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halmaholdingsinc-my.sharepoint.com/personal/kthalambeti_centrak_com/Documents/Microsoft Teams Chat Files/"/>
    </mc:Choice>
  </mc:AlternateContent>
  <xr:revisionPtr revIDLastSave="265" documentId="8_{829BA36E-B5EC-4993-8464-71CC06CC777F}" xr6:coauthVersionLast="47" xr6:coauthVersionMax="47" xr10:uidLastSave="{740530CE-E3C8-441C-95E7-170B0AB626D7}"/>
  <bookViews>
    <workbookView xWindow="28680" yWindow="-120" windowWidth="29040" windowHeight="15720" tabRatio="937" activeTab="3" xr2:uid="{00000000-000D-0000-FFFF-FFFF00000000}"/>
  </bookViews>
  <sheets>
    <sheet name="Title Page" sheetId="26" r:id="rId1"/>
    <sheet name="Guidlines" sheetId="13" r:id="rId2"/>
    <sheet name="Implementation Tracker" sheetId="6" r:id="rId3"/>
    <sheet name="Install and Cert" sheetId="1" r:id="rId4"/>
    <sheet name="Application Data" sheetId="14" r:id="rId5"/>
    <sheet name="ConfigGrouping" sheetId="2" r:id="rId6"/>
    <sheet name="StarInfo.txt" sheetId="8" r:id="rId7"/>
    <sheet name="ActiveMonitorData.txt" sheetId="7" r:id="rId8"/>
    <sheet name="TagData.txt" sheetId="9" r:id="rId9"/>
    <sheet name="IRDeviceDetails" sheetId="25" r:id="rId10"/>
    <sheet name="ConfigurationTracker" sheetId="27" r:id="rId11"/>
    <sheet name="Server.INI File" sheetId="5" r:id="rId12"/>
    <sheet name="DropDowns" sheetId="24" r:id="rId13"/>
    <sheet name="Installation Tracker" sheetId="18" r:id="rId14"/>
  </sheets>
  <definedNames>
    <definedName name="_xlnm._FilterDatabase" localSheetId="4" hidden="1">'Application Data'!#REF!</definedName>
    <definedName name="_xlnm._FilterDatabase" localSheetId="3" hidden="1">'Install and Cert'!$A$1:$T$12572</definedName>
    <definedName name="_xlnm.Criteria" localSheetId="4">'Application Data'!#REF!</definedName>
    <definedName name="_xlnm.Extract" localSheetId="4">'Application Data'!#REF!</definedName>
  </definedNames>
  <calcPr calcId="191028"/>
  <pivotCaches>
    <pivotCache cacheId="0" r:id="rId15"/>
    <pivotCache cacheId="1" r:id="rId16"/>
    <pivotCache cacheId="2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O45" i="1"/>
  <c r="O46" i="1"/>
  <c r="O47" i="1"/>
  <c r="O48" i="1"/>
  <c r="O49" i="1"/>
  <c r="O50" i="1"/>
  <c r="O51" i="1"/>
  <c r="O5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2" i="1"/>
  <c r="Q45" i="1"/>
  <c r="B45" i="1"/>
  <c r="E38" i="1"/>
  <c r="E39" i="1"/>
  <c r="E40" i="1"/>
  <c r="E41" i="1"/>
  <c r="E42" i="1"/>
  <c r="P42" i="1" s="1"/>
  <c r="R42" i="1" s="1"/>
  <c r="E43" i="1"/>
  <c r="S43" i="1" s="1"/>
  <c r="E44" i="1"/>
  <c r="E45" i="1"/>
  <c r="P45" i="1" s="1"/>
  <c r="R45" i="1" s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" i="1"/>
  <c r="S6" i="1" s="1"/>
  <c r="E7" i="1"/>
  <c r="E8" i="1"/>
  <c r="E9" i="1"/>
  <c r="E10" i="1"/>
  <c r="E11" i="1"/>
  <c r="E12" i="1"/>
  <c r="E13" i="1"/>
  <c r="E14" i="1"/>
  <c r="E15" i="1"/>
  <c r="E16" i="1"/>
  <c r="E17" i="1"/>
  <c r="P17" i="1" s="1"/>
  <c r="R17" i="1" s="1"/>
  <c r="E18" i="1"/>
  <c r="E19" i="1"/>
  <c r="E20" i="1"/>
  <c r="E21" i="1"/>
  <c r="E22" i="1"/>
  <c r="E23" i="1"/>
  <c r="E24" i="1"/>
  <c r="E25" i="1"/>
  <c r="S25" i="1" s="1"/>
  <c r="E26" i="1"/>
  <c r="E27" i="1"/>
  <c r="E28" i="1"/>
  <c r="E29" i="1"/>
  <c r="E30" i="1"/>
  <c r="E31" i="1"/>
  <c r="E32" i="1"/>
  <c r="E33" i="1"/>
  <c r="E34" i="1"/>
  <c r="E35" i="1"/>
  <c r="E36" i="1"/>
  <c r="E37" i="1"/>
  <c r="E2" i="1"/>
  <c r="S2" i="1" s="1"/>
  <c r="Q46" i="1"/>
  <c r="Q47" i="1"/>
  <c r="Q48" i="1"/>
  <c r="Q49" i="1"/>
  <c r="Q50" i="1"/>
  <c r="Q51" i="1"/>
  <c r="Q5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2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10105" i="1"/>
  <c r="E10106" i="1"/>
  <c r="E10107" i="1"/>
  <c r="E10108" i="1"/>
  <c r="E10109" i="1"/>
  <c r="E10110" i="1"/>
  <c r="E10111" i="1"/>
  <c r="E10112" i="1"/>
  <c r="E10113" i="1"/>
  <c r="E10114" i="1"/>
  <c r="E10115" i="1"/>
  <c r="E10116" i="1"/>
  <c r="E10117" i="1"/>
  <c r="E10118" i="1"/>
  <c r="E10119" i="1"/>
  <c r="E10120" i="1"/>
  <c r="E10121" i="1"/>
  <c r="E10122" i="1"/>
  <c r="E10123" i="1"/>
  <c r="E10124" i="1"/>
  <c r="E10125" i="1"/>
  <c r="E10126" i="1"/>
  <c r="E10127" i="1"/>
  <c r="E10128" i="1"/>
  <c r="E10129" i="1"/>
  <c r="E10130" i="1"/>
  <c r="E10131" i="1"/>
  <c r="E10132" i="1"/>
  <c r="E10133" i="1"/>
  <c r="E10134" i="1"/>
  <c r="E10135" i="1"/>
  <c r="E10136" i="1"/>
  <c r="E10137" i="1"/>
  <c r="E10138" i="1"/>
  <c r="E10139" i="1"/>
  <c r="E10140" i="1"/>
  <c r="E10141" i="1"/>
  <c r="E10142" i="1"/>
  <c r="E10143" i="1"/>
  <c r="E10144" i="1"/>
  <c r="E10145" i="1"/>
  <c r="E10146" i="1"/>
  <c r="E10147" i="1"/>
  <c r="E10148" i="1"/>
  <c r="E10149" i="1"/>
  <c r="E10150" i="1"/>
  <c r="E10151" i="1"/>
  <c r="E10152" i="1"/>
  <c r="E10153" i="1"/>
  <c r="E10154" i="1"/>
  <c r="E10155" i="1"/>
  <c r="E10156" i="1"/>
  <c r="E10157" i="1"/>
  <c r="E10158" i="1"/>
  <c r="E10159" i="1"/>
  <c r="E10160" i="1"/>
  <c r="E10161" i="1"/>
  <c r="E10162" i="1"/>
  <c r="E10163" i="1"/>
  <c r="E10164" i="1"/>
  <c r="E10165" i="1"/>
  <c r="E10166" i="1"/>
  <c r="E10167" i="1"/>
  <c r="E10168" i="1"/>
  <c r="E10169" i="1"/>
  <c r="E10170" i="1"/>
  <c r="E10171" i="1"/>
  <c r="E10172" i="1"/>
  <c r="E10173" i="1"/>
  <c r="E10174" i="1"/>
  <c r="E10175" i="1"/>
  <c r="E10176" i="1"/>
  <c r="E10177" i="1"/>
  <c r="E10178" i="1"/>
  <c r="E10179" i="1"/>
  <c r="E10180" i="1"/>
  <c r="E10181" i="1"/>
  <c r="E10182" i="1"/>
  <c r="E10183" i="1"/>
  <c r="E10184" i="1"/>
  <c r="E10185" i="1"/>
  <c r="E10186" i="1"/>
  <c r="E10187" i="1"/>
  <c r="E10188" i="1"/>
  <c r="E10189" i="1"/>
  <c r="E10190" i="1"/>
  <c r="E10191" i="1"/>
  <c r="E10192" i="1"/>
  <c r="E10193" i="1"/>
  <c r="E10194" i="1"/>
  <c r="E10195" i="1"/>
  <c r="E10196" i="1"/>
  <c r="E10197" i="1"/>
  <c r="E10198" i="1"/>
  <c r="E10199" i="1"/>
  <c r="E10200" i="1"/>
  <c r="E10201" i="1"/>
  <c r="E10202" i="1"/>
  <c r="E10203" i="1"/>
  <c r="E10204" i="1"/>
  <c r="E10205" i="1"/>
  <c r="E10206" i="1"/>
  <c r="E10207" i="1"/>
  <c r="E10208" i="1"/>
  <c r="E10209" i="1"/>
  <c r="E10210" i="1"/>
  <c r="E10211" i="1"/>
  <c r="E10212" i="1"/>
  <c r="E10213" i="1"/>
  <c r="E10214" i="1"/>
  <c r="E10215" i="1"/>
  <c r="E10216" i="1"/>
  <c r="E10217" i="1"/>
  <c r="E10218" i="1"/>
  <c r="E10219" i="1"/>
  <c r="E10220" i="1"/>
  <c r="E10221" i="1"/>
  <c r="E10222" i="1"/>
  <c r="E10223" i="1"/>
  <c r="E10224" i="1"/>
  <c r="E10225" i="1"/>
  <c r="E10226" i="1"/>
  <c r="E10227" i="1"/>
  <c r="E10228" i="1"/>
  <c r="E10229" i="1"/>
  <c r="E10230" i="1"/>
  <c r="E10231" i="1"/>
  <c r="E10232" i="1"/>
  <c r="E10233" i="1"/>
  <c r="E10234" i="1"/>
  <c r="E10235" i="1"/>
  <c r="E10236" i="1"/>
  <c r="E10237" i="1"/>
  <c r="E10238" i="1"/>
  <c r="E10239" i="1"/>
  <c r="E10240" i="1"/>
  <c r="E10241" i="1"/>
  <c r="E10242" i="1"/>
  <c r="E10243" i="1"/>
  <c r="E10244" i="1"/>
  <c r="E10245" i="1"/>
  <c r="E10246" i="1"/>
  <c r="E10247" i="1"/>
  <c r="E10248" i="1"/>
  <c r="E10249" i="1"/>
  <c r="E10250" i="1"/>
  <c r="E10251" i="1"/>
  <c r="E10252" i="1"/>
  <c r="E10253" i="1"/>
  <c r="E10254" i="1"/>
  <c r="E10255" i="1"/>
  <c r="E10256" i="1"/>
  <c r="E10257" i="1"/>
  <c r="E10258" i="1"/>
  <c r="E10259" i="1"/>
  <c r="E10260" i="1"/>
  <c r="E10261" i="1"/>
  <c r="E10262" i="1"/>
  <c r="E10263" i="1"/>
  <c r="E10264" i="1"/>
  <c r="E10265" i="1"/>
  <c r="E10266" i="1"/>
  <c r="E10267" i="1"/>
  <c r="E10268" i="1"/>
  <c r="E10269" i="1"/>
  <c r="E10270" i="1"/>
  <c r="E10271" i="1"/>
  <c r="E10272" i="1"/>
  <c r="E10273" i="1"/>
  <c r="E10274" i="1"/>
  <c r="E10275" i="1"/>
  <c r="E10276" i="1"/>
  <c r="E10277" i="1"/>
  <c r="E10278" i="1"/>
  <c r="E10279" i="1"/>
  <c r="E10280" i="1"/>
  <c r="E10281" i="1"/>
  <c r="E10282" i="1"/>
  <c r="E10283" i="1"/>
  <c r="E10284" i="1"/>
  <c r="E10285" i="1"/>
  <c r="E10286" i="1"/>
  <c r="E10287" i="1"/>
  <c r="E10288" i="1"/>
  <c r="E10289" i="1"/>
  <c r="E10290" i="1"/>
  <c r="E10291" i="1"/>
  <c r="E10292" i="1"/>
  <c r="E10293" i="1"/>
  <c r="E10294" i="1"/>
  <c r="E10295" i="1"/>
  <c r="E10296" i="1"/>
  <c r="E10297" i="1"/>
  <c r="E10298" i="1"/>
  <c r="E10299" i="1"/>
  <c r="E10300" i="1"/>
  <c r="E10301" i="1"/>
  <c r="E10302" i="1"/>
  <c r="E10303" i="1"/>
  <c r="E10304" i="1"/>
  <c r="E10305" i="1"/>
  <c r="E10306" i="1"/>
  <c r="E10307" i="1"/>
  <c r="E10308" i="1"/>
  <c r="E10309" i="1"/>
  <c r="E10310" i="1"/>
  <c r="E10311" i="1"/>
  <c r="E10312" i="1"/>
  <c r="E10313" i="1"/>
  <c r="E10314" i="1"/>
  <c r="E10315" i="1"/>
  <c r="E10316" i="1"/>
  <c r="E10317" i="1"/>
  <c r="E10318" i="1"/>
  <c r="E10319" i="1"/>
  <c r="E10320" i="1"/>
  <c r="E10321" i="1"/>
  <c r="E10322" i="1"/>
  <c r="E10323" i="1"/>
  <c r="E10324" i="1"/>
  <c r="E10325" i="1"/>
  <c r="E10326" i="1"/>
  <c r="E10327" i="1"/>
  <c r="E10328" i="1"/>
  <c r="E10329" i="1"/>
  <c r="E10330" i="1"/>
  <c r="E10331" i="1"/>
  <c r="E10332" i="1"/>
  <c r="E10333" i="1"/>
  <c r="E10334" i="1"/>
  <c r="E10335" i="1"/>
  <c r="E10336" i="1"/>
  <c r="E10337" i="1"/>
  <c r="E10338" i="1"/>
  <c r="E10339" i="1"/>
  <c r="E10340" i="1"/>
  <c r="E10341" i="1"/>
  <c r="E10342" i="1"/>
  <c r="E10343" i="1"/>
  <c r="E10344" i="1"/>
  <c r="E10345" i="1"/>
  <c r="E10346" i="1"/>
  <c r="E10347" i="1"/>
  <c r="E10348" i="1"/>
  <c r="E10349" i="1"/>
  <c r="E10350" i="1"/>
  <c r="E10351" i="1"/>
  <c r="E10352" i="1"/>
  <c r="E10353" i="1"/>
  <c r="E10354" i="1"/>
  <c r="E10355" i="1"/>
  <c r="E10356" i="1"/>
  <c r="E10357" i="1"/>
  <c r="E10358" i="1"/>
  <c r="E10359" i="1"/>
  <c r="E10360" i="1"/>
  <c r="E10361" i="1"/>
  <c r="E10362" i="1"/>
  <c r="E10363" i="1"/>
  <c r="E10364" i="1"/>
  <c r="E10365" i="1"/>
  <c r="E10366" i="1"/>
  <c r="E10367" i="1"/>
  <c r="E10368" i="1"/>
  <c r="E10369" i="1"/>
  <c r="E10370" i="1"/>
  <c r="E10371" i="1"/>
  <c r="E10372" i="1"/>
  <c r="E10373" i="1"/>
  <c r="E10374" i="1"/>
  <c r="E10375" i="1"/>
  <c r="E10376" i="1"/>
  <c r="E10377" i="1"/>
  <c r="E10378" i="1"/>
  <c r="E10379" i="1"/>
  <c r="E10380" i="1"/>
  <c r="E10381" i="1"/>
  <c r="E10382" i="1"/>
  <c r="E10383" i="1"/>
  <c r="E10384" i="1"/>
  <c r="E10385" i="1"/>
  <c r="E10386" i="1"/>
  <c r="E10387" i="1"/>
  <c r="E10388" i="1"/>
  <c r="E10389" i="1"/>
  <c r="E10390" i="1"/>
  <c r="E10391" i="1"/>
  <c r="E10392" i="1"/>
  <c r="E10393" i="1"/>
  <c r="E10394" i="1"/>
  <c r="E10395" i="1"/>
  <c r="E10396" i="1"/>
  <c r="E10397" i="1"/>
  <c r="E10398" i="1"/>
  <c r="E10399" i="1"/>
  <c r="E10400" i="1"/>
  <c r="E10401" i="1"/>
  <c r="E10402" i="1"/>
  <c r="E10403" i="1"/>
  <c r="E10404" i="1"/>
  <c r="E10405" i="1"/>
  <c r="E10406" i="1"/>
  <c r="E10407" i="1"/>
  <c r="E10408" i="1"/>
  <c r="E10409" i="1"/>
  <c r="E10410" i="1"/>
  <c r="E10411" i="1"/>
  <c r="E10412" i="1"/>
  <c r="E10413" i="1"/>
  <c r="E10414" i="1"/>
  <c r="E10415" i="1"/>
  <c r="E10416" i="1"/>
  <c r="E10417" i="1"/>
  <c r="E10418" i="1"/>
  <c r="E10419" i="1"/>
  <c r="E10420" i="1"/>
  <c r="E10421" i="1"/>
  <c r="E10422" i="1"/>
  <c r="E10423" i="1"/>
  <c r="E10424" i="1"/>
  <c r="E10425" i="1"/>
  <c r="E10426" i="1"/>
  <c r="E10427" i="1"/>
  <c r="E10428" i="1"/>
  <c r="E10429" i="1"/>
  <c r="E10430" i="1"/>
  <c r="E10431" i="1"/>
  <c r="E10432" i="1"/>
  <c r="E10433" i="1"/>
  <c r="E10434" i="1"/>
  <c r="E10435" i="1"/>
  <c r="E10436" i="1"/>
  <c r="E10437" i="1"/>
  <c r="E10438" i="1"/>
  <c r="E10439" i="1"/>
  <c r="E10440" i="1"/>
  <c r="E10441" i="1"/>
  <c r="E10442" i="1"/>
  <c r="E10443" i="1"/>
  <c r="E10444" i="1"/>
  <c r="E10445" i="1"/>
  <c r="E10446" i="1"/>
  <c r="E10447" i="1"/>
  <c r="E10448" i="1"/>
  <c r="E10449" i="1"/>
  <c r="E10450" i="1"/>
  <c r="E10451" i="1"/>
  <c r="E10452" i="1"/>
  <c r="E10453" i="1"/>
  <c r="E10454" i="1"/>
  <c r="E10455" i="1"/>
  <c r="E10456" i="1"/>
  <c r="E10457" i="1"/>
  <c r="E10458" i="1"/>
  <c r="E10459" i="1"/>
  <c r="E10460" i="1"/>
  <c r="E10461" i="1"/>
  <c r="E10462" i="1"/>
  <c r="E10463" i="1"/>
  <c r="E10464" i="1"/>
  <c r="E10465" i="1"/>
  <c r="E10466" i="1"/>
  <c r="E10467" i="1"/>
  <c r="E10468" i="1"/>
  <c r="E10469" i="1"/>
  <c r="E10470" i="1"/>
  <c r="E10471" i="1"/>
  <c r="E10472" i="1"/>
  <c r="E10473" i="1"/>
  <c r="E10474" i="1"/>
  <c r="E10475" i="1"/>
  <c r="E10476" i="1"/>
  <c r="E10477" i="1"/>
  <c r="E10478" i="1"/>
  <c r="E10479" i="1"/>
  <c r="E10480" i="1"/>
  <c r="E10481" i="1"/>
  <c r="E10482" i="1"/>
  <c r="E10483" i="1"/>
  <c r="E10484" i="1"/>
  <c r="E10485" i="1"/>
  <c r="E10486" i="1"/>
  <c r="E10487" i="1"/>
  <c r="E10488" i="1"/>
  <c r="E10489" i="1"/>
  <c r="E10490" i="1"/>
  <c r="E10491" i="1"/>
  <c r="E10492" i="1"/>
  <c r="E10493" i="1"/>
  <c r="E10494" i="1"/>
  <c r="E10495" i="1"/>
  <c r="E10496" i="1"/>
  <c r="E10497" i="1"/>
  <c r="E10498" i="1"/>
  <c r="E10499" i="1"/>
  <c r="E10500" i="1"/>
  <c r="E10501" i="1"/>
  <c r="E10502" i="1"/>
  <c r="E10503" i="1"/>
  <c r="E10504" i="1"/>
  <c r="E10505" i="1"/>
  <c r="E10506" i="1"/>
  <c r="E10507" i="1"/>
  <c r="E10508" i="1"/>
  <c r="E10509" i="1"/>
  <c r="E10510" i="1"/>
  <c r="E10511" i="1"/>
  <c r="E10512" i="1"/>
  <c r="E10513" i="1"/>
  <c r="E10514" i="1"/>
  <c r="E10515" i="1"/>
  <c r="E10516" i="1"/>
  <c r="E10517" i="1"/>
  <c r="E10518" i="1"/>
  <c r="E10519" i="1"/>
  <c r="E10520" i="1"/>
  <c r="E10521" i="1"/>
  <c r="E10522" i="1"/>
  <c r="E10523" i="1"/>
  <c r="E10524" i="1"/>
  <c r="E10525" i="1"/>
  <c r="E10526" i="1"/>
  <c r="E10527" i="1"/>
  <c r="E10528" i="1"/>
  <c r="E10529" i="1"/>
  <c r="E10530" i="1"/>
  <c r="E10531" i="1"/>
  <c r="E10532" i="1"/>
  <c r="E10533" i="1"/>
  <c r="E10534" i="1"/>
  <c r="E10535" i="1"/>
  <c r="E10536" i="1"/>
  <c r="E10537" i="1"/>
  <c r="E10538" i="1"/>
  <c r="E10539" i="1"/>
  <c r="E10540" i="1"/>
  <c r="E10541" i="1"/>
  <c r="E10542" i="1"/>
  <c r="E10543" i="1"/>
  <c r="E10544" i="1"/>
  <c r="E10545" i="1"/>
  <c r="E10546" i="1"/>
  <c r="E10547" i="1"/>
  <c r="E10548" i="1"/>
  <c r="E10549" i="1"/>
  <c r="E10550" i="1"/>
  <c r="E10551" i="1"/>
  <c r="E10552" i="1"/>
  <c r="E10553" i="1"/>
  <c r="E10554" i="1"/>
  <c r="E10555" i="1"/>
  <c r="E10556" i="1"/>
  <c r="E10557" i="1"/>
  <c r="E10558" i="1"/>
  <c r="E10559" i="1"/>
  <c r="E10560" i="1"/>
  <c r="E10561" i="1"/>
  <c r="E10562" i="1"/>
  <c r="E10563" i="1"/>
  <c r="E10564" i="1"/>
  <c r="E10565" i="1"/>
  <c r="E10566" i="1"/>
  <c r="E10567" i="1"/>
  <c r="E10568" i="1"/>
  <c r="E10569" i="1"/>
  <c r="E10570" i="1"/>
  <c r="E10571" i="1"/>
  <c r="E10572" i="1"/>
  <c r="E10573" i="1"/>
  <c r="E10574" i="1"/>
  <c r="E10575" i="1"/>
  <c r="E10576" i="1"/>
  <c r="E10577" i="1"/>
  <c r="E10578" i="1"/>
  <c r="E10579" i="1"/>
  <c r="E10580" i="1"/>
  <c r="E10581" i="1"/>
  <c r="E10582" i="1"/>
  <c r="E10583" i="1"/>
  <c r="E10584" i="1"/>
  <c r="E10585" i="1"/>
  <c r="E10586" i="1"/>
  <c r="E10587" i="1"/>
  <c r="E10588" i="1"/>
  <c r="E10589" i="1"/>
  <c r="E10590" i="1"/>
  <c r="E10591" i="1"/>
  <c r="E10592" i="1"/>
  <c r="E10593" i="1"/>
  <c r="E10594" i="1"/>
  <c r="E10595" i="1"/>
  <c r="E10596" i="1"/>
  <c r="E10597" i="1"/>
  <c r="E10598" i="1"/>
  <c r="E10599" i="1"/>
  <c r="E10600" i="1"/>
  <c r="E10601" i="1"/>
  <c r="E10602" i="1"/>
  <c r="E10603" i="1"/>
  <c r="E10604" i="1"/>
  <c r="E10605" i="1"/>
  <c r="E10606" i="1"/>
  <c r="E10607" i="1"/>
  <c r="E10608" i="1"/>
  <c r="E10609" i="1"/>
  <c r="E10610" i="1"/>
  <c r="E10611" i="1"/>
  <c r="E10612" i="1"/>
  <c r="E10613" i="1"/>
  <c r="E10614" i="1"/>
  <c r="E10615" i="1"/>
  <c r="E10616" i="1"/>
  <c r="E10617" i="1"/>
  <c r="E10618" i="1"/>
  <c r="E10619" i="1"/>
  <c r="E10620" i="1"/>
  <c r="E10621" i="1"/>
  <c r="E10622" i="1"/>
  <c r="E10623" i="1"/>
  <c r="E10624" i="1"/>
  <c r="E10625" i="1"/>
  <c r="E10626" i="1"/>
  <c r="E10627" i="1"/>
  <c r="E10628" i="1"/>
  <c r="E10629" i="1"/>
  <c r="E10630" i="1"/>
  <c r="E10631" i="1"/>
  <c r="E10632" i="1"/>
  <c r="E10633" i="1"/>
  <c r="E10634" i="1"/>
  <c r="E10635" i="1"/>
  <c r="E10636" i="1"/>
  <c r="E10637" i="1"/>
  <c r="E10638" i="1"/>
  <c r="E10639" i="1"/>
  <c r="E10640" i="1"/>
  <c r="E10641" i="1"/>
  <c r="E10642" i="1"/>
  <c r="E10643" i="1"/>
  <c r="E10644" i="1"/>
  <c r="E10645" i="1"/>
  <c r="E10646" i="1"/>
  <c r="E10647" i="1"/>
  <c r="E10648" i="1"/>
  <c r="E10649" i="1"/>
  <c r="E10650" i="1"/>
  <c r="E10651" i="1"/>
  <c r="E10652" i="1"/>
  <c r="E10653" i="1"/>
  <c r="E10654" i="1"/>
  <c r="E10655" i="1"/>
  <c r="E10656" i="1"/>
  <c r="E10657" i="1"/>
  <c r="E10658" i="1"/>
  <c r="E10659" i="1"/>
  <c r="E10660" i="1"/>
  <c r="E10661" i="1"/>
  <c r="E10662" i="1"/>
  <c r="E10663" i="1"/>
  <c r="E10664" i="1"/>
  <c r="E10665" i="1"/>
  <c r="E10666" i="1"/>
  <c r="E10667" i="1"/>
  <c r="E10668" i="1"/>
  <c r="E10669" i="1"/>
  <c r="E10670" i="1"/>
  <c r="E10671" i="1"/>
  <c r="E10672" i="1"/>
  <c r="E10673" i="1"/>
  <c r="E10674" i="1"/>
  <c r="E10675" i="1"/>
  <c r="E10676" i="1"/>
  <c r="E10677" i="1"/>
  <c r="E10678" i="1"/>
  <c r="E10679" i="1"/>
  <c r="E10680" i="1"/>
  <c r="E10681" i="1"/>
  <c r="E10682" i="1"/>
  <c r="E10683" i="1"/>
  <c r="E10684" i="1"/>
  <c r="E10685" i="1"/>
  <c r="E10686" i="1"/>
  <c r="E10687" i="1"/>
  <c r="E10688" i="1"/>
  <c r="E10689" i="1"/>
  <c r="E10690" i="1"/>
  <c r="E10691" i="1"/>
  <c r="E10692" i="1"/>
  <c r="E10693" i="1"/>
  <c r="E10694" i="1"/>
  <c r="E10695" i="1"/>
  <c r="E10696" i="1"/>
  <c r="E10697" i="1"/>
  <c r="E10698" i="1"/>
  <c r="E10699" i="1"/>
  <c r="E10700" i="1"/>
  <c r="E10701" i="1"/>
  <c r="E10702" i="1"/>
  <c r="E10703" i="1"/>
  <c r="E10704" i="1"/>
  <c r="E10705" i="1"/>
  <c r="E10706" i="1"/>
  <c r="E10707" i="1"/>
  <c r="E10708" i="1"/>
  <c r="E10709" i="1"/>
  <c r="E10710" i="1"/>
  <c r="E10711" i="1"/>
  <c r="E10712" i="1"/>
  <c r="E10713" i="1"/>
  <c r="E10714" i="1"/>
  <c r="E10715" i="1"/>
  <c r="E10716" i="1"/>
  <c r="E10717" i="1"/>
  <c r="E10718" i="1"/>
  <c r="E10719" i="1"/>
  <c r="E10720" i="1"/>
  <c r="E10721" i="1"/>
  <c r="E10722" i="1"/>
  <c r="E10723" i="1"/>
  <c r="E10724" i="1"/>
  <c r="E10725" i="1"/>
  <c r="E10726" i="1"/>
  <c r="E10727" i="1"/>
  <c r="E10728" i="1"/>
  <c r="E10729" i="1"/>
  <c r="E10730" i="1"/>
  <c r="E10731" i="1"/>
  <c r="E10732" i="1"/>
  <c r="E10733" i="1"/>
  <c r="E10734" i="1"/>
  <c r="E10735" i="1"/>
  <c r="E10736" i="1"/>
  <c r="E10737" i="1"/>
  <c r="E10738" i="1"/>
  <c r="E10739" i="1"/>
  <c r="E10740" i="1"/>
  <c r="E10741" i="1"/>
  <c r="E10742" i="1"/>
  <c r="E10743" i="1"/>
  <c r="E10744" i="1"/>
  <c r="E10745" i="1"/>
  <c r="E10746" i="1"/>
  <c r="E10747" i="1"/>
  <c r="E10748" i="1"/>
  <c r="E10749" i="1"/>
  <c r="E10750" i="1"/>
  <c r="E10751" i="1"/>
  <c r="E10752" i="1"/>
  <c r="E10753" i="1"/>
  <c r="E10754" i="1"/>
  <c r="E10755" i="1"/>
  <c r="E10756" i="1"/>
  <c r="E10757" i="1"/>
  <c r="E10758" i="1"/>
  <c r="E10759" i="1"/>
  <c r="E10760" i="1"/>
  <c r="E10761" i="1"/>
  <c r="E10762" i="1"/>
  <c r="E10763" i="1"/>
  <c r="E10764" i="1"/>
  <c r="E10765" i="1"/>
  <c r="E10766" i="1"/>
  <c r="E10767" i="1"/>
  <c r="E10768" i="1"/>
  <c r="E10769" i="1"/>
  <c r="E10770" i="1"/>
  <c r="E10771" i="1"/>
  <c r="E10772" i="1"/>
  <c r="E10773" i="1"/>
  <c r="E10774" i="1"/>
  <c r="E10775" i="1"/>
  <c r="E10776" i="1"/>
  <c r="E10777" i="1"/>
  <c r="E10778" i="1"/>
  <c r="E10779" i="1"/>
  <c r="E10780" i="1"/>
  <c r="E10781" i="1"/>
  <c r="E10782" i="1"/>
  <c r="E10783" i="1"/>
  <c r="E10784" i="1"/>
  <c r="E10785" i="1"/>
  <c r="E10786" i="1"/>
  <c r="E10787" i="1"/>
  <c r="E10788" i="1"/>
  <c r="E10789" i="1"/>
  <c r="E10790" i="1"/>
  <c r="E10791" i="1"/>
  <c r="E10792" i="1"/>
  <c r="E10793" i="1"/>
  <c r="E10794" i="1"/>
  <c r="E10795" i="1"/>
  <c r="E10796" i="1"/>
  <c r="E10797" i="1"/>
  <c r="E10798" i="1"/>
  <c r="E10799" i="1"/>
  <c r="E10800" i="1"/>
  <c r="E10801" i="1"/>
  <c r="E10802" i="1"/>
  <c r="E10803" i="1"/>
  <c r="E10804" i="1"/>
  <c r="E10805" i="1"/>
  <c r="E10806" i="1"/>
  <c r="E10807" i="1"/>
  <c r="E10808" i="1"/>
  <c r="E10809" i="1"/>
  <c r="E10810" i="1"/>
  <c r="E10811" i="1"/>
  <c r="E10812" i="1"/>
  <c r="E10813" i="1"/>
  <c r="E10814" i="1"/>
  <c r="E10815" i="1"/>
  <c r="E10816" i="1"/>
  <c r="E10817" i="1"/>
  <c r="E10818" i="1"/>
  <c r="E10819" i="1"/>
  <c r="E10820" i="1"/>
  <c r="E10821" i="1"/>
  <c r="E10822" i="1"/>
  <c r="E10823" i="1"/>
  <c r="E10824" i="1"/>
  <c r="E10825" i="1"/>
  <c r="E10826" i="1"/>
  <c r="E10827" i="1"/>
  <c r="E10828" i="1"/>
  <c r="E10829" i="1"/>
  <c r="E10830" i="1"/>
  <c r="E10831" i="1"/>
  <c r="E10832" i="1"/>
  <c r="E10833" i="1"/>
  <c r="E10834" i="1"/>
  <c r="E10835" i="1"/>
  <c r="E10836" i="1"/>
  <c r="E10837" i="1"/>
  <c r="E10838" i="1"/>
  <c r="E10839" i="1"/>
  <c r="E10840" i="1"/>
  <c r="E10841" i="1"/>
  <c r="E10842" i="1"/>
  <c r="E10843" i="1"/>
  <c r="E10844" i="1"/>
  <c r="E10845" i="1"/>
  <c r="E10846" i="1"/>
  <c r="E10847" i="1"/>
  <c r="E10848" i="1"/>
  <c r="E10849" i="1"/>
  <c r="E10850" i="1"/>
  <c r="E10851" i="1"/>
  <c r="E10852" i="1"/>
  <c r="E10853" i="1"/>
  <c r="E10854" i="1"/>
  <c r="E10855" i="1"/>
  <c r="E10856" i="1"/>
  <c r="E10857" i="1"/>
  <c r="E10858" i="1"/>
  <c r="E10859" i="1"/>
  <c r="E10860" i="1"/>
  <c r="E10861" i="1"/>
  <c r="E10862" i="1"/>
  <c r="E10863" i="1"/>
  <c r="E10864" i="1"/>
  <c r="E10865" i="1"/>
  <c r="E10866" i="1"/>
  <c r="E10867" i="1"/>
  <c r="E10868" i="1"/>
  <c r="E10869" i="1"/>
  <c r="E10870" i="1"/>
  <c r="E10871" i="1"/>
  <c r="E10872" i="1"/>
  <c r="E10873" i="1"/>
  <c r="E10874" i="1"/>
  <c r="E10875" i="1"/>
  <c r="E10876" i="1"/>
  <c r="E10877" i="1"/>
  <c r="E10878" i="1"/>
  <c r="E10879" i="1"/>
  <c r="E10880" i="1"/>
  <c r="E10881" i="1"/>
  <c r="E10882" i="1"/>
  <c r="E10883" i="1"/>
  <c r="E10884" i="1"/>
  <c r="E10885" i="1"/>
  <c r="E10886" i="1"/>
  <c r="E10887" i="1"/>
  <c r="E10888" i="1"/>
  <c r="E10889" i="1"/>
  <c r="E10890" i="1"/>
  <c r="E10891" i="1"/>
  <c r="E10892" i="1"/>
  <c r="E10893" i="1"/>
  <c r="E10894" i="1"/>
  <c r="E10895" i="1"/>
  <c r="E10896" i="1"/>
  <c r="E10897" i="1"/>
  <c r="E10898" i="1"/>
  <c r="E10899" i="1"/>
  <c r="E10900" i="1"/>
  <c r="E10901" i="1"/>
  <c r="E10902" i="1"/>
  <c r="E10903" i="1"/>
  <c r="E10904" i="1"/>
  <c r="E10905" i="1"/>
  <c r="E10906" i="1"/>
  <c r="E10907" i="1"/>
  <c r="E10908" i="1"/>
  <c r="E10909" i="1"/>
  <c r="E10910" i="1"/>
  <c r="E10911" i="1"/>
  <c r="E10912" i="1"/>
  <c r="E10913" i="1"/>
  <c r="E10914" i="1"/>
  <c r="E10915" i="1"/>
  <c r="E10916" i="1"/>
  <c r="E10917" i="1"/>
  <c r="E10918" i="1"/>
  <c r="E10919" i="1"/>
  <c r="E10920" i="1"/>
  <c r="E10921" i="1"/>
  <c r="E10922" i="1"/>
  <c r="E10923" i="1"/>
  <c r="E10924" i="1"/>
  <c r="E10925" i="1"/>
  <c r="E10926" i="1"/>
  <c r="E10927" i="1"/>
  <c r="E10928" i="1"/>
  <c r="E10929" i="1"/>
  <c r="E10930" i="1"/>
  <c r="E10931" i="1"/>
  <c r="E10932" i="1"/>
  <c r="E10933" i="1"/>
  <c r="E10934" i="1"/>
  <c r="E10935" i="1"/>
  <c r="E10936" i="1"/>
  <c r="E10937" i="1"/>
  <c r="E10938" i="1"/>
  <c r="E10939" i="1"/>
  <c r="E10940" i="1"/>
  <c r="E10941" i="1"/>
  <c r="E10942" i="1"/>
  <c r="E10943" i="1"/>
  <c r="E10944" i="1"/>
  <c r="E10945" i="1"/>
  <c r="E10946" i="1"/>
  <c r="E10947" i="1"/>
  <c r="E10948" i="1"/>
  <c r="E10949" i="1"/>
  <c r="E10950" i="1"/>
  <c r="E10951" i="1"/>
  <c r="E10952" i="1"/>
  <c r="E10953" i="1"/>
  <c r="E10954" i="1"/>
  <c r="E10955" i="1"/>
  <c r="E10956" i="1"/>
  <c r="E10957" i="1"/>
  <c r="E10958" i="1"/>
  <c r="E10959" i="1"/>
  <c r="E10960" i="1"/>
  <c r="E10961" i="1"/>
  <c r="E10962" i="1"/>
  <c r="E10963" i="1"/>
  <c r="E10964" i="1"/>
  <c r="E10965" i="1"/>
  <c r="E10966" i="1"/>
  <c r="E10967" i="1"/>
  <c r="E10968" i="1"/>
  <c r="E10969" i="1"/>
  <c r="E10970" i="1"/>
  <c r="E10971" i="1"/>
  <c r="E10972" i="1"/>
  <c r="E10973" i="1"/>
  <c r="E10974" i="1"/>
  <c r="E10975" i="1"/>
  <c r="E10976" i="1"/>
  <c r="E10977" i="1"/>
  <c r="E10978" i="1"/>
  <c r="E10979" i="1"/>
  <c r="E10980" i="1"/>
  <c r="E10981" i="1"/>
  <c r="E10982" i="1"/>
  <c r="E10983" i="1"/>
  <c r="E10984" i="1"/>
  <c r="E10985" i="1"/>
  <c r="E10986" i="1"/>
  <c r="E10987" i="1"/>
  <c r="E10988" i="1"/>
  <c r="E10989" i="1"/>
  <c r="E10990" i="1"/>
  <c r="E10991" i="1"/>
  <c r="E10992" i="1"/>
  <c r="E10993" i="1"/>
  <c r="E10994" i="1"/>
  <c r="E10995" i="1"/>
  <c r="E10996" i="1"/>
  <c r="E10997" i="1"/>
  <c r="E10998" i="1"/>
  <c r="E10999" i="1"/>
  <c r="E11000" i="1"/>
  <c r="E11001" i="1"/>
  <c r="E11002" i="1"/>
  <c r="E11003" i="1"/>
  <c r="E11004" i="1"/>
  <c r="E11005" i="1"/>
  <c r="E11006" i="1"/>
  <c r="E11007" i="1"/>
  <c r="E11008" i="1"/>
  <c r="E11009" i="1"/>
  <c r="E11010" i="1"/>
  <c r="E11011" i="1"/>
  <c r="E11012" i="1"/>
  <c r="E11013" i="1"/>
  <c r="E11014" i="1"/>
  <c r="E11015" i="1"/>
  <c r="E11016" i="1"/>
  <c r="E11017" i="1"/>
  <c r="E11018" i="1"/>
  <c r="E11019" i="1"/>
  <c r="E11020" i="1"/>
  <c r="E11021" i="1"/>
  <c r="E11022" i="1"/>
  <c r="E11023" i="1"/>
  <c r="E11024" i="1"/>
  <c r="E11025" i="1"/>
  <c r="E11026" i="1"/>
  <c r="E11027" i="1"/>
  <c r="E11028" i="1"/>
  <c r="E11029" i="1"/>
  <c r="E11030" i="1"/>
  <c r="E11031" i="1"/>
  <c r="E11032" i="1"/>
  <c r="E11033" i="1"/>
  <c r="E11034" i="1"/>
  <c r="E11035" i="1"/>
  <c r="E11036" i="1"/>
  <c r="E11037" i="1"/>
  <c r="E11038" i="1"/>
  <c r="E11039" i="1"/>
  <c r="E11040" i="1"/>
  <c r="E11041" i="1"/>
  <c r="E11042" i="1"/>
  <c r="E11043" i="1"/>
  <c r="E11044" i="1"/>
  <c r="E11045" i="1"/>
  <c r="E11046" i="1"/>
  <c r="E11047" i="1"/>
  <c r="E11048" i="1"/>
  <c r="E11049" i="1"/>
  <c r="E11050" i="1"/>
  <c r="E11051" i="1"/>
  <c r="E11052" i="1"/>
  <c r="E11053" i="1"/>
  <c r="E11054" i="1"/>
  <c r="E11055" i="1"/>
  <c r="E11056" i="1"/>
  <c r="E11057" i="1"/>
  <c r="E11058" i="1"/>
  <c r="E11059" i="1"/>
  <c r="E11060" i="1"/>
  <c r="E11061" i="1"/>
  <c r="E11062" i="1"/>
  <c r="E11063" i="1"/>
  <c r="E11064" i="1"/>
  <c r="E11065" i="1"/>
  <c r="E11066" i="1"/>
  <c r="E11067" i="1"/>
  <c r="E11068" i="1"/>
  <c r="E11069" i="1"/>
  <c r="E11070" i="1"/>
  <c r="E11071" i="1"/>
  <c r="E11072" i="1"/>
  <c r="E11073" i="1"/>
  <c r="E11074" i="1"/>
  <c r="E11075" i="1"/>
  <c r="E11076" i="1"/>
  <c r="E11077" i="1"/>
  <c r="E11078" i="1"/>
  <c r="E11079" i="1"/>
  <c r="E11080" i="1"/>
  <c r="E11081" i="1"/>
  <c r="E11082" i="1"/>
  <c r="E11083" i="1"/>
  <c r="E11084" i="1"/>
  <c r="E11085" i="1"/>
  <c r="E11086" i="1"/>
  <c r="E11087" i="1"/>
  <c r="E11088" i="1"/>
  <c r="E11089" i="1"/>
  <c r="E11090" i="1"/>
  <c r="E11091" i="1"/>
  <c r="E11092" i="1"/>
  <c r="E11093" i="1"/>
  <c r="E11094" i="1"/>
  <c r="E11095" i="1"/>
  <c r="E11096" i="1"/>
  <c r="E11097" i="1"/>
  <c r="E11098" i="1"/>
  <c r="E11099" i="1"/>
  <c r="E11100" i="1"/>
  <c r="E11101" i="1"/>
  <c r="E11102" i="1"/>
  <c r="E11103" i="1"/>
  <c r="E11104" i="1"/>
  <c r="E11105" i="1"/>
  <c r="E11106" i="1"/>
  <c r="E11107" i="1"/>
  <c r="E11108" i="1"/>
  <c r="E11109" i="1"/>
  <c r="E11110" i="1"/>
  <c r="E11111" i="1"/>
  <c r="E11112" i="1"/>
  <c r="E11113" i="1"/>
  <c r="E11114" i="1"/>
  <c r="E11115" i="1"/>
  <c r="E11116" i="1"/>
  <c r="E11117" i="1"/>
  <c r="E11118" i="1"/>
  <c r="E11119" i="1"/>
  <c r="E11120" i="1"/>
  <c r="E11121" i="1"/>
  <c r="E11122" i="1"/>
  <c r="E11123" i="1"/>
  <c r="E11124" i="1"/>
  <c r="E11125" i="1"/>
  <c r="E11126" i="1"/>
  <c r="E11127" i="1"/>
  <c r="E11128" i="1"/>
  <c r="E11129" i="1"/>
  <c r="E11130" i="1"/>
  <c r="E11131" i="1"/>
  <c r="E11132" i="1"/>
  <c r="E11133" i="1"/>
  <c r="E11134" i="1"/>
  <c r="E11135" i="1"/>
  <c r="E11136" i="1"/>
  <c r="E11137" i="1"/>
  <c r="E11138" i="1"/>
  <c r="E11139" i="1"/>
  <c r="E11140" i="1"/>
  <c r="E11141" i="1"/>
  <c r="E11142" i="1"/>
  <c r="E11143" i="1"/>
  <c r="E11144" i="1"/>
  <c r="E11145" i="1"/>
  <c r="E11146" i="1"/>
  <c r="E11147" i="1"/>
  <c r="E11148" i="1"/>
  <c r="E11149" i="1"/>
  <c r="E11150" i="1"/>
  <c r="E11151" i="1"/>
  <c r="E11152" i="1"/>
  <c r="E11153" i="1"/>
  <c r="E11154" i="1"/>
  <c r="E11155" i="1"/>
  <c r="E11156" i="1"/>
  <c r="E11157" i="1"/>
  <c r="E11158" i="1"/>
  <c r="E11159" i="1"/>
  <c r="E11160" i="1"/>
  <c r="E11161" i="1"/>
  <c r="E11162" i="1"/>
  <c r="E11163" i="1"/>
  <c r="E11164" i="1"/>
  <c r="E11165" i="1"/>
  <c r="E11166" i="1"/>
  <c r="E11167" i="1"/>
  <c r="E11168" i="1"/>
  <c r="E11169" i="1"/>
  <c r="E11170" i="1"/>
  <c r="E11171" i="1"/>
  <c r="E11172" i="1"/>
  <c r="E11173" i="1"/>
  <c r="E11174" i="1"/>
  <c r="E11175" i="1"/>
  <c r="E11176" i="1"/>
  <c r="E11177" i="1"/>
  <c r="E11178" i="1"/>
  <c r="E11179" i="1"/>
  <c r="E11180" i="1"/>
  <c r="E11181" i="1"/>
  <c r="E11182" i="1"/>
  <c r="E11183" i="1"/>
  <c r="E11184" i="1"/>
  <c r="E11185" i="1"/>
  <c r="E11186" i="1"/>
  <c r="E11187" i="1"/>
  <c r="E11188" i="1"/>
  <c r="E11189" i="1"/>
  <c r="E11190" i="1"/>
  <c r="E11191" i="1"/>
  <c r="E11192" i="1"/>
  <c r="E11193" i="1"/>
  <c r="E11194" i="1"/>
  <c r="E11195" i="1"/>
  <c r="E11196" i="1"/>
  <c r="E11197" i="1"/>
  <c r="E11198" i="1"/>
  <c r="E11199" i="1"/>
  <c r="E11200" i="1"/>
  <c r="E11201" i="1"/>
  <c r="E11202" i="1"/>
  <c r="E11203" i="1"/>
  <c r="E11204" i="1"/>
  <c r="E11205" i="1"/>
  <c r="E11206" i="1"/>
  <c r="E11207" i="1"/>
  <c r="E11208" i="1"/>
  <c r="E11209" i="1"/>
  <c r="E11210" i="1"/>
  <c r="E11211" i="1"/>
  <c r="E11212" i="1"/>
  <c r="E11213" i="1"/>
  <c r="E11214" i="1"/>
  <c r="E11215" i="1"/>
  <c r="E11216" i="1"/>
  <c r="E11217" i="1"/>
  <c r="E11218" i="1"/>
  <c r="E11219" i="1"/>
  <c r="E11220" i="1"/>
  <c r="E11221" i="1"/>
  <c r="E11222" i="1"/>
  <c r="E11223" i="1"/>
  <c r="E11224" i="1"/>
  <c r="E11225" i="1"/>
  <c r="E11226" i="1"/>
  <c r="E11227" i="1"/>
  <c r="E11228" i="1"/>
  <c r="E11229" i="1"/>
  <c r="E11230" i="1"/>
  <c r="E11231" i="1"/>
  <c r="E11232" i="1"/>
  <c r="E11233" i="1"/>
  <c r="E11234" i="1"/>
  <c r="E11235" i="1"/>
  <c r="E11236" i="1"/>
  <c r="E11237" i="1"/>
  <c r="E11238" i="1"/>
  <c r="E11239" i="1"/>
  <c r="E11240" i="1"/>
  <c r="E11241" i="1"/>
  <c r="E11242" i="1"/>
  <c r="E11243" i="1"/>
  <c r="E11244" i="1"/>
  <c r="E11245" i="1"/>
  <c r="E11246" i="1"/>
  <c r="E11247" i="1"/>
  <c r="E11248" i="1"/>
  <c r="E11249" i="1"/>
  <c r="E11250" i="1"/>
  <c r="E11251" i="1"/>
  <c r="E11252" i="1"/>
  <c r="E11253" i="1"/>
  <c r="E11254" i="1"/>
  <c r="E11255" i="1"/>
  <c r="E11256" i="1"/>
  <c r="E11257" i="1"/>
  <c r="E11258" i="1"/>
  <c r="E11259" i="1"/>
  <c r="E11260" i="1"/>
  <c r="E11261" i="1"/>
  <c r="E11262" i="1"/>
  <c r="E11263" i="1"/>
  <c r="E11264" i="1"/>
  <c r="E11265" i="1"/>
  <c r="E11266" i="1"/>
  <c r="E11267" i="1"/>
  <c r="E11268" i="1"/>
  <c r="E11269" i="1"/>
  <c r="E11270" i="1"/>
  <c r="E11271" i="1"/>
  <c r="E11272" i="1"/>
  <c r="E11273" i="1"/>
  <c r="E11274" i="1"/>
  <c r="E11275" i="1"/>
  <c r="E11276" i="1"/>
  <c r="E11277" i="1"/>
  <c r="E11278" i="1"/>
  <c r="E11279" i="1"/>
  <c r="E11280" i="1"/>
  <c r="E11281" i="1"/>
  <c r="E11282" i="1"/>
  <c r="E11283" i="1"/>
  <c r="E11284" i="1"/>
  <c r="E11285" i="1"/>
  <c r="E11286" i="1"/>
  <c r="E11287" i="1"/>
  <c r="E11288" i="1"/>
  <c r="E11289" i="1"/>
  <c r="E11290" i="1"/>
  <c r="E11291" i="1"/>
  <c r="E11292" i="1"/>
  <c r="E11293" i="1"/>
  <c r="E11294" i="1"/>
  <c r="E11295" i="1"/>
  <c r="E11296" i="1"/>
  <c r="E11297" i="1"/>
  <c r="E11298" i="1"/>
  <c r="E11299" i="1"/>
  <c r="E11300" i="1"/>
  <c r="E11301" i="1"/>
  <c r="E11302" i="1"/>
  <c r="E11303" i="1"/>
  <c r="E11304" i="1"/>
  <c r="E11305" i="1"/>
  <c r="E11306" i="1"/>
  <c r="E11307" i="1"/>
  <c r="E11308" i="1"/>
  <c r="E11309" i="1"/>
  <c r="E11310" i="1"/>
  <c r="E11311" i="1"/>
  <c r="E11312" i="1"/>
  <c r="E11313" i="1"/>
  <c r="E11314" i="1"/>
  <c r="E11315" i="1"/>
  <c r="E11316" i="1"/>
  <c r="E11317" i="1"/>
  <c r="E11318" i="1"/>
  <c r="E11319" i="1"/>
  <c r="E11320" i="1"/>
  <c r="E11321" i="1"/>
  <c r="E11322" i="1"/>
  <c r="E11323" i="1"/>
  <c r="E11324" i="1"/>
  <c r="E11325" i="1"/>
  <c r="E11326" i="1"/>
  <c r="E11327" i="1"/>
  <c r="E11328" i="1"/>
  <c r="E11329" i="1"/>
  <c r="E11330" i="1"/>
  <c r="E11331" i="1"/>
  <c r="E11332" i="1"/>
  <c r="E11333" i="1"/>
  <c r="E11334" i="1"/>
  <c r="E11335" i="1"/>
  <c r="E11336" i="1"/>
  <c r="E11337" i="1"/>
  <c r="E11338" i="1"/>
  <c r="E11339" i="1"/>
  <c r="E11340" i="1"/>
  <c r="E11341" i="1"/>
  <c r="E11342" i="1"/>
  <c r="E11343" i="1"/>
  <c r="E11344" i="1"/>
  <c r="E11345" i="1"/>
  <c r="E11346" i="1"/>
  <c r="E11347" i="1"/>
  <c r="E11348" i="1"/>
  <c r="E11349" i="1"/>
  <c r="E11350" i="1"/>
  <c r="E11351" i="1"/>
  <c r="E11352" i="1"/>
  <c r="E11353" i="1"/>
  <c r="E11354" i="1"/>
  <c r="E11355" i="1"/>
  <c r="E11356" i="1"/>
  <c r="E11357" i="1"/>
  <c r="E11358" i="1"/>
  <c r="E11359" i="1"/>
  <c r="E11360" i="1"/>
  <c r="E11361" i="1"/>
  <c r="E11362" i="1"/>
  <c r="E11363" i="1"/>
  <c r="E11364" i="1"/>
  <c r="E11365" i="1"/>
  <c r="E11366" i="1"/>
  <c r="E11367" i="1"/>
  <c r="E11368" i="1"/>
  <c r="E11369" i="1"/>
  <c r="E11370" i="1"/>
  <c r="E11371" i="1"/>
  <c r="E11372" i="1"/>
  <c r="E11373" i="1"/>
  <c r="E11374" i="1"/>
  <c r="E11375" i="1"/>
  <c r="E11376" i="1"/>
  <c r="E11377" i="1"/>
  <c r="E11378" i="1"/>
  <c r="E11379" i="1"/>
  <c r="E11380" i="1"/>
  <c r="E11381" i="1"/>
  <c r="E11382" i="1"/>
  <c r="E11383" i="1"/>
  <c r="E11384" i="1"/>
  <c r="E11385" i="1"/>
  <c r="E11386" i="1"/>
  <c r="E11387" i="1"/>
  <c r="E11388" i="1"/>
  <c r="E11389" i="1"/>
  <c r="E11390" i="1"/>
  <c r="E11391" i="1"/>
  <c r="E11392" i="1"/>
  <c r="E11393" i="1"/>
  <c r="E11394" i="1"/>
  <c r="E11395" i="1"/>
  <c r="E11396" i="1"/>
  <c r="E11397" i="1"/>
  <c r="E11398" i="1"/>
  <c r="E11399" i="1"/>
  <c r="E11400" i="1"/>
  <c r="E11401" i="1"/>
  <c r="E11402" i="1"/>
  <c r="E11403" i="1"/>
  <c r="E11404" i="1"/>
  <c r="E11405" i="1"/>
  <c r="E11406" i="1"/>
  <c r="E11407" i="1"/>
  <c r="E11408" i="1"/>
  <c r="E11409" i="1"/>
  <c r="E11410" i="1"/>
  <c r="E11411" i="1"/>
  <c r="E11412" i="1"/>
  <c r="E11413" i="1"/>
  <c r="E11414" i="1"/>
  <c r="E11415" i="1"/>
  <c r="E11416" i="1"/>
  <c r="E11417" i="1"/>
  <c r="E11418" i="1"/>
  <c r="E11419" i="1"/>
  <c r="E11420" i="1"/>
  <c r="E11421" i="1"/>
  <c r="E11422" i="1"/>
  <c r="E11423" i="1"/>
  <c r="E11424" i="1"/>
  <c r="E11425" i="1"/>
  <c r="E11426" i="1"/>
  <c r="E11427" i="1"/>
  <c r="E11428" i="1"/>
  <c r="E11429" i="1"/>
  <c r="E11430" i="1"/>
  <c r="E11431" i="1"/>
  <c r="E11432" i="1"/>
  <c r="E11433" i="1"/>
  <c r="E11434" i="1"/>
  <c r="E11435" i="1"/>
  <c r="E11436" i="1"/>
  <c r="E11437" i="1"/>
  <c r="E11438" i="1"/>
  <c r="E11439" i="1"/>
  <c r="E11440" i="1"/>
  <c r="E11441" i="1"/>
  <c r="E11442" i="1"/>
  <c r="E11443" i="1"/>
  <c r="E11444" i="1"/>
  <c r="E11445" i="1"/>
  <c r="E11446" i="1"/>
  <c r="E11447" i="1"/>
  <c r="E11448" i="1"/>
  <c r="E11449" i="1"/>
  <c r="E11450" i="1"/>
  <c r="E11451" i="1"/>
  <c r="E11452" i="1"/>
  <c r="E11453" i="1"/>
  <c r="E11454" i="1"/>
  <c r="E11455" i="1"/>
  <c r="E11456" i="1"/>
  <c r="E11457" i="1"/>
  <c r="E11458" i="1"/>
  <c r="E11459" i="1"/>
  <c r="E11460" i="1"/>
  <c r="E11461" i="1"/>
  <c r="E11462" i="1"/>
  <c r="E11463" i="1"/>
  <c r="E11464" i="1"/>
  <c r="E11465" i="1"/>
  <c r="E11466" i="1"/>
  <c r="E11467" i="1"/>
  <c r="E11468" i="1"/>
  <c r="E11469" i="1"/>
  <c r="E11470" i="1"/>
  <c r="E11471" i="1"/>
  <c r="E11472" i="1"/>
  <c r="E11473" i="1"/>
  <c r="E11474" i="1"/>
  <c r="E11475" i="1"/>
  <c r="E11476" i="1"/>
  <c r="E11477" i="1"/>
  <c r="E11478" i="1"/>
  <c r="E11479" i="1"/>
  <c r="E11480" i="1"/>
  <c r="E11481" i="1"/>
  <c r="E11482" i="1"/>
  <c r="E11483" i="1"/>
  <c r="E11484" i="1"/>
  <c r="E11485" i="1"/>
  <c r="E11486" i="1"/>
  <c r="E11487" i="1"/>
  <c r="E11488" i="1"/>
  <c r="E11489" i="1"/>
  <c r="E11490" i="1"/>
  <c r="E11491" i="1"/>
  <c r="E11492" i="1"/>
  <c r="E11493" i="1"/>
  <c r="E11494" i="1"/>
  <c r="E11495" i="1"/>
  <c r="E11496" i="1"/>
  <c r="E11497" i="1"/>
  <c r="E11498" i="1"/>
  <c r="E11499" i="1"/>
  <c r="E11500" i="1"/>
  <c r="E11501" i="1"/>
  <c r="E11502" i="1"/>
  <c r="E11503" i="1"/>
  <c r="E11504" i="1"/>
  <c r="E11505" i="1"/>
  <c r="E11506" i="1"/>
  <c r="E11507" i="1"/>
  <c r="E11508" i="1"/>
  <c r="E11509" i="1"/>
  <c r="E11510" i="1"/>
  <c r="E11511" i="1"/>
  <c r="E11512" i="1"/>
  <c r="E11513" i="1"/>
  <c r="E11514" i="1"/>
  <c r="E11515" i="1"/>
  <c r="E11516" i="1"/>
  <c r="E11517" i="1"/>
  <c r="E11518" i="1"/>
  <c r="E11519" i="1"/>
  <c r="E11520" i="1"/>
  <c r="E11521" i="1"/>
  <c r="E11522" i="1"/>
  <c r="E11523" i="1"/>
  <c r="E11524" i="1"/>
  <c r="E11525" i="1"/>
  <c r="E11526" i="1"/>
  <c r="E11527" i="1"/>
  <c r="E11528" i="1"/>
  <c r="E11529" i="1"/>
  <c r="E11530" i="1"/>
  <c r="E11531" i="1"/>
  <c r="E11532" i="1"/>
  <c r="E11533" i="1"/>
  <c r="E11534" i="1"/>
  <c r="E11535" i="1"/>
  <c r="E11536" i="1"/>
  <c r="E11537" i="1"/>
  <c r="E11538" i="1"/>
  <c r="E11539" i="1"/>
  <c r="E11540" i="1"/>
  <c r="E11541" i="1"/>
  <c r="E11542" i="1"/>
  <c r="E11543" i="1"/>
  <c r="E11544" i="1"/>
  <c r="E11545" i="1"/>
  <c r="E11546" i="1"/>
  <c r="E11547" i="1"/>
  <c r="E11548" i="1"/>
  <c r="E11549" i="1"/>
  <c r="E11550" i="1"/>
  <c r="E11551" i="1"/>
  <c r="E11552" i="1"/>
  <c r="E11553" i="1"/>
  <c r="E11554" i="1"/>
  <c r="E11555" i="1"/>
  <c r="E11556" i="1"/>
  <c r="E11557" i="1"/>
  <c r="E11558" i="1"/>
  <c r="E11559" i="1"/>
  <c r="E11560" i="1"/>
  <c r="E11561" i="1"/>
  <c r="E11562" i="1"/>
  <c r="E11563" i="1"/>
  <c r="E11564" i="1"/>
  <c r="E11565" i="1"/>
  <c r="E11566" i="1"/>
  <c r="E11567" i="1"/>
  <c r="E11568" i="1"/>
  <c r="E11569" i="1"/>
  <c r="E11570" i="1"/>
  <c r="E11571" i="1"/>
  <c r="E11572" i="1"/>
  <c r="E11573" i="1"/>
  <c r="E11574" i="1"/>
  <c r="E11575" i="1"/>
  <c r="E11576" i="1"/>
  <c r="E11577" i="1"/>
  <c r="E11578" i="1"/>
  <c r="E11579" i="1"/>
  <c r="E11580" i="1"/>
  <c r="E11581" i="1"/>
  <c r="E11582" i="1"/>
  <c r="E11583" i="1"/>
  <c r="E11584" i="1"/>
  <c r="E11585" i="1"/>
  <c r="E11586" i="1"/>
  <c r="E11587" i="1"/>
  <c r="E11588" i="1"/>
  <c r="E11589" i="1"/>
  <c r="E11590" i="1"/>
  <c r="E11591" i="1"/>
  <c r="E11592" i="1"/>
  <c r="E11593" i="1"/>
  <c r="E11594" i="1"/>
  <c r="E11595" i="1"/>
  <c r="E11596" i="1"/>
  <c r="E11597" i="1"/>
  <c r="E11598" i="1"/>
  <c r="E11599" i="1"/>
  <c r="E11600" i="1"/>
  <c r="E11601" i="1"/>
  <c r="E11602" i="1"/>
  <c r="E11603" i="1"/>
  <c r="E11604" i="1"/>
  <c r="E11605" i="1"/>
  <c r="E11606" i="1"/>
  <c r="E11607" i="1"/>
  <c r="E11608" i="1"/>
  <c r="E11609" i="1"/>
  <c r="E11610" i="1"/>
  <c r="E11611" i="1"/>
  <c r="E11612" i="1"/>
  <c r="E11613" i="1"/>
  <c r="E11614" i="1"/>
  <c r="E11615" i="1"/>
  <c r="E11616" i="1"/>
  <c r="E11617" i="1"/>
  <c r="E11618" i="1"/>
  <c r="E11619" i="1"/>
  <c r="E11620" i="1"/>
  <c r="E11621" i="1"/>
  <c r="E11622" i="1"/>
  <c r="E11623" i="1"/>
  <c r="E11624" i="1"/>
  <c r="E11625" i="1"/>
  <c r="E11626" i="1"/>
  <c r="E11627" i="1"/>
  <c r="E11628" i="1"/>
  <c r="E11629" i="1"/>
  <c r="E11630" i="1"/>
  <c r="E11631" i="1"/>
  <c r="E11632" i="1"/>
  <c r="E11633" i="1"/>
  <c r="E11634" i="1"/>
  <c r="E11635" i="1"/>
  <c r="E11636" i="1"/>
  <c r="E11637" i="1"/>
  <c r="E11638" i="1"/>
  <c r="E11639" i="1"/>
  <c r="E11640" i="1"/>
  <c r="E11641" i="1"/>
  <c r="E11642" i="1"/>
  <c r="E11643" i="1"/>
  <c r="E11644" i="1"/>
  <c r="E11645" i="1"/>
  <c r="E11646" i="1"/>
  <c r="E11647" i="1"/>
  <c r="E11648" i="1"/>
  <c r="E11649" i="1"/>
  <c r="E11650" i="1"/>
  <c r="E11651" i="1"/>
  <c r="E11652" i="1"/>
  <c r="E11653" i="1"/>
  <c r="E11654" i="1"/>
  <c r="E11655" i="1"/>
  <c r="E11656" i="1"/>
  <c r="E11657" i="1"/>
  <c r="E11658" i="1"/>
  <c r="E11659" i="1"/>
  <c r="E11660" i="1"/>
  <c r="E11661" i="1"/>
  <c r="E11662" i="1"/>
  <c r="E11663" i="1"/>
  <c r="E11664" i="1"/>
  <c r="E11665" i="1"/>
  <c r="E11666" i="1"/>
  <c r="E11667" i="1"/>
  <c r="E11668" i="1"/>
  <c r="E11669" i="1"/>
  <c r="E11670" i="1"/>
  <c r="E11671" i="1"/>
  <c r="E11672" i="1"/>
  <c r="E11673" i="1"/>
  <c r="E11674" i="1"/>
  <c r="E11675" i="1"/>
  <c r="E11676" i="1"/>
  <c r="E11677" i="1"/>
  <c r="E11678" i="1"/>
  <c r="E11679" i="1"/>
  <c r="E11680" i="1"/>
  <c r="E11681" i="1"/>
  <c r="E11682" i="1"/>
  <c r="E11683" i="1"/>
  <c r="E11684" i="1"/>
  <c r="E11685" i="1"/>
  <c r="E11686" i="1"/>
  <c r="E11687" i="1"/>
  <c r="E11688" i="1"/>
  <c r="E11689" i="1"/>
  <c r="E11690" i="1"/>
  <c r="E11691" i="1"/>
  <c r="E11692" i="1"/>
  <c r="E11693" i="1"/>
  <c r="E11694" i="1"/>
  <c r="E11695" i="1"/>
  <c r="E11696" i="1"/>
  <c r="E11697" i="1"/>
  <c r="E11698" i="1"/>
  <c r="E11699" i="1"/>
  <c r="E11700" i="1"/>
  <c r="E11701" i="1"/>
  <c r="E11702" i="1"/>
  <c r="E11703" i="1"/>
  <c r="E11704" i="1"/>
  <c r="E11705" i="1"/>
  <c r="E11706" i="1"/>
  <c r="E11707" i="1"/>
  <c r="E11708" i="1"/>
  <c r="E11709" i="1"/>
  <c r="E11710" i="1"/>
  <c r="E11711" i="1"/>
  <c r="E11712" i="1"/>
  <c r="E11713" i="1"/>
  <c r="E11714" i="1"/>
  <c r="E11715" i="1"/>
  <c r="E11716" i="1"/>
  <c r="E11717" i="1"/>
  <c r="E11718" i="1"/>
  <c r="E11719" i="1"/>
  <c r="E11720" i="1"/>
  <c r="E11721" i="1"/>
  <c r="E11722" i="1"/>
  <c r="E11723" i="1"/>
  <c r="E11724" i="1"/>
  <c r="E11725" i="1"/>
  <c r="E11726" i="1"/>
  <c r="E11727" i="1"/>
  <c r="E11728" i="1"/>
  <c r="E11729" i="1"/>
  <c r="E11730" i="1"/>
  <c r="E11731" i="1"/>
  <c r="E11732" i="1"/>
  <c r="E11733" i="1"/>
  <c r="E11734" i="1"/>
  <c r="E11735" i="1"/>
  <c r="E11736" i="1"/>
  <c r="E11737" i="1"/>
  <c r="E11738" i="1"/>
  <c r="E11739" i="1"/>
  <c r="E11740" i="1"/>
  <c r="E11741" i="1"/>
  <c r="E11742" i="1"/>
  <c r="E11743" i="1"/>
  <c r="E11744" i="1"/>
  <c r="E11745" i="1"/>
  <c r="E11746" i="1"/>
  <c r="E11747" i="1"/>
  <c r="E11748" i="1"/>
  <c r="E11749" i="1"/>
  <c r="E11750" i="1"/>
  <c r="E11751" i="1"/>
  <c r="E11752" i="1"/>
  <c r="E11753" i="1"/>
  <c r="E11754" i="1"/>
  <c r="E11755" i="1"/>
  <c r="E11756" i="1"/>
  <c r="E11757" i="1"/>
  <c r="E11758" i="1"/>
  <c r="E11759" i="1"/>
  <c r="E11760" i="1"/>
  <c r="E11761" i="1"/>
  <c r="E11762" i="1"/>
  <c r="E11763" i="1"/>
  <c r="E11764" i="1"/>
  <c r="E11765" i="1"/>
  <c r="E11766" i="1"/>
  <c r="E11767" i="1"/>
  <c r="E11768" i="1"/>
  <c r="E11769" i="1"/>
  <c r="E11770" i="1"/>
  <c r="E11771" i="1"/>
  <c r="E11772" i="1"/>
  <c r="E11773" i="1"/>
  <c r="E11774" i="1"/>
  <c r="E11775" i="1"/>
  <c r="E11776" i="1"/>
  <c r="E11777" i="1"/>
  <c r="E11778" i="1"/>
  <c r="E11779" i="1"/>
  <c r="E11780" i="1"/>
  <c r="E11781" i="1"/>
  <c r="E11782" i="1"/>
  <c r="E11783" i="1"/>
  <c r="E11784" i="1"/>
  <c r="E11785" i="1"/>
  <c r="E11786" i="1"/>
  <c r="E11787" i="1"/>
  <c r="E11788" i="1"/>
  <c r="E11789" i="1"/>
  <c r="E11790" i="1"/>
  <c r="E11791" i="1"/>
  <c r="E11792" i="1"/>
  <c r="E11793" i="1"/>
  <c r="E11794" i="1"/>
  <c r="E11795" i="1"/>
  <c r="E11796" i="1"/>
  <c r="E11797" i="1"/>
  <c r="E11798" i="1"/>
  <c r="E11799" i="1"/>
  <c r="E11800" i="1"/>
  <c r="E11801" i="1"/>
  <c r="E11802" i="1"/>
  <c r="E11803" i="1"/>
  <c r="E11804" i="1"/>
  <c r="E11805" i="1"/>
  <c r="E11806" i="1"/>
  <c r="E11807" i="1"/>
  <c r="E11808" i="1"/>
  <c r="E11809" i="1"/>
  <c r="E11810" i="1"/>
  <c r="E11811" i="1"/>
  <c r="E11812" i="1"/>
  <c r="E11813" i="1"/>
  <c r="E11814" i="1"/>
  <c r="E11815" i="1"/>
  <c r="E11816" i="1"/>
  <c r="E11817" i="1"/>
  <c r="E11818" i="1"/>
  <c r="E11819" i="1"/>
  <c r="E11820" i="1"/>
  <c r="E11821" i="1"/>
  <c r="E11822" i="1"/>
  <c r="E11823" i="1"/>
  <c r="E11824" i="1"/>
  <c r="E11825" i="1"/>
  <c r="E11826" i="1"/>
  <c r="E11827" i="1"/>
  <c r="E11828" i="1"/>
  <c r="E11829" i="1"/>
  <c r="E11830" i="1"/>
  <c r="E11831" i="1"/>
  <c r="E11832" i="1"/>
  <c r="E11833" i="1"/>
  <c r="E11834" i="1"/>
  <c r="E11835" i="1"/>
  <c r="E11836" i="1"/>
  <c r="E11837" i="1"/>
  <c r="E11838" i="1"/>
  <c r="E11839" i="1"/>
  <c r="E11840" i="1"/>
  <c r="E11841" i="1"/>
  <c r="E11842" i="1"/>
  <c r="E11843" i="1"/>
  <c r="E11844" i="1"/>
  <c r="E11845" i="1"/>
  <c r="E11846" i="1"/>
  <c r="E11847" i="1"/>
  <c r="E11848" i="1"/>
  <c r="E11849" i="1"/>
  <c r="E11850" i="1"/>
  <c r="E11851" i="1"/>
  <c r="E11852" i="1"/>
  <c r="E11853" i="1"/>
  <c r="E11854" i="1"/>
  <c r="E11855" i="1"/>
  <c r="E11856" i="1"/>
  <c r="E11857" i="1"/>
  <c r="E11858" i="1"/>
  <c r="E11859" i="1"/>
  <c r="E11860" i="1"/>
  <c r="E11861" i="1"/>
  <c r="E11862" i="1"/>
  <c r="E11863" i="1"/>
  <c r="E11864" i="1"/>
  <c r="E11865" i="1"/>
  <c r="E11866" i="1"/>
  <c r="E11867" i="1"/>
  <c r="E11868" i="1"/>
  <c r="E11869" i="1"/>
  <c r="E11870" i="1"/>
  <c r="E11871" i="1"/>
  <c r="E11872" i="1"/>
  <c r="E11873" i="1"/>
  <c r="E11874" i="1"/>
  <c r="E11875" i="1"/>
  <c r="E11876" i="1"/>
  <c r="E11877" i="1"/>
  <c r="E11878" i="1"/>
  <c r="E11879" i="1"/>
  <c r="E11880" i="1"/>
  <c r="E11881" i="1"/>
  <c r="E11882" i="1"/>
  <c r="E11883" i="1"/>
  <c r="E11884" i="1"/>
  <c r="E11885" i="1"/>
  <c r="E11886" i="1"/>
  <c r="E11887" i="1"/>
  <c r="E11888" i="1"/>
  <c r="E11889" i="1"/>
  <c r="E11890" i="1"/>
  <c r="E11891" i="1"/>
  <c r="E11892" i="1"/>
  <c r="E11893" i="1"/>
  <c r="E11894" i="1"/>
  <c r="E11895" i="1"/>
  <c r="E11896" i="1"/>
  <c r="E11897" i="1"/>
  <c r="E11898" i="1"/>
  <c r="E11899" i="1"/>
  <c r="E11900" i="1"/>
  <c r="E11901" i="1"/>
  <c r="E11902" i="1"/>
  <c r="E11903" i="1"/>
  <c r="E11904" i="1"/>
  <c r="E11905" i="1"/>
  <c r="E11906" i="1"/>
  <c r="E11907" i="1"/>
  <c r="E11908" i="1"/>
  <c r="E11909" i="1"/>
  <c r="E11910" i="1"/>
  <c r="E11911" i="1"/>
  <c r="E11912" i="1"/>
  <c r="E11913" i="1"/>
  <c r="E11914" i="1"/>
  <c r="E11915" i="1"/>
  <c r="E11916" i="1"/>
  <c r="E11917" i="1"/>
  <c r="E11918" i="1"/>
  <c r="E11919" i="1"/>
  <c r="E11920" i="1"/>
  <c r="E11921" i="1"/>
  <c r="E11922" i="1"/>
  <c r="E11923" i="1"/>
  <c r="E11924" i="1"/>
  <c r="E11925" i="1"/>
  <c r="E11926" i="1"/>
  <c r="E11927" i="1"/>
  <c r="E11928" i="1"/>
  <c r="E11929" i="1"/>
  <c r="E11930" i="1"/>
  <c r="E11931" i="1"/>
  <c r="E11932" i="1"/>
  <c r="E11933" i="1"/>
  <c r="E11934" i="1"/>
  <c r="E11935" i="1"/>
  <c r="E11936" i="1"/>
  <c r="E11937" i="1"/>
  <c r="E11938" i="1"/>
  <c r="E11939" i="1"/>
  <c r="E11940" i="1"/>
  <c r="E11941" i="1"/>
  <c r="E11942" i="1"/>
  <c r="E11943" i="1"/>
  <c r="E11944" i="1"/>
  <c r="E11945" i="1"/>
  <c r="E11946" i="1"/>
  <c r="E11947" i="1"/>
  <c r="E11948" i="1"/>
  <c r="E11949" i="1"/>
  <c r="E11950" i="1"/>
  <c r="E11951" i="1"/>
  <c r="E11952" i="1"/>
  <c r="E11953" i="1"/>
  <c r="E11954" i="1"/>
  <c r="E11955" i="1"/>
  <c r="E11956" i="1"/>
  <c r="E11957" i="1"/>
  <c r="E11958" i="1"/>
  <c r="E11959" i="1"/>
  <c r="E11960" i="1"/>
  <c r="E11961" i="1"/>
  <c r="E11962" i="1"/>
  <c r="E11963" i="1"/>
  <c r="E11964" i="1"/>
  <c r="E11965" i="1"/>
  <c r="E11966" i="1"/>
  <c r="E11967" i="1"/>
  <c r="E11968" i="1"/>
  <c r="E11969" i="1"/>
  <c r="E11970" i="1"/>
  <c r="E11971" i="1"/>
  <c r="E11972" i="1"/>
  <c r="E11973" i="1"/>
  <c r="E11974" i="1"/>
  <c r="E11975" i="1"/>
  <c r="E11976" i="1"/>
  <c r="E11977" i="1"/>
  <c r="E11978" i="1"/>
  <c r="E11979" i="1"/>
  <c r="E11980" i="1"/>
  <c r="E11981" i="1"/>
  <c r="E11982" i="1"/>
  <c r="E11983" i="1"/>
  <c r="E11984" i="1"/>
  <c r="E11985" i="1"/>
  <c r="E11986" i="1"/>
  <c r="E11987" i="1"/>
  <c r="E11988" i="1"/>
  <c r="E11989" i="1"/>
  <c r="E11990" i="1"/>
  <c r="E11991" i="1"/>
  <c r="E11992" i="1"/>
  <c r="E11993" i="1"/>
  <c r="E11994" i="1"/>
  <c r="E11995" i="1"/>
  <c r="E11996" i="1"/>
  <c r="E11997" i="1"/>
  <c r="E11998" i="1"/>
  <c r="E11999" i="1"/>
  <c r="E12000" i="1"/>
  <c r="E12001" i="1"/>
  <c r="E12002" i="1"/>
  <c r="E12003" i="1"/>
  <c r="E12004" i="1"/>
  <c r="E12005" i="1"/>
  <c r="E12006" i="1"/>
  <c r="E12007" i="1"/>
  <c r="E12008" i="1"/>
  <c r="E12009" i="1"/>
  <c r="E12010" i="1"/>
  <c r="E12011" i="1"/>
  <c r="E12012" i="1"/>
  <c r="E12013" i="1"/>
  <c r="E12014" i="1"/>
  <c r="E12015" i="1"/>
  <c r="E12016" i="1"/>
  <c r="E12017" i="1"/>
  <c r="E12018" i="1"/>
  <c r="E12019" i="1"/>
  <c r="E12020" i="1"/>
  <c r="E12021" i="1"/>
  <c r="E12022" i="1"/>
  <c r="E12023" i="1"/>
  <c r="E12024" i="1"/>
  <c r="E12025" i="1"/>
  <c r="E12026" i="1"/>
  <c r="E12027" i="1"/>
  <c r="E12028" i="1"/>
  <c r="E12029" i="1"/>
  <c r="E12030" i="1"/>
  <c r="E12031" i="1"/>
  <c r="E12032" i="1"/>
  <c r="E12033" i="1"/>
  <c r="E12034" i="1"/>
  <c r="E12035" i="1"/>
  <c r="E12036" i="1"/>
  <c r="E12037" i="1"/>
  <c r="E12038" i="1"/>
  <c r="E12039" i="1"/>
  <c r="E12040" i="1"/>
  <c r="E12041" i="1"/>
  <c r="E12042" i="1"/>
  <c r="E12043" i="1"/>
  <c r="E12044" i="1"/>
  <c r="E12045" i="1"/>
  <c r="E12046" i="1"/>
  <c r="E12047" i="1"/>
  <c r="E12048" i="1"/>
  <c r="E12049" i="1"/>
  <c r="E12050" i="1"/>
  <c r="E12051" i="1"/>
  <c r="E12052" i="1"/>
  <c r="E12053" i="1"/>
  <c r="E12054" i="1"/>
  <c r="E12055" i="1"/>
  <c r="E12056" i="1"/>
  <c r="E12057" i="1"/>
  <c r="E12058" i="1"/>
  <c r="E12059" i="1"/>
  <c r="E12060" i="1"/>
  <c r="E12061" i="1"/>
  <c r="E12062" i="1"/>
  <c r="E12063" i="1"/>
  <c r="E12064" i="1"/>
  <c r="E12065" i="1"/>
  <c r="E12066" i="1"/>
  <c r="E12067" i="1"/>
  <c r="E12068" i="1"/>
  <c r="E12069" i="1"/>
  <c r="E12070" i="1"/>
  <c r="E12071" i="1"/>
  <c r="E12072" i="1"/>
  <c r="E12073" i="1"/>
  <c r="E12074" i="1"/>
  <c r="E12075" i="1"/>
  <c r="E12076" i="1"/>
  <c r="E12077" i="1"/>
  <c r="E12078" i="1"/>
  <c r="E12079" i="1"/>
  <c r="E12080" i="1"/>
  <c r="E12081" i="1"/>
  <c r="E12082" i="1"/>
  <c r="E12083" i="1"/>
  <c r="E12084" i="1"/>
  <c r="E12085" i="1"/>
  <c r="E12086" i="1"/>
  <c r="E12087" i="1"/>
  <c r="E12088" i="1"/>
  <c r="E12089" i="1"/>
  <c r="E12090" i="1"/>
  <c r="E12091" i="1"/>
  <c r="E12092" i="1"/>
  <c r="E12093" i="1"/>
  <c r="E12094" i="1"/>
  <c r="E12095" i="1"/>
  <c r="E12096" i="1"/>
  <c r="E12097" i="1"/>
  <c r="E12098" i="1"/>
  <c r="E12099" i="1"/>
  <c r="E12100" i="1"/>
  <c r="E12101" i="1"/>
  <c r="E12102" i="1"/>
  <c r="E12103" i="1"/>
  <c r="E12104" i="1"/>
  <c r="E12105" i="1"/>
  <c r="E12106" i="1"/>
  <c r="E12107" i="1"/>
  <c r="E12108" i="1"/>
  <c r="E12109" i="1"/>
  <c r="E12110" i="1"/>
  <c r="E12111" i="1"/>
  <c r="E12112" i="1"/>
  <c r="E12113" i="1"/>
  <c r="E12114" i="1"/>
  <c r="E12115" i="1"/>
  <c r="E12116" i="1"/>
  <c r="E12117" i="1"/>
  <c r="E12118" i="1"/>
  <c r="E12119" i="1"/>
  <c r="E12120" i="1"/>
  <c r="E12121" i="1"/>
  <c r="E12122" i="1"/>
  <c r="E12123" i="1"/>
  <c r="E12124" i="1"/>
  <c r="E12125" i="1"/>
  <c r="E12126" i="1"/>
  <c r="E12127" i="1"/>
  <c r="E12128" i="1"/>
  <c r="E12129" i="1"/>
  <c r="E12130" i="1"/>
  <c r="E12131" i="1"/>
  <c r="E12132" i="1"/>
  <c r="E12133" i="1"/>
  <c r="E12134" i="1"/>
  <c r="E12135" i="1"/>
  <c r="E12136" i="1"/>
  <c r="E12137" i="1"/>
  <c r="E12138" i="1"/>
  <c r="E12139" i="1"/>
  <c r="E12140" i="1"/>
  <c r="E12141" i="1"/>
  <c r="E12142" i="1"/>
  <c r="E12143" i="1"/>
  <c r="E12144" i="1"/>
  <c r="E12145" i="1"/>
  <c r="E12146" i="1"/>
  <c r="E12147" i="1"/>
  <c r="E12148" i="1"/>
  <c r="E12149" i="1"/>
  <c r="E12150" i="1"/>
  <c r="E12151" i="1"/>
  <c r="E12152" i="1"/>
  <c r="E12153" i="1"/>
  <c r="E12154" i="1"/>
  <c r="E12155" i="1"/>
  <c r="E12156" i="1"/>
  <c r="E12157" i="1"/>
  <c r="E12158" i="1"/>
  <c r="E12159" i="1"/>
  <c r="E12160" i="1"/>
  <c r="E12161" i="1"/>
  <c r="E12162" i="1"/>
  <c r="E12163" i="1"/>
  <c r="E12164" i="1"/>
  <c r="E12165" i="1"/>
  <c r="E12166" i="1"/>
  <c r="E12167" i="1"/>
  <c r="E12168" i="1"/>
  <c r="E12169" i="1"/>
  <c r="E12170" i="1"/>
  <c r="E12171" i="1"/>
  <c r="E12172" i="1"/>
  <c r="E12173" i="1"/>
  <c r="E12174" i="1"/>
  <c r="E12175" i="1"/>
  <c r="E12176" i="1"/>
  <c r="E12177" i="1"/>
  <c r="E12178" i="1"/>
  <c r="E12179" i="1"/>
  <c r="E12180" i="1"/>
  <c r="E12181" i="1"/>
  <c r="E12182" i="1"/>
  <c r="E12183" i="1"/>
  <c r="E12184" i="1"/>
  <c r="E12185" i="1"/>
  <c r="E12186" i="1"/>
  <c r="E12187" i="1"/>
  <c r="E12188" i="1"/>
  <c r="E12189" i="1"/>
  <c r="E12190" i="1"/>
  <c r="E12191" i="1"/>
  <c r="E12192" i="1"/>
  <c r="E12193" i="1"/>
  <c r="E12194" i="1"/>
  <c r="E12195" i="1"/>
  <c r="E12196" i="1"/>
  <c r="E12197" i="1"/>
  <c r="E12198" i="1"/>
  <c r="E12199" i="1"/>
  <c r="E12200" i="1"/>
  <c r="E12201" i="1"/>
  <c r="E12202" i="1"/>
  <c r="E12203" i="1"/>
  <c r="E12204" i="1"/>
  <c r="E12205" i="1"/>
  <c r="E12206" i="1"/>
  <c r="E12207" i="1"/>
  <c r="E12208" i="1"/>
  <c r="E12209" i="1"/>
  <c r="E12210" i="1"/>
  <c r="E12211" i="1"/>
  <c r="E12212" i="1"/>
  <c r="E12213" i="1"/>
  <c r="E12214" i="1"/>
  <c r="E12215" i="1"/>
  <c r="E12216" i="1"/>
  <c r="E12217" i="1"/>
  <c r="E12218" i="1"/>
  <c r="E12219" i="1"/>
  <c r="E12220" i="1"/>
  <c r="E12221" i="1"/>
  <c r="E12222" i="1"/>
  <c r="E12223" i="1"/>
  <c r="E12224" i="1"/>
  <c r="E12225" i="1"/>
  <c r="E12226" i="1"/>
  <c r="E12227" i="1"/>
  <c r="E12228" i="1"/>
  <c r="E12229" i="1"/>
  <c r="E12230" i="1"/>
  <c r="E12231" i="1"/>
  <c r="E12232" i="1"/>
  <c r="E12233" i="1"/>
  <c r="E12234" i="1"/>
  <c r="E12235" i="1"/>
  <c r="E12236" i="1"/>
  <c r="E12237" i="1"/>
  <c r="E12238" i="1"/>
  <c r="E12239" i="1"/>
  <c r="E12240" i="1"/>
  <c r="E12241" i="1"/>
  <c r="E12242" i="1"/>
  <c r="E12243" i="1"/>
  <c r="E12244" i="1"/>
  <c r="E12245" i="1"/>
  <c r="E12246" i="1"/>
  <c r="E12247" i="1"/>
  <c r="E12248" i="1"/>
  <c r="E12249" i="1"/>
  <c r="E12250" i="1"/>
  <c r="E12251" i="1"/>
  <c r="E12252" i="1"/>
  <c r="E12253" i="1"/>
  <c r="E12254" i="1"/>
  <c r="E12255" i="1"/>
  <c r="E12256" i="1"/>
  <c r="E12257" i="1"/>
  <c r="E12258" i="1"/>
  <c r="E12259" i="1"/>
  <c r="E12260" i="1"/>
  <c r="E12261" i="1"/>
  <c r="E12262" i="1"/>
  <c r="E12263" i="1"/>
  <c r="E12264" i="1"/>
  <c r="E12265" i="1"/>
  <c r="E12266" i="1"/>
  <c r="E12267" i="1"/>
  <c r="E12268" i="1"/>
  <c r="E12269" i="1"/>
  <c r="E12270" i="1"/>
  <c r="E12271" i="1"/>
  <c r="E12272" i="1"/>
  <c r="E12273" i="1"/>
  <c r="E12274" i="1"/>
  <c r="E12275" i="1"/>
  <c r="E12276" i="1"/>
  <c r="E12277" i="1"/>
  <c r="E12278" i="1"/>
  <c r="E12279" i="1"/>
  <c r="E12280" i="1"/>
  <c r="E12281" i="1"/>
  <c r="E12282" i="1"/>
  <c r="E12283" i="1"/>
  <c r="E12284" i="1"/>
  <c r="E12285" i="1"/>
  <c r="E12286" i="1"/>
  <c r="E12287" i="1"/>
  <c r="E12288" i="1"/>
  <c r="E12289" i="1"/>
  <c r="E12290" i="1"/>
  <c r="E12291" i="1"/>
  <c r="E12292" i="1"/>
  <c r="E12293" i="1"/>
  <c r="E12294" i="1"/>
  <c r="E12295" i="1"/>
  <c r="E12296" i="1"/>
  <c r="E12297" i="1"/>
  <c r="E12298" i="1"/>
  <c r="E12299" i="1"/>
  <c r="E12300" i="1"/>
  <c r="E12301" i="1"/>
  <c r="E12302" i="1"/>
  <c r="E12303" i="1"/>
  <c r="E12304" i="1"/>
  <c r="E12305" i="1"/>
  <c r="E12306" i="1"/>
  <c r="E12307" i="1"/>
  <c r="E12308" i="1"/>
  <c r="E12309" i="1"/>
  <c r="E12310" i="1"/>
  <c r="E12311" i="1"/>
  <c r="E12312" i="1"/>
  <c r="E12313" i="1"/>
  <c r="E12314" i="1"/>
  <c r="E12315" i="1"/>
  <c r="E12316" i="1"/>
  <c r="E12317" i="1"/>
  <c r="E12318" i="1"/>
  <c r="E12319" i="1"/>
  <c r="E12320" i="1"/>
  <c r="E12321" i="1"/>
  <c r="E12322" i="1"/>
  <c r="E12323" i="1"/>
  <c r="E12324" i="1"/>
  <c r="E12325" i="1"/>
  <c r="E12326" i="1"/>
  <c r="E12327" i="1"/>
  <c r="E12328" i="1"/>
  <c r="E12329" i="1"/>
  <c r="E12330" i="1"/>
  <c r="E12331" i="1"/>
  <c r="E12332" i="1"/>
  <c r="E12333" i="1"/>
  <c r="E12334" i="1"/>
  <c r="E12335" i="1"/>
  <c r="E12336" i="1"/>
  <c r="E12337" i="1"/>
  <c r="E12338" i="1"/>
  <c r="E12339" i="1"/>
  <c r="E12340" i="1"/>
  <c r="E12341" i="1"/>
  <c r="E12342" i="1"/>
  <c r="E12343" i="1"/>
  <c r="E12344" i="1"/>
  <c r="E12345" i="1"/>
  <c r="E12346" i="1"/>
  <c r="E12347" i="1"/>
  <c r="E12348" i="1"/>
  <c r="E12349" i="1"/>
  <c r="E12350" i="1"/>
  <c r="E12351" i="1"/>
  <c r="E12352" i="1"/>
  <c r="E12353" i="1"/>
  <c r="E12354" i="1"/>
  <c r="E12355" i="1"/>
  <c r="E12356" i="1"/>
  <c r="E12357" i="1"/>
  <c r="E12358" i="1"/>
  <c r="E12359" i="1"/>
  <c r="E12360" i="1"/>
  <c r="E12361" i="1"/>
  <c r="E12362" i="1"/>
  <c r="E12363" i="1"/>
  <c r="E12364" i="1"/>
  <c r="E12365" i="1"/>
  <c r="E12366" i="1"/>
  <c r="E12367" i="1"/>
  <c r="E12368" i="1"/>
  <c r="E12369" i="1"/>
  <c r="E12370" i="1"/>
  <c r="E12371" i="1"/>
  <c r="E12372" i="1"/>
  <c r="E12373" i="1"/>
  <c r="E12374" i="1"/>
  <c r="E12375" i="1"/>
  <c r="E12376" i="1"/>
  <c r="E12377" i="1"/>
  <c r="E12378" i="1"/>
  <c r="E12379" i="1"/>
  <c r="E12380" i="1"/>
  <c r="E12381" i="1"/>
  <c r="E12382" i="1"/>
  <c r="E12383" i="1"/>
  <c r="E12384" i="1"/>
  <c r="E12385" i="1"/>
  <c r="E12386" i="1"/>
  <c r="E12387" i="1"/>
  <c r="E12388" i="1"/>
  <c r="E12389" i="1"/>
  <c r="E12390" i="1"/>
  <c r="E12391" i="1"/>
  <c r="E12392" i="1"/>
  <c r="E12393" i="1"/>
  <c r="E12394" i="1"/>
  <c r="E12395" i="1"/>
  <c r="E12396" i="1"/>
  <c r="E12397" i="1"/>
  <c r="E12398" i="1"/>
  <c r="E12399" i="1"/>
  <c r="E12400" i="1"/>
  <c r="E12401" i="1"/>
  <c r="E12402" i="1"/>
  <c r="E12403" i="1"/>
  <c r="E12404" i="1"/>
  <c r="E12405" i="1"/>
  <c r="E12406" i="1"/>
  <c r="E12407" i="1"/>
  <c r="E12408" i="1"/>
  <c r="E12409" i="1"/>
  <c r="E12410" i="1"/>
  <c r="E12411" i="1"/>
  <c r="E12412" i="1"/>
  <c r="E12413" i="1"/>
  <c r="E12414" i="1"/>
  <c r="E12415" i="1"/>
  <c r="E12416" i="1"/>
  <c r="E12417" i="1"/>
  <c r="E12418" i="1"/>
  <c r="E12419" i="1"/>
  <c r="E12420" i="1"/>
  <c r="E12421" i="1"/>
  <c r="E12422" i="1"/>
  <c r="E12423" i="1"/>
  <c r="E12424" i="1"/>
  <c r="E12425" i="1"/>
  <c r="E12426" i="1"/>
  <c r="E12427" i="1"/>
  <c r="E12428" i="1"/>
  <c r="E12429" i="1"/>
  <c r="E12430" i="1"/>
  <c r="E12431" i="1"/>
  <c r="E12432" i="1"/>
  <c r="E12433" i="1"/>
  <c r="E12434" i="1"/>
  <c r="E12435" i="1"/>
  <c r="E12436" i="1"/>
  <c r="E12437" i="1"/>
  <c r="E12438" i="1"/>
  <c r="E12439" i="1"/>
  <c r="E12440" i="1"/>
  <c r="E12441" i="1"/>
  <c r="E12442" i="1"/>
  <c r="E12443" i="1"/>
  <c r="E12444" i="1"/>
  <c r="E12445" i="1"/>
  <c r="E12446" i="1"/>
  <c r="E12447" i="1"/>
  <c r="E12448" i="1"/>
  <c r="E12449" i="1"/>
  <c r="E12450" i="1"/>
  <c r="E12451" i="1"/>
  <c r="E12452" i="1"/>
  <c r="E12453" i="1"/>
  <c r="E12454" i="1"/>
  <c r="E12455" i="1"/>
  <c r="E12456" i="1"/>
  <c r="E12457" i="1"/>
  <c r="E12458" i="1"/>
  <c r="E12459" i="1"/>
  <c r="E12460" i="1"/>
  <c r="E12461" i="1"/>
  <c r="E12462" i="1"/>
  <c r="E12463" i="1"/>
  <c r="E12464" i="1"/>
  <c r="E12465" i="1"/>
  <c r="E12466" i="1"/>
  <c r="E12467" i="1"/>
  <c r="E12468" i="1"/>
  <c r="E12469" i="1"/>
  <c r="E12470" i="1"/>
  <c r="E12471" i="1"/>
  <c r="E12472" i="1"/>
  <c r="E12473" i="1"/>
  <c r="E12474" i="1"/>
  <c r="E12475" i="1"/>
  <c r="E12476" i="1"/>
  <c r="E12477" i="1"/>
  <c r="E12478" i="1"/>
  <c r="E12479" i="1"/>
  <c r="E12480" i="1"/>
  <c r="E12481" i="1"/>
  <c r="E12482" i="1"/>
  <c r="E12483" i="1"/>
  <c r="E12484" i="1"/>
  <c r="E12485" i="1"/>
  <c r="E12486" i="1"/>
  <c r="E12487" i="1"/>
  <c r="E12488" i="1"/>
  <c r="E12489" i="1"/>
  <c r="E12490" i="1"/>
  <c r="E12491" i="1"/>
  <c r="E12492" i="1"/>
  <c r="E12493" i="1"/>
  <c r="E12494" i="1"/>
  <c r="E12495" i="1"/>
  <c r="E12496" i="1"/>
  <c r="E12497" i="1"/>
  <c r="E12498" i="1"/>
  <c r="E12499" i="1"/>
  <c r="E12500" i="1"/>
  <c r="E12501" i="1"/>
  <c r="E12502" i="1"/>
  <c r="E12503" i="1"/>
  <c r="E12504" i="1"/>
  <c r="E12505" i="1"/>
  <c r="E12506" i="1"/>
  <c r="E12507" i="1"/>
  <c r="E12508" i="1"/>
  <c r="E12509" i="1"/>
  <c r="E12510" i="1"/>
  <c r="E12511" i="1"/>
  <c r="E12512" i="1"/>
  <c r="E12513" i="1"/>
  <c r="E12514" i="1"/>
  <c r="E12515" i="1"/>
  <c r="E12516" i="1"/>
  <c r="E12517" i="1"/>
  <c r="E12518" i="1"/>
  <c r="E12519" i="1"/>
  <c r="E12520" i="1"/>
  <c r="E12521" i="1"/>
  <c r="E12522" i="1"/>
  <c r="E12523" i="1"/>
  <c r="E12524" i="1"/>
  <c r="E12525" i="1"/>
  <c r="E12526" i="1"/>
  <c r="E12527" i="1"/>
  <c r="E12528" i="1"/>
  <c r="E12529" i="1"/>
  <c r="E12530" i="1"/>
  <c r="E12531" i="1"/>
  <c r="E12532" i="1"/>
  <c r="E12533" i="1"/>
  <c r="E12534" i="1"/>
  <c r="E12535" i="1"/>
  <c r="E12536" i="1"/>
  <c r="E12537" i="1"/>
  <c r="E12538" i="1"/>
  <c r="E12539" i="1"/>
  <c r="E12540" i="1"/>
  <c r="E12541" i="1"/>
  <c r="E12542" i="1"/>
  <c r="E12543" i="1"/>
  <c r="E12544" i="1"/>
  <c r="E12545" i="1"/>
  <c r="E12546" i="1"/>
  <c r="E12547" i="1"/>
  <c r="E12548" i="1"/>
  <c r="E12549" i="1"/>
  <c r="E12550" i="1"/>
  <c r="E12551" i="1"/>
  <c r="E12552" i="1"/>
  <c r="E12553" i="1"/>
  <c r="E12554" i="1"/>
  <c r="E12555" i="1"/>
  <c r="E12556" i="1"/>
  <c r="E12557" i="1"/>
  <c r="E12558" i="1"/>
  <c r="E12559" i="1"/>
  <c r="E12560" i="1"/>
  <c r="E12561" i="1"/>
  <c r="E12562" i="1"/>
  <c r="E12563" i="1"/>
  <c r="E12564" i="1"/>
  <c r="E12565" i="1"/>
  <c r="E12566" i="1"/>
  <c r="E12567" i="1"/>
  <c r="E12568" i="1"/>
  <c r="E12569" i="1"/>
  <c r="E12570" i="1"/>
  <c r="E12571" i="1"/>
  <c r="E12572" i="1"/>
  <c r="P7" i="1"/>
  <c r="S9" i="1"/>
  <c r="S14" i="1"/>
  <c r="S15" i="1"/>
  <c r="S23" i="1"/>
  <c r="S30" i="1"/>
  <c r="S31" i="1"/>
  <c r="S33" i="1"/>
  <c r="S34" i="1"/>
  <c r="P40" i="1"/>
  <c r="R40" i="1" s="1"/>
  <c r="S40" i="1"/>
  <c r="P44" i="1"/>
  <c r="R44" i="1" s="1"/>
  <c r="S3" i="1"/>
  <c r="S35" i="1"/>
  <c r="S39" i="1"/>
  <c r="S5" i="1"/>
  <c r="S21" i="1"/>
  <c r="S22" i="1"/>
  <c r="P28" i="1"/>
  <c r="R28" i="1" s="1"/>
  <c r="S29" i="1"/>
  <c r="P36" i="1"/>
  <c r="R36" i="1" s="1"/>
  <c r="P37" i="1"/>
  <c r="R37" i="1" s="1"/>
  <c r="P38" i="1"/>
  <c r="R38" i="1" s="1"/>
  <c r="P43" i="1"/>
  <c r="R43" i="1" s="1"/>
  <c r="S32" i="1"/>
  <c r="S13" i="1"/>
  <c r="P29" i="1"/>
  <c r="R29" i="1" s="1"/>
  <c r="C34" i="6"/>
  <c r="C33" i="6"/>
  <c r="C32" i="6"/>
  <c r="C31" i="6"/>
  <c r="C30" i="6"/>
  <c r="C29" i="6"/>
  <c r="C28" i="6"/>
  <c r="C27" i="6"/>
  <c r="C26" i="6"/>
  <c r="C25" i="6"/>
  <c r="B30" i="6"/>
  <c r="B31" i="6"/>
  <c r="B32" i="6"/>
  <c r="B33" i="6"/>
  <c r="B34" i="6"/>
  <c r="B29" i="6"/>
  <c r="B28" i="6"/>
  <c r="B26" i="6"/>
  <c r="B25" i="6"/>
  <c r="B27" i="6"/>
  <c r="B2" i="14" l="1" a="1"/>
  <c r="B2" i="14" s="1"/>
  <c r="S45" i="1"/>
  <c r="P25" i="1"/>
  <c r="R25" i="1" s="1"/>
  <c r="B35" i="6"/>
  <c r="D29" i="6"/>
  <c r="D26" i="6"/>
  <c r="P34" i="1"/>
  <c r="R34" i="1" s="1"/>
  <c r="P33" i="1"/>
  <c r="R33" i="1" s="1"/>
  <c r="S17" i="1"/>
  <c r="S44" i="1"/>
  <c r="S42" i="1"/>
  <c r="S37" i="1"/>
  <c r="S38" i="1"/>
  <c r="P35" i="1"/>
  <c r="R35" i="1" s="1"/>
  <c r="S36" i="1"/>
  <c r="P39" i="1"/>
  <c r="R39" i="1" s="1"/>
  <c r="P32" i="1"/>
  <c r="R32" i="1" s="1"/>
  <c r="P41" i="1"/>
  <c r="R41" i="1" s="1"/>
  <c r="S41" i="1"/>
  <c r="P26" i="1"/>
  <c r="R26" i="1" s="1"/>
  <c r="S26" i="1"/>
  <c r="P16" i="1"/>
  <c r="R16" i="1" s="1"/>
  <c r="S16" i="1"/>
  <c r="S20" i="1"/>
  <c r="P20" i="1"/>
  <c r="R20" i="1" s="1"/>
  <c r="P27" i="1"/>
  <c r="R27" i="1" s="1"/>
  <c r="S27" i="1"/>
  <c r="P11" i="1"/>
  <c r="R11" i="1" s="1"/>
  <c r="S11" i="1"/>
  <c r="P19" i="1"/>
  <c r="R19" i="1" s="1"/>
  <c r="S19" i="1"/>
  <c r="S18" i="1"/>
  <c r="P18" i="1"/>
  <c r="R18" i="1" s="1"/>
  <c r="S12" i="1"/>
  <c r="P12" i="1"/>
  <c r="R12" i="1" s="1"/>
  <c r="P24" i="1"/>
  <c r="R24" i="1" s="1"/>
  <c r="S24" i="1"/>
  <c r="P10" i="1"/>
  <c r="R10" i="1" s="1"/>
  <c r="S10" i="1"/>
  <c r="S4" i="1"/>
  <c r="P4" i="1"/>
  <c r="P9" i="1"/>
  <c r="R9" i="1" s="1"/>
  <c r="S8" i="1"/>
  <c r="P8" i="1"/>
  <c r="P23" i="1"/>
  <c r="R23" i="1" s="1"/>
  <c r="P31" i="1"/>
  <c r="R31" i="1" s="1"/>
  <c r="P3" i="1"/>
  <c r="P30" i="1"/>
  <c r="R30" i="1" s="1"/>
  <c r="S7" i="1"/>
  <c r="S28" i="1"/>
  <c r="P15" i="1"/>
  <c r="R15" i="1" s="1"/>
  <c r="P21" i="1"/>
  <c r="R21" i="1" s="1"/>
  <c r="P13" i="1"/>
  <c r="R13" i="1" s="1"/>
  <c r="P5" i="1"/>
  <c r="P22" i="1"/>
  <c r="R22" i="1" s="1"/>
  <c r="P14" i="1"/>
  <c r="R14" i="1" s="1"/>
  <c r="P6" i="1"/>
  <c r="P2" i="1"/>
  <c r="D34" i="6"/>
  <c r="D33" i="6"/>
  <c r="D27" i="6"/>
  <c r="D32" i="6"/>
  <c r="D30" i="6"/>
  <c r="D28" i="6"/>
  <c r="D25" i="6"/>
  <c r="C35" i="6"/>
  <c r="D31" i="6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D35" i="6" l="1"/>
  <c r="R5" i="1"/>
  <c r="B2" i="1" l="1"/>
  <c r="R6" i="1"/>
  <c r="R7" i="1"/>
  <c r="R8" i="1"/>
  <c r="R4" i="1" l="1"/>
  <c r="R3" i="1"/>
  <c r="R2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1">
    <bk>
      <extLst>
        <ext uri="{3e2802c4-a4d2-4d8b-9148-e3be6c30e623}">
          <xlrd:rvb i="0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<sst xmlns="http://schemas.openxmlformats.org/spreadsheetml/2006/main" count="7851" uniqueCount="5167">
  <si>
    <t>Infrastructure Installation and Certification Space File</t>
  </si>
  <si>
    <t>CenTrak Spacefile Spreadsheet</t>
  </si>
  <si>
    <t>Document Type: Standard Operating Procedure</t>
  </si>
  <si>
    <t>Process Owner: System Engineering Team</t>
  </si>
  <si>
    <t>Device Summary</t>
  </si>
  <si>
    <t>Site Name:</t>
  </si>
  <si>
    <t>Device Count</t>
  </si>
  <si>
    <t>Ethernet Device</t>
  </si>
  <si>
    <t>Device Firmware</t>
  </si>
  <si>
    <t>Partner(s):</t>
  </si>
  <si>
    <t>Device Type</t>
  </si>
  <si>
    <t>Count of Version</t>
  </si>
  <si>
    <t>Installer(s):</t>
  </si>
  <si>
    <t>Grand Total</t>
  </si>
  <si>
    <t>STAR</t>
  </si>
  <si>
    <t xml:space="preserve"> Range Extender</t>
  </si>
  <si>
    <t>Use Case(s):</t>
  </si>
  <si>
    <t>Door Controller</t>
  </si>
  <si>
    <t>S.3.54</t>
  </si>
  <si>
    <t xml:space="preserve"> M.16.1.6</t>
  </si>
  <si>
    <t>System Type:</t>
  </si>
  <si>
    <t>Dropbox</t>
  </si>
  <si>
    <t>S.3.55</t>
  </si>
  <si>
    <t>Monitor</t>
  </si>
  <si>
    <t>System Engineer(s):</t>
  </si>
  <si>
    <t>Elevator Controller</t>
  </si>
  <si>
    <t>TIME STAR</t>
  </si>
  <si>
    <t>M.0.174</t>
  </si>
  <si>
    <t>S.0.194</t>
  </si>
  <si>
    <t>M.0.175</t>
  </si>
  <si>
    <t>Security Controller</t>
  </si>
  <si>
    <t>LF Exciter</t>
  </si>
  <si>
    <t>Range Extender</t>
  </si>
  <si>
    <t>Star</t>
  </si>
  <si>
    <t>Virtual Wall</t>
  </si>
  <si>
    <t>Key</t>
  </si>
  <si>
    <t>PASS</t>
  </si>
  <si>
    <t>The test alligned with expected results</t>
  </si>
  <si>
    <t>FAIL</t>
  </si>
  <si>
    <t>The test did not allign with expected results</t>
  </si>
  <si>
    <t>Sr.No.</t>
  </si>
  <si>
    <t>BLDG_Floor_Room Name</t>
  </si>
  <si>
    <t>Building</t>
  </si>
  <si>
    <t>Floor</t>
  </si>
  <si>
    <t>Device Role</t>
  </si>
  <si>
    <t>CenTrak Hardware ID</t>
  </si>
  <si>
    <t>Install Date</t>
  </si>
  <si>
    <t>Installation Notes</t>
  </si>
  <si>
    <t>Import Active Data (LSC/CoreLive)</t>
  </si>
  <si>
    <t>Installation Verified (Pass/Fail)</t>
  </si>
  <si>
    <t>Certification
(Certified/Not Certified)</t>
  </si>
  <si>
    <t>Certified Date</t>
  </si>
  <si>
    <t>Testing/Certification Notes</t>
  </si>
  <si>
    <t>Timing</t>
  </si>
  <si>
    <t>00:24:DD:01:24:D5</t>
  </si>
  <si>
    <t>Elevator Lobby</t>
  </si>
  <si>
    <t>Ethernet</t>
  </si>
  <si>
    <t>00:24:DD:01:22:FA</t>
  </si>
  <si>
    <t>Clean</t>
  </si>
  <si>
    <t>Primary</t>
  </si>
  <si>
    <t>StandAlone</t>
  </si>
  <si>
    <t>Secondary</t>
  </si>
  <si>
    <t>00:24:DD:00:35:SS</t>
  </si>
  <si>
    <t>Security Solution</t>
  </si>
  <si>
    <t>Control Number (for sorting only)</t>
  </si>
  <si>
    <t>Group MAC Address</t>
  </si>
  <si>
    <t>Group Star ID:</t>
  </si>
  <si>
    <t>00:24:DD:01:23:F3</t>
  </si>
  <si>
    <t>00:24:DD:01:25:FF</t>
  </si>
  <si>
    <t>;;;;;;;;;;;;;;;;;;;;;;;;;;;;;;;;;;;;;;;;;;;;;;;;;;;;;</t>
  </si>
  <si>
    <t>;</t>
  </si>
  <si>
    <t>; PC SERVER SETTINGS</t>
  </si>
  <si>
    <t>; STREAMING_TYPE = value =&gt;1 :- Broadcast; 2 :- Unicast - default</t>
  </si>
  <si>
    <t xml:space="preserve">; STREAMING_PORT = value =&gt; Default =&gt; 7171 </t>
  </si>
  <si>
    <t>; UNICAST_ADDR =&gt; value; default: Local Machine IP</t>
  </si>
  <si>
    <t>; COMMAND_SERVER_PORT =&gt; value =&gt; Default =&gt; 5151 =&gt; port number to receive command from client</t>
  </si>
  <si>
    <t>; ENABLE_ROOM_BLEEDING = 0 or 1 =&gt; Default =&gt; 0 =&gt; 0 - Disable Room Bleeding Algorthim; 1 - Enable Room Bleeding Algorthim</t>
  </si>
  <si>
    <t>; ALLOWED_ETHERNET_OFFSET=Value (Value in millisecond)</t>
  </si>
  <si>
    <t>; TAG_LBI_THRESHOLD=Value (Default Value is 716)</t>
  </si>
  <si>
    <t>; ERU_LBI_THRESHOLD=Value (Default Value is 580)</t>
  </si>
  <si>
    <t>; TEMP_LBI_THRESHOLD=Value (Default Value is 716)</t>
  </si>
  <si>
    <t>; HYG_LBI_THRESHOLD=Value (Default Value is 716)</t>
  </si>
  <si>
    <t>; MONITOR_LBI_THRESHOLD=Value (Default Value is 700)</t>
  </si>
  <si>
    <t>; DIM_LBI_THRESHOLD=Value (Default Value is 700)</t>
  </si>
  <si>
    <t>; ENABLE_RAW_DATA_LOG = 0 or 1 =&gt; Default 1</t>
  </si>
  <si>
    <t>; 0 - Disable to write Raw data</t>
  </si>
  <si>
    <t>; 1 - Enable to write Raw data</t>
  </si>
  <si>
    <t>; DATA_SERVER_IPADDR =&gt; IP Addr =&gt; IP Address of UI PCServer</t>
  </si>
  <si>
    <t>; PAGING_SERVER_IPADDR =&gt; IP Addr =&gt; IP Address of PagingServer</t>
  </si>
  <si>
    <t>; LOCATION_SERVER_IPADDR =&gt; IP Addr =&gt; IP Address of LoactionServer</t>
  </si>
  <si>
    <t>; MAX_THREAD_POOL = Maximum number of receive handler threads to be Started, Default Value = 4, Possible Values = 1 to 20</t>
  </si>
  <si>
    <t>; MF_ZERO_FILTER - Default value - 1 (Enabled)</t>
  </si>
  <si>
    <t>; 1 - Filter Zero RoomId in Non Motion if it receives Room in Motion.</t>
  </si>
  <si>
    <t>; 0 - Disables Motion Zero Filter</t>
  </si>
  <si>
    <t>; TIME_TO_KEEP_ALLOWED_ITEMS = Value in seconds ; default 36 secs</t>
  </si>
  <si>
    <t xml:space="preserve">; ENABLE_MULTIPLE_STREAMING - 0 or 1 =&gt; (Default 0) </t>
  </si>
  <si>
    <t>; 0 - Disable Multiple Streaming</t>
  </si>
  <si>
    <t>; 1 - Enable Multiple Streaming</t>
  </si>
  <si>
    <t>; UNICAST_ADDR1 = IPAddress1 =&gt; Valid IPAddress of the Client1</t>
  </si>
  <si>
    <t>; UNICAST_ADDR2 = IPAddress2 =&gt; Valid IPAddress of the Client2</t>
  </si>
  <si>
    <t>; UNICAST_ADDR3 = IPAddress3 =&gt; Valid IPAddress of the Client3</t>
  </si>
  <si>
    <t>; UNICAST_ADDR4 = IPAddress4 =&gt; Valid IPAddress of the Client4</t>
  </si>
  <si>
    <t>; STREAMING_PORT1 = Port Number1 =&gt; (Default = 7166) =&gt; Port number of the Client1</t>
  </si>
  <si>
    <t>; STREAMING_PORT2 = Port Number2 =&gt; (Default = 7167) =&gt; Port number of the Client2</t>
  </si>
  <si>
    <t>; STREAMING_PORT3 = Port Number3 =&gt; (Default = 7168) =&gt; Port number of the Client3</t>
  </si>
  <si>
    <t>; STREAMING_PORT4 = Port Number4 =&gt; (Default = 7169) =&gt; Port number of the Client4</t>
  </si>
  <si>
    <t>; ENABLE_PAGING_STREAMING = 0 or 1 =&gt; Default 0</t>
  </si>
  <si>
    <t>; 0 - Does not Stream Paging Request and Paging Response Data to Local Streaming Client</t>
  </si>
  <si>
    <t>; 1 - Streams Paging Request and Paging Response Data to Local Streaming Client.</t>
  </si>
  <si>
    <t>; REFRESH_INTERVAL=value in seconds(Default 600)</t>
  </si>
  <si>
    <t>; TAG_IAMALIVE_INTERVAL=value in seconds(Default 1800)</t>
  </si>
  <si>
    <t>; MONITOR_IAMALIVE_INTERVAL=value in seconds(Default 8000)</t>
  </si>
  <si>
    <t xml:space="preserve">; DISABLE_NETWORK = 0 or 1 </t>
  </si>
  <si>
    <t>; 0 - update Data from Network</t>
  </si>
  <si>
    <t>; 1 - Read Raw Data from File</t>
  </si>
  <si>
    <t>; ENABLE_LIVE_MODE = 0 or 1</t>
  </si>
  <si>
    <t>; 0 - Read Raw Data from file and update the according DELAY_BETWEEN_CYCLE delay</t>
  </si>
  <si>
    <t>; 1 - Read Raw Data from file and update as like live data from star</t>
  </si>
  <si>
    <t>; DELAY_BETWEEN_CYCLE = value =&gt; (Value in sec) Default 3 sec</t>
  </si>
  <si>
    <t>; STAR_NOT_DEFINED_WARNING=0 (or) 1 (default - 0)</t>
  </si>
  <si>
    <t>; 0 - Disable Star MAC Address not defined log</t>
  </si>
  <si>
    <t>; 1 - Enable Star MAC Address not defined log</t>
  </si>
  <si>
    <t>[PCSERVER]</t>
  </si>
  <si>
    <t>STREAMING_TYPE=2</t>
  </si>
  <si>
    <t>STREAMING_PORT=7171</t>
  </si>
  <si>
    <t>UNICAST_ADDR=</t>
  </si>
  <si>
    <t>COMMAND_SERVER_PORT=8181</t>
  </si>
  <si>
    <t>ZERO_FILTER=0</t>
  </si>
  <si>
    <t>REGULAR_PROFILE_ZERO_COUNT=3</t>
  </si>
  <si>
    <t>SPECIAL_PROFILE_ZERO_COUNT=3</t>
  </si>
  <si>
    <t>ENABLE_ROOM_BLEEDING=0</t>
  </si>
  <si>
    <t>PREMIUM_SLOT_TAGS=0</t>
  </si>
  <si>
    <t>DISABLE_AUTOMATIC_STAR_ASSOCIATION=0</t>
  </si>
  <si>
    <t>ALLOWED_ETHERNET_OFFSET=255</t>
  </si>
  <si>
    <t>ALLOW_AUTOMATIC_RESET=0</t>
  </si>
  <si>
    <t>MF_ZERO_FILTER=1</t>
  </si>
  <si>
    <t>ENABLE_PAGING_STREAMING=1</t>
  </si>
  <si>
    <t>REFRESH_INTERVAL=600</t>
  </si>
  <si>
    <t>TAG_IAMALIVE_INTERVAL=1800</t>
  </si>
  <si>
    <t>MONITOR_IAMALIVE_INTERVAL=8000</t>
  </si>
  <si>
    <t>REORDER_STARID=1</t>
  </si>
  <si>
    <t>IR_PROFILE=1</t>
  </si>
  <si>
    <t>ENABLE_MULTIPLE_STREAMING=1</t>
  </si>
  <si>
    <t>UNICAST_ADDR1=</t>
  </si>
  <si>
    <t>UNICAST_ADDR2=</t>
  </si>
  <si>
    <t>UNICAST_ADDR3=</t>
  </si>
  <si>
    <t>UNICAST_ADDR4=</t>
  </si>
  <si>
    <t>STREAMING_PORT1=7166</t>
  </si>
  <si>
    <t>STREAMING_PORT2=7167</t>
  </si>
  <si>
    <t>STREAMING_PORT3=7168</t>
  </si>
  <si>
    <t>STREAMING_PORT4=7169</t>
  </si>
  <si>
    <t>ENABLE_LOCAL_STREAMING=1</t>
  </si>
  <si>
    <t>LOCAL_STREAMING_PORT=7170</t>
  </si>
  <si>
    <t>TAG_LBI_THRESHOLD=716</t>
  </si>
  <si>
    <t>ERU_LBI_THRESHOLD=580</t>
  </si>
  <si>
    <t>TEMP_LBI_THRESHOLD=716</t>
  </si>
  <si>
    <t>HYG_LBI_THRESHOLD=716</t>
  </si>
  <si>
    <t>MONITOR_LBI_THRESHOLD=700</t>
  </si>
  <si>
    <t>DIM_LBI_THRESHOLD=700</t>
  </si>
  <si>
    <t>MAX_THREAD_POOL=4</t>
  </si>
  <si>
    <t>TIME_TO_KEEP_ALLOWED_ITEMS=36</t>
  </si>
  <si>
    <t>PAGING_SERVER_IPADDR=192.168.40.78</t>
  </si>
  <si>
    <t>LOCATION_SERVER_IPADDR=192.168.40.78</t>
  </si>
  <si>
    <t>DATA_SERVER_IPADDR=192.168.40.78</t>
  </si>
  <si>
    <t>STREAM_ONLY_PAGED_DEVICE=0</t>
  </si>
  <si>
    <t>STAR_NOT_DEFINED_WARNING=0</t>
  </si>
  <si>
    <t>ALLOWED_NONSYNC_COUNT=10</t>
  </si>
  <si>
    <t>ENABLE_FASTPUSHBUTTON_STREAMING=0</t>
  </si>
  <si>
    <t>FASTPUSHBUTTON_STREAMING_PORT=3435</t>
  </si>
  <si>
    <t>ENABLE_STREAM_ONLY_CENTRAK_TAGS=0</t>
  </si>
  <si>
    <t>EGRESS_LBI_THRESHOLD=670</t>
  </si>
  <si>
    <t>UPGRADE_TIME_INTERVAL=3</t>
  </si>
  <si>
    <t>UPGRADE_COMMAND_TIME_GAP=120</t>
  </si>
  <si>
    <t>PAGING_PROFILE=3</t>
  </si>
  <si>
    <t>ALLOW_UNDEFINED_MONITORS=0</t>
  </si>
  <si>
    <t>ENABLE_MONITOR_GROUPS=0</t>
  </si>
  <si>
    <t>ENABLE_PHANTOM_ALGORITHM=0</t>
  </si>
  <si>
    <t>ENABLE_ZERO_FILETR=1</t>
  </si>
  <si>
    <t>SKIP_FLOOR_CHANGE_COUNT=3</t>
  </si>
  <si>
    <t>ALLOWED_ZERO_COUNT=2</t>
  </si>
  <si>
    <t>GROUP_MAP_RSSI_THRESHOLD=-95</t>
  </si>
  <si>
    <t>GROUP_MAP_TIME_THRESHOLD=3</t>
  </si>
  <si>
    <t>HATS_PARAM_EDITED=1</t>
  </si>
  <si>
    <t>SITE_HAVE_2_1_DEVICE_ONLY=0</t>
  </si>
  <si>
    <t>UNICAST_ADDR5=</t>
  </si>
  <si>
    <t>STREAMING_PORT5=7266</t>
  </si>
  <si>
    <t>UNICAST_ADDR6=</t>
  </si>
  <si>
    <t>STREAMING_PORT6=7267</t>
  </si>
  <si>
    <t>UNICAST_ADDR7=</t>
  </si>
  <si>
    <t>STREAMING_PORT7=7268</t>
  </si>
  <si>
    <t>UNICAST_ADDR8=</t>
  </si>
  <si>
    <t>STREAMING_PORT8=7269</t>
  </si>
  <si>
    <t>UNICAST_ADDR9=</t>
  </si>
  <si>
    <t>STREAMING_PORT9=7270</t>
  </si>
  <si>
    <t>ENABLE_HIGH_CAPACITY_SERVER=1</t>
  </si>
  <si>
    <t>ENABLE_IRID_DETERMINISTIC_STAR_CLOUD=0</t>
  </si>
  <si>
    <t>STREAM_ALL_TEMP_DATA=0</t>
  </si>
  <si>
    <t>ENABLE_G2_TEMP_TAG_FILTER=0</t>
  </si>
  <si>
    <t>G2_TEMP_TAG_FILTER_THRESHOLD=20</t>
  </si>
  <si>
    <t>ENABLE_AUTO_DOWNGRADE=0</t>
  </si>
  <si>
    <t>SHOW_TAMPER_BUTTON=1</t>
  </si>
  <si>
    <t>3X_HW_STAR_FIRMWARE=47</t>
  </si>
  <si>
    <t>WPS_SERVER_NAME=</t>
  </si>
  <si>
    <t>WPS_URL=</t>
  </si>
  <si>
    <t>LF_RX_CONFIG=1</t>
  </si>
  <si>
    <t>ENABLE_ZERO_FILTER=1</t>
  </si>
  <si>
    <t>CONVERT_FIRE_AND_ICE=1</t>
  </si>
  <si>
    <t>DISABLE_AUTO_ASSIGN_STARID=0</t>
  </si>
  <si>
    <t>ALLOW_UNDEFINED_G2TEMP_TAGS=0</t>
  </si>
  <si>
    <t>SHOW_LBI=0</t>
  </si>
  <si>
    <t>WAY_FINDING_SUPPORT=0</t>
  </si>
  <si>
    <t>BLE_SUPPORT=0</t>
  </si>
  <si>
    <t>SUPT_OPERATION=0</t>
  </si>
  <si>
    <t>RESOLVE_ONLY_ACTIVE_MONITORS=1</t>
  </si>
  <si>
    <t>ENABLE_BEYOND_ALERT_RANGE=0</t>
  </si>
  <si>
    <t>TAMPER_MODE=0</t>
  </si>
  <si>
    <t>ENABLE_G2_TEMP_TAG_ASSET_FILTER=0</t>
  </si>
  <si>
    <t>MIN_ALLOWED_G2_RAW_TEMPERATURE=30</t>
  </si>
  <si>
    <t>MAX_ALLOWED_G2_RAW_TEMPERATURE=4030</t>
  </si>
  <si>
    <t>ENABLE_TAG_STREAM_DELAY=0</t>
  </si>
  <si>
    <t>TAG_STREAM_DELAY_TIME=5</t>
  </si>
  <si>
    <t>PATIENT_ASSET_LF_DISTRIBUTION=2</t>
  </si>
  <si>
    <t>STAFF_LF_DISTRIBUTION=7</t>
  </si>
  <si>
    <t>MOTHER_LF_DISTRIBUTION=0</t>
  </si>
  <si>
    <t>IR_SLOT_IR_RX=0</t>
  </si>
  <si>
    <t>SUPER_SYNC_RANGE_FREQ=0</t>
  </si>
  <si>
    <t>IR_ID_AUTO_ASSIGN=0</t>
  </si>
  <si>
    <t>LF_ALERTS_SPECIFIC_TAG=0</t>
  </si>
  <si>
    <t>LF_ALERTS_TAG_TYPE=0</t>
  </si>
  <si>
    <t>ENABLE_TAG_DWELL_STATE=0</t>
  </si>
  <si>
    <t>DWELL_TAG_TYPES=11,8</t>
  </si>
  <si>
    <t>DWELL_STATE_TAG_TYPES=48</t>
  </si>
  <si>
    <t>TAG_DWELL_TIME=12</t>
  </si>
  <si>
    <t>DWELL_TAG_TYPES_2=</t>
  </si>
  <si>
    <t>DWELL_STATE_TAG_TYPES_2=0</t>
  </si>
  <si>
    <t>TAG_DWELL_TIME_2=12</t>
  </si>
  <si>
    <t>RTLSACTIVITY_TIME=0</t>
  </si>
  <si>
    <t>ENABLE_SERVER_AUTO_RESTART=1</t>
  </si>
  <si>
    <t>RESTART_CHECK_TIME=1</t>
  </si>
  <si>
    <t>ENABLE_CHECK_LOG=1</t>
  </si>
  <si>
    <t>LOG_FILE_TIME=5</t>
  </si>
  <si>
    <t>ENABLE_SERVER_SCHEDULE_RESTART=0</t>
  </si>
  <si>
    <t>SERVER_SCHEDULE_RESTART_HOUR=1</t>
  </si>
  <si>
    <t>REPEAT_RESTART_HOUR=0</t>
  </si>
  <si>
    <t>ENABLE_THREAD_ACTIVITY_RESTART_SERVER=0</t>
  </si>
  <si>
    <t>ENABLE_ACTIVE_DEVICE_SERVER_RESTART=0</t>
  </si>
  <si>
    <t>MAX_TAGS_COUNT=0</t>
  </si>
  <si>
    <t>MAX_STARS_COUNT=0</t>
  </si>
  <si>
    <t>MAX_TAG_ALLOWED_PERCENTAGE=80</t>
  </si>
  <si>
    <t>MAX_STAR_ALLOWED_PERCENTAGE=20</t>
  </si>
  <si>
    <t>ENABLE_PACKET_QUEUE_RESTART_SERVER=0</t>
  </si>
  <si>
    <t>MAX_ALLOWED_PACKET_RESTART_SERVER=50000</t>
  </si>
  <si>
    <t>ENABLE_SOCKET_RESTART_SERVER=0</t>
  </si>
  <si>
    <t>MAX_ALLOWED_SOCKET=100000</t>
  </si>
  <si>
    <t>ARUBA_SUPPORT=0</t>
  </si>
  <si>
    <t>ENABLE_TAG_TAMPER_FILTER=0</t>
  </si>
  <si>
    <t>TAMPER_TAG_TYPES=</t>
  </si>
  <si>
    <t>TAMPER_FILTER_TAG_TYPES=0</t>
  </si>
  <si>
    <t>LIVE_PARSER_SUPPORT=1</t>
  </si>
  <si>
    <t>LIVE_PARSER_IPADDR=192.168.0.100</t>
  </si>
  <si>
    <t>ENABLE_RAW_STREAMING=1</t>
  </si>
  <si>
    <t>RAW_STREAMING_IP=192.168.0.100</t>
  </si>
  <si>
    <t>RAW_STREAMING_PORT=7189</t>
  </si>
  <si>
    <t>; STAR SETTINGS</t>
  </si>
  <si>
    <t>; TX_POWER</t>
  </si>
  <si>
    <t>;==========</t>
  </si>
  <si>
    <t>; 0: +10 dbm</t>
  </si>
  <si>
    <t xml:space="preserve"> 1: +8 dbm</t>
  </si>
  <si>
    <t xml:space="preserve"> 2: +5 dbm</t>
  </si>
  <si>
    <t xml:space="preserve"> 3: +4 dbm</t>
  </si>
  <si>
    <t>; 4: +3 dbm</t>
  </si>
  <si>
    <t xml:space="preserve"> 5: +2 dbm</t>
  </si>
  <si>
    <t xml:space="preserve"> 6: +0 dbm</t>
  </si>
  <si>
    <t xml:space="preserve"> 7: -2 dbm</t>
  </si>
  <si>
    <t>; 8: -4 dbm</t>
  </si>
  <si>
    <t xml:space="preserve"> 9: -6 dbm</t>
  </si>
  <si>
    <t>10: -8 dbm</t>
  </si>
  <si>
    <t>11: -10 dbm</t>
  </si>
  <si>
    <t>;12: -15 dbm</t>
  </si>
  <si>
    <t>13: -20 dbm</t>
  </si>
  <si>
    <t>14: -30 dbm</t>
  </si>
  <si>
    <t>15: -50 dbm</t>
  </si>
  <si>
    <t>;ROUND_TRIP_OFFSET= value [in milli secs]</t>
  </si>
  <si>
    <t>;COMPENSATION_OFFSET = value [in 500 micro secs]</t>
  </si>
  <si>
    <t>;INITIAL_DELAY = Value[in seconds]</t>
  </si>
  <si>
    <t>[STAR_SETTINGS]</t>
  </si>
  <si>
    <t>FREQUENCY_INDEX=1</t>
  </si>
  <si>
    <t>NUM_BEACON_FAILS=3</t>
  </si>
  <si>
    <t>BEACON_RSSI_THRESHOLD=-100</t>
  </si>
  <si>
    <t>BROADCAST_COUNT=3</t>
  </si>
  <si>
    <t>TX_POWER=0</t>
  </si>
  <si>
    <t>ROUND_TRIP_OFFSET=7</t>
  </si>
  <si>
    <t>COMPENSATION_VALUE=2</t>
  </si>
  <si>
    <t>INITIAL_DELAY=0</t>
  </si>
  <si>
    <t>; ROOM MAP SECTION</t>
  </si>
  <si>
    <t>; ROOM1 = &lt;MonitorId&gt;, &lt;RoomId&gt;</t>
  </si>
  <si>
    <t>; MAPPED_ROOMS_COUNT=1</t>
  </si>
  <si>
    <t>; ROOM1 = 812,200</t>
  </si>
  <si>
    <t>[ROOM_MAP]</t>
  </si>
  <si>
    <t>MAPPED_ROOMS_COUNT=121</t>
  </si>
  <si>
    <t>ROOM1=484328, 2031</t>
  </si>
  <si>
    <t>ROOM2=484566, 2010</t>
  </si>
  <si>
    <t>ROOM3=484982, 2040</t>
  </si>
  <si>
    <t>ROOM4=484991, 2040</t>
  </si>
  <si>
    <t>ROOM5=484999, 2009</t>
  </si>
  <si>
    <t>ROOM6=485003, 2040</t>
  </si>
  <si>
    <t>ROOM7=485004, 2048</t>
  </si>
  <si>
    <t>ROOM8=485009, 2009</t>
  </si>
  <si>
    <t>ROOM9=485016, 2009</t>
  </si>
  <si>
    <t>ROOM10=485021, 2048</t>
  </si>
  <si>
    <t>ROOM11=485038, 2041</t>
  </si>
  <si>
    <t>ROOM12=485103, 2049</t>
  </si>
  <si>
    <t>ROOM13=485106, 2044</t>
  </si>
  <si>
    <t>ROOM14=485111, 2053</t>
  </si>
  <si>
    <t>ROOM15=485146, 2059</t>
  </si>
  <si>
    <t>ROOM16=485148, 2036</t>
  </si>
  <si>
    <t>ROOM17=485245, 2046</t>
  </si>
  <si>
    <t>ROOM18=485251, 2063</t>
  </si>
  <si>
    <t>ROOM19=485252, 2056</t>
  </si>
  <si>
    <t>ROOM20=485281, 2048</t>
  </si>
  <si>
    <t>ROOM21=485294, 2039</t>
  </si>
  <si>
    <t>ROOM22=485312, 2060</t>
  </si>
  <si>
    <t>ROOM23=485496, 2008</t>
  </si>
  <si>
    <t>ROOM24=485511, 2003</t>
  </si>
  <si>
    <t>ROOM25=485525, 2042</t>
  </si>
  <si>
    <t>ROOM26=485545, 2025</t>
  </si>
  <si>
    <t>ROOM27=485560, 2015</t>
  </si>
  <si>
    <t>ROOM28=485561, 1006</t>
  </si>
  <si>
    <t>ROOM29=485564, 2035</t>
  </si>
  <si>
    <t>ROOM30=485573, 2051</t>
  </si>
  <si>
    <t>ROOM31=485608, 2026</t>
  </si>
  <si>
    <t>ROOM32=485669, 1005</t>
  </si>
  <si>
    <t>ROOM33=485801, 2011</t>
  </si>
  <si>
    <t>ROOM34=485810, 2058</t>
  </si>
  <si>
    <t>ROOM35=485818, 2058</t>
  </si>
  <si>
    <t>ROOM36=485824, 2030</t>
  </si>
  <si>
    <t>ROOM37=485827, 2058</t>
  </si>
  <si>
    <t>ROOM38=485831, 2030</t>
  </si>
  <si>
    <t>ROOM39=485840, 2048</t>
  </si>
  <si>
    <t>ROOM40=485857, 2058</t>
  </si>
  <si>
    <t>ROOM41=485863, 2058</t>
  </si>
  <si>
    <t>ROOM42=485867, 2048</t>
  </si>
  <si>
    <t>ROOM43=487207, 2024</t>
  </si>
  <si>
    <t>ROOM44=487227, 2030</t>
  </si>
  <si>
    <t>ROOM45=487248, 2024</t>
  </si>
  <si>
    <t>ROOM46=487263, 2024</t>
  </si>
  <si>
    <t>ROOM47=487267, 2030</t>
  </si>
  <si>
    <t>ROOM48=487283, 2011</t>
  </si>
  <si>
    <t>ROOM49=487298, 2024</t>
  </si>
  <si>
    <t>ROOM50=487345, 2030</t>
  </si>
  <si>
    <t>ROOM51=487346, 2011</t>
  </si>
  <si>
    <t>ROOM52=487558, 2024</t>
  </si>
  <si>
    <t>ROOM53=499534, 1024</t>
  </si>
  <si>
    <t>ROOM54=499539, 1003</t>
  </si>
  <si>
    <t>ROOM55=499544, 2009</t>
  </si>
  <si>
    <t>ROOM56=499545, 1062</t>
  </si>
  <si>
    <t>ROOM57=499547, 1025</t>
  </si>
  <si>
    <t>ROOM58=499549, 1005</t>
  </si>
  <si>
    <t>ROOM59=499551, 1005</t>
  </si>
  <si>
    <t>ROOM60=499553, 1034</t>
  </si>
  <si>
    <t>ROOM61=499831, 1046</t>
  </si>
  <si>
    <t>ROOM62=499833, 1038</t>
  </si>
  <si>
    <t>ROOM63=499840, 1049</t>
  </si>
  <si>
    <t>ROOM64=499846, 1059</t>
  </si>
  <si>
    <t>ROOM65=499868, 1049</t>
  </si>
  <si>
    <t>ROOM66=499959, 1039</t>
  </si>
  <si>
    <t>ROOM67=499962, 1010</t>
  </si>
  <si>
    <t>ROOM68=499969, 1002</t>
  </si>
  <si>
    <t>ROOM69=499977, 1046</t>
  </si>
  <si>
    <t>ROOM70=499986, 1045</t>
  </si>
  <si>
    <t>ROOM71=499991, 1043</t>
  </si>
  <si>
    <t>ROOM72=499999, 2011</t>
  </si>
  <si>
    <t>ROOM73=500005, 1004</t>
  </si>
  <si>
    <t>ROOM74=500007, 1018</t>
  </si>
  <si>
    <t>ROOM75=500009, 1030</t>
  </si>
  <si>
    <t>ROOM76=500012, 1038</t>
  </si>
  <si>
    <t>ROOM77=500015, 1022</t>
  </si>
  <si>
    <t>ROOM78=500019, 1019</t>
  </si>
  <si>
    <t>Noise Level</t>
  </si>
  <si>
    <t>Masking/SuperSync</t>
  </si>
  <si>
    <t xml:space="preserve">IR_PROFILE </t>
  </si>
  <si>
    <t>Master/Slave</t>
  </si>
  <si>
    <t>Special Profile</t>
  </si>
  <si>
    <t>OperatingModes</t>
  </si>
  <si>
    <t>ROOM79=500022, 1022</t>
  </si>
  <si>
    <t>============</t>
  </si>
  <si>
    <t>===============</t>
  </si>
  <si>
    <t>ROOM80=500036, 1036</t>
  </si>
  <si>
    <t>0: Regular</t>
  </si>
  <si>
    <t>0 - Asynchronous Modes</t>
  </si>
  <si>
    <t>ROOM81=500041, 1006</t>
  </si>
  <si>
    <t>1: Special</t>
  </si>
  <si>
    <t>1 - Star Lite Assisted Modes</t>
  </si>
  <si>
    <t>ROOM82=500046, 1018</t>
  </si>
  <si>
    <t>2 - Synchronous Modes</t>
  </si>
  <si>
    <t>ROOM83=500054, 1004</t>
  </si>
  <si>
    <t>ROOM84=500059, 1018</t>
  </si>
  <si>
    <t>ROOM85=500070, 1040</t>
  </si>
  <si>
    <t>ROOM86=500075, 1007</t>
  </si>
  <si>
    <t>ROOM87=500087, 1033</t>
  </si>
  <si>
    <t>ROOM88=500095, 1033</t>
  </si>
  <si>
    <t>ROOM89=500100, 1030</t>
  </si>
  <si>
    <t>ROOM90=500103, 1028</t>
  </si>
  <si>
    <t>ROOM91=500106, 1029</t>
  </si>
  <si>
    <t>ROOM92=500109, 1010</t>
  </si>
  <si>
    <t>ROOM93=500120, 1010</t>
  </si>
  <si>
    <t>ROOM94=500274, 1036</t>
  </si>
  <si>
    <t>ROOM95=501962, 1050</t>
  </si>
  <si>
    <t>ROOM96=501964, 1054</t>
  </si>
  <si>
    <t>ROOM97=501973, 1041</t>
  </si>
  <si>
    <t>ROOM98=501980, 1058</t>
  </si>
  <si>
    <t>ROOM99=502041, 1055</t>
  </si>
  <si>
    <t>ROOM100=502049, 1051</t>
  </si>
  <si>
    <t>ROOM101=502059, 1058</t>
  </si>
  <si>
    <t>ROOM102=502063, 2043</t>
  </si>
  <si>
    <t>ROOM103=502064, 1061</t>
  </si>
  <si>
    <t>ROOM104=502083, 1055</t>
  </si>
  <si>
    <t>ROOM105=522793, 2018</t>
  </si>
  <si>
    <t>ROOM106=522829, 2005</t>
  </si>
  <si>
    <t>ROOM107=522840, 2043</t>
  </si>
  <si>
    <t>ROOM108=522855, 2016</t>
  </si>
  <si>
    <t>ROOM109=527041, 2054</t>
  </si>
  <si>
    <t>ROOM110=527042, 2028</t>
  </si>
  <si>
    <t>ROOM111=529426, 2021</t>
  </si>
  <si>
    <t>ROOM112=529532, 2013</t>
  </si>
  <si>
    <t>ROOM113=529542, 2007</t>
  </si>
  <si>
    <t>ROOM114=529545, 2032</t>
  </si>
  <si>
    <t>ROOM115=529558, 2023</t>
  </si>
  <si>
    <t>ROOM116=534806, 1020</t>
  </si>
  <si>
    <t>ROOM117=534917, 1014</t>
  </si>
  <si>
    <t>ROOM118=534944, 1013</t>
  </si>
  <si>
    <t>ROOM119=534978, 1020</t>
  </si>
  <si>
    <t>ROOM120=534992, 1013</t>
  </si>
  <si>
    <t>ROOM121=535042, 1015</t>
  </si>
  <si>
    <t>; MONITOR ID MAP SECTION</t>
  </si>
  <si>
    <t>; MONITOR1 = &lt;MonitorId&gt;, &lt;Equivalent Id&gt;</t>
  </si>
  <si>
    <t>; MAPPED_MONITORS_COUNT=1</t>
  </si>
  <si>
    <t>; Monitor1=813,813</t>
  </si>
  <si>
    <t>[MONITOR_ID_MAP]</t>
  </si>
  <si>
    <t>; STAR ID MAP SECTION</t>
  </si>
  <si>
    <t xml:space="preserve">; STAR1 = &lt;MacId&gt;, &lt;StarId&gt;, &lt;StarType&gt;, &lt;DHCP&gt;, &lt;SaveSettings&gt;, &lt;xPos&gt;, &lt;yPos&gt;, &lt;Static IP&gt;, &lt;Subnet&gt;, &lt;Gateway&gt;, &lt;TimeServerIP&gt;, </t>
  </si>
  <si>
    <t xml:space="preserve">; </t>
  </si>
  <si>
    <t>&lt;Tx_Power&gt;, &lt;PagingServerIP&gt;, &lt;LocationDataServerIP1&gt;, &lt;LocationDataServerIP2&gt;</t>
  </si>
  <si>
    <t>; Star Type:</t>
  </si>
  <si>
    <t>; ==========</t>
  </si>
  <si>
    <t>; 0 - Master Time Server   (Star Id should be 0)</t>
  </si>
  <si>
    <t>; 1 - Beacon Generator</t>
  </si>
  <si>
    <t>; 2 - Regular Star</t>
  </si>
  <si>
    <t>; 3 - Ethernet Star</t>
  </si>
  <si>
    <t>; 4 - Slave Time Server</t>
  </si>
  <si>
    <t>; MAPPED_STARS_COUNT=1</t>
  </si>
  <si>
    <t>; Star1=00_BD_3B_33_06_12, 1, 1, 1, 1, 236, 274, 192.168.0.231, 255.255.255.0, 192.168.0.1, 192.168.0.81, 0, 192.168.0.156, 192.168.0.156, 192.168.0.156</t>
  </si>
  <si>
    <t>[STAR_ID_MAP]</t>
  </si>
  <si>
    <t>MAPPED_STARS_COUNT=33</t>
  </si>
  <si>
    <t>Star1=00_24_DD_01_06_76, 1, 0, 0, 1, 0, 0, 192.168.40.5, 255.255.255.0, 192.168.40.254, , 0, 192.168.40.78, 192.168.40.78, 192.168.40.78, 1, 2</t>
  </si>
  <si>
    <t>Star2=00_24_DD_01_24_D5, 3, 3, 0, 1, 0, 0, 192.168.40.6, 255.255.255.0, 192.168.40.254, 192.168.40.5, 0, 192.168.40.78, 192.168.40.78, 192.168.40.78, 1, 1</t>
  </si>
  <si>
    <t>Star3=00_24_DD_01_22_FA, 5, 3, 0, 1, 0, 0, 192.168.40.7, 255.255.255.0, 192.168.40.254, 192.168.40.5, 0, 192.168.40.78, 192.168.40.78, 192.168.40.78, 1, 2</t>
  </si>
  <si>
    <t>Star4=00_24_DD_01_23_F3, 6, 3, 0, 1, 0, 0, 192.168.40.8, 255.255.255.0, 192.168.40.254, 192.168.40.5, 0, 192.168.40.78, 192.168.40.78, 192.168.40.78, 1, 1</t>
  </si>
  <si>
    <t>Star5=00_24_DD_01_25_FF, 7, 3, 0, 1, 0, 0, 192.168.40.9, 255.255.255.0, 192.168.40.254, 192.168.40.5, 0, 192.168.40.78, 192.168.40.78, 192.168.40.78, 1, 1</t>
  </si>
  <si>
    <t>Star6=00_24_DD_01_25_F8, 8, 3, 0, 1, 0, 0, 192.168.40.10, 255.255.255.0, 192.168.40.254, 192.168.40.5, 0, 192.168.40.78, 192.168.40.78, 192.168.40.78, 1, 2</t>
  </si>
  <si>
    <t>Star7=00_24_DD_01_25_F3, 9, 3, 0, 1, 0, 0, 192.168.40.11, 255.255.255.0, 192.168.40.254, 192.168.40.5, 0, 192.168.40.78, 192.168.40.78, 192.168.40.78, 1, 1</t>
  </si>
  <si>
    <t>Star8=00_24_DD_01_24_7B, 10, 3, 0, 1, 0, 0, 192.168.40.12, 255.255.255.0, 192.168.40.254, 192.168.40.5, 0, 192.168.40.78, 192.168.40.78, 192.168.40.78, 1, 2</t>
  </si>
  <si>
    <t>Star9=00_24_DD_01_24_C0, 11, 3, 0, 1, 0, 0, 192.168.40.13, 255.255.255.0, 192.168.40.254, 192.168.40.5, 0, 192.168.40.78, 192.168.40.78, 192.168.40.78, 1, 1</t>
  </si>
  <si>
    <t>Star10=00_24_DD_01_24_CE, 12, 3, 0, 1, 0, 0, 192.168.40.14, 255.255.255.0, 192.168.40.254, 192.168.40.5, 0, 192.168.40.78, 192.168.40.78, 192.168.40.78, 1, 2</t>
  </si>
  <si>
    <t>Star11=00_24_DD_01_25_04, 14, 3, 0, 1, 0, 0, 192.168.40.15, 255.255.255.0, 192.168.40.254, 192.168.40.5, 0, 192.168.40.78, 192.168.40.78, 192.168.40.78, 1, 2</t>
  </si>
  <si>
    <t>Star12=00_24_DD_01_25_0A, 15, 3, 0, 1, 0, 0, 192.168.40.16, 255.255.255.0, 192.168.40.254, 192.168.40.5, 0, 192.168.40.78, 192.168.40.78, 192.168.40.78, 1, 1</t>
  </si>
  <si>
    <t>Star13=00_24_DD_01_25_FD, 16, 3, 0, 1, 0, 0, 192.168.40.17, 255.255.255.0, 192.168.40.254, 192.168.40.5, 0, 192.168.40.78, 192.168.40.78, 192.168.40.78, 1, 1</t>
  </si>
  <si>
    <t>Star14=00_24_DD_01_25_F6, 17, 3, 0, 1, 0, 0, 192.168.40.18, 255.255.255.0, 192.168.40.254, 192.168.40.5, 0, 192.168.40.78, 192.168.40.78, 192.168.40.78, 1, 1</t>
  </si>
  <si>
    <t>Star15=00_24_DD_01_25_FC, 18, 3, 0, 1, 0, 0, 192.168.40.19, 255.255.255.0, 192.168.40.254, 192.168.40.5, 0, 192.168.40.78, 192.168.40.78, 192.168.40.78, 1, 2</t>
  </si>
  <si>
    <t>Star16=00_24_DD_01_25_7F, 19, 3, 0, 1, 0, 0, 192.168.40.20, 255.255.255.0, 192.168.40.254, 192.168.40.5, 0, 192.168.40.78, 192.168.40.78, 192.168.40.78, 1, 2</t>
  </si>
  <si>
    <t>Star17=00_24_DD_01_25_8C, 20, 3, 0, 1, 0, 0, 192.168.40.21, 255.255.255.0, 192.168.40.254, 192.168.40.5, 0, 192.168.40.78, 192.168.40.78, 192.168.40.78, 1, 1</t>
  </si>
  <si>
    <t>Star18=00_24_DD_01_25_65, 21, 3, 0, 1, 0, 0, 192.168.40.22, 255.255.255.0, 192.168.40.254, 192.168.40.5, 0, 192.168.40.78, 192.168.40.78, 192.168.40.78, 1, 1</t>
  </si>
  <si>
    <t>Star19=00_24_DD_01_25_01, 23, 3, 0, 1, 0, 0, 192.168.40.23, 255.255.255.0, 192.168.40.254, 192.168.40.5, 0, 192.168.40.78, 192.168.40.78, 192.168.40.78, 1, 1</t>
  </si>
  <si>
    <t>Star20=00_24_DD_01_25_7C, 24, 3, 0, 1, 0, 0, 192.168.40.24, 255.255.255.0, 192.168.40.254, 192.168.40.5, 0, 192.168.40.78, 192.168.40.78, 192.168.40.78, 1, 2</t>
  </si>
  <si>
    <t>Star21=00_24_DD_01_25_23, 25, 3, 0, 1, 0, 0, 192.168.40.25, 255.255.255.0, 192.168.40.254, 192.168.40.5, 0, 192.168.40.78, 192.168.40.78, 192.168.40.78, 1, 2</t>
  </si>
  <si>
    <t>Star22=00_24_DD_01_25_27, 26, 3, 0, 1, 0, 0, 192.168.40.26, 255.255.255.0, 192.168.40.254, 192.168.40.5, 0, 192.168.40.78, 192.168.40.78, 192.168.40.78, 1, 1</t>
  </si>
  <si>
    <t>Star23=00_24_DD_01_25_24, 27, 3, 0, 1, 0, 0, 192.168.40.27, 255.255.255.0, 192.168.40.254, 192.168.40.5, 0, 192.168.40.78, 192.168.40.78, 192.168.40.78, 1, 2</t>
  </si>
  <si>
    <t>Star24=00_24_DD_01_25_A5, 28, 3, 0, 1, 0, 0, 192.168.40.28, 255.255.255.0, 192.168.40.254, 192.168.40.5, 0, 192.168.40.78, 192.168.40.78, 192.168.40.78, 1, 1</t>
  </si>
  <si>
    <t>Star25=00_24_DD_01_23_D3, 29, 3, 0, 1, 0, 0, 192.168.40.29, 255.255.255.0, 192.168.40.254, 192.168.40.5, 0, 192.168.40.78, 192.168.40.78, 192.168.40.78, 1, 2</t>
  </si>
  <si>
    <t>Star26=00_24_DD_01_24_E6, 30, 3, 0, 1, 0, 0, 192.168.40.30, 255.255.255.0, 192.168.40.254, 192.168.40.5, 0, 192.168.40.78, 192.168.40.78, 192.168.40.78, 1, 2</t>
  </si>
  <si>
    <t>Star27=00_24_DD_01_24_E0, 32, 3, 0, 1, 0, 0, 192.168.40.31, 255.255.255.0, 192.168.40.254, 192.168.40.5, 0, 192.168.40.78, 192.168.40.78, 192.168.40.78, 1, 1</t>
  </si>
  <si>
    <t>Star28=00_24_DD_01_24_E2, 33, 3, 0, 1, 0, 0, 192.168.40.32, 255.255.255.0, 192.168.40.254, 192.168.40.5, 0, 192.168.40.78, 192.168.40.78, 192.168.40.78, 1, 1</t>
  </si>
  <si>
    <t>Star29=00_24_DD_01_25_19, 34, 3, 0, 1, 0, 0, 192.168.40.33, 255.255.255.0, 192.168.40.254, 192.168.40.5, 0, 192.168.40.78, 192.168.40.78, 192.168.40.78, 1, 1</t>
  </si>
  <si>
    <t>Star30=00_24_DD_01_24_DF, 35, 3, 0, 1, 0, 0, 192.168.40.34, 255.255.255.0, 192.168.40.254, 192.168.40.5, 0, 192.168.40.78, 192.168.40.78, 192.168.40.78, 1, 1</t>
  </si>
  <si>
    <t>Star31=00_24_DD_01_25_35, 36, 3, 0, 1, 0, 0, 192.168.40.35, 255.255.255.0, 192.168.40.254, 192.168.40.5, 0, 192.168.40.78, 192.168.40.78, 192.168.40.78, 1, 2</t>
  </si>
  <si>
    <t>Star32=00_24_DD_01_25_07, 37, 3, 0, 1, 0, 0, 192.168.40.36, 255.255.255.0, 192.168.40.254, 192.168.40.5, 0, 192.168.40.78, 192.168.40.78, 192.168.40.78, 1, 1</t>
  </si>
  <si>
    <t>Star33=00_24_DD_01_24_FA, 38, 3, 0, 1, 0, 0, 192.168.40.37, 255.255.255.0, 192.168.40.254, 192.168.40.5, 0, 192.168.40.78, 192.168.40.78, 192.168.40.78, 1, 1</t>
  </si>
  <si>
    <t>; MONITOR_PROFILE</t>
  </si>
  <si>
    <t>; PROFILE1 = &lt;MonitorId&gt;,&lt;Profile&gt;,&lt;Noise Level&gt;,&lt;Masking&gt;,&lt;IRProfile&gt;,&lt;Master/Slave&gt;,&lt;Special Profile&gt;</t>
  </si>
  <si>
    <t>; Profile</t>
  </si>
  <si>
    <t>; =======</t>
  </si>
  <si>
    <t xml:space="preserve">   Masking</t>
  </si>
  <si>
    <t xml:space="preserve">  Master/Slave</t>
  </si>
  <si>
    <t>; 0  - Normal Profile</t>
  </si>
  <si>
    <t>===========</t>
  </si>
  <si>
    <t xml:space="preserve">   =======</t>
  </si>
  <si>
    <t xml:space="preserve">  ============</t>
  </si>
  <si>
    <t>; 1  - A1 Profile</t>
  </si>
  <si>
    <t>3 - IR Modulation 0.5us</t>
  </si>
  <si>
    <t xml:space="preserve">   0 - Full Masking</t>
  </si>
  <si>
    <t>0 - 1.5 Sec IR</t>
  </si>
  <si>
    <t xml:space="preserve">  0 - Master</t>
  </si>
  <si>
    <t>; 2  - B1 Profile</t>
  </si>
  <si>
    <t>2 - IR Modulation 1us</t>
  </si>
  <si>
    <t xml:space="preserve">   1 - Half Masking </t>
  </si>
  <si>
    <t>1 - 3 Sec IR</t>
  </si>
  <si>
    <t xml:space="preserve">  1 - Slave</t>
  </si>
  <si>
    <t>; 3  - A2 Profile</t>
  </si>
  <si>
    <t>1 - IR Modulation 2us</t>
  </si>
  <si>
    <t xml:space="preserve"> </t>
  </si>
  <si>
    <t>; 4  - B2 Profi1e</t>
  </si>
  <si>
    <t>0 - IR Modulation 4us</t>
  </si>
  <si>
    <t xml:space="preserve">; 5  - C2 Profile </t>
  </si>
  <si>
    <t xml:space="preserve">; 6  - A3 Profile </t>
  </si>
  <si>
    <t xml:space="preserve">; 7  - B3 Profile </t>
  </si>
  <si>
    <t xml:space="preserve">; 8  - C3 Profile </t>
  </si>
  <si>
    <t xml:space="preserve">; 9  - D3 Profile </t>
  </si>
  <si>
    <t xml:space="preserve">; 10  - VW MasterA Profile </t>
  </si>
  <si>
    <t xml:space="preserve">; 11  - VW MasterB Profile </t>
  </si>
  <si>
    <t>; 12  - Reserved (Not used)</t>
  </si>
  <si>
    <t xml:space="preserve">; 13  - Wireless MasterA Profile </t>
  </si>
  <si>
    <t xml:space="preserve">; 14  - Wireless MasterB Profile </t>
  </si>
  <si>
    <t xml:space="preserve">; 15  - Wireless SlaveA Profile </t>
  </si>
  <si>
    <t xml:space="preserve">; 16  - Wireless SlaveB Profile </t>
  </si>
  <si>
    <t xml:space="preserve">; 17  - Blocking Profile </t>
  </si>
  <si>
    <t xml:space="preserve">; 18  - WolverHampton A Profile </t>
  </si>
  <si>
    <t xml:space="preserve">; 19  - WolverHampton B Profile </t>
  </si>
  <si>
    <t xml:space="preserve">; 20  - WolverHampton C Profile </t>
  </si>
  <si>
    <t>; MONITOR_PROFILES_COUNT=1</t>
  </si>
  <si>
    <t>; PROFILE1=812,3,0,1,1,0,0</t>
  </si>
  <si>
    <t>;;;;;;;;;;;;;;;;;;;;;;;;;;;;;;;;;;;;;;;;;;;;;;;;;;;;;;;;;;;;;;;;;;;;;;;;;;;;;;;;;;;;;;;;;;;</t>
  </si>
  <si>
    <t>[MONITOR_PROFILE]</t>
  </si>
  <si>
    <t>MONITOR_PROFILES_COUNT=121</t>
  </si>
  <si>
    <t>PROFILE1=484328, 11, 2, 0, 1, 0, 0, 0, 0</t>
  </si>
  <si>
    <t>PROFILE2=484566, 11, 2, 0, 1, 0, 0, 0, 0</t>
  </si>
  <si>
    <t>PROFILE3=484982, 10, 2, 1, 1, 0, 0, 2, 0</t>
  </si>
  <si>
    <t>PROFILE4=484991, 10, 2, 1, 1, 0, 0, 2, 0</t>
  </si>
  <si>
    <t>PROFILE5=484999, 10, 2, 1, 1, 0, 0, 2, 0</t>
  </si>
  <si>
    <t>PROFILE6=485003, 10, 2, 1, 1, 0, 0, 2, 0</t>
  </si>
  <si>
    <t>PROFILE7=485004, 11, 2, 1, 1, 0, 0, 2, 0</t>
  </si>
  <si>
    <t>PROFILE8=485009, 10, 2, 1, 1, 0, 0, 2, 0</t>
  </si>
  <si>
    <t>PROFILE9=485016, 10, 2, 1, 1, 0, 0, 2, 0</t>
  </si>
  <si>
    <t>PROFILE10=485021, 11, 2, 1, 1, 0, 0, 2, 0</t>
  </si>
  <si>
    <t>PROFILE11=485038, 11, 2, 0, 1, 0, 0, 0, 0</t>
  </si>
  <si>
    <t>PROFILE12=485103, 10, 2, 0, 1, 0, 0, 0, 0</t>
  </si>
  <si>
    <t>PROFILE13=485106, 10, 2, 0, 1, 0, 0, 0, 0</t>
  </si>
  <si>
    <t>PROFILE14=485111, 10, 2, 0, 1, 0, 0, 0, 0</t>
  </si>
  <si>
    <t>PROFILE15=485146, 10, 2, 0, 1, 0, 0, 0, 0</t>
  </si>
  <si>
    <t>PROFILE16=485148, 11, 2, 0, 1, 0, 0, 0, 0</t>
  </si>
  <si>
    <t>PROFILE17=485245, 10, 2, 0, 1, 0, 0, 0, 0</t>
  </si>
  <si>
    <t>PROFILE18=485251, 10, 2, 0, 1, 0, 0, 0, 0</t>
  </si>
  <si>
    <t>PROFILE19=485252, 10, 2, 0, 1, 0, 0, 0, 0</t>
  </si>
  <si>
    <t>PROFILE20=485281, 11, 2, 1, 1, 0, 0, 2, 0</t>
  </si>
  <si>
    <t>PROFILE21=485294, 11, 2, 0, 1, 0, 0, 0, 0</t>
  </si>
  <si>
    <t>PROFILE22=485312, 10, 2, 0, 1, 0, 0, 0, 0</t>
  </si>
  <si>
    <t>PROFILE23=485496, 11, 2, 0, 1, 0, 0, 0, 0</t>
  </si>
  <si>
    <t>PROFILE24=485511, 11, 3, 0, 1, 0, 0, 0, 0</t>
  </si>
  <si>
    <t>PROFILE25=485525, 10, 2, 0, 1, 0, 0, 0, 0</t>
  </si>
  <si>
    <t>PROFILE26=485545, 11, 2, 0, 1, 0, 0, 0, 0</t>
  </si>
  <si>
    <t>PROFILE27=485560, 11, 2, 0, 1, 0, 0, 0, 0</t>
  </si>
  <si>
    <t>PROFILE28=485561, 10, 3, 1, 1, 0, 0, 2, 0</t>
  </si>
  <si>
    <t>PROFILE29=485564, 11, 2, 0, 1, 0, 0, 0, 0</t>
  </si>
  <si>
    <t>PROFILE30=485573, 10, 2, 0, 1, 0, 0, 0, 0</t>
  </si>
  <si>
    <t>PROFILE31=485608, 11, 2, 0, 1, 0, 0, 0, 0</t>
  </si>
  <si>
    <t>PROFILE32=485669, 11, 3, 1, 1, 0, 0, 2, 0</t>
  </si>
  <si>
    <t>PROFILE33=485801, 10, 2, 1, 1, 0, 0, 2, 0</t>
  </si>
  <si>
    <t>PROFILE34=485810, 11, 2, 1, 1, 0, 0, 2, 0</t>
  </si>
  <si>
    <t>PROFILE35=485818, 11, 2, 1, 1, 0, 0, 2, 0</t>
  </si>
  <si>
    <t>PROFILE36=485824, 10, 2, 1, 1, 0, 0, 2, 0</t>
  </si>
  <si>
    <t>PROFILE37=485827, 11, 2, 1, 1, 0, 0, 2, 0</t>
  </si>
  <si>
    <t>PROFILE38=485831, 10, 2, 1, 1, 0, 0, 2, 0</t>
  </si>
  <si>
    <t>PROFILE39=485840, 11, 2, 1, 1, 0, 0, 2, 0</t>
  </si>
  <si>
    <t>PROFILE40=485857, 11, 2, 1, 1, 0, 0, 2, 0</t>
  </si>
  <si>
    <t>PROFILE41=485863, 11, 2, 1, 1, 0, 0, 2, 0</t>
  </si>
  <si>
    <t>PROFILE42=485867, 11, 2, 1, 1, 0, 0, 2, 0</t>
  </si>
  <si>
    <t>PROFILE43=487207, 10, 2, 1, 1, 0, 0, 2, 0</t>
  </si>
  <si>
    <t>PROFILE44=487227, 10, 2, 1, 1, 0, 0, 2, 0</t>
  </si>
  <si>
    <t>PROFILE45=487248, 10, 2, 1, 1, 0, 0, 2, 0</t>
  </si>
  <si>
    <t>PROFILE46=487263, 10, 2, 1, 1, 0, 0, 2, 0</t>
  </si>
  <si>
    <t>PROFILE47=487267, 10, 2, 1, 1, 0, 0, 2, 0</t>
  </si>
  <si>
    <t>PROFILE48=487283, 10, 2, 1, 1, 0, 0, 2, 0</t>
  </si>
  <si>
    <t>PROFILE49=487298, 10, 2, 1, 1, 0, 0, 2, 0</t>
  </si>
  <si>
    <t>PROFILE50=487345, 10, 2, 1, 1, 0, 0, 2, 0</t>
  </si>
  <si>
    <t>PROFILE51=487346, 10, 2, 1, 1, 0, 0, 2, 0</t>
  </si>
  <si>
    <t>PROFILE52=487558, 10, 2, 1, 1, 0, 0, 2, 0</t>
  </si>
  <si>
    <t>PROFILE53=499534, 11, 3, 0, 1, 0, 0, 0, 0</t>
  </si>
  <si>
    <t>PROFILE54=499539, 11, 3, 0, 1, 0, 0, 0, 0</t>
  </si>
  <si>
    <t>PROFILE55=499544, 10, 3, 1, 1, 0, 0, 2, 0</t>
  </si>
  <si>
    <t>PROFILE56=499545, 11, 3, 0, 1, 0, 0, 2, 0</t>
  </si>
  <si>
    <t>PROFILE57=499547, 10, 3, 0, 1, 0, 0, 0, 0</t>
  </si>
  <si>
    <t>PROFILE58=499549, 11, 3, 1, 1, 0, 0, 2, 0</t>
  </si>
  <si>
    <t>PROFILE59=499551, 11, 2, 1, 1, 0, 0, 2, 0</t>
  </si>
  <si>
    <t>PROFILE60=499553, 10, 3, 0, 1, 0, 0, 0, 0</t>
  </si>
  <si>
    <t>PROFILE61=499831, 11, 2, 1, 1, 0, 0, 2, 0</t>
  </si>
  <si>
    <t>PROFILE62=499833, 10, 3, 1, 1, 0, 0, 2, 0</t>
  </si>
  <si>
    <t>PROFILE63=499840, 11, 2, 1, 1, 0, 0, 2, 0</t>
  </si>
  <si>
    <t>PROFILE64=499846, 11, 2, 0, 1, 0, 0, 2, 0</t>
  </si>
  <si>
    <t>PROFILE65=499868, 11, 2, 1, 1, 0, 0, 2, 0</t>
  </si>
  <si>
    <t>PROFILE66=499959, 11, 3, 0, 1, 0, 0, 0, 0</t>
  </si>
  <si>
    <t>PROFILE67=499962, 10, 3, 1, 1, 0, 0, 2, 0</t>
  </si>
  <si>
    <t>PROFILE68=499969, 11, 3, 0, 1, 0, 0, 0, 0</t>
  </si>
  <si>
    <t>PROFILE69=499977, 11, 2, 1, 1, 0, 0, 2, 0</t>
  </si>
  <si>
    <t>PROFILE70=499986, 10, 2, 0, 1, 0, 0, 0, 0</t>
  </si>
  <si>
    <t>PROFILE71=499991, 11, 3, 0, 1, 0, 0, 0, 0</t>
  </si>
  <si>
    <t>PROFILE72=499999, 10, 2, 1, 1, 0, 0, 2, 0</t>
  </si>
  <si>
    <t>PROFILE73=500005, 10, 3, 1, 1, 0, 0, 2, 0</t>
  </si>
  <si>
    <t>PROFILE74=500007, 10, 3, 1, 1, 0, 0, 2, 0</t>
  </si>
  <si>
    <t>PROFILE75=500009, 11, 3, 1, 1, 0, 0, 2, 0</t>
  </si>
  <si>
    <t>PROFILE76=500012, 10, 3, 1, 1, 0, 0, 2, 0</t>
  </si>
  <si>
    <t>PROFILE77=500015, 10, 3, 1, 1, 0, 0, 2, 0</t>
  </si>
  <si>
    <t>PROFILE78=500019, 10, 3, 0, 1, 0, 0, 0, 0</t>
  </si>
  <si>
    <t>PROFILE79=500022, 10, 3, 1, 1, 0, 0, 2, 0</t>
  </si>
  <si>
    <t>PROFILE80=500036, 10, 3, 1, 1, 0, 0, 2, 0</t>
  </si>
  <si>
    <t>PROFILE81=500041, 10, 3, 1, 1, 0, 0, 2, 0</t>
  </si>
  <si>
    <t>PROFILE82=500046, 10, 3, 1, 1, 0, 0, 2, 0</t>
  </si>
  <si>
    <t>PROFILE83=500054, 10, 2, 1, 1, 0, 0, 2, 0</t>
  </si>
  <si>
    <t>PROFILE84=500059, 10, 3, 1, 1, 0, 0, 2, 0</t>
  </si>
  <si>
    <t>PROFILE85=500070, 11, 2, 0, 1, 0, 0, 0, 0</t>
  </si>
  <si>
    <t>PROFILE86=500075, 10, 3, 0, 1, 0, 0, 0, 0</t>
  </si>
  <si>
    <t>PROFILE87=500087, 11, 3, 1, 1, 0, 0, 2, 0</t>
  </si>
  <si>
    <t>PROFILE88=500095, 11, 3, 1, 1, 0, 0, 2, 0</t>
  </si>
  <si>
    <t>PROFILE89=500100, 11, 3, 1, 1, 0, 0, 2, 0</t>
  </si>
  <si>
    <t>PROFILE90=500103, 10, 3, 0, 1, 0, 0, 0, 0</t>
  </si>
  <si>
    <t>PROFILE91=500106, 10, 3, 0, 1, 0, 0, 0, 0</t>
  </si>
  <si>
    <t>PROFILE92=500109, 10, 3, 1, 1, 0, 0, 2, 0</t>
  </si>
  <si>
    <t>PROFILE93=500120, 10, 3, 1, 1, 0, 0, 2, 0</t>
  </si>
  <si>
    <t>PROFILE94=500274, 10, 3, 1, 1, 0, 0, 2, 0</t>
  </si>
  <si>
    <t>PROFILE95=501962, 10, 2, 0, 1, 0, 0, 0, 0</t>
  </si>
  <si>
    <t>PROFILE96=501964, 11, 3, 0, 1, 0, 0, 0, 0</t>
  </si>
  <si>
    <t>PROFILE97=501973, 11, 3, 0, 1, 0, 0, 0, 0</t>
  </si>
  <si>
    <t>PROFILE98=501980, 10, 2, 1, 1, 0, 0, 2, 0</t>
  </si>
  <si>
    <t>PROFILE99=502041, 10, 2, 1, 1, 0, 0, 2, 0</t>
  </si>
  <si>
    <t>PROFILE100=502049, 10, 3, 0, 1, 0, 0, 0, 0</t>
  </si>
  <si>
    <t>PROFILE101=502059, 10, 2, 1, 1, 0, 0, 2, 0</t>
  </si>
  <si>
    <t>PROFILE102=502063, 11, 3, 1, 1, 0, 0, 2, 0</t>
  </si>
  <si>
    <t>PROFILE103=502064, 10, 2, 0, 1, 0, 0, 2, 0</t>
  </si>
  <si>
    <t>PROFILE104=502083, 10, 2, 1, 1, 0, 0, 2, 0</t>
  </si>
  <si>
    <t>PROFILE105=522793, 11, 2, 0, 1, 0, 0, 0, 0</t>
  </si>
  <si>
    <t>PROFILE106=522829, 11, 2, 0, 1, 0, 0, 0, 0</t>
  </si>
  <si>
    <t>PROFILE107=522840, 11, 2, 1, 1, 0, 0, 2, 0</t>
  </si>
  <si>
    <t>PROFILE108=522855, 11, 2, 0, 1, 0, 0, 0, 0</t>
  </si>
  <si>
    <t>PROFILE109=527041, 10, 2, 0, 1, 0, 0, 0, 0</t>
  </si>
  <si>
    <t>PROFILE110=527042, 11, 2, 0, 1, 0, 0, 0, 0</t>
  </si>
  <si>
    <t>PROFILE111=529426, 11, 2, 0, 1, 0, 0, 0, 0</t>
  </si>
  <si>
    <t>PROFILE112=529532, 11, 2, 0, 1, 0, 0, 0, 0</t>
  </si>
  <si>
    <t>PROFILE113=529542, 11, 2, 0, 1, 0, 0, 0, 0</t>
  </si>
  <si>
    <t>PROFILE114=529545, 11, 2, 0, 1, 0, 0, 0, 0</t>
  </si>
  <si>
    <t>PROFILE115=529558, 11, 2, 0, 1, 0, 0, 0, 0</t>
  </si>
  <si>
    <t>PROFILE116=534806, 11, 3, 1, 1, 0, 0, 2, 0</t>
  </si>
  <si>
    <t>PROFILE117=534917, 10, 3, 0, 1, 0, 0, 0, 0</t>
  </si>
  <si>
    <t>PROFILE118=534944, 10, 3, 1, 1, 0, 0, 2, 0</t>
  </si>
  <si>
    <t>PROFILE119=534978, 11, 3, 1, 1, 0, 0, 2, 0</t>
  </si>
  <si>
    <t>PROFILE120=534992, 10, 3, 1, 1, 0, 0, 2, 0</t>
  </si>
  <si>
    <t>PROFILE121=535042, 11, 3, 0, 1, 0, 0, 0, 0</t>
  </si>
  <si>
    <t>; TAG PROFILE</t>
  </si>
  <si>
    <t xml:space="preserve">; PROFILE1 = &lt;TagId&gt;, &lt;Profile&gt;, &lt;IR Profile&gt;, &lt;Tag Class&gt;, &lt;IRReporting Time&gt;, </t>
  </si>
  <si>
    <t>&lt;No IRReporting Time&gt;, &lt;Motion Sensor Scan Logic&gt; , &lt;Alert Delay&gt;(sec)  Only for Hygiene alert Track unit</t>
  </si>
  <si>
    <t>; ========</t>
  </si>
  <si>
    <t>; 0 - Normal Profile</t>
  </si>
  <si>
    <t>; 1 -  No Sleep</t>
  </si>
  <si>
    <t>; IR Profile</t>
  </si>
  <si>
    <t>; ===========</t>
  </si>
  <si>
    <t>; 0 - 1.5 Sec IR</t>
  </si>
  <si>
    <t>; 1 - 3 Sec IR</t>
  </si>
  <si>
    <t>; Tag Class</t>
  </si>
  <si>
    <t>; =========</t>
  </si>
  <si>
    <t>; 0: Use Regular Slots</t>
  </si>
  <si>
    <t>; 1: Use Premium Slots</t>
  </si>
  <si>
    <t>; IR Reporting Time</t>
  </si>
  <si>
    <t>; ==================</t>
  </si>
  <si>
    <t xml:space="preserve">; 0 - 12 seconds reporting (default) </t>
  </si>
  <si>
    <t xml:space="preserve">; 1 - 24 seconds reporting </t>
  </si>
  <si>
    <t xml:space="preserve">; 2 - 48 seconds reporting </t>
  </si>
  <si>
    <t xml:space="preserve">; 3 - 96 seconds reporting </t>
  </si>
  <si>
    <t>; NO IR Reporting Time</t>
  </si>
  <si>
    <t>; ====================</t>
  </si>
  <si>
    <t xml:space="preserve">; 1 - 6 seconds reporting </t>
  </si>
  <si>
    <t xml:space="preserve">; 2 - 24 seconds reporting </t>
  </si>
  <si>
    <t xml:space="preserve">; 3 - 48 seconds reporting </t>
  </si>
  <si>
    <t xml:space="preserve">; Motion Sensor Scan Logic </t>
  </si>
  <si>
    <t>; ========================</t>
  </si>
  <si>
    <t>; 0 - Interrupt (default)</t>
  </si>
  <si>
    <t>; 1 - Polling every cycle</t>
  </si>
  <si>
    <t>; 2 - Polling 2 cycle once</t>
  </si>
  <si>
    <t>; 3 - Polling 3 cycle once</t>
  </si>
  <si>
    <t>; Alert Delay - Only for Hygiene alert Track unit</t>
  </si>
  <si>
    <t>; Alert Delay = Value*3 sec = Alert Started After VALUE * 3 sec</t>
  </si>
  <si>
    <t>; TAG_PROFILES_COUNT=1</t>
  </si>
  <si>
    <t>; PROFILE1 = 12, 1, 1, 0, 0, 0, 1, 0</t>
  </si>
  <si>
    <t>[TAG_PROFILE]</t>
  </si>
  <si>
    <t>TAG_PROFILES_COUNT=1</t>
  </si>
  <si>
    <t>PROFILE1=2285047, 0, 1, 0, 1, 0, 0, 0, 0, 0, 2, 5, 0, 0, 3, 0, 0, 1, 2</t>
  </si>
  <si>
    <t>; DIM PROFILE SECTION</t>
  </si>
  <si>
    <t>; DIM PROFILE</t>
  </si>
  <si>
    <t>; DIM_PROFILE1 = &lt;DeviceId&gt;, &lt;Profile&gt;</t>
  </si>
  <si>
    <t>; Profile:</t>
  </si>
  <si>
    <t>; 0 - No Trigger</t>
  </si>
  <si>
    <t>; 1 - Trigger on Motion Sensor</t>
  </si>
  <si>
    <t>; 2 - Trigger on Proximity Sensor</t>
  </si>
  <si>
    <t>; 3 - Trigger on either Motion or Proximity Sensor</t>
  </si>
  <si>
    <t>; 4 - Trigger on both Motion and Proximity Sensor</t>
  </si>
  <si>
    <t>; DIM_PROFILES_COUNT=1</t>
  </si>
  <si>
    <t>; DIM_PROFILE1=751, 1</t>
  </si>
  <si>
    <t>[DIM_PROFILE]</t>
  </si>
  <si>
    <t>; ERU TAG PROFILE SECTION</t>
  </si>
  <si>
    <t>;ERU_TAG PROFILE</t>
  </si>
  <si>
    <t>;===============</t>
  </si>
  <si>
    <t>; ERU_TAG_PROFILE1 = &lt;TagId&gt;, &lt;ProfileId&gt;</t>
  </si>
  <si>
    <t>; 0 - Both LED and BUZZER Indicator</t>
  </si>
  <si>
    <t>; 1 - LED Indicator</t>
  </si>
  <si>
    <t>; 2 - BUZZER Indicator</t>
  </si>
  <si>
    <t>; 3 - No Initial Indicator</t>
  </si>
  <si>
    <t>; ERU_TAG_PROFILES_COUNT=1</t>
  </si>
  <si>
    <t>; ERU_TAG_PROFILE1=12, 0</t>
  </si>
  <si>
    <t>[ERU_TAG_PROFILE]</t>
  </si>
  <si>
    <t>; TEMP TAG PROFILE SECTION</t>
  </si>
  <si>
    <t>; TEMP TAG PROFILE</t>
  </si>
  <si>
    <t>; =================</t>
  </si>
  <si>
    <t>; PROFILE1 = &lt;TagId&gt;, &lt;Profile&gt;, &lt;LowTemperature&gt;, &lt;HighTemperature&gt;, &lt;LocalAlert&gt;, &lt;IR Profile&gt;, &lt;MinTemp&gt;, &lt;MaxTemp&gt;, &lt;X2L&gt;, &lt;XL&gt;, &lt;IPL&gt;</t>
  </si>
  <si>
    <t>; LowTemperature = Value; -70 to +270</t>
  </si>
  <si>
    <t>; HighTemperature = Value; -70 to +270</t>
  </si>
  <si>
    <t>; LocalAlert</t>
  </si>
  <si>
    <t>; 0 - No Alert</t>
  </si>
  <si>
    <t>; 1 - LED Alert</t>
  </si>
  <si>
    <t>; 2 - Buzzer Alert</t>
  </si>
  <si>
    <t>; MinTemp : value -70 to 270</t>
  </si>
  <si>
    <t>; MaxTemp : value -70 to 270</t>
  </si>
  <si>
    <t>; X2L  : The  coefficient of the  low end quadratic coefficinet calibration curve (LBI up to LBI-Thresh)</t>
  </si>
  <si>
    <t>; XL   : The  coefficient of the  low end linear coefficinet calibration curve (LBI up to LBI-Thresh)</t>
  </si>
  <si>
    <t>; IPL  : The independent number in the low end quadratic equation</t>
  </si>
  <si>
    <t>; TEMP_TAG_PROFILES_COUNT=1</t>
  </si>
  <si>
    <t>; PROFILE1=1222, 1, -3, 5, 1, 1, -59, 164, 0.000115, 0.100652, -59.139668</t>
  </si>
  <si>
    <t>[TEMP_TAG_PROFILE]</t>
  </si>
  <si>
    <t>; POWER LEVEL SECTION</t>
  </si>
  <si>
    <t>; POWER_LEVEL1 = &lt;MonitorId&gt;, &lt;Power Level&gt;</t>
  </si>
  <si>
    <t>; Power Level Range : 0 to 4</t>
  </si>
  <si>
    <t>; POWER_LEVEL_COUNT=1</t>
  </si>
  <si>
    <t>; POWER_LEVEL1=812, 3</t>
  </si>
  <si>
    <t>[POWER_LEVEL]</t>
  </si>
  <si>
    <t>POWER_LEVEL_COUNT=121</t>
  </si>
  <si>
    <t>POWER_LEVEL1=484328, 2</t>
  </si>
  <si>
    <t>POWER_LEVEL2=484566, 2</t>
  </si>
  <si>
    <t>POWER_LEVEL3=484982, 1</t>
  </si>
  <si>
    <t>POWER_LEVEL4=484991, 2</t>
  </si>
  <si>
    <t>POWER_LEVEL5=484999, 2</t>
  </si>
  <si>
    <t>POWER_LEVEL6=485003, 1</t>
  </si>
  <si>
    <t>POWER_LEVEL7=485004, 1</t>
  </si>
  <si>
    <t>POWER_LEVEL8=485009, 1</t>
  </si>
  <si>
    <t>POWER_LEVEL9=485016, 1</t>
  </si>
  <si>
    <t>POWER_LEVEL10=485021, 1</t>
  </si>
  <si>
    <t>POWER_LEVEL11=485038, 2</t>
  </si>
  <si>
    <t>POWER_LEVEL12=485103, 2</t>
  </si>
  <si>
    <t>POWER_LEVEL13=485106, 2</t>
  </si>
  <si>
    <t>POWER_LEVEL14=485111, 2</t>
  </si>
  <si>
    <t>POWER_LEVEL15=485146, 2</t>
  </si>
  <si>
    <t>POWER_LEVEL16=485148, 2</t>
  </si>
  <si>
    <t>POWER_LEVEL17=485245, 2</t>
  </si>
  <si>
    <t>POWER_LEVEL18=485251, 2</t>
  </si>
  <si>
    <t>POWER_LEVEL19=485252, 2</t>
  </si>
  <si>
    <t>POWER_LEVEL20=485281, 2</t>
  </si>
  <si>
    <t>POWER_LEVEL21=485294, 2</t>
  </si>
  <si>
    <t>POWER_LEVEL22=485312, 2</t>
  </si>
  <si>
    <t>POWER_LEVEL23=485496, 2</t>
  </si>
  <si>
    <t>POWER_LEVEL24=485511, 2</t>
  </si>
  <si>
    <t>POWER_LEVEL25=485525, 2</t>
  </si>
  <si>
    <t>POWER_LEVEL26=485545, 2</t>
  </si>
  <si>
    <t>POWER_LEVEL27=485560, 2</t>
  </si>
  <si>
    <t>POWER_LEVEL28=485561, 2</t>
  </si>
  <si>
    <t>POWER_LEVEL29=485564, 2</t>
  </si>
  <si>
    <t>POWER_LEVEL30=485573, 2</t>
  </si>
  <si>
    <t>POWER_LEVEL31=485608, 2</t>
  </si>
  <si>
    <t>POWER_LEVEL32=485669, 2</t>
  </si>
  <si>
    <t>POWER_LEVEL33=485801, 1</t>
  </si>
  <si>
    <t>POWER_LEVEL34=485810, 1</t>
  </si>
  <si>
    <t>POWER_LEVEL35=485818, 1</t>
  </si>
  <si>
    <t>POWER_LEVEL36=485824, 1</t>
  </si>
  <si>
    <t>POWER_LEVEL37=485827, 1</t>
  </si>
  <si>
    <t>POWER_LEVEL38=485831, 1</t>
  </si>
  <si>
    <t>POWER_LEVEL39=485840, 1</t>
  </si>
  <si>
    <t>POWER_LEVEL40=485857, 1</t>
  </si>
  <si>
    <t>POWER_LEVEL41=485863, 1</t>
  </si>
  <si>
    <t>POWER_LEVEL42=485867, 1</t>
  </si>
  <si>
    <t>POWER_LEVEL43=487207, 1</t>
  </si>
  <si>
    <t>POWER_LEVEL44=487227, 1</t>
  </si>
  <si>
    <t>POWER_LEVEL45=487248, 1</t>
  </si>
  <si>
    <t>POWER_LEVEL46=487263, 1</t>
  </si>
  <si>
    <t>POWER_LEVEL47=487267, 1</t>
  </si>
  <si>
    <t>POWER_LEVEL48=487283, 2</t>
  </si>
  <si>
    <t>POWER_LEVEL49=487298, 1</t>
  </si>
  <si>
    <t>POWER_LEVEL50=487345, 1</t>
  </si>
  <si>
    <t>POWER_LEVEL51=487346, 1</t>
  </si>
  <si>
    <t>POWER_LEVEL52=487558, 1</t>
  </si>
  <si>
    <t>POWER_LEVEL53=499534, 1</t>
  </si>
  <si>
    <t>POWER_LEVEL54=499539, 2</t>
  </si>
  <si>
    <t>POWER_LEVEL55=499544, 3</t>
  </si>
  <si>
    <t>POWER_LEVEL56=499545, 1</t>
  </si>
  <si>
    <t>POWER_LEVEL57=499547, 2</t>
  </si>
  <si>
    <t>POWER_LEVEL58=499549, 2</t>
  </si>
  <si>
    <t>POWER_LEVEL59=499551, 3</t>
  </si>
  <si>
    <t>POWER_LEVEL60=499553, 2</t>
  </si>
  <si>
    <t>POWER_LEVEL61=499831, 2</t>
  </si>
  <si>
    <t>POWER_LEVEL62=499833, 2</t>
  </si>
  <si>
    <t>POWER_LEVEL63=499840, 2</t>
  </si>
  <si>
    <t>POWER_LEVEL64=499846, 2</t>
  </si>
  <si>
    <t>POWER_LEVEL65=499868, 2</t>
  </si>
  <si>
    <t>POWER_LEVEL66=499959, 2</t>
  </si>
  <si>
    <t>POWER_LEVEL67=499962, 2</t>
  </si>
  <si>
    <t>POWER_LEVEL68=499969, 1</t>
  </si>
  <si>
    <t>POWER_LEVEL69=499977, 2</t>
  </si>
  <si>
    <t>POWER_LEVEL70=499986, 2</t>
  </si>
  <si>
    <t>POWER_LEVEL71=499991, 2</t>
  </si>
  <si>
    <t>POWER_LEVEL72=499999, 2</t>
  </si>
  <si>
    <t>POWER_LEVEL73=500005, 2</t>
  </si>
  <si>
    <t>POWER_LEVEL74=500007, 2</t>
  </si>
  <si>
    <t>POWER_LEVEL75=500009, 2</t>
  </si>
  <si>
    <t>POWER_LEVEL76=500012, 2</t>
  </si>
  <si>
    <t>POWER_LEVEL77=500015, 2</t>
  </si>
  <si>
    <t>POWER_LEVEL78=500019, 2</t>
  </si>
  <si>
    <t>POWER_LEVEL79=500022, 2</t>
  </si>
  <si>
    <t>POWER_LEVEL80=500036, 2</t>
  </si>
  <si>
    <t>POWER_LEVEL81=500041, 2</t>
  </si>
  <si>
    <t>POWER_LEVEL82=500046, 2</t>
  </si>
  <si>
    <t>POWER_LEVEL83=500054, 2</t>
  </si>
  <si>
    <t>POWER_LEVEL84=500059, 2</t>
  </si>
  <si>
    <t>POWER_LEVEL85=500070, 1</t>
  </si>
  <si>
    <t>POWER_LEVEL86=500075, 1</t>
  </si>
  <si>
    <t>POWER_LEVEL87=500087, 2</t>
  </si>
  <si>
    <t>POWER_LEVEL88=500095, 2</t>
  </si>
  <si>
    <t>POWER_LEVEL89=500100, 2</t>
  </si>
  <si>
    <t>POWER_LEVEL90=500103, 1</t>
  </si>
  <si>
    <t>POWER_LEVEL91=500106, 2</t>
  </si>
  <si>
    <t>POWER_LEVEL92=500109, 2</t>
  </si>
  <si>
    <t>POWER_LEVEL93=500120, 2</t>
  </si>
  <si>
    <t>POWER_LEVEL94=500274, 2</t>
  </si>
  <si>
    <t>POWER_LEVEL95=501962, 1</t>
  </si>
  <si>
    <t>POWER_LEVEL96=501964, 2</t>
  </si>
  <si>
    <t>POWER_LEVEL97=501973, 2</t>
  </si>
  <si>
    <t>POWER_LEVEL98=501980, 2</t>
  </si>
  <si>
    <t>POWER_LEVEL99=502041, 2</t>
  </si>
  <si>
    <t>POWER_LEVEL100=502049, 2</t>
  </si>
  <si>
    <t>POWER_LEVEL101=502059, 2</t>
  </si>
  <si>
    <t>POWER_LEVEL102=502063, 3</t>
  </si>
  <si>
    <t>POWER_LEVEL103=502064, 1</t>
  </si>
  <si>
    <t>POWER_LEVEL104=502083, 2</t>
  </si>
  <si>
    <t>POWER_LEVEL105=522793, 2</t>
  </si>
  <si>
    <t>POWER_LEVEL106=522829, 2</t>
  </si>
  <si>
    <t>POWER_LEVEL107=522840, 2</t>
  </si>
  <si>
    <t>POWER_LEVEL108=522855, 2</t>
  </si>
  <si>
    <t>POWER_LEVEL109=527041, 2</t>
  </si>
  <si>
    <t>POWER_LEVEL110=527042, 2</t>
  </si>
  <si>
    <t>POWER_LEVEL111=529426, 2</t>
  </si>
  <si>
    <t>POWER_LEVEL112=529532, 2</t>
  </si>
  <si>
    <t>POWER_LEVEL113=529542, 2</t>
  </si>
  <si>
    <t>POWER_LEVEL114=529545, 2</t>
  </si>
  <si>
    <t>POWER_LEVEL115=529558, 2</t>
  </si>
  <si>
    <t>POWER_LEVEL116=534806, 2</t>
  </si>
  <si>
    <t>POWER_LEVEL117=534917, 3</t>
  </si>
  <si>
    <t>POWER_LEVEL118=534944, 2</t>
  </si>
  <si>
    <t>POWER_LEVEL119=534978, 2</t>
  </si>
  <si>
    <t>POWER_LEVEL120=534992, 2</t>
  </si>
  <si>
    <t>POWER_LEVEL121=535042, 1</t>
  </si>
  <si>
    <t>; MANUAL ASSOCIATE SETTINGS</t>
  </si>
  <si>
    <t>; TAG1 = &lt;TagId&gt;,&lt;StarId&gt;</t>
  </si>
  <si>
    <t>; ASSOCIATED_TAGS_COUNT=1</t>
  </si>
  <si>
    <t>; TAG1 = 8, 3</t>
  </si>
  <si>
    <t>[ASSOCIATED_TAGS]</t>
  </si>
  <si>
    <t>; STAR1 = &lt;StarId&gt;, &lt;Associated StarId&gt;, &lt;Manual Associate&gt;</t>
  </si>
  <si>
    <t>; Manual Associate value is 0 if it autoupdated otherwise 1</t>
  </si>
  <si>
    <t>; ASSOCIATED_STARS_COUNT=1</t>
  </si>
  <si>
    <t>; STAR1 = 4, 1, 1</t>
  </si>
  <si>
    <t>[ASSOCIATED_STARS]</t>
  </si>
  <si>
    <t>; ROOM_BLEEDING</t>
  </si>
  <si>
    <t>; BLEEDING_CHECK_COUNT=3</t>
  </si>
  <si>
    <t>; MONITOR_IDS=812,811</t>
  </si>
  <si>
    <t>[ROOM_BLEEDING]</t>
  </si>
  <si>
    <t>BLEEDING_CHECK_COUNT=0</t>
  </si>
  <si>
    <t>MONITOR_IDS=</t>
  </si>
  <si>
    <t>; ACTIVE_MONITORS</t>
  </si>
  <si>
    <t>; ENABLE_ACTIVE_MONITORS=1</t>
  </si>
  <si>
    <t>; MONITORID_LIST=1,2,3</t>
  </si>
  <si>
    <t>[ACTIVE_MONITORS]</t>
  </si>
  <si>
    <t>ENABLE_ACTIVE_MONITORS=0</t>
  </si>
  <si>
    <t>; TAG_LBI_THRESHOLD</t>
  </si>
  <si>
    <t>; TAG_LBI_THRESHOLD1 = &lt;Version&gt;, &lt;Threshold1&gt;, &lt;Threshold2&gt;, &lt;Offset&gt;</t>
  </si>
  <si>
    <t>; TAG_LBI_THRESHOLD_COUNT=1</t>
  </si>
  <si>
    <t>; TAG_LBI_THRESHOLD1 = 11, 716, 650, 100</t>
  </si>
  <si>
    <t>[TAG_LBI_THRESHOLD]</t>
  </si>
  <si>
    <t>; ERU_TAG_LBI_THRESHOLD</t>
  </si>
  <si>
    <t>; ERU_TAG_LBI_THRESHOLD1 = &lt;Version&gt;, &lt;Threshold1&gt;, &lt;Threshold2&gt;, &lt;Offset&gt;</t>
  </si>
  <si>
    <t>; ERU_TAG_LBI_THRESHOLD_COUNT=1</t>
  </si>
  <si>
    <t>; ERU_TAG_LBI_THRESHOLD1 = 11, 580, 500, 100</t>
  </si>
  <si>
    <t>[ERU_TAG_LBI_THRESHOLD]</t>
  </si>
  <si>
    <t>; TEMP_TAG_LBI_THRESHOLD</t>
  </si>
  <si>
    <t>; TEMP_TAG_LBI_THRESHOLD1 = &lt;Version&gt;, &lt;Threshold1&gt;, &lt;Threshold2&gt;, &lt;Offset&gt;</t>
  </si>
  <si>
    <t>; TEMP_TAG_LBI_THRESHOLD_COUNT=1</t>
  </si>
  <si>
    <t>; TEMP_TAG_LBI_THRESHOLD1 = 11, 716, 650, 100</t>
  </si>
  <si>
    <t>[TEMP_TAG_LBI_THRESHOLD]</t>
  </si>
  <si>
    <t>; HYG_TAG_LBI_THRESHOLD</t>
  </si>
  <si>
    <t>; HYG_TAG_LBI_THRESHOLD1 = &lt;Version&gt;, &lt;Threshold1&gt;, &lt;Threshold2&gt;, &lt;Offset&gt;</t>
  </si>
  <si>
    <t>; HYG_TAG_LBI_THRESHOLD_COUNT=1</t>
  </si>
  <si>
    <t>; HYG_TAG_LBI_THRESHOLD1 = 16, 716, 650, 100</t>
  </si>
  <si>
    <t>[HYG_TAG_LBI_THRESHOLD]</t>
  </si>
  <si>
    <t>; MONITOR_LBI_THRESHOLD</t>
  </si>
  <si>
    <t>; MONITOR_LBI_THRESHOLD1 = &lt;Version&gt;, &lt;LBI Threshold&gt;</t>
  </si>
  <si>
    <t>; MONITOR_LBI_THRESHOLD_COUNT=1</t>
  </si>
  <si>
    <t>; MONITOR_LBI_THRESHOLD1 = 12, 425</t>
  </si>
  <si>
    <t>[MONITOR_LBI_THRESHOLD]</t>
  </si>
  <si>
    <t>; DIM_LBI_THRESHOLD</t>
  </si>
  <si>
    <t>; DIM_LBI_THRESHOLD1 = &lt;Version&gt;, &lt;LBI Threshold&gt;</t>
  </si>
  <si>
    <t>; DIM_LBI_THRESHOLD_COUNT=1</t>
  </si>
  <si>
    <t>; DIM_LBI_THRESHOLD1 = 13, 425</t>
  </si>
  <si>
    <t>[DIM_LBI_THRESHOLD]</t>
  </si>
  <si>
    <t>;;;;;;;;;;;;;;;;;;;;;;;;;;;;;;;;;;;;;;;;;;;;;;;;;;;;;;;;;;;;</t>
  </si>
  <si>
    <t>; CONTAMINATED_MONITOR</t>
  </si>
  <si>
    <t>; MONITOR_LIST=1,2,3,4,5</t>
  </si>
  <si>
    <t>;;;;;;;;;;;;;;;;;;;;;;;;;;;;;;;;;;;;;;;;;;;;;;;;;;;;;;;;;;;;;;</t>
  </si>
  <si>
    <t>[CONTAMINATED_MONITOR]</t>
  </si>
  <si>
    <t>; REGULAR_TEMPERATURE_TAG</t>
  </si>
  <si>
    <t>; REGULAR_TEMPERATURE_TAG_LIST=1,2,3,4,5</t>
  </si>
  <si>
    <t>[REGULAR_TEMPERATURE_TAG]</t>
  </si>
  <si>
    <t>; MONITOR_GROUPS</t>
  </si>
  <si>
    <t>; COUNT: No of times star did not hear paging data from monitor to switch association to second star, default value 10</t>
  </si>
  <si>
    <t>; GROUP1=&lt;STAR1&gt;, &lt;STAR2&gt;, &lt;Monitor1&gt;, &lt;Monitor2&gt;, ....&lt;Monitor(n)&gt;</t>
  </si>
  <si>
    <t>; GROUPS_COUNT=1</t>
  </si>
  <si>
    <t>; COUNT=10</t>
  </si>
  <si>
    <t>; GROUP1=233, 675, 1001, 1002, 1003</t>
  </si>
  <si>
    <t>[MONITOR_GROUPS]</t>
  </si>
  <si>
    <t>COUNT=0</t>
  </si>
  <si>
    <t>GROUPS_COUNT=24</t>
  </si>
  <si>
    <t>GROUP1=6,0,485561, 500041</t>
  </si>
  <si>
    <t>GROUP2=7,0,499962, 500109, 500120</t>
  </si>
  <si>
    <t>GROUP3=6,0,485669, 499549, 499551</t>
  </si>
  <si>
    <t>GROUP4=3,0,500005, 500054</t>
  </si>
  <si>
    <t>GROUP5=11,0,534944, 534992</t>
  </si>
  <si>
    <t>GROUP6=9,0,500007, 500046, 500059</t>
  </si>
  <si>
    <t>GROUP7=15,0,500015, 500022</t>
  </si>
  <si>
    <t>GROUP8=16,0,534806, 534978</t>
  </si>
  <si>
    <t>GROUP9=17,0,484999, 485009, 485016, 499544</t>
  </si>
  <si>
    <t>GROUP10=21,0,500087, 500095</t>
  </si>
  <si>
    <t>GROUP11=20,0,500009, 500100</t>
  </si>
  <si>
    <t>GROUP12=26,0,499833, 500012</t>
  </si>
  <si>
    <t>GROUP13=23,0,500036, 500274</t>
  </si>
  <si>
    <t>GROUP14=28,0,485801, 487283, 487346, 499999</t>
  </si>
  <si>
    <t>GROUP15=33,0,499840, 499868</t>
  </si>
  <si>
    <t>GROUP16=32,0,499831, 499977</t>
  </si>
  <si>
    <t>GROUP17=32,0,487207, 487248, 487263, 487298, 487558</t>
  </si>
  <si>
    <t>GROUP18=33,0,485824, 485831, 487227, 487267, 487345</t>
  </si>
  <si>
    <t>GROUP19=34,0,484982, 484991, 485003</t>
  </si>
  <si>
    <t>GROUP20=35,0,502063, 522840</t>
  </si>
  <si>
    <t>GROUP21=37,0,485004, 485021, 485281, 485840, 485867</t>
  </si>
  <si>
    <t>GROUP22=37,0,502041, 502083</t>
  </si>
  <si>
    <t>GROUP23=38,0,485810, 485818, 485827, 485857, 485863</t>
  </si>
  <si>
    <t>GROUP24=38,0,501980, 502059</t>
  </si>
  <si>
    <t>; MONITOR NAME MAP SECTION</t>
  </si>
  <si>
    <t>; MONITOR1 = &lt;MonitorId&gt;, &lt;Monitor Name&gt;</t>
  </si>
  <si>
    <t>; Monitor1=813,Monitor813</t>
  </si>
  <si>
    <t>[MONITOR_NAME_MAP]</t>
  </si>
  <si>
    <t>MAPPED_MONITORS_COUNT=121</t>
  </si>
  <si>
    <t>MONITOR1=484328, 301 Inside</t>
  </si>
  <si>
    <t>MONITOR2=484566, 317 Inside</t>
  </si>
  <si>
    <t>MONITOR3=484982, Outside 417</t>
  </si>
  <si>
    <t>MONITOR4=484991, Outside 415</t>
  </si>
  <si>
    <t>MONITOR5=484999, Outside 215</t>
  </si>
  <si>
    <t>MONITOR6=485003, Outside 416</t>
  </si>
  <si>
    <t>MONITOR7=485004, Outside 410</t>
  </si>
  <si>
    <t>MONITOR8=485009, Outside 217</t>
  </si>
  <si>
    <t>MONITOR9=485016, Outside 216</t>
  </si>
  <si>
    <t>MONITOR10=485021, Outside 408</t>
  </si>
  <si>
    <t>MONITOR11=485038, 415 Inside</t>
  </si>
  <si>
    <t>MONITOR12=485103, 407 Inside</t>
  </si>
  <si>
    <t>MONITOR13=485106, 406 Inside</t>
  </si>
  <si>
    <t>MONITOR14=485111, 409 Inside</t>
  </si>
  <si>
    <t>MONITOR15=485146, 401 Inside</t>
  </si>
  <si>
    <t>MONITOR16=485148, 416 Inside</t>
  </si>
  <si>
    <t>MONITOR17=485245, 408 Inside</t>
  </si>
  <si>
    <t>MONITOR18=485251, 403 Inside</t>
  </si>
  <si>
    <t>MONITOR19=485252, 402 Inside</t>
  </si>
  <si>
    <t>MONITOR20=485281, Outside 406</t>
  </si>
  <si>
    <t>MONITOR21=485294, 417 Inside</t>
  </si>
  <si>
    <t>MONITOR22=485312, 404 Inside</t>
  </si>
  <si>
    <t>MONITOR23=485496, 215 Inside</t>
  </si>
  <si>
    <t>MONITOR24=485511, Chapel</t>
  </si>
  <si>
    <t>MONITOR25=485525, 412 Inside</t>
  </si>
  <si>
    <t>MONITOR26=485545, 307 Inside</t>
  </si>
  <si>
    <t>MONITOR27=485560, 315 Inside</t>
  </si>
  <si>
    <t>MONITOR28=485561, Chapel</t>
  </si>
  <si>
    <t>MONITOR29=485564, 303 Inside</t>
  </si>
  <si>
    <t>MONITOR30=485573, 410 Inside</t>
  </si>
  <si>
    <t>MONITOR31=485608, 300 Inside</t>
  </si>
  <si>
    <t>MONITOR32=485669, Chapel</t>
  </si>
  <si>
    <t>MONITOR33=485801, Outside 316</t>
  </si>
  <si>
    <t>MONITOR34=485810, Outside 402</t>
  </si>
  <si>
    <t>MONITOR35=485818, Outside 403</t>
  </si>
  <si>
    <t>MONITOR36=485824, Outside 301</t>
  </si>
  <si>
    <t>MONITOR37=485827, Outside 404</t>
  </si>
  <si>
    <t>MONITOR38=485831, Outside 300</t>
  </si>
  <si>
    <t>MONITOR39=485840, Outside 407</t>
  </si>
  <si>
    <t>MONITOR40=485857, Outside 400</t>
  </si>
  <si>
    <t>MONITOR41=485863, Outside 401</t>
  </si>
  <si>
    <t>MONITOR42=485867, Outside 409</t>
  </si>
  <si>
    <t>MONITOR43=487207, Outside 307</t>
  </si>
  <si>
    <t>MONITOR44=487227, Outside 303</t>
  </si>
  <si>
    <t>MONITOR45=487248, Outside 310</t>
  </si>
  <si>
    <t>MONITOR46=487263, Outside 308</t>
  </si>
  <si>
    <t>MONITOR47=487267, Outside 304</t>
  </si>
  <si>
    <t>MONITOR48=487283, Outside 315</t>
  </si>
  <si>
    <t>MONITOR49=487298, Outside 309</t>
  </si>
  <si>
    <t>MONITOR50=487345, Outside 302</t>
  </si>
  <si>
    <t>MONITOR51=487346, Outside 317</t>
  </si>
  <si>
    <t>MONITOR52=487558, Outside 306</t>
  </si>
  <si>
    <t>MONITOR53=499534, 1924 2nd Flr Stairs</t>
  </si>
  <si>
    <t>MONITOR54=499539, 1924 1st Flr Billiards</t>
  </si>
  <si>
    <t>MONITOR55=499544, 1924 2nd Flr Hall</t>
  </si>
  <si>
    <t>MONITOR56=499545, 1952 2nd Flr Waiting</t>
  </si>
  <si>
    <t>MONITOR57=499547, Blue Room</t>
  </si>
  <si>
    <t>MONITOR58=499549, 1st Flr Banquet Hall</t>
  </si>
  <si>
    <t>MONITOR59=499551, 1st Flr Kitchen Hall</t>
  </si>
  <si>
    <t>MONITOR60=499553, 1952 2nd Flr Directors Hall</t>
  </si>
  <si>
    <t>MONITOR61=499831, 1952 3rd Flr Solarium</t>
  </si>
  <si>
    <t>MONITOR62=499833, Outside Spencer 371</t>
  </si>
  <si>
    <t>MONITOR63=499840, 1952 3rd Flr Solarium</t>
  </si>
  <si>
    <t>MONITOR64=499846, 1952 3rd Flr Hall</t>
  </si>
  <si>
    <t>MONITOR65=499868, 1952 3rd Flr Solarium</t>
  </si>
  <si>
    <t>MONITOR66=499959, 3rd Flr Spencer Day RM</t>
  </si>
  <si>
    <t>MONITOR67=499962, 1st Flr Banquet RM</t>
  </si>
  <si>
    <t>MONITOR68=499969, 1924 1st Flr stairs</t>
  </si>
  <si>
    <t>MONITOR69=499977, 1952 3rd Flr Solarium</t>
  </si>
  <si>
    <t>MONITOR70=499986, 1952 3rd Flr Stairs</t>
  </si>
  <si>
    <t>MONITOR71=499991, 1924 3rd Flr Tub RM</t>
  </si>
  <si>
    <t>MONITOR72=499999, 1924 3rd Flr Hall</t>
  </si>
  <si>
    <t>MONITOR73=500005, 1st Flr Storage Hall</t>
  </si>
  <si>
    <t>MONITOR74=500007, 2nd Flr Dinning RM</t>
  </si>
  <si>
    <t>MONITOR75=500009, 1952 2nd Flr Board RM</t>
  </si>
  <si>
    <t>MONITOR76=500012, Outside Spencer 363</t>
  </si>
  <si>
    <t>MONITOR77=500015, 2nd Flr Office Hall</t>
  </si>
  <si>
    <t>MONITOR78=500019, Hultman Day RM</t>
  </si>
  <si>
    <t>MONITOR79=500022, 2nd Flr Activity Hall</t>
  </si>
  <si>
    <t>MONITOR80=500036, Outside Spencer 344</t>
  </si>
  <si>
    <t>MONITOR81=500041, Chapel</t>
  </si>
  <si>
    <t>MONITOR82=500046, 2nd Flr Dinning RM</t>
  </si>
  <si>
    <t>MONITOR83=500054, 1st Flr Waiting Hall</t>
  </si>
  <si>
    <t>MONITOR84=500059, 2nd Flr Dinning RM</t>
  </si>
  <si>
    <t>MONITOR85=500070, 1924 3rd Flr Stairs</t>
  </si>
  <si>
    <t>MONITOR86=500075, 1952 1st Flr Stairs</t>
  </si>
  <si>
    <t>MONITOR87=500087, 1952 2nd Flr Conf RM</t>
  </si>
  <si>
    <t>MONITOR88=500095, 1952 2nd Flr Conf RM</t>
  </si>
  <si>
    <t>MONITOR89=500100, 1952 2nd Flr Board RM</t>
  </si>
  <si>
    <t>MONITOR90=500103, 1952 2nd Flr Stairs</t>
  </si>
  <si>
    <t>MONITOR91=500106, 1952 2nd Flr Manager Hall</t>
  </si>
  <si>
    <t>MONITOR92=500109, 1st Flr Banquet RM</t>
  </si>
  <si>
    <t>MONITOR93=500120, 1st Flr Banquet RM</t>
  </si>
  <si>
    <t>MONITOR94=500274, Outside Spencer 352</t>
  </si>
  <si>
    <t>MONITOR95=501962, 1924 4th Flr Stairs</t>
  </si>
  <si>
    <t>MONITOR96=501964, 1952 4th Flr Stairs</t>
  </si>
  <si>
    <t>MONITOR97=501973, 1924 3rd Flr Day RM</t>
  </si>
  <si>
    <t>MONITOR98=501980, 1952 4th Flr Solarium</t>
  </si>
  <si>
    <t>MONITOR99=502041, 1952 4th Flr Solarium</t>
  </si>
  <si>
    <t>MONITOR100=502049, 1924 4th Flr Billiards RM</t>
  </si>
  <si>
    <t>MONITOR101=502059, 1952 4th Flr Solarium</t>
  </si>
  <si>
    <t>MONITOR102=502063, 1924 4th Flr Hall</t>
  </si>
  <si>
    <t>MONITOR103=502064, 1952 4th Flr Hall</t>
  </si>
  <si>
    <t>MONITOR104=502083, 1952 4th Flr Solarium</t>
  </si>
  <si>
    <t>MONITOR105=522793, 308 Inside</t>
  </si>
  <si>
    <t>MONITOR106=522829, 217 Inside</t>
  </si>
  <si>
    <t>MONITOR107=522840, Outside 412</t>
  </si>
  <si>
    <t>MONITOR108=522855, 306 Inside</t>
  </si>
  <si>
    <t>MONITOR109=527041, 400 Inside</t>
  </si>
  <si>
    <t>MONITOR110=527042, 302 Inside</t>
  </si>
  <si>
    <t>MONITOR111=529426, 310 Inside</t>
  </si>
  <si>
    <t>MONITOR112=529532, 316 Inside</t>
  </si>
  <si>
    <t>MONITOR113=529542, 216 Inside</t>
  </si>
  <si>
    <t>MONITOR114=529545, 304 Inside</t>
  </si>
  <si>
    <t>MONITOR115=529558, 309 Inside</t>
  </si>
  <si>
    <t>MONITOR116=534806, 2nd Flr Activities Area</t>
  </si>
  <si>
    <t>MONITOR117=534917, 2nd Flr Mech Hall</t>
  </si>
  <si>
    <t>MONITOR118=534944, Outside Spencer 263</t>
  </si>
  <si>
    <t>MONITOR119=534978, 2nd Flr Connecting Hall</t>
  </si>
  <si>
    <t>MONITOR120=534992, Outside Spencer 275</t>
  </si>
  <si>
    <t>MONITOR121=535042, 2nd Flr Spencer Nurse Station</t>
  </si>
  <si>
    <t>[HYG_TAG_PROFILE]</t>
  </si>
  <si>
    <t>[TAG_TYPE]</t>
  </si>
  <si>
    <t>[ASSOCIATED_MONITORS]</t>
  </si>
  <si>
    <t>[EGRESS_LBI_THRESHOLD]</t>
  </si>
  <si>
    <t>[STARLITE_PROFILE]</t>
  </si>
  <si>
    <t>[HUMIDITY_TAG_PROFILE]</t>
  </si>
  <si>
    <t>[EGRESS_PROFILE]</t>
  </si>
  <si>
    <t>[MONITOR_GROUPS_IR]</t>
  </si>
  <si>
    <t>GROUP1=1,1,1006, 500041</t>
  </si>
  <si>
    <t>GROUP2=2,1,1010, 500109</t>
  </si>
  <si>
    <t>GROUP3=3,1,1005, 499551</t>
  </si>
  <si>
    <t>GROUP4=4,1,1004, 500054</t>
  </si>
  <si>
    <t>GROUP5=5,1,1013, 534944</t>
  </si>
  <si>
    <t>GROUP6=6,1,1018, 500007</t>
  </si>
  <si>
    <t>GROUP7=7,1,1022, 500022</t>
  </si>
  <si>
    <t>GROUP8=8,1,1020, 534806</t>
  </si>
  <si>
    <t>GROUP9=9,1,2009, 484999</t>
  </si>
  <si>
    <t>GROUP10=10,1,1033, 500087</t>
  </si>
  <si>
    <t>GROUP11=11,1,1030, 500009</t>
  </si>
  <si>
    <t>GROUP12=12,1,1038, 500012</t>
  </si>
  <si>
    <t>GROUP13=13,1,1036, 500036</t>
  </si>
  <si>
    <t>GROUP14=14,1,2011, 487346</t>
  </si>
  <si>
    <t>GROUP15=15,1,1049, 499840</t>
  </si>
  <si>
    <t>GROUP16=16,1,1046, 499831</t>
  </si>
  <si>
    <t>GROUP17=17,1,2024, 487207</t>
  </si>
  <si>
    <t>GROUP18=18,1,2030, 485824</t>
  </si>
  <si>
    <t>GROUP19=19,1,2040, 484991</t>
  </si>
  <si>
    <t>GROUP20=20,1,2043, 522840</t>
  </si>
  <si>
    <t>GROUP21=21,1,2048, 485840</t>
  </si>
  <si>
    <t>GROUP22=22,1,1055, 502041</t>
  </si>
  <si>
    <t>GROUP23=23,1,2058, 485863</t>
  </si>
  <si>
    <t>GROUP24=24,1,1058, 501980</t>
  </si>
  <si>
    <t>[FLOOR_MONITOR_GROUPS]</t>
  </si>
  <si>
    <t>[STAR_NAME_MAP]</t>
  </si>
  <si>
    <t>STAR_NAME_COUNT=33</t>
  </si>
  <si>
    <t>Star1=00_24_DD_01_06_76,Master Timing Star</t>
  </si>
  <si>
    <t>Star2=00_24_DD_01_24_D5,1st Floor Star 1</t>
  </si>
  <si>
    <t>Star3=00_24_DD_01_22_FA,1st Floor Star 2</t>
  </si>
  <si>
    <t>Star4=00_24_DD_01_23_F3,1st Floor Star 3</t>
  </si>
  <si>
    <t>Star5=00_24_DD_01_25_FF,1st Floor Star 4</t>
  </si>
  <si>
    <t>Star6=00_24_DD_01_25_F8,2nd Floor Star 5</t>
  </si>
  <si>
    <t>Star7=00_24_DD_01_25_F3,2nd Floor Star 6</t>
  </si>
  <si>
    <t>Star8=00_24_DD_01_24_7B,2nd Floor Star 7</t>
  </si>
  <si>
    <t>Star9=00_24_DD_01_24_C0,2nd Floor Star 8</t>
  </si>
  <si>
    <t>Star10=00_24_DD_01_24_CE,2nd Floor Star 9</t>
  </si>
  <si>
    <t>Star11=00_24_DD_01_25_04,2nd Floor Star 10</t>
  </si>
  <si>
    <t>Star12=00_24_DD_01_25_0A,2nd Floor Star 11</t>
  </si>
  <si>
    <t>Star13=00_24_DD_01_25_FD,2nd Floor Star 12</t>
  </si>
  <si>
    <t>Star14=00_24_DD_01_25_F6,2nd Floor Star 13</t>
  </si>
  <si>
    <t>Star15=00_24_DD_01_25_FC,2nd Floor Star 14</t>
  </si>
  <si>
    <t>Star16=00_24_DD_01_25_7F,2nd Floor Star 15</t>
  </si>
  <si>
    <t>Star17=00_24_DD_01_25_8C,2nd Floor Star 16</t>
  </si>
  <si>
    <t>Star18=00_24_DD_01_25_65,2nd Floor Star 17</t>
  </si>
  <si>
    <t>Star19=00_24_DD_01_25_01,3rd Floor Star 18</t>
  </si>
  <si>
    <t>Star20=00_24_DD_01_25_7C,3rd Floor Star 19</t>
  </si>
  <si>
    <t>Star21=00_24_DD_01_25_23,3rd Floor Star 20</t>
  </si>
  <si>
    <t>Star22=00_24_DD_01_25_27,3rd Floor Star 21</t>
  </si>
  <si>
    <t>Star23=00_24_DD_01_25_24,3rd Floor Star 22</t>
  </si>
  <si>
    <t>Star24=00_24_DD_01_25_A5,3rd Floor Star 23</t>
  </si>
  <si>
    <t>Star25=00_24_DD_01_23_D3,3rd Floor Star 24</t>
  </si>
  <si>
    <t>Star26=00_24_DD_01_24_E6,3rd Floor Star 25</t>
  </si>
  <si>
    <t>Star27=00_24_DD_01_24_E0,3rd Floor Star 26</t>
  </si>
  <si>
    <t>Star28=00_24_DD_01_24_E2,3rd Floor Star 27</t>
  </si>
  <si>
    <t>Star29=00_24_DD_01_25_19,4th Floor Star 28</t>
  </si>
  <si>
    <t>Star30=00_24_DD_01_24_DF,4th Floor Star 29</t>
  </si>
  <si>
    <t>Star31=00_24_DD_01_25_35,4th Floor Star 30</t>
  </si>
  <si>
    <t>Star32=00_24_DD_01_25_07,4th Floor Star 31</t>
  </si>
  <si>
    <t>Star33=00_24_DD_01_24_FA,4th Floor Star 32</t>
  </si>
  <si>
    <t>[MSE_SETTINGS]</t>
  </si>
  <si>
    <t>MSE_IP=</t>
  </si>
  <si>
    <t>MSE_USERNAME=</t>
  </si>
  <si>
    <t>MSE_PASSWORD=</t>
  </si>
  <si>
    <t>MSE_STARID=100</t>
  </si>
  <si>
    <t>MSE_QUERY_INTERVAL=60</t>
  </si>
  <si>
    <t>MSE_FLOORINFO_QUERY_INTERVAL=1</t>
  </si>
  <si>
    <t>ENABLE_LOG=0</t>
  </si>
  <si>
    <t>ENABLE_CLIENTS=0</t>
  </si>
  <si>
    <t>SEND_CHANGED_INFO_ONLY=1</t>
  </si>
  <si>
    <t>ENABLE_WIFI_TAGS=1</t>
  </si>
  <si>
    <t>ENABLE_MSE_POLLING=1</t>
  </si>
  <si>
    <t>LISTENER_IPADDR=</t>
  </si>
  <si>
    <t>LISTENER_PORT=4567</t>
  </si>
  <si>
    <t>ENABLE_NORTHBOUND_NOTIFICATION=0</t>
  </si>
  <si>
    <t>ENABLE_STREAMING=1</t>
  </si>
  <si>
    <t>NORTHBOUND_CLIENT_TRACKING=0</t>
  </si>
  <si>
    <t>NORTHBOUND_TAG_TRACKING=0</t>
  </si>
  <si>
    <t>NB_CONNECTOR_LISTENER_IPADDR=</t>
  </si>
  <si>
    <t>NB_CONNECTOR_LISTENER_PORT=9292</t>
  </si>
  <si>
    <t>COMMUNICATION_TYPE=0</t>
  </si>
  <si>
    <t>[TAG_MM_DEFAULT_PROFILES]</t>
  </si>
  <si>
    <t>PROFILE=0</t>
  </si>
  <si>
    <t>TAG_CLASS=0</t>
  </si>
  <si>
    <t>IR_REPORTING_TIME=1</t>
  </si>
  <si>
    <t>NO_IR_REPORTING_TIME=0</t>
  </si>
  <si>
    <t>MOTION_SENSOR_SCAN_LOGIC=0</t>
  </si>
  <si>
    <t>IR_RX_PROFILE=0</t>
  </si>
  <si>
    <t>FASTPUSHBUTTON=0</t>
  </si>
  <si>
    <t>ALERT_DELAY=4</t>
  </si>
  <si>
    <t>OPERATING_MODES=1</t>
  </si>
  <si>
    <t>WIFIIRREPORTINGTIME=2</t>
  </si>
  <si>
    <t>LFREGISTERCONFIG=0</t>
  </si>
  <si>
    <t>WIFI_IN_900MHZ=1</t>
  </si>
  <si>
    <t>PAGINGPROFILE=1</t>
  </si>
  <si>
    <t>DISABLE_LF_RECEIVE=0</t>
  </si>
  <si>
    <t>USER_MODE=0</t>
  </si>
  <si>
    <t>TAG_CATEGORIES=0</t>
  </si>
  <si>
    <t>PROFILE_TYPE=0</t>
  </si>
  <si>
    <t>[TAG_900_DEFAULT_PROFILES]</t>
  </si>
  <si>
    <t>IR_REPORTING_TIME=2</t>
  </si>
  <si>
    <t>NO_IR_REPORTING_TIME=2</t>
  </si>
  <si>
    <t>ALERT_DELAY=0</t>
  </si>
  <si>
    <t>OPERATING_MODES=2</t>
  </si>
  <si>
    <t>WIFIIRREPORTINGTIME=5</t>
  </si>
  <si>
    <t>WIFI_IN_900MHZ=0</t>
  </si>
  <si>
    <t>PAGINGPROFILE=3</t>
  </si>
  <si>
    <t>TAG_CATEGORIES=2</t>
  </si>
  <si>
    <t>[EGRESS_DEFAULT_PROFILES]</t>
  </si>
  <si>
    <t>PROFILE=2</t>
  </si>
  <si>
    <t>OPERATING_MODES=0</t>
  </si>
  <si>
    <t>LF_TX_PROFILE=2</t>
  </si>
  <si>
    <t>MODES=0</t>
  </si>
  <si>
    <t>ALERT_SUPPERSSION_TIME=4</t>
  </si>
  <si>
    <t>PAGING_PROFILE=0</t>
  </si>
  <si>
    <t>ALERT_SPECIFIC_TAGS=0</t>
  </si>
  <si>
    <t>ALERT_TAG_TYPE=0</t>
  </si>
  <si>
    <t>WLAN_CHANNEL_MASK=1057</t>
  </si>
  <si>
    <t>WLAN_PROFILE=16</t>
  </si>
  <si>
    <t>[MONITOR_DEFAULT_PROFILES]</t>
  </si>
  <si>
    <t>POWER_LEVEL=2</t>
  </si>
  <si>
    <t>NOISE_LEVEL=3</t>
  </si>
  <si>
    <t>SELF_NOISE=0</t>
  </si>
  <si>
    <t>MONITOR_CATEGORIES=0</t>
  </si>
  <si>
    <t>[HUMIDITYTAG_DEFAULT_PROFILE]</t>
  </si>
  <si>
    <t>MEASUREMENT_RATE=1</t>
  </si>
  <si>
    <t>OPERATING_MODE=0</t>
  </si>
  <si>
    <t>[CLOUD_INFO]</t>
  </si>
  <si>
    <t>CLOUD_COUNT=1</t>
  </si>
  <si>
    <t>CLOUD1=0, Undefined Cloud</t>
  </si>
  <si>
    <t>[CLOUD_MONITOR_INFO]</t>
  </si>
  <si>
    <t>[CLOUD_STAR_INFO]</t>
  </si>
  <si>
    <t>[FLOOR_STARS]</t>
  </si>
  <si>
    <t>[ASSET_TAG_EQUIPMENT_DETAILS]</t>
  </si>
  <si>
    <t>[STAFF_TAG_EQUIPMENT_DETAILS]</t>
  </si>
  <si>
    <t>[G1_TEMP_TAG_EQUIPMENT_DETAILS]</t>
  </si>
  <si>
    <t>[G2_TEMP_TAG_EQUIPMENT_DETAILS]</t>
  </si>
  <si>
    <t>[HUMIDITY_TAG_EQUIPMENT_DETAILS]</t>
  </si>
  <si>
    <t>[RUN_TAG_EQUIPMENT_DETAILS]</t>
  </si>
  <si>
    <t>[2_2_TEMP_TAG_EQUIPMENT_DETAILS]</t>
  </si>
  <si>
    <t>[TEMP_TAG_2_2]</t>
  </si>
  <si>
    <t>[TEMP_TAG_2_2_1]</t>
  </si>
  <si>
    <t>[SPECIAL_STAR_SETTINGS]</t>
  </si>
  <si>
    <t>[WPS_STAR_NAME_MAP]</t>
  </si>
  <si>
    <t>[WPS_STAR_ISO_RELAY_NAME]</t>
  </si>
  <si>
    <t>[WPS_INCLUSIVE_EXCLUSIVE_ROOMS]</t>
  </si>
  <si>
    <t>[QSTREAM_SETTINGS]</t>
  </si>
  <si>
    <t>QSTREAM_HOSTNAME=</t>
  </si>
  <si>
    <t>QSTREAM_AUTH=</t>
  </si>
  <si>
    <t>QSTREAM_PORT=0</t>
  </si>
  <si>
    <t>QSTREAM_CHANNELNAME=146fa393-2b3a-4b1b-992e-ceb42bc45229</t>
  </si>
  <si>
    <t>[STAFF_TAG_MM_DEFAULT_PROFILES]</t>
  </si>
  <si>
    <t>DISABLE_LF_RECEIVE=1</t>
  </si>
  <si>
    <t>[STAFF_TAG_900_DEFAULT_PROFILES]</t>
  </si>
  <si>
    <t>[EXTREME_TAG_MM_DEFAULT_PROFILES]</t>
  </si>
  <si>
    <t>[EXTREME_TAG_900_DEFAULT_PROFILES]</t>
  </si>
  <si>
    <t>[ACTIVE_TAG_MM_DEFAULT_PROFILES]</t>
  </si>
  <si>
    <t>IR_REPORTING_TIME=3</t>
  </si>
  <si>
    <t>NO_IR_REPORTING_TIME=3</t>
  </si>
  <si>
    <t>IR_RX_PROFILE=9</t>
  </si>
  <si>
    <t>[ACTIVE_TAG_900_DEFAULT_PROFILES]</t>
  </si>
  <si>
    <t>[NORMAL_TAG_MM_DEFAULT_PROFILES]</t>
  </si>
  <si>
    <t>IR_RX_PROFILE=3</t>
  </si>
  <si>
    <t>[NORMAL_TAG_900_DEFAULT_PROFILES]</t>
  </si>
  <si>
    <t>[DIM_DEFAULT_PROFILES]</t>
  </si>
  <si>
    <t>PROFILE=1</t>
  </si>
  <si>
    <t>POWER_LEVEL=1</t>
  </si>
  <si>
    <t>ACTIVITY_LEVEL=1</t>
  </si>
  <si>
    <t>TYPE=0</t>
  </si>
  <si>
    <t>[STAR_DEFAULT_PROFILES]</t>
  </si>
  <si>
    <t>STAR_TYPE=2</t>
  </si>
  <si>
    <t>IP_MODE=1</t>
  </si>
  <si>
    <t>SAVE_SETTINGS=1</t>
  </si>
  <si>
    <t>SUBNET=</t>
  </si>
  <si>
    <t>GATEWAY=</t>
  </si>
  <si>
    <t>PAGING_SERVER_IP=</t>
  </si>
  <si>
    <t>LOCATION_SERVER_IP1=</t>
  </si>
  <si>
    <t>LOCATION_SERVER_IP2=</t>
  </si>
  <si>
    <t>WIFIIN900MHZ=1</t>
  </si>
  <si>
    <t>IR_PROFILE=2</t>
  </si>
  <si>
    <t>[WPS_STAR_DEFAULT_PROFILES]</t>
  </si>
  <si>
    <t>CONTROLLER_SELECTION=0</t>
  </si>
  <si>
    <t>LF_OPERATING_MODE=0</t>
  </si>
  <si>
    <t>LF_ANTENNA_SELECTION=0</t>
  </si>
  <si>
    <t>BUZZER_SELECTION=0</t>
  </si>
  <si>
    <t>KEYPAD_ACTIVATION=0</t>
  </si>
  <si>
    <t>KEYPAD_PROFILE=0</t>
  </si>
  <si>
    <t>RELAY1=0</t>
  </si>
  <si>
    <t>RELAY2=0</t>
  </si>
  <si>
    <t>RELAY3=0</t>
  </si>
  <si>
    <t>LF_TAMPER=0</t>
  </si>
  <si>
    <t>KEYPAD_TAMPER=0</t>
  </si>
  <si>
    <t>DOOR_AJAR=0</t>
  </si>
  <si>
    <t>FIRE_ALARM=0</t>
  </si>
  <si>
    <t>FIRE_ALARM_TYPE=0</t>
  </si>
  <si>
    <t>EMERGENCY_DOOR=0</t>
  </si>
  <si>
    <t>EMERGENCY_DOOR_TYPE=0</t>
  </si>
  <si>
    <t>GENERAL_INPUT1=0</t>
  </si>
  <si>
    <t>GENERAL_INPUT1_TYPE=0</t>
  </si>
  <si>
    <t>GENERAL_INPUT2=0</t>
  </si>
  <si>
    <t>GENERAL_INPUT2_TYPE=0</t>
  </si>
  <si>
    <t>AUTO_REMOVE_PATIENT=0</t>
  </si>
  <si>
    <t>ACT_NON_WPS_TAG=0</t>
  </si>
  <si>
    <t>LF_NOISE_DETECTION=0</t>
  </si>
  <si>
    <t>RSSI=-75.0</t>
  </si>
  <si>
    <t>INCLUDE_IR1=</t>
  </si>
  <si>
    <t>INCLUDE_IR2=</t>
  </si>
  <si>
    <t>EXCLUDE_IR1=</t>
  </si>
  <si>
    <t>EXCLUDE_IR2=</t>
  </si>
  <si>
    <t>INCLUDE_LF1=</t>
  </si>
  <si>
    <t>INCLUDE_LF2=</t>
  </si>
  <si>
    <t>EXCLUDE_LF1=</t>
  </si>
  <si>
    <t>EXCLUDE_LF2=</t>
  </si>
  <si>
    <t>ENABLE_SLAVE_LF_PREAMBLE=0</t>
  </si>
  <si>
    <t>PROFILES=0</t>
  </si>
  <si>
    <t>[HUMIDITYTAG_900_DEFAULT_PROFILE]</t>
  </si>
  <si>
    <t>OPERATING_MODE=1</t>
  </si>
  <si>
    <t>[HUMIDITYTAG_MM_DEFAULT_PROFILE]</t>
  </si>
  <si>
    <t>[ERUTAG_DEFAULT_PROFILE]</t>
  </si>
  <si>
    <t>INDICATOR=0</t>
  </si>
  <si>
    <t>[G2_TEMP_TAG_DEFAULT_PROFILE]</t>
  </si>
  <si>
    <t>PROBES=0</t>
  </si>
  <si>
    <t>DOOR_AJAR_DETECTION=0</t>
  </si>
  <si>
    <t>PROBE1_MIN=-200</t>
  </si>
  <si>
    <t>PROBE1_MAX=75</t>
  </si>
  <si>
    <t>PROBE2_MIN=-200</t>
  </si>
  <si>
    <t>PROBE2_MAX=75</t>
  </si>
  <si>
    <t>LOCAL_ALERT=0</t>
  </si>
  <si>
    <t>IR_REPORT_TIME=1</t>
  </si>
  <si>
    <t>RF_REPORT_TIME=2</t>
  </si>
  <si>
    <t>HHC_ALERT_TYPE=0</t>
  </si>
  <si>
    <t>WIFI_900_MHZ=1</t>
  </si>
  <si>
    <t>LF_RANGE=0</t>
  </si>
  <si>
    <t>DISABLE_LF=1</t>
  </si>
  <si>
    <t>LONG_IR_OPEN=1</t>
  </si>
  <si>
    <t>[G1_MM_TEMP_TAG_DEFAULT_PROFILE]</t>
  </si>
  <si>
    <t>LOW_TEMPERATURE=-200</t>
  </si>
  <si>
    <t>HIGH_TEMPERATURE=75</t>
  </si>
  <si>
    <t>MINIMUM_TEMPERATURE=-200</t>
  </si>
  <si>
    <t>MAXIMUM_TEMPERATURE=75</t>
  </si>
  <si>
    <t>OPERATINGMODE=1</t>
  </si>
  <si>
    <t>[G1_900_TEMP_TAG_DEFAULT_PROFILE]</t>
  </si>
  <si>
    <t>[ARUBA_WIFI_SETTINGS]</t>
  </si>
  <si>
    <t>ARUBA_DATA_LISTENER_IPADDR=</t>
  </si>
  <si>
    <t>ARUBA_DATA_LISTENER_PORT=7117</t>
  </si>
  <si>
    <t>ARUBA_CONTROLLER_KEY=</t>
  </si>
  <si>
    <t>[TAG_PREDEFINED_PROFILE]</t>
  </si>
  <si>
    <t>TAG_PREDEFINED_PROFILES_COUNT=69</t>
  </si>
  <si>
    <t>PREDEFINED1=1, 0, 1, 0, 1, 2, 4, 0, 2, 5, 0, 0, 3, 1, 0, 0, 0, 0, 0, 0, 16, 0, 0, 2, 0, 0, 0, 0, 0, 0, 0, 0, 0, 0,     0,     0,     0,     0, 0, 0, 0, 0,0, 0, 0, 0, 10, 45,0, 0, 0, 0, 0, 0, 0, 0, 0, 0, 0</t>
  </si>
  <si>
    <t>PREDEFINED2=2, 0, 1, 0, 2, 3, 10, 0, 2, 5, 0, 0, 3, 1, 0, 0, 0, 0, 0, 0, 16, 0, 0, 1, 2, 0, 0, 0, 0, 0, 0, 0, 0, 0,     0,     0,     0,     0, 0, 0, 0, 0,0, 0, 0, 0, 10, 45,0, 0, 0, 0, 0, 0, 0, 0, 0, 0, 0</t>
  </si>
  <si>
    <t>PREDEFINED3=3, 0, 1, 0, 0, 0, 0, 0, 2, 2, 0, 0, 1, 1, 0, 0, 0, 0, 0, 0, 16, 0, 0, 0, 1, 0, 0, 0, 0, 0, 0, 0, 0, 0,     0,     0,     0,     0, 0, 0, 0, 0,0, 0, 0, 0, 10, 45,0, 0, 0, 0, 0, 0, 0, 0, 0, 0, 0</t>
  </si>
  <si>
    <t>PREDEFINED4=4, 0, 1, 0, 1, 2, 4, 0, 2, 5, 0, 0, 3, 1, 0, 0, 0, 0, 0, 0, 16, 0, 0, 2, 0, 0, 0, 0, 0, 0, 0, 0, 0, 0,     0,     0,     0,     0, 0, 0, 0, 0,0, 0, 0, 0, 10, 45,0, 0, 0, 0, 0, 0, 0, 0, 0, 0, 0</t>
  </si>
  <si>
    <t>PREDEFINED5=5, 0, 1, 0, 1, 2, 4, 0, 2, 5, 0, 0, 3, 1, 0, 0, 0, 0, 0, 0, 16, 0, 0, 2, 0, 0, 0, 0, 0, 0, 0, 0, 0, 0,     0,     0,     0,     0, 0, 0, 0, 0,0, 0, 0, 0, 10, 45,0, 0, 0, 0, 0, 0, 0, 0, 0, 0, 0</t>
  </si>
  <si>
    <t>PREDEFINED6=6, 0, 1, 0, 2, 3, 10, 0, 2, 5, 0, 0, 3, 1, 0, 0, 0, 0, 0, 0, 16, 0, 0, 1, 2, 0, 0, 0, 0, 0, 0, 0, 0, 0,     0,     0,     0,     0, 0, 0, 0, 0,0, 0, 0, 0, 10, 45,0, 0, 0, 0, 0, 0, 0, 0, 0, 0, 0</t>
  </si>
  <si>
    <t>PREDEFINED7=7, 0, 1, 0, 0, 0, 0, 0, 2, 2, 0, 0, 1, 1, 0, 0, 0, 0, 0, 0, 16, 0, 0, 0, 1, 0, 0, 0, 0, 0, 0, 0, 0, 0,     0,     0,     0,     0, 0, 0, 0, 0,0, 0, 0, 0, 10, 45,0, 0, 0, 0, 0, 0, 0, 0, 0, 0, 0</t>
  </si>
  <si>
    <t>PREDEFINED8=8, 0, 1, 0, 1, 2, 4, 0, 2, 5, 0, 0, 3, 1, 0, 0, 0, 0, 0, 0, 16, 0, 0, 2, 0, 0, 0, 0, 0, 0, 0, 0, 0, 0,     0,     0,     0,     0, 0, 0, 0, 0,0, 0, 0, 0, 10, 45,0, 0, 0, 0, 0, 0, 0, 0, 0, 0, 0</t>
  </si>
  <si>
    <t>PREDEFINED9=9, 0, 1, 1, 1, 2, 4, 0, 1, 5, 0, 1, 3, 1, 0, 0, 0, 0, 0, 1057, 16, 1, 0, 2, 0, 0, 0, 0, 0, 0, 0, 0, 0, 0,     0,     0,     0,     0, 0, 0, 0, 0,0, 0, 0, 0, 10, 45,0, 0, 0, 0, 0, 0, 0, 0, 0, 0, 0</t>
  </si>
  <si>
    <t>PREDEFINED10=10, 0, 1, 1, 2, 3, 10, 0, 1, 5, 0, 1, 3, 1, 0, 0, 0, 0, 0, 1057, 16, 1, 0, 1, 2, 0, 0, 0, 0, 0, 0, 0, 0, 0,     0,     0,     0,     0, 0, 0, 0, 0,0, 0, 0, 0, 10, 45,0, 0, 0, 0, 0, 0, 0, 0, 0, 0, 0</t>
  </si>
  <si>
    <t>PREDEFINED11=11, 0, 1, 0, 0, 0, 0, 0, 1, 2, 0, 1, 1, 1, 0, 0, 0, 0, 0, 1057, 16, 1, 0, 0, 1, 0, 0, 0, 0, 0, 0, 0, 0, 0,     0,     0,     0,     0, 0, 0, 0, 0,0, 0, 0, 0, 10, 45,0, 0, 0, 0, 0, 0, 0, 0, 0, 0, 0</t>
  </si>
  <si>
    <t>PREDEFINED12=12, 0, 1, 1, 2, 2, 0, 0, 1, 5, 0, 1, 3, 1, 0, 0, 0, 0, 0, 1057, 16, 0, 0, 2, 0, 0, 0, 0, 0, 0, 0, 0, 0, 0,     0,     0,     0,     0, 0, 0, 0, 0,0, 0, 0, 0, 10, 45,0, 0, 0, 0, 0, 0, 0, 0, 0, 0, 0</t>
  </si>
  <si>
    <t>PREDEFINED13=13, 0, 1, 0, 1, 2, 4, 0, 2, 5, 0, 0, 3, 1, 0, 0, 0, 0, 0, 0, 16, 0, 0, 2, 0, 0, 0, 0, 0, 0, 0, 0, 0, 0,     0,     0,     0,     0, 0, 0, 0, 0,0, 0, 0, 0, 10, 45,0, 0, 0, 0, 0, 0, 0, 0, 0, 0, 0</t>
  </si>
  <si>
    <t>PREDEFINED14=14, 0, 1, 0, 2, 3, 10, 0, 2, 5, 0, 0, 3, 1, 0, 0, 0, 0, 0, 0, 16, 0, 0, 1, 2, 0, 0, 0, 0, 0, 0, 0, 0, 0,     0,     0,     0,     0, 0, 0, 0, 0,0, 0, 0, 0, 10, 45,0, 0, 0, 0, 0, 0, 0, 0, 0, 0, 0</t>
  </si>
  <si>
    <t>PREDEFINED15=15, 0, 1, 0, 0, 0, 0, 0, 2, 2, 0, 0, 1, 1, 0, 0, 0, 0, 0, 0, 16, 0, 0, 0, 1, 0, 0, 0, 0, 0, 0, 0, 0, 0,     0,     0,     0,     0, 0, 0, 0, 0,0, 0, 0, 0, 10, 45,0, 0, 0, 0, 0, 0, 0, 0, 0, 0, 0</t>
  </si>
  <si>
    <t>PREDEFINED16=16, 0, 1, 0, 1, 2, 4, 0, 2, 5, 0, 0, 3, 1, 0, 0, 0, 0, 0, 0, 16, 0, 0, 2, 0, 0, 0, 0, 0, 0, 0, 0, 0, 0,     0,     0,     0,     0, 0, 0, 0, 0,0, 0, 0, 0, 10, 45,0, 0, 0, 0, 0, 0, 0, 0, 0, 0, 0</t>
  </si>
  <si>
    <t>PREDEFINED17=17, 0, 1, 0, 1, 2, 4, 0, 2, 5, 0, 0, 3, 1, 0, 0, 0, 0, 0, 0, 16, 0, 0, 2, 0, 0, 0, 0, 0, 0, 0, 0, 0, 0,     0,     0,     0,     0, 0, 0, 0, 0,0, 0, 0, 0, 10, 45,0, 0, 0, 0, 0, 0, 0, 0, 0, 0, 0</t>
  </si>
  <si>
    <t>PREDEFINED18=18, 0, 1, 0, 2, 3, 10, 0, 2, 5, 0, 0, 3, 1, 0, 0, 0, 0, 0, 0, 16, 0, 0, 1, 2, 0, 0, 0, 0, 0, 0, 0, 0, 0,     0,     0,     0,     0, 0, 0, 0, 0,0, 0, 0, 0, 10, 45,0, 0, 0, 0, 0, 0, 0, 0, 0, 0, 0</t>
  </si>
  <si>
    <t>PREDEFINED19=19, 0, 1, 0, 0, 0, 0, 0, 2, 2, 0, 0, 1, 1, 0, 0, 0, 0, 0, 0, 16, 0, 0, 0, 1, 0, 0, 0, 0, 0, 0, 0, 0, 0,     0,     0,     0,     0, 0, 0, 0, 0,0, 0, 0, 0, 10, 45,0, 0, 0, 0, 0, 0, 0, 0, 0, 0, 0</t>
  </si>
  <si>
    <t>PREDEFINED20=20, 0, 1, 0, 1, 2, 4, 0, 2, 5, 0, 0, 3, 1, 0, 0, 0, 0, 0, 0, 16, 0, 0, 2, 0, 0, 0, 0, 0, 0, 0, 0, 0, 0,     0,     0,     0,     0, 0, 0, 0, 0,0, 0, 0, 0, 10, 45,0, 0, 0, 0, 0, 0, 0, 0, 0, 0, 0</t>
  </si>
  <si>
    <t>PREDEFINED21=21, 0, 1, 1, 1, 2, 4, 0, 1, 5, 0, 1, 3, 1, 0, 0, 0, 0, 0, 1057, 16, 1, 0, 2, 0, 0, 0, 0, 0, 0, 0, 0, 0, 0,     0,     0,     0,     0, 0, 0, 0, 0,0, 0, 0, 0, 10, 45,0, 0, 0, 0, 0, 0, 0, 0, 0, 0, 0</t>
  </si>
  <si>
    <t>PREDEFINED22=22, 0, 1, 1, 2, 3, 10, 0, 1, 5, 0, 1, 3, 1, 0, 0, 0, 0, 0, 1057, 16, 1, 0, 1, 2, 0, 0, 0, 0, 0, 0, 0, 0, 0,     0,     0,     0,     0, 0, 0, 0, 0,0, 0, 0, 0, 10, 45,0, 0, 0, 0, 0, 0, 0, 0, 0, 0, 0</t>
  </si>
  <si>
    <t>PREDEFINED23=23, 0, 1, 0, 0, 0, 0, 0, 1, 2, 0, 1, 1, 1, 0, 0, 0, 0, 0, 1057, 16, 1, 0, 0, 1, 0, 0, 0, 0, 0, 0, 0, 0, 0,     0,     0,     0,     0, 0, 0, 0, 0,0, 0, 0, 0, 10, 45,0, 0, 0, 0, 0, 0, 0, 0, 0, 0, 0</t>
  </si>
  <si>
    <t>PREDEFINED24=24, 0, 1, 1, 2, 2, 0, 0, 1, 5, 0, 1, 3, 1, 0, 0, 0, 0, 0, 1057, 16, 1, 0, 2, 0, 0, 0, 0, 0, 0, 0, 0, 0, 0,     0,     0,     0,     0, 0, 0, 0, 0,0, 0, 0, 0, 10, 45,0, 0, 0, 0, 0, 0, 0, 0, 0, 0, 0</t>
  </si>
  <si>
    <t>PREDEFINED25=25, 0, 1, 0, 1, 2, 4, 0, 2, 5, 0, 0, 3, 1, 0, 0, 0, 0, 0, 0, 16, 0, 0, 2, 0, 0, 4, 4, 4, 4, 0, 0, 0, 0,     0,     0,     0,     0, 0, 0, 0, 0,0, 0, 0, 0, 10, 45,7, 0, 0, 0, 0, 0, 0, 0, 0, 0, 0</t>
  </si>
  <si>
    <t>PREDEFINED26=26, 0, 1, 0, 2, 3, 10, 0, 2, 5, 0, 0, 3, 1, 0, 0, 0, 0, 0, 0, 16, 0, 0, 1, 2, 0, 4, 4, 4, 4, 0, 0, 0, 0,     0,     0,     0,     0, 0, 0, 0, 0,0, 0, 0, 0, 10, 45,7, 0, 0, 0, 0, 0, 0, 0, 0, 0, 0</t>
  </si>
  <si>
    <t>PREDEFINED27=27, 0, 1, 0, 0, 0, 0, 0, 2, 2, 0, 0, 1, 1, 0, 0, 0, 0, 0, 0, 16, 0, 0, 0, 1, 0, 4, 4, 4, 4, 0, 0, 0, 0,     0,     0,     0,     0, 0, 0, 0, 0,0, 0, 0, 0, 10, 45,7, 0, 0, 0, 0, 0, 0, 0, 0, 0, 0</t>
  </si>
  <si>
    <t>PREDEFINED28=28, 0, 1, 0, 0, 0, 0, 0, 2, 2, 0, 0, 1, 1, 0, 0, 0, 0, 0, 0, 16, 0, 0, 0, 1, 0, 4, 4, 4, 4, 0, 0, 0, 0,     0,     0,     0,     0, 0, 0, 0, 0,0, 0, 0, 0, 10, 45,7, 0, 0, 0, 0, 0, 0, 0, 0, 0, 0</t>
  </si>
  <si>
    <t>PREDEFINED29=29, 0, 1, 1, 1, 2, 4, 0, 1, 5, 0, 1, 3, 1, 0, 0, 0, 0, 0, 1057, 16, 1, 0, 2, 0, 0, 4, 4, 4, 4, 0, 0, 0, 0,     0,     0,     0,     0, 0, 0, 0, 0,0, 0, 0, 0, 10, 45,0, 0, 0, 0, 0, 0, 0, 0, 0, 0, 0</t>
  </si>
  <si>
    <t>PREDEFINED30=30, 0, 1, 1, 2, 3, 10, 0, 1, 5, 0, 1, 3, 1, 0, 0, 0, 0, 0, 1057, 16, 1, 0, 1, 2, 0, 4, 4, 4, 4, 0, 0, 0, 0,     0,     0,     0,     0, 0, 0, 0, 0,0, 0, 0, 0, 10, 45,0, 0, 0, 0, 0, 0, 0, 0, 0, 0, 0</t>
  </si>
  <si>
    <t>PREDEFINED31=31, 0, 1, 0, 0, 0, 0, 0, 1, 2, 0, 1, 1, 1, 0, 0, 0, 0, 0, 1057, 16, 1, 0, 0, 1, 0, 4, 4, 4, 4, 0, 0, 0, 0,     0,     0,     0,     0, 0, 0, 0, 0,0, 0, 0, 0, 10, 45,0, 0, 0, 0, 0, 0, 0, 0, 0, 0, 0</t>
  </si>
  <si>
    <t>PREDEFINED32=32, 0, 1, 0, 0, 0, 0, 0, 1, 2, 0, 1, 1, 1, 0, 0, 0, 0, 0, 1057, 16, 1, 0, 0, 1, 0, 4, 4, 4, 4, 0, 0, 0, 0,     0,     0,     0,     0, 0, 0, 0, 0,0, 0, 0, 0, 10, 45,0, 0, 0, 0, 0, 0, 0, 0, 0, 0, 0</t>
  </si>
  <si>
    <t>PREDEFINED33=33, 0, 1, 0, 1, 2, 4, 0, 2, 5, 0, 0, 3, 1, 0, 0, 0, 0, 4, 5600, 16, 0, 0, 2, 0, 0, 0, 0, 0, 0, 0, 4, 5300, 0,     0,     0,     0,     0, 0, 0, 0, 0,0, 3000, 2, 0, 10, 45,2, 0, 0, 0, 0, 0, 0, 0, 0, 0, 0</t>
  </si>
  <si>
    <t>PREDEFINED34=34, 0, 1, 0, 2, 3, 10, 0, 2, 5, 0, 0, 3, 1, 0, 0, 0, 0, 4, 5600, 16, 0, 0, 1, 2, 0, 0, 0, 0, 0, 0, 0, 5300, 0,     0,     0,     0,     0, 0, 0, 0, 0,0, 3000, 2, 0, 10, 45,2, 0, 0, 0, 0, 0, 0, 0, 0, 0, 0</t>
  </si>
  <si>
    <t>PREDEFINED35=35, 0, 1, 0, 0, 0, 0, 0, 2, 2, 0, 0, 1, 1, 0, 0, 0, 0, 4, 5600, 16, 0, 0, 0, 1, 0, 0, 0, 0, 0, 0, 0, 5300, 0,     0,     0,     0,     0, 0, 0, 0, 0,0, 3000, 2, 0, 10, 45,2, 0, 0, 0, 0, 0, 0, 0, 0, 0, 0</t>
  </si>
  <si>
    <t>PREDEFINED36=36, 0, 1, 0, 1, 2, 4, 0, 2, 5, 0, 0, 3, 1, 0, 0, 0, 0, 4, 5600, 16, 0, 0, 2, 0, 0, 0, 0, 0, 0, 0, 0, 5300, 0,     0,     0,     0,     0, 0, 0, 0, 0,0, 3000, 2, 0, 10, 45,2, 0, 0, 0, 0, 0, 0, 0, 0, 0, 0</t>
  </si>
  <si>
    <t>PREDEFINED37=37, 0, 1, 0, 1, 2, 4, 0, 2, 5, 0, 0, 3, 1, 0, 0, 0, 0, 4, 5600, 16, 0, 0, 2, 0, 0, 0, 0, 0, 0, 0, 0, 5300, 0,     0,     0,     0,     0, 0, 0, 0, 0,0, 3000, 2, 0, 10, 45,2, 0, 0, 0, 0, 0, 0, 0, 0, 0, 0</t>
  </si>
  <si>
    <t>PREDEFINED38=38, 0, 1, 0, 2, 3, 10, 0, 2, 5, 0, 0, 3, 1, 0, 0, 0, 0, 4, 5600, 16, 0, 0, 1, 2, 0, 0, 0, 0, 0, 0, 0, 5300, 0,     0,     0,     0,     0, 0, 0, 0, 0,0, 3000, 2, 0, 10, 45,2, 0, 0, 0, 0, 0, 0, 0, 0, 0, 0</t>
  </si>
  <si>
    <t>PREDEFINED39=39, 0, 1, 0, 0, 0, 0, 0, 2, 2, 0, 0, 1, 1, 0, 0, 0, 0, 4, 5600, 16, 0, 0, 0, 1, 0, 0, 0, 0, 0, 0, 0, 5300, 0,     0,     0,     0,     0, 0, 0, 0, 0,0, 3000, 2, 0, 10, 45,2, 0, 0, 0, 0, 0, 0, 0, 0, 0, 0</t>
  </si>
  <si>
    <t>PREDEFINED40=40, 0, 1, 0, 1, 2, 4, 0, 2, 5, 0, 0, 3, 1, 0, 0, 0, 0, 4, 5600, 16, 0, 0, 2, 0, 0, 0, 0, 0, 0, 0, 0, 5300, 0,     0,     0,     0,     0, 0, 0, 0, 0,0, 3000, 2, 0, 10, 45,2, 0, 0, 0, 0, 0, 0, 0, 0, 0, 0</t>
  </si>
  <si>
    <t>PREDEFINED41=41, 0, 1, 0, 1, 2, 4, 0, 1, 5, 0, 1, 3, 1, 1, 0, 0, 0, 0, 1057, 16, 0, 0, 2, 0, 0, 0, 0, 0, 0, 0, 0, 5600, 0,  -200,    75,  -200,    75, 0, 0, 1, 0,0, 3000, 2, 0, 10, 45,0, 0, 0, 0, 0, 0, 0, 0, 0, 0, 0</t>
  </si>
  <si>
    <t>PREDEFINED42=42, 1, 1, 0, 1, 2, 4, 0, 1, 5, 0, 0, 3, 1, 0, 0, 0, 0, 0, 1057, 16, 0, 0, 2, 0, 0, 0, 0, 0, 0, 0, 0, 5600, 0,  -200,    75,  -200,    75, 0, 0, 1, 0,0, 3000, 2, 0, 10, 45,0, 0, 0, 0, 0, 0, 0, 0, 0, 0, 0</t>
  </si>
  <si>
    <t>PREDEFINED43=43, 0, 1, 0, 1, 2, 4, 0, 2, 5, 0, 0, 3, 1, 0, 0, 0, 0, 4, 5600, 16, 0, 0, 2, 0, 0, 0, 0, 0, 0, 0, 0, 5300, 0,     0,     0,     0,     0, 0, 0, 0, 0,0, 3000, 2, 0, 10, 45,2, 0, 0, 0, 0, 0, 0, 0, 0, 0, 0</t>
  </si>
  <si>
    <t>PREDEFINED44=44, 0, 1, 0, 2, 3, 10, 0, 2, 5, 0, 0, 3, 1, 0, 0, 0, 0, 4, 5600, 16, 0, 0, 1, 2, 0, 0, 0, 0, 0, 0, 0, 5300, 0,     0,     0,     0,     0, 0, 0, 0, 0,0, 3000, 2, 0, 10, 45,2, 0, 0, 0, 0, 0, 0, 0, 0, 0, 0</t>
  </si>
  <si>
    <t>PREDEFINED45=45, 0, 1, 0, 0, 0, 0, 0, 2, 2, 0, 0, 1, 1, 0, 0, 0, 0, 4, 5600, 16, 0, 0, 0, 1, 0, 0, 0, 0, 0, 0, 0, 5300, 0,     0,     0,     0,     0, 0, 0, 0, 0,0, 3000, 2, 0, 10, 45,2, 0, 0, 0, 0, 0, 0, 0, 0, 0, 0</t>
  </si>
  <si>
    <t>PREDEFINED46=46, 0, 1, 0, 1, 2, 4, 0, 2, 5, 0, 0, 3, 1, 0, 0, 0, 0, 4, 5600, 16, 0, 0, 2, 0, 0, 0, 0, 0, 0, 0, 0, 5300, 0,     0,     0,     0,     0, 0, 0, 0, 0,0, 3000, 2, 0, 10, 45,2, 0, 0, 0, 0, 0, 0, 0, 0, 0, 0</t>
  </si>
  <si>
    <t>PREDEFINED47=47, 0, 1, 0, 1, 2, 4, 0, 2, 5, 0, 0, 3, 1, 0, 0, 0, 0, 4, 5600, 16, 0, 0, 2, 0, 0, 0, 0, 0, 0, 0, 0, 5300, 0,     0,     0,     0,     0, 0, 0, 0, 0,0, 3000, 2, 0, 10, 45,2, 0, 0, 0, 0, 0, 0, 0, 0, 0, 0</t>
  </si>
  <si>
    <t>PREDEFINED48=48, 0, 1, 0, 2, 3, 10, 0, 2, 5, 0, 0, 3, 1, 0, 0, 0, 0, 4, 5600, 16, 0, 0, 1, 2, 0, 0, 0, 0, 0, 0, 0, 5300, 0,     0,     0,     0,     0, 0, 0, 0, 0,0, 3000, 2, 0, 10, 45,2, 0, 0, 0, 0, 0, 0, 0, 0, 0, 0</t>
  </si>
  <si>
    <t>PREDEFINED49=49, 0, 1, 0, 0, 0, 0, 0, 2, 2, 0, 0, 1, 1, 0, 0, 0, 0, 4, 5600, 16, 0, 0, 0, 1, 0, 0, 0, 0, 0, 0, 0, 5300, 0,     0,     0,     0,     0, 0, 0, 0, 0,0, 3000, 2, 0, 10, 45,2, 0, 0, 0, 0, 0, 0, 0, 0, 0, 0</t>
  </si>
  <si>
    <t>PREDEFINED50=50, 0, 1, 0, 1, 2, 4, 0, 2, 5, 0, 0, 3, 1, 0, 0, 0, 0, 4, 5600, 16, 0, 0, 2, 0, 0, 0, 0, 0, 0, 0, 0, 5300, 0,     0,     0,     0,     0, 0, 0, 0, 0,0, 3000, 2, 0, 10, 45,2, 0, 0, 0, 0, 0, 0, 0, 0, 0, 0</t>
  </si>
  <si>
    <t>PREDEFINED51=51, 0, 1, 0, 0, 0, 0, 0, 0, 0, 0, 0, 0, 0, 0, 0, 0, 0, 0, 0, 16, 0, 0, 0, 0, 0, 0, 0, 0, 0, 0, 0, 0, 0,     0,     0,     0,     0, 0, 0, 1, 0,0, 3000, 2, 0, 10, 45,0, 0, 0, 0, 0, 0, 0, 0, 0, 0, 0</t>
  </si>
  <si>
    <t>PREDEFINED52=52, 0, 1, 0, 0, 0, 0, 0, 0, 0, 0, 0, 0, 0, 0, 0, 0, 0, 0, 1057, 16, 0, 0, 0, 0, 0, 0, 0, 0, 0, 0, 0, 0, 0,     0,     0,     0,     0, 0, 0, 1, 1,0, 3000, 2, 0, 10, 45,0, 0, 0, 0, 0, 0, 0, 0, 0, 0, 0</t>
  </si>
  <si>
    <t>PREDEFINED53=53, 0, 1, 0, 0, 0, 0, 0, 0, 0, 0, 0, 0, 0, 0, 0, 0, 0, 0, 0, 16, 0, 0, 0, 0, 0, 33, 16, 0, 0, 0, 0, 0, 0,     0,     0,     0,     0, 0, 0, 1, 0,0, 3000, 2, 0, 10, 45,0, 0, 0, 0, 0, 0, 0, 0, 0, 0, 0</t>
  </si>
  <si>
    <t>PREDEFINED54=54, 0, 1, 0, 1, 2, 4, 0, 1, 5, 0, 1, 3, 1, 0, 0, 0, 0, 0, 1057, 16, 0, 0, 2, 0, 0, 0, 0, 0, 0, 0, 0, 5600, 0,  -200,    75,  -200,    75, 0, 0, 1, 0,0, 3000, 2, 0, 10, 45,0, 0, 0, 0, 0, 0, 0, 0, 0, 0, 0</t>
  </si>
  <si>
    <t>PREDEFINED55=55, 1, 1, 0, 1, 2, 4, 0, 1, 5, 0, 0, 3, 1, 0, 0, 0, 0, 0, 1057, 16, 0, 0, 2, 0, 0, 0, 0, 0, 0, 0, 0, 5600, 0,  -200,    75,  -200,    75, 0, 0, 1, 0,0, 0, 0, 0, 10, 45,0, 0, 0, 0, 0, 0, 0, 0, 0, 0, 0</t>
  </si>
  <si>
    <t>PREDEFINED56=56, 1, 1, 0, 1, 2, 4, 0, 1, 5, 0, 0, 3, 1, 0, 0, 0, 0, 0, 1057, 16, 0, 0, 2, 0, 0, 0, 0, 0, 0, 0, 0, 5600, 2,  -200,    75,  -200,    75, 0, 0, 1, 0,0, 0, 0, 0, 10, 45,0, 0, 0, 1, 1, 0, 0, 425, 0, 2, 2</t>
  </si>
  <si>
    <t>PREDEFINED57=57, 1, 1, 0, 1, 2, 4, 0, 0, 5, 0, 0, 0, 0, 0, 0, 0, 0, 0, 1057, 16, 0, 0, 2, 0, 0, 0, 0, 0, 0, 0, 0, 5600, 1,   -40,   125,   -40,   125, 0, 0, 3, 3,0, 0, 0, 0, 10, 45,0, 0, 0, 0, 0, 0, 0, 0, 0, 0, 0</t>
  </si>
  <si>
    <t>PREDEFINED58=58, 0, 1, 0, 1, 2, 4, 0, 2, 5, 0, 0, 3, 1, 0, 0, 0, 0, 0, 0, 16, 0, 0, 2, 0, 0, 0, 0, 0, 0, 0, 0, 5300, 0,     0,     0,     0,     0, 0, 0, 0, 0,0, 3000, 4, 0, 10, 45,0, 0, 0, 0, 0, 0, 0, 0, 0, 0, 0</t>
  </si>
  <si>
    <t>PREDEFINED59=59, 0, 1, 0, 2, 3, 10, 0, 2, 5, 0, 0, 3, 1, 0, 0, 0, 0, 0, 0, 16, 0, 0, 1, 2, 0, 0, 0, 0, 0, 0, 0, 5300, 0,     0,     0,     0,     0, 0, 0, 0, 0,0, 3000, 4, 0, 10, 45,0, 0, 0, 0, 0, 0, 0, 0, 0, 0, 0</t>
  </si>
  <si>
    <t>PREDEFINED60=60, 0, 1, 0, 1, 2, 4, 0, 2, 5, 0, 0, 3, 1, 0, 0, 0, 0, 0, 0, 16, 0, 0, 0, 0, 0, 0, 0, 0, 0, 0, 0, 5300, 0,     0,     0,     0,     0, 0, 0, 0, 0,0, 3000, 4, 0, 10, 45,0, 0, 0, 0, 0, 0, 0, 0, 0, 0, 0</t>
  </si>
  <si>
    <t>PREDEFINED61=61, 0, 1, 0, 1, 2, 4, 0, 2, 5, 0, 0, 3, 1, 0, 0, 0, 0, 0, 0, 16, 0, 0, 2, 0, 0, 0, 0, 0, 0, 0, 0, 5300, 0,     0,     0,     0,     0, 0, 0, 0, 0,0, 3000, 4, 0, 10, 45,0, 0, 0, 0, 0, 0, 0, 0, 0, 0, 0</t>
  </si>
  <si>
    <t>PREDEFINED62=62, 1, 1, 0, 1, 2, 4, 0, 2, 5, 0, 0, 3, 1, 0, 0, 0, 0, 7, 5600, 16, 0, 0, 2, 0, 0, 0, 0, 0, 0, 0, 0, 5300, 0,     0,     0,     0,     0, 0, 0, 0, 0,0, 3000, 2, 0, 10, 45,2, 0, 0, 0, 0, 0, 0, 0, 0, 0, 0</t>
  </si>
  <si>
    <t>PREDEFINED63=63, 1, 1, 0, 2, 3, 10, 0, 2, 5, 0, 0, 3, 1, 0, 0, 0, 0, 7, 5600, 16, 0, 0, 1, 2, 0, 0, 0, 0, 0, 0, 0, 5300, 0,     0,     0,     0,     0, 0, 0, 0, 0,0, 3000, 2, 0, 10, 45,2, 0, 0, 0, 0, 0, 0, 0, 0, 0, 0</t>
  </si>
  <si>
    <t>PREDEFINED64=64, 1, 1, 0, 0, 0, 0, 0, 2, 2, 0, 0, 1, 1, 0, 0, 0, 0, 7, 5600, 16, 0, 0, 0, 1, 0, 0, 0, 0, 0, 0, 0, 5300, 0,     0,     0,     0,     0, 0, 0, 0, 0,0, 3000, 2, 0, 10, 45,2, 0, 0, 0, 0, 0, 0, 0, 0, 0, 0</t>
  </si>
  <si>
    <t>PREDEFINED65=65, 1, 1, 0, 1, 2, 4, 0, 2, 5, 0, 0, 3, 1, 0, 0, 0, 0, 7, 5600, 16, 0, 0, 2, 0, 0, 0, 0, 0, 0, 0, 0, 5300, 0,     0,     0,     0,     0, 0, 0, 0, 0,0, 3000, 2, 0, 10, 45,2, 0, 0, 0, 0, 0, 0, 0, 0, 0, 0</t>
  </si>
  <si>
    <t>PREDEFINED66=66, 1, 1, 0, 1, 2, 4, 0, 2, 5, 0, 0, 3, 1, 0, 0, 0, 0, 4, 5600, 16, 0, 0, 2, 0, 0, 0, 0, 0, 0, 0, 0, 5300, 0,     0,     0,     0,     0, 0, 0, 0, 0,0, 3000, 2, 0, 10, 45,2, 0, 0, 5600, 2, 0, 0, 0, 0, 0, 0</t>
  </si>
  <si>
    <t>PREDEFINED67=67, 1, 1, 0, 2, 3, 10, 0, 2, 5, 0, 0, 3, 1, 0, 0, 0, 0, 4, 5600, 16, 0, 0, 1, 2, 0, 0, 0, 0, 0, 0, 0, 5300, 0,     0,     0,     0,     0, 0, 0, 0, 0,0, 3000, 2, 0, 10, 45,2, 0, 0, 5600, 2, 0, 0, 0, 0, 0, 0</t>
  </si>
  <si>
    <t>PREDEFINED68=68, 1, 1, 0, 0, 0, 0, 0, 2, 2, 0, 0, 1, 1, 0, 0, 0, 0, 4, 5600, 16, 0, 0, 0, 1, 0, 0, 0, 0, 0, 0, 0, 5300, 0,     0,     0,     0,     0, 0, 0, 0, 0,0, 3000, 2, 0, 10, 45,2, 0, 0, 5600, 2, 0, 0, 0, 0, 0, 0</t>
  </si>
  <si>
    <t>PREDEFINED69=69, 1, 1, 0, 1, 2, 4, 0, 2, 5, 0, 0, 3, 1, 0, 0, 0, 0, 4, 5600, 16, 0, 0, 2, 0, 0, 0, 0, 0, 0, 0, 0, 5300, 0,     0,     0,     0,     0, 0, 0, 0, 0,0, 3000, 2, 0, 10, 45,2, 0, 0, 5600, 2, 0, 0, 0, 0, 0, 0</t>
  </si>
  <si>
    <t>[TAG_30_PROFILE]</t>
  </si>
  <si>
    <t>[HYG_TAG_30_PROFILE]</t>
  </si>
  <si>
    <t>[TEMP_TAG_30_2_2_1]</t>
  </si>
  <si>
    <t>[MONITOR_30_PROFILE]</t>
  </si>
  <si>
    <t>[MONITOR_30_VW_PROFILE]</t>
  </si>
  <si>
    <t>MONITOR_30_VW_PROFILES_COUNT=3</t>
  </si>
  <si>
    <t>PROFILE1=350984, 2, 3, 1, 1, 0, 0, 0, 0, 0, 3, 1057, 16, 1, 0, 0, 2, 1861, 85, 17, 170, 34, 1594, 2, 0, 0, 0, 0, 0, 0</t>
  </si>
  <si>
    <t>PROFILE2=355563, 4, 3, 1, 1, 0, 0, 0, 0, 0, 3, 1057, 16, 5, 0, 0, 2, 1863, 85, 17, 170, 34, 1575, 2, 0, 0, 0, 0, 0, 0</t>
  </si>
  <si>
    <t>PROFILE3=356595, 3, 3, 1, 1, 0, 0, 0, 0, 0, 3, 1057, 16, 4, 0, 0, 2, 1862, 85, 17, 170, 34, 1596, 2, 0, 0, 0, 0, 0, 0</t>
  </si>
  <si>
    <t>[EGRESS_30_PROFILE]</t>
  </si>
  <si>
    <t>[DIM_30_PROFILE]</t>
  </si>
  <si>
    <t>[MINI_MONITOR_30_PROFILE]</t>
  </si>
  <si>
    <t>[MONITOR_31_PROFILE]</t>
  </si>
  <si>
    <t>[MONITOR_31_VW_PROFILE]</t>
  </si>
  <si>
    <t>[ERU_TAG_30_PROFILE]</t>
  </si>
  <si>
    <t>[HUMIDITY_TAG_30_PROFILE]</t>
  </si>
  <si>
    <t>[VW_LEFT_GROUPS]</t>
  </si>
  <si>
    <t>[VW_RIGHT_GROUPS]</t>
  </si>
  <si>
    <t>[31_MONITOR_GROUPS]</t>
  </si>
  <si>
    <t>[31_VW_LEFT_GROUPS]</t>
  </si>
  <si>
    <t>[31_VW_RIGHT_GROUPS]</t>
  </si>
  <si>
    <t>[31_MONITOR_GROUPS_IR]</t>
  </si>
  <si>
    <t>[ZONE_SETTINGS]</t>
  </si>
  <si>
    <t>900_PREVIOUS_STRONG_IR=0</t>
  </si>
  <si>
    <t>900_PREVIOUS_WEAK_IR=0</t>
  </si>
  <si>
    <t>MM_PREVIOUS_STRONG_IR=0</t>
  </si>
  <si>
    <t>MM_PREVIOUS_STRONG_WIFI=0</t>
  </si>
  <si>
    <t>MM_PREVIOUS_WEAK_IR=0</t>
  </si>
  <si>
    <t>MM_PREVIOUS_WEAK_WIFI=0</t>
  </si>
  <si>
    <t>MM_PREVIOUS_ZERO_WIFI=0</t>
  </si>
  <si>
    <t>MM_STRONG_ONLY=0</t>
  </si>
  <si>
    <t>MM_NO_ZONE=0</t>
  </si>
  <si>
    <t>MIN_FLOOR_DISTANCE=0</t>
  </si>
  <si>
    <t>[SVG_FILE_MASTER]</t>
  </si>
  <si>
    <t>[WAY_FINDING_MONITOR]</t>
  </si>
  <si>
    <t>[DISPLAY_TEMPTAG_30]</t>
  </si>
  <si>
    <t>[EM_TAG_30_PROFILE]</t>
  </si>
  <si>
    <t>[EM_WIFI_DISP_TAG]</t>
  </si>
  <si>
    <t>[MOTHER_BABY_TAG_PROFILE]</t>
  </si>
  <si>
    <t>[CUSTOM_POWERLEVEL]</t>
  </si>
  <si>
    <t>CUSTOM_POWERLEVEL_COUNT=2</t>
  </si>
  <si>
    <t>CUSTOM_POWERLEVEL1=6, 165, 132, Room Corridor</t>
  </si>
  <si>
    <t>CUSTOM_POWERLEVEL2=7, 165, 33, Bay Option</t>
  </si>
  <si>
    <t>[REPEATER_30_PROFILE]</t>
  </si>
  <si>
    <t>[MINI_MONITOR_DEFAULT_PROFILES]</t>
  </si>
  <si>
    <t>IR_TX=1</t>
  </si>
  <si>
    <t>[LF_MONITOR]</t>
  </si>
  <si>
    <t>LF_MONITOR_LIST=</t>
  </si>
  <si>
    <t>[DWELL_MONITORS]</t>
  </si>
  <si>
    <t>DWELL_MONITORS_COUNT=0</t>
  </si>
  <si>
    <t>[SPECIFIC_LF_EXCITER_STREAM]</t>
  </si>
  <si>
    <t>SPECIFIC_LF_EXCITER_STREAM_ENABLE=0</t>
  </si>
  <si>
    <t>PC_SERVER_STREAMS=</t>
  </si>
  <si>
    <t>LF_EXCITER_IDS=</t>
  </si>
  <si>
    <t>[EM_TAG_EQUIPMENT_DETAILS]</t>
  </si>
  <si>
    <t>[DISPLAY_TEMPTAG]</t>
  </si>
  <si>
    <t>[EM_TAG_PROFILE]</t>
  </si>
  <si>
    <t>[G2_DISPLAY_TEMP_TAG_DEFAULT_PROFILE]</t>
  </si>
  <si>
    <t>[EM_TAG_DEFAULT_PROFILE]</t>
  </si>
  <si>
    <t>PROBE1_PROFILE=2</t>
  </si>
  <si>
    <t>PROBE2_PROFILE=2</t>
  </si>
  <si>
    <t>PROBES=2</t>
  </si>
  <si>
    <t>PROBE1_MIN=-40.000000</t>
  </si>
  <si>
    <t>PROBE1_MAX=125.000000</t>
  </si>
  <si>
    <t>PROBE2_MIN=-40.000000</t>
  </si>
  <si>
    <t>PROBE2_MAX=125.000000</t>
  </si>
  <si>
    <t>PROBE1_REPORT_RATE=1</t>
  </si>
  <si>
    <t>PROBE2_REPORT_RATE=1</t>
  </si>
  <si>
    <t>PROBE1_ALERT_RATE=0</t>
  </si>
  <si>
    <t>PROBE2_ALERT_RATE=0</t>
  </si>
  <si>
    <t>WIFI_900_MHZ=0</t>
  </si>
  <si>
    <t>LF_RECEIVE=1</t>
  </si>
  <si>
    <t>CtoF=0</t>
  </si>
  <si>
    <t>DISPLAYON=1</t>
  </si>
  <si>
    <t>DISPLAY_ROTATE=1</t>
  </si>
  <si>
    <t>ALTITUDE_LEVEL=425</t>
  </si>
  <si>
    <t>PRESSURE_UNIT=0</t>
  </si>
  <si>
    <t>TAG_FEATURE=4</t>
  </si>
  <si>
    <t xml:space="preserve">; 1 - 3 seconds reporting </t>
  </si>
  <si>
    <t>; newIRPRofileForAssetTag : value 0 to 20</t>
  </si>
  <si>
    <t>; FastPushButton: 0 or 1</t>
  </si>
  <si>
    <t xml:space="preserve">; ======================= </t>
  </si>
  <si>
    <t>0 - Disable Fast Push Button Tag Features</t>
  </si>
  <si>
    <t>1 - Enable Fast Push Button Tag Features</t>
  </si>
  <si>
    <t>; Operating Modes</t>
  </si>
  <si>
    <t>; ================</t>
  </si>
  <si>
    <t>; 0 - WIFI no IR</t>
  </si>
  <si>
    <t>; 1 - WIFI IR</t>
  </si>
  <si>
    <t>; 2 - 900 MHZ</t>
  </si>
  <si>
    <t>; WifiIRReportingTime</t>
  </si>
  <si>
    <t>; ===================</t>
  </si>
  <si>
    <t>; 0 - 9 secs</t>
  </si>
  <si>
    <t>; 1 - 15 secs</t>
  </si>
  <si>
    <t>; 2 - 30 secs &lt;default&gt;</t>
  </si>
  <si>
    <t>; 3 - 1 min</t>
  </si>
  <si>
    <t>; 4 - 2 mins</t>
  </si>
  <si>
    <t>; 5 - 5 mins</t>
  </si>
  <si>
    <t>; 6 - 15 mins</t>
  </si>
  <si>
    <t>; 7 - 1 hour</t>
  </si>
  <si>
    <t>; LF Range</t>
  </si>
  <si>
    <t>; 0 - Default Range</t>
  </si>
  <si>
    <t>; 1 - User Defined Range</t>
  </si>
  <si>
    <t>; WiFi in 900MHz</t>
  </si>
  <si>
    <t>; ===============</t>
  </si>
  <si>
    <t>; 0 - Disable</t>
  </si>
  <si>
    <t>; 1 - Enable</t>
  </si>
  <si>
    <t>; Paging Profile</t>
  </si>
  <si>
    <t>; 0 - 900MHz - 12.5 secs, Wifi - 12 secs Paging</t>
  </si>
  <si>
    <t xml:space="preserve">; 1 - 900MHz - 9.5 secs, Wifi - 24 secs Paging </t>
  </si>
  <si>
    <t>; 2 - 900MHz - 6.5 secs, Wifi - 5 mins Paging</t>
  </si>
  <si>
    <t>; 3 - 900MHz - 24.5 secs, Wifi - 5 mins Paging</t>
  </si>
  <si>
    <t xml:space="preserve">;   </t>
  </si>
  <si>
    <t>; eg:</t>
  </si>
  <si>
    <t>; PROFILE = 0</t>
  </si>
  <si>
    <t>; IR_PROFILE = 1</t>
  </si>
  <si>
    <t>; TAG_CLASS=0</t>
  </si>
  <si>
    <t>; IR_REPORTING_TIME=1</t>
  </si>
  <si>
    <t>; NO_IR_REPORTING_TIME=2</t>
  </si>
  <si>
    <t xml:space="preserve">; MOTION_SENSOR_SCAN_LOGIC=0 </t>
  </si>
  <si>
    <t>; IR_RX_PROFILE =2</t>
  </si>
  <si>
    <t>; FASTPUSHBUTTON=0</t>
  </si>
  <si>
    <t>; ALERT_DELAY=0</t>
  </si>
  <si>
    <t>; OPERATING_MODES=1</t>
  </si>
  <si>
    <t>; WIFIIRREPORTINGTIME=5</t>
  </si>
  <si>
    <t>; LFREGISTERCONFIG=0</t>
  </si>
  <si>
    <t>; WIFI_IN_900MHZ=0</t>
  </si>
  <si>
    <t>; PAGINGPROFILE=3</t>
  </si>
  <si>
    <t>;;;;;;;;;;;;;;;;;;;;;;;;;;;;;;;;;;;;;;;;;;;;;;;;;;;;;;;;;;;;;;;;;;;;;;;;;;;;;;;;;;;;;;</t>
  </si>
  <si>
    <t>;;;;;;;;;;;;;;;;;;;;;;;;;;;;;;;;;;;;;;;;;;;;;;;;;;;;;;;;;;;;;;;;;;;;;;;;;;;;;;;;;;;;;;;</t>
  </si>
  <si>
    <t>; [G2_TEMP_TAG_DEFAULT_PROFILE]</t>
  </si>
  <si>
    <t xml:space="preserve">; 0 - Temp &amp; Asset (Motion / IR/ LF) </t>
  </si>
  <si>
    <t>; 1 - Temperature Only (No IR / No LF / No Motion)(Default)</t>
  </si>
  <si>
    <t>; Probe1AlertMin: value (degrees C) - minimum temperature at which the tag will show local alert for probe 1. (Default: -200°C)</t>
  </si>
  <si>
    <t>; Probe1AlertMax: value (degrees C) - maximum temperature at which the tag will show local alert for probe 1. (Default: 75°C)</t>
  </si>
  <si>
    <t>; Probe2AlertMin: value (degrees C) - minimum temperature at which the tag will show local alert for probe 2. (Default: -200°C)</t>
  </si>
  <si>
    <t>; Probe2AlertMax: value (degrees C) - maximum temperature at which the tag will show local alert for probe 2. (Default: 75°C)</t>
  </si>
  <si>
    <t xml:space="preserve">; TempReportRate: </t>
  </si>
  <si>
    <t xml:space="preserve">; 0 - 1 minute </t>
  </si>
  <si>
    <t>; 1 - 5 minutes (default)</t>
  </si>
  <si>
    <t>; 2 - 10 minutes</t>
  </si>
  <si>
    <t>; 3 - 15 minutes</t>
  </si>
  <si>
    <t>; 4 - 30 minutes</t>
  </si>
  <si>
    <t>; 5 - 60 minutes</t>
  </si>
  <si>
    <t>; LocalAlert:</t>
  </si>
  <si>
    <t xml:space="preserve">; =========== </t>
  </si>
  <si>
    <t>; IR Profile - Not applicable if tag profile is (Temp Only)</t>
  </si>
  <si>
    <t>; 1 - 3 Sec IR (default)</t>
  </si>
  <si>
    <t xml:space="preserve">; IR Reporting Time - Only applicable when tag is operating in 900 MHz, and profile is (Temp &amp; Asset Tag). Rate at which the tag reports IR when monitor ID has not changed. </t>
  </si>
  <si>
    <t>; 3 - 96 seconds reporting</t>
  </si>
  <si>
    <t>; No IR Reporting Time - Only applicable when tag is operating in 900 MHz, and profile is (Temp &amp; Asset Tag). Rate at which the tag reports IR when no monitor is detected</t>
  </si>
  <si>
    <t>; 3 - 48 seconds reporting</t>
  </si>
  <si>
    <t>; Motion Sensor Scan Logic - Only applicable if tag profile is (Temp &amp; Asset Tag)</t>
  </si>
  <si>
    <t>; Probes: Sets the number of probes for the tag</t>
  </si>
  <si>
    <t>; 0 - Single probe: Probe 1 (default)</t>
  </si>
  <si>
    <t>; 1 - Dual probe: Probe 2</t>
  </si>
  <si>
    <t>; 2 - Both probes</t>
  </si>
  <si>
    <t>; Operating Mode</t>
  </si>
  <si>
    <t>; 0 - Wi-Fi (default)</t>
  </si>
  <si>
    <t>; 1 - 900Mhz Only</t>
  </si>
  <si>
    <t>; WifiIn900MHz</t>
  </si>
  <si>
    <t>; 0 - Disabled</t>
  </si>
  <si>
    <t>; 1 - Enabled</t>
  </si>
  <si>
    <t>; WiFi Report Rate - Only applicable if tag profile is (Normal)</t>
  </si>
  <si>
    <t>; 0 - 9 seconds/5 minutes</t>
  </si>
  <si>
    <t>; 1 - 30 seconds/ 5 minutes</t>
  </si>
  <si>
    <t>; 2 - 1 minute/5 minutes</t>
  </si>
  <si>
    <t>; 3 - 5 minutes/5 minutes (default)</t>
  </si>
  <si>
    <t>; 4 - 10 minutes/ 10 minutes</t>
  </si>
  <si>
    <t>; 5 - 15 minutes/ 15 minutes</t>
  </si>
  <si>
    <t>; 6 - 30 minutes/ 30 minutes</t>
  </si>
  <si>
    <t>; 7 - 1 hour/1 hour</t>
  </si>
  <si>
    <t>; 0 - 12 seconds</t>
  </si>
  <si>
    <t>; 1 - 24 seconds</t>
  </si>
  <si>
    <t>; 2 - 5 min</t>
  </si>
  <si>
    <t>; 3 - 24 seconds</t>
  </si>
  <si>
    <t>; DISABLE LF RECEIVE</t>
  </si>
  <si>
    <t>; 0 - Enable LF Receive</t>
  </si>
  <si>
    <t>; 1 - Disable LF Receive</t>
  </si>
  <si>
    <t>; Eg:</t>
  </si>
  <si>
    <t>; PROBES = 0</t>
  </si>
  <si>
    <t>; PROBE1_MIN = -200</t>
  </si>
  <si>
    <t>; PROBE1_MAX = 75</t>
  </si>
  <si>
    <t>; PROBE2_MIN = -200</t>
  </si>
  <si>
    <t>; PROBE2_MAX = 75</t>
  </si>
  <si>
    <t>; MEASUREMENT_RATE = 1</t>
  </si>
  <si>
    <t>; LOCAL_ALERT = 0</t>
  </si>
  <si>
    <t>; IR_REPORT_TIME = 1</t>
  </si>
  <si>
    <t>; RF_REPORT_TIME = 2</t>
  </si>
  <si>
    <t>; HHC_ALERT_TYPE = 0</t>
  </si>
  <si>
    <t>; IR_RX_PROFILE = 0</t>
  </si>
  <si>
    <t>; OPERATING_MODE = 1</t>
  </si>
  <si>
    <t>; WIFI_REPORT_TIME = 5</t>
  </si>
  <si>
    <t>; WIFI_900_MHZ = 0</t>
  </si>
  <si>
    <t>; PAGING_PROFILE = 1</t>
  </si>
  <si>
    <t>; LF_RANGE = 0</t>
  </si>
  <si>
    <t>; DISABLE_LF = 1</t>
  </si>
  <si>
    <t>; LONG_IR_OPEN = 0</t>
  </si>
  <si>
    <t>;;;;;;;;;;;;;;;;;;;;;;;;;;;;;;;;;;;;;;;;;;;;;;;;;;;;;;;;;;;;;;;;;;;;;;;;;;;;;;;;;;;</t>
  </si>
  <si>
    <t>PROFILE = 1</t>
  </si>
  <si>
    <t>PROBES = 0</t>
  </si>
  <si>
    <t>PROBE1_MIN = -200</t>
  </si>
  <si>
    <t>PROBE1_MAX = 75</t>
  </si>
  <si>
    <t>PROBE2_MIN = -200</t>
  </si>
  <si>
    <t>PROBE2_MAX = 75</t>
  </si>
  <si>
    <t>MEASUREMENT_RATE = 1</t>
  </si>
  <si>
    <t>LOCAL_ALERT = 0</t>
  </si>
  <si>
    <t>IR_PROFILE = 1</t>
  </si>
  <si>
    <t>IR_REPORT_TIME = 1</t>
  </si>
  <si>
    <t>RF_REPORT_TIME = 2</t>
  </si>
  <si>
    <t>HHC_ALERT_TYPE = 0</t>
  </si>
  <si>
    <t>IR_RX_PROFILE = 0</t>
  </si>
  <si>
    <t>OPERATING_MODE = 0</t>
  </si>
  <si>
    <t>WIFI_REPORT_TIME = 5</t>
  </si>
  <si>
    <t>WIFI_900_MHZ = 0</t>
  </si>
  <si>
    <t>PAGING_PROFILE = 1</t>
  </si>
  <si>
    <t>LF_RANGE = 0</t>
  </si>
  <si>
    <t>DISABLE_LF = 1</t>
  </si>
  <si>
    <t>LONG_IR_OPEN = 0</t>
  </si>
  <si>
    <t>;;;;;;;;;;;;;;;;;;;;;;;;;;;;;;;;;;;;;;;;;;;;;;;;;;;;;;;;;;;;;;;;;;</t>
  </si>
  <si>
    <t>; [G1_900_TEMP_TAG_DEFAULT_PROFILE]</t>
  </si>
  <si>
    <t>; PROFILE</t>
  </si>
  <si>
    <t>; IR_PROFILE</t>
  </si>
  <si>
    <t>; LOCAL_ALERT</t>
  </si>
  <si>
    <t>; LOW_TEMPERATURE - Value; -200 to 75</t>
  </si>
  <si>
    <t>; HIGH_TEMPERATURE - Value; -200 to 75</t>
  </si>
  <si>
    <t>; MINIMUM_TEMPERATURE - value -200 to 75</t>
  </si>
  <si>
    <t>; MAXIMUM_TEMPERATURE - value -200 to 75</t>
  </si>
  <si>
    <t>PROFILE = 0</t>
  </si>
  <si>
    <t>LOW_TEMPERATURE = -200</t>
  </si>
  <si>
    <t>HIGH_TEMPERATURE = 75</t>
  </si>
  <si>
    <t>MINIMUM_TEMPERATURE = -200</t>
  </si>
  <si>
    <t>MAXIMUM_TEMPERATURE = 75</t>
  </si>
  <si>
    <t>OPERATINGMODE = 1</t>
  </si>
  <si>
    <t>; [G1_MM_TEMP_TAG_DEFAULT_PROFILE]</t>
  </si>
  <si>
    <t>OPERATINGMODE = 0</t>
  </si>
  <si>
    <t>; [STAR_DEFAULT_PROFILES]</t>
  </si>
  <si>
    <t>; STAR_TYPE</t>
  </si>
  <si>
    <t>; 4 - Slave Time Server (Star Id should be 0)</t>
  </si>
  <si>
    <t>; 5 - MSE Star</t>
  </si>
  <si>
    <t>; IP_MODE</t>
  </si>
  <si>
    <t>; 0 - DHCP Disabled</t>
  </si>
  <si>
    <t>; 1 - DHCP Enabled</t>
  </si>
  <si>
    <t>; SAVE_SETTINGS</t>
  </si>
  <si>
    <t>; ==============</t>
  </si>
  <si>
    <t>; 0 - No</t>
  </si>
  <si>
    <t>; 1 - Yes</t>
  </si>
  <si>
    <t>; SUBNET - valid IP Address</t>
  </si>
  <si>
    <t>; GATEWAY - valid IP Address</t>
  </si>
  <si>
    <t>; PAGING_SERVER_IP - valid IP Address</t>
  </si>
  <si>
    <t>; LOCATION_SERVER_IP1 - valid IP Address</t>
  </si>
  <si>
    <t>; LOCATION_SERVER_IP2 - valid IP Address</t>
  </si>
  <si>
    <t>STAR_TYPE = 2</t>
  </si>
  <si>
    <t>IP_MODE = 1</t>
  </si>
  <si>
    <t>SAVE_SETTINGS = 1</t>
  </si>
  <si>
    <t xml:space="preserve">SUBNET = </t>
  </si>
  <si>
    <t xml:space="preserve">GATEWAY = </t>
  </si>
  <si>
    <t xml:space="preserve">PAGING_SERVER_IP = </t>
  </si>
  <si>
    <t xml:space="preserve">LOCATION_SERVER_IP1 = </t>
  </si>
  <si>
    <t xml:space="preserve">LOCATION_SERVER_IP2 = </t>
  </si>
  <si>
    <t>WIFIIN900MHZ = 1</t>
  </si>
  <si>
    <t>IR_PROFILE = 2</t>
  </si>
  <si>
    <t>CONTROLLER_SELECTION = 0</t>
  </si>
  <si>
    <t>LF_OPERATING_MODE = 0</t>
  </si>
  <si>
    <t>LF_ANTENNA_SELECTION = 0</t>
  </si>
  <si>
    <t>BUZZER_SELECTION = 0</t>
  </si>
  <si>
    <t>KEYPAD_ACTIVATION = 0</t>
  </si>
  <si>
    <t>KEYPAD_PROFILE = 0</t>
  </si>
  <si>
    <t>RELAY1 = 0</t>
  </si>
  <si>
    <t>RELAY2 = 0</t>
  </si>
  <si>
    <t>RELAY3 = 0</t>
  </si>
  <si>
    <t>LF_TAMPER = 0</t>
  </si>
  <si>
    <t>KEYPAD_TAMPER = 0</t>
  </si>
  <si>
    <t>DOOR_AJAR = 0</t>
  </si>
  <si>
    <t>FIRE_ALARM = 0</t>
  </si>
  <si>
    <t>FIRE_ALARM_TYPE = 0</t>
  </si>
  <si>
    <t>EMERGENCY_DOOR = 0</t>
  </si>
  <si>
    <t>EMERGENCY_DOOR_TYPE = 0</t>
  </si>
  <si>
    <t>GENERAL_INPUT1 = 0</t>
  </si>
  <si>
    <t>GENERAL_INPUT1_TYPE = 0</t>
  </si>
  <si>
    <t>GENERAL_INPUT2 = 0</t>
  </si>
  <si>
    <t>GENERAL_INPUT2_TYPE = 0</t>
  </si>
  <si>
    <t>AUTO_REMOVE_PATIENT = 0</t>
  </si>
  <si>
    <t>ACT_NON_WPS_TAG = 0</t>
  </si>
  <si>
    <t>LF_NOISE_DETECTION = 0</t>
  </si>
  <si>
    <t>RSSI = -75.0</t>
  </si>
  <si>
    <t>INCLUDE_IR1 =</t>
  </si>
  <si>
    <t>INCLUDE_IR2 =</t>
  </si>
  <si>
    <t>EXCLUDE_IR1 =</t>
  </si>
  <si>
    <t>EXCLUDE_IR2 =</t>
  </si>
  <si>
    <t>;;;;;;;;;;;;;;;;;;;;;;;;;;;;;;;;;;;;;;;;;;;;;;;;;;;;;;;;;;;;;;;;;;;;;;;;;;;;;;;;;;;;;;;;;;;;;;;;;;;;;</t>
  </si>
  <si>
    <t>;[SVG_FILE_MASTER]</t>
  </si>
  <si>
    <t>;SVG_FILE1=&lt;FloorId&gt;, &lt;FileName&gt;</t>
  </si>
  <si>
    <t>;eg:</t>
  </si>
  <si>
    <t>;SVG_FILE_COUNT=2</t>
  </si>
  <si>
    <t>;SVG_FILE1=1,Polygon.svg</t>
  </si>
  <si>
    <t>;SVG_FILE2=2,Polygon1.svg</t>
  </si>
  <si>
    <t>;;;;;;;;;;;;;;;;;;;;;;;;;;;;;;;;;;;;;;;;;;;;;;;;;;;;;;;;;;;;;;;;;;;;;;;;;;;;;;;;;;;;;;;;;;;;;;;;;;;;</t>
  </si>
  <si>
    <t>; [ASSET_TAG_EQUIPMENT_DETAILS]</t>
  </si>
  <si>
    <t>; PROFILE1 = &lt;TagId&gt;, &lt;Name&gt;, &lt;EquipmentType&gt;, &lt;OtherEquipment&gt;, &lt;EquipmentDetails&gt;</t>
  </si>
  <si>
    <t>; TAG_EQUIPMENT_COUNT = 1</t>
  </si>
  <si>
    <t>; PROFILE1 = 122, TagName, 1, OtherType, Details</t>
  </si>
  <si>
    <t>; [STAFF_TAG_EQUIPMENT_DETAILS]</t>
  </si>
  <si>
    <t>; PROFILE1 = &lt;TagId&gt;, &lt;Name&gt;</t>
  </si>
  <si>
    <t>; STAFF_TAG_EQUIPMENT_COUNT = 1</t>
  </si>
  <si>
    <t>; PROFILE1 = 122, TagName</t>
  </si>
  <si>
    <t>; [G1_TEMP_TAG_EQUIPMENT_DETAILS]</t>
  </si>
  <si>
    <t>; PROFILE1 = &lt;TagId&gt;, &lt;Name&gt;, &lt;ProbeMedium&gt;, &lt;OtherProbeMedium&gt;</t>
  </si>
  <si>
    <t>; G1_TEMPTAG_EQUIPMENT_COUNT = 1</t>
  </si>
  <si>
    <t>; PROFILE1 = 122, TagName, 1, OtherProbe</t>
  </si>
  <si>
    <t>; [G2_TEMP_TAG_EQUIPMENT_DETAILS]</t>
  </si>
  <si>
    <t>; G2_TEMPTAG_EQUIPMENT_COUNT = 1</t>
  </si>
  <si>
    <t>;;;;;;;;;;;;;;;;;;;;;;;;;;;;;;;;;;;;;;;;;;;;;;;;;;;;;;;;;;;;;;;;;;;;;;;;;;;;;;;;;;;;;</t>
  </si>
  <si>
    <t>; [HUMIDITY_TAG_EQUIPMENT_DETAILS]</t>
  </si>
  <si>
    <t>; HUMIDITY_TAG_NAME_COUNT = 1</t>
  </si>
  <si>
    <t>; [RUN_TAG_EQUIPMENT_DETAILS]</t>
  </si>
  <si>
    <t>; ERU_TAG_NAME_COUNT = 1</t>
  </si>
  <si>
    <t>; CLOUDSTAR1 = &lt;CloudId&gt;, &lt;MACID1&gt;, &lt;MACID2&gt;,.. &lt;MACIDN&gt;</t>
  </si>
  <si>
    <t>;[CLOUD_STAR_INFO]</t>
  </si>
  <si>
    <t>;CLOUD_STAR_COUNT=1</t>
  </si>
  <si>
    <t>;CLOUDSTAR1=1, 00_BD_3B_33_00_01, 00_BD_3B_33_00_02</t>
  </si>
  <si>
    <t>; CLOUDMONITOR1 = &lt;CloudId&gt;, &lt;MonitorId1&gt;, &lt;MonitorId2&gt;,... &lt;MonitorIdN&gt;</t>
  </si>
  <si>
    <t>;[CLOUD_MONITOR_INFO]</t>
  </si>
  <si>
    <t>;CLOUD_MONITOR_COUNT=1</t>
  </si>
  <si>
    <t>;CLOUDMONITOR1=1, 1001, 1002</t>
  </si>
  <si>
    <t>POWER_LEVEL412=223984, 2</t>
  </si>
  <si>
    <t>POWER_LEVEL413=223993, 2</t>
  </si>
  <si>
    <t>POWER_LEVEL414=223998, 2</t>
  </si>
  <si>
    <t>POWER_LEVEL415=224007, 2</t>
  </si>
  <si>
    <t>POWER_LEVEL416=224010, 2</t>
  </si>
  <si>
    <t>POWER_LEVEL417=224032, 2</t>
  </si>
  <si>
    <t>POWER_LEVEL418=224036, 2</t>
  </si>
  <si>
    <t>POWER_LEVEL419=224038, 2</t>
  </si>
  <si>
    <t>POWER_LEVEL420=224042, 2</t>
  </si>
  <si>
    <t>POWER_LEVEL421=224045, 2</t>
  </si>
  <si>
    <t>POWER_LEVEL422=224057, 2</t>
  </si>
  <si>
    <t>POWER_LEVEL423=224062, 2</t>
  </si>
  <si>
    <t>POWER_LEVEL424=224065, 2</t>
  </si>
  <si>
    <t>POWER_LEVEL425=224072, 2</t>
  </si>
  <si>
    <t>POWER_LEVEL426=224073, 2</t>
  </si>
  <si>
    <t>POWER_LEVEL427=224087, 2</t>
  </si>
  <si>
    <t>POWER_LEVEL428=224090, 2</t>
  </si>
  <si>
    <t>POWER_LEVEL429=224092, 2</t>
  </si>
  <si>
    <t>POWER_LEVEL430=224103, 2</t>
  </si>
  <si>
    <t>POWER_LEVEL431=224104, 2</t>
  </si>
  <si>
    <t>POWER_LEVEL432=224107, 2</t>
  </si>
  <si>
    <t>POWER_LEVEL433=224108, 2</t>
  </si>
  <si>
    <t>POWER_LEVEL434=224113, 2</t>
  </si>
  <si>
    <t>POWER_LEVEL435=224114, 2</t>
  </si>
  <si>
    <t>POWER_LEVEL436=224123, 3</t>
  </si>
  <si>
    <t>POWER_LEVEL437=224124, 3</t>
  </si>
  <si>
    <t>POWER_LEVEL438=224126, 2</t>
  </si>
  <si>
    <t>POWER_LEVEL439=224134, 2</t>
  </si>
  <si>
    <t>POWER_LEVEL440=224139, 2</t>
  </si>
  <si>
    <t>POWER_LEVEL441=224145, 2</t>
  </si>
  <si>
    <t>POWER_LEVEL442=224150, 2</t>
  </si>
  <si>
    <t>POWER_LEVEL443=224153, 2</t>
  </si>
  <si>
    <t>POWER_LEVEL444=224159, 2</t>
  </si>
  <si>
    <t>POWER_LEVEL445=224160, 2</t>
  </si>
  <si>
    <t>POWER_LEVEL446=224163, 3</t>
  </si>
  <si>
    <t>POWER_LEVEL447=224178, 2</t>
  </si>
  <si>
    <t>POWER_LEVEL448=224182, 2</t>
  </si>
  <si>
    <t>POWER_LEVEL449=224185, 2</t>
  </si>
  <si>
    <t>POWER_LEVEL450=224191, 2</t>
  </si>
  <si>
    <t>POWER_LEVEL451=224197, 2</t>
  </si>
  <si>
    <t>POWER_LEVEL452=224200, 2</t>
  </si>
  <si>
    <t>POWER_LEVEL453=224204, 2</t>
  </si>
  <si>
    <t>POWER_LEVEL454=224205, 2</t>
  </si>
  <si>
    <t>POWER_LEVEL455=224206, 2</t>
  </si>
  <si>
    <t>POWER_LEVEL456=224207, 2</t>
  </si>
  <si>
    <t>POWER_LEVEL457=224209, 2</t>
  </si>
  <si>
    <t>POWER_LEVEL458=224210, 2</t>
  </si>
  <si>
    <t>POWER_LEVEL459=224213, 2</t>
  </si>
  <si>
    <t>POWER_LEVEL460=224214, 2</t>
  </si>
  <si>
    <t>POWER_LEVEL461=224215, 2</t>
  </si>
  <si>
    <t>POWER_LEVEL462=224218, 2</t>
  </si>
  <si>
    <t>POWER_LEVEL463=224221, 2</t>
  </si>
  <si>
    <t>POWER_LEVEL464=224226, 2</t>
  </si>
  <si>
    <t>POWER_LEVEL465=224231, 2</t>
  </si>
  <si>
    <t>POWER_LEVEL466=224232, 2</t>
  </si>
  <si>
    <t>POWER_LEVEL467=224233, 3</t>
  </si>
  <si>
    <t>POWER_LEVEL468=224234, 2</t>
  </si>
  <si>
    <t>POWER_LEVEL469=224238, 2</t>
  </si>
  <si>
    <t>POWER_LEVEL470=224239, 2</t>
  </si>
  <si>
    <t>POWER_LEVEL471=224240, 2</t>
  </si>
  <si>
    <t>POWER_LEVEL472=224242, 2</t>
  </si>
  <si>
    <t>POWER_LEVEL473=224244, 2</t>
  </si>
  <si>
    <t>POWER_LEVEL474=224245, 2</t>
  </si>
  <si>
    <t>POWER_LEVEL475=224247, 2</t>
  </si>
  <si>
    <t>POWER_LEVEL476=224248, 2</t>
  </si>
  <si>
    <t>POWER_LEVEL477=224250, 2</t>
  </si>
  <si>
    <t>POWER_LEVEL478=224257, 2</t>
  </si>
  <si>
    <t>POWER_LEVEL479=224258, 2</t>
  </si>
  <si>
    <t>POWER_LEVEL480=224262, 2</t>
  </si>
  <si>
    <t>POWER_LEVEL481=224268, 3</t>
  </si>
  <si>
    <t>POWER_LEVEL482=224270, 2</t>
  </si>
  <si>
    <t>POWER_LEVEL483=224272, 2</t>
  </si>
  <si>
    <t>POWER_LEVEL484=224275, 2</t>
  </si>
  <si>
    <t>POWER_LEVEL485=224279, 2</t>
  </si>
  <si>
    <t>POWER_LEVEL486=224281, 2</t>
  </si>
  <si>
    <t>POWER_LEVEL487=224282, 2</t>
  </si>
  <si>
    <t>POWER_LEVEL488=224285, 2</t>
  </si>
  <si>
    <t>POWER_LEVEL489=224287, 2</t>
  </si>
  <si>
    <t>POWER_LEVEL490=224289, 2</t>
  </si>
  <si>
    <t>POWER_LEVEL491=224309, 2</t>
  </si>
  <si>
    <t>POWER_LEVEL492=224326, 2</t>
  </si>
  <si>
    <t>POWER_LEVEL493=224328, 2</t>
  </si>
  <si>
    <t>POWER_LEVEL494=224332, 2</t>
  </si>
  <si>
    <t>POWER_LEVEL495=224333, 2</t>
  </si>
  <si>
    <t>POWER_LEVEL496=224338, 2</t>
  </si>
  <si>
    <t>POWER_LEVEL497=224341, 2</t>
  </si>
  <si>
    <t>POWER_LEVEL498=224343, 2</t>
  </si>
  <si>
    <t>POWER_LEVEL499=224345, 2</t>
  </si>
  <si>
    <t>POWER_LEVEL500=224346, 2</t>
  </si>
  <si>
    <t>POWER_LEVEL501=224348, 2</t>
  </si>
  <si>
    <t>POWER_LEVEL502=224350, 2</t>
  </si>
  <si>
    <t>POWER_LEVEL503=224352, 2</t>
  </si>
  <si>
    <t>POWER_LEVEL504=224355, 2</t>
  </si>
  <si>
    <t>POWER_LEVEL505=224361, 2</t>
  </si>
  <si>
    <t>POWER_LEVEL506=224362, 2</t>
  </si>
  <si>
    <t>POWER_LEVEL507=224365, 2</t>
  </si>
  <si>
    <t>POWER_LEVEL508=224367, 2</t>
  </si>
  <si>
    <t>POWER_LEVEL509=224373, 2</t>
  </si>
  <si>
    <t>POWER_LEVEL510=224378, 2</t>
  </si>
  <si>
    <t>POWER_LEVEL511=224380, 2</t>
  </si>
  <si>
    <t>POWER_LEVEL512=224381, 2</t>
  </si>
  <si>
    <t>POWER_LEVEL513=224386, 2</t>
  </si>
  <si>
    <t>POWER_LEVEL514=224387, 2</t>
  </si>
  <si>
    <t>POWER_LEVEL515=224392, 2</t>
  </si>
  <si>
    <t>POWER_LEVEL516=224398, 2</t>
  </si>
  <si>
    <t>POWER_LEVEL517=224406, 2</t>
  </si>
  <si>
    <t>POWER_LEVEL518=224408, 2</t>
  </si>
  <si>
    <t>POWER_LEVEL519=224409, 2</t>
  </si>
  <si>
    <t>POWER_LEVEL520=224411, 2</t>
  </si>
  <si>
    <t>POWER_LEVEL521=224412, 2</t>
  </si>
  <si>
    <t>POWER_LEVEL522=224413, 2</t>
  </si>
  <si>
    <t>POWER_LEVEL523=224415, 2</t>
  </si>
  <si>
    <t>POWER_LEVEL524=224417, 2</t>
  </si>
  <si>
    <t>POWER_LEVEL525=224423, 2</t>
  </si>
  <si>
    <t>POWER_LEVEL526=224426, 2</t>
  </si>
  <si>
    <t>POWER_LEVEL527=224428, 2</t>
  </si>
  <si>
    <t>POWER_LEVEL528=224431, 2</t>
  </si>
  <si>
    <t>POWER_LEVEL529=224434, 2</t>
  </si>
  <si>
    <t>POWER_LEVEL530=224435, 2</t>
  </si>
  <si>
    <t>POWER_LEVEL531=224439, 2</t>
  </si>
  <si>
    <t>POWER_LEVEL532=224440, 2</t>
  </si>
  <si>
    <t>POWER_LEVEL533=224441, 2</t>
  </si>
  <si>
    <t>POWER_LEVEL534=224442, 2</t>
  </si>
  <si>
    <t>POWER_LEVEL535=224443, 2</t>
  </si>
  <si>
    <t>POWER_LEVEL536=224445, 2</t>
  </si>
  <si>
    <t>POWER_LEVEL537=224446, 2</t>
  </si>
  <si>
    <t>POWER_LEVEL538=224449, 2</t>
  </si>
  <si>
    <t>POWER_LEVEL539=224451, 3</t>
  </si>
  <si>
    <t>POWER_LEVEL540=224452, 2</t>
  </si>
  <si>
    <t>POWER_LEVEL541=224453, 2</t>
  </si>
  <si>
    <t>POWER_LEVEL542=224455, 2</t>
  </si>
  <si>
    <t>POWER_LEVEL543=224456, 2</t>
  </si>
  <si>
    <t>POWER_LEVEL544=224459, 2</t>
  </si>
  <si>
    <t>POWER_LEVEL545=224462, 3</t>
  </si>
  <si>
    <t>POWER_LEVEL546=224463, 2</t>
  </si>
  <si>
    <t>POWER_LEVEL547=224466, 2</t>
  </si>
  <si>
    <t>POWER_LEVEL548=224468, 2</t>
  </si>
  <si>
    <t>POWER_LEVEL549=224469, 2</t>
  </si>
  <si>
    <t>POWER_LEVEL550=224473, 2</t>
  </si>
  <si>
    <t>POWER_LEVEL551=224477, 2</t>
  </si>
  <si>
    <t>POWER_LEVEL552=224480, 3</t>
  </si>
  <si>
    <t>POWER_LEVEL553=224482, 2</t>
  </si>
  <si>
    <t>POWER_LEVEL554=224503, 2</t>
  </si>
  <si>
    <t>POWER_LEVEL555=224505, 2</t>
  </si>
  <si>
    <t>POWER_LEVEL556=224506, 2</t>
  </si>
  <si>
    <t>POWER_LEVEL557=224507, 2</t>
  </si>
  <si>
    <t>POWER_LEVEL558=224508, 2</t>
  </si>
  <si>
    <t>POWER_LEVEL559=224510, 2</t>
  </si>
  <si>
    <t>POWER_LEVEL560=224512, 2</t>
  </si>
  <si>
    <t>POWER_LEVEL561=224514, 2</t>
  </si>
  <si>
    <t>POWER_LEVEL562=224522, 2</t>
  </si>
  <si>
    <t>POWER_LEVEL563=224535, 3</t>
  </si>
  <si>
    <t>POWER_LEVEL564=224543, 2</t>
  </si>
  <si>
    <t>POWER_LEVEL565=224547, 2</t>
  </si>
  <si>
    <t>POWER_LEVEL566=224551, 2</t>
  </si>
  <si>
    <t>POWER_LEVEL567=224554, 2</t>
  </si>
  <si>
    <t>POWER_LEVEL568=224556, 2</t>
  </si>
  <si>
    <t>POWER_LEVEL569=224583, 2</t>
  </si>
  <si>
    <t>POWER_LEVEL570=224584, 2</t>
  </si>
  <si>
    <t>POWER_LEVEL571=224587, 2</t>
  </si>
  <si>
    <t>POWER_LEVEL572=224590, 2</t>
  </si>
  <si>
    <t>POWER_LEVEL573=224592, 2</t>
  </si>
  <si>
    <t>POWER_LEVEL574=224593, 2</t>
  </si>
  <si>
    <t>POWER_LEVEL575=224595, 2</t>
  </si>
  <si>
    <t>POWER_LEVEL576=224596, 2</t>
  </si>
  <si>
    <t>POWER_LEVEL577=224597, 2</t>
  </si>
  <si>
    <t>POWER_LEVEL578=224599, 2</t>
  </si>
  <si>
    <t>POWER_LEVEL579=224601, 2</t>
  </si>
  <si>
    <t>POWER_LEVEL580=224604, 2</t>
  </si>
  <si>
    <t>POWER_LEVEL581=224609, 2</t>
  </si>
  <si>
    <t>POWER_LEVEL582=224610, 2</t>
  </si>
  <si>
    <t>POWER_LEVEL583=224613, 2</t>
  </si>
  <si>
    <t>POWER_LEVEL584=224614, 2</t>
  </si>
  <si>
    <t>POWER_LEVEL585=224615, 2</t>
  </si>
  <si>
    <t>POWER_LEVEL586=224621, 2</t>
  </si>
  <si>
    <t>POWER_LEVEL587=224622, 2</t>
  </si>
  <si>
    <t>POWER_LEVEL588=224629, 2</t>
  </si>
  <si>
    <t>POWER_LEVEL589=224633, 2</t>
  </si>
  <si>
    <t>POWER_LEVEL590=224641, 2</t>
  </si>
  <si>
    <t>POWER_LEVEL591=224651, 2</t>
  </si>
  <si>
    <t>POWER_LEVEL592=224658, 2</t>
  </si>
  <si>
    <t>POWER_LEVEL593=224660, 2</t>
  </si>
  <si>
    <t>POWER_LEVEL594=224664, 2</t>
  </si>
  <si>
    <t>POWER_LEVEL595=224665, 2</t>
  </si>
  <si>
    <t>POWER_LEVEL596=224666, 2</t>
  </si>
  <si>
    <t>POWER_LEVEL597=224673, 3</t>
  </si>
  <si>
    <t>POWER_LEVEL598=224682, 2</t>
  </si>
  <si>
    <t>POWER_LEVEL599=224705, 2</t>
  </si>
  <si>
    <t>POWER_LEVEL600=224706, 2</t>
  </si>
  <si>
    <t>POWER_LEVEL601=224708, 2</t>
  </si>
  <si>
    <t>POWER_LEVEL602=224713, 2</t>
  </si>
  <si>
    <t>POWER_LEVEL603=224722, 2</t>
  </si>
  <si>
    <t>POWER_LEVEL604=224725, 2</t>
  </si>
  <si>
    <t>POWER_LEVEL605=224726, 2</t>
  </si>
  <si>
    <t>POWER_LEVEL606=224729, 2</t>
  </si>
  <si>
    <t>POWER_LEVEL607=224742, 2</t>
  </si>
  <si>
    <t>POWER_LEVEL608=224744, 2</t>
  </si>
  <si>
    <t>POWER_LEVEL609=224746, 2</t>
  </si>
  <si>
    <t>POWER_LEVEL610=224747, 2</t>
  </si>
  <si>
    <t>POWER_LEVEL611=224748, 2</t>
  </si>
  <si>
    <t>POWER_LEVEL612=224750, 2</t>
  </si>
  <si>
    <t>POWER_LEVEL613=224753, 2</t>
  </si>
  <si>
    <t>POWER_LEVEL614=224754, 2</t>
  </si>
  <si>
    <t>POWER_LEVEL615=224758, 2</t>
  </si>
  <si>
    <t>POWER_LEVEL616=224763, 2</t>
  </si>
  <si>
    <t>POWER_LEVEL617=224767, 2</t>
  </si>
  <si>
    <t>POWER_LEVEL618=224772, 2</t>
  </si>
  <si>
    <t>POWER_LEVEL619=224775, 2</t>
  </si>
  <si>
    <t>POWER_LEVEL620=224779, 2</t>
  </si>
  <si>
    <t>POWER_LEVEL621=224789, 2</t>
  </si>
  <si>
    <t>POWER_LEVEL622=224797, 2</t>
  </si>
  <si>
    <t>POWER_LEVEL623=224798, 2</t>
  </si>
  <si>
    <t>POWER_LEVEL624=224799, 2</t>
  </si>
  <si>
    <t>POWER_LEVEL625=224802, 2</t>
  </si>
  <si>
    <t>POWER_LEVEL626=224803, 2</t>
  </si>
  <si>
    <t>POWER_LEVEL627=224804, 2</t>
  </si>
  <si>
    <t>POWER_LEVEL628=224816, 2</t>
  </si>
  <si>
    <t>POWER_LEVEL629=224820, 2</t>
  </si>
  <si>
    <t>POWER_LEVEL630=224824, 2</t>
  </si>
  <si>
    <t>POWER_LEVEL631=224834, 2</t>
  </si>
  <si>
    <t>POWER_LEVEL632=224838, 2</t>
  </si>
  <si>
    <t>POWER_LEVEL633=224840, 2</t>
  </si>
  <si>
    <t>POWER_LEVEL634=224841, 2</t>
  </si>
  <si>
    <t>POWER_LEVEL635=224842, 2</t>
  </si>
  <si>
    <t>POWER_LEVEL636=224843, 2</t>
  </si>
  <si>
    <t>POWER_LEVEL637=224848, 2</t>
  </si>
  <si>
    <t>POWER_LEVEL638=224849, 2</t>
  </si>
  <si>
    <t>POWER_LEVEL639=224852, 2</t>
  </si>
  <si>
    <t>POWER_LEVEL640=224853, 2</t>
  </si>
  <si>
    <t>POWER_LEVEL641=224861, 2</t>
  </si>
  <si>
    <t>POWER_LEVEL642=224862, 2</t>
  </si>
  <si>
    <t>POWER_LEVEL643=224875, 2</t>
  </si>
  <si>
    <t>POWER_LEVEL644=224876, 2</t>
  </si>
  <si>
    <t>POWER_LEVEL645=224877, 2</t>
  </si>
  <si>
    <t>POWER_LEVEL646=224878, 3</t>
  </si>
  <si>
    <t>POWER_LEVEL647=224880, 2</t>
  </si>
  <si>
    <t>POWER_LEVEL648=224883, 2</t>
  </si>
  <si>
    <t>POWER_LEVEL649=224887, 2</t>
  </si>
  <si>
    <t>POWER_LEVEL650=224911, 2</t>
  </si>
  <si>
    <t>POWER_LEVEL651=224914, 2</t>
  </si>
  <si>
    <t>POWER_LEVEL652=224915, 2</t>
  </si>
  <si>
    <t>POWER_LEVEL653=224916, 2</t>
  </si>
  <si>
    <t>POWER_LEVEL654=224918, 2</t>
  </si>
  <si>
    <t>POWER_LEVEL655=224927, 2</t>
  </si>
  <si>
    <t>POWER_LEVEL656=224928, 2</t>
  </si>
  <si>
    <t>POWER_LEVEL657=224933, 2</t>
  </si>
  <si>
    <t>POWER_LEVEL658=224934, 2</t>
  </si>
  <si>
    <t>POWER_LEVEL659=224937, 2</t>
  </si>
  <si>
    <t>POWER_LEVEL660=224942, 2</t>
  </si>
  <si>
    <t>POWER_LEVEL661=224943, 2</t>
  </si>
  <si>
    <t>POWER_LEVEL662=224950, 2</t>
  </si>
  <si>
    <t>POWER_LEVEL663=224952, 2</t>
  </si>
  <si>
    <t>POWER_LEVEL664=224955, 2</t>
  </si>
  <si>
    <t>POWER_LEVEL665=224965, 2</t>
  </si>
  <si>
    <t>POWER_LEVEL666=224970, 2</t>
  </si>
  <si>
    <t>POWER_LEVEL667=224971, 3</t>
  </si>
  <si>
    <t>POWER_LEVEL668=224972, 2</t>
  </si>
  <si>
    <t>POWER_LEVEL669=224973, 2</t>
  </si>
  <si>
    <t>POWER_LEVEL670=224984, 2</t>
  </si>
  <si>
    <t>POWER_LEVEL671=224985, 2</t>
  </si>
  <si>
    <t>POWER_LEVEL672=224987, 3</t>
  </si>
  <si>
    <t>POWER_LEVEL673=224989, 2</t>
  </si>
  <si>
    <t>POWER_LEVEL674=224992, 2</t>
  </si>
  <si>
    <t>POWER_LEVEL675=224993, 2</t>
  </si>
  <si>
    <t>POWER_LEVEL676=225019, 2</t>
  </si>
  <si>
    <t>POWER_LEVEL677=225020, 2</t>
  </si>
  <si>
    <t>POWER_LEVEL678=225022, 2</t>
  </si>
  <si>
    <t>POWER_LEVEL679=225034, 2</t>
  </si>
  <si>
    <t>POWER_LEVEL680=225037, 2</t>
  </si>
  <si>
    <t>POWER_LEVEL681=225039, 2</t>
  </si>
  <si>
    <t>POWER_LEVEL682=225042, 2</t>
  </si>
  <si>
    <t>POWER_LEVEL683=225046, 2</t>
  </si>
  <si>
    <t>POWER_LEVEL684=225048, 2</t>
  </si>
  <si>
    <t>POWER_LEVEL685=225049, 2</t>
  </si>
  <si>
    <t>POWER_LEVEL686=225050, 2</t>
  </si>
  <si>
    <t>POWER_LEVEL687=225051, 2</t>
  </si>
  <si>
    <t>POWER_LEVEL688=225053, 2</t>
  </si>
  <si>
    <t>POWER_LEVEL689=225054, 2</t>
  </si>
  <si>
    <t>POWER_LEVEL690=225057, 2</t>
  </si>
  <si>
    <t>POWER_LEVEL691=225070, 2</t>
  </si>
  <si>
    <t>POWER_LEVEL692=225071, 2</t>
  </si>
  <si>
    <t>POWER_LEVEL693=225075, 2</t>
  </si>
  <si>
    <t>POWER_LEVEL694=225076, 2</t>
  </si>
  <si>
    <t>POWER_LEVEL695=225077, 2</t>
  </si>
  <si>
    <t>POWER_LEVEL696=225080, 2</t>
  </si>
  <si>
    <t>POWER_LEVEL697=233133, 2</t>
  </si>
  <si>
    <t>POWER_LEVEL698=280526, 2</t>
  </si>
  <si>
    <t>POWER_LEVEL699=280527, 2</t>
  </si>
  <si>
    <t>POWER_LEVEL700=280539, 2</t>
  </si>
  <si>
    <t>POWER_LEVEL701=280568, 2</t>
  </si>
  <si>
    <t>POWER_LEVEL702=280585, 2</t>
  </si>
  <si>
    <t>POWER_LEVEL703=280589, 2</t>
  </si>
  <si>
    <t>POWER_LEVEL704=280603, 2</t>
  </si>
  <si>
    <t>POWER_LEVEL705=280615, 2</t>
  </si>
  <si>
    <t>POWER_LEVEL706=280618, 2</t>
  </si>
  <si>
    <t>POWER_LEVEL707=280627, 2</t>
  </si>
  <si>
    <t>POWER_LEVEL708=280630, 2</t>
  </si>
  <si>
    <t>POWER_LEVEL709=280636, 2</t>
  </si>
  <si>
    <t>POWER_LEVEL710=280665, 2</t>
  </si>
  <si>
    <t>POWER_LEVEL711=280685, 2</t>
  </si>
  <si>
    <t>POWER_LEVEL712=280687, 2</t>
  </si>
  <si>
    <t>POWER_LEVEL713=280691, 2</t>
  </si>
  <si>
    <t>POWER_LEVEL714=280702, 2</t>
  </si>
  <si>
    <t>POWER_LEVEL715=280704, 2</t>
  </si>
  <si>
    <t>POWER_LEVEL716=280707, 2</t>
  </si>
  <si>
    <t>POWER_LEVEL717=280723, 2</t>
  </si>
  <si>
    <t>POWER_LEVEL718=280731, 2</t>
  </si>
  <si>
    <t>POWER_LEVEL719=280732, 2</t>
  </si>
  <si>
    <t>POWER_LEVEL720=280736, 2</t>
  </si>
  <si>
    <t>POWER_LEVEL721=280738, 2</t>
  </si>
  <si>
    <t>POWER_LEVEL722=280760, 2</t>
  </si>
  <si>
    <t>POWER_LEVEL723=280764, 2</t>
  </si>
  <si>
    <t>POWER_LEVEL724=280765, 2</t>
  </si>
  <si>
    <t>POWER_LEVEL725=280766, 2</t>
  </si>
  <si>
    <t>POWER_LEVEL726=280767, 2</t>
  </si>
  <si>
    <t>POWER_LEVEL727=280770, 2</t>
  </si>
  <si>
    <t>POWER_LEVEL728=280772, 2</t>
  </si>
  <si>
    <t>POWER_LEVEL729=280802, 2</t>
  </si>
  <si>
    <t>POWER_LEVEL730=280808, 2</t>
  </si>
  <si>
    <t>POWER_LEVEL731=280812, 2</t>
  </si>
  <si>
    <t>POWER_LEVEL732=280815, 2</t>
  </si>
  <si>
    <t>POWER_LEVEL733=280816, 2</t>
  </si>
  <si>
    <t>POWER_LEVEL734=280817, 2</t>
  </si>
  <si>
    <t>POWER_LEVEL735=280818, 2</t>
  </si>
  <si>
    <t>POWER_LEVEL736=280819, 2</t>
  </si>
  <si>
    <t>POWER_LEVEL737=280820, 2</t>
  </si>
  <si>
    <t>POWER_LEVEL738=280821, 2</t>
  </si>
  <si>
    <t>POWER_LEVEL739=280828, 2</t>
  </si>
  <si>
    <t>POWER_LEVEL740=280829, 2</t>
  </si>
  <si>
    <t>POWER_LEVEL741=280875, 2</t>
  </si>
  <si>
    <t>POWER_LEVEL742=280878, 2</t>
  </si>
  <si>
    <t>POWER_LEVEL743=280883, 2</t>
  </si>
  <si>
    <t>POWER_LEVEL744=280884, 2</t>
  </si>
  <si>
    <t>POWER_LEVEL745=280889, 2</t>
  </si>
  <si>
    <t>POWER_LEVEL746=280890, 2</t>
  </si>
  <si>
    <t>POWER_LEVEL747=280891, 2</t>
  </si>
  <si>
    <t>POWER_LEVEL748=280893, 2</t>
  </si>
  <si>
    <t>POWER_LEVEL749=280897, 2</t>
  </si>
  <si>
    <t>POWER_LEVEL750=280905, 2</t>
  </si>
  <si>
    <t>POWER_LEVEL751=280923, 2</t>
  </si>
  <si>
    <t>POWER_LEVEL752=280940, 2</t>
  </si>
  <si>
    <t>POWER_LEVEL753=280949, 2</t>
  </si>
  <si>
    <t>POWER_LEVEL754=280950, 2</t>
  </si>
  <si>
    <t>POWER_LEVEL755=280956, 2</t>
  </si>
  <si>
    <t>POWER_LEVEL756=280958, 2</t>
  </si>
  <si>
    <t>POWER_LEVEL757=280960, 2</t>
  </si>
  <si>
    <t>POWER_LEVEL758=280961, 2</t>
  </si>
  <si>
    <t>POWER_LEVEL759=280963, 2</t>
  </si>
  <si>
    <t>POWER_LEVEL760=280973, 2</t>
  </si>
  <si>
    <t>POWER_LEVEL761=280979, 2</t>
  </si>
  <si>
    <t>POWER_LEVEL762=280983, 2</t>
  </si>
  <si>
    <t>POWER_LEVEL763=280995, 2</t>
  </si>
  <si>
    <t>POWER_LEVEL764=280999, 2</t>
  </si>
  <si>
    <t>POWER_LEVEL765=281004, 2</t>
  </si>
  <si>
    <t>POWER_LEVEL766=281007, 2</t>
  </si>
  <si>
    <t>POWER_LEVEL767=281011, 2</t>
  </si>
  <si>
    <t>POWER_LEVEL768=281017, 2</t>
  </si>
  <si>
    <t>POWER_LEVEL769=281023, 2</t>
  </si>
  <si>
    <t>POWER_LEVEL770=281024, 2</t>
  </si>
  <si>
    <t>POWER_LEVEL771=281025, 2</t>
  </si>
  <si>
    <t>POWER_LEVEL772=281026, 2</t>
  </si>
  <si>
    <t>POWER_LEVEL773=281028, 2</t>
  </si>
  <si>
    <t>POWER_LEVEL774=281036, 2</t>
  </si>
  <si>
    <t>POWER_LEVEL775=281039, 2</t>
  </si>
  <si>
    <t>POWER_LEVEL776=281042, 2</t>
  </si>
  <si>
    <t>POWER_LEVEL777=281043, 2</t>
  </si>
  <si>
    <t>POWER_LEVEL778=281045, 2</t>
  </si>
  <si>
    <t>POWER_LEVEL779=281046, 2</t>
  </si>
  <si>
    <t>POWER_LEVEL780=281047, 2</t>
  </si>
  <si>
    <t>POWER_LEVEL781=281051, 2</t>
  </si>
  <si>
    <t>POWER_LEVEL782=281052, 2</t>
  </si>
  <si>
    <t>POWER_LEVEL783=281053, 2</t>
  </si>
  <si>
    <t>POWER_LEVEL784=281055, 2</t>
  </si>
  <si>
    <t>POWER_LEVEL785=281057, 2</t>
  </si>
  <si>
    <t>POWER_LEVEL786=281058, 2</t>
  </si>
  <si>
    <t>POWER_LEVEL787=281059, 2</t>
  </si>
  <si>
    <t>POWER_LEVEL788=281060, 2</t>
  </si>
  <si>
    <t>POWER_LEVEL789=281061, 2</t>
  </si>
  <si>
    <t>POWER_LEVEL790=281062, 2</t>
  </si>
  <si>
    <t>POWER_LEVEL791=281063, 2</t>
  </si>
  <si>
    <t>POWER_LEVEL792=281064, 2</t>
  </si>
  <si>
    <t>POWER_LEVEL793=281066, 2</t>
  </si>
  <si>
    <t>POWER_LEVEL794=281068, 2</t>
  </si>
  <si>
    <t>POWER_LEVEL795=281071, 2</t>
  </si>
  <si>
    <t>POWER_LEVEL796=281072, 2</t>
  </si>
  <si>
    <t>POWER_LEVEL797=281073, 2</t>
  </si>
  <si>
    <t>POWER_LEVEL798=281074, 2</t>
  </si>
  <si>
    <t>POWER_LEVEL799=281075, 2</t>
  </si>
  <si>
    <t>POWER_LEVEL800=281076, 2</t>
  </si>
  <si>
    <t>POWER_LEVEL801=281078, 2</t>
  </si>
  <si>
    <t>POWER_LEVEL802=281080, 2</t>
  </si>
  <si>
    <t>POWER_LEVEL803=281081, 2</t>
  </si>
  <si>
    <t>POWER_LEVEL804=281083, 2</t>
  </si>
  <si>
    <t>POWER_LEVEL805=281084, 2</t>
  </si>
  <si>
    <t>POWER_LEVEL806=281085, 2</t>
  </si>
  <si>
    <t>POWER_LEVEL807=281086, 2</t>
  </si>
  <si>
    <t>POWER_LEVEL808=281087, 2</t>
  </si>
  <si>
    <t>POWER_LEVEL809=281088, 2</t>
  </si>
  <si>
    <t>POWER_LEVEL810=281095, 2</t>
  </si>
  <si>
    <t>POWER_LEVEL811=281096, 2</t>
  </si>
  <si>
    <t>POWER_LEVEL812=281097, 2</t>
  </si>
  <si>
    <t>POWER_LEVEL813=281098, 2</t>
  </si>
  <si>
    <t>POWER_LEVEL814=281099, 2</t>
  </si>
  <si>
    <t>POWER_LEVEL815=281101, 2</t>
  </si>
  <si>
    <t>POWER_LEVEL816=281110, 2</t>
  </si>
  <si>
    <t>POWER_LEVEL817=281112, 2</t>
  </si>
  <si>
    <t>POWER_LEVEL818=281113, 2</t>
  </si>
  <si>
    <t>POWER_LEVEL819=281114, 2</t>
  </si>
  <si>
    <t>POWER_LEVEL820=281115, 2</t>
  </si>
  <si>
    <t>POWER_LEVEL821=281118, 2</t>
  </si>
  <si>
    <t>POWER_LEVEL822=281119, 2</t>
  </si>
  <si>
    <t>POWER_LEVEL823=281120, 2</t>
  </si>
  <si>
    <t>POWER_LEVEL824=281121, 2</t>
  </si>
  <si>
    <t>POWER_LEVEL825=281122, 2</t>
  </si>
  <si>
    <t>POWER_LEVEL826=281125, 2</t>
  </si>
  <si>
    <t>POWER_LEVEL827=281126, 2</t>
  </si>
  <si>
    <t>POWER_LEVEL828=281128, 2</t>
  </si>
  <si>
    <t>POWER_LEVEL829=281129, 2</t>
  </si>
  <si>
    <t>POWER_LEVEL830=281131, 2</t>
  </si>
  <si>
    <t>POWER_LEVEL831=281132, 2</t>
  </si>
  <si>
    <t>POWER_LEVEL832=281133, 2</t>
  </si>
  <si>
    <t>POWER_LEVEL833=281134, 2</t>
  </si>
  <si>
    <t>POWER_LEVEL834=281138, 2</t>
  </si>
  <si>
    <t>POWER_LEVEL835=281139, 2</t>
  </si>
  <si>
    <t>POWER_LEVEL836=281141, 2</t>
  </si>
  <si>
    <t>POWER_LEVEL837=281142, 2</t>
  </si>
  <si>
    <t>POWER_LEVEL838=281144, 2</t>
  </si>
  <si>
    <t>POWER_LEVEL839=281145, 2</t>
  </si>
  <si>
    <t>POWER_LEVEL840=281148, 2</t>
  </si>
  <si>
    <t>POWER_LEVEL841=281150, 2</t>
  </si>
  <si>
    <t>POWER_LEVEL842=281151, 2</t>
  </si>
  <si>
    <t>POWER_LEVEL843=281155, 2</t>
  </si>
  <si>
    <t>POWER_LEVEL844=281163, 2</t>
  </si>
  <si>
    <t>POWER_LEVEL845=281170, 2</t>
  </si>
  <si>
    <t>POWER_LEVEL846=281172, 2</t>
  </si>
  <si>
    <t>POWER_LEVEL847=281173, 2</t>
  </si>
  <si>
    <t>POWER_LEVEL848=281175, 2</t>
  </si>
  <si>
    <t>POWER_LEVEL849=281176, 2</t>
  </si>
  <si>
    <t>POWER_LEVEL850=281179, 2</t>
  </si>
  <si>
    <t>POWER_LEVEL851=281180, 2</t>
  </si>
  <si>
    <t>POWER_LEVEL852=281181, 2</t>
  </si>
  <si>
    <t>POWER_LEVEL853=281188, 2</t>
  </si>
  <si>
    <t>POWER_LEVEL854=281192, 2</t>
  </si>
  <si>
    <t>POWER_LEVEL855=281193, 2</t>
  </si>
  <si>
    <t>POWER_LEVEL856=281194, 2</t>
  </si>
  <si>
    <t>POWER_LEVEL857=281196, 2</t>
  </si>
  <si>
    <t>POWER_LEVEL858=281198, 2</t>
  </si>
  <si>
    <t>POWER_LEVEL859=281201, 2</t>
  </si>
  <si>
    <t>POWER_LEVEL860=281216, 2</t>
  </si>
  <si>
    <t>POWER_LEVEL861=281229, 2</t>
  </si>
  <si>
    <t>POWER_LEVEL862=281230, 2</t>
  </si>
  <si>
    <t>POWER_LEVEL863=281232, 2</t>
  </si>
  <si>
    <t>POWER_LEVEL864=281233, 2</t>
  </si>
  <si>
    <t>POWER_LEVEL865=281238, 2</t>
  </si>
  <si>
    <t>POWER_LEVEL866=281239, 2</t>
  </si>
  <si>
    <t>POWER_LEVEL867=281241, 2</t>
  </si>
  <si>
    <t>POWER_LEVEL868=281249, 2</t>
  </si>
  <si>
    <t>POWER_LEVEL869=281250, 2</t>
  </si>
  <si>
    <t>POWER_LEVEL870=281251, 2</t>
  </si>
  <si>
    <t>POWER_LEVEL871=281258, 2</t>
  </si>
  <si>
    <t>POWER_LEVEL872=281260, 2</t>
  </si>
  <si>
    <t>POWER_LEVEL873=281261, 2</t>
  </si>
  <si>
    <t>POWER_LEVEL874=281262, 2</t>
  </si>
  <si>
    <t>POWER_LEVEL875=281264, 2</t>
  </si>
  <si>
    <t>POWER_LEVEL876=281268, 2</t>
  </si>
  <si>
    <t>POWER_LEVEL877=281270, 2</t>
  </si>
  <si>
    <t>POWER_LEVEL878=281271, 2</t>
  </si>
  <si>
    <t>POWER_LEVEL879=281272, 2</t>
  </si>
  <si>
    <t>POWER_LEVEL880=281273, 2</t>
  </si>
  <si>
    <t>POWER_LEVEL881=281275, 2</t>
  </si>
  <si>
    <t>POWER_LEVEL882=281279, 2</t>
  </si>
  <si>
    <t>POWER_LEVEL883=281280, 2</t>
  </si>
  <si>
    <t>POWER_LEVEL884=281282, 2</t>
  </si>
  <si>
    <t>POWER_LEVEL885=281284, 2</t>
  </si>
  <si>
    <t>POWER_LEVEL886=281287, 2</t>
  </si>
  <si>
    <t>POWER_LEVEL887=281288, 2</t>
  </si>
  <si>
    <t>POWER_LEVEL888=281291, 2</t>
  </si>
  <si>
    <t>POWER_LEVEL889=281292, 2</t>
  </si>
  <si>
    <t>POWER_LEVEL890=281293, 2</t>
  </si>
  <si>
    <t>POWER_LEVEL891=281295, 2</t>
  </si>
  <si>
    <t>POWER_LEVEL892=281297, 2</t>
  </si>
  <si>
    <t>POWER_LEVEL893=281298, 2</t>
  </si>
  <si>
    <t>POWER_LEVEL894=281299, 2</t>
  </si>
  <si>
    <t>POWER_LEVEL895=281301, 2</t>
  </si>
  <si>
    <t>POWER_LEVEL896=281302, 2</t>
  </si>
  <si>
    <t>POWER_LEVEL897=281303, 2</t>
  </si>
  <si>
    <t>POWER_LEVEL898=281304, 2</t>
  </si>
  <si>
    <t>POWER_LEVEL899=281305, 2</t>
  </si>
  <si>
    <t>POWER_LEVEL900=281307, 2</t>
  </si>
  <si>
    <t>POWER_LEVEL901=281308, 2</t>
  </si>
  <si>
    <t>POWER_LEVEL902=281309, 2</t>
  </si>
  <si>
    <t>POWER_LEVEL903=281310, 2</t>
  </si>
  <si>
    <t>POWER_LEVEL904=281312, 2</t>
  </si>
  <si>
    <t>POWER_LEVEL905=281313, 2</t>
  </si>
  <si>
    <t>POWER_LEVEL906=281314, 2</t>
  </si>
  <si>
    <t>POWER_LEVEL907=281315, 2</t>
  </si>
  <si>
    <t>POWER_LEVEL908=281317, 2</t>
  </si>
  <si>
    <t>POWER_LEVEL909=281318, 2</t>
  </si>
  <si>
    <t>POWER_LEVEL910=281322, 2</t>
  </si>
  <si>
    <t>POWER_LEVEL911=281324, 2</t>
  </si>
  <si>
    <t>POWER_LEVEL912=281325, 2</t>
  </si>
  <si>
    <t>POWER_LEVEL913=281326, 2</t>
  </si>
  <si>
    <t>POWER_LEVEL914=281327, 2</t>
  </si>
  <si>
    <t>POWER_LEVEL915=281328, 2</t>
  </si>
  <si>
    <t>POWER_LEVEL916=281329, 2</t>
  </si>
  <si>
    <t>POWER_LEVEL917=281331, 2</t>
  </si>
  <si>
    <t>POWER_LEVEL918=281334, 2</t>
  </si>
  <si>
    <t>POWER_LEVEL919=281337, 2</t>
  </si>
  <si>
    <t>POWER_LEVEL920=281339, 2</t>
  </si>
  <si>
    <t>POWER_LEVEL921=281341, 2</t>
  </si>
  <si>
    <t>POWER_LEVEL922=281345, 2</t>
  </si>
  <si>
    <t>POWER_LEVEL923=281346, 2</t>
  </si>
  <si>
    <t>POWER_LEVEL924=281350, 2</t>
  </si>
  <si>
    <t>POWER_LEVEL925=281351, 2</t>
  </si>
  <si>
    <t>POWER_LEVEL926=281356, 2</t>
  </si>
  <si>
    <t>POWER_LEVEL927=281361, 2</t>
  </si>
  <si>
    <t>POWER_LEVEL928=281364, 2</t>
  </si>
  <si>
    <t>POWER_LEVEL929=281375, 2</t>
  </si>
  <si>
    <t>POWER_LEVEL930=281376, 2</t>
  </si>
  <si>
    <t>POWER_LEVEL931=281377, 2</t>
  </si>
  <si>
    <t>POWER_LEVEL932=281380, 2</t>
  </si>
  <si>
    <t>POWER_LEVEL933=281385, 2</t>
  </si>
  <si>
    <t>POWER_LEVEL934=281386, 2</t>
  </si>
  <si>
    <t>POWER_LEVEL935=281389, 2</t>
  </si>
  <si>
    <t>POWER_LEVEL936=281391, 2</t>
  </si>
  <si>
    <t>POWER_LEVEL937=281393, 2</t>
  </si>
  <si>
    <t>POWER_LEVEL938=281396, 2</t>
  </si>
  <si>
    <t>POWER_LEVEL939=281397, 2</t>
  </si>
  <si>
    <t>POWER_LEVEL940=281399, 2</t>
  </si>
  <si>
    <t>POWER_LEVEL941=281402, 2</t>
  </si>
  <si>
    <t>POWER_LEVEL942=281403, 2</t>
  </si>
  <si>
    <t>POWER_LEVEL943=281405, 2</t>
  </si>
  <si>
    <t>POWER_LEVEL944=281406, 2</t>
  </si>
  <si>
    <t>POWER_LEVEL945=281410, 2</t>
  </si>
  <si>
    <t>POWER_LEVEL946=281411, 2</t>
  </si>
  <si>
    <t>POWER_LEVEL947=281413, 2</t>
  </si>
  <si>
    <t>POWER_LEVEL948=281415, 2</t>
  </si>
  <si>
    <t>POWER_LEVEL949=281416, 2</t>
  </si>
  <si>
    <t>POWER_LEVEL950=281417, 2</t>
  </si>
  <si>
    <t>POWER_LEVEL951=281418, 2</t>
  </si>
  <si>
    <t>POWER_LEVEL952=281419, 2</t>
  </si>
  <si>
    <t>POWER_LEVEL953=281420, 2</t>
  </si>
  <si>
    <t>POWER_LEVEL954=281421, 2</t>
  </si>
  <si>
    <t>POWER_LEVEL955=281423, 2</t>
  </si>
  <si>
    <t>POWER_LEVEL956=281425, 2</t>
  </si>
  <si>
    <t>POWER_LEVEL957=281426, 2</t>
  </si>
  <si>
    <t>POWER_LEVEL958=281427, 2</t>
  </si>
  <si>
    <t>POWER_LEVEL959=281429, 2</t>
  </si>
  <si>
    <t>POWER_LEVEL960=281430, 2</t>
  </si>
  <si>
    <t>POWER_LEVEL961=281431, 2</t>
  </si>
  <si>
    <t>POWER_LEVEL962=281433, 2</t>
  </si>
  <si>
    <t>POWER_LEVEL963=281434, 2</t>
  </si>
  <si>
    <t>POWER_LEVEL964=281435, 2</t>
  </si>
  <si>
    <t>POWER_LEVEL965=281436, 2</t>
  </si>
  <si>
    <t>POWER_LEVEL966=281437, 2</t>
  </si>
  <si>
    <t>POWER_LEVEL967=281438, 2</t>
  </si>
  <si>
    <t>POWER_LEVEL968=281440, 2</t>
  </si>
  <si>
    <t>POWER_LEVEL969=281443, 2</t>
  </si>
  <si>
    <t>POWER_LEVEL970=281444, 2</t>
  </si>
  <si>
    <t>POWER_LEVEL971=281445, 2</t>
  </si>
  <si>
    <t>POWER_LEVEL972=281446, 2</t>
  </si>
  <si>
    <t>POWER_LEVEL973=281447, 2</t>
  </si>
  <si>
    <t>POWER_LEVEL974=281448, 2</t>
  </si>
  <si>
    <t>POWER_LEVEL975=281451, 2</t>
  </si>
  <si>
    <t>POWER_LEVEL976=281453, 2</t>
  </si>
  <si>
    <t>POWER_LEVEL977=281455, 2</t>
  </si>
  <si>
    <t>POWER_LEVEL978=281456, 2</t>
  </si>
  <si>
    <t>POWER_LEVEL979=281458, 2</t>
  </si>
  <si>
    <t>POWER_LEVEL980=281459, 2</t>
  </si>
  <si>
    <t>POWER_LEVEL981=281460, 2</t>
  </si>
  <si>
    <t>POWER_LEVEL982=281462, 2</t>
  </si>
  <si>
    <t>POWER_LEVEL983=281463, 2</t>
  </si>
  <si>
    <t>POWER_LEVEL984=281464, 2</t>
  </si>
  <si>
    <t>POWER_LEVEL985=281468, 2</t>
  </si>
  <si>
    <t>POWER_LEVEL986=281470, 2</t>
  </si>
  <si>
    <t>POWER_LEVEL987=281471, 2</t>
  </si>
  <si>
    <t>POWER_LEVEL988=281474, 2</t>
  </si>
  <si>
    <t>POWER_LEVEL989=281475, 2</t>
  </si>
  <si>
    <t>POWER_LEVEL990=281476, 2</t>
  </si>
  <si>
    <t>POWER_LEVEL991=281477, 2</t>
  </si>
  <si>
    <t>POWER_LEVEL992=281478, 2</t>
  </si>
  <si>
    <t>POWER_LEVEL993=281479, 2</t>
  </si>
  <si>
    <t>POWER_LEVEL994=281484, 2</t>
  </si>
  <si>
    <t>POWER_LEVEL995=281485, 2</t>
  </si>
  <si>
    <t>POWER_LEVEL996=281486, 2</t>
  </si>
  <si>
    <t>POWER_LEVEL997=281492, 2</t>
  </si>
  <si>
    <t>POWER_LEVEL998=281493, 2</t>
  </si>
  <si>
    <t>POWER_LEVEL999=281495, 2</t>
  </si>
  <si>
    <t>POWER_LEVEL1000=281497, 2</t>
  </si>
  <si>
    <t>POWER_LEVEL1001=281502, 2</t>
  </si>
  <si>
    <t>POWER_LEVEL1002=281504, 2</t>
  </si>
  <si>
    <t>POWER_LEVEL1003=281505, 2</t>
  </si>
  <si>
    <t>POWER_LEVEL1004=281510, 2</t>
  </si>
  <si>
    <t>POWER_LEVEL1005=281511, 2</t>
  </si>
  <si>
    <t>POWER_LEVEL1006=281512, 2</t>
  </si>
  <si>
    <t>POWER_LEVEL1007=281515, 2</t>
  </si>
  <si>
    <t>POWER_LEVEL1008=281516, 2</t>
  </si>
  <si>
    <t>POWER_LEVEL1009=281517, 2</t>
  </si>
  <si>
    <t>POWER_LEVEL1010=281521, 2</t>
  </si>
  <si>
    <t>POWER_LEVEL1011=2111112, 2</t>
  </si>
  <si>
    <t>POWER_LEVEL1012=2123641, 0</t>
  </si>
  <si>
    <t>; TAG_LBI_THRESHOLD1 = &lt;Version&gt;, &lt;Threshold&gt;</t>
  </si>
  <si>
    <t>; TAG_LBI_THRESHOLD1 = 11, 716</t>
  </si>
  <si>
    <t>TAG_LBI_THRESHOLD_COUNT=3</t>
  </si>
  <si>
    <t>TAG_LBI_THRESHOLD1=12, 580</t>
  </si>
  <si>
    <t>TAG_LBI_THRESHOLD2=13, 700</t>
  </si>
  <si>
    <t>TAG_LBI_THRESHOLD3=17, 765</t>
  </si>
  <si>
    <t>; ERU_TAG_LBI_THRESHOLD1 = &lt;Version&gt;, &lt;Threshold&gt;</t>
  </si>
  <si>
    <t>; ERU_TAG_LBI_THRESHOLD1 = 11, 580</t>
  </si>
  <si>
    <t>; TEMP_TAG_LBI_THRESHOLD1 = &lt;Version&gt;, &lt;Threshold&gt;</t>
  </si>
  <si>
    <t>; TEMP_TAG_LBI_THRESHOLD1 = 11, 716</t>
  </si>
  <si>
    <t>TEMP_TAG_LBI_THRESHOLD_COUNT=3</t>
  </si>
  <si>
    <t>TEMP_TAG_LBI_THRESHOLD1=23, 580</t>
  </si>
  <si>
    <t>TEMP_TAG_LBI_THRESHOLD2=28, 580</t>
  </si>
  <si>
    <t>TEMP_TAG_LBI_THRESHOLD3=30, 580</t>
  </si>
  <si>
    <t>; HYG_TAG_LBI_THRESHOLD1 = &lt;Version&gt;, &lt;Threshold&gt;</t>
  </si>
  <si>
    <t>; HYG_TAG_LBI_THRESHOLD1 = 16, 716</t>
  </si>
  <si>
    <t>HYG_TAG_LBI_THRESHOLD_COUNT=4</t>
  </si>
  <si>
    <t>HYG_TAG_LBI_THRESHOLD1=15, 700</t>
  </si>
  <si>
    <t>HYG_TAG_LBI_THRESHOLD2=16, 700</t>
  </si>
  <si>
    <t>HYG_TAG_LBI_THRESHOLD3=20, 580</t>
  </si>
  <si>
    <t>HYG_TAG_LBI_THRESHOLD4=29, 580</t>
  </si>
  <si>
    <t>MONITOR_LBI_THRESHOLD_COUNT=3</t>
  </si>
  <si>
    <t>MONITOR_LBI_THRESHOLD1=11, 670</t>
  </si>
  <si>
    <t>MONITOR_LBI_THRESHOLD2=12, 670</t>
  </si>
  <si>
    <t>MONITOR_LBI_THRESHOLD3=15, 670</t>
  </si>
  <si>
    <t>DIM_LBI_THRESHOLD_COUNT=1</t>
  </si>
  <si>
    <t>DIM_LBI_THRESHOLD1=13, 710</t>
  </si>
  <si>
    <t>; EGRESS_LBI_THRESHOLD</t>
  </si>
  <si>
    <t>; EGRESS_LBI_THRESHOLD1 = &lt;Version&gt;, &lt;LBI Threshold&gt;</t>
  </si>
  <si>
    <t>; EGRESS_LBI_THRESHOLD_COUNT=1</t>
  </si>
  <si>
    <t>; EGRESS_LBI_THRESHOLD1 = 201, 425</t>
  </si>
  <si>
    <t>; EGRESS_MONITOR</t>
  </si>
  <si>
    <t>; EGRESS_MONITORS_LIST=100,200,300,400,500</t>
  </si>
  <si>
    <t>[EGRESS_MONITOR]</t>
  </si>
  <si>
    <t>GROUPS_COUNT=222</t>
  </si>
  <si>
    <t>GROUP1=00_24_DD_00_AB_83,217,211112, 211274, 211302</t>
  </si>
  <si>
    <t>GROUP2=00_24_DD_00_AB_83,217,211266, 211273, 222173, 222238, 223473</t>
  </si>
  <si>
    <t>GROUP3=00_24_DD_00_AB_83,217,211091, 211282</t>
  </si>
  <si>
    <t>GROUP4=00_24_DD_00_AB_83,217,224200, 224270</t>
  </si>
  <si>
    <t>GROUP5=00_24_DD_00_AB_83,217,211200, 222256, 222267, 222488</t>
  </si>
  <si>
    <t>GROUP6=00_24_DD_00_AB_83,217,210880, 223417</t>
  </si>
  <si>
    <t>GROUP7=00_24_DD_00_AB_83,217,223444, 224992</t>
  </si>
  <si>
    <t>GROUP8=00_24_DD_00_AB_83,217,211343, 225076</t>
  </si>
  <si>
    <t>GROUP9=00_24_DD_00_B1_02,218,210899, 210972, 210984, 222103</t>
  </si>
  <si>
    <t>GROUP10=00_24_DD_00_B1_02,218,211148, 211203, 211227, 211283, 222294</t>
  </si>
  <si>
    <t>GROUP11=00_24_DD_00_B1_02,218,224365, 224409</t>
  </si>
  <si>
    <t>GROUP12=00_24_DD_00_B1_02,218,211050, 211210, 211285, 222199, 222215, 223184</t>
  </si>
  <si>
    <t>GROUP13=00_24_DD_00_B1_02,218,222231, 223491</t>
  </si>
  <si>
    <t>GROUP14=00_24_DD_00_AB_83,217,224209, 224985</t>
  </si>
  <si>
    <t>GROUP15=00_24_DD_00_A8_ED,219,223119, 223406, 223408, 223420, 223532</t>
  </si>
  <si>
    <t>GROUP16=00_24_DD_00_A8_ED,219,224590, 224706</t>
  </si>
  <si>
    <t>GROUP17=00_24_DD_00_A8_ED,219,223187, 223188, 223477, 223486</t>
  </si>
  <si>
    <t>GROUP18=00_24_DD_00_B2_04,221,222137, 222719, 222826</t>
  </si>
  <si>
    <t>GROUP19=00_24_DD_00_B2_04,221,210848, 210865, 210878, 211122, 211137, 222825, 222831, 222916</t>
  </si>
  <si>
    <t>GROUP20=00_24_DD_00_B2_04,221,223920, 223952</t>
  </si>
  <si>
    <t>GROUP21=00_24_DD_00_B2_04,221,210844, 210935, 210958, 222186, 222823</t>
  </si>
  <si>
    <t>GROUP22=00_24_DD_00_B2_04,221,223051, 224258</t>
  </si>
  <si>
    <t>GROUP23=00_24_DD_00_B2_04,221,210948, 211138</t>
  </si>
  <si>
    <t>GROUP24=00_24_DD_00_AB_B1,222,222913, 222919, 222920</t>
  </si>
  <si>
    <t>GROUP25=00_24_DD_00_B2_04,221,222902, 224248</t>
  </si>
  <si>
    <t>GROUP26=00_24_DD_00_AB_B1,222,210925, 222128, 222743, 222906, 222912, 222914, 222924</t>
  </si>
  <si>
    <t>GROUP27=00_24_DD_00_AB_B1,222,224512, 224522</t>
  </si>
  <si>
    <t>GROUP28=00_24_DD_00_AB_B1,222,210879, 210983, 210988</t>
  </si>
  <si>
    <t>GROUP29=00_24_DD_00_AB_B1,222,210850, 210875</t>
  </si>
  <si>
    <t>GROUP30=00_24_DD_00_B2_04,221,223899, 223940</t>
  </si>
  <si>
    <t>GROUP31=00_24_DD_00_B1_BC,223,211093, 211124, 222196, 222203</t>
  </si>
  <si>
    <t>GROUP32=00_24_DD_00_B1_BC,223,210863, 210966, 211118, 211121, 211339</t>
  </si>
  <si>
    <t>GROUP33=00_24_DD_00_B1_BC,223,224289, 224362</t>
  </si>
  <si>
    <t>GROUP34=00_24_DD_00_B1_BC,223,210858, 210936, 210961, 211119</t>
  </si>
  <si>
    <t>GROUP35=00_24_DD_00_B1_BC,223,222280, 222473</t>
  </si>
  <si>
    <t>GROUP36=00_24_DD_00_B1_0A,224,222268, 223132, 223490, 223528</t>
  </si>
  <si>
    <t>GROUP37=00_24_DD_00_B1_0A,224,211108, 222443, 222476, 223409, 223493</t>
  </si>
  <si>
    <t>GROUP38=00_24_DD_00_B1_0A,224,224373, 224772</t>
  </si>
  <si>
    <t>GROUP39=00_24_DD_00_B1_0A,224,222442, 222477, 223144, 223411, 223520</t>
  </si>
  <si>
    <t>GROUP40=00_24_DD_00_B1_0A,224,223443, 224592</t>
  </si>
  <si>
    <t>GROUP41=00_24_DD_00_B1_A6,226,211065, 211066, 211075</t>
  </si>
  <si>
    <t>GROUP42=00_24_DD_00_B1_0A,224,222296, 223527</t>
  </si>
  <si>
    <t>GROUP43=00_24_DD_00_B1_0A,224,211073, 224722</t>
  </si>
  <si>
    <t>GROUP44=00_24_DD_00_B1_A6,226,210870, 210904, 211053, 211084, 211086, 222427</t>
  </si>
  <si>
    <t>GROUP45=00_24_DD_00_B1_A6,226,224434, 224463</t>
  </si>
  <si>
    <t>GROUP46=00_24_DD_00_B1_A6,226,210994, 211082, 222073, 222187, 222444, 222452</t>
  </si>
  <si>
    <t>GROUP47=00_24_DD_00_B1_0A,224,224239, 224468</t>
  </si>
  <si>
    <t>GROUP48=00_24_DD_00_B0_95,227,210973, 224955</t>
  </si>
  <si>
    <t>GROUP49=00_24_DD_00_B0_95,227,210891, 222333, 222457</t>
  </si>
  <si>
    <t>GROUP50=00_24_DD_00_B0_95,227,210897, 222375</t>
  </si>
  <si>
    <t>GROUP51=00_24_DD_00_B0_95,227,211076, 222146, 222417, 222440, 222449, 222454, 222505</t>
  </si>
  <si>
    <t>GROUP52=00_24_DD_00_B0_95,227,223799, 224705</t>
  </si>
  <si>
    <t>GROUP53=00_24_DD_00_B0_95,227,210975, 210981, 211046</t>
  </si>
  <si>
    <t>GROUP54=00_24_DD_00_AA_31,228,223636, 224123</t>
  </si>
  <si>
    <t>GROUP55=00_24_DD_00_AA_31,228,223629, 224163</t>
  </si>
  <si>
    <t>GROUP56=00_24_DD_00_AA_24,231,222809, 223027</t>
  </si>
  <si>
    <t>GROUP57=00_24_DD_00_AA_24,231,223259</t>
  </si>
  <si>
    <t>GROUP58=00_24_DD_00_AA_24,231,222773, 223153, 223256</t>
  </si>
  <si>
    <t>GROUP59=00_24_DD_00_AA_5A,230,223647, 224124</t>
  </si>
  <si>
    <t>GROUP60=00_24_DD_00_AA_5A,230,211229, 211233</t>
  </si>
  <si>
    <t>GROUP61=00_24_DD_00_AA_5A,230,222682, 223018, 223159, 223630</t>
  </si>
  <si>
    <t>GROUP62=00_24_DD_00_AA_5A,230,211167, 211236, 211324, 223041, 223043, 223052</t>
  </si>
  <si>
    <t>GROUP63=00_24_DD_00_AA_5A,230,211249, 223095</t>
  </si>
  <si>
    <t>GROUP64=00_24_DD_00_AA_24,231,211195, 211237, 222680</t>
  </si>
  <si>
    <t>GROUP65=00_24_DD_00_AA_24,231,211293, 222827</t>
  </si>
  <si>
    <t>GROUP66=00_24_DD_00_AA_24,231,211094, 222394</t>
  </si>
  <si>
    <t>GROUP67=00_24_DD_00_AA_24,231,223166, 223169, 223172</t>
  </si>
  <si>
    <t>GROUP68=00_24_DD_00_AA_5A,230,223632, 223643</t>
  </si>
  <si>
    <t>GROUP69=00_24_DD_00_AA_04,232,223618, 224451, 224462, 224480, 224535</t>
  </si>
  <si>
    <t>GROUP70=00_24_DD_00_A8_ED,219,222732, 223401, 223414, 223538</t>
  </si>
  <si>
    <t>GROUP71=00_24_DD_00_B1_0A,224,211106, 223525</t>
  </si>
  <si>
    <t>GROUP72=00_24_DD_00_AA_5A,230,211241, 223033</t>
  </si>
  <si>
    <t>GROUP73=00_24_DD_00_A8_0A,20,224613, 224615</t>
  </si>
  <si>
    <t>GROUP74=00_24_DD_00_A8_0A,20,224587, 224911</t>
  </si>
  <si>
    <t>GROUP75=00_24_DD_00_A8_0A,20,224877, 224914</t>
  </si>
  <si>
    <t>GROUP76=00_24_DD_00_A8_0A,20,224875, 224918</t>
  </si>
  <si>
    <t>GROUP77=00_24_DD_00_A7_88,12,280618, 280956, 280960, 281063, 281088</t>
  </si>
  <si>
    <t>GROUP78=00_24_DD_00_A7_88,12,281148, 281393, 281425, 281460</t>
  </si>
  <si>
    <t>GROUP79=00_24_DD_00_A7_89,0,223641, 224092</t>
  </si>
  <si>
    <t>GROUP80=00_24_DD_00_A7_D8,14,224742, 224748</t>
  </si>
  <si>
    <t>GROUP81=00_24_DD_00_AA_A2,48,281389, 281399, 281419, 281435</t>
  </si>
  <si>
    <t>GROUP82=00_24_DD_00_AA_A2,48,281273, 281293, 281391, 281410</t>
  </si>
  <si>
    <t>GROUP83=00_24_DD_00_AA_A2,48,281097, 281284, 281292, 281304, 281464</t>
  </si>
  <si>
    <t>GROUP84=00_24_DD_00_AA_A2,48,281133, 281176</t>
  </si>
  <si>
    <t>GROUP85=00_24_DD_00_AA_A2,48,281060, 281397</t>
  </si>
  <si>
    <t>GROUP86=00_24_DD_00_AA_A2,48,224880, 224928</t>
  </si>
  <si>
    <t>GROUP87=00_24_DD_00_A8_84,119,281270, 281318</t>
  </si>
  <si>
    <t>GROUP88=00_24_DD_00_A8_84,119,281028, 281112, 281151, 281309, 281312, 281375, 281504</t>
  </si>
  <si>
    <t>GROUP89=00_24_DD_00_B1_2E,122,281315, 281376, 281417, 281420</t>
  </si>
  <si>
    <t>GROUP90=00_24_DD_00_BE_1E,124,281297, 281298, 281307, 281313, 281325, 281327, 281328, 281416, 281418, 281421, 281427, 281429, 281431, 281505</t>
  </si>
  <si>
    <t>GROUP91=00_24_DD_00_A8_EB,30,281188, 281308, 281322, 281331, 281334, 281337</t>
  </si>
  <si>
    <t>GROUP92=00_24_DD_00_A8_EB,30,211325, 281329, 281341</t>
  </si>
  <si>
    <t>GROUP93=00_24_DD_00_A8_EB,30,281249, 281471</t>
  </si>
  <si>
    <t>GROUP94=00_24_DD_00_AA_DC,51,223134, 223135, 224596</t>
  </si>
  <si>
    <t>GROUP95=00_24_DD_00_AA_DC,51,210959, 211090, 224965</t>
  </si>
  <si>
    <t>GROUP96=00_24_DD_00_AA_DC,51,210929, 210950, 211083, 223122</t>
  </si>
  <si>
    <t>GROUP97=00_24_DD_00_AA_DC,51,210915, 210920, 210942, 223371</t>
  </si>
  <si>
    <t>GROUP98=00_24_DD_00_AA_DC,0,222059, 222066, 222175, 222190, 222197, 222239, 222721, 222723, 222727, 222942</t>
  </si>
  <si>
    <t>GROUP99=00_24_DD_00_AA_DC,0,211030, 222717, 222958, 223111, 223115</t>
  </si>
  <si>
    <t>GROUP100=00_24_DD_00_AA_DC,51,223127, 223212, 223217</t>
  </si>
  <si>
    <t>GROUP101=00_24_DD_00_AB_09,56,223786, 223819, 223882, 225077</t>
  </si>
  <si>
    <t>GROUP102=00_24_DD_00_AB_09,56,224750, 224984</t>
  </si>
  <si>
    <t>GROUP103=00_24_DD_00_AE_DD,79,211313, 211320, 222136, 222422, 222722, 222829, 222834, 222849, 222927, 222955, 222956, 223048</t>
  </si>
  <si>
    <t>GROUP104=00_24_DD_00_AE_DD,79,223292, 223426</t>
  </si>
  <si>
    <t>GROUP105=00_24_DD_00_AE_DD,79,211089, 211330</t>
  </si>
  <si>
    <t>GROUP106=00_24_DD_00_AE_DD,79,211248, 222147</t>
  </si>
  <si>
    <t>GROUP107=00_24_DD_00_AE_DD,79,211116, 222968</t>
  </si>
  <si>
    <t>GROUP108=00_24_DD_00_AE_DD,79,222944, 222966</t>
  </si>
  <si>
    <t>GROUP109=00_24_DD_00_AE_DD,79,222195, 222409</t>
  </si>
  <si>
    <t>GROUP110=00_24_DD_00_AE_DD,79,222376, 222950</t>
  </si>
  <si>
    <t>GROUP111=00_24_DD_00_AE_DD,79,222731, 222843</t>
  </si>
  <si>
    <t>GROUP112=00_24_DD_00_AE_DD,79,222733, 222967</t>
  </si>
  <si>
    <t>GROUP113=00_24_DD_00_B0_B9,87,210859, 225042</t>
  </si>
  <si>
    <t>GROUP114=00_24_DD_00_B0_B9,87,224849, 224970</t>
  </si>
  <si>
    <t>GROUP115=00_24_DD_00_B0_B9,87,224753, 224852</t>
  </si>
  <si>
    <t>GROUP116=00_24_DD_00_B0_B9,87,222970, 225046</t>
  </si>
  <si>
    <t>GROUP117=00_24_DD_00_B1_7C,92,210846, 210968</t>
  </si>
  <si>
    <t>GROUP118=00_24_DD_00_B1_7C,92,211095, 211098, 211179, 211255, 223419, 223433</t>
  </si>
  <si>
    <t>GROUP119=00_24_DD_00_B1_7C,92,211308, 211357</t>
  </si>
  <si>
    <t>GROUP120=00_24_DD_00_B1_7C,92,210912, 223402</t>
  </si>
  <si>
    <t>GROUP121=00_24_DD_00_B1_7C,92,223508, 223549</t>
  </si>
  <si>
    <t>GROUP122=00_24_DD_00_B1_7C,92,210949, 223489</t>
  </si>
  <si>
    <t>GROUP123=00_24_DD_00_B1_7C,92,211008, 211181</t>
  </si>
  <si>
    <t>GROUP124=00_24_DD_00_B1_7C,92,223284, 223509</t>
  </si>
  <si>
    <t>GROUP125=00_24_DD_00_B1_7C,92,211120, 211201, 223195, 223289, 223405, 223515</t>
  </si>
  <si>
    <t>GROUP126=00_24_DD_00_B1_7C,92,210985, 211182</t>
  </si>
  <si>
    <t>GROUP127=00_24_DD_00_B1_7C,92,223288, 223293</t>
  </si>
  <si>
    <t>GROUP128=00_24_DD_00_B1_7C,92,223514, 223526</t>
  </si>
  <si>
    <t>GROUP129=00_24_DD_00_B1_7C,92,223403, 223412</t>
  </si>
  <si>
    <t>GROUP130=00_24_DD_00_AB_A3,0,210913, 210997, 224987</t>
  </si>
  <si>
    <t>GROUP131=00_24_DD_00_AB_A3,248,222725, 223193, 224441</t>
  </si>
  <si>
    <t>GROUP132=00_24_DD_00_AB_A3,248,210853, 210854, 222856, 222879, 222975, 223475, 223488</t>
  </si>
  <si>
    <t>GROUP133=00_24_DD_00_AB_A3,248,222761, 223363, 223480</t>
  </si>
  <si>
    <t>GROUP134=00_24_DD_00_A7_88,12,224159, 225071</t>
  </si>
  <si>
    <t>GROUP135=00_24_DD_00_AA_45,237,281305, 281426, 281476</t>
  </si>
  <si>
    <t>GROUP136=00_24_DD_00_AA_45,237,222632, 223069, 280802, 280816, 281141, 281443</t>
  </si>
  <si>
    <t>GROUP137=00_24_DD_00_AA_45,237,280963, 280979, 281080, 281145, 281229, 281230, 281251, 281455</t>
  </si>
  <si>
    <t>GROUP138=00_24_DD_00_A7_88,12,280760, 280983, 281083, 281095</t>
  </si>
  <si>
    <t>GROUP139=00_24_DD_00_A6_F4,8,223976, 223993</t>
  </si>
  <si>
    <t>GROUP140=00_24_DD_00_A6_F4,0,280828, 280897, 280905, 280923, 281026, 281051, 281196, 281301, 281492, 281511</t>
  </si>
  <si>
    <t>GROUP141=00_24_DD_00_A6_F4,8,281086, 281521</t>
  </si>
  <si>
    <t>GROUP142=00_24_DD_00_A6_F4,8,280820, 280875</t>
  </si>
  <si>
    <t>GROUP143=00_24_DD_00_A6_F4,8,281025, 281497</t>
  </si>
  <si>
    <t>GROUP144=00_24_DD_00_A6_F4,8,281172, 281413</t>
  </si>
  <si>
    <t>GROUP145=00_24_DD_00_A6_F4,8,280568, 281403</t>
  </si>
  <si>
    <t>GROUP146=00_24_DD_00_A6_F4,8,280884, 281118</t>
  </si>
  <si>
    <t>GROUP147=00_24_DD_00_A6_F4,8,280878, 281125, 281139</t>
  </si>
  <si>
    <t>GROUP148=00_24_DD_00_B0_FF,240,224861, 225039</t>
  </si>
  <si>
    <t>GROUP149=00_24_DD_00_AE_4D,241,223831, 223855</t>
  </si>
  <si>
    <t>GROUP150=00_24_DD_00_AE_4D,241,281216, 281356</t>
  </si>
  <si>
    <t>GROUP151=00_24_DD_00_AE_4D,241,223080, 280818, 281052, 281068, 281078</t>
  </si>
  <si>
    <t>GROUP152=00_24_DD_00_AE_4D,241,281163, 281302</t>
  </si>
  <si>
    <t>GROUP153=00_24_DD_00_AE_4D,241,223081, 281515</t>
  </si>
  <si>
    <t>GROUP154=00_24_DD_00_AE_4D,241,281271, 281317</t>
  </si>
  <si>
    <t>GROUP155=00_24_DD_00_AB_A9,68,280995, 281024, 281047, 281057, 281064, 281072, 281339, 281350</t>
  </si>
  <si>
    <t>GROUP156=00_24_DD_00_AB_A9,68,224641, 224915</t>
  </si>
  <si>
    <t>GROUP157=00_24_DD_00_AB_A9,68,223977, 281299, 281346, 281364</t>
  </si>
  <si>
    <t>GROUP158=00_24_DD_00_AB_A9,68,280961, 281288</t>
  </si>
  <si>
    <t>GROUP159=00_24_DD_00_AB_A9,68,280819, 281361</t>
  </si>
  <si>
    <t>GROUP160=00_24_DD_00_AB_A9,68,280829, 281345</t>
  </si>
  <si>
    <t>GROUP161=00_24_DD_00_AB_A9,68,280772, 281036</t>
  </si>
  <si>
    <t>GROUP162=00_24_DD_00_AB_A9,68,281084, 281272</t>
  </si>
  <si>
    <t>GROUP163=00_24_DD_00_AB_A9,68,281232, 281268</t>
  </si>
  <si>
    <t>GROUP164=00_24_DD_00_B0_FF,240,223684, 223759</t>
  </si>
  <si>
    <t>GROUP165=00_24_DD_00_B0_AE,242,281402, 281438</t>
  </si>
  <si>
    <t>GROUP166=00_24_DD_00_B0_AE,242,281279, 281351</t>
  </si>
  <si>
    <t>GROUP167=00_24_DD_00_B0_AE,242,280815, 281385</t>
  </si>
  <si>
    <t>GROUP168=00_24_DD_00_B0_AE,242,281303, 281423</t>
  </si>
  <si>
    <t>GROUP169=00_24_DD_00_B0_AE,242,280817, 281004</t>
  </si>
  <si>
    <t>GROUP170=00_24_DD_00_B0_AE,242,280821, 281115</t>
  </si>
  <si>
    <t>GROUP171=00_24_DD_00_B0_AE,242,280812, 281076</t>
  </si>
  <si>
    <t>GROUP172=00_24_DD_00_B0_AE,242,223907, 223972</t>
  </si>
  <si>
    <t>GROUP173=00_24_DD_00_B0_AE,242,280585, 281446</t>
  </si>
  <si>
    <t>GROUP174=00_24_DD_00_B0_AE,242,281239, 281451</t>
  </si>
  <si>
    <t>GROUP175=00_24_DD_00_B0_AE,242,281280, 281510</t>
  </si>
  <si>
    <t>GROUP176=00_24_DD_00_B0_AE,242,280589, 281262</t>
  </si>
  <si>
    <t>GROUP177=00_24_DD_00_B0_AE,242,280539, 281517</t>
  </si>
  <si>
    <t>GROUP178=00_24_DD_00_B0_AE,242,224072, 281485</t>
  </si>
  <si>
    <t>GROUP179=00_24_DD_00_B0_AE,242,224614, 281475</t>
  </si>
  <si>
    <t>GROUP180=00_24_DD_00_B0_AE,242,280630, 281486</t>
  </si>
  <si>
    <t>GROUP181=00_24_DD_00_B0_AE,242,280685, 280702, 280808, 281045, 281066, 281238, 281260, 281326, 281436, 281437, 281444, 281459, 281484, 281495</t>
  </si>
  <si>
    <t>GROUP182=00_24_DD_00_AB_9F,65,280527, 280764, 280765, 280766, 280999, 281055, 281087, 281096, 281155, 281433, 281516</t>
  </si>
  <si>
    <t>GROUP183=00_24_DD_00_AB_9F,65,280891, 281085</t>
  </si>
  <si>
    <t>GROUP184=00_24_DD_00_AB_9F,65,280687, 281430, 281474</t>
  </si>
  <si>
    <t>GROUP185=00_24_DD_00_AB_9F,65,280615, 280889</t>
  </si>
  <si>
    <t>GROUP186=00_24_DD_00_AB_9F,65,281098, 281099</t>
  </si>
  <si>
    <t>GROUP187=00_24_DD_00_AB_9F,65,280526, 280770</t>
  </si>
  <si>
    <t>GROUP188=00_24_DD_00_AB_9F,65,281194, 281233</t>
  </si>
  <si>
    <t>GROUP189=00_24_DD_00_AB_9F,65,281017, 281181</t>
  </si>
  <si>
    <t>GROUP190=00_24_DD_00_AB_9F,65,281138, 281434</t>
  </si>
  <si>
    <t>GROUP191=00_24_DD_00_AB_9F,65,281201, 281479</t>
  </si>
  <si>
    <t>GROUP192=00_24_DD_00_AB_9F,65,281275, 281463</t>
  </si>
  <si>
    <t>GROUP193=00_24_DD_00_A9_E5,38,224153, 281061, 281150</t>
  </si>
  <si>
    <t>GROUP194=00_24_DD_00_A9_E5,38,223880, 223965</t>
  </si>
  <si>
    <t>GROUP195=00_24_DD_00_A9_E5,38,224073, 224107</t>
  </si>
  <si>
    <t>GROUP196=00_24_DD_00_A9_E5,38,223649, 223916</t>
  </si>
  <si>
    <t>GROUP197=00_24_DD_00_A9_E5,38,224126, 224145</t>
  </si>
  <si>
    <t>GROUP198=00_24_DD_00_AA_CB,244,222418, 281386, 281448, 281453, 281462, 281478</t>
  </si>
  <si>
    <t>GROUP199=00_24_DD_00_AA_CB,244,281126, 281180, 281411, 281470, 281477</t>
  </si>
  <si>
    <t>GROUP200=00_24_DD_00_AA_CB,244,281128, 281179</t>
  </si>
  <si>
    <t>GROUP201=00_24_DD_00_AA_CB,244,281113, 281396</t>
  </si>
  <si>
    <t>GROUP202=00_24_DD_00_AA_CB,244,281075, 281132</t>
  </si>
  <si>
    <t>GROUP203=00_24_DD_00_AA_CB,244,281007, 281493</t>
  </si>
  <si>
    <t>GROUP204=00_24_DD_00_AA_CB,244,281074, 281468</t>
  </si>
  <si>
    <t>GROUP205=00_24_DD_00_AA_CB,244,281175, 281198</t>
  </si>
  <si>
    <t>GROUP206=00_24_DD_00_AA_CB,244,281142, 281192</t>
  </si>
  <si>
    <t>GROUP207=00_24_DD_00_B0_8F,84,281134, 281445</t>
  </si>
  <si>
    <t>GROUP208=00_24_DD_00_B0_8F,84,222640, 280603, 280627, 280704, 281053, 281058, 281059, 281170, 281406</t>
  </si>
  <si>
    <t>GROUP209=00_24_DD_00_B0_8F,84,280736, 281119</t>
  </si>
  <si>
    <t>GROUP210=00_24_DD_00_B0_8F,84,280636, 280738</t>
  </si>
  <si>
    <t>GROUP211=00_24_DD_00_B0_8F,84,281023, 281062</t>
  </si>
  <si>
    <t>GROUP212=00_24_DD_00_B0_8F,84,281011, 281039</t>
  </si>
  <si>
    <t>GROUP213=00_24_DD_00_B0_8F,84,281042, 281071</t>
  </si>
  <si>
    <t>GROUP214=00_24_DD_00_B0_8F,84,280950, 281043</t>
  </si>
  <si>
    <t>GROUP215=00_24_DD_00_A6_F4,8,280890, 280893</t>
  </si>
  <si>
    <t>GROUP216=00_24_DD_00_B0_8F,84,280723, 280732</t>
  </si>
  <si>
    <t>GROUP217=00_24_DD_00_B0_8F,84,280707, 280731</t>
  </si>
  <si>
    <t>GROUP218=00_24_DD_00_AB_A3,248,222097, 222247, 222617, 222901</t>
  </si>
  <si>
    <t>GROUP219=00_24_DD_00_AB_A3,248,222226, 222832</t>
  </si>
  <si>
    <t>GROUP220=00_24_DD_00_AA_DC,51,210845, 210862, 223368</t>
  </si>
  <si>
    <t>GROUP221=00_24_DD_00_AB_A3,0,222850, 223372, 223470</t>
  </si>
  <si>
    <t>GROUP222=00_24_DD_00_AA_CB,0,281120, 281129</t>
  </si>
  <si>
    <t>;;;;;;;;;;;;;;;;;;;;;;;;;;;;;;;;;;;;;;;;;;;;;;;;;;;;;;;;;;;;;;;</t>
  </si>
  <si>
    <t>; [MONITOR_GROUPS_IR]</t>
  </si>
  <si>
    <t>;  GROUP1= &lt;GroupId&gt; &lt;blnVWS&gt;, &lt;IRId&gt;, &lt;MasterId?</t>
  </si>
  <si>
    <t>; GROUP1=1, 1,4095, 4095</t>
  </si>
  <si>
    <t>;;;;;;;;;;;;;;;;;;;;;;;;;;;;;;;;;;;;;;;;;;;;;;;;;;;;;;;;;;;;;;;;;</t>
  </si>
  <si>
    <t>GROUP1=1,1,198,211112,6,0</t>
  </si>
  <si>
    <t>GROUP2=2,1,276,211273,5,0</t>
  </si>
  <si>
    <t>GROUP3=3,1,279,211282,6,0</t>
  </si>
  <si>
    <t>GROUP4=4,1,485,224200,3,0</t>
  </si>
  <si>
    <t>GROUP5=5,1,332,222267,1,0</t>
  </si>
  <si>
    <t>GROUP6=6,1,197,210880,6,0</t>
  </si>
  <si>
    <t>GROUP7=7,1,3075,224992,3,0</t>
  </si>
  <si>
    <t>GROUP8=8,1,3076,225076,4,0</t>
  </si>
  <si>
    <t>GROUP9=9,1,542,210972,5,0</t>
  </si>
  <si>
    <t>GROUP10=10,1,259,211203,6,0</t>
  </si>
  <si>
    <t>GROUP11=11,1,505,224409,3,0</t>
  </si>
  <si>
    <t>GROUP12=12,1,283,211285,4,0</t>
  </si>
  <si>
    <t>GROUP13=13,1,463,223491,3,0</t>
  </si>
  <si>
    <t>GROUP14=14,1,1,224209,2,0</t>
  </si>
  <si>
    <t>GROUP15=15,1,448,223406,5,0</t>
  </si>
  <si>
    <t>GROUP16=16,1,430,224590,3,0</t>
  </si>
  <si>
    <t>GROUP17=17,1,437,223187,6,0</t>
  </si>
  <si>
    <t>GROUP18=18,1,147,222719,6,0</t>
  </si>
  <si>
    <t>GROUP19=19,1,377,222831,5,0</t>
  </si>
  <si>
    <t>GROUP20=20,1,93,223952,3,0</t>
  </si>
  <si>
    <t>GROUP21=21,1,157,210844,1,0</t>
  </si>
  <si>
    <t>GROUP22=22,1,97,224258,3,0</t>
  </si>
  <si>
    <t>GROUP23=23,1,102,210948,6,0</t>
  </si>
  <si>
    <t>GROUP24=24,1,396,222920,5,0</t>
  </si>
  <si>
    <t>GROUP25=25,1,105,224248,4,0</t>
  </si>
  <si>
    <t>GROUP26=26,1,165,222912,6,0</t>
  </si>
  <si>
    <t>GROUP27=27,1,112,224512,3,0</t>
  </si>
  <si>
    <t>GROUP28=28,1,172,210879,4,0</t>
  </si>
  <si>
    <t>GROUP29=29,1,170,210850,3,0</t>
  </si>
  <si>
    <t>GROUP30=30,1,123,223899,2,0</t>
  </si>
  <si>
    <t>GROUP31=31,1,176,222203,6,0</t>
  </si>
  <si>
    <t>GROUP32=32,1,180,211118,5,0</t>
  </si>
  <si>
    <t>GROUP33=33,1,128,224289,3,0</t>
  </si>
  <si>
    <t>GROUP34=34,1,185,210961,6,0</t>
  </si>
  <si>
    <t>GROUP35=35,1,145,222473,5,0</t>
  </si>
  <si>
    <t>GROUP36=36,1,48,223490,6,0</t>
  </si>
  <si>
    <t>GROUP37=37,1,52,222476,5,0</t>
  </si>
  <si>
    <t>GROUP38=38,1,502,224373,3,0</t>
  </si>
  <si>
    <t>GROUP39=39,1,181,222442,1,0</t>
  </si>
  <si>
    <t>GROUP40=40,1,573,224592,3,0</t>
  </si>
  <si>
    <t>GROUP41=41,1,166,211066,5,0</t>
  </si>
  <si>
    <t>GROUP42=42,1,336,222296,6,0</t>
  </si>
  <si>
    <t>GROUP43=43,1,587,224722,4,0</t>
  </si>
  <si>
    <t>GROUP44=44,1,164,211053,6,0</t>
  </si>
  <si>
    <t>GROUP45=45,1,556,224463,3,0</t>
  </si>
  <si>
    <t>GROUP46=46,1,73,222444,4,0</t>
  </si>
  <si>
    <t>GROUP47=47,1,558,224468,2,0</t>
  </si>
  <si>
    <t>GROUP48=48,1,613,224955,2,0</t>
  </si>
  <si>
    <t>GROUP49=49,1,1995,210891,6,0</t>
  </si>
  <si>
    <t>GROUP50=50,1,84,210897,5,0</t>
  </si>
  <si>
    <t>GROUP51=51,1,76,222146,5,0</t>
  </si>
  <si>
    <t>GROUP52=52,1,584,224705,3,0</t>
  </si>
  <si>
    <t>GROUP53=53,1,80,211046,6,0</t>
  </si>
  <si>
    <t>GROUP54=54,1,432,223636,1,0</t>
  </si>
  <si>
    <t>GROUP55=55,1,193,224163,3,0</t>
  </si>
  <si>
    <t>GROUP56=56,1,246,222809,5,0</t>
  </si>
  <si>
    <t>GROUP57=57,1,242,223259,4,0</t>
  </si>
  <si>
    <t>GROUP58=58,1,214,223256,6,0</t>
  </si>
  <si>
    <t>GROUP59=59,1,461,224124,4,0</t>
  </si>
  <si>
    <t>GROUP60=60,1,639,211233,1,0</t>
  </si>
  <si>
    <t>GROUP61=61,1,429,223630,6,0</t>
  </si>
  <si>
    <t>GROUP62=62,1,253,223043,3,0</t>
  </si>
  <si>
    <t>GROUP63=63,1,266,211249,5,0</t>
  </si>
  <si>
    <t>GROUP64=64,1,280,222680,2,0</t>
  </si>
  <si>
    <t>GROUP65=65,1,217,211293,1,0</t>
  </si>
  <si>
    <t>GROUP66=66,1,178,211094,2,0</t>
  </si>
  <si>
    <t>GROUP67=67,1,361,223169,2,0</t>
  </si>
  <si>
    <t>GROUP68=68,1,478,223643,1,0</t>
  </si>
  <si>
    <t>GROUP69=69,1,426,223618,2,0</t>
  </si>
  <si>
    <t>GROUP70=70,1,3077,222732,6,0</t>
  </si>
  <si>
    <t>GROUP71=71,1,3080,211106,6,0</t>
  </si>
  <si>
    <t>GROUP72=72,1,3091,223033,5,0</t>
  </si>
  <si>
    <t>GROUP73=73,1,722,224613,3,0</t>
  </si>
  <si>
    <t>GROUP74=74,1,723,224911,2,0</t>
  </si>
  <si>
    <t>GROUP75=75,1,732,224914,3,0</t>
  </si>
  <si>
    <t>GROUP76=76,1,735,224918,4,0</t>
  </si>
  <si>
    <t>GROUP77=77,1,798,281063,1,0</t>
  </si>
  <si>
    <t>GROUP78=78,1,809,281393,1,0</t>
  </si>
  <si>
    <t>GROUP79=79,1,771,224092,3,0</t>
  </si>
  <si>
    <t>GROUP80=80,1,815,224742,2,0</t>
  </si>
  <si>
    <t>GROUP81=81,1,773,281399,2,0</t>
  </si>
  <si>
    <t>GROUP82=82,1,777,281410,3,0</t>
  </si>
  <si>
    <t>GROUP83=83,1,781,281284,2,0</t>
  </si>
  <si>
    <t>GROUP84=84,1,832,281133,3,0</t>
  </si>
  <si>
    <t>GROUP85=85,1,750,281397,1,0</t>
  </si>
  <si>
    <t>GROUP86=86,1,743,224928,1,0</t>
  </si>
  <si>
    <t>GROUP87=87,1,642,281318,2,0</t>
  </si>
  <si>
    <t>GROUP88=88,1,646,281375,1,0</t>
  </si>
  <si>
    <t>GROUP89=89,1,658,281315,2,0</t>
  </si>
  <si>
    <t>GROUP90=90,1,668,281431,3,0</t>
  </si>
  <si>
    <t>GROUP91=91,1,690,281322,2,0</t>
  </si>
  <si>
    <t>GROUP92=92,1,700,211325,1,0</t>
  </si>
  <si>
    <t>GROUP93=93,1,708,281249,3,0</t>
  </si>
  <si>
    <t>GROUP94=94,1,836,224596,5,0</t>
  </si>
  <si>
    <t>GROUP95=95,1,839,224865,5,0</t>
  </si>
  <si>
    <t>GROUP96=96,1,842,210929,6,0</t>
  </si>
  <si>
    <t>GROUP97=97,1,846,210915,2,0</t>
  </si>
  <si>
    <t>GROUP98=98,1,850,222721,2,0</t>
  </si>
  <si>
    <t>GROUP99=99,1,860,211030,4,0</t>
  </si>
  <si>
    <t>GROUP100=100,1,865,223212,5,0</t>
  </si>
  <si>
    <t>GROUP101=101,1,868,225077,3,0</t>
  </si>
  <si>
    <t>GROUP102=102,1,872,224984,2,0</t>
  </si>
  <si>
    <t>GROUP103=103,1,874,211313,1,0</t>
  </si>
  <si>
    <t>GROUP104=104,1,886,223426,5,0</t>
  </si>
  <si>
    <t>GROUP105=105,1,888,211089,6,0</t>
  </si>
  <si>
    <t>GROUP106=106,1,890,222147,5,0</t>
  </si>
  <si>
    <t>GROUP107=107,1,892,211116,6,0</t>
  </si>
  <si>
    <t>GROUP108=108,1,894,222944,5,0</t>
  </si>
  <si>
    <t>GROUP109=109,1,896,222409,4,0</t>
  </si>
  <si>
    <t>GROUP110=110,1,898,222376,3,0</t>
  </si>
  <si>
    <t>GROUP111=111,1,900,222843,5,0</t>
  </si>
  <si>
    <t>GROUP112=112,1,902,222967,6,0</t>
  </si>
  <si>
    <t>GROUP113=113,1,904,225042,4,0</t>
  </si>
  <si>
    <t>GROUP114=114,1,906,224849,3,0</t>
  </si>
  <si>
    <t>GROUP115=115,1,908,224852,2,0</t>
  </si>
  <si>
    <t>GROUP116=116,1,910,225046,1,0</t>
  </si>
  <si>
    <t>GROUP117=117,1,914,210846,4,0</t>
  </si>
  <si>
    <t>GROUP118=118,1,916,211095,3,0</t>
  </si>
  <si>
    <t>GROUP119=119,1,922,211357,5,0</t>
  </si>
  <si>
    <t>GROUP120=120,1,924,210912,6,0</t>
  </si>
  <si>
    <t>GROUP121=121,1,926,223549,5,0</t>
  </si>
  <si>
    <t>GROUP122=122,1,928,210949,6,0</t>
  </si>
  <si>
    <t>GROUP123=123,1,930,211008,5,0</t>
  </si>
  <si>
    <t>GROUP124=124,1,932,223509,6,0</t>
  </si>
  <si>
    <t>GROUP125=125,1,935,223195,2,0</t>
  </si>
  <si>
    <t>GROUP126=126,1,940,211182,5,0</t>
  </si>
  <si>
    <t>GROUP127=127,1,942,223293,6,0</t>
  </si>
  <si>
    <t>GROUP128=128,1,944,223526,5,0</t>
  </si>
  <si>
    <t>GROUP129=129,1,946,223412,6,0</t>
  </si>
  <si>
    <t>GROUP130=130,1,949,224987,6,0</t>
  </si>
  <si>
    <t>GROUP131=131,1,951,224441,6,0</t>
  </si>
  <si>
    <t>GROUP132=132,1,954,222856,3,0</t>
  </si>
  <si>
    <t>GROUP133=133,1,967,223480,5,0</t>
  </si>
  <si>
    <t>GROUP134=134,1,824,224159,2,0</t>
  </si>
  <si>
    <t>GROUP135=135,1,3097,281476,3,0</t>
  </si>
  <si>
    <t>GROUP136=136,1,787,280816,2,0</t>
  </si>
  <si>
    <t>GROUP137=137,1,792,280963,3,0</t>
  </si>
  <si>
    <t>GROUP138=138,1,3098,280760,4,0</t>
  </si>
  <si>
    <t>GROUP139=139,1,3267,223976,4,0</t>
  </si>
  <si>
    <t>GROUP140=140,1,3457,280923,1,0</t>
  </si>
  <si>
    <t>GROUP141=141,1,3460,281521,6,0</t>
  </si>
  <si>
    <t>GROUP142=142,1,3461,280875,4,0</t>
  </si>
  <si>
    <t>GROUP143=143,1,3462,281025,6,0</t>
  </si>
  <si>
    <t>GROUP144=144,1,3241,281413,4,0</t>
  </si>
  <si>
    <t>GROUP145=145,1,3464,280568,6,0</t>
  </si>
  <si>
    <t>GROUP146=146,1,3256,281118,5,0</t>
  </si>
  <si>
    <t>GROUP147=147,1,3257,281139,3,0</t>
  </si>
  <si>
    <t>GROUP148=148,1,3282,225039,3,0</t>
  </si>
  <si>
    <t>GROUP149=149,1,3279,223855,5,0</t>
  </si>
  <si>
    <t>GROUP150=150,1,3237,281216,3,0</t>
  </si>
  <si>
    <t>GROUP151=151,1,3233,281078,1,0</t>
  </si>
  <si>
    <t>GROUP152=152,1,3251,281302,6,0</t>
  </si>
  <si>
    <t>GROUP153=153,1,3231,223081,4,0</t>
  </si>
  <si>
    <t>GROUP154=154,1,3249,281271,3,0</t>
  </si>
  <si>
    <t>GROUP155=155,1,3262,281047,2,0</t>
  </si>
  <si>
    <t>GROUP156=156,1,3271,224641,6,0</t>
  </si>
  <si>
    <t>GROUP157=157,1,3269,223977,3,0</t>
  </si>
  <si>
    <t>GROUP158=158,1,3243,281288,6,0</t>
  </si>
  <si>
    <t>GROUP159=159,1,3244,280819,5,0</t>
  </si>
  <si>
    <t>GROUP160=160,1,3245,280829,6,0</t>
  </si>
  <si>
    <t>GROUP161=161,1,3246,280772,5,0</t>
  </si>
  <si>
    <t>GROUP162=162,1,3247,281084,6,0</t>
  </si>
  <si>
    <t>GROUP163=163,1,3248,281268,5,0</t>
  </si>
  <si>
    <t>GROUP164=164,1,3467,223684,1,0</t>
  </si>
  <si>
    <t>GROUP165=165,1,3336,281402,4,0</t>
  </si>
  <si>
    <t>GROUP166=166,1,3406,281279,6,0</t>
  </si>
  <si>
    <t>GROUP167=167,1,3334,280815,4,0</t>
  </si>
  <si>
    <t>GROUP168=168,1,3404,281303,6,0</t>
  </si>
  <si>
    <t>GROUP169=169,1,3332,280817,4,0</t>
  </si>
  <si>
    <t>GROUP170=170,1,3402,280821,6,0</t>
  </si>
  <si>
    <t>GROUP171=171,1,3360,280812,6,0</t>
  </si>
  <si>
    <t>GROUP172=172,1,3454,223907,2,0</t>
  </si>
  <si>
    <t>GROUP173=173,1,3358,281446,3,0</t>
  </si>
  <si>
    <t>GROUP174=174,1,3401,281239,1,0</t>
  </si>
  <si>
    <t>GROUP175=175,1,3325,281510,2,0</t>
  </si>
  <si>
    <t>GROUP176=176,1,3399,281262,1,0</t>
  </si>
  <si>
    <t>GROUP177=177,1,3323,281517,2,0</t>
  </si>
  <si>
    <t>GROUP178=178,1,3397,281485,1,0</t>
  </si>
  <si>
    <t>GROUP179=179,1,3451,224614,2,0</t>
  </si>
  <si>
    <t>GROUP180=180,1,3320,281486,3,0</t>
  </si>
  <si>
    <t>GROUP181=181,1,3416,281066,5,0</t>
  </si>
  <si>
    <t>GROUP182=182,1,3393,281087,3,0</t>
  </si>
  <si>
    <t>GROUP183=183,1,3304,280891,5,0</t>
  </si>
  <si>
    <t>GROUP184=184,1,3316,281474,5,0</t>
  </si>
  <si>
    <t>GROUP185=185,1,3383,280889,1,0</t>
  </si>
  <si>
    <t>GROUP186=186,1,3384,281098,4,0</t>
  </si>
  <si>
    <t>GROUP187=187,1,3385,280526,6,0</t>
  </si>
  <si>
    <t>GROUP188=188,1,3386,281194,4,0</t>
  </si>
  <si>
    <t>GROUP189=189,1,3387,281181,6,0</t>
  </si>
  <si>
    <t>GROUP190=190,1,3300,281138,2,0</t>
  </si>
  <si>
    <t>GROUP191=191,1,3389,281479,1,0</t>
  </si>
  <si>
    <t>GROUP192=192,1,3390,281275,2,0</t>
  </si>
  <si>
    <t>GROUP193=193,1,3395,281061,1,0</t>
  </si>
  <si>
    <t>GROUP194=194,1,3444,223880,3,0</t>
  </si>
  <si>
    <t>GROUP195=195,1,3446,224107,1,0</t>
  </si>
  <si>
    <t>GROUP196=196,1,3447,223649,2,0</t>
  </si>
  <si>
    <t>GROUP197=197,1,3440,224145,3,0</t>
  </si>
  <si>
    <t>GROUP198=198,1,3432,281462,6,0</t>
  </si>
  <si>
    <t>GROUP199=199,1,3378,281126,5,0</t>
  </si>
  <si>
    <t>GROUP200=200,1,3382,281179,6,0</t>
  </si>
  <si>
    <t>GROUP201=201,1,3380,281396,4,0</t>
  </si>
  <si>
    <t>GROUP202=202,1,3351,281132,1,0</t>
  </si>
  <si>
    <t>GROUP203=203,1,3421,281007,2,0</t>
  </si>
  <si>
    <t>GROUP204=204,1,3349,281074,1,0</t>
  </si>
  <si>
    <t>GROUP205=205,1,3419,281198,2,0</t>
  </si>
  <si>
    <t>GROUP206=206,1,3347,281142,1,0</t>
  </si>
  <si>
    <t>GROUP207=207,1,3376,281445,6,0</t>
  </si>
  <si>
    <t>GROUP208=208,1,3433,222640,3,0</t>
  </si>
  <si>
    <t>GROUP209=209,1,3344,281119,4,0</t>
  </si>
  <si>
    <t>GROUP210=210,1,3342,280636,4,0</t>
  </si>
  <si>
    <t>GROUP211=211,1,3340,281062,4,0</t>
  </si>
  <si>
    <t>GROUP212=212,1,3410,281011,6,0</t>
  </si>
  <si>
    <t>GROUP213=213,1,3338,281071,4,0</t>
  </si>
  <si>
    <t>GROUP214=214,1,3408,280950,6,0</t>
  </si>
  <si>
    <t>GROUP215=215,1,3465,280890,6,0</t>
  </si>
  <si>
    <t>GROUP216=216,1,3471,280732,6,0</t>
  </si>
  <si>
    <t>GROUP217=217,1,3472,280707,6,0</t>
  </si>
  <si>
    <t>GROUP218=218,1,3480,222247,1,0</t>
  </si>
  <si>
    <t>GROUP219=219,1,3496,222226,5,0</t>
  </si>
  <si>
    <t>GROUP220=220,1,3494,223368,5,0</t>
  </si>
  <si>
    <t>GROUP221=221,1,3501,223372,6,0</t>
  </si>
  <si>
    <t>GROUP222=222,1,3502,281120,2,0</t>
  </si>
  <si>
    <t>MAPPED_MONITORS_COUNT=400</t>
  </si>
  <si>
    <t>MONITOR1=210522, 515.0</t>
  </si>
  <si>
    <t>MONITOR2=210542, 505.0</t>
  </si>
  <si>
    <t>MONITOR3=210763, 503.0</t>
  </si>
  <si>
    <t>MONITOR4=210844, 511.0</t>
  </si>
  <si>
    <t>MONITOR5=210845, OR 10 Window (Inside) (5)</t>
  </si>
  <si>
    <t>MONITOR6=210846, Recovery 1 Hall (Inside)</t>
  </si>
  <si>
    <t>MONITOR7=210848, 510.0</t>
  </si>
  <si>
    <t>MONITOR8=210853, OR 9 Window (Outside) (4)</t>
  </si>
  <si>
    <t>MONITOR9=210854, OR 10 Window (Outside) (5)</t>
  </si>
  <si>
    <t>MONITOR10=210858, 536.0</t>
  </si>
  <si>
    <t>MONITOR11=210859, 2-701</t>
  </si>
  <si>
    <t>MONITOR12=210862, OR 10 North Door (Inside) (5)</t>
  </si>
  <si>
    <t>MONITOR13=210865, 508.0</t>
  </si>
  <si>
    <t>MONITOR14=210870, 420.0</t>
  </si>
  <si>
    <t>MONITOR15=210878, 509.0</t>
  </si>
  <si>
    <t>MONITOR16=210879, 524.0</t>
  </si>
  <si>
    <t>MONITOR17=210891, 425.0</t>
  </si>
  <si>
    <t>MONITOR18=210899, 614.0</t>
  </si>
  <si>
    <t>MONITOR19=210904, 416.0</t>
  </si>
  <si>
    <t>MONITOR20=210912, Recovery 3 Hall (Inside)</t>
  </si>
  <si>
    <t>MONITOR21=210913, OR 7 East Door (Inside) (2)</t>
  </si>
  <si>
    <t>MONITOR22=210915, OR 11 East Door (Outside) (6)</t>
  </si>
  <si>
    <t>MONITOR23=210919, 2-717</t>
  </si>
  <si>
    <t>MONITOR24=210920, OR 12 East Door (Outside) (7)</t>
  </si>
  <si>
    <t>MONITOR25=210925, 521.0</t>
  </si>
  <si>
    <t>MONITOR26=210929, OR 11 East Door (Inside) (6)</t>
  </si>
  <si>
    <t>MONITOR27=210936, 534.0</t>
  </si>
  <si>
    <t>MONITOR28=210942, OR 12 East Window (Outside) (7)</t>
  </si>
  <si>
    <t>MONITOR29=210949, Recovery 5 Hall (Inside)</t>
  </si>
  <si>
    <t>MONITOR30=210950, OR 11 West Door (Inside) (6)</t>
  </si>
  <si>
    <t>MONITOR31=210959, OR 13 North Door (Inside) (8)</t>
  </si>
  <si>
    <t>MONITOR32=210961, 533.0</t>
  </si>
  <si>
    <t>MONITOR33=210966, 532.0</t>
  </si>
  <si>
    <t>MONITOR34=210968, Recovery 1 Rm (Inside)</t>
  </si>
  <si>
    <t>MONITOR35=210972, 612.0</t>
  </si>
  <si>
    <t>MONITOR36=210975, 436.0</t>
  </si>
  <si>
    <t>MONITOR37=210981, 434.0</t>
  </si>
  <si>
    <t>MONITOR38=210983, 522.0</t>
  </si>
  <si>
    <t>MONITOR39=210984, 613.0</t>
  </si>
  <si>
    <t>MONITOR40=210985, Recovery 8 Rm (Inside)</t>
  </si>
  <si>
    <t>MONITOR41=210988, 523.0</t>
  </si>
  <si>
    <t>MONITOR42=210997, OR 7 West Door (Inside)</t>
  </si>
  <si>
    <t>MONITOR43=211008, Recovery 6 Hall (Inside)</t>
  </si>
  <si>
    <t>MONITOR44=211030, OR 13 South Door (Outside) (8)</t>
  </si>
  <si>
    <t>MONITOR45=211046, 435.0</t>
  </si>
  <si>
    <t>MONITOR46=211050, 622.0</t>
  </si>
  <si>
    <t>MONITOR47=211053, 417.0</t>
  </si>
  <si>
    <t>MONITOR48=211065, 415.0</t>
  </si>
  <si>
    <t>MONITOR49=211066, 413.0</t>
  </si>
  <si>
    <t>MONITOR50=211075, 414.0</t>
  </si>
  <si>
    <t>MONITOR51=211076, 430.0</t>
  </si>
  <si>
    <t>MONITOR52=211083, OR 11 Window North (Inside) (6)</t>
  </si>
  <si>
    <t>MONITOR53=211086, 418.0</t>
  </si>
  <si>
    <t>MONITOR54=211089, Recovery 13 Hall (Inside)</t>
  </si>
  <si>
    <t>MONITOR55=211090, OR 13 South Door (Inside) (8)</t>
  </si>
  <si>
    <t>MONITOR56=211093, 527.0</t>
  </si>
  <si>
    <t>MONITOR57=211095, Recovery 1 Hall (Outside)</t>
  </si>
  <si>
    <t>MONITOR58=211098, Recovery 2 Hall (Outside)</t>
  </si>
  <si>
    <t>MONITOR59=211106, 409.0</t>
  </si>
  <si>
    <t>MONITOR60=211108, 408.0</t>
  </si>
  <si>
    <t>MONITOR61=211116, Recovery 15 Hall (Inside)</t>
  </si>
  <si>
    <t>MONITOR62=211118, 529.0</t>
  </si>
  <si>
    <t>MONITOR63=211119, 535.0</t>
  </si>
  <si>
    <t>MONITOR64=211120, Recovery 8 Hall (Outside)</t>
  </si>
  <si>
    <t>MONITOR65=211121, 531.0</t>
  </si>
  <si>
    <t>MONITOR66=211124, 528.0</t>
  </si>
  <si>
    <t>MONITOR67=211137, 507.0</t>
  </si>
  <si>
    <t>MONITOR68=211148, 619.0</t>
  </si>
  <si>
    <t>MONITOR69=211179, Recovery 6 Hall (Outside)</t>
  </si>
  <si>
    <t>MONITOR70=211181, Recovery 6 Rm (Inside)</t>
  </si>
  <si>
    <t>MONITOR71=211182, Recovery 8 Hall (Inside)</t>
  </si>
  <si>
    <t>MONITOR72=211200, 611.0</t>
  </si>
  <si>
    <t>MONITOR73=211201, Recovery 12 Hall (Outside)</t>
  </si>
  <si>
    <t>MONITOR74=211203, 616.0</t>
  </si>
  <si>
    <t>MONITOR75=211210, 621.0</t>
  </si>
  <si>
    <t>MONITOR76=211227, 618.0</t>
  </si>
  <si>
    <t>MONITOR77=211248, Recovery 14 Rm (Inside)</t>
  </si>
  <si>
    <t>MONITOR78=211255, Recovery 4 Hall (Outside)</t>
  </si>
  <si>
    <t>MONITOR79=211283, 617.0</t>
  </si>
  <si>
    <t>MONITOR80=211285, 620.0</t>
  </si>
  <si>
    <t>MONITOR81=211308, Recovery 2 Rm (Inside)</t>
  </si>
  <si>
    <t>MONITOR82=211313, Recovery 13 Hall (Outside)</t>
  </si>
  <si>
    <t>MONITOR83=211320, Recovery 14 Hall (Outside)</t>
  </si>
  <si>
    <t>MONITOR84=211330, Recovery 13 Rm (Inside)</t>
  </si>
  <si>
    <t>MONITOR85=211339, 530.0</t>
  </si>
  <si>
    <t>MONITOR86=211357, Recovery 2 Hall (Inside)</t>
  </si>
  <si>
    <t>MONITOR87=222059, OR 14 North Door (Outside) (9)</t>
  </si>
  <si>
    <t>MONITOR88=222066, OR 9 South Door (Outside) (4)</t>
  </si>
  <si>
    <t>MONITOR89=222073, 424.0</t>
  </si>
  <si>
    <t>MONITOR90=222103, 615.0</t>
  </si>
  <si>
    <t>MONITOR91=222128, 520.0</t>
  </si>
  <si>
    <t>MONITOR92=222136, Recovery 17 Hall (Outside)</t>
  </si>
  <si>
    <t>MONITOR93=222137, 503.0</t>
  </si>
  <si>
    <t>MONITOR94=222146, 429.0</t>
  </si>
  <si>
    <t>MONITOR95=222147, Recovery 14 Hall (Inside)</t>
  </si>
  <si>
    <t>MONITOR96=222175, OR 15 South Door (Outside) (10)</t>
  </si>
  <si>
    <t>MONITOR97=222187, 422.0</t>
  </si>
  <si>
    <t>MONITOR98=222190, OR 6 East Door (Outside) (1)</t>
  </si>
  <si>
    <t>MONITOR99=222194, 2-722</t>
  </si>
  <si>
    <t>MONITOR100=222195, Recovery 17 Rm (Inside)</t>
  </si>
  <si>
    <t>MONITOR101=222196, 526.0</t>
  </si>
  <si>
    <t>MONITOR102=222197, OR 8 South Door (Outside) (3)</t>
  </si>
  <si>
    <t>MONITOR103=222199, 623.0</t>
  </si>
  <si>
    <t>MONITOR104=222203, 525.0</t>
  </si>
  <si>
    <t>MONITOR105=222215, 624.0</t>
  </si>
  <si>
    <t>MONITOR106=222226, OR 6 East Door (Inside) (1)</t>
  </si>
  <si>
    <t>MONITOR107=222239, OR 13 North Door (Outside) (8)</t>
  </si>
  <si>
    <t>MONITOR108=222262, 2-743</t>
  </si>
  <si>
    <t>MONITOR109=222267, 610.0</t>
  </si>
  <si>
    <t>MONITOR110=222268, 404.0</t>
  </si>
  <si>
    <t>MONITOR111=222333, 427.0</t>
  </si>
  <si>
    <t>MONITOR112=222376, Recovery 18 Hall (Inside)</t>
  </si>
  <si>
    <t>MONITOR113=222409, Recovery 17 Hall (Inside)</t>
  </si>
  <si>
    <t>MONITOR114=222417, 431.0</t>
  </si>
  <si>
    <t>MONITOR115=222422, Recovery 18 Hall (Outside)</t>
  </si>
  <si>
    <t>MONITOR116=222427, 419.0</t>
  </si>
  <si>
    <t>MONITOR117=222440, 432.0</t>
  </si>
  <si>
    <t>MONITOR118=222442, 411.0</t>
  </si>
  <si>
    <t>MONITOR119=222443, 407.0</t>
  </si>
  <si>
    <t>MONITOR120=222444, 421.0</t>
  </si>
  <si>
    <t>MONITOR121=222452, 423.0</t>
  </si>
  <si>
    <t>MONITOR122=222454, 433.0</t>
  </si>
  <si>
    <t>MONITOR123=222457, 426.0</t>
  </si>
  <si>
    <t>MONITOR124=222476, 405.0</t>
  </si>
  <si>
    <t>MONITOR125=222505, 428.0</t>
  </si>
  <si>
    <t>MONITOR126=222717, 2-828</t>
  </si>
  <si>
    <t>MONITOR127=222719, 501.0</t>
  </si>
  <si>
    <t>MONITOR128=222721, OR 11 West Door (Outside) (6)</t>
  </si>
  <si>
    <t>MONITOR129=222722, Recovery 22 Hall (Outside)</t>
  </si>
  <si>
    <t>MONITOR130=222723, OR 7 East Door (Outside) (2)</t>
  </si>
  <si>
    <t>MONITOR131=222725, OR 15 South Door (Inside) (10)</t>
  </si>
  <si>
    <t>MONITOR132=222727, OR 10 South Door (Outside) (5)</t>
  </si>
  <si>
    <t>MONITOR133=222731, Recovery 21 Rm (Inside)</t>
  </si>
  <si>
    <t>MONITOR134=222733, Recovery 22 Rm (Inside)</t>
  </si>
  <si>
    <t>MONITOR135=222743, 516.0</t>
  </si>
  <si>
    <t>MONITOR136=222761, OR 8 North Door (Inside) (3)</t>
  </si>
  <si>
    <t>MONITOR137=222823, 512.0</t>
  </si>
  <si>
    <t>MONITOR138=222825, 504.0</t>
  </si>
  <si>
    <t>MONITOR139=222826, 502.0</t>
  </si>
  <si>
    <t>MONITOR140=222828, Recovery 19 Hall (Inside)</t>
  </si>
  <si>
    <t>MONITOR141=222829, Recovery 21 Hall (Outside)</t>
  </si>
  <si>
    <t>MONITOR142=222831, 505.0</t>
  </si>
  <si>
    <t>MONITOR143=222832, OR 6 West Door (Inside) (1)</t>
  </si>
  <si>
    <t>MONITOR144=222834, Recovery 23 Hall (Outside)</t>
  </si>
  <si>
    <t>MONITOR145=222843, Recovery 21 Hall (Inside)</t>
  </si>
  <si>
    <t>MONITOR146=222845, Recovery 23 Hall (Inside)</t>
  </si>
  <si>
    <t>MONITOR147=222849, Recovery 15 Hall (Outside)</t>
  </si>
  <si>
    <t>MONITOR148=222850, OR 9 North Door (Inside) (4)</t>
  </si>
  <si>
    <t>MONITOR149=222856, OR 10 North Door (Outride) (5)</t>
  </si>
  <si>
    <t>MONITOR150=222871, Isolation 24 (Outside)</t>
  </si>
  <si>
    <t>MONITOR151=222879, OR 8 North Door (Outside) (3)</t>
  </si>
  <si>
    <t>MONITOR152=222906, 519.0</t>
  </si>
  <si>
    <t>MONITOR153=222910, Recovery 20 Hall (Inside)</t>
  </si>
  <si>
    <t>MONITOR154=222912, 517.0</t>
  </si>
  <si>
    <t>MONITOR155=222913, 514.0</t>
  </si>
  <si>
    <t>MONITOR156=222914, 518.0</t>
  </si>
  <si>
    <t>MONITOR157=222916, 506.0</t>
  </si>
  <si>
    <t>MONITOR158=222919, 515.0</t>
  </si>
  <si>
    <t>MONITOR159=222920, 513.0</t>
  </si>
  <si>
    <t>MONITOR160=222927, Recovery 16 Hall (Outside)</t>
  </si>
  <si>
    <t>MONITOR161=222942, OR 12 West Door (Outside) (7)</t>
  </si>
  <si>
    <t>MONITOR162=222944, Recovery 16 Hall (Inside)</t>
  </si>
  <si>
    <t>MONITOR163=222950, Recovery 18 Rm (Inside)</t>
  </si>
  <si>
    <t>MONITOR164=222955, Recovery 19 Hall (Outside)</t>
  </si>
  <si>
    <t>MONITOR165=222956, Recovery 20 Hall (Outside)</t>
  </si>
  <si>
    <t>MONITOR166=222958, 2-826</t>
  </si>
  <si>
    <t>MONITOR167=222966, Recovery 16 Rm (Inside)</t>
  </si>
  <si>
    <t>MONITOR168=222967, Recovery 22 Hall (Inside)</t>
  </si>
  <si>
    <t>MONITOR169=222968, Recovery 15 Rm (Inside)</t>
  </si>
  <si>
    <t>MONITOR170=222970, 2-718</t>
  </si>
  <si>
    <t>MONITOR171=222975, OR 9 North Door (Outride) (4)</t>
  </si>
  <si>
    <t>MONITOR172=223048, 2-649 Hall (Outside)</t>
  </si>
  <si>
    <t>MONITOR173=223111, OR 15 North Door (Outside) (10)</t>
  </si>
  <si>
    <t>MONITOR174=223115, OR 14 South Door (Outside) (9)</t>
  </si>
  <si>
    <t>MONITOR175=223119, 632.0</t>
  </si>
  <si>
    <t>MONITOR176=223122, OR 11 Window East (Inside) (6)</t>
  </si>
  <si>
    <t>MONITOR177=223127, OR 12 West Door (Intside) (7)</t>
  </si>
  <si>
    <t>MONITOR178=223132, 402.0</t>
  </si>
  <si>
    <t>MONITOR179=223133, 2-649 Hall (Inside)</t>
  </si>
  <si>
    <t>MONITOR180=223134, OR 14 South Door (Inside) (9)</t>
  </si>
  <si>
    <t>MONITOR181=223135, OR 14 North Door (Inside) (9)</t>
  </si>
  <si>
    <t>MONITOR182=223187, 633.0</t>
  </si>
  <si>
    <t>MONITOR183=223188, 634.0</t>
  </si>
  <si>
    <t>MONITOR184=223193, OR 15 North Door (Inside) (10)</t>
  </si>
  <si>
    <t>MONITOR185=223195, Recovery 7 Hall (Outside)</t>
  </si>
  <si>
    <t>MONITOR186=223212, OR 12 East Door (Intside) (7)</t>
  </si>
  <si>
    <t>MONITOR187=223217, OR 12 East Window (Intside) (7)</t>
  </si>
  <si>
    <t>MONITOR188=223284, Recovery 7 Rm (Inside)</t>
  </si>
  <si>
    <t>MONITOR189=223288, Recovery 9 Rm (Inside)</t>
  </si>
  <si>
    <t>MONITOR190=223289, Recovery 10 Hall (Outside)</t>
  </si>
  <si>
    <t>MONITOR191=223292, Recovery 12 Rm (Inside)</t>
  </si>
  <si>
    <t>MONITOR192=223293, Recovery 9 Hall (Inside)</t>
  </si>
  <si>
    <t>MONITOR193=223363, OR 8 South Door (Inside) (3)</t>
  </si>
  <si>
    <t>MONITOR194=223368, OR 10 South Door (Inside) (5)</t>
  </si>
  <si>
    <t>MONITOR195=223371, OR 11 Window East Outside (6)</t>
  </si>
  <si>
    <t>MONITOR196=223372, OR 9 Window (Inside) (4)</t>
  </si>
  <si>
    <t>MONITOR197=223402, Recovery 3 Rm (Inside)</t>
  </si>
  <si>
    <t>MONITOR198=223403, Recovery 11 Rm (Inside)</t>
  </si>
  <si>
    <t>MONITOR199=223405, Recovery 11 Hall (Outside)</t>
  </si>
  <si>
    <t>MONITOR200=223406, 629.0</t>
  </si>
  <si>
    <t>MONITOR201=223408, 630.0</t>
  </si>
  <si>
    <t>MONITOR202=223411, 412.0</t>
  </si>
  <si>
    <t>MONITOR203=223412, Recovery 11 Hall (Inside)</t>
  </si>
  <si>
    <t>MONITOR204=223419, Recovery 5 Hall (Outside)</t>
  </si>
  <si>
    <t>MONITOR205=223426, Recovery 12 Hall (Inside)</t>
  </si>
  <si>
    <t>MONITOR206=223433, Recovery 3 Hall (Outside)</t>
  </si>
  <si>
    <t>MONITOR207=223470, OR 9 South Door (Inside) (4)</t>
  </si>
  <si>
    <t>MONITOR208=223475, OR 11 Window North (outside) (6)</t>
  </si>
  <si>
    <t>MONITOR209=223480, OR 8 Window (Inside) (3)</t>
  </si>
  <si>
    <t>MONITOR210=223486, 635.0</t>
  </si>
  <si>
    <t>MONITOR211=223488, OR 8 Window (Outside) (3)</t>
  </si>
  <si>
    <t>MONITOR212=223489, Recovery 5 Rm (Inside)</t>
  </si>
  <si>
    <t>MONITOR213=223490, 401.0</t>
  </si>
  <si>
    <t>MONITOR214=223493, 406.0</t>
  </si>
  <si>
    <t>MONITOR215=223508, Recovery 4 Rm (Inside)</t>
  </si>
  <si>
    <t>MONITOR216=223509, Recovery 7 Hall (Inside)</t>
  </si>
  <si>
    <t>MONITOR217=223514, Recovery 10 Rm (Inside)</t>
  </si>
  <si>
    <t>MONITOR218=223515, Recovery 9 Hall (Outside)</t>
  </si>
  <si>
    <t>MONITOR219=223525, 410.0</t>
  </si>
  <si>
    <t>MONITOR220=223526, Recovery 10 Hall (Inside)</t>
  </si>
  <si>
    <t>MONITOR221=223528, 403.0</t>
  </si>
  <si>
    <t>MONITOR222=223531, 636.0</t>
  </si>
  <si>
    <t>MONITOR223=223532, 631.0</t>
  </si>
  <si>
    <t>MONITOR224=223549, Recovery 4 Hall (Inside)</t>
  </si>
  <si>
    <t>MONITOR225=223615, 622.0</t>
  </si>
  <si>
    <t>MONITOR226=223641, 3430E Multi Purpose Right</t>
  </si>
  <si>
    <t>MONITOR227=223672, 11C09</t>
  </si>
  <si>
    <t>MONITOR228=223675, 421.0</t>
  </si>
  <si>
    <t>MONITOR229=223709, 414.0</t>
  </si>
  <si>
    <t>MONITOR230=223772, 428.0</t>
  </si>
  <si>
    <t>MONITOR231=223780, 434.0</t>
  </si>
  <si>
    <t>MONITOR232=223786, 2-8C08 Hall West Center</t>
  </si>
  <si>
    <t>MONITOR233=223795, 429.0</t>
  </si>
  <si>
    <t>MONITOR234=223798, 2-718</t>
  </si>
  <si>
    <t>MONITOR235=223819, 2-8C08 Hall West</t>
  </si>
  <si>
    <t>MONITOR236=223863, 426.0</t>
  </si>
  <si>
    <t>MONITOR237=223882, 2-8C08 Hall East Center</t>
  </si>
  <si>
    <t>MONITOR238=223948, 523.0</t>
  </si>
  <si>
    <t>MONITOR239=223955, 524.0</t>
  </si>
  <si>
    <t>MONITOR240=224065, 11C04</t>
  </si>
  <si>
    <t>MONITOR241=224092, 3430e Multi Purpose Left</t>
  </si>
  <si>
    <t>MONITOR242=224108, 3-5C08 Corridor</t>
  </si>
  <si>
    <t>MONITOR243=224159, 3-5C04 Public Elevator</t>
  </si>
  <si>
    <t>MONITOR244=224178, 508.0</t>
  </si>
  <si>
    <t>MONITOR245=224182, 501.0</t>
  </si>
  <si>
    <t>MONITOR246=224191, 625.0</t>
  </si>
  <si>
    <t>MONITOR247=224206, 628.0</t>
  </si>
  <si>
    <t>MONITOR248=224207, 526.0</t>
  </si>
  <si>
    <t>MONITOR249=224210, 413.0</t>
  </si>
  <si>
    <t>MONITOR250=224215, 623.0</t>
  </si>
  <si>
    <t>MONITOR251=224221, 635.0</t>
  </si>
  <si>
    <t>MONITOR252=224231, 416.0</t>
  </si>
  <si>
    <t>MONITOR253=224234, 418.0</t>
  </si>
  <si>
    <t>MONITOR254=224245, 630.0</t>
  </si>
  <si>
    <t>MONITOR255=224247, 514.0</t>
  </si>
  <si>
    <t>MONITOR256=224248, 512.0</t>
  </si>
  <si>
    <t>MONITOR257=224250, 633.0</t>
  </si>
  <si>
    <t>MONITOR258=224257, 415.0</t>
  </si>
  <si>
    <t>MONITOR259=224258, 511.0</t>
  </si>
  <si>
    <t>MONITOR260=224268, 624.0</t>
  </si>
  <si>
    <t>MONITOR261=224272, 422.0</t>
  </si>
  <si>
    <t>MONITOR262=224275, 417.0</t>
  </si>
  <si>
    <t>MONITOR263=224282, 525.0</t>
  </si>
  <si>
    <t>MONITOR264=224285, 627.0</t>
  </si>
  <si>
    <t>MONITOR265=224309, 533.0</t>
  </si>
  <si>
    <t>MONITOR266=224328, 521.0</t>
  </si>
  <si>
    <t>MONITOR267=224332, 516.0</t>
  </si>
  <si>
    <t>MONITOR268=224333, 510.0</t>
  </si>
  <si>
    <t>MONITOR269=224341, 509.0</t>
  </si>
  <si>
    <t>MONITOR270=224343, 519.0</t>
  </si>
  <si>
    <t>MONITOR271=224346, 531.0</t>
  </si>
  <si>
    <t>MONITOR272=224348, 534.0</t>
  </si>
  <si>
    <t>MONITOR273=224350, 530.0</t>
  </si>
  <si>
    <t>MONITOR274=224361, 529.0</t>
  </si>
  <si>
    <t>MONITOR275=224367, 535.0</t>
  </si>
  <si>
    <t>MONITOR276=224380, 11C03</t>
  </si>
  <si>
    <t>MONITOR277=224381, 527.0</t>
  </si>
  <si>
    <t>MONITOR278=224386, 536.0</t>
  </si>
  <si>
    <t>MONITOR279=224392, 528.0</t>
  </si>
  <si>
    <t>MONITOR280=224398, 502.0</t>
  </si>
  <si>
    <t>MONITOR281=224411, 620.0</t>
  </si>
  <si>
    <t>MONITOR282=224412, 619.0</t>
  </si>
  <si>
    <t>MONITOR283=224415, 420.0</t>
  </si>
  <si>
    <t>MONITOR284=224423, 616.0</t>
  </si>
  <si>
    <t>MONITOR285=224426, 621.0</t>
  </si>
  <si>
    <t>MONITOR286=224435, 506.0</t>
  </si>
  <si>
    <t>MONITOR287=224439, 423.0</t>
  </si>
  <si>
    <t>MONITOR288=224441, OR 15 (10)</t>
  </si>
  <si>
    <t>MONITOR289=224442, 504.0</t>
  </si>
  <si>
    <t>MONITOR290=224443, 419.0</t>
  </si>
  <si>
    <t>MONITOR291=224445, 631.0</t>
  </si>
  <si>
    <t>MONITOR292=224446, 629.0</t>
  </si>
  <si>
    <t>MONITOR293=224449, 2-828</t>
  </si>
  <si>
    <t>MONITOR294=224452, 632.0</t>
  </si>
  <si>
    <t>MONITOR295=224453, 2-826</t>
  </si>
  <si>
    <t>MONITOR296=224456, 634.0</t>
  </si>
  <si>
    <t>MONITOR297=224466, 507.0</t>
  </si>
  <si>
    <t>MONITOR298=224473, 424.0</t>
  </si>
  <si>
    <t>MONITOR299=224503, 522.0</t>
  </si>
  <si>
    <t>MONITOR300=224505, 517.0</t>
  </si>
  <si>
    <t>MONITOR301=224506, 532.0</t>
  </si>
  <si>
    <t>MONITOR302=224507, 513.0</t>
  </si>
  <si>
    <t>MONITOR303=224508, 518.0</t>
  </si>
  <si>
    <t>MONITOR304=224514, 520.0</t>
  </si>
  <si>
    <t>MONITOR305=224583, 408.0</t>
  </si>
  <si>
    <t>MONITOR306=224587, Corridor 7-7C12 Right</t>
  </si>
  <si>
    <t>MONITOR307=224592, 411.0</t>
  </si>
  <si>
    <t>MONITOR308=224593, 3-511</t>
  </si>
  <si>
    <t>MONITOR309=224596, OR 14 (9)</t>
  </si>
  <si>
    <t>MONITOR310=224597, 7-7C07</t>
  </si>
  <si>
    <t>MONITOR311=224599, 2-8C11 Hall</t>
  </si>
  <si>
    <t>MONITOR312=224604, Consulting/Clerical 7-744</t>
  </si>
  <si>
    <t>MONITOR313=224613, Corridor 7-7134</t>
  </si>
  <si>
    <t>MONITOR314=224615, Elevator Lobby 7-7C08</t>
  </si>
  <si>
    <t>MONITOR315=224621, Corridor 7-7C10</t>
  </si>
  <si>
    <t>MONITOR316=224629, 618.0</t>
  </si>
  <si>
    <t>MONITOR317=224651, 430.0</t>
  </si>
  <si>
    <t>MONITOR318=224658, 617.0</t>
  </si>
  <si>
    <t>MONITOR319=224660, 636.0</t>
  </si>
  <si>
    <t>MONITOR320=224664, 615.0</t>
  </si>
  <si>
    <t>MONITOR321=224665, 614.0</t>
  </si>
  <si>
    <t>MONITOR322=224666, 605.0</t>
  </si>
  <si>
    <t>MONITOR323=224673, 3-528</t>
  </si>
  <si>
    <t>MONITOR324=224682, Room 7-739</t>
  </si>
  <si>
    <t>MONITOR325=224722, 412.0</t>
  </si>
  <si>
    <t>MONITOR326=224725, 2-811</t>
  </si>
  <si>
    <t>MONITOR327=224729, 11C01</t>
  </si>
  <si>
    <t>MONITOR328=224742, 3-5C06 Corridor</t>
  </si>
  <si>
    <t>MONITOR329=224744, 435.0</t>
  </si>
  <si>
    <t>MONITOR330=224746, 432.0</t>
  </si>
  <si>
    <t>MONITOR331=224747, 3-5C01 Elevator Lobby</t>
  </si>
  <si>
    <t>MONITOR332=224748, 3-4C05 Corridor</t>
  </si>
  <si>
    <t>MONITOR333=224750, 2-7C05 Hall East</t>
  </si>
  <si>
    <t>MONITOR334=224753, PACU 14/15 Hall</t>
  </si>
  <si>
    <t>MONITOR335=224754, 626.0</t>
  </si>
  <si>
    <t>MONITOR336=224758, 3-573</t>
  </si>
  <si>
    <t>MONITOR337=224763, 2-810</t>
  </si>
  <si>
    <t>MONITOR338=224767, 608.0</t>
  </si>
  <si>
    <t>MONITOR339=224775, 406.0</t>
  </si>
  <si>
    <t>MONITOR340=224779, 410.0</t>
  </si>
  <si>
    <t>MONITOR341=224816, 409.0</t>
  </si>
  <si>
    <t>MONITOR342=224834, Staff/Patient Elevator Lobby 7-7C01</t>
  </si>
  <si>
    <t>MONITOR343=224838, 404.0</t>
  </si>
  <si>
    <t>MONITOR344=224842, 2-743</t>
  </si>
  <si>
    <t>MONITOR345=224843, 2-8C17 Hall South</t>
  </si>
  <si>
    <t>MONITOR346=224849, 2-6C07 Hall East</t>
  </si>
  <si>
    <t>MONITOR347=224852, 2-705 Nurse Station Hall</t>
  </si>
  <si>
    <t>MONITOR348=224875, ACC Staff TLT Female 7-776</t>
  </si>
  <si>
    <t>MONITOR349=224876, 3-523</t>
  </si>
  <si>
    <t>MONITOR350=224877, Corridor 7-7C15 Right</t>
  </si>
  <si>
    <t>MONITOR351=224880, 3406D Staff Lounge (Right)</t>
  </si>
  <si>
    <t>MONITOR352=224887, Corridor 7-7C11</t>
  </si>
  <si>
    <t>MONITOR353=224911, Corridor 7-7C12 Left</t>
  </si>
  <si>
    <t>MONITOR354=224914, Corridor 7-7C15 Left</t>
  </si>
  <si>
    <t>MONITOR355=224918, ACC Staff TLT Female 7-772</t>
  </si>
  <si>
    <t>MONITOR356=224928, 3406D Staff Lounge (Left)</t>
  </si>
  <si>
    <t>MONITOR357=224934, 612.0</t>
  </si>
  <si>
    <t>MONITOR358=224937, 427.0</t>
  </si>
  <si>
    <t>MONITOR359=224943, 606.0</t>
  </si>
  <si>
    <t>MONITOR360=224950, 3-553</t>
  </si>
  <si>
    <t>MONITOR361=224952, 607.0</t>
  </si>
  <si>
    <t>MONITOR362=224955, 436.0</t>
  </si>
  <si>
    <t>MONITOR363=224965, OR 13 (8)</t>
  </si>
  <si>
    <t>MONITOR364=224970, 2-6C07 Hall West</t>
  </si>
  <si>
    <t>MONITOR365=224971, 609.0</t>
  </si>
  <si>
    <t>MONITOR366=224972, 431.0</t>
  </si>
  <si>
    <t>MONITOR367=224984, 2-7C05 Hall West</t>
  </si>
  <si>
    <t>MONITOR368=224987, OR 7 (2)</t>
  </si>
  <si>
    <t>MONITOR369=224989, 613.0</t>
  </si>
  <si>
    <t>MONITOR370=224992, 610.0</t>
  </si>
  <si>
    <t>MONITOR371=225019, 407.0</t>
  </si>
  <si>
    <t>MONITOR372=225020, 425.0</t>
  </si>
  <si>
    <t>MONITOR373=225037, 3-567</t>
  </si>
  <si>
    <t>MONITOR374=225042, 2-8C17 Hall North</t>
  </si>
  <si>
    <t>MONITOR375=225046, 2-6C05 Hall</t>
  </si>
  <si>
    <t>MONITOR376=225048, 403.0</t>
  </si>
  <si>
    <t>MONITOR377=225049, 401.0</t>
  </si>
  <si>
    <t>MONITOR378=225050, 2-8C09 Elev Lobby</t>
  </si>
  <si>
    <t>MONITOR379=225051, 2-722</t>
  </si>
  <si>
    <t>MONITOR380=225053, 405.0</t>
  </si>
  <si>
    <t>MONITOR381=225054, 2-6C02 Hall</t>
  </si>
  <si>
    <t>MONITOR382=225057, 402.0</t>
  </si>
  <si>
    <t>MONITOR383=225070, 433.0</t>
  </si>
  <si>
    <t>MONITOR384=225071, 3-5C04 Corridor</t>
  </si>
  <si>
    <t>MONITOR385=225076, 611.0</t>
  </si>
  <si>
    <t>MONITOR386=225077, 2-8C08 Hall East</t>
  </si>
  <si>
    <t>MONITOR387=225080, 3-545</t>
  </si>
  <si>
    <t>MONITOR388=281060, 3412 (Inside)</t>
  </si>
  <si>
    <t>MONITOR389=281088, 3-567</t>
  </si>
  <si>
    <t>MONITOR390=281097, 3-507 Nurses Station</t>
  </si>
  <si>
    <t>MONITOR391=281131, 3412B</t>
  </si>
  <si>
    <t>MONITOR392=281133, 3-511</t>
  </si>
  <si>
    <t>MONITOR393=281145, 3-553</t>
  </si>
  <si>
    <t>MONITOR394=281176, 3-523</t>
  </si>
  <si>
    <t>MONITOR395=281312, 11C09</t>
  </si>
  <si>
    <t>MONITOR396=281443, 3-549 Nurses Station</t>
  </si>
  <si>
    <t>MONITOR397=281455, 3-545</t>
  </si>
  <si>
    <t>MONITOR398=281460, 3-573</t>
  </si>
  <si>
    <t>MONITOR399=1355936, LFEtoThorton</t>
  </si>
  <si>
    <t>MONITOR400=2123641, 3430E Multi Purpose Right</t>
  </si>
  <si>
    <t>; MAIL_SETTINGS</t>
  </si>
  <si>
    <t>; SMTP_SERVER = &lt;Smtp Mail Server name&gt;</t>
  </si>
  <si>
    <t>; SMTP_PORT = &lt;valid Smtp Mail Server Port&gt;</t>
  </si>
  <si>
    <t>; SENDER_NAME = &lt;name of the Mail Sender&gt;</t>
  </si>
  <si>
    <t>; SENDER_EMAILID = &lt;e-mail address of sender&gt;</t>
  </si>
  <si>
    <t xml:space="preserve">; RECEIVER_EMAILID = &lt;e-mail address of receiver1&gt;,&lt;e-mail address of receiver2&gt;,&lt;e-mail address of receiver3&gt;,&lt;e-mail address of receiver4&gt;,&lt;e-mail address of receiver5&gt; </t>
  </si>
  <si>
    <t xml:space="preserve">; BCC_EMAILID = &lt;e-mail address of receiver1&gt;,&lt;e-mail address of receiver2&gt;,&lt;e-mail address of receiver3&gt;,&lt;e-mail address of receiver4&gt;,&lt;e-mail address of receiver5&gt; </t>
  </si>
  <si>
    <t>;;;;;;;;;;;;;;;;;;;;;;;;;;;;;;;;;;;;;;;;;;;;;;;;;;;;;;;;;;;;;;;;;;;;;;;;;;;;;;;;;;;;;;;;;;;;;;;;;;;;;;;;;;;;;;;;;;;;;;;;;;;;;;;;;;;;;;;;;;;;;;;;;;;;;;;;;;;;;;;;;;;;;;;;;;;;;;;;;;;;;;;;;;;;;;;;;;;;;;;;;;;;;;;;;;;;</t>
  </si>
  <si>
    <t>[MAIL_SETTINGS]</t>
  </si>
  <si>
    <t>SMTP_SERVER=smtpout.secureserver.net</t>
  </si>
  <si>
    <t>SMTP_PORT=80</t>
  </si>
  <si>
    <t>SENDER_NAME=Centrak</t>
  </si>
  <si>
    <t>SENDER_EMAILID=webreports@centrak.com</t>
  </si>
  <si>
    <t>SENDER_EMAIL_PASSWORD=web1234</t>
  </si>
  <si>
    <t>RECEIVER_EMAILID=</t>
  </si>
  <si>
    <t>; WIFI_TAG</t>
  </si>
  <si>
    <t>; TAG1= &lt;MacId&gt;, &lt;TagId&gt;</t>
  </si>
  <si>
    <t>; TAG_COUNT=1</t>
  </si>
  <si>
    <t>; TAG1=74:DE:2B:E6:24:A5, 400001</t>
  </si>
  <si>
    <t>[WIFI_TAG]</t>
  </si>
  <si>
    <t>; WIFI_MONITOR</t>
  </si>
  <si>
    <t>; MONITOR1 = &lt;MacId&gt;, &lt;MonitorId&gt;</t>
  </si>
  <si>
    <t>; MONITOR_COUNT = 1</t>
  </si>
  <si>
    <t>; MONITOR1 = 74:DE:2B:E6:24:A5, 101</t>
  </si>
  <si>
    <t>;;;;;;;;;;;;;;;;;;;;;;;;;;;;;;;;;;;;;;;;;;;;;;;;;;;;;;</t>
  </si>
  <si>
    <t>[WIFI_MONITOR]</t>
  </si>
  <si>
    <t>; MSE SETTINGS SECTION</t>
  </si>
  <si>
    <t xml:space="preserve">; MSE_IP = </t>
  </si>
  <si>
    <t>; MSE_USERNAME =</t>
  </si>
  <si>
    <t>; MSE_PASSWORD = should be in encrypted format</t>
  </si>
  <si>
    <t>; MSE_STARID = valid starid (default 100)</t>
  </si>
  <si>
    <t>; MSE_QUERY_INTERVAL = value in secs (default 300 secs)</t>
  </si>
  <si>
    <t>; MSE_FLOORINFO_QUERY_INTERVAL = value in hours ( default 1 hour)</t>
  </si>
  <si>
    <t>; ENABLE_LOG = 0 / 1 - Default disabled.</t>
  </si>
  <si>
    <t>; ENABLE_CLIENTS = 0 / 1 - Default disabled.</t>
  </si>
  <si>
    <t>; SEND_CHANGED_INFO_ONLY = 0 / 1 - Default enabled</t>
  </si>
  <si>
    <t>ENABLE_STREAMING=0</t>
  </si>
  <si>
    <t>;;;;;;;;;;;;;;;;;;;;;;;;;;;;;;;;;;;;;;;;;;;;;;;;;;;;;;;;;;;;;;;;;;;;;;;;;;;;;</t>
  </si>
  <si>
    <t>; STARLITE PROFILE SECTION</t>
  </si>
  <si>
    <t>; STARLITE1 = &lt;StarliteId&gt;, &lt;Master/Slave&gt;, &lt;MasterStarliteId&gt;, &lt;FrequencyIdx&gt;, &lt;IRProfile&gt;</t>
  </si>
  <si>
    <t>; IRProfile</t>
  </si>
  <si>
    <t xml:space="preserve">; 0 - 1.5 sec </t>
  </si>
  <si>
    <t>; 1 - 3 sec</t>
  </si>
  <si>
    <t xml:space="preserve">; 2 - None </t>
  </si>
  <si>
    <t>; STARLITE_PROFILES_COUNT = 1</t>
  </si>
  <si>
    <t>; STARLITE1 = 122, 1, 4095, 4, 1</t>
  </si>
  <si>
    <t>;;;;;;;;;;;;;;;;;;;;;;;;;;;;;;;;;;;;;;;;;;;;;;;;;;;;;;;</t>
  </si>
  <si>
    <t>; [MONITOR_POSITION]</t>
  </si>
  <si>
    <t>; POSITION1 = &lt;MonitorId&gt;,&lt;FloorId&gt;, &lt;X&gt;, &lt;Y&gt;</t>
  </si>
  <si>
    <t>; POSITION_COUNT = 1</t>
  </si>
  <si>
    <t>; POSITION1 = 1001, 1, 10, 30</t>
  </si>
  <si>
    <t>[MONITOR_POSITION]</t>
  </si>
  <si>
    <t>; [STAR_POSITION]</t>
  </si>
  <si>
    <t>; POSITION1 = &lt;StarId&gt;,&lt;FloorId&gt;, &lt;X&gt;, &lt;Y&gt;</t>
  </si>
  <si>
    <t>; POSITION1 = 11, 1, 10, 30</t>
  </si>
  <si>
    <t>[STAR_POSITION]</t>
  </si>
  <si>
    <t>; [STAR_NAME_MAP]</t>
  </si>
  <si>
    <t>;  STAR1=&lt;MacId&gt;, &lt;StarName&gt;</t>
  </si>
  <si>
    <t>; STAR_NAME_COUNT = 1</t>
  </si>
  <si>
    <t>; STAR1 = 00_BD_3B_33_08_01, StarTest</t>
  </si>
  <si>
    <t>STAR_NAME_COUNT=4</t>
  </si>
  <si>
    <t>Star1=00_24_DD_00_BC_8A,Timing Star</t>
  </si>
  <si>
    <t>Star2=00_24_DD_00_BC_AE,2nd Timing Star</t>
  </si>
  <si>
    <t>Star3=00_24_DD_00_00_00,2nd Timing Star</t>
  </si>
  <si>
    <t>Star4=00_24_DD_00_BE_EB,BioMed</t>
  </si>
  <si>
    <t>; [EGRESS_DEFAULT_PROFILES]</t>
  </si>
  <si>
    <t>; 0 - LFTx Rate 250 ms</t>
  </si>
  <si>
    <t>; 1 - LFTx Rate 500 ms</t>
  </si>
  <si>
    <t>; 2 - LFTx Rate 1 sec</t>
  </si>
  <si>
    <t>; 3 - LFTx Rate 2 secs</t>
  </si>
  <si>
    <t>; 4 - LFTx Rate 5 secs</t>
  </si>
  <si>
    <t>; 5 - LFTx Rate 10 secs</t>
  </si>
  <si>
    <t>; 6 - LFTx Rate 30 secs</t>
  </si>
  <si>
    <t>; 7 - LFTx Rate 1 min</t>
  </si>
  <si>
    <t>; 8 - LFTx Rate 5 mins</t>
  </si>
  <si>
    <t>; 9 - LFTx Rate 1 sec</t>
  </si>
  <si>
    <t>; OPERATING MODES</t>
  </si>
  <si>
    <t>; 0 - Asynchronous Mode</t>
  </si>
  <si>
    <t>; 1 - Synchronous Mode</t>
  </si>
  <si>
    <t>;Eg:</t>
  </si>
  <si>
    <t>;PROFILE=2</t>
  </si>
  <si>
    <t>;OPERATING_MODES=0</t>
  </si>
  <si>
    <t>; [DIM_DEFAULT_PROFILES]</t>
  </si>
  <si>
    <t xml:space="preserve">; POWER_LEVEL </t>
  </si>
  <si>
    <t>; 0 - Power Off</t>
  </si>
  <si>
    <t>; 1 - Power On</t>
  </si>
  <si>
    <t>;POWER_LEVEL=1</t>
  </si>
  <si>
    <t>; [MONITOR_DEFAULT_PROFILES]</t>
  </si>
  <si>
    <t xml:space="preserve">   </t>
  </si>
  <si>
    <t>; 0  - Normal Profile / LFTxTime 250 ms</t>
  </si>
  <si>
    <t>; 1  - A1 Profile / LFTxTime 500 ms</t>
  </si>
  <si>
    <t>3 - 0.5us</t>
  </si>
  <si>
    <t>; 2  - B1 Profile / LFTxTime 1 sec</t>
  </si>
  <si>
    <t>2 - 1us</t>
  </si>
  <si>
    <t>; 3  - A2 Profile / LFTxTime 2 secs</t>
  </si>
  <si>
    <t>1 - 2us</t>
  </si>
  <si>
    <t>; 4  - B2 Profi1e / LFTxTime 5 secs</t>
  </si>
  <si>
    <t>0 - 4us</t>
  </si>
  <si>
    <t>; 5  - C2 Profile / LFTxTime 10 secs</t>
  </si>
  <si>
    <t>; 6  - A3 Profile / LFTxTime 30 secs</t>
  </si>
  <si>
    <t>; 7  - B3 Profile / LFTxTime 1 min</t>
  </si>
  <si>
    <t>; 8  - C3 Profile / LFTxTime 5 mins</t>
  </si>
  <si>
    <t>; POWER LEVEL</t>
  </si>
  <si>
    <t>; 0 - High</t>
  </si>
  <si>
    <t>; 1 - Medium High</t>
  </si>
  <si>
    <t>; 2 - Medium</t>
  </si>
  <si>
    <t>; 3 - Low</t>
  </si>
  <si>
    <t>; 4 - Power Off</t>
  </si>
  <si>
    <t>; Noise Level</t>
  </si>
  <si>
    <t>; 3 - IR Modulation 0.5us</t>
  </si>
  <si>
    <t>; 2 - IR Modulation 1us</t>
  </si>
  <si>
    <t>; 1 - IR Modulation 2us</t>
  </si>
  <si>
    <t>; 0 - IR Modulation 4us</t>
  </si>
  <si>
    <t>; Self Noise</t>
  </si>
  <si>
    <t>; IR_PROFILE = 0</t>
  </si>
  <si>
    <t>; POWER_LEVEL = 2</t>
  </si>
  <si>
    <t>; NOISE_LEVEL = 0</t>
  </si>
  <si>
    <t>; SELF_NOISE = 0</t>
  </si>
  <si>
    <t>IR_PROFILE=0</t>
  </si>
  <si>
    <t>; [HUMIDITYTAG_900_DEFAULT_PROFILE]</t>
  </si>
  <si>
    <t>; ; Profile</t>
  </si>
  <si>
    <t>; MeasurementRate</t>
  </si>
  <si>
    <t>; 0 - 1 minute</t>
  </si>
  <si>
    <t>; 1 - 5 minutes =&gt;Default</t>
  </si>
  <si>
    <t>; 5 - 1 Hour</t>
  </si>
  <si>
    <t>; PROFILE=0</t>
  </si>
  <si>
    <t>; MEASUREMENT_RATE=1</t>
  </si>
  <si>
    <t>; OPERATING_MODE=0</t>
  </si>
  <si>
    <t>; PAGING_PROFILE=3</t>
  </si>
  <si>
    <t>; [HUMIDITYTAG_MM_DEFAULT_PROFILE]</t>
  </si>
  <si>
    <t>; 1 - 900 MHZ</t>
  </si>
  <si>
    <t>;[ERUTAG_DEFAULT_PROFILE]</t>
  </si>
  <si>
    <t>; Inidicator</t>
  </si>
  <si>
    <t>; 0 - Both LED and BUZZER</t>
  </si>
  <si>
    <t>; 1 - LED</t>
  </si>
  <si>
    <t>; 2 - BUZZER</t>
  </si>
  <si>
    <t>; 3 - No Initial</t>
  </si>
  <si>
    <t>; Indicator=0</t>
  </si>
  <si>
    <t>INDICATOR =0</t>
  </si>
  <si>
    <t>; [TAG_MM_DEFAULT_PROFILES]</t>
  </si>
  <si>
    <t>; TAG_CLASS=1</t>
  </si>
  <si>
    <t>; NO_IR_REPORTING_TIME=0</t>
  </si>
  <si>
    <t>TAG_CLASS=1</t>
  </si>
  <si>
    <t>; [TAG_900_DEFAULT_PROFILES]</t>
  </si>
  <si>
    <t>; [STAFF_TAG_MM_DEFAULT_PROFILES]</t>
  </si>
  <si>
    <t>; [STAFF_TAG_900_DEFAULT_PROFILES]</t>
  </si>
  <si>
    <t xml:space="preserve">; 0 - Temp &amp; Asset Tag </t>
  </si>
  <si>
    <t>; 1 - Temperature Only (No IR / No LF / No Motion) (default)</t>
  </si>
  <si>
    <t xml:space="preserve">;  </t>
  </si>
  <si>
    <t>; DISABLE_LF = 0</t>
  </si>
  <si>
    <t>IR_RX_PROFILE = 1</t>
  </si>
  <si>
    <t>DISABLE_LF = 0</t>
  </si>
  <si>
    <t>LONG_IR_OPEN =0</t>
  </si>
  <si>
    <t>; LOW_TEMPERATURE - Value; -70 to +270</t>
  </si>
  <si>
    <t>; HIGH_TEMPERATURE - Value; -70 to +270</t>
  </si>
  <si>
    <t>; MINIMUM_TEMPERATURE - value -70 to 270</t>
  </si>
  <si>
    <t>; MAXIMUM_TEMPERATURE - value -70 to 270</t>
  </si>
  <si>
    <t>STAR_TYPE =2</t>
  </si>
  <si>
    <t>IP_MODE =1</t>
  </si>
  <si>
    <t>SAVE_SETTINGS =1</t>
  </si>
  <si>
    <t>WIFIIN900MHZ =1</t>
  </si>
  <si>
    <t>IR_PROFILE =3</t>
  </si>
  <si>
    <t>TAG_PREDEFINED_PROFILES_COUNT=44</t>
  </si>
  <si>
    <t>PREDEFINED1=1, 0, 0, 0, 1, 2, 4, 0, 2, 5, 0, 0, 3, 1, 0, 0, 0, 0, 0, 0, 0, 0, 0, 2, 0, 0, 0, 0, 0, 0, 0, 0, 0, 0, 0, 0, 0, 0, 0, 0, 0</t>
  </si>
  <si>
    <t>PREDEFINED2=2, 0, 0, 0, 2, 3, 10, 0, 2, 5, 0, 0, 3, 1, 0, 0, 0, 0, 0, 0, 0, 0, 0, 1, 2, 0, 0, 0, 0, 0, 0, 0, 0, 0, 0, 0, 0, 0, 0, 0, 0</t>
  </si>
  <si>
    <t>PREDEFINED3=3, 0, 0, 0, 0, 0, 0, 0, 2, 2, 0, 0, 1, 1, 0, 0, 0, 0, 0, 0, 0, 0, 0, 0, 1, 0, 0, 0, 0, 0, 0, 0, 0, 0, 0, 0, 0, 0, 0, 0, 0</t>
  </si>
  <si>
    <t>PREDEFINED4=4, 0, 0, 0, 1, 2, 4, 0, 2, 5, 0, 0, 3, 0, 0, 0, 0, 0, 0, 0, 16, 0, 1, 2, 0, 0, 0, 0, 0, 0, 0, 0, 0, 0, 0, 0, 0, 0, 0, 0, 0</t>
  </si>
  <si>
    <t>PREDEFINED5=5, 0, 0, 0, 1, 2, 4, 0, 2, 5, 0, 0, 3, 1, 0, 0, 0, 0, 0, 0, 0, 0, 0, 2, 0, 0, 0, 0, 0, 0, 0, 0, 0, 0, 0, 0, 0, 0, 0, 0, 0</t>
  </si>
  <si>
    <t>PREDEFINED6=6, 0, 0, 0, 2, 3, 10, 0, 2, 5, 0, 0, 3, 1, 0, 0, 0, 0, 0, 0, 0, 0, 0, 1, 2, 0, 0, 0, 0, 0, 0, 0, 0, 0, 0, 0, 0, 0, 0, 0, 0</t>
  </si>
  <si>
    <t>PREDEFINED7=7, 0, 0, 0, 0, 0, 0, 0, 2, 2, 0, 0, 1, 1, 0, 0, 0, 0, 0, 0, 0, 0, 0, 0, 1, 0, 0, 0, 0, 0, 0, 0, 0, 0, 0, 0, 0, 0, 0, 0, 0</t>
  </si>
  <si>
    <t>PREDEFINED8=8, 0, 0, 0, 1, 2, 4, 0, 2, 5, 0, 0, 3, 1, 0, 0, 0, 0, 0, 0, 0, 0, 0, 2, 0, 0, 0, 0, 0, 0, 0, 0, 0, 0, 0, 0, 0, 0, 0, 0, 0</t>
  </si>
  <si>
    <t>PREDEFINED9=9, 0, 0, 1, 1, 2, 4, 0, 1, 5, 0, 1, 3, 1, 1, 0, 0, 0, 0, 1057, 16, 1, 0, 2, 0, 0, 0, 0, 0, 0, 0, 0, 0, 0, 0, 0, 0, 0, 0, 0, 0</t>
  </si>
  <si>
    <t>PREDEFINED10=10, 0, 0, 1, 2, 3, 10, 0, 1, 5, 0, 1, 3, 1, 1, 0, 0, 0, 0, 1057, 16, 1, 0, 1, 2, 0, 0, 0, 0, 0, 0, 0, 0, 0, 0, 0, 0, 0, 0, 0, 0</t>
  </si>
  <si>
    <t>PREDEFINED11=11, 0, 0, 0, 0, 0, 0, 0, 1, 2, 0, 1, 1, 1, 0, 0, 0, 0, 0, 1057, 16, 1, 0, 0, 1, 0, 0, 0, 0, 0, 0, 0, 0, 0, 0, 0, 0, 0, 0, 0, 0</t>
  </si>
  <si>
    <t>PREDEFINED12=12, 0, 0, 1, 2, 2, 0, 0, 1, 5, 0, 1, 3, 1, 1, 0, 0, 0, 0, 1057, 16, 0, 0, 2, 0, 0, 0, 0, 0, 0, 0, 0, 0, 0, 0, 0, 0, 0, 0, 0, 0</t>
  </si>
  <si>
    <t>PREDEFINED13=13, 0, 0, 0, 1, 2, 4, 0, 2, 5, 0, 0, 3, 1, 0, 0, 0, 0, 0, 0, 0, 0, 0, 2, 0, 0, 0, 0, 0, 0, 0, 0, 0, 0, 0, 0, 0, 0, 0, 0, 0</t>
  </si>
  <si>
    <t>PREDEFINED14=14, 0, 0, 0, 2, 3, 10, 0, 2, 5, 0, 0, 3, 1, 0, 0, 0, 0, 0, 0, 0, 0, 0, 1, 2, 0, 0, 0, 0, 0, 0, 0, 0, 0, 0, 0, 0, 0, 0, 0, 0</t>
  </si>
  <si>
    <t>PREDEFINED15=15, 0, 0, 0, 0, 0, 0, 0, 2, 2, 0, 0, 1, 1, 0, 0, 0, 0, 0, 0, 0, 0, 0, 0, 1, 0, 0, 0, 0, 0, 0, 0, 0, 0, 0, 0, 0, 0, 0, 0, 0</t>
  </si>
  <si>
    <t>PREDEFINED16=16, 0, 0, 0, 1, 2, 4, 0, 2, 5, 0, 0, 3, 1, 0, 0, 0, 0, 0, 0, 0, 0, 0, 2, 0, 0, 0, 0, 0, 0, 0, 0, 0, 0, 0, 0, 0, 0, 0, 0, 0</t>
  </si>
  <si>
    <t>PREDEFINED17=17, 0, 0, 0, 1, 2, 4, 0, 2, 5, 0, 0, 3, 1, 0, 0, 0, 0, 0, 0, 0, 0, 0, 2, 0, 0, 0, 0, 0, 0, 0, 0, 0, 0, 0, 0, 0, 0, 0, 0, 0</t>
  </si>
  <si>
    <t>PREDEFINED18=18, 0, 0, 0, 2, 3, 10, 0, 2, 5, 0, 0, 3, 1, 0, 0, 0, 0, 0, 0, 0, 0, 0, 1, 2, 0, 0, 0, 0, 0, 0, 0, 0, 0, 0, 0, 0, 0, 0, 0, 0</t>
  </si>
  <si>
    <t>PREDEFINED19=19, 0, 0, 0, 0, 0, 0, 0, 2, 2, 0, 0, 1, 1, 0, 0, 0, 0, 0, 0, 0, 0, 0, 0, 1, 0, 0, 0, 0, 0, 0, 0, 0, 0, 0, 0, 0, 0, 0, 0, 0</t>
  </si>
  <si>
    <t>PREDEFINED20=20, 0, 0, 0, 1, 2, 4, 0, 2, 5, 0, 0, 3, 1, 0, 0, 0, 0, 0, 0, 0, 0, 0, 2, 0, 0, 0, 0, 0, 0, 0, 0, 0, 0, 0, 0, 0, 0, 0, 0, 0</t>
  </si>
  <si>
    <t>PREDEFINED21=21, 0, 0, 1, 1, 2, 4, 0, 1, 5, 0, 1, 3, 1, 1, 0, 0, 0, 0, 1057, 0, 1, 0, 2, 0, 0, 0, 0, 0, 0, 0, 0, 0, 0, 0, 0, 0, 0, 0, 0, 0</t>
  </si>
  <si>
    <t>PREDEFINED22=22, 0, 0, 1, 2, 3, 10, 0, 1, 5, 0, 1, 3, 1, 1, 0, 0, 0, 0, 1057, 0, 1, 0, 1, 2, 0, 0, 0, 0, 0, 0, 0, 0, 0, 0, 0, 0, 0, 0, 0, 0</t>
  </si>
  <si>
    <t>PREDEFINED23=23, 0, 0, 0, 0, 0, 0, 0, 1, 2, 0, 1, 1, 1, 0, 0, 0, 0, 0, 1057, 0, 1, 0, 0, 1, 0, 0, 0, 0, 0, 0, 0, 0, 0, 0, 0, 0, 0, 0, 0, 0</t>
  </si>
  <si>
    <t>PREDEFINED24=24, 0, 0, 1, 2, 2, 0, 0, 1, 5, 0, 1, 3, 1, 0, 0, 0, 0, 0, 1057, 0, 1, 0, 2, 0, 0, 0, 0, 0, 0, 0, 0, 0, 0, 0, 0, 0, 0, 0, 0, 0</t>
  </si>
  <si>
    <t>PREDEFINED25=25, 0, 0, 0, 1, 2, 4, 0, 2, 5, 0, 0, 3, 1, 0, 0, 0, 0, 0, 0, 0, 0, 0, 2, 0, 0, 4, 4, 4, 4, 0, 0, 0, 0, 0, 0, 0, 0, 0, 0, 0</t>
  </si>
  <si>
    <t>PREDEFINED26=26, 0, 0, 0, 2, 3, 10, 0, 2, 5, 0, 0, 3, 1, 0, 0, 0, 0, 0, 0, 0, 0, 0, 1, 2, 0, 4, 4, 4, 4, 0, 0, 0, 0, 0, 0, 0, 0, 0, 0, 0</t>
  </si>
  <si>
    <t>PREDEFINED27=27, 0, 0, 0, 0, 0, 0, 0, 2, 2, 0, 0, 1, 1, 0, 0, 0, 0, 0, 0, 0, 0, 0, 0, 1, 0, 4, 4, 4, 4, 0, 0, 0, 0, 0, 0, 0, 0, 0, 0, 0</t>
  </si>
  <si>
    <t>PREDEFINED28=28, 0, 0, 0, 1, 2, 4, 0, 2, 5, 0, 0, 3, 1, 0, 0, 0, 0, 0, 0, 0, 0, 0, 2, 0, 0, 4, 4, 4, 4, 0, 0, 0, 0, 0, 0, 0, 0, 0, 0, 0</t>
  </si>
  <si>
    <t>PREDEFINED29=29, 0, 0, 1, 1, 2, 4, 0, 1, 5, 0, 1, 3, 1, 1, 0, 0, 0, 0, 1057, 16, 1, 0, 2, 0, 0, 4, 4, 4, 4, 0, 0, 0, 0, 0, 0, 0, 0, 0, 0, 0</t>
  </si>
  <si>
    <t>PREDEFINED30=30, 0, 0, 1, 2, 3, 10, 0, 1, 5, 0, 1, 3, 1, 1, 0, 0, 0, 0, 1057, 16, 1, 0, 1, 2, 0, 4, 4, 4, 4, 0, 0, 0, 0, 0, 0, 0, 0, 0, 0, 0</t>
  </si>
  <si>
    <t>PREDEFINED31=31, 0, 0, 0, 0, 0, 0, 0, 1, 2, 0, 1, 1, 1, 0, 0, 0, 0, 0, 1057, 16, 1, 0, 0, 1, 0, 4, 4, 4, 4, 0, 0, 0, 0, 0, 0, 0, 0, 0, 0, 0</t>
  </si>
  <si>
    <t>PREDEFINED32=32, 0, 0, 1, 2, 2, 0, 0, 1, 5, 0, 1, 3, 1, 1, 0, 0, 0, 0, 1057, 16, 1, 0, 2, 0, 0, 4, 4, 4, 4, 0, 0, 0, 0, 0, 0, 0, 0, 0, 0, 0</t>
  </si>
  <si>
    <t>PREDEFINED33=33, 0, 0, 0, 1, 2, 4, 0, 2, 5, 0, 0, 3, 1, 0, 0, 0, 0, 4, 0, 0, 0, 0, 2, 0, 0, 0, 0, 0, 0, 0, 0, 4000, 0, 0, 0, 0, 0, 0, 0, 0</t>
  </si>
  <si>
    <t>PREDEFINED34=34, 0, 0, 0, 2, 3, 10, 0, 2, 5, 0, 0, 3, 1, 0, 0, 0, 0, 4, 0, 0, 0, 0, 1, 2, 0, 0, 0, 0, 0, 0, 0, 4000, 0, 0, 0, 0, 0, 0, 0, 0</t>
  </si>
  <si>
    <t>PREDEFINED35=35, 0, 0, 0, 0, 0, 0, 0, 2, 2, 0, 0, 1, 1, 0, 0, 0, 0, 4, 0, 0, 0, 0, 0, 1, 0, 0, 0, 0, 0, 0, 0, 4000, 0, 0, 0, 0, 0, 0, 0, 0</t>
  </si>
  <si>
    <t>PREDEFINED36=36, 0, 0, 0, 1, 2, 4, 0, 2, 5, 0, 0, 3, 0, 0, 0, 0, 0, 4, 0, 16, 0, 1, 2, 0, 0, 0, 0, 0, 0, 0, 0, 4000, 0, 0, 0, 0, 0, 0, 0, 0</t>
  </si>
  <si>
    <t>PREDEFINED37=37, 0, 0, 0, 1, 2, 4, 0, 2, 5, 0, 0, 3, 1, 0, 0, 0, 0, 2, 0, 0, 0, 0, 2, 0, 0, 0, 0, 0, 0, 0, 0, 4000, 0, 0, 0, 0, 0, 0, 0, 0</t>
  </si>
  <si>
    <t>PREDEFINED38=38, 0, 0, 0, 2, 3, 10, 0, 2, 5, 0, 0, 3, 1, 0, 0, 0, 0, 2, 0, 0, 0, 0, 1, 2, 0, 0, 0, 0, 0, 0, 0, 4000, 0, 0, 0, 0, 0, 0, 0, 0</t>
  </si>
  <si>
    <t>PREDEFINED39=39, 0, 0, 0, 0, 0, 0, 0, 2, 2, 0, 0, 1, 1, 0, 0, 0, 0, 2, 0, 0, 0, 0, 0, 1, 0, 0, 0, 0, 0, 0, 0, 4000, 0, 0, 0, 0, 0, 0, 0, 0</t>
  </si>
  <si>
    <t>PREDEFINED40=40, 0, 0, 0, 1, 2, 4, 0, 2, 5, 0, 0, 3, 0, 0, 0, 0, 0, 2, 0, 16, 0, 1, 2, 0, 0, 0, 0, 0, 0, 0, 0, 4000, 0, 0, 0, 0, 0, 0, 0, 0</t>
  </si>
  <si>
    <t>PREDEFINED41=41, 0, 0, 0, 1, 2, 4, 0, 0, 5, 0, 0, 3, 1, 0, 0, 0, 0, 0, 1057, 0, 0, 0, 2, 0, 0, 0, 0, 0, 0, 0, 0, 4000, 0, -200, 75, -200, 75, 0, 0, 5</t>
  </si>
  <si>
    <t>PREDEFINED42=42, 1, 0, 0, 1, 2, 4, 0, 0, 5, 0, 0, 3, 1, 0, 0, 0, 0, 0, 1057, 0, 0, 0, 2, 0, 0, 0, 0, 0, 0, 0, 0, 4000, 0, -200, 75, -200, 75, 0, 0, 5</t>
  </si>
  <si>
    <t>PREDEFINED43=46, 0, 0, 0, 0, 0, 0, 0, 0, 0, 0, 0, 0, 0, 0, 0, 0, 0, 0, 0, 0, 0, 0, 0, 0, 0, 0, 0, 0, 0, 0, 0, 0, 0, 0, 0, 0, 0, 0, 0, 0</t>
  </si>
  <si>
    <t>PREDEFINED44=50, 0, 0, 0, 0, 0, 0, 0, 0, 0, 0, 0, 0, 0, 0, 0, 0, 0, 0, 0, 0, 0, 0, 0, 0, 0, 0, 0, 0, 0, 0, 0, 0, 0, 0, 0, 0, 0, 0, 0, 0</t>
  </si>
  <si>
    <t>TAG_30_PROFILES_COUNT=254</t>
  </si>
  <si>
    <t>PROFILE1=222418, 0, 0, 0, 0, 0, 0, 0, 0, 0, 0, 0, 0, 1, 0, 0, 0, 0, 0, 0, 0, 0, 0, 6, 0, 0, 0, 0, 0,2.150409</t>
  </si>
  <si>
    <t>PROFILE2=222640, 0, 0, 0, 0, 0, 0, 0, 0, 0, 0, 0, 0, 1, 0, 0, 0, 0, 0, 0, 0, 0, 0, 6, 0, 0, 0, 0, 0,2.150409</t>
  </si>
  <si>
    <t>PROFILE3=223081, 0, 0, 0, 0, 0, 0, 0, 0, 0, 0, 0, 0, 1, 0, 0, 0, 0, 0, 0, 0, 0, 0, 6, 0, 0, 0, 0, 0,2.150409</t>
  </si>
  <si>
    <t>PROFILE4=223381, 0, 0, 0, 0, 0, 0, 0, 0, 0, 0, 0, 0, 1, 0, 0, 0, 0, 0, 0, 0, 0, 0, 6, 0, 0, 0, 0, 0,2.150409</t>
  </si>
  <si>
    <t>PROFILE5=223649, 0, 0, 0, 0, 0, 0, 0, 0, 0, 0, 0, 0, 1, 0, 0, 0, 0, 0, 0, 0, 0, 0, 6, 0, 0, 0, 0, 0,2.150409</t>
  </si>
  <si>
    <t>PROFILE6=223651, 0, 0, 0, 0, 0, 0, 0, 0, 0, 0, 0, 0, 1, 0, 0, 0, 0, 0, 0, 0, 0, 0, 6, 0, 0, 0, 0, 0,2.150409</t>
  </si>
  <si>
    <t>PROFILE7=223680, 0, 0, 0, 0, 0, 0, 0, 0, 0, 0, 0, 0, 1, 0, 0, 0, 0, 0, 0, 0, 0, 0, 6, 0, 0, 0, 0, 0,2.150409</t>
  </si>
  <si>
    <t>PROFILE8=223759, 0, 0, 0, 0, 0, 0, 0, 0, 0, 0, 0, 0, 1, 0, 0, 0, 0, 0, 0, 0, 0, 0, 6, 0, 0, 0, 0, 0,2.150409</t>
  </si>
  <si>
    <t>PROFILE9=223763, 0, 0, 0, 0, 0, 0, 0, 0, 0, 0, 0, 0, 1, 0, 0, 0, 0, 0, 0, 0, 0, 0, 6, 0, 0, 0, 0, 0,2.150409</t>
  </si>
  <si>
    <t>PROFILE10=223790, 0, 0, 0, 0, 0, 0, 0, 0, 0, 0, 0, 0, 1, 0, 0, 0, 0, 0, 0, 0, 0, 0, 6, 0, 0, 0, 0, 0,2.150409</t>
  </si>
  <si>
    <t>PROFILE11=223802, 0, 0, 0, 0, 0, 0, 0, 0, 0, 0, 0, 0, 1, 0, 0, 0, 0, 0, 0, 0, 0, 0, 6, 0, 0, 0, 0, 0,2.150409</t>
  </si>
  <si>
    <t>PROFILE12=223808, 0, 0, 0, 0, 0, 0, 0, 0, 0, 0, 0, 0, 1, 0, 0, 0, 0, 0, 0, 0, 0, 0, 6, 0, 0, 0, 0, 0,2.150409</t>
  </si>
  <si>
    <t>PROFILE13=223831, 0, 0, 0, 0, 0, 0, 0, 0, 0, 0, 0, 0, 1, 0, 0, 0, 0, 0, 0, 0, 0, 0, 6, 0, 0, 0, 0, 0,2.150409</t>
  </si>
  <si>
    <t>PROFILE14=223834, 0, 0, 0, 0, 0, 0, 0, 0, 0, 0, 0, 0, 1, 0, 0, 0, 0, 0, 0, 0, 0, 0, 6, 0, 0, 0, 0, 0,2.150409</t>
  </si>
  <si>
    <t>PROFILE15=223854, 0, 0, 0, 0, 0, 0, 0, 0, 0, 0, 0, 0, 1, 0, 0, 0, 0, 0, 0, 0, 0, 0, 6, 0, 0, 0, 0, 0,2.150409</t>
  </si>
  <si>
    <t>PROFILE16=223855, 0, 0, 0, 0, 0, 0, 0, 0, 0, 0, 0, 0, 1, 0, 0, 0, 0, 0, 0, 0, 0, 0, 6, 0, 0, 0, 0, 0,2.150409</t>
  </si>
  <si>
    <t>PROFILE17=223858, 0, 0, 0, 0, 0, 0, 0, 0, 0, 0, 0, 0, 1, 0, 0, 0, 0, 0, 0, 0, 0, 0, 6, 0, 0, 0, 0, 0,2.150409</t>
  </si>
  <si>
    <t>PROFILE18=223867, 0, 0, 0, 0, 0, 0, 0, 0, 0, 0, 0, 0, 1, 0, 0, 0, 0, 0, 0, 0, 0, 0, 6, 0, 0, 0, 0, 0,2.150409</t>
  </si>
  <si>
    <t>PROFILE19=223880, 0, 0, 0, 0, 0, 0, 0, 0, 0, 0, 0, 0, 1, 0, 0, 0, 0, 0, 0, 0, 0, 0, 6, 0, 0, 0, 0, 0,2.150409</t>
  </si>
  <si>
    <t>PROFILE20=223907, 0, 0, 0, 0, 0, 0, 0, 0, 0, 0, 0, 0, 1, 0, 0, 0, 0, 0, 0, 0, 0, 0, 6, 0, 0, 0, 0, 0,2.150409</t>
  </si>
  <si>
    <t>PROFILE21=223916, 0, 0, 0, 0, 0, 0, 0, 0, 0, 0, 0, 0, 1, 0, 0, 0, 0, 0, 0, 0, 0, 0, 6, 0, 0, 0, 0, 0,2.150409</t>
  </si>
  <si>
    <t>PROFILE22=223925, 0, 0, 0, 0, 0, 0, 0, 0, 0, 0, 0, 0, 1, 0, 0, 0, 0, 0, 0, 0, 0, 0, 6, 0, 0, 0, 0, 0,2.150409</t>
  </si>
  <si>
    <t>PROFILE23=223965, 0, 0, 0, 0, 0, 0, 0, 0, 0, 0, 0, 0, 1, 0, 0, 0, 0, 0, 0, 0, 0, 0, 6, 0, 0, 0, 0, 0,2.150409</t>
  </si>
  <si>
    <t>PROFILE24=223972, 0, 0, 0, 0, 0, 0, 0, 0, 0, 0, 0, 0, 1, 0, 0, 0, 0, 0, 0, 0, 0, 0, 6, 0, 0, 0, 0, 0,2.150409</t>
  </si>
  <si>
    <t>PROFILE25=223976, 0, 0, 0, 0, 0, 0, 0, 0, 0, 0, 0, 0, 1, 0, 0, 0, 0, 0, 0, 0, 0, 0, 6, 0, 0, 0, 0, 0,2.150409</t>
  </si>
  <si>
    <t>PROFILE26=223977, 0, 0, 0, 0, 0, 0, 0, 0, 0, 0, 0, 0, 1, 0, 0, 0, 0, 0, 0, 0, 0, 0, 6, 0, 0, 0, 0, 0,2.150409</t>
  </si>
  <si>
    <t>PROFILE27=223993, 0, 0, 0, 0, 0, 0, 0, 0, 0, 0, 0, 0, 1, 0, 0, 0, 0, 0, 0, 0, 0, 0, 6, 0, 0, 0, 0, 0,2.150409</t>
  </si>
  <si>
    <t>PROFILE28=224062, 0, 0, 0, 0, 0, 0, 0, 0, 0, 0, 0, 0, 1, 0, 0, 0, 0, 0, 0, 0, 0, 0, 6, 0, 0, 0, 0, 0,2.150409</t>
  </si>
  <si>
    <t>PROFILE29=224072, 0, 0, 0, 0, 0, 0, 0, 0, 0, 0, 0, 0, 1, 0, 0, 0, 0, 0, 0, 0, 0, 0, 6, 0, 0, 0, 0, 0,2.150409</t>
  </si>
  <si>
    <t>PROFILE30=224073, 0, 0, 0, 0, 0, 0, 0, 0, 0, 0, 0, 0, 1, 0, 0, 0, 0, 0, 0, 0, 0, 0, 6, 0, 0, 0, 0, 0,2.150409</t>
  </si>
  <si>
    <t>PROFILE31=224103, 0, 0, 0, 0, 0, 0, 0, 0, 0, 0, 0, 0, 1, 0, 0, 0, 0, 0, 0, 0, 0, 0, 6, 0, 0, 0, 0, 0,2.150409</t>
  </si>
  <si>
    <t>PROFILE32=224104, 0, 0, 0, 0, 0, 0, 0, 0, 0, 0, 0, 0, 1, 0, 0, 0, 0, 0, 0, 0, 0, 0, 6, 0, 0, 0, 0, 0,2.150409</t>
  </si>
  <si>
    <t>PROFILE33=224107, 0, 0, 0, 0, 0, 0, 0, 0, 0, 0, 0, 0, 1, 0, 0, 0, 0, 0, 0, 0, 0, 0, 6, 0, 0, 0, 0, 0,2.150409</t>
  </si>
  <si>
    <t>PROFILE34=224126, 0, 0, 0, 0, 0, 0, 0, 0, 0, 0, 0, 0, 1, 0, 0, 0, 0, 0, 0, 0, 0, 0, 6, 0, 0, 0, 0, 0,2.150409</t>
  </si>
  <si>
    <t>PROFILE35=224139, 0, 0, 0, 0, 0, 0, 0, 0, 0, 0, 0, 0, 1, 0, 0, 0, 0, 0, 0, 0, 0, 0, 6, 0, 0, 0, 0, 0,2.150409</t>
  </si>
  <si>
    <t>PROFILE36=224145, 0, 0, 0, 0, 0, 0, 0, 0, 0, 0, 0, 0, 1, 0, 0, 0, 0, 0, 0, 0, 0, 0, 6, 0, 0, 0, 0, 0,2.150409</t>
  </si>
  <si>
    <t>PROFILE37=224153, 0, 0, 0, 0, 0, 0, 0, 0, 0, 0, 0, 0, 1, 0, 0, 0, 0, 0, 0, 0, 0, 0, 6, 0, 0, 0, 0, 0,2.150409</t>
  </si>
  <si>
    <t>PROFILE38=224160, 0, 0, 0, 0, 0, 0, 0, 0, 0, 0, 0, 0, 1, 0, 0, 0, 0, 0, 0, 0, 0, 0, 6, 0, 0, 0, 0, 0,2.150409</t>
  </si>
  <si>
    <t>PROFILE39=224610, 0, 0, 0, 0, 0, 0, 0, 0, 0, 0, 0, 0, 1, 0, 0, 0, 0, 0, 0, 0, 0, 0, 6, 0, 0, 0, 0, 0,2.150409</t>
  </si>
  <si>
    <t>PROFILE40=224614, 0, 0, 0, 0, 0, 0, 0, 0, 0, 0, 0, 0, 1, 0, 0, 0, 0, 0, 0, 0, 0, 0, 6, 0, 0, 0, 0, 0,2.150409</t>
  </si>
  <si>
    <t>PROFILE41=224622, 0, 0, 0, 0, 0, 0, 0, 0, 0, 0, 0, 0, 1, 0, 0, 0, 0, 0, 0, 0, 0, 0, 6, 0, 0, 0, 0, 0,2.150409</t>
  </si>
  <si>
    <t>PROFILE42=224641, 0, 0, 0, 0, 0, 0, 0, 0, 0, 0, 0, 0, 1, 0, 0, 0, 0, 0, 0, 0, 0, 0, 6, 0, 0, 0, 0, 0,2.150409</t>
  </si>
  <si>
    <t>PROFILE43=224713, 0, 0, 0, 0, 0, 0, 0, 0, 0, 0, 0, 0, 1, 0, 0, 0, 0, 0, 0, 0, 0, 0, 6, 0, 0, 0, 0, 0,2.150409</t>
  </si>
  <si>
    <t>PROFILE44=224726, 0, 0, 0, 0, 0, 0, 0, 0, 0, 0, 0, 0, 1, 0, 0, 0, 0, 0, 0, 0, 0, 0, 6, 0, 0, 0, 0, 0,2.150409</t>
  </si>
  <si>
    <t>PROFILE45=224799, 0, 0, 0, 0, 0, 0, 0, 0, 0, 0, 0, 0, 1, 0, 0, 0, 0, 0, 0, 0, 0, 0, 6, 0, 0, 0, 0, 0,2.150409</t>
  </si>
  <si>
    <t>PROFILE46=224802, 0, 0, 0, 0, 0, 0, 0, 0, 0, 0, 0, 0, 1, 0, 0, 0, 0, 0, 0, 0, 0, 0, 6, 0, 0, 0, 0, 0,2.150409</t>
  </si>
  <si>
    <t>PROFILE47=224853, 0, 0, 0, 0, 0, 0, 0, 0, 0, 0, 0, 0, 1, 0, 0, 0, 0, 0, 0, 0, 0, 0, 6, 0, 0, 0, 0, 0,2.150409</t>
  </si>
  <si>
    <t>PROFILE48=224861, 0, 0, 0, 0, 0, 0, 0, 0, 0, 0, 0, 0, 1, 0, 0, 0, 0, 0, 0, 0, 0, 0, 6, 0, 0, 0, 0, 0,2.150409</t>
  </si>
  <si>
    <t>PROFILE49=224915, 0, 0, 0, 0, 0, 0, 0, 0, 0, 0, 0, 0, 1, 0, 0, 0, 0, 0, 0, 0, 0, 0, 6, 0, 0, 0, 0, 0,2.150409</t>
  </si>
  <si>
    <t>PROFILE50=224927, 0, 0, 0, 0, 0, 0, 0, 0, 0, 0, 0, 0, 1, 0, 0, 0, 0, 0, 0, 0, 0, 0, 6, 0, 0, 0, 0, 0,2.150409</t>
  </si>
  <si>
    <t>PROFILE51=224933, 0, 0, 0, 0, 0, 0, 0, 0, 0, 0, 0, 0, 1, 0, 0, 0, 0, 0, 0, 0, 0, 0, 6, 0, 0, 0, 0, 0,2.150409</t>
  </si>
  <si>
    <t>PROFILE52=225022, 0, 0, 0, 0, 0, 0, 0, 0, 0, 0, 0, 0, 1, 0, 0, 0, 0, 0, 0, 0, 0, 0, 6, 0, 0, 0, 0, 0,2.150409</t>
  </si>
  <si>
    <t>PROFILE53=225034, 0, 0, 0, 0, 0, 0, 0, 0, 0, 0, 0, 0, 1, 0, 0, 0, 0, 0, 0, 0, 0, 0, 6, 0, 0, 0, 0, 0,2.150409</t>
  </si>
  <si>
    <t>PROFILE54=225039, 0, 0, 0, 0, 0, 0, 0, 0, 0, 0, 0, 0, 1, 0, 0, 0, 0, 0, 0, 0, 0, 0, 6, 0, 0, 0, 0, 0,2.150409</t>
  </si>
  <si>
    <t>PROFILE55=280526, 0, 0, 0, 0, 0, 0, 0, 0, 0, 0, 0, 0, 1, 0, 0, 0, 0, 0, 0, 0, 0, 0, 6, 0, 0, 0, 0, 0,2.150409</t>
  </si>
  <si>
    <t>PROFILE56=280527, 0, 0, 0, 0, 0, 0, 0, 0, 0, 0, 0, 0, 1, 0, 0, 0, 0, 0, 0, 0, 0, 0, 6, 0, 0, 0, 0, 0,2.150409</t>
  </si>
  <si>
    <t>PROFILE57=280539, 0, 0, 0, 0, 0, 0, 0, 0, 0, 0, 0, 0, 1, 0, 0, 0, 0, 0, 0, 0, 0, 0, 6, 0, 0, 0, 0, 0,2.150409</t>
  </si>
  <si>
    <t>PROFILE58=280568, 0, 0, 0, 0, 0, 0, 0, 0, 0, 0, 0, 0, 1, 0, 0, 0, 0, 0, 0, 0, 0, 0, 6, 0, 0, 0, 0, 0,2.150409</t>
  </si>
  <si>
    <t>PROFILE59=280585, 0, 0, 0, 0, 0, 0, 0, 0, 0, 0, 0, 0, 1, 0, 0, 0, 0, 0, 0, 0, 0, 0, 6, 0, 0, 0, 0, 0,2.150409</t>
  </si>
  <si>
    <t>PROFILE60=280589, 0, 0, 0, 0, 0, 0, 0, 0, 0, 0, 0, 0, 1, 0, 0, 0, 0, 0, 0, 0, 0, 0, 6, 0, 0, 0, 0, 0,2.150409</t>
  </si>
  <si>
    <t>PROFILE61=280603, 0, 0, 0, 0, 0, 0, 0, 0, 0, 0, 0, 0, 1, 0, 0, 0, 0, 0, 0, 0, 0, 0, 6, 0, 0, 0, 0, 0,2.150409</t>
  </si>
  <si>
    <t>PROFILE62=280615, 0, 0, 0, 0, 0, 0, 0, 0, 0, 0, 0, 0, 1, 0, 0, 0, 0, 0, 0, 0, 0, 0, 6, 0, 0, 0, 0, 0,2.150409</t>
  </si>
  <si>
    <t>PROFILE63=280627, 0, 0, 0, 0, 0, 0, 0, 0, 0, 0, 0, 0, 1, 0, 0, 0, 0, 0, 0, 0, 0, 0, 6, 0, 0, 0, 0, 0,2.150409</t>
  </si>
  <si>
    <t>PROFILE64=280630, 0, 0, 0, 0, 0, 0, 0, 0, 0, 0, 0, 0, 1, 0, 0, 0, 0, 0, 0, 0, 0, 0, 6, 0, 0, 0, 0, 0,2.150409</t>
  </si>
  <si>
    <t>PROFILE65=280636, 0, 0, 0, 0, 0, 0, 0, 0, 0, 0, 0, 0, 1, 0, 0, 0, 0, 0, 0, 0, 0, 0, 6, 0, 0, 0, 0, 0,2.150409</t>
  </si>
  <si>
    <t>PROFILE66=280665, 0, 0, 0, 0, 0, 0, 0, 0, 0, 0, 0, 0, 1, 0, 0, 0, 0, 0, 0, 0, 0, 0, 6, 0, 0, 0, 0, 0,2.150409</t>
  </si>
  <si>
    <t>PROFILE67=280676, 0, 0, 0, 0, 0, 0, 0, 0, 0, 0, 0, 0, 1, 0, 0, 0, 0, 0, 0, 0, 0, 0, 6, 0, 0, 0, 0, 0,2.150409</t>
  </si>
  <si>
    <t>PROFILE68=280685, 0, 0, 0, 0, 0, 0, 0, 0, 0, 0, 0, 0, 1, 0, 0, 0, 0, 0, 0, 0, 0, 0, 6, 0, 0, 0, 0, 0,2.150409</t>
  </si>
  <si>
    <t>PROFILE69=280691, 0, 0, 0, 0, 0, 0, 0, 0, 0, 0, 0, 0, 1, 0, 0, 0, 0, 0, 0, 0, 0, 0, 6, 0, 0, 0, 0, 0,2.150409</t>
  </si>
  <si>
    <t>PROFILE70=280702, 0, 0, 0, 0, 0, 0, 0, 0, 0, 0, 0, 0, 1, 0, 0, 0, 0, 0, 0, 0, 0, 0, 6, 0, 0, 0, 0, 0,2.150409</t>
  </si>
  <si>
    <t>PROFILE71=280704, 0, 0, 0, 0, 0, 0, 0, 0, 0, 0, 0, 0, 1, 0, 0, 0, 0, 0, 0, 0, 0, 0, 6, 0, 0, 0, 0, 0,2.150409</t>
  </si>
  <si>
    <t>PROFILE72=280707, 0, 0, 0, 0, 0, 0, 0, 0, 0, 0, 0, 0, 1, 0, 0, 0, 0, 0, 0, 0, 0, 0, 6, 0, 0, 0, 0, 0,2.150409</t>
  </si>
  <si>
    <t>PROFILE73=280723, 0, 0, 0, 0, 0, 0, 0, 0, 0, 0, 0, 0, 1, 0, 0, 0, 0, 0, 0, 0, 0, 0, 6, 0, 0, 0, 0, 0,2.150409</t>
  </si>
  <si>
    <t>PROFILE74=280731, 0, 0, 0, 0, 0, 0, 0, 0, 0, 0, 0, 0, 1, 0, 0, 0, 0, 0, 0, 0, 0, 0, 6, 0, 0, 0, 0, 0,2.150409</t>
  </si>
  <si>
    <t>PROFILE75=280732, 0, 0, 0, 0, 0, 0, 0, 0, 0, 0, 0, 0, 1, 0, 0, 0, 0, 0, 0, 0, 0, 0, 6, 0, 0, 0, 0, 0,2.150409</t>
  </si>
  <si>
    <t>PROFILE76=280736, 0, 0, 0, 0, 0, 0, 0, 0, 0, 0, 0, 0, 1, 0, 0, 0, 0, 0, 0, 0, 0, 0, 6, 0, 0, 0, 0, 0,2.150409</t>
  </si>
  <si>
    <t>PROFILE77=280738, 0, 0, 0, 0, 0, 0, 0, 0, 0, 0, 0, 0, 1, 0, 0, 0, 0, 0, 0, 0, 0, 0, 6, 0, 0, 0, 0, 0,2.150409</t>
  </si>
  <si>
    <t>PROFILE78=280764, 0, 0, 0, 0, 0, 0, 0, 0, 0, 0, 0, 0, 1, 0, 0, 0, 0, 0, 0, 0, 0, 0, 6, 0, 0, 0, 0, 0,2.150409</t>
  </si>
  <si>
    <t>PROFILE79=280765, 0, 0, 0, 0, 0, 0, 0, 0, 0, 0, 0, 0, 1, 0, 0, 0, 0, 0, 0, 0, 0, 0, 6, 0, 0, 0, 0, 0,2.150409</t>
  </si>
  <si>
    <t>PROFILE80=280766, 0, 0, 0, 0, 0, 0, 0, 0, 0, 0, 0, 0, 1, 0, 0, 0, 0, 0, 0, 0, 0, 0, 6, 0, 0, 0, 0, 0,2.150409</t>
  </si>
  <si>
    <t>PROFILE81=280767, 0, 0, 0, 0, 0, 0, 0, 0, 0, 0, 0, 0, 1, 0, 0, 0, 0, 0, 0, 0, 0, 0, 6, 0, 0, 0, 0, 0,2.150409</t>
  </si>
  <si>
    <t>PROFILE82=280770, 0, 0, 0, 0, 0, 0, 0, 0, 0, 0, 0, 0, 1, 0, 0, 0, 0, 0, 0, 0, 0, 0, 6, 0, 0, 0, 0, 0,2.150409</t>
  </si>
  <si>
    <t>PROFILE83=280772, 0, 0, 0, 0, 0, 0, 0, 0, 0, 0, 0, 0, 1, 0, 0, 0, 0, 0, 0, 0, 0, 0, 6, 0, 0, 0, 0, 0,2.150409</t>
  </si>
  <si>
    <t>PROFILE84=280808, 0, 0, 0, 0, 0, 0, 0, 0, 0, 0, 0, 0, 1, 0, 0, 0, 0, 0, 0, 0, 0, 0, 6, 0, 0, 0, 0, 0,2.150409</t>
  </si>
  <si>
    <t>PROFILE85=280812, 0, 0, 0, 0, 0, 0, 0, 0, 0, 0, 0, 0, 1, 0, 0, 0, 0, 0, 0, 0, 0, 0, 6, 0, 0, 0, 0, 0,2.150409</t>
  </si>
  <si>
    <t>PROFILE86=280815, 0, 0, 0, 0, 0, 0, 0, 0, 0, 0, 0, 0, 1, 0, 0, 0, 0, 0, 0, 0, 0, 0, 6, 0, 0, 0, 0, 0,2.150409</t>
  </si>
  <si>
    <t>PROFILE87=280817, 0, 0, 0, 0, 0, 0, 0, 0, 0, 0, 0, 0, 1, 0, 0, 0, 0, 0, 0, 0, 0, 0, 6, 0, 0, 0, 0, 0,2.150409</t>
  </si>
  <si>
    <t>PROFILE88=280818, 0, 0, 0, 0, 0, 0, 0, 0, 0, 0, 0, 0, 1, 0, 0, 0, 0, 0, 0, 0, 0, 0, 6, 0, 0, 0, 0, 0,2.150409</t>
  </si>
  <si>
    <t>PROFILE89=280819, 0, 0, 0, 0, 0, 0, 0, 0, 0, 0, 0, 0, 1, 0, 0, 0, 0, 0, 0, 0, 0, 0, 6, 0, 0, 0, 0, 0,2.150409</t>
  </si>
  <si>
    <t>PROFILE90=280820, 0, 0, 0, 0, 0, 0, 0, 0, 0, 0, 0, 0, 1, 0, 0, 0, 0, 0, 0, 0, 0, 0, 6, 0, 0, 0, 0, 0,2.150409</t>
  </si>
  <si>
    <t>PROFILE91=280821, 0, 0, 0, 0, 0, 0, 0, 0, 0, 0, 0, 0, 1, 0, 0, 0, 0, 0, 0, 0, 0, 0, 6, 0, 0, 0, 0, 0,2.150409</t>
  </si>
  <si>
    <t>PROFILE92=280828, 0, 0, 0, 0, 0, 0, 0, 0, 0, 0, 0, 0, 1, 0, 0, 0, 0, 0, 0, 0, 0, 0, 6, 0, 0, 0, 0, 0,2.150409</t>
  </si>
  <si>
    <t>PROFILE93=280829, 0, 0, 0, 0, 0, 0, 0, 0, 0, 0, 0, 0, 1, 0, 0, 0, 0, 0, 0, 0, 0, 0, 6, 0, 0, 0, 0, 0,2.150409</t>
  </si>
  <si>
    <t>PROFILE94=280875, 0, 0, 0, 0, 0, 0, 0, 0, 0, 0, 0, 0, 1, 0, 0, 0, 0, 0, 0, 0, 0, 0, 6, 0, 0, 0, 0, 0,2.150409</t>
  </si>
  <si>
    <t>PROFILE95=280876, 0, 0, 0, 0, 0, 0, 0, 0, 0, 0, 0, 0, 1, 0, 0, 0, 0, 0, 0, 0, 0, 0, 6, 0, 0, 0, 0, 0,2.150409</t>
  </si>
  <si>
    <t>PROFILE96=280878, 0, 0, 0, 0, 0, 0, 0, 0, 0, 0, 0, 0, 1, 0, 0, 0, 0, 0, 0, 0, 0, 0, 6, 0, 0, 0, 0, 0,2.150409</t>
  </si>
  <si>
    <t>PROFILE97=280880, 0, 0, 0, 0, 0, 0, 0, 0, 0, 0, 0, 0, 1, 0, 0, 0, 0, 0, 0, 0, 0, 0, 6, 0, 0, 0, 0, 0,2.150409</t>
  </si>
  <si>
    <t>PROFILE98=280883, 0, 0, 0, 0, 0, 0, 0, 0, 0, 0, 0, 0, 1, 0, 0, 0, 0, 0, 0, 0, 0, 0, 6, 0, 0, 0, 0, 0,2.150409</t>
  </si>
  <si>
    <t>PROFILE99=280884, 0, 0, 0, 0, 0, 0, 0, 0, 0, 0, 0, 0, 1, 0, 0, 0, 0, 0, 0, 0, 0, 0, 6, 0, 0, 0, 0, 0,2.150409</t>
  </si>
  <si>
    <t>PROFILE100=280889, 0, 0, 0, 0, 0, 0, 0, 0, 0, 0, 0, 0, 1, 0, 0, 0, 0, 0, 0, 0, 0, 0, 6, 0, 0, 0, 0, 0,2.150409</t>
  </si>
  <si>
    <t>PROFILE101=280891, 0, 0, 0, 0, 0, 0, 0, 0, 0, 0, 0, 0, 1, 0, 0, 0, 0, 0, 0, 0, 0, 0, 6, 0, 0, 0, 0, 0,2.150409</t>
  </si>
  <si>
    <t>PROFILE102=280897, 0, 0, 0, 0, 0, 0, 0, 0, 0, 0, 0, 0, 1, 0, 0, 0, 0, 0, 0, 0, 0, 0, 6, 0, 0, 0, 0, 0,2.150409</t>
  </si>
  <si>
    <t>PROFILE103=280905, 0, 0, 0, 0, 0, 0, 0, 0, 0, 0, 0, 0, 1, 0, 0, 0, 0, 0, 0, 0, 0, 0, 6, 0, 0, 0, 0, 0,2.150409</t>
  </si>
  <si>
    <t>PROFILE104=280923, 0, 0, 0, 0, 0, 0, 0, 0, 0, 0, 0, 0, 1, 0, 0, 0, 0, 0, 0, 0, 0, 0, 6, 0, 0, 0, 0, 0,2.150409</t>
  </si>
  <si>
    <t>PROFILE105=280950, 0, 0, 0, 0, 0, 0, 0, 0, 0, 0, 0, 0, 1, 0, 0, 0, 0, 0, 0, 0, 0, 0, 6, 0, 0, 0, 0, 0,2.150409</t>
  </si>
  <si>
    <t>PROFILE106=280961, 0, 0, 0, 0, 0, 0, 0, 0, 0, 0, 0, 0, 1, 0, 0, 0, 0, 0, 0, 0, 0, 0, 6, 0, 0, 0, 0, 0,2.150409</t>
  </si>
  <si>
    <t>PROFILE107=280995, 0, 0, 0, 0, 0, 0, 0, 0, 0, 0, 0, 0, 1, 0, 0, 0, 0, 0, 0, 0, 0, 0, 6, 0, 0, 0, 0, 0,2.150409</t>
  </si>
  <si>
    <t>PROFILE108=280999, 0, 0, 0, 0, 0, 0, 0, 0, 0, 0, 0, 0, 1, 0, 0, 0, 0, 0, 0, 0, 0, 0, 6, 0, 0, 0, 0, 0,2.150409</t>
  </si>
  <si>
    <t>PROFILE109=281004, 0, 0, 0, 0, 0, 0, 0, 0, 0, 0, 0, 0, 1, 0, 0, 0, 0, 0, 0, 0, 0, 0, 6, 0, 0, 0, 0, 0,2.150409</t>
  </si>
  <si>
    <t>PROFILE110=281007, 0, 0, 0, 0, 0, 0, 0, 0, 0, 0, 0, 0, 1, 0, 0, 0, 0, 0, 0, 0, 0, 0, 6, 0, 0, 0, 0, 0,2.150409</t>
  </si>
  <si>
    <t>PROFILE111=281011, 0, 0, 0, 0, 0, 0, 0, 0, 0, 0, 0, 0, 1, 0, 0, 0, 0, 0, 0, 0, 0, 0, 6, 0, 0, 0, 0, 0,2.150409</t>
  </si>
  <si>
    <t>PROFILE112=281017, 0, 0, 0, 0, 0, 0, 0, 0, 0, 0, 0, 0, 1, 0, 0, 0, 0, 0, 0, 0, 0, 0, 6, 0, 0, 0, 0, 0,2.150409</t>
  </si>
  <si>
    <t>PROFILE113=281023, 0, 0, 0, 0, 0, 0, 0, 0, 0, 0, 0, 0, 1, 0, 0, 0, 0, 0, 0, 0, 0, 0, 6, 0, 0, 0, 0, 0,2.150409</t>
  </si>
  <si>
    <t>PROFILE114=281024, 0, 0, 0, 0, 0, 0, 0, 0, 0, 0, 0, 0, 1, 0, 0, 0, 0, 0, 0, 0, 0, 0, 6, 0, 0, 0, 0, 0,2.150409</t>
  </si>
  <si>
    <t>PROFILE115=281025, 0, 0, 0, 0, 0, 0, 0, 0, 0, 0, 0, 0, 1, 0, 0, 0, 0, 0, 0, 0, 0, 0, 6, 0, 0, 0, 0, 0,2.150409</t>
  </si>
  <si>
    <t>PROFILE116=281026, 0, 0, 0, 0, 0, 0, 0, 0, 0, 0, 0, 0, 1, 0, 0, 0, 0, 0, 0, 0, 0, 0, 6, 0, 0, 0, 0, 0,2.150409</t>
  </si>
  <si>
    <t>PROFILE117=281035, 0, 0, 0, 0, 0, 0, 0, 0, 0, 0, 0, 0, 1, 0, 0, 0, 0, 0, 0, 0, 0, 0, 6, 0, 0, 0, 0, 0,2.150409</t>
  </si>
  <si>
    <t>PROFILE118=281036, 0, 0, 0, 0, 0, 0, 0, 0, 0, 0, 0, 0, 1, 0, 0, 0, 0, 0, 0, 0, 0, 0, 6, 0, 0, 0, 0, 0,2.150409</t>
  </si>
  <si>
    <t>PROFILE119=281039, 0, 0, 0, 0, 0, 0, 0, 0, 0, 0, 0, 0, 1, 0, 0, 0, 0, 0, 0, 0, 0, 0, 6, 0, 0, 0, 0, 0,2.150409</t>
  </si>
  <si>
    <t>PROFILE120=281043, 0, 0, 0, 0, 0, 0, 0, 0, 0, 0, 0, 0, 1, 0, 0, 0, 0, 0, 0, 0, 0, 0, 6, 0, 0, 0, 0, 0,2.150409</t>
  </si>
  <si>
    <t>PROFILE121=281045, 0, 0, 0, 0, 0, 0, 0, 0, 0, 0, 0, 0, 1, 0, 0, 0, 0, 0, 0, 0, 0, 0, 6, 0, 0, 0, 0, 0,2.150409</t>
  </si>
  <si>
    <t>PROFILE122=281047, 0, 0, 0, 0, 0, 0, 0, 0, 0, 0, 0, 0, 1, 0, 0, 0, 0, 0, 0, 0, 0, 0, 6, 0, 0, 0, 0, 0,2.150409</t>
  </si>
  <si>
    <t>PROFILE123=281051, 0, 0, 0, 0, 0, 0, 0, 0, 0, 0, 0, 0, 1, 0, 0, 0, 0, 0, 0, 0, 0, 0, 6, 0, 0, 0, 0, 0,2.150409</t>
  </si>
  <si>
    <t>PROFILE124=281052, 0, 0, 0, 0, 0, 0, 0, 0, 0, 0, 0, 0, 1, 0, 0, 0, 0, 0, 0, 0, 0, 0, 6, 0, 0, 0, 0, 0,2.150409</t>
  </si>
  <si>
    <t>PROFILE125=281053, 0, 0, 0, 0, 0, 0, 0, 0, 0, 0, 0, 0, 1, 0, 0, 0, 0, 0, 0, 0, 0, 0, 6, 0, 0, 0, 0, 0,2.150409</t>
  </si>
  <si>
    <t>PROFILE126=281055, 0, 0, 0, 0, 0, 0, 0, 0, 0, 0, 0, 0, 1, 0, 0, 0, 0, 0, 0, 0, 0, 0, 6, 0, 0, 0, 0, 0,2.150409</t>
  </si>
  <si>
    <t>PROFILE127=281057, 0, 0, 0, 0, 0, 0, 0, 0, 0, 0, 0, 0, 1, 0, 0, 0, 0, 0, 0, 0, 0, 0, 6, 0, 0, 0, 0, 0,2.150409</t>
  </si>
  <si>
    <t>PROFILE128=281058, 0, 0, 0, 0, 0, 0, 0, 0, 0, 0, 0, 0, 1, 0, 0, 0, 0, 0, 0, 0, 0, 0, 6, 0, 0, 0, 0, 0,2.150409</t>
  </si>
  <si>
    <t>PROFILE129=281059, 0, 0, 0, 0, 0, 0, 0, 0, 0, 0, 0, 0, 1, 0, 0, 0, 0, 0, 0, 0, 0, 0, 6, 0, 0, 0, 0, 0,2.150409</t>
  </si>
  <si>
    <t>PROFILE130=281061, 0, 0, 0, 0, 0, 0, 0, 0, 0, 0, 0, 0, 1, 0, 0, 0, 0, 0, 0, 0, 0, 0, 6, 0, 0, 0, 0, 0,2.150409</t>
  </si>
  <si>
    <t>PROFILE131=281062, 0, 0, 0, 0, 0, 0, 0, 0, 0, 0, 0, 0, 1, 0, 0, 0, 0, 0, 0, 0, 0, 0, 6, 0, 0, 0, 0, 0,2.150409</t>
  </si>
  <si>
    <t>PROFILE132=281064, 0, 0, 0, 0, 0, 0, 0, 0, 0, 0, 0, 0, 1, 0, 0, 0, 0, 0, 0, 0, 0, 0, 6, 0, 0, 0, 0, 0,2.150409</t>
  </si>
  <si>
    <t>PROFILE133=281066, 0, 0, 0, 0, 0, 0, 0, 0, 0, 0, 0, 0, 1, 0, 0, 0, 0, 0, 0, 0, 0, 0, 6, 0, 0, 0, 0, 0,2.150409</t>
  </si>
  <si>
    <t>PROFILE134=281068, 0, 0, 0, 0, 0, 0, 0, 0, 0, 0, 0, 0, 1, 0, 0, 0, 0, 0, 0, 0, 0, 0, 6, 0, 0, 0, 0, 0,2.150409</t>
  </si>
  <si>
    <t>PROFILE135=281071, 0, 0, 0, 0, 0, 0, 0, 0, 0, 0, 0, 0, 1, 0, 0, 0, 0, 0, 0, 0, 0, 0, 6, 0, 0, 0, 0, 0,2.150409</t>
  </si>
  <si>
    <t>PROFILE136=281072, 0, 0, 0, 0, 0, 0, 0, 0, 0, 0, 0, 0, 1, 0, 0, 0, 0, 0, 0, 0, 0, 0, 6, 0, 0, 0, 0, 0,2.150409</t>
  </si>
  <si>
    <t>PROFILE137=281074, 0, 0, 0, 0, 0, 0, 0, 0, 0, 0, 0, 0, 1, 0, 0, 0, 0, 0, 0, 0, 0, 0, 6, 0, 0, 0, 0, 0,2.150409</t>
  </si>
  <si>
    <t>PROFILE138=281075, 0, 0, 0, 0, 0, 0, 0, 0, 0, 0, 0, 0, 1, 0, 0, 0, 0, 0, 0, 0, 0, 0, 6, 0, 0, 0, 0, 0,2.150409</t>
  </si>
  <si>
    <t>PROFILE139=281076, 0, 0, 0, 0, 0, 0, 0, 0, 0, 0, 0, 0, 1, 0, 0, 0, 0, 0, 0, 0, 0, 0, 6, 0, 0, 0, 0, 0,2.150409</t>
  </si>
  <si>
    <t>PROFILE140=281078, 0, 0, 0, 0, 0, 0, 0, 0, 0, 0, 0, 0, 1, 0, 0, 0, 0, 0, 0, 0, 0, 0, 6, 0, 0, 0, 0, 0,2.150409</t>
  </si>
  <si>
    <t>PROFILE141=281081, 0, 0, 0, 0, 0, 0, 0, 0, 0, 0, 0, 0, 1, 0, 0, 0, 0, 0, 0, 0, 0, 0, 6, 0, 0, 0, 0, 0,2.150409</t>
  </si>
  <si>
    <t>PROFILE142=281084, 0, 0, 0, 0, 0, 0, 0, 0, 0, 0, 0, 0, 1, 0, 0, 0, 0, 0, 0, 0, 0, 0, 6, 0, 0, 0, 0, 0,2.150409</t>
  </si>
  <si>
    <t>PROFILE143=281085, 0, 0, 0, 0, 0, 0, 0, 0, 0, 0, 0, 0, 1, 0, 0, 0, 0, 0, 0, 0, 0, 0, 6, 0, 0, 0, 0, 0,2.150409</t>
  </si>
  <si>
    <t>PROFILE144=281086, 0, 0, 0, 0, 0, 0, 0, 0, 0, 0, 0, 0, 1, 0, 0, 0, 0, 0, 0, 0, 0, 0, 6, 0, 0, 0, 0, 0,2.150409</t>
  </si>
  <si>
    <t>PROFILE145=281087, 0, 0, 0, 0, 0, 0, 0, 0, 0, 0, 0, 0, 1, 0, 0, 0, 0, 0, 0, 0, 0, 0, 6, 0, 0, 0, 0, 0,2.150409</t>
  </si>
  <si>
    <t>PROFILE146=281096, 0, 0, 0, 0, 0, 0, 0, 0, 0, 0, 0, 0, 1, 0, 0, 0, 0, 0, 0, 0, 0, 0, 6, 0, 0, 0, 0, 0,2.150409</t>
  </si>
  <si>
    <t>PROFILE147=281098, 0, 0, 0, 0, 0, 0, 0, 0, 0, 0, 0, 0, 1, 0, 0, 0, 0, 0, 0, 0, 0, 0, 6, 0, 0, 0, 0, 0,2.150409</t>
  </si>
  <si>
    <t>PROFILE148=281099, 0, 0, 0, 0, 0, 0, 0, 0, 0, 0, 0, 0, 1, 0, 0, 0, 0, 0, 0, 0, 0, 0, 6, 0, 0, 0, 0, 0,2.150409</t>
  </si>
  <si>
    <t>PROFILE149=281110, 0, 0, 0, 0, 0, 0, 0, 0, 0, 0, 0, 0, 1, 0, 0, 0, 0, 0, 0, 0, 0, 0, 6, 0, 0, 0, 0, 0,2.150409</t>
  </si>
  <si>
    <t>PROFILE150=281113, 0, 0, 0, 0, 0, 0, 0, 0, 0, 0, 0, 0, 1, 0, 0, 0, 0, 0, 0, 0, 0, 0, 6, 0, 0, 0, 0, 0,2.150409</t>
  </si>
  <si>
    <t>PROFILE151=281115, 0, 0, 0, 0, 0, 0, 0, 0, 0, 0, 0, 0, 1, 0, 0, 0, 0, 0, 0, 0, 0, 0, 6, 0, 0, 0, 0, 0,2.150409</t>
  </si>
  <si>
    <t>PROFILE152=281119, 0, 0, 0, 0, 0, 0, 0, 0, 0, 0, 0, 0, 1, 0, 0, 0, 0, 0, 0, 0, 0, 0, 6, 0, 0, 0, 0, 0,2.150409</t>
  </si>
  <si>
    <t>PROFILE153=281120, 0, 0, 0, 0, 0, 0, 0, 0, 0, 0, 0, 0, 1, 0, 0, 0, 0, 0, 0, 0, 0, 0, 6, 0, 0, 0, 0, 0,2.150409</t>
  </si>
  <si>
    <t>PROFILE154=281125, 0, 0, 0, 0, 0, 0, 0, 0, 0, 0, 0, 0, 1, 0, 0, 0, 0, 0, 0, 0, 0, 0, 6, 0, 0, 0, 0, 0,2.150409</t>
  </si>
  <si>
    <t>PROFILE155=281126, 0, 0, 0, 0, 0, 0, 0, 0, 0, 0, 0, 0, 1, 0, 0, 0, 0, 0, 0, 0, 0, 0, 6, 0, 0, 0, 0, 0,2.150409</t>
  </si>
  <si>
    <t>PROFILE156=281128, 0, 0, 0, 0, 0, 0, 0, 0, 0, 0, 0, 0, 1, 0, 0, 0, 0, 0, 0, 0, 0, 0, 6, 0, 0, 0, 0, 0,2.150409</t>
  </si>
  <si>
    <t>PROFILE157=281132, 0, 0, 0, 0, 0, 0, 0, 0, 0, 0, 0, 0, 1, 0, 0, 0, 0, 0, 0, 0, 0, 0, 6, 0, 0, 0, 0, 0,2.150409</t>
  </si>
  <si>
    <t>PROFILE158=281138, 0, 0, 0, 0, 0, 0, 0, 0, 0, 0, 0, 0, 1, 0, 0, 0, 0, 0, 0, 0, 0, 0, 6, 0, 0, 0, 0, 0,2.150409</t>
  </si>
  <si>
    <t>PROFILE159=281139, 0, 0, 0, 0, 0, 0, 0, 0, 0, 0, 0, 0, 1, 0, 0, 0, 0, 0, 0, 0, 0, 0, 6, 0, 0, 0, 0, 0,2.150409</t>
  </si>
  <si>
    <t>PROFILE160=281150, 0, 0, 0, 0, 0, 0, 0, 0, 0, 0, 0, 0, 1, 0, 0, 0, 0, 0, 0, 0, 0, 0, 6, 0, 0, 0, 0, 0,2.150409</t>
  </si>
  <si>
    <t>PROFILE161=281155, 0, 0, 0, 0, 0, 0, 0, 0, 0, 0, 0, 0, 1, 0, 0, 0, 0, 0, 0, 0, 0, 0, 6, 0, 0, 0, 0, 0,2.150409</t>
  </si>
  <si>
    <t>PROFILE162=281163, 0, 0, 0, 0, 0, 0, 0, 0, 0, 0, 0, 0, 1, 0, 0, 0, 0, 0, 0, 0, 0, 0, 6, 0, 0, 0, 0, 0,2.150409</t>
  </si>
  <si>
    <t>PROFILE163=281170, 0, 0, 0, 0, 0, 0, 0, 0, 0, 0, 0, 0, 1, 0, 0, 0, 0, 0, 0, 0, 0, 0, 6, 0, 0, 0, 0, 0,2.150409</t>
  </si>
  <si>
    <t>PROFILE164=281172, 0, 0, 0, 0, 0, 0, 0, 0, 0, 0, 0, 0, 1, 0, 0, 0, 0, 0, 0, 0, 0, 0, 6, 0, 0, 0, 0, 0,2.150409</t>
  </si>
  <si>
    <t>PROFILE165=281173, 0, 0, 0, 0, 0, 0, 0, 0, 0, 0, 0, 0, 1, 0, 0, 0, 0, 0, 0, 0, 0, 0, 6, 0, 0, 0, 0, 0,2.150409</t>
  </si>
  <si>
    <t>PROFILE166=281175, 0, 0, 0, 0, 0, 0, 0, 0, 0, 0, 0, 0, 1, 0, 0, 0, 0, 0, 0, 0, 0, 0, 6, 0, 0, 0, 0, 0,2.150409</t>
  </si>
  <si>
    <t>PROFILE167=281179, 0, 0, 0, 0, 0, 0, 0, 0, 0, 0, 0, 0, 1, 0, 0, 0, 0, 0, 0, 0, 0, 0, 6, 0, 0, 0, 0, 0,2.150409</t>
  </si>
  <si>
    <t>PROFILE168=281180, 0, 0, 0, 0, 0, 0, 0, 0, 0, 0, 0, 0, 1, 0, 0, 0, 0, 0, 0, 0, 0, 0, 6, 0, 0, 0, 0, 0,2.150409</t>
  </si>
  <si>
    <t>PROFILE169=281181, 0, 0, 0, 0, 0, 0, 0, 0, 0, 0, 0, 0, 1, 0, 0, 0, 0, 0, 0, 0, 0, 0, 6, 0, 0, 0, 0, 0,2.150409</t>
  </si>
  <si>
    <t>PROFILE170=281192, 0, 0, 0, 0, 0, 0, 0, 0, 0, 0, 0, 0, 1, 0, 0, 0, 0, 0, 0, 0, 0, 0, 6, 0, 0, 0, 0, 0,2.150409</t>
  </si>
  <si>
    <t>PROFILE171=281194, 0, 0, 0, 0, 0, 0, 0, 0, 0, 0, 0, 0, 1, 0, 0, 0, 0, 0, 0, 0, 0, 0, 6, 0, 0, 0, 0, 0,2.150409</t>
  </si>
  <si>
    <t>PROFILE172=281196, 0, 0, 0, 0, 0, 0, 0, 0, 0, 0, 0, 0, 1, 0, 0, 0, 0, 0, 0, 0, 0, 0, 6, 0, 0, 0, 0, 0,2.150409</t>
  </si>
  <si>
    <t>PROFILE173=281198, 0, 0, 0, 0, 0, 0, 0, 0, 0, 0, 0, 0, 1, 0, 0, 0, 0, 0, 0, 0, 0, 0, 6, 0, 0, 0, 0, 0,2.150409</t>
  </si>
  <si>
    <t>PROFILE174=281201, 0, 0, 0, 0, 0, 0, 0, 0, 0, 0, 0, 0, 1, 0, 0, 0, 0, 0, 0, 0, 0, 0, 6, 0, 0, 0, 0, 0,2.150409</t>
  </si>
  <si>
    <t>PROFILE175=281216, 0, 0, 0, 0, 0, 0, 0, 0, 0, 0, 0, 0, 1, 0, 0, 0, 0, 0, 0, 0, 0, 0, 6, 0, 0, 0, 0, 0,2.150409</t>
  </si>
  <si>
    <t>PROFILE176=281232, 0, 0, 0, 0, 0, 0, 0, 0, 0, 0, 0, 0, 1, 0, 0, 0, 0, 0, 0, 0, 0, 0, 6, 0, 0, 0, 0, 0,2.150409</t>
  </si>
  <si>
    <t>PROFILE177=281233, 0, 0, 0, 0, 0, 0, 0, 0, 0, 0, 0, 0, 1, 0, 0, 0, 0, 0, 0, 0, 0, 0, 6, 0, 0, 0, 0, 0,2.150409</t>
  </si>
  <si>
    <t>PROFILE178=281238, 0, 0, 0, 0, 0, 0, 0, 0, 0, 0, 0, 0, 1, 0, 0, 0, 0, 0, 0, 0, 0, 0, 6, 0, 0, 0, 0, 0,2.150409</t>
  </si>
  <si>
    <t>PROFILE179=281239, 0, 0, 0, 0, 0, 0, 0, 0, 0, 0, 0, 0, 1, 0, 0, 0, 0, 0, 0, 0, 0, 0, 6, 0, 0, 0, 0, 0,2.150409</t>
  </si>
  <si>
    <t>PROFILE180=281258, 0, 0, 0, 0, 0, 0, 0, 0, 0, 0, 0, 0, 1, 0, 0, 0, 0, 0, 0, 0, 0, 0, 6, 0, 0, 0, 0, 0,2.150409</t>
  </si>
  <si>
    <t>PROFILE181=281260, 0, 0, 0, 0, 0, 0, 0, 0, 0, 0, 0, 0, 1, 0, 0, 0, 0, 0, 0, 0, 0, 0, 6, 0, 0, 0, 0, 0,2.150409</t>
  </si>
  <si>
    <t>PROFILE182=281261, 0, 0, 0, 0, 0, 0, 0, 0, 0, 0, 0, 0, 1, 0, 0, 0, 0, 0, 0, 0, 0, 0, 6, 0, 0, 0, 0, 0,2.150409</t>
  </si>
  <si>
    <t>PROFILE183=281262, 0, 0, 0, 0, 0, 0, 0, 0, 0, 0, 0, 0, 1, 0, 0, 0, 0, 0, 0, 0, 0, 0, 6, 0, 0, 0, 0, 0,2.150409</t>
  </si>
  <si>
    <t>PROFILE184=281264, 0, 0, 0, 0, 0, 0, 0, 0, 0, 0, 0, 0, 1, 0, 0, 0, 0, 0, 0, 0, 0, 0, 6, 0, 0, 0, 0, 0,2.150409</t>
  </si>
  <si>
    <t>PROFILE185=281268, 0, 0, 0, 0, 0, 0, 0, 0, 0, 0, 0, 0, 1, 0, 0, 0, 0, 0, 0, 0, 0, 0, 6, 0, 0, 0, 0, 0,2.150409</t>
  </si>
  <si>
    <t>PROFILE186=281271, 0, 0, 0, 0, 0, 0, 0, 0, 0, 0, 0, 0, 1, 0, 0, 0, 0, 0, 0, 0, 0, 0, 6, 0, 0, 0, 0, 0,2.150409</t>
  </si>
  <si>
    <t>PROFILE187=281272, 0, 0, 0, 0, 0, 0, 0, 0, 0, 0, 0, 0, 1, 0, 0, 0, 0, 0, 0, 0, 0, 0, 6, 0, 0, 0, 0, 0,2.150409</t>
  </si>
  <si>
    <t>PROFILE188=281275, 0, 0, 0, 0, 0, 0, 0, 0, 0, 0, 0, 0, 1, 0, 0, 0, 0, 0, 0, 0, 0, 0, 6, 0, 0, 0, 0, 0,2.150409</t>
  </si>
  <si>
    <t>PROFILE189=281279, 0, 0, 0, 0, 0, 0, 0, 0, 0, 0, 0, 0, 1, 0, 0, 0, 0, 0, 0, 0, 0, 0, 6, 0, 0, 0, 0, 0,2.150409</t>
  </si>
  <si>
    <t>PROFILE190=281280, 0, 0, 0, 0, 0, 0, 0, 0, 0, 0, 0, 0, 1, 0, 0, 0, 0, 0, 0, 0, 0, 0, 6, 0, 0, 0, 0, 0,2.150409</t>
  </si>
  <si>
    <t>PROFILE191=281282, 0, 0, 0, 0, 0, 0, 0, 0, 0, 0, 0, 0, 1, 0, 0, 0, 0, 0, 0, 0, 0, 0, 6, 0, 0, 0, 0, 0,2.150409</t>
  </si>
  <si>
    <t>PROFILE192=281288, 0, 0, 0, 0, 0, 0, 0, 0, 0, 0, 0, 0, 1, 0, 0, 0, 0, 0, 0, 0, 0, 0, 6, 0, 0, 0, 0, 0,2.150409</t>
  </si>
  <si>
    <t>PROFILE193=281299, 0, 0, 0, 0, 0, 0, 0, 0, 0, 0, 0, 0, 1, 0, 0, 0, 0, 0, 0, 0, 0, 0, 6, 0, 0, 0, 0, 0,2.150409</t>
  </si>
  <si>
    <t>PROFILE194=281302, 0, 0, 0, 0, 0, 0, 0, 0, 0, 0, 0, 0, 1, 0, 0, 0, 0, 0, 0, 0, 0, 0, 6, 0, 0, 0, 0, 0,2.150409</t>
  </si>
  <si>
    <t>PROFILE195=281303, 0, 0, 0, 0, 0, 0, 0, 0, 0, 0, 0, 0, 1, 0, 0, 0, 0, 0, 0, 0, 0, 0, 6, 0, 0, 0, 0, 0,2.150409</t>
  </si>
  <si>
    <t>PROFILE196=281317, 0, 0, 0, 0, 0, 0, 0, 0, 0, 0, 0, 0, 1, 0, 0, 0, 0, 0, 0, 0, 0, 0, 6, 0, 0, 0, 0, 0,2.150409</t>
  </si>
  <si>
    <t>PROFILE197=281326, 0, 0, 0, 0, 0, 0, 0, 0, 0, 0, 0, 0, 1, 0, 0, 0, 0, 0, 0, 0, 0, 0, 6, 0, 0, 0, 0, 0,2.150409</t>
  </si>
  <si>
    <t>PROFILE198=281339, 0, 0, 0, 0, 0, 0, 0, 0, 0, 0, 0, 0, 1, 0, 0, 0, 0, 0, 0, 0, 0, 0, 6, 0, 0, 0, 0, 0,2.150409</t>
  </si>
  <si>
    <t>PROFILE199=281345, 0, 0, 0, 0, 0, 0, 0, 0, 0, 0, 0, 0, 1, 0, 0, 0, 0, 0, 0, 0, 0, 0, 6, 0, 0, 0, 0, 0,2.150409</t>
  </si>
  <si>
    <t>PROFILE200=281351, 0, 0, 0, 0, 0, 0, 0, 0, 0, 0, 0, 0, 1, 0, 0, 0, 0, 0, 0, 0, 0, 0, 6, 0, 0, 0, 0, 0,2.150409</t>
  </si>
  <si>
    <t>PROFILE201=281356, 0, 0, 0, 0, 0, 0, 0, 0, 0, 0, 0, 0, 1, 0, 0, 0, 0, 0, 0, 0, 0, 0, 6, 0, 0, 0, 0, 0,2.150409</t>
  </si>
  <si>
    <t>PROFILE202=281361, 0, 0, 0, 0, 0, 0, 0, 0, 0, 0, 0, 0, 1, 0, 0, 0, 0, 0, 0, 0, 0, 0, 6, 0, 0, 0, 0, 0,2.150409</t>
  </si>
  <si>
    <t>PROFILE203=281385, 0, 0, 0, 0, 0, 0, 0, 0, 0, 0, 0, 0, 1, 0, 0, 0, 0, 0, 0, 0, 0, 0, 6, 0, 0, 0, 0, 0,2.150409</t>
  </si>
  <si>
    <t>PROFILE204=281386, 0, 0, 0, 0, 0, 0, 0, 0, 0, 0, 0, 0, 1, 0, 0, 0, 0, 0, 0, 0, 0, 0, 6, 0, 0, 0, 0, 0,2.150409</t>
  </si>
  <si>
    <t>PROFILE205=281396, 0, 0, 0, 0, 0, 0, 0, 0, 0, 0, 0, 0, 1, 0, 0, 0, 0, 0, 0, 0, 0, 0, 6, 0, 0, 0, 0, 0,2.150409</t>
  </si>
  <si>
    <t>PROFILE206=281402, 0, 0, 0, 0, 0, 0, 0, 0, 0, 0, 0, 0, 1, 0, 0, 0, 0, 0, 0, 0, 0, 0, 6, 0, 0, 0, 0, 0,2.150409</t>
  </si>
  <si>
    <t>PROFILE207=281403, 0, 0, 0, 0, 0, 0, 0, 0, 0, 0, 0, 0, 1, 0, 0, 0, 0, 0, 0, 0, 0, 0, 6, 0, 0, 0, 0, 0,2.150409</t>
  </si>
  <si>
    <t>PROFILE208=281411, 0, 0, 0, 0, 0, 0, 0, 0, 0, 0, 0, 0, 1, 0, 0, 0, 0, 0, 0, 0, 0, 0, 6, 0, 0, 0, 0, 0,2.150409</t>
  </si>
  <si>
    <t>PROFILE209=281413, 0, 0, 0, 0, 0, 0, 0, 0, 0, 0, 0, 0, 1, 0, 0, 0, 0, 0, 0, 0, 0, 0, 6, 0, 0, 0, 0, 0,2.150409</t>
  </si>
  <si>
    <t>PROFILE210=281430, 0, 0, 0, 0, 0, 0, 0, 0, 0, 0, 0, 0, 1, 0, 0, 0, 0, 0, 0, 0, 0, 0, 6, 0, 0, 0, 0, 0,2.150409</t>
  </si>
  <si>
    <t>PROFILE211=281433, 0, 0, 0, 0, 0, 0, 0, 0, 0, 0, 0, 0, 1, 0, 0, 0, 0, 0, 0, 0, 0, 0, 6, 0, 0, 0, 0, 0,2.150409</t>
  </si>
  <si>
    <t>PROFILE212=281434, 0, 0, 0, 0, 0, 0, 0, 0, 0, 0, 0, 0, 1, 0, 0, 0, 0, 0, 0, 0, 0, 0, 6, 0, 0, 0, 0, 0,2.150409</t>
  </si>
  <si>
    <t>PROFILE213=281436, 0, 0, 0, 0, 0, 0, 0, 0, 0, 0, 0, 0, 1, 0, 0, 0, 0, 0, 0, 0, 0, 0, 6, 0, 0, 0, 0, 0,2.150409</t>
  </si>
  <si>
    <t>PROFILE214=281437, 0, 0, 0, 0, 0, 0, 0, 0, 0, 0, 0, 0, 1, 0, 0, 0, 0, 0, 0, 0, 0, 0, 6, 0, 0, 0, 0, 0,2.150409</t>
  </si>
  <si>
    <t>PROFILE215=281438, 0, 0, 0, 0, 0, 0, 0, 0, 0, 0, 0, 0, 1, 0, 0, 0, 0, 0, 0, 0, 0, 0, 6, 0, 0, 0, 0, 0,2.150409</t>
  </si>
  <si>
    <t>PROFILE216=281444, 0, 0, 0, 0, 0, 0, 0, 0, 0, 0, 0, 0, 1, 0, 0, 0, 0, 0, 0, 0, 0, 0, 6, 0, 0, 0, 0, 0,2.150409</t>
  </si>
  <si>
    <t>PROFILE217=281445, 0, 0, 0, 0, 0, 0, 0, 0, 0, 0, 0, 0, 1, 0, 0, 0, 0, 0, 0, 0, 0, 0, 6, 0, 0, 0, 0, 0,2.150409</t>
  </si>
  <si>
    <t>PROFILE218=281446, 0, 0, 0, 0, 0, 0, 0, 0, 0, 0, 0, 0, 1, 0, 0, 0, 0, 0, 0, 0, 0, 0, 6, 0, 0, 0, 0, 0,2.150409</t>
  </si>
  <si>
    <t>PROFILE219=281448, 0, 0, 0, 0, 0, 0, 0, 0, 0, 0, 0, 0, 1, 0, 0, 0, 0, 0, 0, 0, 0, 0, 6, 0, 0, 0, 0, 0,2.150409</t>
  </si>
  <si>
    <t>PROFILE220=281451, 0, 0, 0, 0, 0, 0, 0, 0, 0, 0, 0, 0, 1, 0, 0, 0, 0, 0, 0, 0, 0, 0, 6, 0, 0, 0, 0, 0,2.150409</t>
  </si>
  <si>
    <t>PROFILE221=281453, 0, 0, 0, 0, 0, 0, 0, 0, 0, 0, 0, 0, 1, 0, 0, 0, 0, 0, 0, 0, 0, 0, 6, 0, 0, 0, 0, 0,2.150409</t>
  </si>
  <si>
    <t>PROFILE222=281459, 0, 0, 0, 0, 0, 0, 0, 0, 0, 0, 0, 0, 1, 0, 0, 0, 0, 0, 0, 0, 0, 0, 6, 0, 0, 0, 0, 0,2.150409</t>
  </si>
  <si>
    <t>PROFILE223=281462, 0, 0, 0, 0, 0, 0, 0, 0, 0, 0, 0, 0, 1, 0, 0, 0, 0, 0, 0, 0, 0, 0, 6, 0, 0, 0, 0, 0,2.150409</t>
  </si>
  <si>
    <t>PROFILE224=281463, 0, 0, 0, 0, 0, 0, 0, 0, 0, 0, 0, 0, 1, 0, 0, 0, 0, 0, 0, 0, 0, 0, 6, 0, 0, 0, 0, 0,2.150409</t>
  </si>
  <si>
    <t>PROFILE225=281468, 0, 0, 0, 0, 0, 0, 0, 0, 0, 0, 0, 0, 1, 0, 0, 0, 0, 0, 0, 0, 0, 0, 6, 0, 0, 0, 0, 0,2.150409</t>
  </si>
  <si>
    <t>PROFILE226=281470, 0, 0, 0, 0, 0, 0, 0, 0, 0, 0, 0, 0, 1, 0, 0, 0, 0, 0, 0, 0, 0, 0, 6, 0, 0, 0, 0, 0,2.150409</t>
  </si>
  <si>
    <t>PROFILE227=281474, 0, 0, 0, 0, 0, 0, 0, 0, 0, 0, 0, 0, 1, 0, 0, 0, 0, 0, 0, 0, 0, 0, 6, 0, 0, 0, 0, 0,2.150409</t>
  </si>
  <si>
    <t>PROFILE228=281475, 0, 0, 0, 0, 0, 0, 0, 0, 0, 0, 0, 0, 1, 0, 0, 0, 0, 0, 0, 0, 0, 0, 6, 0, 0, 0, 0, 0,2.150409</t>
  </si>
  <si>
    <t>PROFILE229=281477, 0, 0, 0, 0, 0, 0, 0, 0, 0, 0, 0, 0, 1, 0, 0, 0, 0, 0, 0, 0, 0, 0, 6, 0, 0, 0, 0, 0,2.150409</t>
  </si>
  <si>
    <t>PROFILE230=281478, 0, 0, 0, 0, 0, 0, 0, 0, 0, 0, 0, 0, 1, 0, 0, 0, 0, 0, 0, 0, 0, 0, 6, 0, 0, 0, 0, 0,2.150409</t>
  </si>
  <si>
    <t>PROFILE231=281479, 0, 0, 0, 0, 0, 0, 0, 0, 0, 0, 0, 0, 1, 0, 0, 0, 0, 0, 0, 0, 0, 0, 6, 0, 0, 0, 0, 0,2.150409</t>
  </si>
  <si>
    <t>PROFILE232=281484, 0, 0, 0, 0, 0, 0, 0, 0, 0, 0, 0, 0, 1, 0, 0, 0, 0, 0, 0, 0, 0, 0, 6, 0, 0, 0, 0, 0,2.150409</t>
  </si>
  <si>
    <t>PROFILE233=281485, 0, 0, 0, 0, 0, 0, 0, 0, 0, 0, 0, 0, 1, 0, 0, 0, 0, 0, 0, 0, 0, 0, 6, 0, 0, 0, 0, 0,2.150409</t>
  </si>
  <si>
    <t>PROFILE234=281486, 0, 0, 0, 0, 0, 0, 0, 0, 0, 0, 0, 0, 1, 0, 0, 0, 0, 0, 0, 0, 0, 0, 6, 0, 0, 0, 0, 0,2.150409</t>
  </si>
  <si>
    <t>PROFILE235=281492, 0, 0, 0, 0, 0, 0, 0, 0, 0, 0, 0, 0, 1, 0, 0, 0, 0, 0, 0, 0, 0, 0, 6, 0, 0, 0, 0, 0,2.150409</t>
  </si>
  <si>
    <t>PROFILE236=281493, 0, 0, 0, 0, 0, 0, 0, 0, 0, 0, 0, 0, 1, 0, 0, 0, 0, 0, 0, 0, 0, 0, 6, 0, 0, 0, 0, 0,2.150409</t>
  </si>
  <si>
    <t>PROFILE237=281495, 0, 0, 0, 0, 0, 0, 0, 0, 0, 0, 0, 0, 1, 0, 0, 0, 0, 0, 0, 0, 0, 0, 6, 0, 0, 0, 0, 0,2.150409</t>
  </si>
  <si>
    <t>PROFILE238=281497, 0, 0, 0, 0, 0, 0, 0, 0, 0, 0, 0, 0, 1, 0, 0, 0, 0, 0, 0, 0, 0, 0, 6, 0, 0, 0, 0, 0,2.150409</t>
  </si>
  <si>
    <t>PROFILE239=281502, 0, 0, 0, 0, 0, 0, 0, 0, 0, 0, 0, 0, 1, 0, 0, 0, 0, 0, 0, 0, 0, 0, 6, 0, 0, 0, 0, 0,2.150409</t>
  </si>
  <si>
    <t>PROFILE240=281510, 0, 0, 0, 0, 0, 0, 0, 0, 0, 0, 0, 0, 1, 0, 0, 0, 0, 0, 0, 0, 0, 0, 6, 0, 0, 0, 0, 0,2.150409</t>
  </si>
  <si>
    <t>PROFILE241=281511, 0, 0, 0, 0, 0, 0, 0, 0, 0, 0, 0, 0, 1, 0, 0, 0, 0, 0, 0, 0, 0, 0, 6, 0, 0, 0, 0, 0,2.150409</t>
  </si>
  <si>
    <t>PROFILE242=281512, 0, 0, 0, 0, 0, 0, 0, 0, 0, 0, 0, 0, 1, 0, 0, 0, 0, 0, 0, 0, 0, 0, 6, 0, 0, 0, 0, 0,2.150409</t>
  </si>
  <si>
    <t>PROFILE243=281515, 0, 0, 0, 0, 0, 0, 0, 0, 0, 0, 0, 0, 1, 0, 0, 0, 0, 0, 0, 0, 0, 0, 6, 0, 0, 0, 0, 0,2.150409</t>
  </si>
  <si>
    <t>PROFILE244=281516, 0, 0, 0, 0, 0, 0, 0, 0, 0, 0, 0, 0, 1, 0, 0, 0, 0, 0, 0, 0, 0, 0, 6, 0, 0, 0, 0, 0,2.150409</t>
  </si>
  <si>
    <t>PROFILE245=281517, 0, 0, 0, 0, 0, 0, 0, 0, 0, 0, 0, 0, 1, 0, 0, 0, 0, 0, 0, 0, 0, 0, 6, 0, 0, 0, 0, 0,2.150409</t>
  </si>
  <si>
    <t>PROFILE246=281521, 0, 0, 0, 0, 0, 0, 0, 0, 0, 0, 0, 0, 1, 0, 0, 0, 0, 0, 0, 0, 0, 0, 6, 0, 0, 0, 0, 0,2.150409</t>
  </si>
  <si>
    <t>PROFILE247=281906, 0, 0, 0, 0, 0, 0, 0, 0, 0, 0, 0, 0, 1, 0, 0, 0, 0, 0, 0, 0, 0, 0, 6, 0, 0, 0, 0, 0,2.150409</t>
  </si>
  <si>
    <t>PROFILE248=281923, 0, 0, 0, 0, 0, 0, 0, 0, 0, 0, 0, 0, 1, 0, 0, 0, 0, 0, 0, 0, 0, 0, 6, 0, 0, 0, 0, 0,2.150409</t>
  </si>
  <si>
    <t>PROFILE249=289134, 0, 0, 0, 0, 0, 0, 0, 0, 0, 0, 0, 0, 1, 0, 0, 0, 0, 0, 0, 0, 0, 0, 6, 0, 0, 0, 0, 0,2.150409</t>
  </si>
  <si>
    <t>PROFILE250=1838766, 0, 0, 0, 1, 2, 0, 0, 2, 0, 0, 0, 3, 0, 0, 1, 0, 0, 2, 4000, 0, 0, 0, 15, 4, 2, 4, 0, 0,1.924841</t>
  </si>
  <si>
    <t>PROFILE251=1838871, 1, 0, 0, 1, 2, 0, 0, 2, 0, 0, 0, 3, 1, 0, 0, 0, 0, 2, 4000, 16, 0, 0, 15, 4, 2, 4, 0, 0,2.279271</t>
  </si>
  <si>
    <t>PROFILE252=1838933, 0, 0, 0, 0, 0, 0, 0, 2, 0, 0, 0, 3, 0, 0, 0, 0, 0, 2, 4000, 0, 0, 0, 15, 4, 2, 4, 0, 0,1.839999</t>
  </si>
  <si>
    <t>PROFILE253=1838941, 0, 0, 0, 1, 2, 0, 0, 2, 0, 0, 0, 3, 0, 0, 0, 0, 0, 2, 0, 0, 0, 0, 6, 4, 2, 1, 0, 0,0.000000</t>
  </si>
  <si>
    <t>PROFILE254=1839206, 1, 0, 0, 1, 2, 0, 0, 2, 0, 0, 0, 3, 0, 0, 0, 0, 0, 2, 4000, 0, 0, 0, 15, 4, 2, 4, 0, 0,1.924841</t>
  </si>
  <si>
    <t>MONITOR_30_PROFILES_COUNT=1012</t>
  </si>
  <si>
    <t>PROFILE1=18, 2, 3, 0, 0, 0, 0, 0, 0, 0, 3, 1057, 0, 0, 0, 3084, 2, 0, 0</t>
  </si>
  <si>
    <t>PROFILE2=30, 0, 3, 0, 0, 0, 0, 0, 0, 0, 3, 1057, 0, 0, 0, 409, 2, 0, 0</t>
  </si>
  <si>
    <t>PROFILE3=34, 0, 3, 0, 0, 0, 0, 0, 0, 0, 3, 1057, 0, 0, 0, 101, 2, 0, 0</t>
  </si>
  <si>
    <t>PROFILE4=37, 6, 3, 0, 0, 0, 0, 0, 0, 0, 3, 1057, 0, 0, 0, 3082, 2, 0, 0</t>
  </si>
  <si>
    <t>PROFILE5=41, 0, 3, 0, 0, 0, 0, 0, 0, 0, 3, 1057, 0, 0, 0, 103, 2, 0, 0</t>
  </si>
  <si>
    <t>PROFILE6=224, 1, 3, 0, 0, 0, 0, 0, 0, 0, 3, 1057, 0, 0, 0, 104, 2, 0, 0</t>
  </si>
  <si>
    <t>PROFILE7=2129, 1, 3, 0, 0, 0, 0, 0, 0, 0, 3, 1057, 0, 0, 0, 397, 2, 0, 0</t>
  </si>
  <si>
    <t>PROFILE8=28760, 0, 3, 0, 0, 0, 0, 0, 0, 0, 3, 1057, 0, 0, 0, 802, 0, 0, 0</t>
  </si>
  <si>
    <t>PROFILE9=210522, 2, 3, 0, 0, 0, 0, 0, 0, 0, 3, 1057, 0, 0, 0, 108, 2, 0, 0</t>
  </si>
  <si>
    <t>PROFILE10=210542, 2, 3, 0, 0, 0, 0, 0, 0, 0, 3, 1057, 0, 0, 0, 91, 2, 0, 0</t>
  </si>
  <si>
    <t>PROFILE11=210763, 2, 3, 0, 0, 0, 0, 0, 0, 0, 3, 1057, 0, 0, 0, 89, 2, 0, 0</t>
  </si>
  <si>
    <t>PROFILE12=210844, 1, 3, 0, 0, 0, 0, 0, 0, 1, 3, 1057, 0, 0, 0, 157, 2, 221, 0</t>
  </si>
  <si>
    <t>PROFILE13=210845, 5, 3, 0, 0, 1, 0, 0, 0, 1, 3, 1057, 0, 0, 0, 3494, 3, 51, 0</t>
  </si>
  <si>
    <t>PROFILE14=210846, 4, 3, 0, 0, 0, 0, 0, 0, 1, 3, 1057, 0, 0, 0, 914, 2, 92, 0</t>
  </si>
  <si>
    <t>PROFILE15=210848, 5, 3, 0, 0, 0, 0, 0, 0, 1, 3, 1057, 0, 0, 0, 377, 2, 221, 0</t>
  </si>
  <si>
    <t>PROFILE16=210850, 3, 3, 0, 0, 0, 0, 0, 0, 1, 3, 1057, 0, 0, 0, 170, 2, 222, 0</t>
  </si>
  <si>
    <t>PROFILE17=210853, 3, 3, 0, 0, 0, 0, 0, 0, 1, 3, 1057, 0, 0, 0, 954, 2, 248, 0</t>
  </si>
  <si>
    <t>PROFILE18=210854, 3, 3, 0, 0, 0, 0, 0, 0, 1, 3, 1057, 0, 0, 0, 954, 2, 248, 0</t>
  </si>
  <si>
    <t>PROFILE19=210858, 6, 3, 0, 0, 0, 0, 0, 0, 1, 3, 1057, 0, 0, 0, 185, 2, 223, 0</t>
  </si>
  <si>
    <t>PROFILE20=210859, 4, 3, 0, 0, 0, 0, 0, 0, 1, 3, 1057, 0, 0, 0, 904, 2, 87, 0</t>
  </si>
  <si>
    <t>PROFILE21=210862, 5, 3, 0, 0, 1, 0, 0, 0, 1, 3, 1057, 0, 0, 0, 3494, 3, 51, 0</t>
  </si>
  <si>
    <t>PROFILE22=210863, 5, 3, 0, 0, 0, 0, 0, 0, 1, 3, 1057, 0, 0, 0, 180, 2, 223, 0</t>
  </si>
  <si>
    <t>PROFILE23=210865, 5, 3, 0, 0, 0, 0, 0, 0, 1, 3, 1057, 0, 0, 0, 377, 2, 221, 0</t>
  </si>
  <si>
    <t>PROFILE24=210870, 6, 3, 0, 0, 0, 0, 0, 0, 1, 0, 0, 0, 0, 0, 164, 2, 226, 0</t>
  </si>
  <si>
    <t>PROFILE25=210875, 3, 3, 0, 0, 0, 0, 0, 0, 1, 3, 1057, 0, 0, 0, 170, 2, 222, 0</t>
  </si>
  <si>
    <t>PROFILE26=210878, 5, 3, 0, 0, 0, 0, 0, 0, 1, 3, 1057, 0, 0, 0, 377, 2, 221, 0</t>
  </si>
  <si>
    <t>PROFILE27=210879, 4, 3, 0, 0, 0, 0, 0, 0, 1, 3, 1057, 0, 0, 0, 172, 2, 222, 0</t>
  </si>
  <si>
    <t>PROFILE28=210880, 6, 3, 0, 0, 0, 0, 0, 0, 1, 3, 1057, 0, 0, 0, 197, 2, 217, 0</t>
  </si>
  <si>
    <t>PROFILE29=210891, 6, 3, 0, 0, 0, 0, 0, 0, 1, 3, 1057, 0, 0, 0, 1995, 2, 227, 0</t>
  </si>
  <si>
    <t>PROFILE30=210897, 5, 3, 0, 0, 0, 0, 0, 0, 1, 3, 1057, 0, 0, 0, 84, 2, 227, 0</t>
  </si>
  <si>
    <t>PROFILE31=210899, 5, 3, 0, 0, 0, 0, 0, 0, 1, 3, 1057, 0, 0, 0, 542, 2, 218, 0</t>
  </si>
  <si>
    <t>PROFILE32=210904, 6, 3, 0, 0, 0, 0, 0, 0, 1, 0, 0, 0, 0, 0, 164, 2, 226, 0</t>
  </si>
  <si>
    <t>PROFILE33=210912, 6, 3, 0, 0, 0, 0, 0, 0, 1, 3, 1057, 0, 0, 0, 924, 2, 92, 0</t>
  </si>
  <si>
    <t>PROFILE34=210913, 6, 3, 0, 0, 1, 0, 0, 0, 1, 3, 1057, 0, 0, 0, 949, 3, 248, 0</t>
  </si>
  <si>
    <t>PROFILE35=210915, 2, 3, 0, 0, 0, 0, 0, 0, 1, 3, 1057, 0, 0, 0, 846, 2, 51, 0</t>
  </si>
  <si>
    <t>PROFILE36=210916, 1, 3, 0, 0, 0, 0, 0, 0, 0, 3, 1057, 0, 0, 0, 146, 2, 0, 0</t>
  </si>
  <si>
    <t>PROFILE37=210919, 5, 3, 0, 0, 0, 0, 0, 0, 0, 3, 1057, 0, 0, 0, 982, 2, 0, 0</t>
  </si>
  <si>
    <t>PROFILE38=210920, 2, 3, 0, 0, 0, 0, 0, 0, 1, 3, 1057, 0, 0, 0, 846, 2, 51, 0</t>
  </si>
  <si>
    <t>PROFILE39=210925, 6, 3, 0, 0, 0, 0, 0, 0, 1, 3, 1057, 0, 0, 0, 165, 2, 222, 0</t>
  </si>
  <si>
    <t>PROFILE40=210929, 6, 3, 0, 0, 1, 0, 0, 0, 1, 3, 1057, 0, 0, 0, 842, 3, 51, 0</t>
  </si>
  <si>
    <t>PROFILE41=210935, 1, 3, 0, 0, 0, 0, 0, 0, 1, 3, 1057, 0, 0, 0, 157, 2, 221, 0</t>
  </si>
  <si>
    <t>PROFILE42=210936, 6, 3, 0, 0, 0, 0, 0, 0, 1, 3, 1057, 0, 0, 0, 185, 2, 223, 0</t>
  </si>
  <si>
    <t>PROFILE43=210942, 2, 3, 0, 0, 0, 0, 0, 0, 1, 3, 1057, 0, 0, 0, 846, 2, 51, 0</t>
  </si>
  <si>
    <t>PROFILE44=210948, 6, 3, 0, 0, 0, 0, 0, 0, 1, 3, 1057, 0, 0, 0, 102, 2, 221, 0</t>
  </si>
  <si>
    <t>PROFILE45=210949, 6, 3, 0, 0, 0, 0, 0, 0, 1, 3, 1057, 0, 0, 0, 928, 2, 92, 0</t>
  </si>
  <si>
    <t>PROFILE46=210950, 6, 3, 0, 0, 1, 0, 0, 0, 1, 3, 1057, 0, 0, 0, 842, 3, 51, 0</t>
  </si>
  <si>
    <t>PROFILE47=210958, 1, 3, 0, 0, 0, 0, 0, 0, 1, 3, 1057, 0, 0, 0, 157, 2, 221, 0</t>
  </si>
  <si>
    <t>PROFILE48=210959, 5, 3, 0, 0, 0, 0, 0, 0, 1, 3, 1057, 0, 0, 0, 839, 2, 51, 0</t>
  </si>
  <si>
    <t>PROFILE49=210961, 6, 3, 0, 0, 0, 0, 0, 0, 1, 3, 1057, 0, 0, 0, 185, 2, 223, 0</t>
  </si>
  <si>
    <t>PROFILE50=210966, 5, 3, 0, 0, 0, 0, 0, 0, 1, 3, 1057, 0, 0, 0, 180, 2, 223, 0</t>
  </si>
  <si>
    <t>PROFILE51=210968, 4, 3, 0, 0, 0, 0, 0, 0, 1, 3, 1057, 0, 0, 0, 914, 2, 92, 0</t>
  </si>
  <si>
    <t>PROFILE52=210972, 5, 3, 0, 0, 0, 0, 0, 0, 1, 3, 1057, 0, 0, 0, 542, 2, 218, 0</t>
  </si>
  <si>
    <t>PROFILE53=210973, 2, 3, 0, 0, 0, 0, 0, 0, 1, 3, 1057, 0, 0, 0, 613, 2, 227, 0</t>
  </si>
  <si>
    <t>PROFILE54=210975, 6, 3, 0, 0, 0, 0, 0, 0, 1, 3, 1057, 0, 0, 0, 80, 2, 227, 0</t>
  </si>
  <si>
    <t>PROFILE55=210981, 6, 3, 0, 0, 0, 0, 0, 0, 1, 3, 1057, 0, 0, 0, 80, 2, 227, 0</t>
  </si>
  <si>
    <t>PROFILE56=210983, 4, 3, 0, 0, 0, 0, 0, 0, 1, 3, 1057, 0, 0, 0, 172, 2, 222, 0</t>
  </si>
  <si>
    <t>PROFILE57=210984, 5, 3, 0, 0, 0, 0, 0, 0, 1, 3, 1057, 0, 0, 0, 542, 2, 218, 0</t>
  </si>
  <si>
    <t>PROFILE58=210985, 5, 3, 0, 0, 0, 0, 0, 0, 1, 3, 1057, 0, 0, 0, 940, 2, 92, 0</t>
  </si>
  <si>
    <t>PROFILE59=210988, 4, 3, 0, 0, 0, 0, 0, 0, 1, 3, 1057, 0, 0, 0, 172, 2, 222, 0</t>
  </si>
  <si>
    <t>PROFILE60=210994, 4, 3, 0, 0, 0, 0, 0, 0, 1, 3, 1057, 0, 0, 0, 73, 2, 226, 0</t>
  </si>
  <si>
    <t>PROFILE61=210997, 6, 3, 0, 0, 1, 0, 0, 0, 1, 3, 1057, 0, 0, 0, 949, 3, 248, 0</t>
  </si>
  <si>
    <t>PROFILE62=211000, 1, 3, 0, 0, 0, 0, 0, 0, 0, 3, 1057, 0, 0, 0, 159, 2, 0, 0</t>
  </si>
  <si>
    <t>PROFILE63=211008, 5, 3, 0, 0, 0, 0, 0, 0, 1, 3, 1057, 0, 0, 0, 930, 2, 92, 0</t>
  </si>
  <si>
    <t>PROFILE64=211030, 4, 3, 0, 0, 0, 0, 0, 0, 1, 3, 1057, 0, 0, 0, 860, 2, 51, 0</t>
  </si>
  <si>
    <t>PROFILE65=211046, 6, 3, 0, 0, 0, 0, 0, 0, 1, 3, 1057, 0, 0, 0, 80, 2, 227, 0</t>
  </si>
  <si>
    <t>PROFILE66=211050, 4, 3, 0, 0, 0, 0, 0, 0, 1, 3, 1057, 0, 0, 0, 283, 2, 218, 0</t>
  </si>
  <si>
    <t>PROFILE67=211053, 6, 3, 0, 0, 0, 0, 0, 0, 1, 0, 0, 0, 0, 0, 164, 2, 226, 0</t>
  </si>
  <si>
    <t>PROFILE68=211065, 5, 3, 0, 0, 0, 0, 0, 0, 1, 3, 1057, 0, 0, 0, 166, 2, 226, 0</t>
  </si>
  <si>
    <t>PROFILE69=211066, 5, 3, 0, 0, 0, 0, 0, 0, 1, 3, 1057, 0, 0, 0, 166, 2, 226, 0</t>
  </si>
  <si>
    <t>PROFILE70=211073, 4, 3, 0, 0, 0, 0, 0, 0, 1, 3, 1057, 0, 0, 0, 587, 2, 224, 0</t>
  </si>
  <si>
    <t>PROFILE71=211075, 5, 3, 0, 0, 0, 0, 0, 0, 1, 3, 1057, 0, 0, 0, 166, 2, 226, 0</t>
  </si>
  <si>
    <t>PROFILE72=211076, 5, 3, 0, 0, 0, 0, 0, 0, 1, 3, 1057, 0, 0, 0, 76, 2, 227, 0</t>
  </si>
  <si>
    <t>PROFILE73=211082, 4, 3, 0, 0, 0, 0, 0, 0, 1, 3, 1057, 0, 0, 0, 73, 2, 226, 0</t>
  </si>
  <si>
    <t>PROFILE74=211083, 6, 3, 0, 0, 1, 0, 0, 0, 1, 3, 1057, 0, 0, 0, 842, 3, 51, 0</t>
  </si>
  <si>
    <t>PROFILE75=211084, 6, 3, 0, 0, 0, 0, 0, 0, 1, 3, 1057, 0, 0, 0, 164, 2, 226, 0</t>
  </si>
  <si>
    <t>PROFILE76=211086, 6, 3, 0, 0, 0, 0, 0, 0, 1, 0, 0, 0, 0, 0, 164, 2, 226, 0</t>
  </si>
  <si>
    <t>PROFILE77=211089, 6, 3, 0, 0, 0, 0, 0, 0, 1, 3, 1057, 0, 0, 0, 888, 2, 79, 0</t>
  </si>
  <si>
    <t>PROFILE78=211090, 5, 3, 0, 0, 0, 0, 0, 0, 1, 3, 1057, 0, 0, 0, 839, 2, 51, 0</t>
  </si>
  <si>
    <t>PROFILE79=211091, 6, 3, 0, 0, 0, 0, 0, 0, 1, 3, 1057, 0, 0, 0, 279, 1, 217, 0</t>
  </si>
  <si>
    <t>PROFILE80=211093, 6, 3, 0, 0, 0, 0, 0, 0, 1, 3, 1057, 0, 0, 0, 176, 2, 223, 0</t>
  </si>
  <si>
    <t>PROFILE81=211094, 2, 3, 0, 0, 0, 0, 0, 0, 1, 3, 1057, 0, 0, 0, 178, 2, 231, 0</t>
  </si>
  <si>
    <t>PROFILE82=211095, 3, 3, 0, 0, 0, 0, 0, 0, 1, 3, 1057, 0, 0, 0, 916, 2, 92, 0</t>
  </si>
  <si>
    <t>PROFILE83=211098, 3, 3, 0, 0, 0, 0, 0, 0, 1, 3, 1057, 0, 0, 0, 916, 2, 92, 0</t>
  </si>
  <si>
    <t>PROFILE84=211106, 6, 3, 0, 0, 0, 0, 0, 0, 1, 3, 1057, 0, 0, 0, 3080, 2, 224, 0</t>
  </si>
  <si>
    <t>PROFILE85=211108, 5, 3, 0, 0, 0, 0, 0, 0, 1, 0, 0, 0, 0, 0, 52, 2, 224, 0</t>
  </si>
  <si>
    <t>PROFILE86=211112, 6, 3, 0, 0, 0, 0, 0, 0, 1, 0, 0, 0, 0, 0, 198, 2, 217, 0</t>
  </si>
  <si>
    <t>PROFILE87=211116, 6, 3, 0, 0, 0, 0, 0, 0, 1, 3, 1057, 0, 0, 0, 892, 2, 79, 0</t>
  </si>
  <si>
    <t>PROFILE88=211118, 5, 3, 0, 0, 0, 0, 0, 0, 1, 0, 0, 0, 0, 0, 180, 2, 223, 0</t>
  </si>
  <si>
    <t>PROFILE89=211119, 6, 3, 0, 0, 0, 0, 0, 0, 1, 3, 1057, 0, 0, 0, 185, 2, 223, 0</t>
  </si>
  <si>
    <t>PROFILE90=211120, 2, 3, 0, 0, 0, 0, 0, 0, 1, 3, 1057, 0, 0, 0, 935, 2, 92, 0</t>
  </si>
  <si>
    <t>PROFILE91=211121, 5, 3, 0, 0, 0, 0, 0, 0, 1, 3, 1057, 0, 0, 0, 180, 2, 223, 0</t>
  </si>
  <si>
    <t>PROFILE92=211122, 5, 3, 0, 0, 0, 0, 0, 0, 1, 3, 1057, 0, 0, 0, 377, 2, 221, 0</t>
  </si>
  <si>
    <t>PROFILE93=211124, 6, 3, 0, 0, 0, 0, 0, 0, 1, 3, 1057, 0, 0, 0, 176, 2, 223, 0</t>
  </si>
  <si>
    <t>PROFILE94=211137, 5, 3, 0, 0, 0, 0, 0, 0, 1, 3, 1057, 0, 0, 0, 377, 2, 221, 0</t>
  </si>
  <si>
    <t>PROFILE95=211138, 6, 3, 0, 0, 0, 0, 0, 0, 1, 3, 1057, 0, 0, 0, 102, 2, 221, 0</t>
  </si>
  <si>
    <t>PROFILE96=211148, 6, 3, 0, 0, 0, 0, 0, 0, 1, 3, 1057, 0, 0, 0, 259, 2, 218, 0</t>
  </si>
  <si>
    <t>PROFILE97=211167, 3, 3, 0, 0, 0, 0, 0, 0, 1, 3, 1057, 0, 0, 0, 253, 2, 230, 0</t>
  </si>
  <si>
    <t>PROFILE98=211179, 3, 3, 0, 0, 0, 0, 0, 0, 1, 3, 1057, 0, 0, 0, 916, 2, 92, 0</t>
  </si>
  <si>
    <t>PROFILE99=211181, 5, 3, 0, 0, 0, 0, 0, 0, 1, 3, 1057, 0, 0, 0, 930, 2, 92, 0</t>
  </si>
  <si>
    <t>PROFILE100=211182, 5, 3, 0, 0, 0, 0, 0, 0, 1, 3, 1057, 0, 0, 0, 940, 2, 92, 0</t>
  </si>
  <si>
    <t>PROFILE101=211195, 2, 3, 0, 0, 0, 0, 0, 0, 1, 3, 1057, 0, 0, 0, 280, 2, 231, 0</t>
  </si>
  <si>
    <t>PROFILE102=211200, 1, 3, 0, 0, 0, 0, 0, 0, 1, 3, 1057, 0, 0, 0, 332, 1, 217, 0</t>
  </si>
  <si>
    <t>PROFILE103=211201, 2, 3, 0, 0, 0, 0, 0, 0, 1, 3, 1057, 0, 0, 0, 935, 2, 92, 0</t>
  </si>
  <si>
    <t>PROFILE104=211203, 6, 3, 0, 0, 0, 0, 0, 0, 1, 3, 1057, 0, 0, 0, 259, 2, 218, 0</t>
  </si>
  <si>
    <t>PROFILE105=211210, 4, 3, 0, 0, 0, 0, 0, 0, 1, 3, 1057, 0, 0, 0, 283, 2, 218, 0</t>
  </si>
  <si>
    <t>PROFILE106=211227, 6, 3, 0, 0, 0, 0, 0, 0, 1, 3, 1057, 0, 0, 0, 259, 2, 218, 0</t>
  </si>
  <si>
    <t>PROFILE107=211229, 1, 3, 0, 0, 0, 0, 0, 0, 1, 3, 1057, 0, 0, 0, 639, 2, 230, 0</t>
  </si>
  <si>
    <t>PROFILE108=211233, 1, 3, 0, 0, 0, 0, 0, 0, 1, 3, 1057, 0, 0, 0, 639, 2, 230, 0</t>
  </si>
  <si>
    <t>PROFILE109=211236, 3, 3, 0, 0, 0, 0, 0, 0, 1, 3, 1057, 0, 0, 0, 253, 2, 230, 0</t>
  </si>
  <si>
    <t>PROFILE110=211237, 2, 3, 0, 0, 0, 0, 0, 0, 1, 3, 1057, 0, 0, 0, 280, 2, 231, 0</t>
  </si>
  <si>
    <t>PROFILE111=211241, 5, 3, 0, 0, 0, 0, 0, 0, 1, 3, 1057, 0, 0, 0, 3091, 2, 230, 0</t>
  </si>
  <si>
    <t>PROFILE112=211248, 5, 3, 0, 0, 0, 0, 0, 0, 1, 3, 1057, 0, 0, 0, 890, 2, 79, 0</t>
  </si>
  <si>
    <t>PROFILE113=211249, 5, 3, 0, 0, 0, 0, 0, 0, 1, 3, 1057, 0, 0, 0, 266, 2, 230, 0</t>
  </si>
  <si>
    <t>PROFILE114=211255, 3, 3, 0, 0, 0, 0, 0, 0, 1, 3, 1057, 0, 0, 0, 916, 2, 92, 0</t>
  </si>
  <si>
    <t>PROFILE115=211266, 5, 3, 0, 0, 0, 0, 0, 0, 1, 3, 1057, 0, 0, 0, 276, 2, 217, 0</t>
  </si>
  <si>
    <t>PROFILE116=211273, 5, 3, 0, 0, 0, 0, 0, 0, 1, 3, 1057, 0, 0, 0, 276, 2, 217, 0</t>
  </si>
  <si>
    <t>PROFILE117=211274, 6, 3, 0, 0, 0, 0, 0, 0, 1, 0, 0, 0, 51, 149, 198, 2, 217, 0</t>
  </si>
  <si>
    <t>PROFILE118=211282, 6, 3, 0, 0, 0, 0, 0, 0, 1, 3, 1057, 0, 0, 0, 279, 1, 217, 0</t>
  </si>
  <si>
    <t>PROFILE119=211283, 6, 3, 0, 0, 0, 0, 0, 0, 1, 3, 1057, 0, 0, 0, 259, 2, 218, 0</t>
  </si>
  <si>
    <t>PROFILE120=211285, 4, 3, 0, 0, 0, 0, 0, 0, 1, 3, 1057, 0, 0, 0, 283, 2, 218, 0</t>
  </si>
  <si>
    <t>PROFILE121=211293, 1, 3, 0, 0, 0, 0, 0, 0, 1, 3, 1057, 0, 0, 0, 217, 2, 231, 0</t>
  </si>
  <si>
    <t>PROFILE122=211302, 6, 3, 0, 0, 0, 0, 0, 0, 1, 0, 0, 0, 165, 33, 198, 2, 217, 0</t>
  </si>
  <si>
    <t>PROFILE123=211308, 5, 3, 0, 0, 0, 0, 0, 0, 1, 3, 1057, 0, 0, 0, 922, 2, 92, 0</t>
  </si>
  <si>
    <t>PROFILE124=211313, 1, 3, 0, 0, 0, 0, 0, 0, 1, 3, 1057, 0, 0, 0, 874, 2, 79, 0</t>
  </si>
  <si>
    <t>PROFILE125=211320, 1, 3, 0, 0, 0, 0, 0, 0, 1, 3, 1057, 0, 0, 0, 874, 2, 79, 0</t>
  </si>
  <si>
    <t>PROFILE126=211324, 3, 3, 0, 0, 0, 0, 0, 0, 1, 3, 1057, 0, 0, 0, 253, 2, 230, 0</t>
  </si>
  <si>
    <t>PROFILE127=211325, 1, 3, 0, 0, 0, 0, 0, 0, 1, 3, 1057, 0, 0, 0, 700, 2, 30, 0</t>
  </si>
  <si>
    <t>PROFILE128=211330, 6, 3, 0, 0, 0, 0, 0, 0, 1, 3, 1057, 0, 0, 0, 888, 2, 79, 0</t>
  </si>
  <si>
    <t>PROFILE129=211339, 5, 3, 0, 0, 0, 0, 0, 0, 1, 3, 1057, 0, 0, 0, 180, 2, 223, 0</t>
  </si>
  <si>
    <t>PROFILE130=211343, 4, 3, 0, 0, 0, 0, 0, 0, 1, 3, 1057, 0, 0, 0, 3076, 2, 217, 0</t>
  </si>
  <si>
    <t>PROFILE131=211357, 5, 3, 0, 0, 0, 0, 0, 0, 1, 3, 1057, 0, 0, 0, 922, 2, 92, 0</t>
  </si>
  <si>
    <t>PROFILE132=222059, 2, 3, 0, 0, 1, 0, 0, 0, 1, 3, 1057, 0, 0, 0, 850, 3, 51, 0</t>
  </si>
  <si>
    <t>PROFILE133=222066, 2, 3, 0, 0, 1, 0, 0, 0, 1, 3, 1057, 0, 0, 0, 850, 3, 51, 0</t>
  </si>
  <si>
    <t>PROFILE134=222073, 4, 3, 0, 0, 0, 0, 0, 0, 1, 3, 1057, 0, 0, 0, 73, 2, 226, 0</t>
  </si>
  <si>
    <t>PROFILE135=222097, 1, 3, 0, 0, 0, 0, 0, 0, 1, 3, 1057, 0, 0, 0, 3480, 2, 248, 0</t>
  </si>
  <si>
    <t>PROFILE136=222103, 5, 3, 0, 0, 0, 0, 0, 0, 1, 3, 1057, 0, 0, 0, 542, 2, 218, 0</t>
  </si>
  <si>
    <t>PROFILE137=222128, 6, 3, 0, 0, 0, 0, 0, 0, 1, 3, 1057, 0, 0, 0, 165, 2, 222, 0</t>
  </si>
  <si>
    <t>PROFILE138=222136, 1, 3, 0, 0, 0, 0, 0, 0, 1, 3, 1057, 0, 0, 0, 874, 2, 79, 0</t>
  </si>
  <si>
    <t>PROFILE139=222137, 6, 3, 0, 0, 0, 0, 0, 0, 1, 3, 1057, 0, 0, 0, 147, 2, 221, 0</t>
  </si>
  <si>
    <t>PROFILE140=222146, 5, 3, 0, 0, 0, 0, 0, 0, 1, 3, 1057, 0, 0, 0, 76, 2, 227, 0</t>
  </si>
  <si>
    <t>PROFILE141=222147, 5, 3, 0, 0, 0, 0, 0, 0, 1, 3, 1057, 0, 0, 0, 890, 2, 79, 0</t>
  </si>
  <si>
    <t>PROFILE142=222173, 5, 3, 0, 0, 0, 0, 0, 0, 1, 3, 1057, 0, 0, 0, 276, 2, 217, 0</t>
  </si>
  <si>
    <t>PROFILE143=222175, 2, 3, 0, 0, 0, 0, 0, 0, 1, 3, 1057, 0, 0, 0, 850, 2, 51, 0</t>
  </si>
  <si>
    <t>PROFILE144=222186, 1, 3, 0, 0, 0, 0, 0, 0, 1, 3, 1057, 0, 0, 0, 157, 2, 221, 0</t>
  </si>
  <si>
    <t>PROFILE145=222187, 4, 3, 0, 0, 0, 0, 0, 0, 1, 3, 1057, 0, 0, 0, 73, 2, 226, 0</t>
  </si>
  <si>
    <t>PROFILE146=222190, 2, 3, 0, 0, 1, 0, 0, 0, 1, 3, 1057, 0, 0, 0, 850, 3, 51, 0</t>
  </si>
  <si>
    <t>PROFILE147=222194, 2, 3, 0, 0, 0, 0, 0, 0, 0, 3, 1057, 0, 0, 0, 3475, 2, 0, 0</t>
  </si>
  <si>
    <t>PROFILE148=222195, 4, 3, 0, 0, 0, 0, 0, 0, 1, 3, 1057, 0, 0, 0, 896, 2, 79, 0</t>
  </si>
  <si>
    <t>PROFILE149=222196, 6, 3, 0, 0, 0, 0, 0, 0, 1, 3, 1057, 0, 0, 0, 176, 2, 223, 0</t>
  </si>
  <si>
    <t>PROFILE150=222197, 2, 3, 0, 0, 1, 0, 0, 0, 1, 3, 1057, 0, 0, 0, 850, 3, 51, 0</t>
  </si>
  <si>
    <t>PROFILE151=222199, 4, 3, 0, 0, 0, 0, 0, 0, 1, 3, 1057, 0, 0, 0, 283, 2, 218, 0</t>
  </si>
  <si>
    <t>PROFILE152=222203, 6, 3, 0, 0, 0, 0, 0, 0, 1, 3, 1057, 0, 0, 0, 176, 2, 223, 0</t>
  </si>
  <si>
    <t>PROFILE153=222215, 4, 3, 0, 0, 0, 0, 0, 0, 1, 3, 1057, 0, 0, 0, 283, 2, 218, 0</t>
  </si>
  <si>
    <t>PROFILE154=222226, 5, 3, 0, 0, 1, 0, 0, 0, 1, 3, 1057, 0, 0, 0, 3496, 3, 248, 0</t>
  </si>
  <si>
    <t>PROFILE155=222231, 3, 3, 0, 0, 0, 0, 0, 0, 1, 3, 1057, 0, 0, 0, 463, 2, 218, 0</t>
  </si>
  <si>
    <t>PROFILE156=222238, 5, 3, 0, 0, 0, 0, 0, 0, 1, 3, 1057, 0, 0, 0, 276, 2, 217, 0</t>
  </si>
  <si>
    <t>PROFILE157=222239, 2, 3, 0, 0, 1, 0, 0, 0, 1, 3, 1057, 0, 0, 0, 850, 3, 51, 0</t>
  </si>
  <si>
    <t>PROFILE158=222247, 1, 3, 0, 0, 0, 0, 0, 0, 1, 3, 1057, 0, 0, 0, 3480, 2, 248, 0</t>
  </si>
  <si>
    <t>PROFILE159=222256, 1, 3, 0, 0, 0, 0, 0, 0, 1, 3, 1057, 0, 0, 0, 332, 1, 217, 0</t>
  </si>
  <si>
    <t>PROFILE160=222262, 4, 3, 0, 0, 0, 0, 0, 0, 0, 3, 1057, 0, 0, 0, 987, 2, 0, 0</t>
  </si>
  <si>
    <t>PROFILE161=222267, 1, 3, 0, 0, 0, 0, 0, 0, 1, 3, 1057, 0, 0, 0, 332, 1, 217, 0</t>
  </si>
  <si>
    <t>PROFILE162=222268, 6, 3, 0, 0, 0, 0, 0, 0, 1, 0, 0, 0, 0, 0, 48, 2, 224, 0</t>
  </si>
  <si>
    <t>PROFILE163=222280, 5, 3, 0, 0, 0, 0, 0, 0, 1, 3, 1057, 0, 0, 0, 145, 2, 223, 0</t>
  </si>
  <si>
    <t>PROFILE164=222294, 6, 3, 0, 0, 0, 0, 0, 0, 1, 3, 1057, 0, 0, 0, 259, 2, 218, 0</t>
  </si>
  <si>
    <t>PROFILE165=222296, 6, 3, 0, 0, 0, 0, 0, 0, 1, 3, 1057, 0, 0, 0, 336, 2, 224, 0</t>
  </si>
  <si>
    <t>PROFILE166=222333, 6, 3, 0, 0, 0, 0, 0, 0, 1, 3, 1057, 0, 0, 0, 1995, 2, 227, 0</t>
  </si>
  <si>
    <t>PROFILE167=222375, 5, 3, 0, 0, 0, 0, 0, 0, 1, 3, 1057, 0, 0, 0, 84, 2, 227, 0</t>
  </si>
  <si>
    <t>PROFILE168=222376, 3, 3, 0, 0, 0, 0, 0, 0, 1, 3, 1057, 0, 0, 0, 898, 2, 79, 0</t>
  </si>
  <si>
    <t>PROFILE169=222386, 6, 3, 0, 0, 0, 0, 0, 0, 0, 3, 1057, 0, 0, 0, 3085, 2, 0, 0</t>
  </si>
  <si>
    <t>PROFILE170=222393, 6, 3, 0, 0, 0, 0, 0, 0, 0, 3, 1057, 0, 0, 0, 754, 2, 0, 0</t>
  </si>
  <si>
    <t>PROFILE171=222394, 2, 3, 0, 0, 0, 0, 0, 0, 1, 3, 1057, 0, 0, 0, 178, 2, 231, 0</t>
  </si>
  <si>
    <t>PROFILE172=222409, 4, 3, 0, 0, 0, 0, 0, 0, 1, 3, 1057, 0, 0, 0, 896, 2, 79, 0</t>
  </si>
  <si>
    <t>PROFILE173=222417, 5, 3, 0, 0, 0, 0, 0, 0, 1, 3, 1057, 0, 0, 0, 76, 2, 227, 0</t>
  </si>
  <si>
    <t>PROFILE174=222418, 6, 3, 0, 0, 0, 0, 0, 0, 1, 3, 1057, 0, 0, 0, 3432, 2, 244, 0</t>
  </si>
  <si>
    <t>PROFILE175=222422, 1, 3, 0, 0, 0, 0, 0, 0, 1, 3, 1057, 0, 0, 0, 874, 2, 79, 0</t>
  </si>
  <si>
    <t>PROFILE176=222427, 6, 3, 0, 0, 0, 0, 0, 0, 1, 0, 0, 0, 0, 0, 164, 2, 226, 0</t>
  </si>
  <si>
    <t>PROFILE177=222440, 5, 3, 0, 0, 0, 0, 0, 0, 1, 3, 1057, 0, 0, 0, 76, 2, 227, 0</t>
  </si>
  <si>
    <t>PROFILE178=222442, 1, 3, 0, 0, 0, 0, 0, 0, 1, 3, 1057, 0, 0, 0, 181, 2, 224, 0</t>
  </si>
  <si>
    <t>PROFILE179=222443, 5, 3, 0, 0, 0, 0, 0, 0, 1, 0, 0, 0, 0, 0, 52, 2, 224, 0</t>
  </si>
  <si>
    <t>PROFILE180=222444, 4, 3, 0, 0, 0, 0, 0, 0, 1, 3, 1057, 0, 0, 0, 73, 2, 226, 0</t>
  </si>
  <si>
    <t>PROFILE181=222449, 5, 3, 0, 0, 0, 0, 0, 0, 1, 3, 1057, 0, 0, 0, 76, 2, 227, 0</t>
  </si>
  <si>
    <t>PROFILE182=222452, 4, 3, 0, 0, 0, 0, 0, 0, 1, 3, 1057, 0, 0, 0, 73, 2, 226, 0</t>
  </si>
  <si>
    <t>PROFILE183=222454, 5, 3, 0, 0, 0, 0, 0, 0, 1, 3, 1057, 0, 0, 0, 76, 2, 227, 0</t>
  </si>
  <si>
    <t>PROFILE184=222457, 6, 3, 0, 0, 0, 0, 0, 0, 1, 3, 1057, 0, 0, 0, 1995, 2, 227, 0</t>
  </si>
  <si>
    <t>PROFILE185=222473, 5, 3, 0, 0, 0, 0, 0, 0, 1, 3, 1057, 0, 0, 0, 145, 2, 223, 0</t>
  </si>
  <si>
    <t>PROFILE186=222476, 5, 3, 0, 0, 0, 0, 0, 0, 1, 0, 0, 0, 0, 0, 52, 2, 224, 0</t>
  </si>
  <si>
    <t>PROFILE187=222477, 1, 3, 0, 0, 0, 0, 0, 0, 1, 3, 1057, 0, 0, 0, 181, 2, 224, 0</t>
  </si>
  <si>
    <t>PROFILE188=222488, 1, 3, 0, 0, 0, 0, 0, 0, 1, 3, 1057, 0, 0, 0, 332, 1, 217, 0</t>
  </si>
  <si>
    <t>PROFILE189=222505, 5, 3, 0, 0, 0, 0, 0, 0, 1, 3, 1057, 0, 0, 0, 76, 2, 227, 0</t>
  </si>
  <si>
    <t>PROFILE190=222617, 1, 3, 0, 0, 0, 0, 0, 0, 1, 3, 1057, 0, 0, 0, 3480, 2, 248, 0</t>
  </si>
  <si>
    <t>PROFILE191=222632, 2, 2, 0, 0, 0, 0, 0, 0, 1, 3, 1057, 0, 0, 0, 787, 2, 237, 0</t>
  </si>
  <si>
    <t>PROFILE192=222640, 3, 3, 0, 0, 0, 0, 0, 0, 1, 3, 1057, 0, 0, 0, 3433, 2, 84, 0</t>
  </si>
  <si>
    <t>PROFILE193=222680, 2, 3, 0, 0, 0, 0, 0, 0, 1, 3, 1057, 0, 0, 0, 280, 2, 231, 0</t>
  </si>
  <si>
    <t>PROFILE194=222682, 6, 3, 0, 0, 0, 0, 0, 0, 1, 3, 1057, 0, 0, 0, 429, 2, 230, 0</t>
  </si>
  <si>
    <t>PROFILE195=222717, 4, 3, 0, 0, 0, 0, 0, 0, 1, 3, 1057, 0, 0, 0, 860, 2, 51, 0</t>
  </si>
  <si>
    <t>PROFILE196=222719, 6, 3, 0, 0, 0, 0, 0, 0, 1, 3, 1057, 0, 0, 0, 147, 2, 221, 0</t>
  </si>
  <si>
    <t>PROFILE197=222721, 2, 3, 0, 0, 1, 0, 0, 0, 1, 3, 1057, 0, 0, 0, 850, 3, 51, 0</t>
  </si>
  <si>
    <t>PROFILE198=222722, 1, 3, 0, 0, 0, 0, 0, 0, 1, 3, 1057, 0, 0, 0, 874, 2, 79, 0</t>
  </si>
  <si>
    <t>PROFILE199=222723, 2, 3, 0, 0, 1, 0, 0, 0, 1, 3, 1057, 0, 0, 0, 850, 3, 51, 0</t>
  </si>
  <si>
    <t>PROFILE200=222725, 6, 3, 0, 0, 0, 0, 0, 0, 1, 3, 1057, 0, 0, 0, 951, 2, 248, 0</t>
  </si>
  <si>
    <t>PROFILE201=222727, 2, 3, 0, 0, 1, 0, 0, 0, 1, 3, 1057, 0, 0, 0, 850, 3, 51, 0</t>
  </si>
  <si>
    <t>PROFILE202=222731, 5, 3, 0, 0, 0, 0, 0, 0, 1, 3, 1057, 0, 0, 0, 900, 2, 79, 0</t>
  </si>
  <si>
    <t>PROFILE203=222732, 6, 3, 0, 0, 0, 0, 0, 0, 1, 3, 1057, 0, 0, 0, 3077, 2, 219, 0</t>
  </si>
  <si>
    <t>PROFILE204=222733, 6, 3, 0, 0, 0, 0, 0, 0, 1, 3, 1057, 0, 0, 0, 902, 2, 79, 0</t>
  </si>
  <si>
    <t>PROFILE205=222743, 6, 3, 0, 0, 0, 0, 0, 0, 1, 3, 1057, 0, 0, 0, 165, 2, 222, 0</t>
  </si>
  <si>
    <t>PROFILE206=222761, 5, 3, 0, 0, 1, 0, 0, 0, 1, 3, 1057, 0, 0, 0, 967, 3, 248, 0</t>
  </si>
  <si>
    <t>PROFILE207=222773, 6, 3, 0, 0, 0, 0, 0, 0, 1, 3, 1057, 0, 0, 0, 214, 2, 231, 0</t>
  </si>
  <si>
    <t>PROFILE208=222809, 5, 3, 0, 0, 0, 0, 0, 0, 1, 3, 1057, 0, 0, 0, 246, 2, 231, 0</t>
  </si>
  <si>
    <t>PROFILE209=222823, 1, 3, 0, 0, 0, 0, 0, 0, 1, 3, 1057, 0, 0, 0, 157, 2, 221, 0</t>
  </si>
  <si>
    <t>PROFILE210=222825, 5, 3, 0, 0, 0, 0, 0, 0, 1, 3, 1057, 0, 0, 0, 377, 2, 221, 0</t>
  </si>
  <si>
    <t>PROFILE211=222826, 6, 3, 0, 0, 0, 0, 0, 0, 1, 3, 1057, 0, 0, 0, 147, 2, 221, 0</t>
  </si>
  <si>
    <t>PROFILE212=222827, 1, 3, 0, 0, 0, 0, 0, 0, 1, 3, 1057, 0, 0, 0, 217, 2, 231, 0</t>
  </si>
  <si>
    <t>PROFILE213=222828, 4, 3, 0, 0, 0, 0, 0, 0, 0, 3, 1057, 0, 0, 0, 983, 2, 0, 0</t>
  </si>
  <si>
    <t>PROFILE214=222829, 1, 3, 0, 0, 0, 0, 0, 0, 1, 3, 1057, 0, 0, 0, 874, 2, 79, 0</t>
  </si>
  <si>
    <t>PROFILE215=222831, 5, 3, 0, 0, 0, 0, 0, 0, 1, 3, 1057, 0, 0, 0, 377, 2, 221, 0</t>
  </si>
  <si>
    <t>PROFILE216=222832, 5, 3, 0, 0, 1, 0, 0, 0, 1, 3, 1057, 0, 0, 0, 3496, 3, 248, 0</t>
  </si>
  <si>
    <t>PROFILE217=222834, 1, 3, 0, 0, 0, 0, 0, 0, 1, 3, 1057, 0, 0, 0, 874, 2, 79, 0</t>
  </si>
  <si>
    <t>PROFILE218=222843, 5, 3, 0, 0, 0, 0, 0, 0, 1, 3, 1057, 0, 0, 0, 900, 2, 79, 0</t>
  </si>
  <si>
    <t>PROFILE219=222845, 2, 3, 0, 0, 0, 0, 0, 0, 0, 3, 1057, 0, 0, 0, 986, 2, 0, 0</t>
  </si>
  <si>
    <t>PROFILE220=222849, 1, 3, 0, 0, 0, 0, 0, 0, 1, 3, 1057, 0, 0, 0, 874, 2, 79, 0</t>
  </si>
  <si>
    <t>PROFILE221=222850, 6, 3, 0, 0, 1, 0, 0, 0, 1, 3, 1057, 0, 0, 0, 3501, 3, 248, 0</t>
  </si>
  <si>
    <t>PROFILE222=222856, 3, 3, 0, 0, 0, 0, 0, 0, 1, 3, 1057, 0, 0, 0, 954, 2, 248, 0</t>
  </si>
  <si>
    <t>PROFILE223=222871, 3, 3, 0, 0, 0, 0, 0, 0, 0, 3, 1057, 0, 0, 0, 988, 2, 0, 0</t>
  </si>
  <si>
    <t>PROFILE224=222879, 3, 3, 0, 0, 0, 0, 0, 0, 1, 3, 1057, 0, 0, 0, 954, 2, 248, 0</t>
  </si>
  <si>
    <t>PROFILE225=222901, 1, 3, 0, 0, 0, 0, 0, 0, 1, 3, 1057, 0, 0, 0, 3480, 2, 248, 0</t>
  </si>
  <si>
    <t>PROFILE226=222902, 4, 3, 0, 0, 0, 0, 0, 0, 1, 3, 1057, 0, 0, 0, 105, 2, 221, 0</t>
  </si>
  <si>
    <t>PROFILE227=222906, 6, 3, 0, 0, 0, 0, 0, 0, 1, 3, 1057, 0, 0, 0, 165, 2, 222, 0</t>
  </si>
  <si>
    <t>PROFILE228=222910, 6, 3, 0, 0, 0, 0, 0, 0, 0, 3, 1057, 0, 0, 0, 984, 2, 0, 0</t>
  </si>
  <si>
    <t>PROFILE229=222912, 6, 3, 0, 0, 0, 0, 0, 0, 1, 3, 1057, 0, 0, 0, 165, 2, 222, 0</t>
  </si>
  <si>
    <t>PROFILE230=222913, 5, 3, 0, 0, 0, 0, 0, 0, 1, 3, 1057, 0, 0, 0, 396, 2, 222, 0</t>
  </si>
  <si>
    <t>PROFILE231=222914, 6, 3, 0, 0, 0, 0, 0, 0, 1, 3, 1057, 0, 0, 0, 165, 2, 222, 0</t>
  </si>
  <si>
    <t>PROFILE232=222916, 5, 3, 0, 0, 0, 0, 0, 0, 1, 3, 1057, 0, 0, 0, 377, 2, 221, 0</t>
  </si>
  <si>
    <t>PROFILE233=222919, 5, 3, 0, 0, 0, 0, 0, 0, 1, 3, 1057, 0, 0, 0, 396, 2, 222, 0</t>
  </si>
  <si>
    <t>PROFILE234=222920, 5, 3, 0, 0, 0, 0, 0, 0, 1, 3, 1057, 0, 0, 0, 396, 2, 222, 0</t>
  </si>
  <si>
    <t>PROFILE235=222924, 6, 3, 0, 0, 0, 0, 0, 0, 1, 3, 1057, 0, 0, 0, 165, 2, 222, 0</t>
  </si>
  <si>
    <t>PROFILE236=222925, 2, 3, 0, 0, 0, 0, 0, 0, 0, 3, 1057, 0, 0, 0, 244, 2, 0, 0</t>
  </si>
  <si>
    <t>PROFILE237=222927, 1, 3, 0, 0, 0, 0, 0, 0, 1, 3, 1057, 0, 0, 0, 874, 2, 79, 0</t>
  </si>
  <si>
    <t>PROFILE238=222942, 2, 3, 0, 0, 1, 0, 0, 0, 1, 3, 1057, 0, 0, 0, 850, 3, 51, 0</t>
  </si>
  <si>
    <t>PROFILE239=222944, 5, 3, 0, 0, 0, 0, 0, 0, 1, 3, 1057, 0, 0, 0, 894, 2, 79, 0</t>
  </si>
  <si>
    <t>PROFILE240=222950, 3, 3, 0, 0, 0, 0, 0, 0, 1, 3, 1057, 0, 0, 0, 898, 2, 79, 0</t>
  </si>
  <si>
    <t>PROFILE241=222955, 1, 3, 0, 0, 0, 0, 0, 0, 1, 3, 1057, 0, 0, 0, 874, 2, 79, 0</t>
  </si>
  <si>
    <t>PROFILE242=222956, 1, 3, 0, 0, 0, 0, 0, 0, 1, 3, 1057, 0, 0, 0, 874, 2, 79, 0</t>
  </si>
  <si>
    <t>PROFILE243=222958, 4, 3, 0, 0, 0, 0, 0, 0, 1, 3, 1057, 0, 0, 0, 860, 2, 51, 0</t>
  </si>
  <si>
    <t>PROFILE244=222960, 3, 3, 0, 0, 0, 0, 0, 0, 0, 3, 1057, 0, 0, 0, 329, 2, 0, 0</t>
  </si>
  <si>
    <t>PROFILE245=222964, 2, 3, 0, 0, 0, 0, 0, 0, 0, 3, 1057, 0, 0, 0, 237, 2, 0, 0</t>
  </si>
  <si>
    <t>PROFILE246=222966, 5, 3, 0, 0, 0, 0, 0, 0, 1, 3, 1057, 0, 0, 0, 894, 2, 79, 0</t>
  </si>
  <si>
    <t>PROFILE247=222967, 6, 3, 0, 0, 0, 0, 0, 0, 1, 3, 1057, 0, 0, 0, 902, 2, 79, 0</t>
  </si>
  <si>
    <t>PROFILE248=222968, 6, 3, 0, 0, 0, 0, 0, 0, 1, 3, 1057, 0, 0, 0, 892, 2, 79, 0</t>
  </si>
  <si>
    <t>PROFILE249=222970, 1, 3, 0, 0, 0, 0, 0, 0, 1, 3, 1057, 0, 0, 0, 910, 2, 87, 0</t>
  </si>
  <si>
    <t>PROFILE250=222975, 3, 3, 0, 0, 0, 0, 0, 0, 1, 3, 1057, 0, 0, 0, 954, 2, 248, 0</t>
  </si>
  <si>
    <t>PROFILE251=223014, 5, 3, 0, 0, 0, 0, 0, 0, 0, 3, 1057, 0, 0, 0, 234, 2, 0, 0</t>
  </si>
  <si>
    <t>PROFILE252=223015, 2, 3, 0, 0, 0, 0, 0, 0, 0, 3, 1057, 0, 0, 0, 422, 2, 0, 0</t>
  </si>
  <si>
    <t>PROFILE253=223018, 6, 3, 0, 0, 0, 0, 0, 0, 1, 3, 1057, 0, 0, 0, 429, 2, 230, 0</t>
  </si>
  <si>
    <t>PROFILE254=223026, 4, 3, 0, 0, 0, 0, 0, 0, 0, 3, 1057, 0, 0, 0, 209, 2, 0, 0</t>
  </si>
  <si>
    <t>PROFILE255=223027, 5, 3, 0, 0, 0, 0, 0, 0, 1, 3, 1057, 0, 0, 0, 246, 2, 231, 0</t>
  </si>
  <si>
    <t>PROFILE256=223033, 5, 3, 0, 0, 0, 0, 0, 0, 1, 3, 1057, 0, 0, 0, 3091, 2, 230, 0</t>
  </si>
  <si>
    <t>PROFILE257=223039, 5, 3, 0, 0, 0, 0, 0, 0, 0, 3, 1057, 0, 0, 0, 342, 2, 0, 0</t>
  </si>
  <si>
    <t>PROFILE258=223041, 3, 3, 0, 0, 0, 0, 0, 0, 1, 3, 1057, 0, 0, 0, 253, 2, 230, 0</t>
  </si>
  <si>
    <t>PROFILE259=223043, 3, 3, 0, 0, 0, 0, 0, 0, 1, 3, 1057, 0, 0, 0, 253, 2, 230, 0</t>
  </si>
  <si>
    <t>PROFILE260=223048, 1, 3, 0, 0, 0, 0, 0, 0, 1, 3, 1057, 0, 0, 0, 874, 2, 79, 0</t>
  </si>
  <si>
    <t>PROFILE261=223051, 3, 3, 0, 0, 0, 0, 0, 0, 1, 3, 1057, 0, 0, 0, 97, 2, 221, 0</t>
  </si>
  <si>
    <t>PROFILE262=223052, 3, 3, 0, 0, 0, 0, 0, 0, 1, 3, 1057, 0, 0, 0, 253, 2, 230, 0</t>
  </si>
  <si>
    <t>PROFILE263=223068, 6, 3, 0, 0, 0, 0, 0, 0, 0, 3, 1057, 0, 0, 0, 756, 2, 0, 0</t>
  </si>
  <si>
    <t>PROFILE264=223069, 2, 2, 0, 0, 0, 0, 0, 0, 1, 3, 1057, 0, 0, 0, 787, 2, 237, 0</t>
  </si>
  <si>
    <t>PROFILE265=223079, 4, 3, 0, 0, 0, 0, 0, 0, 0, 3, 1057, 0, 0, 0, 3473, 2, 0, 0</t>
  </si>
  <si>
    <t>PROFILE266=223080, 1, 3, 0, 0, 0, 0, 0, 0, 1, 3, 1057, 0, 0, 0, 3233, 2, 241, 0</t>
  </si>
  <si>
    <t>PROFILE267=223081, 4, 3, 0, 0, 0, 0, 0, 0, 1, 3, 1057, 0, 0, 0, 3231, 2, 241, 0</t>
  </si>
  <si>
    <t>PROFILE268=223095, 5, 3, 0, 0, 0, 0, 0, 0, 1, 3, 1057, 0, 0, 0, 266, 2, 230, 0</t>
  </si>
  <si>
    <t>PROFILE269=223105, 1, 3, 0, 0, 0, 0, 0, 0, 0, 3, 1057, 0, 0, 0, 757, 2, 0, 0</t>
  </si>
  <si>
    <t>PROFILE270=223110, 0, 3, 0, 0, 0, 0, 0, 0, 0, 3, 1057, 0, 0, 0, 3092, 2, 0, 0</t>
  </si>
  <si>
    <t>PROFILE271=223111, 4, 3, 0, 0, 1, 0, 0, 0, 1, 3, 1057, 0, 0, 0, 860, 3, 51, 0</t>
  </si>
  <si>
    <t>PROFILE272=223115, 4, 3, 0, 0, 0, 0, 0, 0, 1, 3, 1057, 0, 0, 0, 860, 2, 51, 0</t>
  </si>
  <si>
    <t>PROFILE273=223119, 5, 3, 0, 0, 0, 0, 0, 0, 1, 3, 1057, 0, 0, 0, 448, 2, 219, 0</t>
  </si>
  <si>
    <t>PROFILE274=223122, 6, 3, 0, 0, 1, 0, 0, 0, 1, 3, 1057, 0, 0, 0, 842, 3, 51, 0</t>
  </si>
  <si>
    <t>PROFILE275=223127, 5, 3, 0, 0, 1, 0, 0, 0, 1, 3, 1057, 0, 0, 0, 865, 3, 51, 0</t>
  </si>
  <si>
    <t>PROFILE276=223132, 6, 3, 0, 0, 0, 0, 0, 0, 1, 0, 0, 0, 0, 0, 48, 2, 224, 0</t>
  </si>
  <si>
    <t>PROFILE277=223133, 5, 3, 0, 0, 0, 0, 0, 0, 0, 3, 1057, 0, 0, 0, 985, 2, 0, 0</t>
  </si>
  <si>
    <t>PROFILE278=223134, 5, 3, 0, 0, 0, 0, 0, 0, 1, 3, 1057, 0, 0, 0, 836, 2, 51, 0</t>
  </si>
  <si>
    <t>PROFILE279=223135, 5, 3, 0, 0, 0, 0, 0, 0, 1, 3, 1057, 0, 0, 0, 836, 2, 51, 0</t>
  </si>
  <si>
    <t>PROFILE280=223144, 1, 3, 0, 0, 0, 0, 0, 0, 1, 3, 1057, 0, 0, 0, 181, 2, 224, 0</t>
  </si>
  <si>
    <t>PROFILE281=223153, 6, 3, 0, 0, 0, 0, 0, 0, 1, 3, 1057, 0, 0, 0, 214, 2, 231, 0</t>
  </si>
  <si>
    <t>PROFILE282=223159, 6, 3, 0, 0, 0, 0, 0, 0, 1, 3, 1057, 0, 0, 0, 429, 2, 230, 0</t>
  </si>
  <si>
    <t>PROFILE283=223166, 2, 3, 0, 0, 0, 0, 0, 0, 1, 3, 1057, 0, 0, 0, 361, 2, 231, 0</t>
  </si>
  <si>
    <t>PROFILE284=223169, 2, 3, 0, 0, 0, 0, 0, 0, 1, 3, 1057, 0, 0, 0, 361, 2, 231, 0</t>
  </si>
  <si>
    <t>PROFILE285=223172, 2, 3, 0, 0, 0, 0, 0, 0, 1, 3, 1057, 0, 0, 0, 361, 2, 231, 0</t>
  </si>
  <si>
    <t>PROFILE286=223184, 4, 3, 0, 0, 0, 0, 0, 0, 1, 3, 1057, 0, 0, 0, 283, 2, 218, 0</t>
  </si>
  <si>
    <t>PROFILE287=223187, 6, 3, 0, 0, 0, 0, 0, 0, 1, 3, 1057, 0, 0, 0, 437, 2, 219, 0</t>
  </si>
  <si>
    <t>PROFILE288=223188, 6, 3, 0, 0, 0, 0, 0, 0, 1, 0, 0, 0, 0, 0, 437, 2, 219, 0</t>
  </si>
  <si>
    <t>PROFILE289=223193, 6, 3, 0, 0, 0, 0, 0, 0, 1, 3, 1057, 0, 0, 0, 951, 2, 248, 0</t>
  </si>
  <si>
    <t>PROFILE290=223195, 2, 3, 0, 0, 0, 0, 0, 0, 1, 3, 1057, 0, 0, 0, 935, 2, 92, 0</t>
  </si>
  <si>
    <t>PROFILE291=223212, 5, 3, 0, 0, 1, 0, 0, 0, 1, 3, 1057, 0, 0, 0, 865, 3, 51, 0</t>
  </si>
  <si>
    <t>PROFILE292=223217, 5, 3, 0, 0, 1, 0, 0, 0, 1, 3, 1057, 0, 0, 0, 865, 3, 51, 0</t>
  </si>
  <si>
    <t>PROFILE293=223256, 6, 3, 0, 0, 0, 0, 0, 0, 1, 3, 1057, 0, 0, 0, 214, 2, 231, 0</t>
  </si>
  <si>
    <t>PROFILE294=223259, 4, 3, 0, 0, 0, 0, 0, 0, 1, 3, 1057, 0, 0, 0, 242, 2, 231, 0</t>
  </si>
  <si>
    <t>PROFILE295=223284, 6, 3, 0, 0, 0, 0, 0, 0, 1, 3, 1057, 0, 0, 0, 932, 2, 92, 0</t>
  </si>
  <si>
    <t>PROFILE296=223288, 6, 3, 0, 0, 0, 0, 0, 0, 1, 3, 1057, 0, 0, 0, 942, 2, 92, 0</t>
  </si>
  <si>
    <t>PROFILE297=223289, 2, 3, 0, 0, 0, 0, 0, 0, 1, 3, 1057, 0, 0, 0, 935, 2, 92, 0</t>
  </si>
  <si>
    <t>PROFILE298=223292, 5, 3, 0, 0, 0, 0, 0, 0, 1, 3, 1057, 0, 0, 0, 886, 2, 79, 0</t>
  </si>
  <si>
    <t>PROFILE299=223293, 6, 3, 0, 0, 0, 0, 0, 0, 1, 3, 1057, 0, 0, 0, 942, 2, 92, 0</t>
  </si>
  <si>
    <t>PROFILE300=223362, 3, 3, 0, 0, 0, 0, 0, 0, 0, 3, 1057, 0, 0, 0, 278, 2, 0, 0</t>
  </si>
  <si>
    <t>PROFILE301=223363, 5, 3, 0, 0, 1, 0, 0, 0, 1, 3, 1057, 0, 0, 0, 967, 3, 248, 0</t>
  </si>
  <si>
    <t>PROFILE302=223368, 5, 3, 0, 0, 1, 0, 0, 0, 1, 3, 1057, 0, 0, 0, 3494, 3, 51, 0</t>
  </si>
  <si>
    <t>PROFILE303=223371, 2, 3, 0, 0, 0, 0, 0, 0, 1, 3, 1057, 0, 0, 0, 846, 2, 51, 0</t>
  </si>
  <si>
    <t>PROFILE304=223372, 6, 3, 0, 0, 1, 0, 0, 0, 1, 3, 1057, 0, 0, 0, 3501, 3, 248, 0</t>
  </si>
  <si>
    <t>PROFILE305=223373, 6, 3, 0, 0, 0, 0, 0, 0, 0, 3, 1057, 0, 0, 0, 384, 2, 0, 0</t>
  </si>
  <si>
    <t>PROFILE306=223401, 6, 3, 0, 0, 0, 0, 0, 0, 1, 3, 1057, 0, 0, 0, 3077, 2, 219, 0</t>
  </si>
  <si>
    <t>PROFILE307=223402, 6, 3, 0, 0, 0, 0, 0, 0, 1, 3, 1057, 0, 0, 0, 924, 2, 92, 0</t>
  </si>
  <si>
    <t>PROFILE308=223403, 6, 3, 0, 0, 0, 0, 0, 0, 1, 3, 1057, 0, 0, 0, 946, 2, 92, 0</t>
  </si>
  <si>
    <t>PROFILE309=223405, 2, 3, 0, 0, 0, 0, 0, 0, 1, 3, 1057, 0, 0, 0, 935, 2, 92, 0</t>
  </si>
  <si>
    <t>PROFILE310=223406, 5, 3, 0, 0, 0, 0, 0, 0, 1, 3, 1057, 0, 0, 0, 448, 2, 219, 0</t>
  </si>
  <si>
    <t>PROFILE311=223408, 5, 3, 0, 0, 0, 0, 0, 0, 1, 3, 1057, 0, 0, 0, 448, 2, 219, 0</t>
  </si>
  <si>
    <t>PROFILE312=223409, 5, 3, 0, 0, 0, 0, 0, 0, 1, 0, 0, 0, 0, 0, 52, 2, 224, 0</t>
  </si>
  <si>
    <t>PROFILE313=223411, 1, 3, 0, 0, 0, 0, 0, 0, 1, 3, 1057, 0, 0, 0, 181, 2, 224, 0</t>
  </si>
  <si>
    <t>PROFILE314=223412, 6, 3, 0, 0, 0, 0, 0, 0, 1, 3, 1057, 0, 0, 0, 946, 2, 92, 0</t>
  </si>
  <si>
    <t>PROFILE315=223414, 6, 3, 0, 0, 0, 0, 0, 0, 1, 3, 1057, 0, 0, 0, 3077, 2, 219, 0</t>
  </si>
  <si>
    <t>PROFILE316=223417, 6, 3, 0, 0, 0, 0, 0, 0, 1, 3, 1057, 0, 0, 0, 197, 2, 217, 0</t>
  </si>
  <si>
    <t>PROFILE317=223419, 3, 3, 0, 0, 0, 0, 0, 0, 1, 3, 1057, 0, 0, 0, 916, 2, 92, 0</t>
  </si>
  <si>
    <t>PROFILE318=223420, 5, 3, 0, 0, 0, 0, 0, 0, 1, 3, 1057, 0, 0, 0, 448, 2, 219, 0</t>
  </si>
  <si>
    <t>PROFILE319=223426, 5, 3, 0, 0, 0, 0, 0, 0, 1, 3, 1057, 0, 0, 0, 886, 2, 79, 0</t>
  </si>
  <si>
    <t>PROFILE320=223433, 3, 3, 0, 0, 0, 0, 0, 0, 1, 3, 1057, 0, 0, 0, 916, 2, 92, 0</t>
  </si>
  <si>
    <t>PROFILE321=223443, 3, 3, 0, 0, 0, 0, 0, 0, 1, 3, 1057, 0, 0, 0, 573, 2, 224, 0</t>
  </si>
  <si>
    <t>PROFILE322=223444, 3, 3, 0, 0, 0, 0, 0, 0, 1, 3, 1057, 0, 0, 0, 3075, 2, 217, 0</t>
  </si>
  <si>
    <t>PROFILE323=223470, 6, 3, 0, 0, 1, 0, 0, 0, 1, 3, 1057, 0, 0, 0, 3501, 3, 248, 0</t>
  </si>
  <si>
    <t>PROFILE324=223473, 5, 3, 0, 0, 0, 0, 0, 0, 1, 3, 1057, 0, 0, 0, 276, 2, 217, 0</t>
  </si>
  <si>
    <t>PROFILE325=223475, 3, 3, 0, 0, 0, 0, 0, 0, 1, 3, 1057, 0, 0, 0, 954, 2, 248, 0</t>
  </si>
  <si>
    <t>PROFILE326=223477, 6, 3, 0, 0, 0, 0, 0, 0, 1, 3, 1057, 0, 0, 0, 437, 2, 219, 0</t>
  </si>
  <si>
    <t>PROFILE327=223480, 5, 3, 0, 0, 1, 0, 0, 0, 1, 3, 1057, 0, 0, 0, 967, 3, 248, 0</t>
  </si>
  <si>
    <t>PROFILE328=223486, 6, 3, 0, 0, 0, 0, 0, 0, 1, 3, 1057, 0, 0, 0, 437, 2, 219, 0</t>
  </si>
  <si>
    <t>PROFILE329=223488, 3, 3, 0, 0, 0, 0, 0, 0, 1, 3, 1057, 0, 0, 0, 954, 2, 248, 0</t>
  </si>
  <si>
    <t>PROFILE330=223489, 6, 3, 0, 0, 0, 0, 0, 0, 1, 3, 1057, 0, 0, 0, 928, 2, 92, 0</t>
  </si>
  <si>
    <t>PROFILE331=223490, 6, 3, 0, 0, 0, 0, 0, 0, 1, 0, 0, 0, 0, 0, 48, 2, 224, 0</t>
  </si>
  <si>
    <t>PROFILE332=223491, 3, 3, 0, 0, 0, 0, 0, 0, 1, 3, 1057, 0, 0, 0, 463, 2, 218, 0</t>
  </si>
  <si>
    <t>PROFILE333=223492, 5, 3, 0, 0, 0, 0, 0, 0, 0, 3, 1057, 0, 0, 0, 410, 2, 0, 0</t>
  </si>
  <si>
    <t>PROFILE334=223493, 5, 3, 0, 0, 0, 0, 0, 0, 1, 0, 0, 0, 0, 0, 52, 2, 224, 0</t>
  </si>
  <si>
    <t>PROFILE335=223508, 5, 3, 0, 0, 0, 0, 0, 0, 1, 3, 1057, 0, 0, 0, 926, 2, 92, 0</t>
  </si>
  <si>
    <t>PROFILE336=223509, 6, 3, 0, 0, 0, 0, 0, 0, 1, 3, 1057, 0, 0, 0, 932, 2, 92, 0</t>
  </si>
  <si>
    <t>PROFILE337=223514, 5, 3, 0, 0, 0, 0, 0, 0, 1, 3, 1057, 0, 0, 0, 944, 2, 92, 0</t>
  </si>
  <si>
    <t>PROFILE338=223515, 2, 3, 0, 0, 0, 0, 0, 0, 1, 3, 1057, 0, 0, 0, 935, 2, 92, 0</t>
  </si>
  <si>
    <t>PROFILE339=223520, 1, 3, 0, 0, 0, 0, 0, 0, 1, 3, 1057, 0, 0, 0, 181, 2, 224, 0</t>
  </si>
  <si>
    <t>PROFILE340=223525, 6, 3, 0, 0, 0, 0, 0, 0, 1, 3, 1057, 0, 0, 0, 3080, 2, 224, 0</t>
  </si>
  <si>
    <t>PROFILE341=223526, 5, 3, 0, 0, 0, 0, 0, 0, 1, 3, 1057, 0, 0, 0, 944, 2, 92, 0</t>
  </si>
  <si>
    <t>PROFILE342=223527, 6, 3, 0, 0, 0, 0, 0, 0, 1, 3, 1057, 0, 0, 0, 336, 2, 224, 0</t>
  </si>
  <si>
    <t>PROFILE343=223528, 6, 3, 0, 0, 0, 0, 0, 0, 1, 0, 0, 0, 0, 0, 48, 2, 224, 0</t>
  </si>
  <si>
    <t>PROFILE344=223531, 3, 3, 0, 0, 0, 0, 0, 0, 0, 3, 1057, 0, 0, 0, 421, 2, 0, 0</t>
  </si>
  <si>
    <t>PROFILE345=223532, 5, 3, 0, 0, 0, 0, 0, 0, 1, 3, 1057, 0, 0, 0, 448, 2, 219, 0</t>
  </si>
  <si>
    <t>PROFILE346=223538, 6, 3, 0, 0, 0, 0, 0, 0, 1, 3, 1057, 0, 0, 0, 3077, 2, 219, 0</t>
  </si>
  <si>
    <t>PROFILE347=223549, 5, 3, 0, 0, 0, 0, 0, 0, 1, 3, 1057, 0, 0, 0, 926, 2, 92, 0</t>
  </si>
  <si>
    <t>PROFILE348=223581, 6, 3, 0, 0, 0, 0, 0, 0, 0, 3, 1057, 0, 0, 0, 424, 2, 0, 0</t>
  </si>
  <si>
    <t>PROFILE349=223597, 6, 3, 0, 0, 0, 0, 0, 0, 0, 3, 1057, 0, 0, 0, 659, 2, 0, 0</t>
  </si>
  <si>
    <t>PROFILE350=223614, 4, 3, 0, 0, 0, 0, 0, 0, 0, 3, 1057, 0, 0, 0, 689, 2, 0, 0</t>
  </si>
  <si>
    <t>PROFILE351=223615, 1, 3, 0, 0, 0, 0, 0, 0, 0, 3, 1057, 0, 0, 0, 425, 2, 0, 0</t>
  </si>
  <si>
    <t>PROFILE352=223618, 2, 3, 0, 0, 0, 0, 0, 0, 1, 3, 1057, 0, 0, 0, 426, 3, 232, 0</t>
  </si>
  <si>
    <t>PROFILE353=223628, 1, 3, 0, 0, 0, 0, 0, 0, 0, 3, 1057, 0, 0, 0, 427, 2, 0, 0</t>
  </si>
  <si>
    <t>PROFILE354=223629, 3, 3, 0, 0, 0, 0, 0, 0, 1, 3, 1057, 0, 0, 0, 193, 2, 228, 0</t>
  </si>
  <si>
    <t>PROFILE355=223630, 6, 3, 0, 0, 0, 0, 0, 0, 1, 3, 1057, 0, 0, 0, 429, 2, 230, 0</t>
  </si>
  <si>
    <t>PROFILE356=223632, 1, 3, 0, 0, 0, 0, 0, 0, 1, 3, 1057, 0, 0, 0, 478, 3, 230, 0</t>
  </si>
  <si>
    <t>PROFILE357=223633, 4, 3, 0, 0, 0, 0, 0, 0, 0, 3, 1057, 0, 0, 0, 431, 3, 0, 0</t>
  </si>
  <si>
    <t>PROFILE358=223634, 5, 3, 0, 0, 0, 0, 0, 0, 0, 3, 1057, 0, 0, 0, 669, 2, 0, 0</t>
  </si>
  <si>
    <t>PROFILE359=223636, 1, 3, 0, 0, 0, 0, 0, 0, 1, 3, 1057, 0, 0, 0, 432, 3, 228, 0</t>
  </si>
  <si>
    <t>PROFILE360=223637, 3, 3, 0, 0, 0, 0, 0, 0, 0, 3, 1057, 0, 0, 0, 433, 2, 0, 0</t>
  </si>
  <si>
    <t>PROFILE361=223639, 3, 3, 0, 0, 0, 0, 0, 0, 0, 3, 1057, 0, 0, 0, 434, 3, 0, 0</t>
  </si>
  <si>
    <t>PROFILE362=223641, 3, 3, 0, 0, 0, 0, 0, 0, 1, 3, 1057, 0, 0, 0, 771, 2, 0, 0</t>
  </si>
  <si>
    <t>PROFILE363=223643, 1, 3, 0, 0, 0, 0, 0, 0, 1, 3, 1057, 0, 0, 0, 478, 3, 230, 0</t>
  </si>
  <si>
    <t>PROFILE364=223646, 3, 3, 0, 0, 0, 0, 0, 0, 0, 3, 1057, 0, 0, 0, 436, 2, 0, 0</t>
  </si>
  <si>
    <t>PROFILE365=223647, 4, 3, 0, 0, 0, 0, 0, 0, 1, 3, 1057, 0, 0, 0, 461, 3, 230, 0</t>
  </si>
  <si>
    <t>PROFILE366=223649, 2, 3, 0, 0, 0, 0, 0, 0, 1, 3, 1057, 0, 0, 0, 3447, 2, 38, 0</t>
  </si>
  <si>
    <t>PROFILE367=223651, 6, 3, 0, 0, 0, 0, 0, 0, 0, 3, 1057, 0, 0, 0, 3449, 2, 0, 0</t>
  </si>
  <si>
    <t>PROFILE368=223672, 4, 3, 0, 0, 0, 0, 0, 0, 0, 3, 1057, 0, 0, 0, 707, 2, 0, 0</t>
  </si>
  <si>
    <t>PROFILE369=223675, 1, 3, 0, 0, 0, 0, 0, 0, 0, 3, 1057, 0, 0, 0, 13, 2, 0, 0</t>
  </si>
  <si>
    <t>PROFILE370=223680, 1, 3, 0, 0, 0, 0, 0, 0, 0, 3, 1057, 0, 0, 0, 3288, 2, 0, 0</t>
  </si>
  <si>
    <t>PROFILE371=223684, 1, 3, 0, 0, 0, 0, 0, 0, 1, 3, 1057, 0, 0, 0, 3467, 2, 240, 0</t>
  </si>
  <si>
    <t>PROFILE372=223709, 4, 3, 0, 0, 0, 0, 0, 0, 0, 3, 1057, 0, 0, 0, 4, 2, 0, 0</t>
  </si>
  <si>
    <t>PROFILE373=223759, 1, 3, 0, 0, 0, 0, 0, 0, 1, 3, 1057, 0, 0, 0, 3467, 2, 240, 0</t>
  </si>
  <si>
    <t>PROFILE374=223763, 2, 3, 0, 0, 0, 0, 0, 0, 0, 3, 1057, 0, 0, 0, 3286, 2, 0, 0</t>
  </si>
  <si>
    <t>PROFILE375=223772, 4, 3, 0, 0, 0, 0, 0, 0, 0, 3, 1057, 0, 0, 0, 37, 2, 0, 0</t>
  </si>
  <si>
    <t>PROFILE376=223773, 4, 3, 0, 0, 0, 0, 0, 0, 0, 3, 1057, 0, 0, 0, 33, 2, 0, 0</t>
  </si>
  <si>
    <t>PROFILE377=223780, 2, 3, 0, 0, 0, 0, 0, 0, 0, 3, 1057, 0, 0, 0, 43, 2, 0, 0</t>
  </si>
  <si>
    <t>PROFILE378=223786, 3, 3, 0, 0, 0, 0, 0, 0, 1, 3, 1057, 0, 0, 0, 868, 2, 56, 0</t>
  </si>
  <si>
    <t>PROFILE379=223790, 1, 3, 0, 0, 0, 0, 0, 0, 0, 3, 1057, 0, 0, 0, 3285, 2, 0, 0</t>
  </si>
  <si>
    <t>PROFILE380=223795, 3, 3, 0, 0, 0, 0, 0, 0, 0, 3, 1057, 0, 0, 0, 444, 2, 0, 0</t>
  </si>
  <si>
    <t>PROFILE381=223798, 6, 3, 0, 0, 0, 0, 0, 0, 0, 3, 1057, 0, 0, 0, 980, 2, 0, 0</t>
  </si>
  <si>
    <t>PROFILE382=223799, 3, 3, 0, 0, 0, 0, 0, 0, 1, 3, 1057, 0, 0, 0, 584, 2, 227, 0</t>
  </si>
  <si>
    <t>PROFILE383=223802, 4, 3, 0, 0, 0, 0, 0, 0, 0, 3, 1057, 0, 0, 0, 3272, 2, 0, 0</t>
  </si>
  <si>
    <t>PROFILE384=223808, 6, 3, 0, 0, 0, 0, 0, 0, 0, 3, 1057, 0, 0, 0, 3268, 2, 0, 0</t>
  </si>
  <si>
    <t>PROFILE385=223819, 3, 3, 0, 0, 0, 0, 0, 0, 1, 3, 1057, 0, 0, 0, 868, 2, 56, 0</t>
  </si>
  <si>
    <t>PROFILE386=223831, 5, 3, 0, 0, 0, 0, 0, 0, 1, 3, 1057, 0, 0, 0, 3279, 2, 241, 0</t>
  </si>
  <si>
    <t>PROFILE387=223834, 1, 3, 0, 0, 0, 0, 0, 0, 0, 3, 1057, 0, 0, 0, 3283, 2, 0, 0</t>
  </si>
  <si>
    <t>PROFILE388=223854, 4, 3, 0, 0, 0, 0, 0, 0, 0, 3, 1057, 0, 0, 0, 3277, 2, 0, 0</t>
  </si>
  <si>
    <t>PROFILE389=223855, 5, 3, 0, 0, 0, 0, 0, 0, 1, 3, 1057, 0, 0, 0, 3279, 2, 241, 0</t>
  </si>
  <si>
    <t>PROFILE390=223858, 6, 3, 0, 0, 0, 0, 0, 0, 0, 3, 1057, 0, 0, 0, 3278, 2, 0, 0</t>
  </si>
  <si>
    <t>PROFILE391=223863, 4, 3, 0, 0, 0, 0, 0, 0, 0, 3, 1057, 0, 0, 0, 35, 2, 0, 0</t>
  </si>
  <si>
    <t>PROFILE392=223867, 3, 3, 0, 0, 0, 0, 0, 0, 0, 3, 1057, 0, 0, 0, 3289, 2, 0, 0</t>
  </si>
  <si>
    <t>PROFILE393=223880, 3, 3, 0, 0, 0, 0, 0, 0, 1, 3, 1057, 0, 0, 0, 3444, 2, 38, 0</t>
  </si>
  <si>
    <t>PROFILE394=223882, 3, 3, 0, 0, 0, 0, 0, 0, 1, 3, 1057, 0, 0, 0, 868, 2, 56, 0</t>
  </si>
  <si>
    <t>PROFILE395=223897, 6, 3, 0, 0, 0, 0, 0, 0, 0, 3, 1057, 0, 0, 0, 125, 2, 0, 0</t>
  </si>
  <si>
    <t>PROFILE396=223899, 2, 3, 0, 0, 0, 0, 0, 0, 1, 3, 1057, 0, 0, 0, 123, 2, 221, 0</t>
  </si>
  <si>
    <t>PROFILE397=223907, 2, 3, 0, 0, 0, 0, 0, 0, 1, 3, 1057, 0, 0, 0, 3454, 2, 242, 0</t>
  </si>
  <si>
    <t>PROFILE398=223916, 2, 3, 0, 0, 0, 0, 0, 0, 1, 3, 1057, 0, 0, 0, 3447, 2, 38, 0</t>
  </si>
  <si>
    <t>PROFILE399=223920, 3, 3, 0, 0, 0, 0, 0, 0, 1, 3, 1057, 0, 0, 0, 93, 2, 221, 0</t>
  </si>
  <si>
    <t>PROFILE400=223925, 1, 3, 0, 0, 0, 0, 0, 0, 0, 3, 1057, 0, 0, 0, 3434, 2, 0, 0</t>
  </si>
  <si>
    <t>PROFILE401=223928, 4, 3, 0, 0, 0, 1, 0, 0, 0, 3, 1057, 0, 0, 0, 3094, 2, 0, 0</t>
  </si>
  <si>
    <t>PROFILE402=223938, 3, 3, 0, 0, 0, 0, 0, 0, 0, 3, 1057, 0, 0, 0, 122, 2, 0, 0</t>
  </si>
  <si>
    <t>PROFILE403=223940, 2, 3, 0, 0, 0, 0, 0, 0, 1, 3, 1057, 0, 0, 0, 123, 2, 221, 0</t>
  </si>
  <si>
    <t>PROFILE404=223948, 1, 3, 0, 0, 0, 0, 0, 0, 0, 3, 1057, 0, 0, 0, 118, 2, 0, 0</t>
  </si>
  <si>
    <t>PROFILE405=223952, 3, 3, 0, 0, 0, 0, 0, 0, 1, 3, 1057, 0, 0, 0, 93, 2, 221, 0</t>
  </si>
  <si>
    <t>PROFILE406=223955, 2, 3, 0, 0, 0, 0, 0, 0, 0, 3, 1057, 0, 0, 0, 119, 2, 0, 0</t>
  </si>
  <si>
    <t>PROFILE407=223957, 6, 3, 0, 0, 0, 0, 0, 0, 0, 0, 0, 0, 0, 0, 458, 2, 0, 0</t>
  </si>
  <si>
    <t>PROFILE408=223965, 3, 3, 0, 0, 0, 0, 0, 0, 1, 3, 1057, 0, 0, 0, 3444, 2, 38, 0</t>
  </si>
  <si>
    <t>PROFILE409=223972, 2, 3, 0, 0, 0, 0, 0, 0, 1, 3, 1057, 0, 0, 0, 3454, 2, 242, 0</t>
  </si>
  <si>
    <t>PROFILE410=223976, 4, 3, 0, 0, 0, 0, 0, 0, 1, 3, 1057, 0, 0, 0, 3267, 2, 8, 0</t>
  </si>
  <si>
    <t>PROFILE411=223977, 3, 3, 0, 0, 0, 0, 0, 0, 1, 3, 1057, 0, 0, 0, 3269, 2, 68, 0</t>
  </si>
  <si>
    <t>PROFILE412=223984, 4, 3, 0, 0, 0, 0, 0, 0, 0, 3, 1057, 0, 0, 0, 677, 2, 0, 0</t>
  </si>
  <si>
    <t>PROFILE413=223993, 4, 3, 0, 0, 0, 0, 0, 0, 1, 3, 1057, 0, 0, 0, 3267, 2, 8, 0</t>
  </si>
  <si>
    <t>PROFILE414=223998, 6, 3, 0, 0, 0, 0, 0, 0, 0, 3, 1057, 0, 0, 0, 675, 2, 0, 0</t>
  </si>
  <si>
    <t>PROFILE415=224007, 6, 3, 0, 0, 0, 0, 0, 0, 0, 3, 1057, 0, 0, 0, 691, 2, 0, 0</t>
  </si>
  <si>
    <t>PROFILE416=224010, 5, 3, 0, 0, 0, 0, 0, 0, 0, 3, 1057, 0, 0, 0, 653, 2, 0, 0</t>
  </si>
  <si>
    <t>PROFILE417=224032, 6, 3, 0, 0, 0, 0, 0, 0, 0, 3, 1057, 0, 0, 0, 687, 2, 0, 0</t>
  </si>
  <si>
    <t>PROFILE418=224036, 6, 3, 0, 0, 0, 0, 0, 0, 0, 3, 1057, 0, 0, 0, 667, 2, 0, 0</t>
  </si>
  <si>
    <t>PROFILE419=224038, 1, 3, 0, 0, 0, 0, 0, 0, 0, 3, 1057, 0, 0, 0, 683, 2, 0, 0</t>
  </si>
  <si>
    <t>PROFILE420=224042, 6, 3, 0, 0, 0, 0, 0, 0, 0, 3, 1057, 0, 0, 0, 671, 2, 0, 0</t>
  </si>
  <si>
    <t>PROFILE421=224045, 4, 3, 0, 0, 0, 0, 0, 0, 0, 3, 1057, 0, 0, 0, 651, 2, 0, 0</t>
  </si>
  <si>
    <t>PROFILE422=224057, 5, 3, 0, 0, 0, 0, 0, 0, 0, 3, 1057, 0, 0, 0, 705, 2, 0, 0</t>
  </si>
  <si>
    <t>PROFILE423=224062, 5, 3, 0, 0, 0, 0, 0, 0, 0, 3, 1057, 0, 0, 0, 3442, 2, 0, 0</t>
  </si>
  <si>
    <t>PROFILE424=224065, 4, 3, 0, 0, 0, 0, 0, 0, 0, 3, 1057, 0, 0, 0, 712, 2, 0, 0</t>
  </si>
  <si>
    <t>PROFILE425=224072, 1, 3, 0, 0, 0, 0, 0, 0, 1, 3, 1057, 0, 0, 0, 3397, 2, 242, 0</t>
  </si>
  <si>
    <t>PROFILE426=224073, 1, 3, 0, 0, 0, 0, 0, 0, 1, 3, 1057, 0, 0, 0, 3446, 2, 38, 0</t>
  </si>
  <si>
    <t>PROFILE427=224087, 3, 3, 0, 0, 0, 0, 0, 0, 0, 3, 1057, 0, 0, 0, 3093, 2, 0, 0</t>
  </si>
  <si>
    <t>PROFILE428=224090, 3, 3, 0, 0, 0, 0, 0, 0, 0, 3, 1057, 0, 0, 0, 714, 2, 0, 0</t>
  </si>
  <si>
    <t>PROFILE429=224092, 3, 3, 0, 0, 0, 0, 0, 0, 1, 3, 1057, 0, 0, 0, 771, 2, 0, 0</t>
  </si>
  <si>
    <t>PROFILE430=224103, 2, 3, 0, 0, 0, 0, 0, 0, 0, 3, 1057, 0, 0, 0, 3456, 2, 0, 0</t>
  </si>
  <si>
    <t>PROFILE431=224104, 1, 3, 0, 0, 0, 0, 0, 0, 0, 3, 1057, 0, 0, 0, 3455, 2, 0, 0</t>
  </si>
  <si>
    <t>PROFILE432=224107, 1, 3, 0, 0, 0, 0, 0, 0, 1, 3, 1057, 0, 0, 0, 3446, 2, 38, 0</t>
  </si>
  <si>
    <t>PROFILE433=224108, 1, 3, 0, 0, 0, 0, 0, 0, 0, 3, 1057, 0, 0, 0, 823, 2, 0, 0</t>
  </si>
  <si>
    <t>PROFILE434=224113, 4, 3, 0, 0, 0, 0, 0, 0, 0, 3, 1057, 0, 0, 0, 681, 2, 0, 0</t>
  </si>
  <si>
    <t>PROFILE435=224114, 2, 3, 0, 0, 0, 0, 0, 0, 0, 3, 1057, 16, 165, 183, 459, 2, 0, 1</t>
  </si>
  <si>
    <t>PROFILE436=224123, 1, 3, 0, 0, 0, 0, 0, 0, 1, 3, 1057, 0, 0, 0, 432, 3, 228, 0</t>
  </si>
  <si>
    <t>PROFILE437=224124, 4, 3, 0, 0, 0, 0, 0, 0, 1, 3, 1057, 0, 0, 0, 461, 3, 230, 0</t>
  </si>
  <si>
    <t>PROFILE438=224126, 3, 3, 0, 0, 0, 0, 0, 0, 1, 3, 1057, 0, 0, 0, 3440, 2, 38, 0</t>
  </si>
  <si>
    <t>PROFILE439=224134, 1, 3, 0, 0, 0, 0, 0, 0, 0, 3, 1057, 0, 0, 0, 713, 2, 0, 0</t>
  </si>
  <si>
    <t>PROFILE440=224139, 1, 3, 0, 0, 0, 0, 0, 0, 0, 3, 1057, 0, 0, 0, 3448, 2, 0, 0</t>
  </si>
  <si>
    <t>PROFILE441=224145, 3, 3, 0, 0, 0, 0, 0, 0, 1, 3, 1057, 0, 0, 0, 3440, 2, 38, 0</t>
  </si>
  <si>
    <t>PROFILE442=224150, 2, 3, 0, 0, 0, 0, 0, 0, 0, 3, 1057, 0, 0, 0, 462, 2, 0, 0</t>
  </si>
  <si>
    <t>PROFILE443=224153, 1, 3, 0, 0, 0, 0, 0, 0, 1, 3, 1057, 0, 0, 0, 3395, 2, 38, 0</t>
  </si>
  <si>
    <t>PROFILE444=224159, 2, 3, 0, 0, 0, 0, 0, 0, 1, 3, 1057, 0, 0, 0, 824, 2, 12, 0</t>
  </si>
  <si>
    <t>PROFILE445=224160, 3, 3, 0, 0, 0, 0, 0, 0, 0, 3, 1057, 0, 0, 0, 3450, 2, 0, 0</t>
  </si>
  <si>
    <t>PROFILE446=224163, 3, 3, 0, 0, 0, 0, 0, 0, 1, 3, 1057, 0, 0, 0, 193, 3, 228, 0</t>
  </si>
  <si>
    <t>PROFILE447=224178, 4, 3, 0, 0, 0, 0, 0, 0, 0, 3, 1057, 0, 0, 0, 464, 2, 0, 0</t>
  </si>
  <si>
    <t>PROFILE448=224182, 2, 3, 0, 0, 0, 0, 0, 0, 0, 3, 1057, 0, 0, 0, 87, 2, 0, 0</t>
  </si>
  <si>
    <t>PROFILE449=224185, 6, 3, 0, 0, 0, 0, 0, 0, 0, 3, 1057, 0, 0, 0, 695, 2, 0, 0</t>
  </si>
  <si>
    <t>PROFILE450=224191, 3, 3, 0, 0, 0, 0, 0, 0, 0, 0, 0, 0, 0, 0, 3064, 2, 0, 0</t>
  </si>
  <si>
    <t>PROFILE451=224197, 5, 3, 0, 0, 0, 0, 0, 0, 0, 3, 1057, 0, 0, 0, 484, 2, 0, 0</t>
  </si>
  <si>
    <t>PROFILE452=224200, 3, 3, 0, 0, 0, 0, 0, 0, 1, 3, 1057, 0, 0, 0, 485, 2, 217, 0</t>
  </si>
  <si>
    <t>PROFILE453=224204, 2, 3, 0, 0, 0, 0, 0, 0, 0, 0, 0, 0, 0, 0, 195, 2, 0, 0</t>
  </si>
  <si>
    <t>PROFILE454=224205, 5, 3, 0, 0, 0, 0, 0, 0, 0, 3, 1057, 0, 0, 0, 470, 2, 0, 0</t>
  </si>
  <si>
    <t>PROFILE455=224206, 4, 3, 0, 0, 0, 0, 0, 0, 0, 0, 0, 0, 0, 0, 471, 2, 0, 0</t>
  </si>
  <si>
    <t>PROFILE456=224207, 4, 3, 0, 0, 0, 0, 0, 0, 0, 3, 1057, 0, 0, 0, 472, 2, 0, 0</t>
  </si>
  <si>
    <t>PROFILE457=224209, 2, 1, 0, 0, 1, 0, 0, 0, 1, 0, 0, 0, 0, 0, 1, 2, 217, 0</t>
  </si>
  <si>
    <t>PROFILE458=224210, 3, 3, 0, 0, 0, 0, 0, 0, 0, 3, 1057, 0, 0, 0, 474, 2, 0, 0</t>
  </si>
  <si>
    <t>PROFILE459=224213, 1, 3, 0, 0, 0, 0, 0, 0, 0, 3, 1057, 16, 165, 33, 475, 2, 0, 1</t>
  </si>
  <si>
    <t>PROFILE460=224214, 6, 3, 0, 0, 0, 0, 0, 0, 0, 3, 1057, 0, 0, 0, 487, 2, 0, 0</t>
  </si>
  <si>
    <t>PROFILE461=224215, 2, 3, 0, 0, 0, 0, 0, 0, 0, 3, 1057, 0, 0, 0, 477, 2, 0, 0</t>
  </si>
  <si>
    <t>PROFILE462=224218, 4, 3, 0, 0, 0, 0, 0, 0, 0, 3, 1057, 0, 0, 0, 489, 2, 0, 0</t>
  </si>
  <si>
    <t>PROFILE463=224221, 1, 3, 0, 0, 0, 0, 0, 0, 0, 3, 1057, 0, 0, 0, 479, 2, 0, 0</t>
  </si>
  <si>
    <t>PROFILE464=224226, 4, 3, 0, 0, 0, 0, 0, 0, 0, 3, 1057, 0, 0, 0, 131, 2, 0, 0</t>
  </si>
  <si>
    <t>PROFILE465=224231, 4, 3, 0, 0, 0, 0, 0, 0, 0, 3, 1057, 0, 0, 0, 6, 2, 0, 0</t>
  </si>
  <si>
    <t>PROFILE466=224232, 3, 3, 0, 0, 0, 0, 0, 0, 0, 3, 1057, 0, 0, 0, 482, 2, 0, 0</t>
  </si>
  <si>
    <t>PROFILE467=224233, 5, 3, 0, 0, 0, 0, 0, 0, 0, 3, 1057, 0, 0, 0, 483, 3, 0, 0</t>
  </si>
  <si>
    <t>PROFILE468=224234, 5, 3, 0, 0, 0, 0, 0, 0, 0, 3, 1057, 0, 0, 0, 8, 2, 0, 0</t>
  </si>
  <si>
    <t>PROFILE469=224238, 1, 3, 0, 0, 0, 0, 0, 0, 0, 3, 1057, 0, 0, 0, 3054, 2, 0, 0</t>
  </si>
  <si>
    <t>PROFILE470=224239, 2, 3, 0, 0, 0, 0, 0, 0, 1, 3, 1057, 0, 0, 0, 558, 2, 224, 0</t>
  </si>
  <si>
    <t>PROFILE471=224240, 3, 3, 0, 0, 0, 0, 0, 0, 0, 0, 0, 0, 0, 0, 132, 2, 0, 0</t>
  </si>
  <si>
    <t>PROFILE472=224242, 2, 3, 0, 0, 0, 0, 0, 0, 0, 3, 1057, 0, 0, 0, 488, 2, 0, 0</t>
  </si>
  <si>
    <t>PROFILE473=224244, 3, 3, 0, 0, 0, 0, 0, 0, 0, 0, 0, 0, 0, 0, 494, 2, 0, 0</t>
  </si>
  <si>
    <t>PROFILE474=224245, 4, 3, 0, 0, 0, 0, 0, 0, 0, 0, 0, 0, 0, 0, 490, 2, 0, 0</t>
  </si>
  <si>
    <t>PROFILE475=224247, 4, 3, 0, 0, 0, 0, 0, 0, 0, 3, 1057, 0, 0, 0, 491, 2, 0, 0</t>
  </si>
  <si>
    <t>PROFILE476=224248, 4, 3, 0, 0, 0, 0, 0, 0, 1, 3, 1057, 0, 0, 0, 105, 2, 221, 0</t>
  </si>
  <si>
    <t>PROFILE477=224250, 1, 3, 0, 0, 0, 0, 0, 0, 0, 3, 1057, 0, 0, 0, 493, 2, 0, 0</t>
  </si>
  <si>
    <t>PROFILE478=224257, 3, 3, 0, 0, 0, 0, 0, 0, 0, 3, 1057, 0, 0, 0, 5, 2, 0, 0</t>
  </si>
  <si>
    <t>PROFILE479=224258, 3, 3, 0, 0, 0, 0, 0, 0, 1, 3, 1057, 0, 0, 0, 97, 2, 221, 0</t>
  </si>
  <si>
    <t>PROFILE480=224262, 6, 3, 0, 0, 0, 0, 0, 0, 0, 3, 1057, 0, 0, 0, 496, 2, 0, 0</t>
  </si>
  <si>
    <t>PROFILE481=224268, 1, 3, 0, 0, 0, 0, 0, 0, 0, 3, 1057, 0, 0, 0, 497, 3, 0, 0</t>
  </si>
  <si>
    <t>PROFILE482=224270, 3, 3, 0, 0, 0, 0, 0, 0, 1, 3, 1057, 0, 0, 0, 485, 2, 217, 0</t>
  </si>
  <si>
    <t>PROFILE483=224272, 2, 3, 0, 0, 0, 0, 0, 0, 0, 3, 1057, 0, 0, 0, 14, 2, 0, 0</t>
  </si>
  <si>
    <t>PROFILE484=224275, 3, 3, 0, 0, 0, 0, 0, 0, 0, 0, 0, 0, 0, 0, 500, 2, 0, 0</t>
  </si>
  <si>
    <t>PROFILE485=224279, 1, 3, 0, 0, 0, 0, 0, 0, 0, 3, 1057, 0, 0, 0, 498, 2, 0, 0</t>
  </si>
  <si>
    <t>PROFILE486=224281, 3, 3, 0, 0, 0, 0, 0, 0, 0, 3, 1057, 0, 0, 0, 3079, 2, 0, 0</t>
  </si>
  <si>
    <t>PROFILE487=224282, 3, 3, 0, 0, 0, 0, 0, 0, 0, 3, 1057, 0, 0, 0, 133, 2, 0, 0</t>
  </si>
  <si>
    <t>PROFILE488=224285, 3, 3, 0, 0, 0, 0, 0, 0, 0, 0, 0, 0, 0, 0, 3058, 2, 0, 0</t>
  </si>
  <si>
    <t>PROFILE489=224287, 1, 3, 0, 0, 0, 0, 0, 0, 0, 3, 1057, 0, 0, 0, 220, 2, 0, 0</t>
  </si>
  <si>
    <t>PROFILE490=224289, 3, 3, 0, 0, 0, 0, 0, 0, 1, 3, 1057, 0, 0, 0, 128, 2, 223, 0</t>
  </si>
  <si>
    <t>PROFILE491=224309, 1, 3, 0, 0, 0, 0, 0, 0, 0, 3, 1057, 0, 0, 0, 507, 2, 0, 0</t>
  </si>
  <si>
    <t>PROFILE492=224326, 5, 3, 0, 0, 0, 0, 0, 0, 0, 3, 1057, 0, 0, 0, 508, 2, 0, 0</t>
  </si>
  <si>
    <t>PROFILE493=224328, 1, 3, 0, 0, 0, 0, 0, 0, 0, 3, 1057, 0, 0, 0, 509, 2, 0, 0</t>
  </si>
  <si>
    <t>PROFILE494=224332, 4, 3, 0, 0, 0, 0, 0, 0, 0, 0, 0, 0, 0, 0, 510, 2, 0, 0</t>
  </si>
  <si>
    <t>PROFILE495=224333, 4, 3, 0, 0, 0, 0, 0, 0, 0, 3, 1057, 0, 0, 0, 98, 2, 0, 0</t>
  </si>
  <si>
    <t>PROFILE496=224338, 1, 3, 0, 0, 0, 0, 0, 0, 0, 3, 1057, 0, 0, 0, 24, 2, 0, 0</t>
  </si>
  <si>
    <t>PROFILE497=224341, 3, 3, 0, 0, 0, 0, 0, 0, 0, 3, 1057, 0, 0, 0, 499, 2, 0, 0</t>
  </si>
  <si>
    <t>PROFILE498=224343, 1, 3, 0, 0, 0, 0, 0, 0, 0, 3, 1057, 0, 0, 0, 114, 2, 0, 0</t>
  </si>
  <si>
    <t>PROFILE499=224345, 3, 3, 0, 0, 0, 0, 0, 0, 0, 3, 1057, 0, 0, 0, 515, 2, 0, 0</t>
  </si>
  <si>
    <t>PROFILE500=224346, 1, 3, 0, 0, 0, 0, 0, 0, 0, 3, 1057, 0, 0, 0, 516, 2, 0, 0</t>
  </si>
  <si>
    <t>PROFILE501=224348, 2, 3, 0, 0, 0, 0, 0, 0, 0, 3, 1057, 0, 0, 0, 142, 2, 0, 0</t>
  </si>
  <si>
    <t>PROFILE502=224350, 4, 3, 0, 0, 0, 0, 0, 0, 0, 3, 1057, 0, 0, 0, 518, 2, 0, 0</t>
  </si>
  <si>
    <t>PROFILE503=224352, 2, 3, 0, 0, 0, 0, 0, 0, 0, 3, 1057, 0, 0, 0, 519, 2, 0, 0</t>
  </si>
  <si>
    <t>PROFILE504=224355, 5, 3, 0, 0, 0, 0, 0, 0, 0, 3, 1057, 0, 0, 0, 520, 2, 0, 0</t>
  </si>
  <si>
    <t>PROFILE505=224361, 3, 3, 0, 0, 0, 0, 0, 0, 0, 3, 1057, 0, 0, 0, 137, 2, 0, 0</t>
  </si>
  <si>
    <t>PROFILE506=224362, 3, 3, 0, 0, 0, 0, 0, 0, 1, 3, 1057, 0, 0, 0, 128, 2, 223, 0</t>
  </si>
  <si>
    <t>PROFILE507=224365, 3, 3, 0, 0, 0, 0, 0, 0, 1, 3, 1057, 0, 0, 0, 505, 2, 218, 0</t>
  </si>
  <si>
    <t>PROFILE508=224367, 1, 3, 0, 0, 0, 0, 0, 0, 0, 3, 1057, 0, 0, 0, 501, 2, 0, 0</t>
  </si>
  <si>
    <t>PROFILE509=224373, 3, 3, 0, 0, 0, 0, 0, 0, 1, 3, 1057, 0, 0, 0, 502, 2, 224, 0</t>
  </si>
  <si>
    <t>PROFILE510=224378, 4, 3, 0, 0, 0, 0, 0, 0, 0, 3, 1057, 0, 0, 0, 685, 2, 0, 0</t>
  </si>
  <si>
    <t>PROFILE511=224380, 3, 3, 0, 0, 0, 0, 0, 0, 0, 3, 1057, 0, 0, 0, 721, 2, 0, 0</t>
  </si>
  <si>
    <t>PROFILE512=224381, 3, 3, 0, 0, 0, 0, 0, 0, 0, 3, 1057, 0, 0, 0, 135, 2, 0, 0</t>
  </si>
  <si>
    <t>PROFILE513=224386, 2, 3, 0, 0, 0, 0, 0, 0, 0, 3, 1057, 0, 0, 0, 143, 2, 0, 0</t>
  </si>
  <si>
    <t>PROFILE514=224387, 3, 3, 0, 0, 0, 0, 0, 0, 0, 3, 1057, 0, 0, 0, 528, 2, 0, 0</t>
  </si>
  <si>
    <t>PROFILE515=224392, 4, 3, 0, 0, 0, 0, 0, 0, 0, 3, 1057, 0, 0, 0, 529, 2, 0, 0</t>
  </si>
  <si>
    <t>PROFILE516=224398, 1, 3, 0, 0, 0, 0, 0, 0, 0, 3, 1057, 0, 0, 0, 530, 2, 0, 0</t>
  </si>
  <si>
    <t>PROFILE517=224406, 1, 3, 0, 0, 0, 0, 0, 0, 0, 3, 1057, 0, 0, 0, 531, 2, 0, 0</t>
  </si>
  <si>
    <t>PROFILE518=224408, 5, 3, 0, 0, 0, 0, 0, 0, 0, 3, 1057, 0, 0, 0, 533, 2, 0, 0</t>
  </si>
  <si>
    <t>PROFILE519=224409, 3, 3, 0, 0, 0, 0, 0, 0, 1, 3, 1057, 0, 0, 0, 505, 2, 218, 0</t>
  </si>
  <si>
    <t>PROFILE520=224411, 1, 3, 0, 0, 0, 0, 0, 0, 0, 3, 1057, 0, 0, 0, 535, 2, 0, 0</t>
  </si>
  <si>
    <t>PROFILE521=224412, 2, 3, 0, 0, 0, 0, 0, 0, 0, 3, 1057, 0, 0, 0, 3068, 2, 0, 0</t>
  </si>
  <si>
    <t>PROFILE522=224413, 5, 3, 0, 0, 0, 0, 0, 0, 0, 3, 1057, 0, 0, 0, 673, 2, 0, 0</t>
  </si>
  <si>
    <t>PROFILE523=224415, 2, 3, 0, 0, 0, 0, 0, 0, 0, 3, 1057, 0, 0, 0, 12, 2, 0, 0</t>
  </si>
  <si>
    <t>PROFILE524=224417, 5, 3, 0, 0, 0, 0, 0, 0, 0, 3, 1057, 0, 0, 0, 697, 2, 0, 0</t>
  </si>
  <si>
    <t>PROFILE525=224423, 3, 3, 0, 0, 0, 0, 0, 0, 0, 3, 1057, 0, 0, 0, 3069, 2, 0, 0</t>
  </si>
  <si>
    <t>PROFILE526=224426, 2, 3, 0, 0, 0, 0, 0, 0, 0, 3, 1057, 0, 0, 0, 3066, 2, 0, 0</t>
  </si>
  <si>
    <t>PROFILE527=224428, 1, 3, 0, 0, 0, 0, 0, 0, 0, 3, 1057, 0, 0, 0, 679, 2, 0, 0</t>
  </si>
  <si>
    <t>PROFILE528=224431, 6, 3, 0, 0, 0, 0, 0, 0, 0, 3, 1057, 0, 0, 0, 703, 2, 0, 0</t>
  </si>
  <si>
    <t>PROFILE529=224434, 3, 3, 0, 0, 0, 0, 0, 0, 1, 3, 1057, 0, 0, 0, 556, 2, 226, 0</t>
  </si>
  <si>
    <t>PROFILE530=224435, 1, 3, 0, 0, 0, 0, 0, 0, 0, 3, 1057, 0, 0, 0, 541, 2, 0, 0</t>
  </si>
  <si>
    <t>PROFILE531=224439, 1, 3, 0, 0, 0, 0, 0, 0, 0, 3, 1057, 0, 0, 0, 15, 2, 0, 0</t>
  </si>
  <si>
    <t>PROFILE532=224440, 1, 3, 0, 0, 0, 0, 0, 0, 0, 3, 1057, 0, 0, 0, 543, 2, 0, 0</t>
  </si>
  <si>
    <t>PROFILE533=224441, 6, 3, 0, 0, 0, 0, 0, 0, 1, 3, 1057, 0, 0, 0, 951, 2, 248, 0</t>
  </si>
  <si>
    <t>PROFILE534=224442, 1, 3, 0, 0, 0, 0, 0, 0, 0, 3, 1057, 0, 0, 0, 545, 2, 0, 0</t>
  </si>
  <si>
    <t>PROFILE535=224443, 1, 3, 0, 0, 0, 0, 0, 0, 0, 3, 1057, 0, 0, 0, 546, 2, 0, 0</t>
  </si>
  <si>
    <t>PROFILE536=224445, 1, 3, 0, 0, 0, 0, 0, 0, 0, 3, 1057, 0, 0, 0, 547, 2, 0, 0</t>
  </si>
  <si>
    <t>PROFILE537=224446, 3, 3, 0, 0, 0, 0, 0, 0, 0, 0, 0, 0, 0, 0, 548, 2, 0, 0</t>
  </si>
  <si>
    <t>PROFILE538=224449, 4, 3, 0, 0, 0, 0, 0, 0, 0, 3, 1057, 0, 0, 0, 975, 2, 0, 0</t>
  </si>
  <si>
    <t>PROFILE539=224451, 2, 3, 0, 0, 0, 0, 0, 0, 1, 3, 1057, 0, 0, 0, 426, 3, 232, 0</t>
  </si>
  <si>
    <t>PROFILE540=224452, 2, 3, 0, 0, 0, 0, 0, 0, 0, 3, 1057, 0, 0, 0, 551, 2, 0, 0</t>
  </si>
  <si>
    <t>PROFILE541=224453, 5, 3, 0, 0, 0, 0, 0, 0, 0, 3, 1057, 0, 0, 0, 974, 2, 0, 0</t>
  </si>
  <si>
    <t>PROFILE542=224455, 3, 3, 0, 0, 0, 0, 0, 0, 0, 0, 0, 0, 0, 0, 553, 2, 0, 0</t>
  </si>
  <si>
    <t>PROFILE543=224456, 2, 3, 0, 0, 0, 0, 0, 0, 0, 3, 1057, 0, 0, 0, 554, 2, 0, 0</t>
  </si>
  <si>
    <t>PROFILE544=224459, 2, 3, 0, 0, 0, 0, 0, 0, 0, 3, 1057, 0, 0, 0, 717, 2, 0, 0</t>
  </si>
  <si>
    <t>PROFILE545=224462, 2, 3, 0, 0, 0, 0, 0, 0, 1, 3, 1057, 0, 0, 0, 426, 3, 232, 0</t>
  </si>
  <si>
    <t>PROFILE546=224463, 3, 3, 0, 0, 0, 0, 0, 0, 1, 3, 1057, 0, 0, 0, 556, 2, 226, 0</t>
  </si>
  <si>
    <t>PROFILE547=224466, 3, 3, 0, 0, 0, 0, 0, 0, 0, 3, 1057, 0, 0, 0, 557, 2, 0, 0</t>
  </si>
  <si>
    <t>PROFILE548=224468, 2, 3, 0, 0, 0, 0, 0, 0, 1, 3, 1057, 0, 0, 0, 558, 2, 224, 0</t>
  </si>
  <si>
    <t>PROFILE549=224469, 4, 3, 0, 0, 0, 0, 0, 0, 0, 3, 1057, 0, 0, 0, 719, 2, 0, 0</t>
  </si>
  <si>
    <t>PROFILE550=224473, 2, 3, 0, 0, 0, 0, 0, 0, 0, 3, 1057, 0, 0, 0, 559, 2, 0, 0</t>
  </si>
  <si>
    <t>PROFILE551=224477, 5, 3, 0, 0, 0, 0, 0, 0, 0, 3, 1057, 0, 0, 0, 657, 2, 0, 0</t>
  </si>
  <si>
    <t>PROFILE552=224480, 2, 3, 0, 0, 0, 0, 0, 0, 1, 3, 1057, 0, 0, 0, 426, 3, 232, 0</t>
  </si>
  <si>
    <t>PROFILE553=224482, 5, 3, 0, 0, 0, 0, 0, 0, 0, 3, 1057, 0, 0, 0, 693, 2, 0, 0</t>
  </si>
  <si>
    <t>PROFILE554=224503, 2, 3, 0, 0, 0, 0, 0, 0, 0, 3, 1057, 0, 0, 0, 561, 2, 0, 0</t>
  </si>
  <si>
    <t>PROFILE555=224505, 3, 3, 0, 0, 0, 0, 0, 0, 0, 3, 1057, 0, 0, 0, 562, 2, 0, 0</t>
  </si>
  <si>
    <t>PROFILE556=224506, 2, 3, 0, 0, 0, 0, 0, 0, 0, 3, 1057, 0, 0, 0, 563, 2, 0, 0</t>
  </si>
  <si>
    <t>PROFILE557=224507, 3, 3, 0, 0, 0, 0, 0, 0, 0, 3, 1057, 0, 0, 0, 564, 2, 0, 0</t>
  </si>
  <si>
    <t>PROFILE558=224508, 4, 3, 0, 0, 0, 0, 0, 0, 0, 3, 1057, 0, 0, 0, 565, 2, 0, 0</t>
  </si>
  <si>
    <t>PROFILE559=224510, 1, 3, 0, 0, 0, 0, 0, 0, 0, 3, 1057, 0, 0, 0, 566, 2, 0, 0</t>
  </si>
  <si>
    <t>PROFILE560=224512, 3, 3, 0, 0, 0, 0, 0, 0, 1, 3, 1057, 0, 0, 0, 112, 2, 222, 0</t>
  </si>
  <si>
    <t>PROFILE561=224514, 2, 3, 0, 0, 0, 0, 0, 0, 0, 3, 1057, 0, 0, 0, 568, 2, 0, 0</t>
  </si>
  <si>
    <t>PROFILE562=224522, 3, 3, 0, 0, 0, 0, 0, 0, 1, 3, 1057, 0, 0, 0, 112, 2, 222, 0</t>
  </si>
  <si>
    <t>PROFILE563=224535, 2, 3, 0, 0, 0, 0, 0, 0, 1, 3, 1057, 0, 0, 0, 426, 3, 232, 0</t>
  </si>
  <si>
    <t>PROFILE564=224543, 6, 3, 0, 0, 0, 0, 0, 0, 0, 3, 1057, 0, 0, 0, 645, 2, 0, 0</t>
  </si>
  <si>
    <t>PROFILE565=224547, 5, 3, 0, 0, 0, 0, 0, 0, 0, 3, 1057, 0, 0, 0, 665, 2, 0, 0</t>
  </si>
  <si>
    <t>PROFILE566=224551, 6, 3, 0, 0, 0, 0, 0, 0, 0, 3, 1057, 0, 0, 0, 655, 2, 0, 0</t>
  </si>
  <si>
    <t>PROFILE567=224554, 6, 3, 0, 0, 0, 0, 0, 0, 0, 3, 1057, 0, 0, 0, 663, 2, 0, 0</t>
  </si>
  <si>
    <t>PROFILE568=224556, 5, 3, 0, 0, 0, 0, 0, 0, 0, 3, 1057, 0, 0, 0, 661, 2, 0, 0</t>
  </si>
  <si>
    <t>PROFILE569=224583, 4, 3, 0, 0, 0, 0, 0, 0, 0, 3, 1057, 0, 0, 0, 571, 2, 0, 0</t>
  </si>
  <si>
    <t>PROFILE570=224584, 5, 3, 0, 0, 0, 0, 0, 0, 0, 3, 1057, 0, 0, 0, 649, 2, 0, 0</t>
  </si>
  <si>
    <t>PROFILE571=224587, 2, 3, 0, 0, 0, 0, 0, 0, 1, 3, 1057, 0, 0, 0, 723, 2, 20, 0</t>
  </si>
  <si>
    <t>PROFILE572=224590, 3, 3, 0, 0, 0, 0, 0, 0, 1, 0, 0, 0, 0, 0, 430, 2, 219, 0</t>
  </si>
  <si>
    <t>PROFILE573=224592, 3, 3, 0, 0, 0, 0, 0, 0, 1, 3, 1057, 0, 0, 0, 573, 2, 224, 0</t>
  </si>
  <si>
    <t>PROFILE574=224593, 6, 3, 0, 0, 1, 0, 0, 0, 0, 3, 1057, 0, 0, 0, 833, 2, 0, 0</t>
  </si>
  <si>
    <t>PROFILE575=224595, 3, 3, 0, 0, 0, 0, 0, 0, 0, 3, 1057, 0, 0, 0, 810, 2, 0, 0</t>
  </si>
  <si>
    <t>PROFILE576=224596, 5, 3, 0, 0, 0, 0, 0, 0, 1, 3, 1057, 0, 0, 0, 836, 2, 51, 0</t>
  </si>
  <si>
    <t>PROFILE577=224597, 1, 3, 0, 0, 0, 0, 0, 0, 0, 3, 1057, 0, 0, 0, 731, 2, 0, 0</t>
  </si>
  <si>
    <t>PROFILE578=224599, 1, 3, 0, 0, 0, 0, 0, 0, 0, 3, 1057, 0, 0, 0, 977, 2, 0, 0</t>
  </si>
  <si>
    <t>PROFILE579=224601, 2, 3, 0, 0, 0, 0, 0, 0, 0, 3, 1057, 0, 0, 0, 812, 2, 0, 0</t>
  </si>
  <si>
    <t>PROFILE580=224604, 6, 3, 0, 0, 0, 0, 0, 0, 0, 3, 1057, 0, 0, 0, 730, 2, 0, 0</t>
  </si>
  <si>
    <t>PROFILE581=224609, 6, 3, 0, 0, 0, 0, 0, 0, 0, 3, 1057, 0, 0, 0, 711, 2, 0, 0</t>
  </si>
  <si>
    <t>PROFILE582=224610, 2, 3, 0, 0, 0, 0, 0, 0, 0, 3, 1057, 0, 0, 0, 3435, 2, 0, 0</t>
  </si>
  <si>
    <t>PROFILE583=224613, 3, 3, 0, 0, 0, 0, 0, 0, 1, 3, 1057, 0, 0, 0, 722, 2, 20, 0</t>
  </si>
  <si>
    <t>PROFILE584=224614, 2, 3, 0, 0, 0, 0, 0, 0, 1, 3, 1057, 0, 0, 0, 3451, 2, 242, 0</t>
  </si>
  <si>
    <t>PROFILE585=224615, 3, 3, 0, 0, 0, 0, 0, 0, 1, 3, 1057, 0, 0, 0, 722, 2, 20, 0</t>
  </si>
  <si>
    <t>PROFILE586=224621, 5, 3, 0, 0, 0, 0, 0, 0, 0, 3, 1057, 0, 0, 0, 729, 2, 0, 0</t>
  </si>
  <si>
    <t>PROFILE587=224622, 2, 3, 0, 0, 0, 0, 0, 0, 0, 3, 1057, 0, 0, 0, 3265, 2, 0, 0</t>
  </si>
  <si>
    <t>PROFILE588=224629, 1, 3, 0, 0, 0, 0, 0, 0, 0, 3, 1057, 16, 0, 0, 576, 2, 0, 1</t>
  </si>
  <si>
    <t>PROFILE589=224633, 1, 3, 0, 0, 0, 0, 0, 0, 0, 0, 0, 0, 0, 0, 577, 2, 0, 0</t>
  </si>
  <si>
    <t>PROFILE590=224641, 6, 3, 0, 0, 0, 0, 0, 0, 1, 3, 1057, 0, 0, 0, 3271, 2, 68, 0</t>
  </si>
  <si>
    <t>PROFILE591=224651, 4, 3, 0, 0, 0, 0, 0, 0, 0, 3, 1057, 0, 0, 0, 578, 2, 0, 0</t>
  </si>
  <si>
    <t>PROFILE592=224658, 5, 3, 0, 0, 0, 0, 0, 0, 0, 3, 1057, 0, 0, 0, 579, 2, 0, 0</t>
  </si>
  <si>
    <t>PROFILE593=224660, 2, 3, 0, 0, 0, 0, 0, 0, 0, 3, 1057, 0, 0, 0, 580, 2, 0, 0</t>
  </si>
  <si>
    <t>PROFILE594=224664, 4, 3, 0, 0, 0, 0, 0, 0, 0, 3, 1057, 0, 0, 0, 581, 2, 0, 0</t>
  </si>
  <si>
    <t>PROFILE595=224665, 2, 3, 0, 0, 0, 0, 0, 0, 0, 3, 1057, 0, 0, 0, 582, 2, 0, 0</t>
  </si>
  <si>
    <t>PROFILE596=224666, 1, 3, 0, 0, 0, 0, 0, 0, 0, 3, 1057, 0, 0, 0, 583, 2, 0, 0</t>
  </si>
  <si>
    <t>PROFILE597=224673, 6, 3, 0, 0, 1, 0, 0, 0, 0, 3, 1057, 0, 0, 0, 817, 3, 0, 0</t>
  </si>
  <si>
    <t>PROFILE598=224682, 4, 3, 0, 0, 0, 0, 0, 0, 0, 3, 1057, 0, 0, 0, 728, 2, 0, 0</t>
  </si>
  <si>
    <t>PROFILE599=224705, 3, 3, 0, 0, 0, 0, 0, 0, 1, 3, 1057, 0, 0, 0, 584, 2, 227, 0</t>
  </si>
  <si>
    <t>PROFILE600=224706, 3, 3, 0, 0, 0, 0, 0, 0, 1, 0, 0, 0, 0, 0, 430, 2, 219, 0</t>
  </si>
  <si>
    <t>PROFILE601=224708, 5, 3, 0, 0, 0, 0, 0, 0, 0, 3, 1057, 0, 0, 0, 586, 2, 0, 0</t>
  </si>
  <si>
    <t>PROFILE602=224713, 1, 3, 0, 0, 0, 0, 0, 0, 0, 3, 1057, 0, 0, 0, 3436, 2, 0, 0</t>
  </si>
  <si>
    <t>PROFILE603=224722, 4, 3, 0, 0, 0, 0, 0, 0, 1, 3, 1057, 0, 0, 0, 587, 2, 224, 0</t>
  </si>
  <si>
    <t>PROFILE604=224725, 4, 3, 0, 0, 0, 0, 0, 0, 0, 3, 1057, 0, 0, 0, 973, 2, 0, 0</t>
  </si>
  <si>
    <t>PROFILE605=224726, 2, 3, 0, 0, 0, 0, 0, 0, 0, 3, 1057, 0, 0, 0, 3437, 2, 0, 0</t>
  </si>
  <si>
    <t>PROFILE606=224729, 3, 3, 0, 0, 0, 0, 0, 0, 0, 3, 1057, 0, 0, 0, 720, 2, 0, 0</t>
  </si>
  <si>
    <t>PROFILE607=224742, 2, 3, 0, 0, 0, 0, 0, 0, 1, 3, 1057, 0, 0, 0, 815, 2, 14, 0</t>
  </si>
  <si>
    <t>PROFILE608=224744, 1, 3, 0, 0, 0, 0, 0, 0, 0, 3, 1057, 0, 0, 0, 589, 2, 0, 0</t>
  </si>
  <si>
    <t>PROFILE609=224746, 2, 3, 0, 0, 0, 0, 0, 0, 0, 3, 1057, 0, 0, 0, 590, 2, 0, 0</t>
  </si>
  <si>
    <t>PROFILE610=224747, 1, 3, 0, 0, 0, 0, 0, 0, 0, 3, 1057, 0, 0, 0, 816, 2, 0, 0</t>
  </si>
  <si>
    <t>PROFILE611=224748, 2, 3, 0, 0, 0, 0, 0, 0, 1, 3, 1057, 0, 0, 0, 815, 2, 14, 0</t>
  </si>
  <si>
    <t>PROFILE612=224750, 2, 3, 0, 0, 0, 0, 0, 0, 1, 3, 1057, 0, 0, 0, 872, 2, 56, 0</t>
  </si>
  <si>
    <t>PROFILE613=224753, 2, 3, 0, 0, 0, 0, 0, 0, 1, 3, 1057, 0, 0, 0, 908, 2, 87, 0</t>
  </si>
  <si>
    <t>PROFILE614=224754, 4, 3, 0, 0, 0, 0, 0, 0, 0, 0, 0, 0, 0, 0, 593, 2, 0, 0</t>
  </si>
  <si>
    <t>PROFILE615=224758, 5, 3, 0, 0, 0, 0, 0, 0, 0, 3, 1057, 0, 0, 0, 820, 2, 0, 0</t>
  </si>
  <si>
    <t>PROFILE616=224763, 4, 3, 0, 0, 0, 0, 0, 0, 0, 3, 1057, 0, 0, 0, 972, 2, 0, 0</t>
  </si>
  <si>
    <t>PROFILE617=224767, 3, 3, 0, 0, 0, 0, 0, 0, 0, 3, 1057, 0, 0, 0, 595, 2, 0, 0</t>
  </si>
  <si>
    <t>PROFILE618=224772, 3, 3, 0, 0, 0, 0, 0, 0, 1, 3, 1057, 0, 0, 0, 502, 2, 224, 0</t>
  </si>
  <si>
    <t>PROFILE619=224775, 1, 3, 0, 0, 0, 0, 0, 0, 0, 3, 1057, 0, 0, 0, 597, 2, 0, 0</t>
  </si>
  <si>
    <t>PROFILE620=224779, 4, 3, 0, 0, 0, 0, 0, 0, 0, 3, 1057, 0, 0, 0, 598, 2, 0, 0</t>
  </si>
  <si>
    <t>PROFILE621=224789, 5, 3, 0, 0, 0, 0, 0, 0, 0, 3, 1057, 0, 0, 0, 701, 2, 0, 0</t>
  </si>
  <si>
    <t>PROFILE622=224797, 6, 3, 0, 0, 0, 0, 0, 0, 0, 3, 1057, 0, 0, 0, 599, 2, 0, 0</t>
  </si>
  <si>
    <t>PROFILE623=224798, 6, 3, 0, 0, 0, 0, 0, 0, 0, 3, 1057, 0, 0, 0, 647, 2, 0, 0</t>
  </si>
  <si>
    <t>PROFILE624=224799, 2, 3, 0, 0, 0, 0, 0, 0, 0, 3, 1057, 0, 0, 0, 3284, 2, 0, 0</t>
  </si>
  <si>
    <t>PROFILE625=224802, 2, 3, 0, 0, 0, 0, 0, 0, 0, 3, 1057, 0, 0, 0, 3290, 2, 0, 0</t>
  </si>
  <si>
    <t>PROFILE626=224803, 3, 3, 0, 0, 0, 0, 0, 0, 0, 3, 1057, 0, 0, 0, 814, 2, 0, 0</t>
  </si>
  <si>
    <t>PROFILE627=224804, 5, 3, 0, 0, 0, 0, 0, 0, 0, 3, 1057, 0, 0, 0, 709, 2, 0, 0</t>
  </si>
  <si>
    <t>PROFILE628=224816, 3, 3, 0, 0, 0, 0, 0, 0, 0, 3, 1057, 0, 0, 0, 600, 2, 0, 0</t>
  </si>
  <si>
    <t>PROFILE629=224820, 6, 3, 0, 0, 0, 0, 0, 0, 0, 3, 1057, 0, 0, 0, 699, 2, 0, 0</t>
  </si>
  <si>
    <t>PROFILE630=224824, 2, 3, 0, 0, 0, 0, 0, 0, 0, 3, 1057, 0, 0, 0, 601, 2, 0, 0</t>
  </si>
  <si>
    <t>PROFILE631=224834, 1, 3, 0, 0, 0, 0, 0, 0, 0, 3, 1057, 0, 0, 0, 727, 2, 0, 0</t>
  </si>
  <si>
    <t>PROFILE632=224838, 1, 3, 0, 0, 0, 0, 0, 0, 0, 3, 1057, 0, 0, 0, 602, 2, 0, 0</t>
  </si>
  <si>
    <t>PROFILE633=224840, 2, 3, 0, 0, 0, 0, 0, 0, 0, 3, 1057, 0, 0, 0, 603, 2, 0, 0</t>
  </si>
  <si>
    <t>PROFILE634=224841, 2, 3, 0, 0, 0, 0, 0, 0, 0, 0, 1057, 16, 0, 0, 532, 2, 0, 1</t>
  </si>
  <si>
    <t>PROFILE635=224842, 2, 3, 0, 0, 0, 0, 0, 0, 0, 3, 1057, 0, 0, 0, 981, 2, 0, 0</t>
  </si>
  <si>
    <t>PROFILE636=224843, 1, 3, 0, 0, 0, 0, 0, 0, 0, 3, 1057, 0, 0, 0, 3474, 2, 0, 0</t>
  </si>
  <si>
    <t>PROFILE637=224848, 5, 3, 0, 0, 0, 0, 0, 0, 0, 3, 1057, 0, 0, 0, 3476, 2, 0, 0</t>
  </si>
  <si>
    <t>PROFILE638=224849, 3, 3, 0, 0, 0, 0, 0, 0, 1, 3, 1057, 0, 0, 0, 906, 2, 87, 0</t>
  </si>
  <si>
    <t>PROFILE639=224852, 2, 3, 0, 0, 0, 0, 0, 0, 1, 3, 1057, 0, 0, 0, 908, 2, 87, 0</t>
  </si>
  <si>
    <t>PROFILE640=224853, 6, 3, 0, 0, 0, 0, 0, 0, 0, 3, 1057, 0, 0, 0, 3275, 2, 0, 0</t>
  </si>
  <si>
    <t>PROFILE641=224861, 3, 3, 0, 0, 0, 0, 0, 0, 1, 3, 1057, 0, 0, 0, 3282, 2, 240, 0</t>
  </si>
  <si>
    <t>PROFILE642=224862, 3, 3, 0, 0, 0, 0, 0, 0, 0, 3, 1057, 0, 0, 0, 608, 2, 0, 0</t>
  </si>
  <si>
    <t>PROFILE643=224875, 4, 3, 0, 0, 0, 0, 0, 0, 1, 3, 1057, 0, 0, 0, 735, 2, 20, 0</t>
  </si>
  <si>
    <t>PROFILE644=224876, 2, 3, 0, 0, 0, 0, 0, 0, 0, 3, 1057, 0, 0, 0, 835, 2, 0, 0</t>
  </si>
  <si>
    <t>PROFILE645=224877, 3, 3, 0, 0, 0, 0, 0, 0, 1, 3, 1057, 0, 0, 0, 732, 2, 20, 0</t>
  </si>
  <si>
    <t>PROFILE646=224878, 2, 3, 0, 0, 1, 0, 0, 0, 0, 3, 1057, 0, 0, 0, 808, 3, 0, 0</t>
  </si>
  <si>
    <t>PROFILE647=224880, 1, 3, 0, 0, 0, 0, 0, 0, 1, 3, 1057, 0, 0, 0, 743, 2, 48, 0</t>
  </si>
  <si>
    <t>PROFILE648=224883, 3, 3, 0, 0, 0, 0, 0, 0, 0, 3, 1057, 0, 0, 0, 3100, 2, 0, 0</t>
  </si>
  <si>
    <t>PROFILE649=224887, 6, 3, 0, 0, 0, 0, 0, 0, 0, 3, 1057, 0, 0, 0, 734, 2, 0, 0</t>
  </si>
  <si>
    <t>PROFILE650=224911, 2, 3, 0, 0, 0, 0, 0, 0, 1, 3, 1057, 0, 0, 0, 723, 2, 20, 0</t>
  </si>
  <si>
    <t>PROFILE651=224914, 3, 3, 0, 0, 0, 0, 0, 0, 1, 3, 1057, 0, 0, 0, 732, 2, 20, 0</t>
  </si>
  <si>
    <t>PROFILE652=224915, 6, 3, 0, 0, 0, 0, 0, 0, 1, 3, 1057, 0, 0, 0, 3271, 2, 68, 0</t>
  </si>
  <si>
    <t>PROFILE653=224916, 3, 3, 0, 0, 0, 0, 0, 0, 0, 3, 1057, 0, 0, 0, 806, 2, 0, 0</t>
  </si>
  <si>
    <t>PROFILE654=224918, 4, 3, 0, 0, 0, 0, 0, 0, 1, 3, 1057, 0, 0, 0, 735, 2, 20, 0</t>
  </si>
  <si>
    <t>PROFILE655=224927, 3, 3, 0, 0, 0, 0, 0, 0, 0, 3, 1057, 0, 0, 0, 3273, 2, 0, 0</t>
  </si>
  <si>
    <t>PROFILE656=224928, 1, 3, 0, 0, 0, 0, 0, 0, 1, 3, 1057, 0, 0, 0, 743, 2, 48, 0</t>
  </si>
  <si>
    <t>PROFILE657=224933, 5, 3, 0, 0, 0, 0, 0, 0, 0, 3, 1057, 0, 0, 0, 3276, 2, 0, 0</t>
  </si>
  <si>
    <t>PROFILE658=224934, 3, 3, 0, 0, 0, 0, 0, 0, 0, 3, 1057, 0, 0, 0, 609, 2, 0, 0</t>
  </si>
  <si>
    <t>PROFILE659=224937, 3, 3, 0, 0, 0, 0, 0, 0, 0, 3, 1057, 0, 0, 0, 610, 2, 0, 0</t>
  </si>
  <si>
    <t>PROFILE660=224942, 6, 3, 0, 0, 0, 0, 0, 0, 0, 3, 1057, 0, 0, 0, 3099, 2, 0, 0</t>
  </si>
  <si>
    <t>PROFILE661=224943, 3, 3, 0, 0, 0, 0, 0, 0, 0, 3, 1057, 16, 0, 0, 611, 2, 0, 1</t>
  </si>
  <si>
    <t>PROFILE662=224950, 2, 3, 0, 0, 0, 0, 0, 0, 0, 3, 1057, 0, 0, 0, 826, 2, 0, 0</t>
  </si>
  <si>
    <t>PROFILE663=224952, 4, 3, 0, 0, 0, 0, 0, 0, 0, 3, 1057, 0, 0, 0, 612, 2, 0, 0</t>
  </si>
  <si>
    <t>PROFILE664=224955, 2, 3, 0, 0, 0, 0, 0, 0, 1, 3, 1057, 0, 0, 0, 613, 2, 227, 0</t>
  </si>
  <si>
    <t>PROFILE665=224965, 5, 3, 0, 0, 0, 0, 0, 0, 1, 3, 1057, 0, 0, 0, 839, 2, 51, 0</t>
  </si>
  <si>
    <t>PROFILE666=224970, 3, 3, 0, 0, 0, 0, 0, 0, 1, 3, 1057, 0, 0, 0, 906, 2, 87, 0</t>
  </si>
  <si>
    <t>PROFILE667=224971, 4, 3, 0, 0, 0, 0, 0, 0, 0, 3, 1057, 16, 0, 0, 616, 3, 0, 1</t>
  </si>
  <si>
    <t>PROFILE668=224972, 1, 3, 0, 0, 0, 0, 0, 0, 0, 3, 1057, 0, 0, 0, 617, 2, 0, 0</t>
  </si>
  <si>
    <t>PROFILE669=224973, 3, 3, 0, 0, 0, 0, 0, 0, 0, 3, 1057, 0, 0, 0, 618, 2, 0, 0</t>
  </si>
  <si>
    <t>PROFILE670=224984, 2, 3, 0, 0, 0, 0, 0, 0, 1, 3, 1057, 0, 0, 0, 872, 2, 56, 0</t>
  </si>
  <si>
    <t>PROFILE671=224985, 2, 3, 0, 0, 0, 0, 0, 0, 1, 3, 1057, 0, 0, 0, 1, 2, 217, 0</t>
  </si>
  <si>
    <t>PROFILE672=224987, 6, 3, 0, 0, 1, 0, 0, 0, 1, 3, 1057, 0, 0, 0, 949, 3, 248, 0</t>
  </si>
  <si>
    <t>PROFILE673=224989, 4, 3, 0, 0, 0, 0, 0, 0, 0, 3, 1057, 0, 0, 0, 622, 2, 0, 0</t>
  </si>
  <si>
    <t>PROFILE674=224992, 3, 3, 0, 0, 0, 0, 0, 0, 1, 3, 1057, 0, 0, 0, 3075, 2, 217, 0</t>
  </si>
  <si>
    <t>PROFILE675=224993, 1, 3, 0, 0, 0, 0, 0, 0, 0, 3, 1057, 16, 0, 0, 624, 2, 0, 1</t>
  </si>
  <si>
    <t>PROFILE676=225019, 3, 3, 0, 0, 0, 0, 0, 0, 0, 3, 1057, 0, 0, 0, 625, 2, 0, 0</t>
  </si>
  <si>
    <t>PROFILE677=225020, 3, 3, 0, 0, 0, 0, 0, 0, 0, 3, 1057, 0, 0, 0, 626, 2, 0, 0</t>
  </si>
  <si>
    <t>PROFILE678=225022, 2, 3, 0, 0, 0, 0, 0, 0, 0, 3, 1057, 0, 0, 0, 3280, 2, 0, 0</t>
  </si>
  <si>
    <t>PROFILE679=225034, 4, 3, 0, 0, 0, 0, 0, 0, 0, 3, 1057, 0, 0, 0, 3274, 2, 0, 0</t>
  </si>
  <si>
    <t>PROFILE680=225037, 3, 3, 0, 0, 0, 0, 0, 0, 0, 3, 1057, 0, 0, 0, 822, 2, 0, 0</t>
  </si>
  <si>
    <t>PROFILE681=225039, 3, 3, 0, 0, 0, 0, 0, 0, 1, 3, 1057, 0, 0, 0, 3282, 2, 240, 0</t>
  </si>
  <si>
    <t>PROFILE682=225042, 4, 3, 0, 0, 0, 0, 0, 0, 1, 3, 1057, 0, 0, 0, 904, 2, 87, 0</t>
  </si>
  <si>
    <t>PROFILE683=225046, 1, 3, 0, 0, 0, 0, 0, 0, 1, 3, 1057, 0, 0, 0, 910, 2, 87, 0</t>
  </si>
  <si>
    <t>PROFILE684=225048, 2, 3, 0, 0, 0, 0, 0, 0, 0, 3, 1057, 0, 0, 0, 629, 2, 0, 0</t>
  </si>
  <si>
    <t>PROFILE685=225049, 2, 3, 0, 0, 0, 0, 0, 0, 0, 3, 1057, 0, 0, 0, 630, 2, 0, 0</t>
  </si>
  <si>
    <t>PROFILE686=225050, 1, 3, 0, 0, 0, 0, 0, 0, 0, 3, 1057, 0, 0, 0, 976, 2, 0, 0</t>
  </si>
  <si>
    <t>PROFILE687=225051, 6, 3, 0, 0, 0, 0, 0, 0, 0, 3, 1057, 0, 0, 0, 978, 2, 0, 0</t>
  </si>
  <si>
    <t>PROFILE688=225053, 2, 3, 0, 0, 0, 0, 0, 0, 0, 3, 1057, 0, 0, 0, 633, 2, 0, 0</t>
  </si>
  <si>
    <t>PROFILE689=225054, 4, 3, 0, 0, 0, 0, 0, 0, 0, 3, 1057, 0, 0, 0, 979, 2, 0, 0</t>
  </si>
  <si>
    <t>PROFILE690=225057, 1, 3, 0, 0, 0, 0, 0, 0, 0, 3, 1057, 0, 0, 0, 635, 2, 0, 0</t>
  </si>
  <si>
    <t>PROFILE691=225070, 1, 3, 0, 0, 0, 0, 0, 0, 0, 3, 1057, 0, 0, 0, 636, 2, 0, 0</t>
  </si>
  <si>
    <t>PROFILE692=225071, 2, 3, 0, 0, 0, 0, 0, 0, 1, 3, 1057, 0, 0, 0, 824, 2, 12, 0</t>
  </si>
  <si>
    <t>PROFILE693=225075, 2, 3, 0, 0, 0, 0, 0, 0, 0, 3, 1057, 0, 0, 0, 804, 2, 0, 0</t>
  </si>
  <si>
    <t>PROFILE694=225076, 4, 3, 0, 0, 0, 0, 0, 0, 1, 3, 1057, 0, 0, 0, 3076, 2, 217, 0</t>
  </si>
  <si>
    <t>PROFILE695=225077, 3, 3, 0, 0, 0, 0, 0, 0, 1, 3, 1057, 0, 0, 0, 868, 2, 56, 0</t>
  </si>
  <si>
    <t>PROFILE696=225080, 6, 3, 0, 0, 0, 0, 0, 0, 0, 3, 1057, 0, 0, 0, 830, 2, 0, 0</t>
  </si>
  <si>
    <t>PROFILE697=233133, 1, 3, 0, 0, 0, 0, 0, 0, 0, 3, 1057, 0, 0, 0, 640, 2, 0, 0</t>
  </si>
  <si>
    <t>PROFILE698=280526, 6, 3, 0, 0, 0, 0, 0, 0, 1, 3, 1057, 0, 0, 0, 3385, 2, 65, 0</t>
  </si>
  <si>
    <t>PROFILE699=280527, 3, 3, 0, 0, 0, 0, 0, 0, 1, 3, 1057, 0, 0, 0, 3393, 2, 65, 0</t>
  </si>
  <si>
    <t>PROFILE700=280539, 2, 3, 0, 0, 0, 0, 0, 0, 1, 3, 1057, 0, 0, 0, 3323, 2, 242, 0</t>
  </si>
  <si>
    <t>PROFILE701=280568, 6, 3, 0, 0, 0, 0, 0, 0, 1, 3, 1057, 0, 0, 0, 3464, 2, 8, 0</t>
  </si>
  <si>
    <t>PROFILE702=280585, 3, 3, 0, 0, 0, 0, 0, 0, 1, 3, 1057, 0, 0, 0, 3358, 2, 242, 0</t>
  </si>
  <si>
    <t>PROFILE703=280589, 1, 3, 0, 0, 0, 0, 0, 0, 1, 3, 1057, 0, 0, 0, 3399, 2, 242, 0</t>
  </si>
  <si>
    <t>PROFILE704=280603, 3, 3, 0, 0, 0, 0, 0, 0, 1, 3, 1057, 0, 0, 0, 3433, 2, 84, 0</t>
  </si>
  <si>
    <t>PROFILE705=280615, 1, 3, 0, 0, 0, 0, 0, 0, 1, 3, 1057, 0, 0, 0, 3383, 2, 65, 0</t>
  </si>
  <si>
    <t>PROFILE706=280618, 1, 3, 0, 0, 0, 0, 0, 0, 1, 3, 1057, 0, 0, 0, 798, 2, 12, 0</t>
  </si>
  <si>
    <t>PROFILE707=280627, 3, 3, 0, 0, 0, 0, 0, 0, 1, 3, 1057, 0, 0, 0, 3433, 2, 84, 0</t>
  </si>
  <si>
    <t>PROFILE708=280630, 3, 3, 0, 0, 0, 0, 0, 0, 1, 3, 1057, 0, 0, 0, 3320, 2, 242, 0</t>
  </si>
  <si>
    <t>PROFILE709=280636, 4, 3, 0, 0, 0, 0, 0, 0, 1, 3, 1057, 0, 0, 0, 3342, 2, 84, 0</t>
  </si>
  <si>
    <t>PROFILE710=280665, 2, 3, 0, 0, 0, 0, 0, 0, 0, 3, 1057, 0, 0, 0, 3327, 2, 0, 0</t>
  </si>
  <si>
    <t>PROFILE711=280685, 5, 3, 0, 0, 0, 0, 0, 0, 1, 3, 1057, 0, 0, 0, 3416, 2, 242, 0</t>
  </si>
  <si>
    <t>PROFILE712=280687, 5, 3, 0, 0, 0, 0, 0, 0, 1, 3, 1057, 0, 0, 0, 3316, 2, 65, 0</t>
  </si>
  <si>
    <t>PROFILE713=280691, 1, 3, 0, 0, 0, 0, 0, 0, 0, 3, 1057, 0, 0, 0, 3328, 2, 0, 0</t>
  </si>
  <si>
    <t>PROFILE714=280702, 5, 3, 0, 0, 0, 0, 0, 0, 1, 3, 1057, 0, 0, 0, 3416, 2, 242, 0</t>
  </si>
  <si>
    <t>PROFILE715=280704, 3, 3, 0, 0, 0, 0, 0, 0, 1, 3, 1057, 0, 0, 0, 3433, 2, 84, 0</t>
  </si>
  <si>
    <t>PROFILE716=280707, 6, 3, 0, 0, 0, 0, 0, 0, 1, 3, 1057, 0, 0, 0, 3472, 2, 84, 0</t>
  </si>
  <si>
    <t>PROFILE717=280723, 6, 3, 0, 0, 0, 0, 0, 0, 1, 3, 1057, 0, 0, 0, 3471, 2, 84, 0</t>
  </si>
  <si>
    <t>PROFILE718=280731, 6, 3, 0, 0, 0, 0, 0, 0, 1, 3, 1057, 0, 0, 0, 3472, 2, 84, 0</t>
  </si>
  <si>
    <t>PROFILE719=280732, 6, 3, 0, 0, 0, 0, 0, 0, 1, 3, 1057, 0, 0, 0, 3471, 2, 84, 0</t>
  </si>
  <si>
    <t>PROFILE720=280736, 4, 3, 0, 0, 0, 0, 0, 0, 1, 3, 1057, 0, 0, 0, 3344, 2, 84, 0</t>
  </si>
  <si>
    <t>PROFILE721=280738, 4, 3, 0, 0, 0, 0, 0, 0, 1, 3, 1057, 0, 0, 0, 3342, 2, 84, 0</t>
  </si>
  <si>
    <t>PROFILE722=280760, 4, 3, 0, 0, 0, 0, 0, 0, 1, 3, 1057, 0, 0, 0, 3098, 2, 12, 0</t>
  </si>
  <si>
    <t>PROFILE723=280764, 3, 3, 0, 0, 0, 0, 0, 0, 1, 3, 1057, 0, 0, 0, 3393, 2, 65, 0</t>
  </si>
  <si>
    <t>PROFILE724=280765, 3, 3, 0, 0, 0, 0, 0, 0, 1, 3, 1057, 0, 0, 0, 3393, 2, 65, 0</t>
  </si>
  <si>
    <t>PROFILE725=280766, 3, 3, 0, 0, 0, 0, 0, 0, 1, 3, 1057, 0, 0, 0, 3393, 2, 65, 0</t>
  </si>
  <si>
    <t>PROFILE726=280767, 2, 3, 0, 0, 0, 0, 0, 0, 0, 3, 1057, 0, 0, 0, 3294, 2, 0, 0</t>
  </si>
  <si>
    <t>PROFILE727=280770, 6, 3, 0, 0, 0, 0, 0, 0, 1, 3, 1057, 0, 0, 0, 3385, 2, 65, 0</t>
  </si>
  <si>
    <t>PROFILE728=280772, 5, 3, 0, 0, 0, 0, 0, 0, 1, 3, 1057, 0, 0, 0, 3246, 2, 68, 0</t>
  </si>
  <si>
    <t>PROFILE729=280802, 2, 2, 0, 0, 0, 0, 0, 0, 1, 3, 1057, 0, 0, 0, 787, 2, 237, 0</t>
  </si>
  <si>
    <t>PROFILE730=280808, 5, 3, 0, 0, 0, 0, 0, 0, 1, 3, 1057, 0, 0, 0, 3416, 2, 242, 0</t>
  </si>
  <si>
    <t>PROFILE731=280812, 6, 3, 0, 0, 0, 0, 0, 0, 1, 3, 1057, 0, 0, 0, 3360, 2, 242, 0</t>
  </si>
  <si>
    <t>PROFILE732=280815, 4, 3, 0, 0, 0, 0, 0, 0, 1, 3, 1057, 0, 0, 0, 3334, 2, 242, 0</t>
  </si>
  <si>
    <t>PROFILE733=280816, 2, 2, 0, 0, 0, 0, 0, 0, 1, 3, 1057, 0, 0, 0, 787, 2, 237, 0</t>
  </si>
  <si>
    <t>PROFILE734=280817, 4, 3, 0, 0, 0, 0, 0, 0, 1, 3, 1057, 0, 0, 0, 3332, 2, 242, 0</t>
  </si>
  <si>
    <t>PROFILE735=280818, 1, 3, 0, 0, 0, 0, 0, 0, 1, 3, 1057, 0, 0, 0, 3233, 2, 241, 0</t>
  </si>
  <si>
    <t>PROFILE736=280819, 5, 3, 0, 0, 0, 0, 0, 0, 1, 3, 1057, 0, 0, 0, 3244, 2, 68, 0</t>
  </si>
  <si>
    <t>PROFILE737=280820, 4, 3, 0, 0, 0, 0, 0, 0, 1, 3, 1057, 0, 0, 0, 3461, 2, 8, 0</t>
  </si>
  <si>
    <t>PROFILE738=280821, 6, 3, 0, 0, 0, 0, 0, 0, 1, 3, 1057, 0, 0, 0, 3402, 2, 242, 0</t>
  </si>
  <si>
    <t>PROFILE739=280828, 1, 3, 0, 0, 0, 0, 0, 0, 1, 3, 1057, 0, 0, 0, 3457, 2, 8, 0</t>
  </si>
  <si>
    <t>PROFILE740=280829, 6, 3, 0, 0, 0, 0, 0, 0, 1, 3, 1057, 0, 0, 0, 3245, 2, 68, 0</t>
  </si>
  <si>
    <t>PROFILE741=280875, 4, 3, 0, 0, 0, 0, 0, 0, 1, 3, 1057, 0, 0, 0, 3461, 2, 8, 0</t>
  </si>
  <si>
    <t>PROFILE742=280878, 3, 3, 0, 0, 0, 0, 0, 0, 1, 3, 1057, 0, 0, 0, 3257, 2, 8, 0</t>
  </si>
  <si>
    <t>PROFILE743=280883, 3, 3, 0, 0, 0, 0, 0, 0, 0, 3, 1057, 0, 0, 0, 3458, 2, 0, 0</t>
  </si>
  <si>
    <t>PROFILE744=280884, 5, 3, 0, 0, 0, 0, 0, 0, 1, 3, 1057, 0, 0, 0, 3256, 2, 8, 0</t>
  </si>
  <si>
    <t>PROFILE745=280889, 1, 3, 0, 0, 0, 0, 0, 0, 1, 3, 1057, 0, 0, 0, 3383, 2, 65, 0</t>
  </si>
  <si>
    <t>PROFILE746=280890, 6, 3, 0, 0, 0, 0, 0, 0, 1, 3, 1057, 0, 0, 0, 3465, 2, 8, 0</t>
  </si>
  <si>
    <t>PROFILE747=280891, 5, 3, 0, 0, 0, 0, 0, 0, 1, 3, 1057, 0, 0, 0, 3304, 2, 65, 0</t>
  </si>
  <si>
    <t>PROFILE748=280893, 6, 3, 0, 0, 0, 0, 0, 0, 1, 3, 1057, 0, 0, 0, 3465, 2, 8, 0</t>
  </si>
  <si>
    <t>PROFILE749=280897, 1, 3, 0, 0, 0, 0, 0, 0, 1, 3, 1057, 0, 0, 0, 3457, 2, 8, 0</t>
  </si>
  <si>
    <t>PROFILE750=280905, 1, 3, 0, 0, 0, 0, 0, 0, 1, 3, 1057, 0, 0, 0, 3457, 2, 8, 0</t>
  </si>
  <si>
    <t>PROFILE751=280923, 1, 3, 0, 0, 0, 0, 0, 0, 1, 3, 1057, 0, 0, 0, 3457, 2, 8, 0</t>
  </si>
  <si>
    <t>PROFILE752=280940, 5, 3, 0, 0, 0, 0, 0, 0, 0, 3, 1057, 0, 0, 0, 766, 2, 0, 0</t>
  </si>
  <si>
    <t>PROFILE753=280949, 6, 3, 0, 0, 0, 0, 0, 0, 0, 3, 1057, 0, 0, 0, 767, 2, 0, 0</t>
  </si>
  <si>
    <t>PROFILE754=280950, 6, 3, 0, 0, 0, 0, 0, 0, 1, 3, 1057, 0, 0, 0, 3408, 2, 84, 0</t>
  </si>
  <si>
    <t>PROFILE755=280956, 1, 3, 0, 0, 0, 0, 0, 0, 1, 3, 1057, 0, 0, 0, 798, 2, 12, 0</t>
  </si>
  <si>
    <t>PROFILE756=280958, 6, 3, 0, 0, 0, 0, 0, 0, 0, 3, 1057, 0, 0, 0, 769, 2, 0, 0</t>
  </si>
  <si>
    <t>PROFILE757=280960, 1, 3, 0, 0, 0, 0, 0, 0, 1, 3, 1057, 0, 0, 0, 798, 2, 12, 0</t>
  </si>
  <si>
    <t>PROFILE758=280961, 6, 3, 0, 0, 0, 0, 0, 0, 1, 3, 1057, 0, 0, 0, 3243, 2, 68, 0</t>
  </si>
  <si>
    <t>PROFILE759=280963, 3, 2, 0, 0, 0, 0, 0, 0, 1, 3, 1057, 0, 0, 0, 792, 2, 237, 0</t>
  </si>
  <si>
    <t>PROFILE760=280973, 5, 3, 0, 0, 0, 0, 0, 0, 0, 3, 1057, 0, 0, 0, 770, 2, 0, 0</t>
  </si>
  <si>
    <t>PROFILE761=280979, 3, 2, 0, 0, 0, 0, 0, 0, 1, 3, 1057, 0, 0, 0, 792, 2, 237, 0</t>
  </si>
  <si>
    <t>PROFILE762=280983, 4, 3, 0, 0, 0, 0, 0, 0, 1, 3, 1057, 0, 0, 0, 3098, 2, 12, 0</t>
  </si>
  <si>
    <t>PROFILE763=280995, 2, 3, 0, 0, 0, 0, 0, 0, 1, 3, 1057, 0, 0, 0, 3262, 2, 68, 0</t>
  </si>
  <si>
    <t>PROFILE764=280999, 3, 3, 0, 0, 0, 0, 0, 0, 1, 3, 1057, 0, 0, 0, 3393, 2, 65, 0</t>
  </si>
  <si>
    <t>PROFILE765=281004, 4, 3, 0, 0, 0, 0, 0, 0, 1, 3, 1057, 0, 0, 0, 3332, 2, 242, 0</t>
  </si>
  <si>
    <t>PROFILE766=281007, 2, 3, 0, 0, 0, 0, 0, 0, 1, 3, 1057, 0, 0, 0, 3421, 2, 244, 0</t>
  </si>
  <si>
    <t>PROFILE767=281011, 6, 3, 0, 0, 0, 0, 0, 0, 1, 3, 1057, 0, 0, 0, 3410, 2, 84, 0</t>
  </si>
  <si>
    <t>PROFILE768=281017, 6, 3, 0, 0, 0, 0, 0, 0, 1, 3, 1057, 0, 0, 0, 3387, 2, 65, 0</t>
  </si>
  <si>
    <t>PROFILE769=281023, 4, 3, 0, 0, 0, 0, 0, 0, 1, 3, 1057, 0, 0, 0, 3340, 2, 84, 0</t>
  </si>
  <si>
    <t>PROFILE770=281024, 2, 3, 0, 0, 0, 0, 0, 0, 1, 3, 1057, 0, 0, 0, 3262, 2, 68, 0</t>
  </si>
  <si>
    <t>PROFILE771=281025, 6, 3, 0, 0, 0, 0, 0, 0, 1, 3, 1057, 0, 0, 0, 3462, 2, 8, 0</t>
  </si>
  <si>
    <t>PROFILE772=281026, 1, 3, 0, 0, 0, 0, 0, 0, 1, 3, 1057, 0, 0, 0, 3457, 2, 8, 0</t>
  </si>
  <si>
    <t>PROFILE773=281028, 1, 3, 0, 0, 0, 0, 0, 0, 1, 3, 1057, 0, 0, 0, 646, 2, 119, 0</t>
  </si>
  <si>
    <t>PROFILE774=281036, 5, 3, 0, 0, 0, 0, 0, 0, 1, 3, 1057, 0, 0, 0, 3246, 2, 68, 0</t>
  </si>
  <si>
    <t>PROFILE775=281039, 6, 3, 0, 0, 0, 0, 0, 0, 1, 3, 1057, 0, 0, 0, 3410, 2, 84, 0</t>
  </si>
  <si>
    <t>PROFILE776=281042, 4, 3, 0, 0, 0, 0, 0, 0, 1, 3, 1057, 0, 0, 0, 3338, 2, 84, 0</t>
  </si>
  <si>
    <t>PROFILE777=281043, 6, 3, 0, 0, 0, 0, 0, 0, 1, 3, 1057, 0, 0, 0, 3408, 2, 84, 0</t>
  </si>
  <si>
    <t>PROFILE778=281045, 5, 3, 0, 0, 0, 0, 0, 0, 1, 3, 1057, 0, 0, 0, 3416, 2, 242, 0</t>
  </si>
  <si>
    <t>PROFILE779=281046, 1, 3, 0, 0, 0, 0, 0, 0, 0, 3, 1057, 0, 0, 0, 755, 2, 0, 0</t>
  </si>
  <si>
    <t>PROFILE780=281047, 2, 3, 0, 0, 0, 0, 0, 0, 1, 3, 1057, 0, 0, 0, 3262, 2, 68, 0</t>
  </si>
  <si>
    <t>PROFILE781=281051, 1, 3, 0, 0, 0, 0, 0, 0, 1, 3, 1057, 0, 0, 0, 3457, 2, 8, 0</t>
  </si>
  <si>
    <t>PROFILE782=281052, 1, 3, 0, 0, 0, 0, 0, 0, 1, 3, 1057, 0, 0, 0, 3233, 2, 241, 0</t>
  </si>
  <si>
    <t>PROFILE783=281053, 3, 3, 0, 0, 0, 0, 0, 0, 1, 3, 1057, 0, 0, 0, 3433, 2, 84, 0</t>
  </si>
  <si>
    <t>PROFILE784=281055, 3, 3, 0, 0, 0, 0, 0, 0, 1, 3, 1057, 0, 0, 0, 3393, 2, 65, 0</t>
  </si>
  <si>
    <t>PROFILE785=281057, 2, 3, 0, 0, 0, 0, 0, 0, 1, 3, 1057, 0, 0, 0, 3262, 2, 68, 0</t>
  </si>
  <si>
    <t>PROFILE786=281058, 3, 3, 0, 0, 0, 0, 0, 0, 1, 3, 1057, 0, 0, 0, 3433, 2, 84, 0</t>
  </si>
  <si>
    <t>PROFILE787=281059, 3, 3, 0, 0, 0, 0, 0, 0, 1, 3, 1057, 0, 0, 0, 3433, 2, 84, 0</t>
  </si>
  <si>
    <t>PROFILE788=281060, 1, 3, 0, 0, 0, 0, 0, 0, 1, 3, 1057, 0, 0, 0, 750, 2, 48, 0</t>
  </si>
  <si>
    <t>PROFILE789=281061, 1, 3, 0, 0, 0, 0, 0, 0, 1, 3, 1057, 0, 0, 0, 3395, 2, 38, 0</t>
  </si>
  <si>
    <t>PROFILE790=281062, 4, 3, 0, 0, 0, 0, 0, 0, 1, 3, 1057, 0, 0, 0, 3340, 2, 84, 0</t>
  </si>
  <si>
    <t>PROFILE791=281063, 1, 3, 0, 0, 0, 0, 0, 0, 1, 3, 1057, 0, 0, 0, 798, 2, 12, 0</t>
  </si>
  <si>
    <t>PROFILE792=281064, 2, 3, 0, 0, 0, 0, 0, 0, 1, 3, 1057, 0, 0, 0, 3262, 2, 68, 0</t>
  </si>
  <si>
    <t>PROFILE793=281066, 5, 3, 0, 0, 0, 0, 0, 0, 1, 3, 1057, 0, 0, 0, 3416, 2, 242, 0</t>
  </si>
  <si>
    <t>PROFILE794=281068, 1, 3, 0, 0, 0, 0, 0, 0, 1, 3, 1057, 0, 0, 0, 3233, 2, 241, 0</t>
  </si>
  <si>
    <t>PROFILE795=281071, 4, 3, 0, 0, 0, 0, 0, 0, 1, 3, 1057, 0, 0, 0, 3338, 2, 84, 0</t>
  </si>
  <si>
    <t>PROFILE796=281072, 2, 3, 0, 0, 0, 0, 0, 0, 1, 3, 1057, 0, 0, 0, 3262, 2, 68, 0</t>
  </si>
  <si>
    <t>PROFILE797=281073, 4, 3, 0, 0, 0, 0, 0, 0, 0, 3, 1057, 0, 0, 0, 763, 2, 0, 0</t>
  </si>
  <si>
    <t>PROFILE798=281074, 1, 3, 0, 0, 0, 0, 0, 0, 1, 3, 1057, 0, 0, 0, 3349, 2, 244, 0</t>
  </si>
  <si>
    <t>PROFILE799=281075, 1, 3, 0, 0, 0, 0, 0, 0, 1, 3, 1057, 0, 0, 0, 3351, 2, 244, 0</t>
  </si>
  <si>
    <t>PROFILE800=281076, 6, 3, 0, 0, 0, 0, 0, 0, 1, 3, 1057, 0, 0, 0, 3360, 2, 242, 0</t>
  </si>
  <si>
    <t>PROFILE801=281078, 1, 3, 0, 0, 0, 0, 0, 0, 1, 3, 1057, 0, 0, 0, 3233, 2, 241, 0</t>
  </si>
  <si>
    <t>PROFILE802=281080, 3, 2, 0, 0, 0, 0, 0, 0, 1, 3, 1057, 0, 0, 0, 792, 2, 237, 0</t>
  </si>
  <si>
    <t>PROFILE803=281081, 6, 3, 0, 0, 0, 0, 0, 0, 0, 3, 1057, 0, 0, 0, 3392, 2, 0, 0</t>
  </si>
  <si>
    <t>PROFILE804=281083, 4, 3, 0, 0, 0, 0, 0, 0, 1, 3, 1057, 0, 0, 0, 3098, 2, 12, 0</t>
  </si>
  <si>
    <t>PROFILE805=281084, 6, 3, 0, 0, 0, 0, 0, 0, 1, 3, 1057, 0, 0, 0, 3247, 2, 68, 0</t>
  </si>
  <si>
    <t>PROFILE806=281085, 5, 3, 0, 0, 0, 0, 0, 0, 1, 3, 1057, 0, 0, 0, 3304, 2, 65, 0</t>
  </si>
  <si>
    <t>PROFILE807=281086, 6, 3, 0, 0, 0, 0, 0, 0, 1, 3, 1057, 0, 0, 0, 3460, 2, 8, 0</t>
  </si>
  <si>
    <t>PROFILE808=281087, 3, 3, 0, 0, 0, 0, 0, 0, 1, 3, 1057, 0, 0, 0, 3393, 2, 65, 0</t>
  </si>
  <si>
    <t>PROFILE809=281088, 1, 3, 0, 0, 0, 0, 0, 0, 1, 3, 1057, 0, 0, 0, 798, 2, 12, 0</t>
  </si>
  <si>
    <t>PROFILE810=281095, 4, 3, 0, 0, 0, 0, 0, 0, 1, 3, 1057, 0, 0, 0, 3098, 2, 12, 0</t>
  </si>
  <si>
    <t>PROFILE811=281096, 3, 3, 0, 0, 0, 0, 0, 0, 1, 3, 1057, 0, 0, 0, 3393, 2, 65, 0</t>
  </si>
  <si>
    <t>PROFILE812=281097, 2, 3, 0, 0, 0, 0, 0, 0, 1, 3, 1057, 0, 0, 0, 781, 2, 48, 0</t>
  </si>
  <si>
    <t>PROFILE813=281098, 4, 3, 0, 0, 0, 0, 0, 0, 1, 3, 1057, 0, 0, 0, 3384, 2, 65, 0</t>
  </si>
  <si>
    <t>PROFILE814=281099, 4, 3, 0, 0, 0, 0, 0, 0, 1, 3, 1057, 0, 0, 0, 3384, 2, 65, 0</t>
  </si>
  <si>
    <t>PROFILE815=281101, 6, 3, 0, 0, 0, 0, 0, 0, 0, 3, 1057, 0, 0, 0, 745, 2, 0, 0</t>
  </si>
  <si>
    <t>PROFILE816=281110, 1, 3, 0, 0, 0, 0, 0, 0, 0, 3, 1057, 0, 0, 0, 3293, 2, 0, 0</t>
  </si>
  <si>
    <t>PROFILE817=281112, 1, 3, 0, 0, 0, 0, 0, 0, 1, 3, 1057, 0, 0, 0, 646, 2, 119, 0</t>
  </si>
  <si>
    <t>PROFILE818=281113, 4, 3, 0, 0, 0, 0, 0, 0, 1, 3, 1057, 0, 0, 0, 3380, 2, 244, 0</t>
  </si>
  <si>
    <t>PROFILE819=281114, 4, 3, 0, 0, 0, 0, 0, 0, 0, 3, 1057, 0, 0, 0, 765, 2, 0, 0</t>
  </si>
  <si>
    <t>PROFILE820=281115, 6, 3, 0, 0, 0, 0, 0, 0, 1, 3, 1057, 0, 0, 0, 3402, 2, 242, 0</t>
  </si>
  <si>
    <t>PROFILE821=281118, 5, 3, 0, 0, 0, 0, 0, 0, 1, 3, 1057, 0, 0, 0, 3256, 2, 8, 0</t>
  </si>
  <si>
    <t>PROFILE822=281119, 4, 3, 0, 0, 0, 0, 0, 0, 1, 3, 1057, 0, 0, 0, 3344, 2, 84, 0</t>
  </si>
  <si>
    <t>PROFILE823=281120, 2, 3, 0, 0, 0, 0, 0, 0, 1, 3, 1057, 0, 0, 0, 3502, 2, 244, 0</t>
  </si>
  <si>
    <t>PROFILE824=281121, 4, 3, 0, 0, 0, 0, 0, 0, 0, 3, 1057, 0, 0, 0, 759, 2, 0, 0</t>
  </si>
  <si>
    <t>PROFILE825=281122, 5, 3, 0, 0, 0, 0, 0, 0, 0, 3, 1057, 0, 0, 0, 762, 2, 0, 0</t>
  </si>
  <si>
    <t>PROFILE826=281125, 3, 3, 0, 0, 0, 0, 0, 0, 1, 3, 1057, 0, 0, 0, 3257, 2, 8, 0</t>
  </si>
  <si>
    <t>PROFILE827=281126, 5, 3, 0, 0, 0, 0, 0, 0, 1, 3, 1057, 0, 0, 0, 3378, 2, 244, 0</t>
  </si>
  <si>
    <t>PROFILE828=281128, 6, 3, 0, 0, 0, 0, 0, 0, 1, 3, 1057, 0, 0, 0, 3382, 2, 244, 0</t>
  </si>
  <si>
    <t>PROFILE829=281129, 2, 3, 0, 0, 0, 0, 0, 0, 1, 3, 1057, 0, 0, 0, 3502, 2, 244, 0</t>
  </si>
  <si>
    <t>PROFILE830=281131, 6, 3, 0, 0, 0, 0, 0, 0, 0, 3, 1057, 0, 0, 0, 752, 2, 0, 0</t>
  </si>
  <si>
    <t>PROFILE831=281132, 1, 3, 0, 0, 0, 0, 0, 0, 1, 3, 1057, 0, 0, 0, 3351, 2, 244, 0</t>
  </si>
  <si>
    <t>PROFILE832=281133, 3, 3, 0, 0, 0, 0, 0, 0, 1, 3, 1057, 0, 0, 0, 832, 2, 48, 0</t>
  </si>
  <si>
    <t>PROFILE833=281134, 6, 3, 0, 0, 0, 0, 0, 0, 1, 3, 1057, 0, 0, 0, 3376, 2, 84, 0</t>
  </si>
  <si>
    <t>PROFILE834=281138, 2, 3, 0, 0, 0, 0, 0, 0, 1, 3, 1057, 0, 0, 0, 3300, 2, 65, 0</t>
  </si>
  <si>
    <t>PROFILE835=281139, 3, 3, 0, 0, 0, 0, 0, 0, 1, 3, 1057, 0, 0, 0, 3257, 2, 8, 0</t>
  </si>
  <si>
    <t>PROFILE836=281141, 2, 2, 0, 0, 0, 0, 0, 0, 1, 3, 1057, 0, 0, 0, 787, 2, 237, 0</t>
  </si>
  <si>
    <t>PROFILE837=281142, 1, 3, 0, 0, 0, 0, 0, 0, 1, 3, 1057, 0, 0, 0, 3347, 2, 244, 0</t>
  </si>
  <si>
    <t>PROFILE838=281144, 5, 3, 0, 0, 0, 0, 0, 0, 0, 3, 1057, 0, 0, 0, 758, 2, 0, 0</t>
  </si>
  <si>
    <t>PROFILE839=281145, 3, 2, 0, 0, 0, 0, 0, 0, 1, 3, 1057, 0, 0, 0, 792, 2, 237, 0</t>
  </si>
  <si>
    <t>PROFILE840=281148, 1, 3, 0, 0, 0, 0, 0, 0, 1, 3, 1057, 0, 0, 0, 809, 2, 12, 0</t>
  </si>
  <si>
    <t>PROFILE841=281150, 1, 3, 0, 0, 0, 0, 0, 0, 1, 3, 1057, 0, 0, 0, 3395, 2, 38, 0</t>
  </si>
  <si>
    <t>PROFILE842=281151, 1, 3, 0, 0, 0, 0, 0, 0, 1, 3, 1057, 0, 0, 0, 646, 2, 119, 0</t>
  </si>
  <si>
    <t>PROFILE843=281155, 3, 3, 0, 0, 0, 0, 0, 0, 1, 3, 1057, 0, 0, 0, 3393, 2, 65, 0</t>
  </si>
  <si>
    <t>PROFILE844=281163, 6, 3, 0, 0, 0, 0, 0, 0, 1, 3, 1057, 0, 0, 0, 3251, 2, 241, 0</t>
  </si>
  <si>
    <t>PROFILE845=281170, 3, 3, 0, 0, 0, 0, 0, 0, 1, 3, 1057, 0, 0, 0, 3433, 2, 84, 0</t>
  </si>
  <si>
    <t>PROFILE846=281172, 4, 3, 0, 0, 0, 0, 0, 0, 1, 3, 1057, 0, 0, 0, 3241, 2, 8, 0</t>
  </si>
  <si>
    <t>PROFILE847=281173, 2, 3, 0, 0, 0, 0, 0, 0, 0, 3, 1057, 0, 0, 0, 3459, 2, 0, 0</t>
  </si>
  <si>
    <t>PROFILE848=281175, 2, 3, 0, 0, 0, 0, 0, 0, 1, 3, 1057, 0, 0, 0, 3419, 2, 244, 0</t>
  </si>
  <si>
    <t>PROFILE849=281176, 3, 3, 0, 0, 0, 0, 0, 0, 1, 3, 1057, 0, 0, 0, 832, 2, 48, 0</t>
  </si>
  <si>
    <t>PROFILE850=281179, 6, 3, 0, 0, 0, 0, 0, 0, 1, 3, 1057, 0, 0, 0, 3382, 2, 244, 0</t>
  </si>
  <si>
    <t>PROFILE851=281180, 5, 3, 0, 0, 0, 0, 0, 0, 1, 3, 1057, 0, 0, 0, 3378, 2, 244, 0</t>
  </si>
  <si>
    <t>PROFILE852=281181, 6, 3, 0, 0, 0, 0, 0, 0, 1, 3, 1057, 0, 0, 0, 3387, 2, 65, 0</t>
  </si>
  <si>
    <t>PROFILE853=281188, 2, 3, 0, 0, 0, 0, 0, 0, 1, 3, 1057, 0, 0, 0, 690, 2, 30, 0</t>
  </si>
  <si>
    <t>PROFILE854=281192, 1, 3, 0, 0, 0, 0, 0, 0, 1, 3, 1057, 0, 0, 0, 3347, 2, 244, 0</t>
  </si>
  <si>
    <t>PROFILE855=281193, 5, 3, 0, 0, 0, 0, 0, 0, 0, 3, 1057, 0, 0, 0, 768, 2, 0, 0</t>
  </si>
  <si>
    <t>PROFILE856=281194, 4, 3, 0, 0, 0, 0, 0, 0, 1, 3, 1057, 0, 0, 0, 3386, 2, 65, 0</t>
  </si>
  <si>
    <t>PROFILE857=281196, 1, 3, 0, 0, 0, 0, 0, 0, 1, 3, 1057, 0, 0, 0, 3457, 2, 8, 0</t>
  </si>
  <si>
    <t>PROFILE858=281198, 2, 3, 0, 0, 0, 0, 0, 0, 1, 3, 1057, 0, 0, 0, 3419, 2, 244, 0</t>
  </si>
  <si>
    <t>PROFILE859=281201, 1, 3, 0, 0, 0, 0, 0, 0, 1, 3, 1057, 0, 0, 0, 3389, 2, 65, 0</t>
  </si>
  <si>
    <t>PROFILE860=281216, 3, 3, 0, 0, 0, 0, 0, 0, 1, 3, 1057, 0, 0, 0, 3237, 2, 241, 0</t>
  </si>
  <si>
    <t>PROFILE861=281229, 3, 2, 0, 0, 0, 0, 0, 0, 1, 3, 1057, 0, 0, 0, 792, 2, 237, 0</t>
  </si>
  <si>
    <t>PROFILE862=281230, 3, 2, 0, 0, 0, 0, 0, 0, 1, 3, 1057, 0, 0, 0, 792, 2, 237, 0</t>
  </si>
  <si>
    <t>PROFILE863=281232, 5, 3, 0, 0, 0, 0, 0, 0, 1, 3, 1057, 0, 0, 0, 3248, 2, 68, 0</t>
  </si>
  <si>
    <t>PROFILE864=281233, 4, 3, 0, 0, 0, 0, 0, 0, 1, 3, 1057, 0, 0, 0, 3386, 2, 65, 0</t>
  </si>
  <si>
    <t>PROFILE865=281238, 5, 3, 0, 0, 0, 0, 0, 0, 1, 3, 1057, 0, 0, 0, 3416, 2, 242, 0</t>
  </si>
  <si>
    <t>PROFILE866=281239, 1, 3, 0, 0, 0, 0, 0, 0, 1, 3, 1057, 0, 0, 0, 3401, 2, 242, 0</t>
  </si>
  <si>
    <t>PROFILE867=281241, 1, 3, 0, 0, 0, 0, 0, 0, 0, 3, 1057, 0, 0, 0, 3345, 2, 0, 0</t>
  </si>
  <si>
    <t>PROFILE868=281249, 3, 3, 0, 0, 0, 0, 0, 0, 1, 3, 1057, 0, 0, 0, 708, 2, 30, 0</t>
  </si>
  <si>
    <t>PROFILE869=281250, 4, 3, 0, 0, 0, 0, 0, 0, 0, 3, 1057, 0, 0, 0, 761, 2, 0, 0</t>
  </si>
  <si>
    <t>PROFILE870=281251, 3, 2, 0, 0, 0, 0, 0, 0, 1, 3, 1057, 0, 0, 0, 792, 2, 237, 0</t>
  </si>
  <si>
    <t>PROFILE871=281258, 2, 3, 0, 0, 0, 0, 0, 0, 0, 3, 1057, 0, 0, 0, 3346, 2, 0, 0</t>
  </si>
  <si>
    <t>PROFILE872=281260, 5, 3, 0, 0, 0, 0, 0, 0, 1, 3, 1057, 0, 0, 0, 3416, 2, 242, 0</t>
  </si>
  <si>
    <t>PROFILE873=281261, 3, 3, 0, 0, 0, 0, 0, 0, 0, 3, 1057, 0, 0, 0, 3329, 2, 0, 0</t>
  </si>
  <si>
    <t>PROFILE874=281262, 1, 3, 0, 0, 0, 0, 0, 0, 1, 3, 1057, 0, 0, 0, 3399, 2, 242, 0</t>
  </si>
  <si>
    <t>PROFILE875=281264, 2, 3, 0, 0, 0, 0, 0, 0, 0, 3, 1057, 0, 0, 0, 3317, 2, 0, 0</t>
  </si>
  <si>
    <t>PROFILE876=281268, 5, 3, 0, 0, 0, 0, 0, 0, 1, 3, 1057, 0, 0, 0, 3248, 2, 68, 0</t>
  </si>
  <si>
    <t>PROFILE877=281270, 2, 3, 0, 0, 0, 0, 0, 0, 1, 3, 1057, 0, 0, 0, 642, 2, 119, 0</t>
  </si>
  <si>
    <t>PROFILE878=281271, 3, 3, 0, 0, 0, 0, 0, 0, 1, 3, 1057, 0, 0, 0, 3249, 2, 241, 0</t>
  </si>
  <si>
    <t>PROFILE879=281272, 6, 3, 0, 0, 0, 0, 0, 0, 1, 3, 1057, 0, 0, 0, 3247, 2, 68, 0</t>
  </si>
  <si>
    <t>PROFILE880=281273, 3, 3, 0, 0, 0, 0, 0, 0, 1, 3, 1057, 0, 0, 0, 777, 2, 48, 0</t>
  </si>
  <si>
    <t>PROFILE881=281275, 2, 3, 0, 0, 0, 0, 0, 0, 1, 3, 1057, 0, 0, 0, 3390, 2, 65, 0</t>
  </si>
  <si>
    <t>PROFILE882=281279, 6, 3, 0, 0, 0, 0, 0, 0, 1, 3, 1057, 0, 0, 0, 3406, 2, 242, 0</t>
  </si>
  <si>
    <t>PROFILE883=281280, 2, 3, 0, 0, 0, 0, 0, 0, 1, 3, 1057, 0, 0, 0, 3325, 2, 242, 0</t>
  </si>
  <si>
    <t>PROFILE884=281282, 4, 3, 0, 0, 0, 0, 0, 0, 0, 3, 1057, 0, 0, 0, 3330, 2, 0, 0</t>
  </si>
  <si>
    <t>PROFILE885=281284, 2, 3, 0, 0, 0, 0, 0, 0, 1, 3, 1057, 0, 0, 0, 781, 2, 48, 0</t>
  </si>
  <si>
    <t>PROFILE886=281287, 4, 3, 0, 0, 0, 0, 0, 0, 0, 3, 1057, 0, 0, 0, 741, 2, 0, 0</t>
  </si>
  <si>
    <t>PROFILE887=281288, 6, 3, 0, 0, 0, 0, 0, 0, 1, 3, 1057, 0, 0, 0, 3243, 2, 68, 0</t>
  </si>
  <si>
    <t>PROFILE888=281291, 6, 3, 0, 0, 0, 0, 0, 0, 0, 3, 1057, 0, 0, 0, 747, 2, 0, 0</t>
  </si>
  <si>
    <t>PROFILE889=281292, 2, 3, 0, 0, 0, 0, 0, 0, 1, 3, 1057, 0, 0, 0, 781, 2, 48, 0</t>
  </si>
  <si>
    <t>PROFILE890=281293, 3, 3, 0, 0, 0, 0, 0, 0, 1, 3, 1057, 0, 0, 0, 777, 2, 48, 0</t>
  </si>
  <si>
    <t>PROFILE891=281295, 5, 3, 0, 0, 0, 0, 0, 0, 0, 3, 1057, 0, 0, 0, 742, 2, 0, 0</t>
  </si>
  <si>
    <t>PROFILE892=281297, 3, 3, 0, 0, 0, 0, 0, 0, 1, 3, 1057, 0, 0, 0, 668, 2, 124, 0</t>
  </si>
  <si>
    <t>PROFILE893=281298, 3, 3, 0, 0, 0, 0, 0, 0, 1, 3, 1057, 0, 0, 0, 668, 2, 124, 0</t>
  </si>
  <si>
    <t>PROFILE894=281299, 3, 3, 0, 0, 0, 0, 0, 0, 1, 3, 1057, 0, 0, 0, 3269, 2, 68, 0</t>
  </si>
  <si>
    <t>PROFILE895=281301, 1, 3, 0, 0, 0, 0, 0, 0, 1, 3, 1057, 0, 0, 0, 3457, 2, 8, 0</t>
  </si>
  <si>
    <t>PROFILE896=281302, 6, 3, 0, 0, 0, 0, 0, 0, 1, 3, 1057, 0, 0, 0, 3251, 2, 241, 0</t>
  </si>
  <si>
    <t>PROFILE897=281303, 6, 3, 0, 0, 0, 0, 0, 0, 1, 3, 1057, 0, 0, 0, 3404, 2, 242, 0</t>
  </si>
  <si>
    <t>PROFILE898=281304, 2, 3, 0, 0, 0, 0, 0, 0, 1, 3, 1057, 0, 0, 0, 781, 2, 48, 0</t>
  </si>
  <si>
    <t>PROFILE899=281305, 3, 2, 0, 0, 0, 0, 0, 0, 1, 3, 1057, 0, 0, 0, 3097, 2, 237, 0</t>
  </si>
  <si>
    <t>PROFILE900=281307, 3, 3, 0, 0, 0, 0, 0, 0, 1, 3, 1057, 0, 0, 0, 668, 2, 124, 0</t>
  </si>
  <si>
    <t>PROFILE901=281308, 2, 3, 0, 0, 0, 0, 0, 0, 1, 3, 1057, 0, 0, 0, 690, 2, 30, 0</t>
  </si>
  <si>
    <t>PROFILE902=281309, 1, 3, 0, 0, 0, 0, 0, 0, 1, 3, 1057, 0, 0, 0, 646, 2, 119, 0</t>
  </si>
  <si>
    <t>PROFILE903=281310, 1, 3, 0, 0, 0, 0, 0, 0, 0, 3, 1057, 0, 0, 0, 748, 2, 0, 0</t>
  </si>
  <si>
    <t>PROFILE904=281312, 1, 3, 0, 0, 0, 0, 0, 0, 1, 3, 1057, 0, 0, 0, 646, 2, 119, 0</t>
  </si>
  <si>
    <t>PROFILE905=281313, 3, 3, 0, 0, 0, 0, 0, 0, 1, 3, 1057, 0, 0, 0, 668, 2, 124, 0</t>
  </si>
  <si>
    <t>PROFILE906=281314, 1, 3, 0, 0, 0, 0, 0, 0, 0, 3, 1057, 0, 0, 0, 746, 2, 0, 0</t>
  </si>
  <si>
    <t>PROFILE907=281315, 2, 3, 0, 0, 0, 0, 0, 0, 1, 3, 1057, 0, 0, 0, 658, 2, 122, 0</t>
  </si>
  <si>
    <t>PROFILE908=281317, 3, 3, 0, 0, 0, 0, 0, 0, 1, 3, 1057, 0, 0, 0, 3249, 2, 241, 0</t>
  </si>
  <si>
    <t>PROFILE909=281318, 2, 3, 0, 0, 0, 0, 0, 0, 1, 3, 1057, 0, 0, 0, 642, 2, 119, 0</t>
  </si>
  <si>
    <t>PROFILE910=281322, 2, 3, 0, 0, 0, 0, 0, 0, 1, 3, 1057, 0, 0, 0, 690, 2, 30, 0</t>
  </si>
  <si>
    <t>PROFILE911=281324, 6, 3, 0, 0, 0, 0, 0, 0, 0, 3, 1057, 0, 0, 0, 749, 2, 0, 0</t>
  </si>
  <si>
    <t>PROFILE912=281325, 3, 3, 0, 0, 0, 0, 0, 0, 1, 3, 1057, 0, 0, 0, 668, 2, 124, 0</t>
  </si>
  <si>
    <t>PROFILE913=281326, 5, 3, 0, 0, 0, 0, 0, 0, 1, 3, 1057, 0, 0, 0, 3416, 2, 242, 0</t>
  </si>
  <si>
    <t>PROFILE914=281327, 3, 3, 0, 0, 0, 0, 0, 0, 1, 3, 1057, 0, 0, 0, 668, 2, 124, 0</t>
  </si>
  <si>
    <t>PROFILE915=281328, 3, 3, 0, 0, 0, 0, 0, 0, 1, 3, 1057, 0, 0, 0, 668, 2, 124, 0</t>
  </si>
  <si>
    <t>PROFILE916=281329, 1, 3, 0, 0, 0, 0, 0, 0, 1, 3, 1057, 0, 0, 0, 700, 2, 30, 0</t>
  </si>
  <si>
    <t>PROFILE917=281331, 2, 3, 0, 0, 0, 0, 0, 0, 1, 3, 1057, 0, 0, 0, 690, 2, 30, 0</t>
  </si>
  <si>
    <t>PROFILE918=281334, 2, 3, 0, 0, 0, 0, 0, 0, 1, 3, 1057, 0, 0, 0, 690, 2, 30, 0</t>
  </si>
  <si>
    <t>PROFILE919=281337, 2, 3, 0, 0, 0, 0, 0, 0, 1, 3, 1057, 0, 0, 0, 690, 2, 30, 0</t>
  </si>
  <si>
    <t>PROFILE920=281339, 2, 3, 0, 0, 0, 0, 0, 0, 1, 3, 1057, 0, 0, 0, 3262, 2, 68, 0</t>
  </si>
  <si>
    <t>PROFILE921=281341, 1, 3, 0, 0, 0, 0, 0, 0, 1, 3, 1057, 0, 0, 0, 700, 2, 30, 0</t>
  </si>
  <si>
    <t>PROFILE922=281345, 6, 3, 0, 0, 0, 0, 0, 0, 1, 3, 1057, 0, 0, 0, 3245, 2, 68, 0</t>
  </si>
  <si>
    <t>PROFILE923=281346, 3, 3, 0, 0, 0, 0, 0, 0, 1, 3, 1057, 0, 0, 0, 3269, 2, 68, 0</t>
  </si>
  <si>
    <t>PROFILE924=281350, 2, 3, 0, 0, 0, 0, 0, 0, 1, 3, 1057, 0, 0, 0, 3262, 2, 68, 0</t>
  </si>
  <si>
    <t>PROFILE925=281351, 6, 3, 0, 0, 0, 0, 0, 0, 1, 3, 1057, 0, 0, 0, 3406, 2, 242, 0</t>
  </si>
  <si>
    <t>PROFILE926=281356, 3, 3, 0, 0, 0, 0, 0, 0, 1, 3, 1057, 0, 0, 0, 3237, 2, 241, 0</t>
  </si>
  <si>
    <t>PROFILE927=281361, 5, 3, 0, 0, 0, 0, 0, 0, 1, 3, 1057, 0, 0, 0, 3244, 2, 68, 0</t>
  </si>
  <si>
    <t>PROFILE928=281364, 3, 3, 0, 0, 0, 0, 0, 0, 1, 3, 1057, 0, 0, 0, 3269, 2, 68, 0</t>
  </si>
  <si>
    <t>PROFILE929=281375, 1, 3, 0, 0, 0, 0, 0, 0, 1, 3, 1057, 0, 0, 0, 646, 2, 119, 0</t>
  </si>
  <si>
    <t>PROFILE930=281376, 2, 3, 0, 0, 0, 0, 0, 0, 1, 3, 1057, 0, 0, 0, 658, 2, 122, 0</t>
  </si>
  <si>
    <t>PROFILE931=281377, 5, 3, 0, 0, 0, 0, 0, 0, 0, 3, 1057, 0, 0, 0, 760, 2, 0, 0</t>
  </si>
  <si>
    <t>PROFILE932=281380, 4, 3, 0, 0, 0, 0, 0, 0, 0, 3, 1057, 0, 0, 0, 739, 2, 0, 0</t>
  </si>
  <si>
    <t>PROFILE933=281385, 4, 3, 0, 0, 0, 0, 0, 0, 1, 3, 1057, 0, 0, 0, 3334, 2, 242, 0</t>
  </si>
  <si>
    <t>PROFILE934=281386, 6, 3, 0, 0, 0, 0, 0, 0, 1, 3, 1057, 0, 0, 0, 3432, 2, 244, 0</t>
  </si>
  <si>
    <t>PROFILE935=281389, 2, 3, 0, 0, 0, 0, 0, 0, 1, 3, 1057, 0, 0, 0, 773, 2, 48, 0</t>
  </si>
  <si>
    <t>PROFILE936=281391, 3, 3, 0, 0, 0, 0, 0, 0, 1, 3, 1057, 0, 0, 0, 777, 2, 48, 0</t>
  </si>
  <si>
    <t>PROFILE937=281393, 1, 3, 0, 0, 0, 0, 0, 0, 1, 3, 1057, 0, 0, 0, 809, 2, 12, 0</t>
  </si>
  <si>
    <t>PROFILE938=281396, 4, 3, 0, 0, 0, 0, 0, 0, 1, 3, 1057, 0, 0, 0, 3380, 2, 244, 0</t>
  </si>
  <si>
    <t>PROFILE939=281397, 1, 3, 0, 0, 0, 0, 0, 0, 1, 3, 1057, 0, 0, 0, 750, 2, 48, 0</t>
  </si>
  <si>
    <t>PROFILE940=281399, 2, 3, 0, 0, 0, 0, 0, 0, 1, 3, 1057, 0, 0, 0, 773, 2, 48, 0</t>
  </si>
  <si>
    <t>PROFILE941=281402, 4, 3, 0, 0, 0, 0, 0, 0, 1, 3, 1057, 0, 0, 0, 3336, 2, 242, 0</t>
  </si>
  <si>
    <t>PROFILE942=281403, 6, 3, 0, 0, 0, 0, 0, 0, 1, 3, 1057, 0, 0, 0, 3464, 2, 8, 0</t>
  </si>
  <si>
    <t>PROFILE943=281405, 5, 3, 0, 0, 0, 0, 0, 0, 0, 3, 1057, 0, 0, 0, 738, 2, 0, 0</t>
  </si>
  <si>
    <t>PROFILE944=281406, 3, 3, 0, 0, 0, 0, 0, 0, 1, 3, 1057, 0, 0, 0, 3433, 2, 84, 0</t>
  </si>
  <si>
    <t>PROFILE945=281410, 3, 3, 0, 0, 0, 0, 0, 0, 1, 3, 1057, 0, 0, 0, 777, 2, 48, 0</t>
  </si>
  <si>
    <t>PROFILE946=281411, 5, 3, 0, 0, 0, 0, 0, 0, 1, 3, 1057, 0, 0, 0, 3378, 2, 244, 0</t>
  </si>
  <si>
    <t>PROFILE947=281413, 4, 3, 0, 0, 0, 0, 0, 0, 1, 3, 1057, 0, 0, 0, 3241, 2, 8, 0</t>
  </si>
  <si>
    <t>PROFILE948=281415, 4, 3, 0, 0, 0, 0, 0, 0, 0, 3, 1057, 0, 0, 0, 737, 2, 0, 0</t>
  </si>
  <si>
    <t>PROFILE949=281416, 3, 3, 0, 0, 0, 0, 0, 0, 1, 3, 1057, 0, 0, 0, 668, 2, 124, 0</t>
  </si>
  <si>
    <t>PROFILE950=281417, 2, 3, 0, 0, 0, 0, 0, 0, 1, 3, 1057, 0, 0, 0, 658, 2, 122, 0</t>
  </si>
  <si>
    <t>PROFILE951=281418, 3, 3, 0, 0, 0, 0, 0, 0, 1, 3, 1057, 0, 0, 0, 668, 2, 124, 0</t>
  </si>
  <si>
    <t>PROFILE952=281419, 2, 3, 0, 0, 0, 0, 0, 0, 1, 3, 1057, 0, 0, 0, 773, 2, 48, 0</t>
  </si>
  <si>
    <t>PROFILE953=281420, 2, 3, 0, 0, 0, 0, 0, 0, 1, 3, 1057, 0, 0, 0, 658, 2, 122, 0</t>
  </si>
  <si>
    <t>PROFILE954=281421, 3, 3, 0, 0, 0, 0, 0, 0, 1, 3, 1057, 0, 0, 0, 668, 2, 124, 0</t>
  </si>
  <si>
    <t>PROFILE955=281423, 6, 3, 0, 0, 0, 0, 0, 0, 1, 3, 1057, 0, 0, 0, 3404, 2, 242, 0</t>
  </si>
  <si>
    <t>PROFILE956=281425, 1, 3, 0, 0, 0, 0, 0, 0, 1, 3, 1057, 0, 0, 0, 809, 2, 12, 0</t>
  </si>
  <si>
    <t>PROFILE957=281426, 3, 2, 0, 0, 0, 0, 0, 0, 1, 3, 1057, 0, 0, 0, 3097, 2, 237, 0</t>
  </si>
  <si>
    <t>PROFILE958=281427, 3, 3, 0, 0, 0, 0, 0, 0, 1, 3, 1057, 0, 0, 0, 668, 2, 124, 0</t>
  </si>
  <si>
    <t>PROFILE959=281429, 3, 3, 0, 0, 0, 0, 0, 0, 1, 3, 1057, 0, 0, 0, 668, 2, 124, 0</t>
  </si>
  <si>
    <t>PROFILE960=281430, 5, 3, 0, 0, 0, 0, 0, 0, 1, 3, 1057, 0, 0, 0, 3316, 2, 65, 0</t>
  </si>
  <si>
    <t>PROFILE961=281431, 3, 3, 0, 0, 0, 0, 0, 0, 1, 3, 1057, 0, 0, 0, 668, 2, 124, 0</t>
  </si>
  <si>
    <t>PROFILE962=281433, 3, 3, 0, 0, 0, 0, 0, 0, 1, 3, 1057, 0, 0, 0, 3393, 2, 65, 0</t>
  </si>
  <si>
    <t>PROFILE963=281434, 2, 3, 0, 0, 0, 0, 0, 0, 1, 3, 1057, 0, 0, 0, 3300, 2, 65, 0</t>
  </si>
  <si>
    <t>PROFILE964=281435, 2, 3, 0, 0, 0, 0, 0, 0, 1, 3, 1057, 0, 0, 0, 773, 2, 48, 0</t>
  </si>
  <si>
    <t>PROFILE965=281436, 5, 3, 0, 0, 0, 0, 0, 0, 1, 3, 1057, 0, 0, 0, 3416, 2, 242, 0</t>
  </si>
  <si>
    <t>PROFILE966=281437, 5, 3, 0, 0, 0, 0, 0, 0, 1, 3, 1057, 0, 0, 0, 3416, 2, 242, 0</t>
  </si>
  <si>
    <t>PROFILE967=281438, 4, 3, 0, 0, 0, 0, 0, 0, 1, 3, 1057, 0, 0, 0, 3336, 2, 242, 0</t>
  </si>
  <si>
    <t>PROFILE968=281440, 5, 3, 0, 0, 0, 0, 0, 0, 0, 3, 1057, 0, 0, 0, 740, 2, 0, 0</t>
  </si>
  <si>
    <t>PROFILE969=281443, 2, 2, 0, 0, 0, 0, 0, 0, 1, 3, 1057, 0, 0, 0, 787, 2, 237, 0</t>
  </si>
  <si>
    <t>PROFILE970=281444, 5, 3, 0, 0, 0, 0, 0, 0, 1, 3, 1057, 0, 0, 0, 3416, 2, 242, 0</t>
  </si>
  <si>
    <t>PROFILE971=281445, 6, 3, 0, 0, 0, 0, 0, 0, 1, 3, 1057, 0, 0, 0, 3376, 2, 84, 0</t>
  </si>
  <si>
    <t>PROFILE972=281446, 3, 3, 0, 0, 0, 0, 0, 0, 1, 3, 1057, 0, 0, 0, 3358, 2, 242, 0</t>
  </si>
  <si>
    <t>PROFILE973=281447, 5, 3, 0, 0, 0, 0, 0, 0, 0, 3, 1057, 0, 0, 0, 764, 2, 0, 0</t>
  </si>
  <si>
    <t>PROFILE974=281448, 6, 3, 0, 0, 0, 0, 0, 0, 1, 3, 1057, 0, 0, 0, 3432, 2, 244, 0</t>
  </si>
  <si>
    <t>PROFILE975=281451, 1, 3, 0, 0, 0, 0, 0, 0, 1, 3, 1057, 0, 0, 0, 3401, 2, 242, 0</t>
  </si>
  <si>
    <t>PROFILE976=281453, 6, 3, 0, 0, 0, 0, 0, 0, 1, 3, 1057, 0, 0, 0, 3432, 2, 244, 0</t>
  </si>
  <si>
    <t>PROFILE977=281455, 3, 2, 0, 0, 0, 0, 0, 0, 1, 3, 1057, 0, 0, 0, 792, 2, 237, 0</t>
  </si>
  <si>
    <t>PROFILE978=281456, 1, 3, 0, 0, 0, 0, 0, 0, 0, 3, 1057, 0, 0, 0, 753, 2, 0, 0</t>
  </si>
  <si>
    <t>PROFILE979=281458, 4, 3, 0, 0, 0, 0, 0, 0, 0, 3, 1057, 0, 0, 0, 3259, 2, 0, 0</t>
  </si>
  <si>
    <t>PROFILE980=281459, 5, 3, 0, 0, 0, 0, 0, 0, 1, 3, 1057, 0, 0, 0, 3416, 2, 242, 0</t>
  </si>
  <si>
    <t>PROFILE981=281460, 1, 3, 0, 0, 0, 0, 0, 0, 1, 3, 1057, 0, 0, 0, 809, 2, 12, 0</t>
  </si>
  <si>
    <t>PROFILE982=281462, 6, 3, 0, 0, 0, 0, 0, 0, 1, 3, 1057, 0, 0, 0, 3432, 2, 244, 0</t>
  </si>
  <si>
    <t>PROFILE983=281463, 2, 3, 0, 0, 0, 0, 0, 0, 1, 3, 1057, 0, 0, 0, 3390, 2, 65, 0</t>
  </si>
  <si>
    <t>PROFILE984=281464, 2, 3, 0, 0, 0, 0, 0, 0, 1, 3, 1057, 0, 0, 0, 781, 2, 48, 0</t>
  </si>
  <si>
    <t>PROFILE985=281468, 1, 3, 0, 0, 0, 0, 0, 0, 1, 3, 1057, 0, 0, 0, 3349, 2, 244, 0</t>
  </si>
  <si>
    <t>PROFILE986=281470, 5, 3, 0, 0, 0, 0, 0, 0, 1, 3, 1057, 0, 0, 0, 3378, 2, 244, 0</t>
  </si>
  <si>
    <t>PROFILE987=281471, 3, 3, 0, 0, 0, 0, 0, 0, 1, 3, 1057, 0, 0, 0, 708, 2, 30, 0</t>
  </si>
  <si>
    <t>PROFILE988=281474, 5, 3, 0, 0, 0, 0, 0, 0, 1, 3, 1057, 0, 0, 0, 3316, 2, 65, 0</t>
  </si>
  <si>
    <t>PROFILE989=281475, 2, 3, 0, 0, 0, 0, 0, 0, 1, 3, 1057, 0, 0, 0, 3451, 2, 242, 0</t>
  </si>
  <si>
    <t>PROFILE990=281476, 3, 2, 0, 0, 0, 0, 0, 0, 1, 3, 1057, 0, 0, 0, 3097, 2, 237, 0</t>
  </si>
  <si>
    <t>PROFILE991=281477, 5, 3, 0, 0, 0, 0, 0, 0, 1, 3, 1057, 0, 0, 0, 3378, 2, 244, 0</t>
  </si>
  <si>
    <t>PROFILE992=281478, 6, 3, 0, 0, 0, 0, 0, 0, 1, 3, 1057, 0, 0, 0, 3432, 2, 244, 0</t>
  </si>
  <si>
    <t>PROFILE993=281479, 1, 3, 0, 0, 0, 0, 0, 0, 1, 3, 1057, 0, 0, 0, 3389, 2, 65, 0</t>
  </si>
  <si>
    <t>PROFILE994=281484, 5, 3, 0, 0, 0, 0, 0, 0, 1, 3, 1057, 0, 0, 0, 3416, 2, 242, 0</t>
  </si>
  <si>
    <t>PROFILE995=281485, 1, 3, 0, 0, 0, 0, 0, 0, 1, 3, 1057, 0, 0, 0, 3397, 2, 242, 0</t>
  </si>
  <si>
    <t>PROFILE996=281486, 3, 3, 0, 0, 0, 0, 0, 0, 1, 3, 1057, 0, 0, 0, 3320, 2, 242, 0</t>
  </si>
  <si>
    <t>PROFILE997=281492, 1, 3, 0, 0, 0, 0, 0, 0, 1, 3, 1057, 0, 0, 0, 3457, 2, 8, 0</t>
  </si>
  <si>
    <t>PROFILE998=281493, 2, 3, 0, 0, 0, 0, 0, 0, 1, 3, 1057, 0, 0, 0, 3421, 2, 244, 0</t>
  </si>
  <si>
    <t>PROFILE999=281495, 5, 3, 0, 0, 0, 0, 0, 0, 1, 3, 1057, 0, 0, 0, 3416, 2, 242, 0</t>
  </si>
  <si>
    <t>PROFILE1000=281497, 6, 3, 0, 0, 0, 0, 0, 0, 1, 3, 1057, 0, 0, 0, 3462, 2, 8, 0</t>
  </si>
  <si>
    <t>PROFILE1001=281502, 2, 3, 0, 0, 0, 0, 0, 0, 0, 3, 1057, 0, 0, 0, 3469, 2, 0, 0</t>
  </si>
  <si>
    <t>PROFILE1002=281504, 1, 3, 0, 0, 0, 0, 0, 0, 1, 3, 1057, 0, 0, 0, 646, 2, 119, 0</t>
  </si>
  <si>
    <t>PROFILE1003=281505, 3, 3, 0, 0, 0, 0, 0, 0, 1, 3, 1057, 0, 0, 0, 668, 2, 124, 0</t>
  </si>
  <si>
    <t>PROFILE1004=281510, 2, 3, 0, 0, 0, 0, 0, 0, 1, 3, 1057, 0, 0, 0, 3325, 2, 242, 0</t>
  </si>
  <si>
    <t>PROFILE1005=281511, 1, 3, 0, 0, 0, 0, 0, 0, 1, 3, 1057, 0, 0, 0, 3457, 2, 8, 0</t>
  </si>
  <si>
    <t>PROFILE1006=281512, 1, 3, 0, 0, 0, 0, 0, 0, 0, 3, 1057, 0, 0, 0, 3318, 2, 0, 0</t>
  </si>
  <si>
    <t>PROFILE1007=281515, 4, 3, 0, 0, 0, 0, 0, 0, 1, 3, 1057, 0, 0, 0, 3231, 2, 241, 0</t>
  </si>
  <si>
    <t>PROFILE1008=281516, 3, 3, 0, 0, 0, 0, 0, 0, 1, 3, 1057, 0, 0, 0, 3393, 2, 65, 0</t>
  </si>
  <si>
    <t>PROFILE1009=281517, 2, 3, 0, 0, 0, 0, 0, 0, 1, 3, 1057, 0, 0, 0, 3323, 2, 242, 0</t>
  </si>
  <si>
    <t>PROFILE1010=281521, 6, 3, 0, 0, 0, 0, 0, 0, 1, 3, 1057, 0, 0, 0, 3460, 2, 8, 0</t>
  </si>
  <si>
    <t>PROFILE1011=2111112, 4, 3, 0, 0, 0, 0, 0, 0, 0, 0, 0, 0, 0, 0, 641, 2, 0, 0</t>
  </si>
  <si>
    <t>PROFILE1012=2123641, 0, 3, 0, 0, 0, 0, 0, 0, 0, 3, 1057, 0, 0, 0, 772, 0, 0, 0</t>
  </si>
  <si>
    <t>EGRESS_30_PROFILES_COUNT=2</t>
  </si>
  <si>
    <t>EGRESS30_PROFILE1=1355936, 2, 0, 0, 4, 0, 0, 0, 0, 1914, 0</t>
  </si>
  <si>
    <t>EGRESS30_PROFILE2=1355937, 2, 0, 0, 4, 0, 0, 2, 0, 1915, 0</t>
  </si>
  <si>
    <t>GROUP1=00_24_DD_00_AB_83,198,211112,</t>
  </si>
  <si>
    <t>GROUP2=00_24_DD_00_AB_83,276,211273,</t>
  </si>
  <si>
    <t>GROUP3=00_24_DD_00_AB_83,279,211282,</t>
  </si>
  <si>
    <t>GROUP4=00_24_DD_00_AB_83,485,224200,</t>
  </si>
  <si>
    <t>GROUP5=00_24_DD_00_AB_83,332,222267,</t>
  </si>
  <si>
    <t>GROUP6=00_24_DD_00_AB_83,197,210880,</t>
  </si>
  <si>
    <t>GROUP7=00_24_DD_00_AB_83,3075,224992,</t>
  </si>
  <si>
    <t>GROUP8=00_24_DD_00_AB_83,3076,225076,</t>
  </si>
  <si>
    <t>GROUP9=00_24_DD_00_B1_02,542,210972,</t>
  </si>
  <si>
    <t>GROUP10=00_24_DD_00_B1_02,259,211203,</t>
  </si>
  <si>
    <t>GROUP11=00_24_DD_00_B1_02,505,224409,</t>
  </si>
  <si>
    <t>GROUP12=00_24_DD_00_B1_02,283,211285,</t>
  </si>
  <si>
    <t>GROUP13=00_24_DD_00_B1_02,463,223491,</t>
  </si>
  <si>
    <t>GROUP14=00_24_DD_00_AB_83,1,224209,</t>
  </si>
  <si>
    <t>GROUP15=00_24_DD_00_A8_ED,448,223406,</t>
  </si>
  <si>
    <t>GROUP16=00_24_DD_00_A8_ED,430,224590,</t>
  </si>
  <si>
    <t>GROUP17=00_24_DD_00_A8_ED,437,223187,</t>
  </si>
  <si>
    <t>GROUP18=00_24_DD_00_B2_04,147,222719,</t>
  </si>
  <si>
    <t>GROUP19=00_24_DD_00_B2_04,377,222831,</t>
  </si>
  <si>
    <t>GROUP20=00_24_DD_00_B2_04,93,223952,</t>
  </si>
  <si>
    <t>GROUP21=00_24_DD_00_B2_04,157,210844,</t>
  </si>
  <si>
    <t>GROUP22=00_24_DD_00_B2_04,97,224258,</t>
  </si>
  <si>
    <t>GROUP23=00_24_DD_00_B2_04,102,210948,</t>
  </si>
  <si>
    <t>GROUP24=00_24_DD_00_AB_B1,396,222920,</t>
  </si>
  <si>
    <t>GROUP25=00_24_DD_00_B2_04,105,224248,</t>
  </si>
  <si>
    <t>GROUP26=00_24_DD_00_AB_B1,165,222912,</t>
  </si>
  <si>
    <t>GROUP27=00_24_DD_00_AB_B1,112,224512,</t>
  </si>
  <si>
    <t>GROUP28=00_24_DD_00_AB_B1,172,210879,</t>
  </si>
  <si>
    <t>GROUP29=00_24_DD_00_AB_B1,170,210850,</t>
  </si>
  <si>
    <t>GROUP30=00_24_DD_00_B2_04,123,223899,</t>
  </si>
  <si>
    <t>GROUP31=00_24_DD_00_B1_BC,176,222203,</t>
  </si>
  <si>
    <t>GROUP32=00_24_DD_00_B1_BC,180,211118,</t>
  </si>
  <si>
    <t>GROUP33=00_24_DD_00_B1_BC,128,224289,</t>
  </si>
  <si>
    <t>GROUP34=00_24_DD_00_B1_BC,185,210961,</t>
  </si>
  <si>
    <t>GROUP35=00_24_DD_00_B1_BC,145,222473,</t>
  </si>
  <si>
    <t>GROUP36=00_24_DD_00_B1_0A,48,223490,</t>
  </si>
  <si>
    <t>GROUP37=00_24_DD_00_B1_0A,52,222476,</t>
  </si>
  <si>
    <t>GROUP38=00_24_DD_00_B1_0A,502,224373,</t>
  </si>
  <si>
    <t>GROUP39=00_24_DD_00_B1_0A,181,222442,</t>
  </si>
  <si>
    <t>GROUP40=00_24_DD_00_B1_0A,573,224592,</t>
  </si>
  <si>
    <t>GROUP41=00_24_DD_00_B1_A6,166,211066,</t>
  </si>
  <si>
    <t>GROUP42=00_24_DD_00_B1_0A,336,222296,</t>
  </si>
  <si>
    <t>GROUP43=00_24_DD_00_B1_0A,587,224722,</t>
  </si>
  <si>
    <t>GROUP44=00_24_DD_00_B1_A6,164,211053,</t>
  </si>
  <si>
    <t>GROUP45=00_24_DD_00_B1_A6,556,224463,</t>
  </si>
  <si>
    <t>GROUP46=00_24_DD_00_B1_A6,73,222444,</t>
  </si>
  <si>
    <t>GROUP47=00_24_DD_00_B1_0A,558,224468,</t>
  </si>
  <si>
    <t>GROUP48=00_24_DD_00_B0_95,613,224955,</t>
  </si>
  <si>
    <t>GROUP49=00_24_DD_00_B0_95,1995,210891,</t>
  </si>
  <si>
    <t>GROUP50=00_24_DD_00_B0_95,84,210897,</t>
  </si>
  <si>
    <t>GROUP51=00_24_DD_00_B0_95,76,222146,</t>
  </si>
  <si>
    <t>GROUP52=00_24_DD_00_B0_95,584,224705,</t>
  </si>
  <si>
    <t>GROUP53=00_24_DD_00_B0_95,80,211046,</t>
  </si>
  <si>
    <t>GROUP54=00_24_DD_00_AA_31,432,223636,</t>
  </si>
  <si>
    <t>GROUP55=00_24_DD_00_AA_31,193,224163,</t>
  </si>
  <si>
    <t>GROUP56=00_24_DD_00_AA_24,246,222809,</t>
  </si>
  <si>
    <t>GROUP57=00_24_DD_00_AA_24,242,223259,</t>
  </si>
  <si>
    <t>GROUP58=00_24_DD_00_AA_24,214,223256,</t>
  </si>
  <si>
    <t>GROUP59=00_24_DD_00_AA_5A,461,224124,</t>
  </si>
  <si>
    <t>GROUP60=00_24_DD_00_AA_5A,639,211233,</t>
  </si>
  <si>
    <t>GROUP61=00_24_DD_00_AA_5A,429,223630,</t>
  </si>
  <si>
    <t>GROUP62=00_24_DD_00_AA_5A,253,223043,</t>
  </si>
  <si>
    <t>GROUP63=00_24_DD_00_AA_5A,266,211249,</t>
  </si>
  <si>
    <t>GROUP64=00_24_DD_00_AA_24,280,222680,</t>
  </si>
  <si>
    <t>GROUP65=00_24_DD_00_AA_24,217,211293,</t>
  </si>
  <si>
    <t>GROUP66=00_24_DD_00_AA_24,178,211094,</t>
  </si>
  <si>
    <t>GROUP67=00_24_DD_00_AA_24,361,223169,</t>
  </si>
  <si>
    <t>GROUP68=00_24_DD_00_AA_5A,478,223643,</t>
  </si>
  <si>
    <t>GROUP69=00_24_DD_00_AA_04,426,223618,</t>
  </si>
  <si>
    <t>GROUP70=00_24_DD_00_A8_ED,3077,222732,</t>
  </si>
  <si>
    <t>GROUP71=00_24_DD_00_B1_0A,3080,211106,</t>
  </si>
  <si>
    <t>GROUP72=00_24_DD_00_AA_5A,3091,223033,</t>
  </si>
  <si>
    <t>GROUP73=00_24_DD_00_A8_0A,722,224613,</t>
  </si>
  <si>
    <t>GROUP74=00_24_DD_00_A8_0A,723,224911,</t>
  </si>
  <si>
    <t>GROUP75=00_24_DD_00_A8_0A,732,224914,</t>
  </si>
  <si>
    <t>GROUP76=00_24_DD_00_A8_0A,735,224918,</t>
  </si>
  <si>
    <t>GROUP77=00_24_DD_00_A7_88,798,281063,</t>
  </si>
  <si>
    <t>GROUP78=00_24_DD_00_A7_88,809,281393,</t>
  </si>
  <si>
    <t>GROUP79=00_24_DD_00_A7_89,771,224092,</t>
  </si>
  <si>
    <t>GROUP80=00_24_DD_00_A7_D8,815,224742,</t>
  </si>
  <si>
    <t>GROUP81=00_24_DD_00_AA_A2,773,281399,</t>
  </si>
  <si>
    <t>GROUP82=00_24_DD_00_AA_A2,777,281410,</t>
  </si>
  <si>
    <t>GROUP83=00_24_DD_00_AA_A2,781,281284,</t>
  </si>
  <si>
    <t>GROUP84=00_24_DD_00_AA_A2,832,281133,</t>
  </si>
  <si>
    <t>GROUP85=00_24_DD_00_AA_A2,750,281397,</t>
  </si>
  <si>
    <t>GROUP86=00_24_DD_00_AA_A2,743,224928,</t>
  </si>
  <si>
    <t>GROUP87=00_24_DD_00_A8_84,642,281318,</t>
  </si>
  <si>
    <t>GROUP88=00_24_DD_00_A8_84,646,281375,</t>
  </si>
  <si>
    <t>GROUP89=00_24_DD_00_B1_2E,658,281315,</t>
  </si>
  <si>
    <t>GROUP90=00_24_DD_00_BE_1E,668,281431,</t>
  </si>
  <si>
    <t>GROUP91=00_24_DD_00_A8_EB,690,281322,</t>
  </si>
  <si>
    <t>GROUP92=00_24_DD_00_A8_EB,700,211325,</t>
  </si>
  <si>
    <t>GROUP93=00_24_DD_00_A8_EB,708,281249,</t>
  </si>
  <si>
    <t>GROUP94=00_24_DD_00_AA_DC,836,224596,</t>
  </si>
  <si>
    <t>GROUP95=00_24_DD_00_AA_DC,839,224865,</t>
  </si>
  <si>
    <t>GROUP96=00_24_DD_00_AA_DC,842,210929,</t>
  </si>
  <si>
    <t>GROUP97=00_24_DD_00_AA_DC,846,210915,</t>
  </si>
  <si>
    <t>GROUP98=00_24_DD_00_AA_DC,850,222721,</t>
  </si>
  <si>
    <t>GROUP99=00_24_DD_00_AA_DC,860,211030,</t>
  </si>
  <si>
    <t>GROUP100=00_24_DD_00_AA_DC,865,223212,</t>
  </si>
  <si>
    <t>GROUP101=00_24_DD_00_AB_09,868,225077,</t>
  </si>
  <si>
    <t>GROUP102=00_24_DD_00_AB_09,872,224984,</t>
  </si>
  <si>
    <t>GROUP103=00_24_DD_00_AE_DD,874,211313,</t>
  </si>
  <si>
    <t>GROUP104=00_24_DD_00_AE_DD,886,223426,</t>
  </si>
  <si>
    <t>GROUP105=00_24_DD_00_AE_DD,888,211089,</t>
  </si>
  <si>
    <t>GROUP106=00_24_DD_00_AE_DD,890,222147,</t>
  </si>
  <si>
    <t>GROUP107=00_24_DD_00_AE_DD,892,211116,</t>
  </si>
  <si>
    <t>GROUP108=00_24_DD_00_AE_DD,894,222944,</t>
  </si>
  <si>
    <t>GROUP109=00_24_DD_00_AE_DD,896,222409,</t>
  </si>
  <si>
    <t>GROUP110=00_24_DD_00_AE_DD,898,222376,</t>
  </si>
  <si>
    <t>GROUP111=00_24_DD_00_AE_DD,900,222843,</t>
  </si>
  <si>
    <t>GROUP112=00_24_DD_00_AE_DD,902,222967,</t>
  </si>
  <si>
    <t>GROUP113=00_24_DD_00_B0_B9,904,225042,</t>
  </si>
  <si>
    <t>GROUP114=00_24_DD_00_B0_B9,906,224849,</t>
  </si>
  <si>
    <t>GROUP115=00_24_DD_00_B0_B9,908,224852,</t>
  </si>
  <si>
    <t>GROUP116=00_24_DD_00_B0_B9,910,225046,</t>
  </si>
  <si>
    <t>GROUP117=00_24_DD_00_B1_7C,914,210846,</t>
  </si>
  <si>
    <t>GROUP118=00_24_DD_00_B1_7C,916,211095,</t>
  </si>
  <si>
    <t>GROUP119=00_24_DD_00_B1_7C,922,211357,</t>
  </si>
  <si>
    <t>GROUP120=00_24_DD_00_B1_7C,924,210912,</t>
  </si>
  <si>
    <t>GROUP121=00_24_DD_00_B1_7C,926,223549,</t>
  </si>
  <si>
    <t>GROUP122=00_24_DD_00_B1_7C,928,210949,</t>
  </si>
  <si>
    <t>GROUP123=00_24_DD_00_B1_7C,930,211008,</t>
  </si>
  <si>
    <t>GROUP124=00_24_DD_00_B1_7C,932,223509,</t>
  </si>
  <si>
    <t>GROUP125=00_24_DD_00_B1_7C,935,223195,</t>
  </si>
  <si>
    <t>GROUP126=00_24_DD_00_B1_7C,940,211182,</t>
  </si>
  <si>
    <t>GROUP127=00_24_DD_00_B1_7C,942,223293,</t>
  </si>
  <si>
    <t>GROUP128=00_24_DD_00_B1_7C,944,223526,</t>
  </si>
  <si>
    <t>GROUP129=00_24_DD_00_B1_7C,946,223412,</t>
  </si>
  <si>
    <t>GROUP130=00_24_DD_00_AB_A3,949,224987,</t>
  </si>
  <si>
    <t>GROUP131=00_24_DD_00_AB_A3,951,224441,</t>
  </si>
  <si>
    <t>GROUP132=00_24_DD_00_AB_A3,954,222856,</t>
  </si>
  <si>
    <t>GROUP133=00_24_DD_00_AB_A3,967,223480,</t>
  </si>
  <si>
    <t>GROUP134=00_24_DD_00_A7_88,824,224159,</t>
  </si>
  <si>
    <t>GROUP135=00_24_DD_00_AA_45,3097,281476,</t>
  </si>
  <si>
    <t>GROUP136=00_24_DD_00_AA_45,787,280816,</t>
  </si>
  <si>
    <t>GROUP137=00_24_DD_00_AA_45,792,280963,</t>
  </si>
  <si>
    <t>GROUP138=00_24_DD_00_A7_88,3098,280760,</t>
  </si>
  <si>
    <t>GROUP139=00_24_DD_00_A6_F4,3267,223976,</t>
  </si>
  <si>
    <t>GROUP140=00_24_DD_00_A6_F4,3457,280923,</t>
  </si>
  <si>
    <t>GROUP141=00_24_DD_00_A6_F4,3460,281521,</t>
  </si>
  <si>
    <t>GROUP142=00_24_DD_00_A6_F4,3461,280875,</t>
  </si>
  <si>
    <t>GROUP143=00_24_DD_00_A6_F4,3462,281025,</t>
  </si>
  <si>
    <t>GROUP144=00_24_DD_00_A6_F4,3241,281413,</t>
  </si>
  <si>
    <t>GROUP145=00_24_DD_00_A6_F4,3464,280568,</t>
  </si>
  <si>
    <t>GROUP146=00_24_DD_00_A6_F4,3256,281118,</t>
  </si>
  <si>
    <t>GROUP147=00_24_DD_00_A6_F4,3257,281139,</t>
  </si>
  <si>
    <t>GROUP148=00_24_DD_00_B0_FF,3282,225039,</t>
  </si>
  <si>
    <t>GROUP149=00_24_DD_00_AE_4D,3279,223855,</t>
  </si>
  <si>
    <t>GROUP150=00_24_DD_00_AE_4D,3237,281216,</t>
  </si>
  <si>
    <t>GROUP151=00_24_DD_00_AE_4D,3233,281078,</t>
  </si>
  <si>
    <t>GROUP152=00_24_DD_00_AE_4D,3251,281302,</t>
  </si>
  <si>
    <t>GROUP153=00_24_DD_00_AE_4D,3231,223081,</t>
  </si>
  <si>
    <t>GROUP154=00_24_DD_00_AE_4D,3249,281271,</t>
  </si>
  <si>
    <t>GROUP155=00_24_DD_00_AB_A9,3262,281047,</t>
  </si>
  <si>
    <t>GROUP156=00_24_DD_00_AB_A9,3271,224641,</t>
  </si>
  <si>
    <t>GROUP157=00_24_DD_00_AB_A9,3269,223977,</t>
  </si>
  <si>
    <t>GROUP158=00_24_DD_00_AB_A9,3243,281288,</t>
  </si>
  <si>
    <t>GROUP159=00_24_DD_00_AB_A9,3244,280819,</t>
  </si>
  <si>
    <t>GROUP160=00_24_DD_00_AB_A9,3245,280829,</t>
  </si>
  <si>
    <t>GROUP161=00_24_DD_00_AB_A9,3246,280772,</t>
  </si>
  <si>
    <t>GROUP162=00_24_DD_00_AB_A9,3247,281084,</t>
  </si>
  <si>
    <t>GROUP163=00_24_DD_00_AB_A9,3248,281268,</t>
  </si>
  <si>
    <t>GROUP164=00_24_DD_00_B0_FF,3467,223684,</t>
  </si>
  <si>
    <t>GROUP165=00_24_DD_00_B0_AE,3336,281402,</t>
  </si>
  <si>
    <t>GROUP166=00_24_DD_00_B0_AE,3406,281279,</t>
  </si>
  <si>
    <t>GROUP167=00_24_DD_00_B0_AE,3334,280815,</t>
  </si>
  <si>
    <t>GROUP168=00_24_DD_00_B0_AE,3404,281303,</t>
  </si>
  <si>
    <t>GROUP169=00_24_DD_00_B0_AE,3332,280817,</t>
  </si>
  <si>
    <t>GROUP170=00_24_DD_00_B0_AE,3402,280821,</t>
  </si>
  <si>
    <t>GROUP171=00_24_DD_00_B0_AE,3360,280812,</t>
  </si>
  <si>
    <t>GROUP172=00_24_DD_00_B0_AE,3454,223907,</t>
  </si>
  <si>
    <t>GROUP173=00_24_DD_00_B0_AE,3358,281446,</t>
  </si>
  <si>
    <t>GROUP174=00_24_DD_00_B0_AE,3401,281239,</t>
  </si>
  <si>
    <t>GROUP175=00_24_DD_00_B0_AE,3325,281510,</t>
  </si>
  <si>
    <t>GROUP176=00_24_DD_00_B0_AE,3399,281262,</t>
  </si>
  <si>
    <t>GROUP177=00_24_DD_00_B0_AE,3323,281517,</t>
  </si>
  <si>
    <t>GROUP178=00_24_DD_00_B0_AE,3397,281485,</t>
  </si>
  <si>
    <t>GROUP179=00_24_DD_00_B0_AE,3451,224614,</t>
  </si>
  <si>
    <t>GROUP180=00_24_DD_00_B0_AE,3320,281486,</t>
  </si>
  <si>
    <t>GROUP181=00_24_DD_00_B0_AE,3416,281066,</t>
  </si>
  <si>
    <t>GROUP182=00_24_DD_00_AB_9F,3393,281087,</t>
  </si>
  <si>
    <t>GROUP183=00_24_DD_00_AB_9F,3304,280891,</t>
  </si>
  <si>
    <t>GROUP184=00_24_DD_00_AB_9F,3316,281474,</t>
  </si>
  <si>
    <t>GROUP185=00_24_DD_00_AB_9F,3383,280889,</t>
  </si>
  <si>
    <t>GROUP186=00_24_DD_00_AB_9F,3384,281098,</t>
  </si>
  <si>
    <t>GROUP187=00_24_DD_00_AB_9F,3385,280526,</t>
  </si>
  <si>
    <t>GROUP188=00_24_DD_00_AB_9F,3386,281194,</t>
  </si>
  <si>
    <t>GROUP189=00_24_DD_00_AB_9F,3387,281181,</t>
  </si>
  <si>
    <t>GROUP190=00_24_DD_00_AB_9F,3300,281138,</t>
  </si>
  <si>
    <t>GROUP191=00_24_DD_00_AB_9F,3389,281479,</t>
  </si>
  <si>
    <t>GROUP192=00_24_DD_00_AB_9F,3390,281275,</t>
  </si>
  <si>
    <t>GROUP193=00_24_DD_00_A9_E5,3395,281061,</t>
  </si>
  <si>
    <t>GROUP194=00_24_DD_00_A9_E5,3444,223880,</t>
  </si>
  <si>
    <t>GROUP195=00_24_DD_00_A9_E5,3446,224107,</t>
  </si>
  <si>
    <t>GROUP196=00_24_DD_00_A9_E5,3447,223649,</t>
  </si>
  <si>
    <t>GROUP197=00_24_DD_00_A9_E5,3440,224145,</t>
  </si>
  <si>
    <t>GROUP198=00_24_DD_00_AA_CB,3432,281462,</t>
  </si>
  <si>
    <t>GROUP199=00_24_DD_00_AA_CB,3378,281126,</t>
  </si>
  <si>
    <t>GROUP200=00_24_DD_00_AA_CB,3382,281179,</t>
  </si>
  <si>
    <t>GROUP201=00_24_DD_00_AA_CB,3380,281396,</t>
  </si>
  <si>
    <t>GROUP202=00_24_DD_00_AA_CB,3351,281132,</t>
  </si>
  <si>
    <t>GROUP203=00_24_DD_00_AA_CB,3421,281007,</t>
  </si>
  <si>
    <t>GROUP204=00_24_DD_00_AA_CB,3349,281074,</t>
  </si>
  <si>
    <t>GROUP205=00_24_DD_00_AA_CB,3419,281198,</t>
  </si>
  <si>
    <t>GROUP206=00_24_DD_00_AA_CB,3347,281142,</t>
  </si>
  <si>
    <t>GROUP207=00_24_DD_00_B0_8F,3376,281445,</t>
  </si>
  <si>
    <t>GROUP208=00_24_DD_00_B0_8F,3433,222640,</t>
  </si>
  <si>
    <t>GROUP209=00_24_DD_00_B0_8F,3344,281119,</t>
  </si>
  <si>
    <t>GROUP210=00_24_DD_00_B0_8F,3342,280636,</t>
  </si>
  <si>
    <t>GROUP211=00_24_DD_00_B0_8F,3340,281062,</t>
  </si>
  <si>
    <t>GROUP212=00_24_DD_00_B0_8F,3410,281011,</t>
  </si>
  <si>
    <t>GROUP213=00_24_DD_00_B0_8F,3338,281071,</t>
  </si>
  <si>
    <t>GROUP214=00_24_DD_00_B0_8F,3408,280950,</t>
  </si>
  <si>
    <t>GROUP215=00_24_DD_00_A6_F4,3465,280890,</t>
  </si>
  <si>
    <t>GROUP216=00_24_DD_00_B0_8F,3471,280732,</t>
  </si>
  <si>
    <t>GROUP217=00_24_DD_00_B0_8F,3472,280707,</t>
  </si>
  <si>
    <t>GROUP218=00_24_DD_00_AB_A3,3480,222247,</t>
  </si>
  <si>
    <t>GROUP219=00_24_DD_00_AB_A3,3496,222226,</t>
  </si>
  <si>
    <t>GROUP220=00_24_DD_00_AA_DC,3494,223368,</t>
  </si>
  <si>
    <t>GROUP221=00_24_DD_00_AB_A3,3501,223372,</t>
  </si>
  <si>
    <t>GROUP222=00_24_DD_00_AA_CB,3502,281120,</t>
  </si>
  <si>
    <t>[TAG_EQUIPMENT_DETAILS]</t>
  </si>
  <si>
    <t>TAG_EQUIPMENT_COUNT=5</t>
  </si>
  <si>
    <t xml:space="preserve">PROFILE1=1838941, , 0, , </t>
  </si>
  <si>
    <t xml:space="preserve">PROFILE2=1838871, , 0, , </t>
  </si>
  <si>
    <t xml:space="preserve">PROFILE3=1839206, , 0, , </t>
  </si>
  <si>
    <t xml:space="preserve">PROFILE4=1838933,  , 0,  ,       </t>
  </si>
  <si>
    <t xml:space="preserve">PROFILE5=1838766, , 0, ,   </t>
  </si>
  <si>
    <t>COPY &amp; PASTE THE ACTIVE STAR INFO FROM CORELIVE/LSC</t>
  </si>
  <si>
    <t>SNo</t>
  </si>
  <si>
    <t>MacId</t>
  </si>
  <si>
    <t>IPAddr</t>
  </si>
  <si>
    <t>Type</t>
  </si>
  <si>
    <t>SubType</t>
  </si>
  <si>
    <t>TimeDiff</t>
  </si>
  <si>
    <t>Version</t>
  </si>
  <si>
    <t>UpdatedOn</t>
  </si>
  <si>
    <t>BSlot</t>
  </si>
  <si>
    <t>StarName</t>
  </si>
  <si>
    <t>BCnt</t>
  </si>
  <si>
    <t>A.Star</t>
  </si>
  <si>
    <t>Rssi</t>
  </si>
  <si>
    <t>00:24:DD:01:06:76</t>
  </si>
  <si>
    <t>192.168.40.5</t>
  </si>
  <si>
    <t>Master</t>
  </si>
  <si>
    <t>Master Timing Star</t>
  </si>
  <si>
    <t>192.168.40.6</t>
  </si>
  <si>
    <t>1st Floor Star 1</t>
  </si>
  <si>
    <t>192.168.40.7</t>
  </si>
  <si>
    <t>1st Floor Star 2</t>
  </si>
  <si>
    <t>192.168.40.8</t>
  </si>
  <si>
    <t>1st Floor Star 3</t>
  </si>
  <si>
    <t>192.168.40.9</t>
  </si>
  <si>
    <t>1st Floor Star 4</t>
  </si>
  <si>
    <t>192.168.40.10</t>
  </si>
  <si>
    <t>2nd Floor Star 4</t>
  </si>
  <si>
    <t>00:24:DD:01:6B:A5</t>
  </si>
  <si>
    <t>10.189.236.101</t>
  </si>
  <si>
    <t>WPS Controller</t>
  </si>
  <si>
    <t>S.3.106</t>
  </si>
  <si>
    <t>COPY &amp; PASTE THE ACTIVE MONITOR DATA FROM CORELIVE/LSC</t>
  </si>
  <si>
    <t>Count</t>
  </si>
  <si>
    <t>MonitorId</t>
  </si>
  <si>
    <t>IRId</t>
  </si>
  <si>
    <t>Profile</t>
  </si>
  <si>
    <t>Power Level</t>
  </si>
  <si>
    <t>Name</t>
  </si>
  <si>
    <t>AStar</t>
  </si>
  <si>
    <t>MonitorType</t>
  </si>
  <si>
    <t>Self Noise</t>
  </si>
  <si>
    <t>Time</t>
  </si>
  <si>
    <t>[11]-VW MasterB Profile</t>
  </si>
  <si>
    <t>Low</t>
  </si>
  <si>
    <t>Medium</t>
  </si>
  <si>
    <t>Outside 403</t>
  </si>
  <si>
    <t>No</t>
  </si>
  <si>
    <t>[10]-VW MasterA Profile</t>
  </si>
  <si>
    <t>1952 2nd Flr Stairs</t>
  </si>
  <si>
    <t>2nd Flr Dinning RM</t>
  </si>
  <si>
    <t>Chapel</t>
  </si>
  <si>
    <t xml:space="preserve"> 00:24:DD:01:2F:E9</t>
  </si>
  <si>
    <t xml:space="preserve"> 09/22/2020 14:12:53</t>
  </si>
  <si>
    <t xml:space="preserve"> 00:24:DD:01:2B:5E</t>
  </si>
  <si>
    <t xml:space="preserve"> 00:24:DD:01:2F:E10</t>
  </si>
  <si>
    <t>COPY &amp; PASTE THE ACTIVE TAG DATA FROM CORELIVE/LSC</t>
  </si>
  <si>
    <t>TagId</t>
  </si>
  <si>
    <t>Idx</t>
  </si>
  <si>
    <t>Star MacId</t>
  </si>
  <si>
    <t>Alive</t>
  </si>
  <si>
    <t>MF</t>
  </si>
  <si>
    <t>DIM IR</t>
  </si>
  <si>
    <t>Button</t>
  </si>
  <si>
    <t>LBI</t>
  </si>
  <si>
    <t>Cmd</t>
  </si>
  <si>
    <t>00:24:DD:01:25:23</t>
  </si>
  <si>
    <t>Get LF Noise Immunity</t>
  </si>
  <si>
    <t>00:24:DD:01:25:27</t>
  </si>
  <si>
    <t>00:24:DD:01:24:C0</t>
  </si>
  <si>
    <t>00:24:DD:01:25:24</t>
  </si>
  <si>
    <t>00:24:DD:01:24:CE</t>
  </si>
  <si>
    <t>00:24:DD:01:25:65</t>
  </si>
  <si>
    <t>Yes</t>
  </si>
  <si>
    <t>Get Profile</t>
  </si>
  <si>
    <t>00:24:DD:01:24:E2</t>
  </si>
  <si>
    <t>00:24:DD:01:24:FA</t>
  </si>
  <si>
    <t>00:24:DD:01:24:E6</t>
  </si>
  <si>
    <t>00:24:DD:01:25:7F</t>
  </si>
  <si>
    <t>00:24:DD:01:25:35</t>
  </si>
  <si>
    <t>Ante Room</t>
  </si>
  <si>
    <t>Biomed</t>
  </si>
  <si>
    <t>Corridor</t>
  </si>
  <si>
    <t>Egress</t>
  </si>
  <si>
    <t>Lab</t>
  </si>
  <si>
    <t>Medication</t>
  </si>
  <si>
    <t xml:space="preserve">Nourishment </t>
  </si>
  <si>
    <t xml:space="preserve">Nurse Station </t>
  </si>
  <si>
    <t xml:space="preserve">Patient Room </t>
  </si>
  <si>
    <t xml:space="preserve">Procedure Room </t>
  </si>
  <si>
    <t xml:space="preserve">Soiled </t>
  </si>
  <si>
    <t xml:space="preserve">Stairs </t>
  </si>
  <si>
    <t xml:space="preserve">Waiting </t>
  </si>
  <si>
    <t xml:space="preserve">Other </t>
  </si>
  <si>
    <t>Secondary Timing Controller</t>
  </si>
  <si>
    <t>(blank)</t>
  </si>
  <si>
    <t>Server Information</t>
  </si>
  <si>
    <t>Project Information:</t>
  </si>
  <si>
    <t>Basement</t>
  </si>
  <si>
    <t>Unique Map ID/
Stream ID</t>
  </si>
  <si>
    <t>Installer Name</t>
  </si>
  <si>
    <t>Install Status  (Y/N)</t>
  </si>
  <si>
    <t>Location/Room</t>
  </si>
  <si>
    <t>Area Group</t>
  </si>
  <si>
    <t>Instructions / Roles</t>
  </si>
  <si>
    <t>What to look for</t>
  </si>
  <si>
    <t>All hallways and corridors</t>
  </si>
  <si>
    <t>Nour.</t>
  </si>
  <si>
    <t>NS</t>
  </si>
  <si>
    <t>Med.</t>
  </si>
  <si>
    <t xml:space="preserve">Alcoves </t>
  </si>
  <si>
    <t>Clinical Engineering areas</t>
  </si>
  <si>
    <t>Entrance/Exit</t>
  </si>
  <si>
    <t>Monitored stair areas</t>
  </si>
  <si>
    <t xml:space="preserve">Anyone can wait in these rooms </t>
  </si>
  <si>
    <t>N</t>
  </si>
  <si>
    <t>Y</t>
  </si>
  <si>
    <t>Sam</t>
  </si>
  <si>
    <t>Albie</t>
  </si>
  <si>
    <t>Tim</t>
  </si>
  <si>
    <t># of Device Type</t>
  </si>
  <si>
    <t>Monitors</t>
  </si>
  <si>
    <t>Stars</t>
  </si>
  <si>
    <t>Virtual Walls</t>
  </si>
  <si>
    <t>Range Extenders</t>
  </si>
  <si>
    <t>Door Controllers</t>
  </si>
  <si>
    <t>Elevator Controllers</t>
  </si>
  <si>
    <t>LF Exciters</t>
  </si>
  <si>
    <t>Dropboxes</t>
  </si>
  <si>
    <t># of Devices</t>
  </si>
  <si>
    <t>% of Devices Installed</t>
  </si>
  <si>
    <t># of Devices Installed</t>
  </si>
  <si>
    <t>Primary Timing Controller</t>
  </si>
  <si>
    <t>Install Status</t>
  </si>
  <si>
    <t>Installation Tracker</t>
  </si>
  <si>
    <t>Devices Installed per Installer</t>
  </si>
  <si>
    <t>Detailed Tracker</t>
  </si>
  <si>
    <t>First</t>
  </si>
  <si>
    <t>Second</t>
  </si>
  <si>
    <t>Fifth</t>
  </si>
  <si>
    <t>20th</t>
  </si>
  <si>
    <t>Devices by Floor</t>
  </si>
  <si>
    <t>Install Status by Floor</t>
  </si>
  <si>
    <t>Area Group Categorization</t>
  </si>
  <si>
    <t>Certification Data</t>
  </si>
  <si>
    <t>Not Certified</t>
  </si>
  <si>
    <t>Certification Tracker</t>
  </si>
  <si>
    <t># of Campuses</t>
  </si>
  <si>
    <t>Yes/No</t>
  </si>
  <si>
    <t>Integrations</t>
  </si>
  <si>
    <t>Application Engineer(s):</t>
  </si>
  <si>
    <r>
      <rPr>
        <sz val="12"/>
        <rFont val="Calibri"/>
        <family val="2"/>
        <scheme val="minor"/>
      </rPr>
      <t>2) Installation team fills out</t>
    </r>
    <r>
      <rPr>
        <sz val="12"/>
        <color theme="3"/>
        <rFont val="Calibri"/>
        <family val="2"/>
        <scheme val="minor"/>
      </rPr>
      <t xml:space="preserve"> </t>
    </r>
    <r>
      <rPr>
        <sz val="12"/>
        <color rgb="FF0070C0"/>
        <rFont val="Calibri"/>
        <family val="2"/>
        <scheme val="minor"/>
      </rPr>
      <t>BLUE</t>
    </r>
    <r>
      <rPr>
        <sz val="12"/>
        <color theme="3"/>
        <rFont val="Calibri"/>
        <family val="2"/>
        <scheme val="minor"/>
      </rPr>
      <t xml:space="preserve"> C</t>
    </r>
    <r>
      <rPr>
        <sz val="12"/>
        <rFont val="Calibri"/>
        <family val="2"/>
        <scheme val="minor"/>
      </rPr>
      <t>olumns (H-N)</t>
    </r>
    <r>
      <rPr>
        <sz val="12"/>
        <color theme="3"/>
        <rFont val="Calibri"/>
        <family val="2"/>
        <scheme val="minor"/>
      </rPr>
      <t>.</t>
    </r>
  </si>
  <si>
    <t>Restroom</t>
  </si>
  <si>
    <t>For restrooms inside patient rooms, shower room</t>
  </si>
  <si>
    <t>Any clean supply, clean equipment, equipment, storage, clean holding, sterile, Linen</t>
  </si>
  <si>
    <t>Blood Work, draw, etc. Cath Lab</t>
  </si>
  <si>
    <t>Any Exam Room, Patient room, Emergency area room, Consult, Isolation, Seclusion, Nursery, Playroom, Lactation, Observation, Pre/Post, NICU, PACU, Patient Dining (only for patients)</t>
  </si>
  <si>
    <t>Surgery, OR, Casting, Radiology, Trauma, Imaging, X-Ray, Endoscopy</t>
  </si>
  <si>
    <t>Any soiled equipment rooms, soiled utility, soiled holding, decontamination, Trash</t>
  </si>
  <si>
    <t>Offices, lockers, lounges, conferences, staff work, pantry, EVS, education rooms, Gym, Gift Shop, Kitchen, Cafeteria, Loading Doc, warehouse</t>
  </si>
  <si>
    <t xml:space="preserve"> M.16.1.7</t>
  </si>
  <si>
    <t xml:space="preserve"> 00:24:DD:01:2F:E11</t>
  </si>
  <si>
    <t xml:space="preserve"> 09/22/2020 14:12:54</t>
  </si>
  <si>
    <t>Monitor ID</t>
  </si>
  <si>
    <t>Masking</t>
  </si>
  <si>
    <t>12345,543453,543454</t>
  </si>
  <si>
    <t>342428,342429,342430</t>
  </si>
  <si>
    <t>Secondaries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</si>
  <si>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Any room you come across which is does not allign to any from the list identified above, please categorize it as 'Other'</t>
    </r>
  </si>
  <si>
    <t>Installation Summary</t>
  </si>
  <si>
    <r>
      <t xml:space="preserve">5) When creating </t>
    </r>
    <r>
      <rPr>
        <sz val="12"/>
        <color theme="9" tint="-0.249977111117893"/>
        <rFont val="Calibri"/>
        <family val="2"/>
        <scheme val="minor"/>
      </rPr>
      <t>UIDs/Stream IDs</t>
    </r>
    <r>
      <rPr>
        <sz val="12"/>
        <rFont val="Calibri"/>
        <family val="2"/>
        <scheme val="minor"/>
      </rPr>
      <t>, check the sheet 'Guidelines' for range of IDs per device type.</t>
    </r>
  </si>
  <si>
    <r>
      <t>4) For the column '</t>
    </r>
    <r>
      <rPr>
        <sz val="12"/>
        <color rgb="FF0070C0"/>
        <rFont val="Calibri"/>
        <family val="2"/>
        <scheme val="minor"/>
      </rPr>
      <t>Area Group</t>
    </r>
    <r>
      <rPr>
        <sz val="12"/>
        <rFont val="Calibri"/>
        <family val="2"/>
        <scheme val="minor"/>
      </rPr>
      <t>', check the worksheet "Guidelines" for the Area Group &lt;-&gt; Room Type association</t>
    </r>
  </si>
  <si>
    <t>Certified</t>
  </si>
  <si>
    <t>Certification Summary</t>
  </si>
  <si>
    <t>e.g. Activate, Rauland Connector, ASCOM, Safety Solutions.</t>
  </si>
  <si>
    <t>Installed per Floor</t>
  </si>
  <si>
    <t>Total Count per Floor</t>
  </si>
  <si>
    <t>Bldg_Floor</t>
  </si>
  <si>
    <t>e.g. Patelite, SS Triage Connector, etc.</t>
  </si>
  <si>
    <r>
      <t xml:space="preserve">List any </t>
    </r>
    <r>
      <rPr>
        <b/>
        <sz val="14"/>
        <color theme="3"/>
        <rFont val="Calibri"/>
        <family val="2"/>
        <scheme val="minor"/>
      </rPr>
      <t>Custom/Beta</t>
    </r>
    <r>
      <rPr>
        <sz val="14"/>
        <color theme="3"/>
        <rFont val="Calibri"/>
        <family val="2"/>
        <scheme val="minor"/>
      </rPr>
      <t xml:space="preserve"> Integrations</t>
    </r>
  </si>
  <si>
    <t>System Type</t>
  </si>
  <si>
    <t>Orion Wi-Fi Only</t>
  </si>
  <si>
    <t>Pegasus Wi-Fi Only</t>
  </si>
  <si>
    <t>Orion UHF Only</t>
  </si>
  <si>
    <t>Pegasus UHF Only</t>
  </si>
  <si>
    <t>Orion UHF + Wi-Fi</t>
  </si>
  <si>
    <t>Pegasus UHF + Wi-Fi</t>
  </si>
  <si>
    <t>Instructions for the "Install and Cert" Worksheet</t>
  </si>
  <si>
    <t>Instructions for the "Implementation Tracker" Worksheet</t>
  </si>
  <si>
    <t>Provides Total device summary along with Install and Certification Trackers</t>
  </si>
  <si>
    <t>Instructions for the "Guidelines" Worksheet</t>
  </si>
  <si>
    <t>1) Provides guidelines for the installation team to fill the correct 'Area Group'.</t>
  </si>
  <si>
    <t>2) Guidelines to complete the Spacefile using the usable StreamID/UniqueID options.</t>
  </si>
  <si>
    <t>Nurse Call Cancelation, Asset Tracking, Hand Hygiene Complaince, Infant Protection, etc.</t>
  </si>
  <si>
    <t>Names of each Campus/Building</t>
  </si>
  <si>
    <t>Server Information:</t>
  </si>
  <si>
    <t>Columns O-R will be autofilled based on the certification data in worksheets 'StarInfo', ActiveMonitorData', and 'TagData'.</t>
  </si>
  <si>
    <r>
      <t xml:space="preserve">3) Centrak System Engineer ensures that the </t>
    </r>
    <r>
      <rPr>
        <sz val="12"/>
        <color rgb="FF00B050"/>
        <rFont val="Calibri"/>
        <family val="2"/>
        <scheme val="minor"/>
      </rPr>
      <t>GREEN</t>
    </r>
    <r>
      <rPr>
        <sz val="12"/>
        <rFont val="Calibri"/>
        <family val="2"/>
        <scheme val="minor"/>
      </rPr>
      <t xml:space="preserve"> columns are correctly filled during Certification to document Pass or Fail.</t>
    </r>
  </si>
  <si>
    <t>Installation Technician(s)</t>
  </si>
  <si>
    <t>Core RTLS Server</t>
  </si>
  <si>
    <t>Activate Server</t>
  </si>
  <si>
    <t>Safety Server</t>
  </si>
  <si>
    <t>DB Server</t>
  </si>
  <si>
    <r>
      <rPr>
        <sz val="12"/>
        <rFont val="Calibri"/>
        <family val="2"/>
        <scheme val="minor"/>
      </rPr>
      <t>1) Centrak System Engineer fills out</t>
    </r>
    <r>
      <rPr>
        <sz val="12"/>
        <color theme="3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 xml:space="preserve">RED </t>
    </r>
    <r>
      <rPr>
        <sz val="12"/>
        <rFont val="Calibri"/>
        <family val="2"/>
        <scheme val="minor"/>
      </rPr>
      <t xml:space="preserve">and </t>
    </r>
    <r>
      <rPr>
        <sz val="12"/>
        <color theme="9" tint="-0.249977111117893"/>
        <rFont val="Calibri"/>
        <family val="2"/>
        <scheme val="minor"/>
      </rPr>
      <t>ORANGE</t>
    </r>
    <r>
      <rPr>
        <sz val="12"/>
        <color theme="3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Columns (A-G). Column 'E' - Device Role is autofilled post certification.</t>
    </r>
    <r>
      <rPr>
        <sz val="12"/>
        <color theme="3"/>
        <rFont val="Calibri"/>
        <family val="2"/>
        <scheme val="minor"/>
      </rPr>
      <t xml:space="preserve">
</t>
    </r>
  </si>
  <si>
    <t>EM Server</t>
  </si>
  <si>
    <t>Document Number: 801 | Version: 6 | Effective Date: Jan, 2024</t>
  </si>
  <si>
    <t>Notes</t>
  </si>
  <si>
    <t/>
  </si>
  <si>
    <t>BLE Beacon</t>
  </si>
  <si>
    <t>21st</t>
  </si>
  <si>
    <t>Hallway 203</t>
  </si>
  <si>
    <t>Exam Room 1</t>
  </si>
  <si>
    <t>Procedure Room 2</t>
  </si>
  <si>
    <t>OR 1</t>
  </si>
  <si>
    <t>OR 2</t>
  </si>
  <si>
    <t>Summary</t>
  </si>
  <si>
    <t>Row Labels</t>
  </si>
  <si>
    <t>Count of Certification
(Certified/Not Certified)</t>
  </si>
  <si>
    <t xml:space="preserve"> 00:24:DD:01:2F:E12</t>
  </si>
  <si>
    <t xml:space="preserve"> 00:24:DD:01:2F:E13</t>
  </si>
  <si>
    <t xml:space="preserve"> 00:24:DD:01:2F:E14</t>
  </si>
  <si>
    <t xml:space="preserve"> 00:24:DD:01:2F:E15</t>
  </si>
  <si>
    <t xml:space="preserve"> 00:24:DD:01:2F:E16</t>
  </si>
  <si>
    <t xml:space="preserve">Stream ID/UID Format </t>
  </si>
  <si>
    <t>Configuration Tracker</t>
  </si>
  <si>
    <t>Hardware ID</t>
  </si>
  <si>
    <t xml:space="preserve">Each spacefile represents a single Core RTLS server. A single server can be split across multiple Spacefiles based on size of Implementation </t>
  </si>
  <si>
    <r>
      <t xml:space="preserve">Instructions for the backed data in the </t>
    </r>
    <r>
      <rPr>
        <b/>
        <sz val="14"/>
        <color rgb="FF00B050"/>
        <rFont val="Calibri"/>
        <family val="2"/>
        <scheme val="minor"/>
      </rPr>
      <t>GREEN</t>
    </r>
    <r>
      <rPr>
        <b/>
        <sz val="14"/>
        <color theme="3"/>
        <rFont val="Calibri"/>
        <family val="2"/>
        <scheme val="minor"/>
      </rPr>
      <t xml:space="preserve"> Tabs. The user must export the INI File from the Core Config/INI Editor and save files from the CoreLive/LocalStreamingClient (LSC) to complete these tabs.</t>
    </r>
  </si>
  <si>
    <r>
      <rPr>
        <sz val="12"/>
        <rFont val="Calibri"/>
        <family val="2"/>
        <scheme val="minor"/>
      </rPr>
      <t>1) '</t>
    </r>
    <r>
      <rPr>
        <sz val="12"/>
        <color rgb="FF00B050"/>
        <rFont val="Calibri"/>
        <family val="2"/>
        <scheme val="minor"/>
      </rPr>
      <t>ConfigGrouping</t>
    </r>
    <r>
      <rPr>
        <sz val="12"/>
        <rFont val="Calibri"/>
        <family val="2"/>
        <scheme val="minor"/>
      </rPr>
      <t>' is exported from the INIExport file.</t>
    </r>
    <r>
      <rPr>
        <sz val="12"/>
        <color theme="3"/>
        <rFont val="Calibri"/>
        <family val="2"/>
        <scheme val="minor"/>
      </rPr>
      <t xml:space="preserve">
</t>
    </r>
  </si>
  <si>
    <r>
      <t>2)'</t>
    </r>
    <r>
      <rPr>
        <sz val="12"/>
        <color rgb="FF00B050"/>
        <rFont val="Calibri"/>
        <family val="2"/>
        <scheme val="minor"/>
      </rPr>
      <t>StarInfo</t>
    </r>
    <r>
      <rPr>
        <sz val="12"/>
        <rFont val="Calibri"/>
        <family val="2"/>
        <scheme val="minor"/>
      </rPr>
      <t>', '</t>
    </r>
    <r>
      <rPr>
        <sz val="12"/>
        <color rgb="FF00B050"/>
        <rFont val="Calibri"/>
        <family val="2"/>
        <scheme val="minor"/>
      </rPr>
      <t>ActiveMonitorData</t>
    </r>
    <r>
      <rPr>
        <sz val="12"/>
        <rFont val="Calibri"/>
        <family val="2"/>
        <scheme val="minor"/>
      </rPr>
      <t>' and '</t>
    </r>
    <r>
      <rPr>
        <sz val="12"/>
        <color rgb="FF00B050"/>
        <rFont val="Calibri"/>
        <family val="2"/>
        <scheme val="minor"/>
      </rPr>
      <t>TagData</t>
    </r>
    <r>
      <rPr>
        <sz val="12"/>
        <rFont val="Calibri"/>
        <family val="2"/>
        <scheme val="minor"/>
      </rPr>
      <t>' tabs are completed by saving live data from the CoreLive/LSC while completing the on-site certification.</t>
    </r>
  </si>
  <si>
    <r>
      <t>3) '</t>
    </r>
    <r>
      <rPr>
        <sz val="12"/>
        <color rgb="FF00B050"/>
        <rFont val="Calibri"/>
        <family val="2"/>
        <scheme val="minor"/>
      </rPr>
      <t>IRDeviceDetails</t>
    </r>
    <r>
      <rPr>
        <sz val="12"/>
        <rFont val="Calibri"/>
        <family val="2"/>
        <scheme val="minor"/>
      </rPr>
      <t>' is created from the INIExport file by gathering IR hardware IDs and their corresponsing masking information. For Orion sites, user must ensure to check all tabs with IR devices.</t>
    </r>
  </si>
  <si>
    <t>5) The 'Server.INI' is a simple copy of the final server.ini file on the server.</t>
  </si>
  <si>
    <r>
      <t>4) '</t>
    </r>
    <r>
      <rPr>
        <sz val="12"/>
        <color rgb="FF00B050"/>
        <rFont val="Calibri"/>
        <family val="2"/>
        <scheme val="minor"/>
      </rPr>
      <t>ConfigurationTracker</t>
    </r>
    <r>
      <rPr>
        <sz val="12"/>
        <rFont val="Calibri"/>
        <family val="2"/>
        <scheme val="minor"/>
      </rPr>
      <t>' is created by adding all Hardware IDs from the INIExport. This includes Controllers,Dropboxs,LF Exciters,Timing Controllers,Monitors,Range Extenders,Stars and Virtual Walls. This needs to be completed once the server configuration is completed. Note: even though using StreamID, this step requires to the actual hardware ID.</t>
    </r>
  </si>
  <si>
    <t>00:24:DD:01:AC:AA</t>
  </si>
  <si>
    <t>00:24:DD:01:AC:AF</t>
  </si>
  <si>
    <t>00:24:DD:01:AB:AA</t>
  </si>
  <si>
    <t>00:24:DD:01:AA:BA</t>
  </si>
  <si>
    <t>00:24:DD:01:AA:AA</t>
  </si>
  <si>
    <t>00:24:DD:01:AA:AB</t>
  </si>
  <si>
    <t>00:24:DD:01:AA:AE</t>
  </si>
  <si>
    <t>YG</t>
  </si>
  <si>
    <t>Individual Servers and Versions</t>
  </si>
  <si>
    <t>List Integrations (if applicable)</t>
  </si>
  <si>
    <t>Integration Notes</t>
  </si>
  <si>
    <r>
      <t xml:space="preserve">Application Version - 
Host Name/IP - 
</t>
    </r>
    <r>
      <rPr>
        <b/>
        <sz val="12"/>
        <color theme="1"/>
        <rFont val="Calibri"/>
        <family val="2"/>
        <scheme val="minor"/>
      </rPr>
      <t>Server Specs:</t>
    </r>
    <r>
      <rPr>
        <sz val="11"/>
        <color theme="1"/>
        <rFont val="Calibri"/>
        <family val="2"/>
        <scheme val="minor"/>
      </rPr>
      <t xml:space="preserve">
Memory - 
Harddrive - 
Cores - </t>
    </r>
  </si>
  <si>
    <t>StreamID Activated?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</si>
</sst>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8"/>
      <color rgb="FFD2D0CE"/>
      <name val="Segoe UI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3D3D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</cellStyleXfs>
  <cellXfs count="136">
    <xf numFmtId="0" fontId="0" fillId="0" borderId="0" xfId="0"/>
    <xf numFmtId="0" fontId="3" fillId="2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8" borderId="1" xfId="2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4" fillId="7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0" xfId="0" applyNumberFormat="1"/>
    <xf numFmtId="22" fontId="1" fillId="4" borderId="1" xfId="0" applyNumberFormat="1" applyFont="1" applyFill="1" applyBorder="1" applyAlignment="1">
      <alignment horizontal="center" vertical="center" wrapText="1"/>
    </xf>
    <xf numFmtId="22" fontId="0" fillId="0" borderId="0" xfId="0" applyNumberFormat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11" borderId="8" xfId="0" applyFill="1" applyBorder="1"/>
    <xf numFmtId="0" fontId="0" fillId="11" borderId="6" xfId="0" applyFill="1" applyBorder="1"/>
    <xf numFmtId="0" fontId="0" fillId="0" borderId="6" xfId="0" applyBorder="1"/>
    <xf numFmtId="22" fontId="0" fillId="0" borderId="9" xfId="0" applyNumberFormat="1" applyBorder="1"/>
    <xf numFmtId="0" fontId="0" fillId="0" borderId="9" xfId="0" applyBorder="1"/>
    <xf numFmtId="0" fontId="1" fillId="11" borderId="1" xfId="0" applyFont="1" applyFill="1" applyBorder="1"/>
    <xf numFmtId="0" fontId="14" fillId="11" borderId="5" xfId="0" applyFont="1" applyFill="1" applyBorder="1"/>
    <xf numFmtId="0" fontId="0" fillId="0" borderId="0" xfId="0" applyAlignment="1">
      <alignment horizontal="center" wrapText="1"/>
    </xf>
    <xf numFmtId="0" fontId="14" fillId="11" borderId="1" xfId="0" applyFont="1" applyFill="1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11" borderId="5" xfId="0" applyFont="1" applyFill="1" applyBorder="1"/>
    <xf numFmtId="0" fontId="1" fillId="11" borderId="5" xfId="0" applyFont="1" applyFill="1" applyBorder="1" applyAlignment="1">
      <alignment horizontal="right"/>
    </xf>
    <xf numFmtId="0" fontId="14" fillId="0" borderId="0" xfId="0" applyFont="1"/>
    <xf numFmtId="0" fontId="1" fillId="11" borderId="2" xfId="0" applyFont="1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6" fillId="12" borderId="0" xfId="0" applyFont="1" applyFill="1"/>
    <xf numFmtId="0" fontId="0" fillId="0" borderId="1" xfId="0" applyBorder="1" applyAlignment="1">
      <alignment horizontal="left" indent="1"/>
    </xf>
    <xf numFmtId="0" fontId="0" fillId="0" borderId="1" xfId="0" pivotButton="1" applyBorder="1"/>
    <xf numFmtId="0" fontId="0" fillId="0" borderId="3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1" xfId="0" applyBorder="1"/>
    <xf numFmtId="0" fontId="17" fillId="0" borderId="0" xfId="0" applyFon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12" xfId="0" applyBorder="1" applyAlignment="1">
      <alignment horizontal="left" indent="1"/>
    </xf>
    <xf numFmtId="0" fontId="1" fillId="13" borderId="1" xfId="0" applyFont="1" applyFill="1" applyBorder="1"/>
    <xf numFmtId="0" fontId="1" fillId="1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20" fillId="0" borderId="0" xfId="0" applyFont="1"/>
    <xf numFmtId="0" fontId="0" fillId="0" borderId="0" xfId="0" applyAlignment="1">
      <alignment horizontal="left" vertical="center"/>
    </xf>
    <xf numFmtId="0" fontId="2" fillId="0" borderId="14" xfId="0" applyFont="1" applyBorder="1"/>
    <xf numFmtId="0" fontId="2" fillId="0" borderId="13" xfId="0" applyFont="1" applyBorder="1"/>
    <xf numFmtId="0" fontId="20" fillId="0" borderId="6" xfId="0" applyFont="1" applyBorder="1" applyAlignment="1">
      <alignment vertical="center"/>
    </xf>
    <xf numFmtId="0" fontId="20" fillId="0" borderId="5" xfId="0" applyFont="1" applyBorder="1"/>
    <xf numFmtId="0" fontId="20" fillId="0" borderId="5" xfId="0" applyFont="1" applyBorder="1" applyAlignment="1">
      <alignment wrapText="1"/>
    </xf>
    <xf numFmtId="0" fontId="20" fillId="0" borderId="11" xfId="0" applyFont="1" applyBorder="1" applyAlignment="1">
      <alignment vertical="center"/>
    </xf>
    <xf numFmtId="0" fontId="20" fillId="0" borderId="10" xfId="0" applyFont="1" applyBorder="1"/>
    <xf numFmtId="0" fontId="8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23" fillId="14" borderId="0" xfId="0" applyFont="1" applyFill="1"/>
    <xf numFmtId="0" fontId="6" fillId="0" borderId="0" xfId="0" applyFont="1" applyAlignment="1">
      <alignment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7" xfId="0" applyBorder="1"/>
    <xf numFmtId="0" fontId="0" fillId="0" borderId="15" xfId="0" applyBorder="1"/>
    <xf numFmtId="0" fontId="7" fillId="0" borderId="0" xfId="0" applyFont="1" applyAlignment="1">
      <alignment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7" xfId="0" applyBorder="1" applyAlignment="1">
      <alignment vertical="top" wrapText="1"/>
    </xf>
    <xf numFmtId="0" fontId="18" fillId="0" borderId="13" xfId="0" applyFont="1" applyBorder="1" applyAlignment="1">
      <alignment horizontal="left" vertical="center" wrapText="1"/>
    </xf>
    <xf numFmtId="0" fontId="16" fillId="0" borderId="15" xfId="0" applyFont="1" applyBorder="1" applyAlignment="1">
      <alignment vertical="center"/>
    </xf>
    <xf numFmtId="0" fontId="9" fillId="0" borderId="12" xfId="0" applyFont="1" applyBorder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8" fillId="0" borderId="12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13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16" fillId="0" borderId="15" xfId="0" applyFont="1" applyBorder="1" applyAlignment="1">
      <alignment horizontal="left" vertical="center"/>
    </xf>
    <xf numFmtId="0" fontId="24" fillId="0" borderId="13" xfId="0" applyFont="1" applyBorder="1"/>
    <xf numFmtId="0" fontId="24" fillId="0" borderId="7" xfId="0" applyFont="1" applyBorder="1"/>
    <xf numFmtId="0" fontId="24" fillId="0" borderId="12" xfId="0" applyFont="1" applyBorder="1"/>
    <xf numFmtId="0" fontId="24" fillId="0" borderId="0" xfId="0" applyFont="1"/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right" vertical="center" wrapText="1"/>
    </xf>
    <xf numFmtId="0" fontId="26" fillId="0" borderId="0" xfId="0" applyFont="1" applyAlignment="1">
      <alignment horizontal="left" vertical="center" wrapText="1" indent="1"/>
    </xf>
    <xf numFmtId="0" fontId="0" fillId="0" borderId="0" xfId="0" quotePrefix="1"/>
    <xf numFmtId="0" fontId="21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0" borderId="0" xfId="0" applyFont="1"/>
    <xf numFmtId="0" fontId="28" fillId="0" borderId="9" xfId="0" applyFont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5" fillId="10" borderId="5" xfId="0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/>
    </xf>
    <xf numFmtId="0" fontId="25" fillId="10" borderId="6" xfId="0" applyFont="1" applyFill="1" applyBorder="1" applyAlignment="1">
      <alignment horizontal="center" vertical="center"/>
    </xf>
    <xf numFmtId="0" fontId="25" fillId="10" borderId="1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10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</cellXfs>
  <cellStyles count="3">
    <cellStyle name="Bad" xfId="2" builtinId="27"/>
    <cellStyle name="Good" xfId="1" builtinId="26"/>
    <cellStyle name="Normal" xfId="0" builtinId="0"/>
  </cellStyles>
  <dxfs count="182"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rgb="FFC00000"/>
      </font>
      <fill>
        <patternFill>
          <bgColor theme="0" tint="-4.9989318521683403E-2"/>
        </patternFill>
      </fill>
      <border>
        <left style="thin">
          <color rgb="FFF8AAA2"/>
        </left>
        <right style="thin">
          <color rgb="FFF8AAA2"/>
        </right>
        <top style="thin">
          <color rgb="FFF8AAA2"/>
        </top>
        <bottom style="thin">
          <color rgb="FFF8AAA2"/>
        </bottom>
      </border>
    </dxf>
    <dxf>
      <font>
        <color rgb="FFFC5910"/>
      </font>
      <fill>
        <patternFill>
          <bgColor theme="9" tint="0.79998168889431442"/>
        </patternFill>
      </fill>
      <border>
        <left style="thin">
          <color rgb="FFFC5910"/>
        </left>
        <right style="thin">
          <color rgb="FFFC5910"/>
        </right>
        <top style="thin">
          <color rgb="FFFC5910"/>
        </top>
        <bottom style="thin">
          <color rgb="FFFC5910"/>
        </bottom>
        <vertical/>
        <horizontal/>
      </border>
    </dxf>
    <dxf>
      <font>
        <color rgb="FF00B050"/>
      </font>
      <fill>
        <patternFill>
          <bgColor theme="6" tint="0.79998168889431442"/>
        </patternFill>
      </fill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FC5910"/>
      </font>
      <fill>
        <patternFill>
          <bgColor theme="9" tint="0.79998168889431442"/>
        </patternFill>
      </fill>
      <border>
        <left style="thin">
          <color rgb="FFFC5910"/>
        </left>
        <right style="thin">
          <color rgb="FFFC5910"/>
        </right>
        <top style="thin">
          <color rgb="FFFC5910"/>
        </top>
        <bottom style="thin">
          <color rgb="FFFC5910"/>
        </bottom>
        <vertical/>
        <horizontal/>
      </border>
    </dxf>
    <dxf>
      <font>
        <color rgb="FFC00000"/>
      </font>
      <fill>
        <patternFill>
          <bgColor theme="0" tint="-4.9989318521683403E-2"/>
        </patternFill>
      </fill>
      <border>
        <left style="thin">
          <color rgb="FFF8AAA2"/>
        </left>
        <right style="thin">
          <color rgb="FFF8AAA2"/>
        </right>
        <top style="thin">
          <color rgb="FFF8AAA2"/>
        </top>
        <bottom style="thin">
          <color rgb="FFF8AAA2"/>
        </bottom>
      </border>
    </dxf>
    <dxf>
      <font>
        <color rgb="FF9C0006"/>
      </font>
      <fill>
        <patternFill>
          <bgColor rgb="FFFFC7CE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rgb="FF00B050"/>
      </font>
      <fill>
        <patternFill>
          <bgColor theme="6" tint="0.79998168889431442"/>
        </patternFill>
      </fill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/>
        <horizontal/>
      </border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alignment horizontal="center"/>
    </dxf>
    <dxf>
      <alignment vertical="center"/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D3D3D3"/>
      <color rgb="FFF8AAA2"/>
      <color rgb="FFFBD1CD"/>
      <color rgb="FFFC5910"/>
      <color rgb="FFFFC9C9"/>
      <color rgb="FFFFB9B9"/>
      <color rgb="FFFF9999"/>
      <color rgb="FFFF8F8F"/>
      <color rgb="FFD2A000"/>
      <color rgb="FFF6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microsoft.com/office/2017/06/relationships/rdRichValue" Target="richData/rdrichvalue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</xdr:row>
      <xdr:rowOff>38100</xdr:rowOff>
    </xdr:from>
    <xdr:to>
      <xdr:col>14</xdr:col>
      <xdr:colOff>259080</xdr:colOff>
      <xdr:row>21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C865CF-BEE3-134D-A949-AB76153EC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7140" y="449580"/>
          <a:ext cx="5707380" cy="505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mit Gala" refreshedDate="45365.575866203704" createdVersion="8" refreshedVersion="8" minRefreshableVersion="3" recordCount="34" xr:uid="{771A2A74-9EB5-4030-89D4-D9764F87807F}">
  <cacheSource type="worksheet">
    <worksheetSource ref="A2:N1048576" sheet="StarInfo.txt"/>
  </cacheSource>
  <cacheFields count="14">
    <cacheField name="SNo" numFmtId="0">
      <sharedItems containsString="0" containsBlank="1" containsNumber="1" containsInteger="1" minValue="1" maxValue="14"/>
    </cacheField>
    <cacheField name="MacId" numFmtId="0">
      <sharedItems containsBlank="1"/>
    </cacheField>
    <cacheField name="Star" numFmtId="0">
      <sharedItems containsString="0" containsBlank="1" containsNumber="1" containsInteger="1" minValue="1" maxValue="3503"/>
    </cacheField>
    <cacheField name="IPAddr" numFmtId="0">
      <sharedItems containsBlank="1"/>
    </cacheField>
    <cacheField name="Type" numFmtId="0">
      <sharedItems containsBlank="1" count="4">
        <s v="TIME STAR"/>
        <s v="STAR"/>
        <s v="WPS Controller"/>
        <m/>
      </sharedItems>
    </cacheField>
    <cacheField name="SubType" numFmtId="0">
      <sharedItems containsBlank="1"/>
    </cacheField>
    <cacheField name="TimeDiff" numFmtId="0">
      <sharedItems containsString="0" containsBlank="1" containsNumber="1" containsInteger="1" minValue="-221" maxValue="5500061"/>
    </cacheField>
    <cacheField name="Version" numFmtId="0">
      <sharedItems containsBlank="1" count="5">
        <s v="S.0.194"/>
        <s v="S.3.54"/>
        <s v="S.3.55"/>
        <s v="S.3.106"/>
        <m/>
      </sharedItems>
    </cacheField>
    <cacheField name="UpdatedOn" numFmtId="0">
      <sharedItems containsNonDate="0" containsDate="1" containsString="0" containsBlank="1" minDate="2020-07-30T14:00:45" maxDate="2022-05-05T16:37:23"/>
    </cacheField>
    <cacheField name="BSlot" numFmtId="0">
      <sharedItems containsString="0" containsBlank="1" containsNumber="1" containsInteger="1" minValue="3" maxValue="14"/>
    </cacheField>
    <cacheField name="StarName" numFmtId="0">
      <sharedItems containsBlank="1"/>
    </cacheField>
    <cacheField name="BCnt" numFmtId="0">
      <sharedItems containsString="0" containsBlank="1" containsNumber="1" containsInteger="1" minValue="0" maxValue="2"/>
    </cacheField>
    <cacheField name="A.Star" numFmtId="0">
      <sharedItems containsNonDate="0" containsString="0" containsBlank="1"/>
    </cacheField>
    <cacheField name="Rssi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mit Gala" refreshedDate="45365.575989583333" createdVersion="8" refreshedVersion="8" minRefreshableVersion="3" recordCount="120" xr:uid="{8BBB8A2B-6927-40D5-A8AB-4FFC0461E52D}">
  <cacheSource type="worksheet">
    <worksheetSource ref="A2:O1048576" sheet="ActiveMonitorData.txt"/>
  </cacheSource>
  <cacheFields count="15">
    <cacheField name="SNo" numFmtId="0">
      <sharedItems containsString="0" containsBlank="1" containsNumber="1" containsInteger="1" minValue="1" maxValue="4"/>
    </cacheField>
    <cacheField name="Count" numFmtId="0">
      <sharedItems containsString="0" containsBlank="1" containsNumber="1" containsInteger="1" minValue="7332" maxValue="7859"/>
    </cacheField>
    <cacheField name="MonitorId" numFmtId="0">
      <sharedItems containsString="0" containsBlank="1" containsNumber="1" containsInteger="1" minValue="234234" maxValue="675556"/>
    </cacheField>
    <cacheField name="IRId" numFmtId="0">
      <sharedItems containsBlank="1" containsMixedTypes="1" containsNumber="1" containsInteger="1" minValue="1005" maxValue="2058"/>
    </cacheField>
    <cacheField name="Profile" numFmtId="0">
      <sharedItems containsBlank="1" containsMixedTypes="1" containsNumber="1" containsInteger="1" minValue="0" maxValue="0"/>
    </cacheField>
    <cacheField name="Power Level" numFmtId="0">
      <sharedItems containsBlank="1" containsMixedTypes="1" containsNumber="1" containsInteger="1" minValue="26" maxValue="26"/>
    </cacheField>
    <cacheField name="Noise Level" numFmtId="0">
      <sharedItems containsBlank="1"/>
    </cacheField>
    <cacheField name="Name" numFmtId="0">
      <sharedItems containsBlank="1" containsMixedTypes="1" containsNumber="1" containsInteger="1" minValue="1004" maxValue="1010"/>
    </cacheField>
    <cacheField name="Version" numFmtId="0">
      <sharedItems containsBlank="1" count="6">
        <s v="M.0.174"/>
        <s v="M.0.175"/>
        <s v=" M.16.1.6"/>
        <s v=" M.16.1.7"/>
        <m/>
        <s v=" Version" u="1"/>
      </sharedItems>
    </cacheField>
    <cacheField name="Star" numFmtId="0">
      <sharedItems containsString="0" containsBlank="1" containsNumber="1" containsInteger="1" minValue="9" maxValue="1010"/>
    </cacheField>
    <cacheField name="AStar" numFmtId="0">
      <sharedItems containsString="0" containsBlank="1" containsNumber="1" containsInteger="1" minValue="6" maxValue="1010"/>
    </cacheField>
    <cacheField name="Rssi" numFmtId="0">
      <sharedItems containsString="0" containsBlank="1" containsNumber="1" containsInteger="1" minValue="-71" maxValue="-45"/>
    </cacheField>
    <cacheField name="MonitorType" numFmtId="0">
      <sharedItems containsBlank="1" count="4">
        <s v="Monitor"/>
        <s v=" Range Extender"/>
        <m/>
        <s v=" Range ExtenderType" u="1"/>
      </sharedItems>
    </cacheField>
    <cacheField name="Self Noise" numFmtId="0">
      <sharedItems containsBlank="1"/>
    </cacheField>
    <cacheField name="Time" numFmtId="0">
      <sharedItems containsDate="1" containsBlank="1" containsMixedTypes="1" minDate="2020-02-29T00:00:00" maxDate="2020-07-30T13:49: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mit Gala" refreshedDate="45365.587055787037" createdVersion="8" refreshedVersion="8" minRefreshableVersion="3" recordCount="12572" xr:uid="{9C18C5A7-96CF-49B6-9B40-918159A38C6F}">
  <cacheSource type="worksheet">
    <worksheetSource ref="A1:T1048576" sheet="Install and Cert"/>
  </cacheSource>
  <cacheFields count="22">
    <cacheField name="Sr.No." numFmtId="0">
      <sharedItems containsString="0" containsBlank="1" containsNumber="1" containsInteger="1" minValue="1" maxValue="49"/>
    </cacheField>
    <cacheField name="BLDG_Floor_Room Name" numFmtId="0">
      <sharedItems containsBlank="1"/>
    </cacheField>
    <cacheField name="Building" numFmtId="0">
      <sharedItems containsString="0" containsBlank="1" containsNumber="1" containsInteger="1" minValue="113" maxValue="114" count="3">
        <n v="113"/>
        <n v="114"/>
        <m/>
      </sharedItems>
    </cacheField>
    <cacheField name="Floor" numFmtId="0">
      <sharedItems containsBlank="1" count="7">
        <s v="Basement"/>
        <s v="First"/>
        <s v="Second"/>
        <s v="Fifth"/>
        <s v="20th"/>
        <s v="21st"/>
        <m/>
      </sharedItems>
    </cacheField>
    <cacheField name="Device Role" numFmtId="0">
      <sharedItems containsBlank="1"/>
    </cacheField>
    <cacheField name="Device Type" numFmtId="0">
      <sharedItems containsBlank="1" count="16">
        <s v="Monitor"/>
        <s v="Star"/>
        <s v="Secondary Timing Controller"/>
        <s v="LF Exciter"/>
        <s v="Virtual Wall"/>
        <s v="Dropbox"/>
        <s v="Primary Timing Controller"/>
        <s v="Door Controller"/>
        <s v="Elevator Controller"/>
        <s v="Range Extender"/>
        <s v="BLE Beacon"/>
        <m/>
        <s v="Master Timing Controller" u="1"/>
        <s v="Keypad" u="1"/>
        <s v="LF Antenna" u="1"/>
        <s v="Maglock" u="1"/>
      </sharedItems>
    </cacheField>
    <cacheField name="Unique Map ID/_x000a_Stream ID" numFmtId="0">
      <sharedItems containsString="0" containsBlank="1" containsNumber="1" containsInteger="1" minValue="11" maxValue="3423212"/>
    </cacheField>
    <cacheField name="CenTrak Hardware ID" numFmtId="0">
      <sharedItems containsBlank="1" containsMixedTypes="1" containsNumber="1" containsInteger="1" minValue="12345" maxValue="543462"/>
    </cacheField>
    <cacheField name="Location/Room" numFmtId="0">
      <sharedItems containsBlank="1"/>
    </cacheField>
    <cacheField name="Area Group" numFmtId="0">
      <sharedItems containsBlank="1"/>
    </cacheField>
    <cacheField name="Install Status  (Y/N)" numFmtId="0">
      <sharedItems containsBlank="1"/>
    </cacheField>
    <cacheField name="Installer Name" numFmtId="0">
      <sharedItems containsBlank="1" count="4">
        <s v="Sam"/>
        <s v="Albie"/>
        <m/>
        <s v="Tim"/>
      </sharedItems>
    </cacheField>
    <cacheField name="Install Date" numFmtId="0">
      <sharedItems containsNonDate="0" containsString="0" containsBlank="1"/>
    </cacheField>
    <cacheField name="Installation Notes" numFmtId="0">
      <sharedItems containsNonDate="0" containsString="0" containsBlank="1"/>
    </cacheField>
    <cacheField name="Import Active Data (LSC/CoreLive)" numFmtId="0">
      <sharedItems containsBlank="1" containsMixedTypes="1" containsNumber="1" containsInteger="1" minValue="234234" maxValue="342433"/>
    </cacheField>
    <cacheField name="Installation Verified (Pass/Fail)" numFmtId="0">
      <sharedItems containsBlank="1"/>
    </cacheField>
    <cacheField name="Certification_x000a_(Certified/Not Certified)" numFmtId="0">
      <sharedItems containsBlank="1" count="5">
        <s v="Not Certified"/>
        <s v="Certified"/>
        <m/>
        <s v="Pass" u="1"/>
        <s v="Fail" u="1"/>
      </sharedItems>
    </cacheField>
    <cacheField name="Certified Date" numFmtId="22">
      <sharedItems containsDate="1" containsBlank="1" containsMixedTypes="1" minDate="2020-08-30T12:37:00" maxDate="2020-09-03T12:37:00"/>
    </cacheField>
    <cacheField name="Testing/Certification Notes" numFmtId="0">
      <sharedItems containsNonDate="0" containsString="0" containsBlank="1"/>
    </cacheField>
    <cacheField name="Percent" numFmtId="0" formula=" 0" databaseField="0"/>
    <cacheField name="Install Percent" numFmtId="0" formula="COUNT('CenTrak Hardware ID')/COUNT('Device Type')" databaseField="0"/>
    <cacheField name="Field1" numFmtId="0" formula="'CenTrak Hardware ID'/'Device Type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n v="1"/>
    <s v="00:24:DD:01:06:76"/>
    <n v="1"/>
    <s v="192.168.40.5"/>
    <x v="0"/>
    <s v="Master"/>
    <n v="5500061"/>
    <x v="0"/>
    <d v="2020-07-30T14:00:46"/>
    <m/>
    <s v="Master Timing Star"/>
    <n v="1"/>
    <m/>
    <m/>
  </r>
  <r>
    <n v="2"/>
    <s v="00:24:DD:01:24:D5"/>
    <n v="3"/>
    <s v="192.168.40.6"/>
    <x v="1"/>
    <s v="Ethernet"/>
    <n v="206"/>
    <x v="1"/>
    <d v="2020-07-30T14:00:45"/>
    <n v="3"/>
    <s v="1st Floor Star 1"/>
    <n v="1"/>
    <m/>
    <m/>
  </r>
  <r>
    <n v="3"/>
    <s v="00:24:DD:01:22:FA"/>
    <n v="5"/>
    <s v="192.168.40.7"/>
    <x v="1"/>
    <s v="Ethernet"/>
    <n v="1016"/>
    <x v="1"/>
    <d v="2020-07-30T14:00:48"/>
    <n v="6"/>
    <s v="1st Floor Star 2"/>
    <n v="1"/>
    <m/>
    <m/>
  </r>
  <r>
    <n v="4"/>
    <s v="00:24:DD:01:23:F3"/>
    <n v="6"/>
    <s v="192.168.40.8"/>
    <x v="1"/>
    <s v="Ethernet"/>
    <n v="497"/>
    <x v="1"/>
    <d v="2020-07-30T14:00:45"/>
    <n v="7"/>
    <s v="1st Floor Star 3"/>
    <n v="1"/>
    <m/>
    <m/>
  </r>
  <r>
    <n v="5"/>
    <s v="00:24:DD:01:25:FF"/>
    <n v="7"/>
    <s v="192.168.40.9"/>
    <x v="1"/>
    <s v="Ethernet"/>
    <n v="-221"/>
    <x v="1"/>
    <d v="2020-07-30T14:00:45"/>
    <n v="8"/>
    <s v="1st Floor Star 4"/>
    <n v="1"/>
    <m/>
    <m/>
  </r>
  <r>
    <n v="6"/>
    <s v="00:24:DD:00:35:SS"/>
    <n v="8"/>
    <s v="192.168.40.10"/>
    <x v="1"/>
    <s v="Ethernet"/>
    <n v="-220"/>
    <x v="2"/>
    <d v="2020-07-31T14:00:45"/>
    <n v="9"/>
    <s v="2nd Floor Star 4"/>
    <n v="2"/>
    <m/>
    <m/>
  </r>
  <r>
    <n v="7"/>
    <s v="00:24:DD:01:6B:A5"/>
    <n v="3503"/>
    <s v="10.189.236.101"/>
    <x v="2"/>
    <s v="Ethernet"/>
    <n v="4095"/>
    <x v="3"/>
    <d v="2022-05-05T16:37:23"/>
    <n v="14"/>
    <m/>
    <n v="0"/>
    <m/>
    <m/>
  </r>
  <r>
    <n v="8"/>
    <s v="00:24:DD:01:6B:A5"/>
    <n v="3503"/>
    <s v="10.189.236.101"/>
    <x v="2"/>
    <s v="Ethernet"/>
    <n v="4095"/>
    <x v="3"/>
    <d v="2022-05-05T16:37:23"/>
    <n v="14"/>
    <m/>
    <n v="0"/>
    <m/>
    <m/>
  </r>
  <r>
    <n v="9"/>
    <s v="00:24:DD:01:6B:A5"/>
    <n v="3503"/>
    <s v="10.189.236.101"/>
    <x v="2"/>
    <s v="Ethernet"/>
    <n v="4095"/>
    <x v="3"/>
    <d v="2022-05-05T16:37:23"/>
    <n v="14"/>
    <m/>
    <n v="0"/>
    <m/>
    <m/>
  </r>
  <r>
    <n v="10"/>
    <s v="00:24:DD:01:6B:A5"/>
    <n v="3503"/>
    <s v="10.189.236.101"/>
    <x v="2"/>
    <s v="Ethernet"/>
    <n v="4095"/>
    <x v="3"/>
    <d v="2022-05-05T16:37:23"/>
    <n v="14"/>
    <m/>
    <n v="0"/>
    <m/>
    <m/>
  </r>
  <r>
    <n v="11"/>
    <s v="00:24:DD:01:6B:A5"/>
    <n v="3503"/>
    <s v="10.189.236.101"/>
    <x v="2"/>
    <s v="Ethernet"/>
    <n v="4095"/>
    <x v="3"/>
    <d v="2022-05-05T16:37:23"/>
    <n v="14"/>
    <m/>
    <m/>
    <m/>
    <m/>
  </r>
  <r>
    <n v="12"/>
    <s v="00:24:DD:01:6B:A5"/>
    <n v="3503"/>
    <s v="10.189.236.101"/>
    <x v="2"/>
    <s v="Ethernet"/>
    <n v="4095"/>
    <x v="3"/>
    <d v="2022-05-05T16:37:23"/>
    <n v="14"/>
    <m/>
    <m/>
    <m/>
    <m/>
  </r>
  <r>
    <n v="13"/>
    <s v="00:24:DD:01:6B:A5"/>
    <n v="3503"/>
    <s v="10.189.236.101"/>
    <x v="2"/>
    <s v="Ethernet"/>
    <n v="4095"/>
    <x v="3"/>
    <d v="2022-05-05T16:37:23"/>
    <n v="14"/>
    <m/>
    <m/>
    <m/>
    <m/>
  </r>
  <r>
    <n v="14"/>
    <s v="00:24:DD:01:6B:A5"/>
    <n v="3503"/>
    <s v="10.189.236.101"/>
    <x v="2"/>
    <s v="Ethernet"/>
    <n v="4095"/>
    <x v="3"/>
    <d v="2022-05-05T16:37:23"/>
    <n v="14"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  <r>
    <m/>
    <m/>
    <m/>
    <m/>
    <x v="3"/>
    <m/>
    <m/>
    <x v="4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n v="1"/>
    <n v="7332"/>
    <n v="675556"/>
    <n v="2058"/>
    <s v="[11]-VW MasterB Profile"/>
    <s v="Low"/>
    <s v="Medium"/>
    <s v="Outside 403"/>
    <x v="0"/>
    <n v="36"/>
    <n v="38"/>
    <n v="-45"/>
    <x v="0"/>
    <s v="No"/>
    <d v="2020-07-30T13:49:33"/>
  </r>
  <r>
    <n v="2"/>
    <n v="7332"/>
    <n v="499969"/>
    <n v="1028"/>
    <s v="[10]-VW MasterA Profile"/>
    <s v="Low"/>
    <s v="Low"/>
    <s v="1952 2nd Flr Stairs"/>
    <x v="0"/>
    <n v="19"/>
    <n v="6"/>
    <n v="-57"/>
    <x v="0"/>
    <s v="No"/>
    <d v="2020-07-30T13:49:33"/>
  </r>
  <r>
    <n v="3"/>
    <n v="7332"/>
    <n v="499539"/>
    <n v="1018"/>
    <s v="[10]-VW MasterA Profile"/>
    <s v="Medium"/>
    <s v="Low"/>
    <s v="2nd Flr Dinning RM"/>
    <x v="0"/>
    <n v="9"/>
    <n v="9"/>
    <n v="-57"/>
    <x v="0"/>
    <s v="No"/>
    <d v="2020-07-30T13:49:33"/>
  </r>
  <r>
    <n v="4"/>
    <n v="7332"/>
    <n v="500056"/>
    <n v="1005"/>
    <s v="[11]-VW MasterB Profile"/>
    <s v="Medium"/>
    <s v="Low"/>
    <s v="Chapel"/>
    <x v="0"/>
    <n v="20"/>
    <n v="6"/>
    <n v="-50"/>
    <x v="0"/>
    <s v="No"/>
    <d v="2020-07-30T13:49:33"/>
  </r>
  <r>
    <n v="4"/>
    <n v="7332"/>
    <n v="500005"/>
    <n v="1005"/>
    <s v="[11]-VW MasterB Profile"/>
    <s v="Medium"/>
    <s v="Low"/>
    <s v="Chapel"/>
    <x v="1"/>
    <n v="20"/>
    <n v="6"/>
    <n v="-50"/>
    <x v="0"/>
    <s v="No"/>
    <d v="2020-02-29T00:00:00"/>
  </r>
  <r>
    <n v="1"/>
    <n v="7859"/>
    <n v="506756"/>
    <s v=" "/>
    <n v="0"/>
    <n v="26"/>
    <s v=" 00:24:DD:01:2F:E9"/>
    <n v="1010"/>
    <x v="2"/>
    <n v="1010"/>
    <n v="1010"/>
    <n v="-47"/>
    <x v="1"/>
    <s v=" 00:24:DD:01:2F:E9"/>
    <s v=" 09/22/2020 14:12:53"/>
  </r>
  <r>
    <n v="2"/>
    <n v="7859"/>
    <n v="506819"/>
    <s v=" "/>
    <n v="0"/>
    <n v="26"/>
    <s v=" 00:24:DD:01:2F:E9"/>
    <n v="1007"/>
    <x v="2"/>
    <n v="660"/>
    <n v="1010"/>
    <n v="-59"/>
    <x v="1"/>
    <s v=" 00:24:DD:01:2B:5E"/>
    <s v=" 09/22/2020 14:12:53"/>
  </r>
  <r>
    <n v="3"/>
    <n v="7859"/>
    <n v="506882"/>
    <s v=" "/>
    <n v="0"/>
    <n v="26"/>
    <s v=" 00:24:DD:01:2F:E9"/>
    <n v="1004"/>
    <x v="2"/>
    <n v="310"/>
    <n v="1010"/>
    <n v="-71"/>
    <x v="1"/>
    <s v=" 00:24:DD:01:2F:E10"/>
    <s v=" 09/22/2020 14:12:53"/>
  </r>
  <r>
    <n v="4"/>
    <n v="7859"/>
    <n v="234234"/>
    <m/>
    <n v="0"/>
    <n v="26"/>
    <s v=" 00:24:DD:01:2F:E10"/>
    <n v="1005"/>
    <x v="3"/>
    <n v="310"/>
    <n v="1010"/>
    <n v="-71"/>
    <x v="1"/>
    <s v=" 00:24:DD:01:2F:E11"/>
    <s v=" 09/22/2020 14:12:54"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  <r>
    <m/>
    <m/>
    <m/>
    <m/>
    <m/>
    <m/>
    <m/>
    <m/>
    <x v="4"/>
    <m/>
    <m/>
    <m/>
    <x v="2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572">
  <r>
    <n v="1"/>
    <s v="113_Basement_"/>
    <x v="0"/>
    <x v="0"/>
    <s v="Primary"/>
    <x v="0"/>
    <n v="510001"/>
    <n v="12345"/>
    <m/>
    <s v="Lab"/>
    <s v="Y"/>
    <x v="0"/>
    <m/>
    <m/>
    <s v="Device is Offline on Server"/>
    <s v="Pass"/>
    <x v="0"/>
    <s v="Offline"/>
    <m/>
  </r>
  <r>
    <n v="2"/>
    <s v="113_Basement_Exam Room 1"/>
    <x v="0"/>
    <x v="0"/>
    <s v="Secondary"/>
    <x v="0"/>
    <n v="510002"/>
    <n v="543453"/>
    <s v="Exam Room 1"/>
    <s v="Ante Room"/>
    <s v="N"/>
    <x v="1"/>
    <m/>
    <m/>
    <s v="Device is Offline on Server"/>
    <s v="Fail"/>
    <x v="0"/>
    <s v="Offline"/>
    <m/>
  </r>
  <r>
    <n v="3"/>
    <s v="113_Basement_"/>
    <x v="0"/>
    <x v="0"/>
    <s v="Secondary"/>
    <x v="0"/>
    <n v="510003"/>
    <n v="543454"/>
    <m/>
    <s v="Elevator Lobby"/>
    <s v="N"/>
    <x v="2"/>
    <m/>
    <m/>
    <s v="Device is Offline on Server"/>
    <s v="Fail"/>
    <x v="0"/>
    <s v="Offline"/>
    <m/>
  </r>
  <r>
    <n v="4"/>
    <s v="113_Basement_"/>
    <x v="0"/>
    <x v="0"/>
    <s v="Standalone"/>
    <x v="0"/>
    <n v="510004"/>
    <n v="543455"/>
    <m/>
    <s v="Patient Room "/>
    <s v="N"/>
    <x v="3"/>
    <m/>
    <m/>
    <s v="Device is Offline on Server"/>
    <s v="Fail"/>
    <x v="0"/>
    <s v="Offline"/>
    <m/>
  </r>
  <r>
    <n v="5"/>
    <s v="113_Basement_"/>
    <x v="0"/>
    <x v="0"/>
    <s v="Standalone"/>
    <x v="0"/>
    <n v="510005"/>
    <n v="543456"/>
    <m/>
    <s v="Procedure Room "/>
    <m/>
    <x v="2"/>
    <m/>
    <m/>
    <s v="Device is Offline on Server"/>
    <s v="Fail"/>
    <x v="0"/>
    <s v="Offline"/>
    <m/>
  </r>
  <r>
    <n v="6"/>
    <s v="113_First_Procedure Room 2"/>
    <x v="0"/>
    <x v="1"/>
    <s v="Standalone"/>
    <x v="0"/>
    <n v="510006"/>
    <n v="543457"/>
    <s v="Procedure Room 2"/>
    <s v="Elevator Lobby"/>
    <s v="N"/>
    <x v="2"/>
    <m/>
    <m/>
    <s v="Device is Offline on Server"/>
    <s v="Fail"/>
    <x v="0"/>
    <s v="Offline"/>
    <m/>
  </r>
  <r>
    <n v="7"/>
    <s v="113_First_"/>
    <x v="0"/>
    <x v="1"/>
    <s v="Standalone"/>
    <x v="0"/>
    <n v="510007"/>
    <n v="543458"/>
    <m/>
    <s v="Egress"/>
    <s v="N"/>
    <x v="2"/>
    <m/>
    <m/>
    <s v="Device is Offline on Server"/>
    <s v="Fail"/>
    <x v="0"/>
    <s v="Offline"/>
    <m/>
  </r>
  <r>
    <n v="8"/>
    <s v="113_First_"/>
    <x v="0"/>
    <x v="1"/>
    <s v="Standalone"/>
    <x v="0"/>
    <n v="510008"/>
    <n v="543459"/>
    <m/>
    <s v="Egress"/>
    <s v="N"/>
    <x v="2"/>
    <m/>
    <m/>
    <s v="Device is Offline on Server"/>
    <s v="Fail"/>
    <x v="0"/>
    <s v="Offline"/>
    <m/>
  </r>
  <r>
    <n v="9"/>
    <s v="113_First_"/>
    <x v="0"/>
    <x v="1"/>
    <s v="Standalone"/>
    <x v="0"/>
    <n v="510009"/>
    <n v="543460"/>
    <m/>
    <s v="Procedure Room "/>
    <s v="N"/>
    <x v="2"/>
    <m/>
    <m/>
    <s v="Device is Offline on Server"/>
    <s v="Fail"/>
    <x v="0"/>
    <s v="Offline"/>
    <m/>
  </r>
  <r>
    <n v="10"/>
    <s v="113_First_"/>
    <x v="0"/>
    <x v="1"/>
    <s v="Standalone"/>
    <x v="0"/>
    <n v="510010"/>
    <n v="543461"/>
    <m/>
    <s v="Elevator Lobby"/>
    <s v="N"/>
    <x v="2"/>
    <m/>
    <m/>
    <s v="Device is Offline on Server"/>
    <s v="Fail"/>
    <x v="0"/>
    <s v="Offline"/>
    <m/>
  </r>
  <r>
    <n v="11"/>
    <s v="113_First_"/>
    <x v="0"/>
    <x v="1"/>
    <s v="Standalone"/>
    <x v="0"/>
    <n v="510011"/>
    <n v="543462"/>
    <m/>
    <s v="Egress"/>
    <s v="N"/>
    <x v="2"/>
    <m/>
    <m/>
    <s v="Device is Offline on Server"/>
    <s v="Fail"/>
    <x v="0"/>
    <s v="Offline"/>
    <m/>
  </r>
  <r>
    <n v="12"/>
    <s v="113_Second_"/>
    <x v="0"/>
    <x v="2"/>
    <s v="Ethernet"/>
    <x v="1"/>
    <n v="11"/>
    <s v="00:24;DD:01:AC:AF"/>
    <m/>
    <s v="Ante Room"/>
    <s v="N"/>
    <x v="1"/>
    <m/>
    <m/>
    <s v="Device is Missing on Server"/>
    <s v="Fail"/>
    <x v="0"/>
    <s v="Offline"/>
    <m/>
  </r>
  <r>
    <n v="13"/>
    <s v="113_Second_OR 1"/>
    <x v="0"/>
    <x v="2"/>
    <s v="Ethernet"/>
    <x v="1"/>
    <n v="12"/>
    <s v="00:24;DD:01:AB:AA"/>
    <s v="OR 1"/>
    <s v="Procedure Room "/>
    <s v="Y"/>
    <x v="3"/>
    <m/>
    <m/>
    <s v="Device is Missing on Server"/>
    <s v="Pass"/>
    <x v="0"/>
    <s v="Offline"/>
    <m/>
  </r>
  <r>
    <n v="14"/>
    <s v="113_Second_OR 2"/>
    <x v="0"/>
    <x v="2"/>
    <s v="Timing"/>
    <x v="2"/>
    <n v="13"/>
    <s v="00:24;DD:01:AC:AA"/>
    <s v="OR 2"/>
    <s v="Elevator Lobby"/>
    <s v="Y"/>
    <x v="3"/>
    <m/>
    <m/>
    <s v="Device is Missing on Server"/>
    <s v="Pass"/>
    <x v="0"/>
    <s v="Offline"/>
    <m/>
  </r>
  <r>
    <n v="15"/>
    <s v="113_Second_"/>
    <x v="0"/>
    <x v="2"/>
    <s v="Ethernet"/>
    <x v="1"/>
    <n v="14"/>
    <s v="00:24;DD:01:AA:BA"/>
    <m/>
    <s v="Egress"/>
    <s v="Y"/>
    <x v="3"/>
    <m/>
    <m/>
    <s v="Device is Missing on Server"/>
    <s v="Pass"/>
    <x v="0"/>
    <s v="Offline"/>
    <m/>
  </r>
  <r>
    <n v="16"/>
    <s v="113_Second_"/>
    <x v="0"/>
    <x v="2"/>
    <s v="Ethernet"/>
    <x v="1"/>
    <n v="15"/>
    <m/>
    <m/>
    <s v="Elevator Lobby"/>
    <s v="N"/>
    <x v="2"/>
    <m/>
    <m/>
    <s v="Device is Missing on Server"/>
    <s v="Fail"/>
    <x v="0"/>
    <s v="Offline"/>
    <m/>
  </r>
  <r>
    <n v="17"/>
    <s v="113_Second_"/>
    <x v="0"/>
    <x v="2"/>
    <s v="Standalone"/>
    <x v="3"/>
    <n v="714001"/>
    <m/>
    <m/>
    <s v="Egress"/>
    <s v="N"/>
    <x v="2"/>
    <m/>
    <m/>
    <s v="Device is Offline on Server"/>
    <s v="Fail"/>
    <x v="0"/>
    <s v="Offline"/>
    <m/>
  </r>
  <r>
    <n v="18"/>
    <s v="113_Second_"/>
    <x v="0"/>
    <x v="2"/>
    <s v="Standalone"/>
    <x v="3"/>
    <n v="714002"/>
    <m/>
    <m/>
    <s v="Procedure Room "/>
    <s v="N"/>
    <x v="2"/>
    <m/>
    <m/>
    <s v="Device is Offline on Server"/>
    <s v="Fail"/>
    <x v="0"/>
    <s v="Offline"/>
    <m/>
  </r>
  <r>
    <n v="19"/>
    <s v="113_Second_Exit near Cafeteria"/>
    <x v="0"/>
    <x v="2"/>
    <s v="Standalone"/>
    <x v="3"/>
    <n v="714003"/>
    <m/>
    <s v="Exit near Cafeteria"/>
    <s v="Elevator Lobby"/>
    <s v="N"/>
    <x v="2"/>
    <m/>
    <m/>
    <s v="Device is Offline on Server"/>
    <s v="Fail"/>
    <x v="0"/>
    <s v="Offline"/>
    <m/>
  </r>
  <r>
    <n v="20"/>
    <s v="113_Second_"/>
    <x v="0"/>
    <x v="2"/>
    <s v="Standalone"/>
    <x v="3"/>
    <n v="714004"/>
    <m/>
    <m/>
    <s v="Egress"/>
    <s v="N"/>
    <x v="2"/>
    <m/>
    <m/>
    <s v="Device is Offline on Server"/>
    <s v="Fail"/>
    <x v="0"/>
    <s v="Offline"/>
    <m/>
  </r>
  <r>
    <n v="21"/>
    <s v="113_Second_"/>
    <x v="0"/>
    <x v="2"/>
    <s v="Standalone"/>
    <x v="3"/>
    <n v="714005"/>
    <m/>
    <m/>
    <s v="Procedure Room "/>
    <m/>
    <x v="2"/>
    <m/>
    <m/>
    <s v="Device is Offline on Server"/>
    <s v="Fail"/>
    <x v="0"/>
    <s v="Offline"/>
    <m/>
  </r>
  <r>
    <n v="22"/>
    <s v="113_Second_"/>
    <x v="0"/>
    <x v="2"/>
    <s v="Standalone"/>
    <x v="4"/>
    <n v="45001"/>
    <n v="342423"/>
    <m/>
    <s v="Elevator Lobby"/>
    <s v="Y"/>
    <x v="3"/>
    <m/>
    <m/>
    <s v="Device is Offline on Server"/>
    <s v="Pass"/>
    <x v="0"/>
    <s v="Offline"/>
    <m/>
  </r>
  <r>
    <n v="23"/>
    <s v="113_Fifth_"/>
    <x v="0"/>
    <x v="3"/>
    <s v="Standalone"/>
    <x v="4"/>
    <n v="45002"/>
    <n v="342424"/>
    <m/>
    <s v="Egress"/>
    <s v="Y"/>
    <x v="3"/>
    <m/>
    <m/>
    <s v="Device is Offline on Server"/>
    <s v="Pass"/>
    <x v="0"/>
    <s v="Offline"/>
    <m/>
  </r>
  <r>
    <n v="24"/>
    <s v="113_Fifth_"/>
    <x v="0"/>
    <x v="3"/>
    <s v="Standalone"/>
    <x v="4"/>
    <n v="45003"/>
    <n v="342425"/>
    <m/>
    <s v="Lab"/>
    <s v="N"/>
    <x v="2"/>
    <m/>
    <m/>
    <s v="Device is Offline on Server"/>
    <s v="Fail"/>
    <x v="0"/>
    <s v="Offline"/>
    <m/>
  </r>
  <r>
    <n v="25"/>
    <s v="113_Fifth_"/>
    <x v="0"/>
    <x v="3"/>
    <s v="Standalone"/>
    <x v="4"/>
    <n v="45004"/>
    <n v="342426"/>
    <m/>
    <s v="Ante Room"/>
    <s v="Y"/>
    <x v="3"/>
    <m/>
    <m/>
    <n v="342426"/>
    <s v="Pass"/>
    <x v="1"/>
    <d v="2020-09-02T12:37:00"/>
    <m/>
  </r>
  <r>
    <n v="26"/>
    <s v="113_20th_"/>
    <x v="0"/>
    <x v="4"/>
    <s v="Standalone"/>
    <x v="4"/>
    <n v="45005"/>
    <n v="342427"/>
    <m/>
    <s v="Procedure Room "/>
    <s v="Y"/>
    <x v="3"/>
    <m/>
    <m/>
    <n v="342427"/>
    <s v="Pass"/>
    <x v="1"/>
    <d v="2020-09-03T12:37:00"/>
    <m/>
  </r>
  <r>
    <n v="27"/>
    <s v="113_Fifth_"/>
    <x v="0"/>
    <x v="3"/>
    <s v="Primary"/>
    <x v="4"/>
    <n v="45006"/>
    <n v="342428"/>
    <m/>
    <s v="Elevator Lobby"/>
    <s v="Y"/>
    <x v="2"/>
    <m/>
    <m/>
    <s v="Device is Offline on Server"/>
    <s v="Pass"/>
    <x v="0"/>
    <s v="Offline"/>
    <m/>
  </r>
  <r>
    <n v="28"/>
    <s v="113_Fifth_"/>
    <x v="0"/>
    <x v="3"/>
    <s v="Secondary"/>
    <x v="4"/>
    <n v="45007"/>
    <n v="342429"/>
    <m/>
    <s v="Egress"/>
    <s v="Y"/>
    <x v="0"/>
    <m/>
    <m/>
    <s v="Device is Offline on Server"/>
    <s v="Pass"/>
    <x v="0"/>
    <s v="Offline"/>
    <m/>
  </r>
  <r>
    <n v="29"/>
    <s v="113_Fifth_"/>
    <x v="0"/>
    <x v="3"/>
    <s v="Secondary"/>
    <x v="4"/>
    <n v="45008"/>
    <n v="342430"/>
    <m/>
    <s v="Elevator Lobby"/>
    <s v="Y"/>
    <x v="1"/>
    <m/>
    <m/>
    <s v="Device is Offline on Server"/>
    <s v="Pass"/>
    <x v="0"/>
    <s v="Offline"/>
    <m/>
  </r>
  <r>
    <n v="30"/>
    <s v="113_20th_"/>
    <x v="0"/>
    <x v="4"/>
    <s v="Standalone"/>
    <x v="5"/>
    <n v="613001"/>
    <n v="342431"/>
    <m/>
    <s v="Egress"/>
    <s v="Y"/>
    <x v="2"/>
    <m/>
    <m/>
    <n v="342431"/>
    <s v="Pass"/>
    <x v="1"/>
    <d v="2020-08-30T12:37:00"/>
    <m/>
  </r>
  <r>
    <n v="31"/>
    <s v="113_20th_"/>
    <x v="0"/>
    <x v="4"/>
    <s v="Standalone"/>
    <x v="5"/>
    <n v="613002"/>
    <n v="342432"/>
    <m/>
    <s v="Ante Room"/>
    <s v="Y"/>
    <x v="3"/>
    <m/>
    <m/>
    <n v="342432"/>
    <s v="Pass"/>
    <x v="1"/>
    <d v="2020-08-31T12:37:00"/>
    <m/>
  </r>
  <r>
    <n v="32"/>
    <s v="113_20th_"/>
    <x v="0"/>
    <x v="4"/>
    <s v="Standalone"/>
    <x v="5"/>
    <n v="613003"/>
    <n v="342433"/>
    <m/>
    <s v="Elevator Lobby"/>
    <s v="Y"/>
    <x v="3"/>
    <m/>
    <m/>
    <n v="342433"/>
    <s v="Pass"/>
    <x v="1"/>
    <d v="2020-09-01T12:37:00"/>
    <m/>
  </r>
  <r>
    <n v="33"/>
    <s v="113_20th_"/>
    <x v="0"/>
    <x v="4"/>
    <s v="Standalone"/>
    <x v="0"/>
    <n v="510012"/>
    <n v="342434"/>
    <m/>
    <s v="Egress"/>
    <s v="Y"/>
    <x v="2"/>
    <m/>
    <m/>
    <s v="Device is Offline on Server"/>
    <s v="Pass"/>
    <x v="0"/>
    <s v="Offline"/>
    <m/>
  </r>
  <r>
    <n v="34"/>
    <s v="113_20th_"/>
    <x v="0"/>
    <x v="4"/>
    <s v="Standalone"/>
    <x v="0"/>
    <n v="510013"/>
    <n v="342435"/>
    <m/>
    <s v="Nurse Station "/>
    <s v="N"/>
    <x v="2"/>
    <m/>
    <m/>
    <s v="Device is Offline on Server"/>
    <s v="Fail"/>
    <x v="0"/>
    <s v="Offline"/>
    <m/>
  </r>
  <r>
    <n v="35"/>
    <s v="113_Fifth_"/>
    <x v="0"/>
    <x v="3"/>
    <s v="Standalone"/>
    <x v="0"/>
    <n v="510014"/>
    <n v="342436"/>
    <m/>
    <s v="Nourishment "/>
    <s v="Y"/>
    <x v="3"/>
    <m/>
    <m/>
    <s v="Device is Offline on Server"/>
    <s v="Pass"/>
    <x v="0"/>
    <s v="Offline"/>
    <m/>
  </r>
  <r>
    <n v="36"/>
    <s v="113_Fifth_"/>
    <x v="0"/>
    <x v="3"/>
    <s v="Standalone"/>
    <x v="0"/>
    <n v="510015"/>
    <n v="342437"/>
    <m/>
    <s v="Nurse Station "/>
    <s v="Y"/>
    <x v="3"/>
    <m/>
    <m/>
    <s v="Device is Offline on Server"/>
    <s v="Pass"/>
    <x v="0"/>
    <s v="Offline"/>
    <m/>
  </r>
  <r>
    <n v="37"/>
    <s v="113_20th_"/>
    <x v="0"/>
    <x v="4"/>
    <s v="Standalone"/>
    <x v="0"/>
    <n v="510016"/>
    <n v="342438"/>
    <m/>
    <s v="Nourishment "/>
    <s v="N"/>
    <x v="2"/>
    <m/>
    <m/>
    <s v="Device is Offline on Server"/>
    <s v="Fail"/>
    <x v="0"/>
    <s v="Offline"/>
    <m/>
  </r>
  <r>
    <n v="38"/>
    <s v="113_20th_"/>
    <x v="0"/>
    <x v="4"/>
    <s v="Standalone"/>
    <x v="0"/>
    <n v="510017"/>
    <n v="342439"/>
    <m/>
    <s v="Nurse Station "/>
    <s v="Y"/>
    <x v="2"/>
    <m/>
    <m/>
    <s v="Device is Offline on Server"/>
    <s v="Pass"/>
    <x v="0"/>
    <s v="Offline"/>
    <m/>
  </r>
  <r>
    <n v="39"/>
    <s v="113_20th_"/>
    <x v="0"/>
    <x v="4"/>
    <s v="Standalone"/>
    <x v="0"/>
    <n v="510018"/>
    <n v="342440"/>
    <m/>
    <s v="Nourishment "/>
    <s v="Y"/>
    <x v="2"/>
    <m/>
    <m/>
    <s v="Device is Offline on Server"/>
    <s v="Pass"/>
    <x v="0"/>
    <s v="Offline"/>
    <m/>
  </r>
  <r>
    <n v="40"/>
    <s v="113_20th_"/>
    <x v="0"/>
    <x v="4"/>
    <s v="Timing"/>
    <x v="6"/>
    <n v="16"/>
    <s v="00:24;DD:01:AA:AA"/>
    <m/>
    <s v="Lab"/>
    <s v="Y"/>
    <x v="2"/>
    <m/>
    <m/>
    <s v="Device is Missing on Server"/>
    <s v="Pass"/>
    <x v="0"/>
    <s v="Offline"/>
    <m/>
  </r>
  <r>
    <n v="41"/>
    <s v="113_20th_"/>
    <x v="0"/>
    <x v="4"/>
    <s v="Security Solution"/>
    <x v="7"/>
    <n v="23501"/>
    <s v="00:24;DD:01:AA:AB"/>
    <m/>
    <s v="Stairs "/>
    <s v="Y"/>
    <x v="0"/>
    <m/>
    <m/>
    <s v="Device is Missing on Server"/>
    <s v="Pass"/>
    <x v="0"/>
    <s v="Offline"/>
    <m/>
  </r>
  <r>
    <n v="42"/>
    <s v="113_20th_"/>
    <x v="0"/>
    <x v="4"/>
    <s v="Security Solution"/>
    <x v="8"/>
    <n v="23502"/>
    <s v="00:24;DD:01:AA:AE"/>
    <m/>
    <s v="Nurse Station "/>
    <m/>
    <x v="0"/>
    <m/>
    <m/>
    <s v="Device is Missing on Server"/>
    <s v="Fail"/>
    <x v="0"/>
    <s v="Offline"/>
    <m/>
  </r>
  <r>
    <n v="43"/>
    <s v="113_20th_"/>
    <x v="0"/>
    <x v="4"/>
    <s v="Security Solution"/>
    <x v="9"/>
    <n v="34001"/>
    <n v="234234"/>
    <m/>
    <m/>
    <s v="Y"/>
    <x v="0"/>
    <m/>
    <m/>
    <n v="234234"/>
    <s v="Pass"/>
    <x v="1"/>
    <s v=" 09/22/2020 14:12:54"/>
    <m/>
  </r>
  <r>
    <n v="44"/>
    <s v="114_21st_Hallway 203"/>
    <x v="1"/>
    <x v="5"/>
    <s v="Standalone"/>
    <x v="10"/>
    <n v="3423212"/>
    <n v="312312"/>
    <s v="Hallway 203"/>
    <s v="Corridor"/>
    <s v="Y"/>
    <x v="0"/>
    <m/>
    <m/>
    <s v="Device is Offline on Server"/>
    <s v="Pass"/>
    <x v="0"/>
    <s v="Offline"/>
    <m/>
  </r>
  <r>
    <n v="45"/>
    <m/>
    <x v="2"/>
    <x v="6"/>
    <s v=""/>
    <x v="11"/>
    <m/>
    <m/>
    <m/>
    <m/>
    <m/>
    <x v="2"/>
    <m/>
    <m/>
    <m/>
    <s v="Fail"/>
    <x v="2"/>
    <m/>
    <m/>
  </r>
  <r>
    <n v="46"/>
    <m/>
    <x v="2"/>
    <x v="6"/>
    <s v=""/>
    <x v="11"/>
    <m/>
    <m/>
    <m/>
    <m/>
    <m/>
    <x v="2"/>
    <m/>
    <m/>
    <m/>
    <s v="Fail"/>
    <x v="2"/>
    <m/>
    <m/>
  </r>
  <r>
    <n v="47"/>
    <m/>
    <x v="2"/>
    <x v="6"/>
    <s v=""/>
    <x v="11"/>
    <m/>
    <m/>
    <m/>
    <m/>
    <m/>
    <x v="2"/>
    <m/>
    <m/>
    <m/>
    <s v="Fail"/>
    <x v="2"/>
    <m/>
    <m/>
  </r>
  <r>
    <n v="48"/>
    <m/>
    <x v="2"/>
    <x v="6"/>
    <s v=""/>
    <x v="11"/>
    <m/>
    <m/>
    <m/>
    <m/>
    <m/>
    <x v="2"/>
    <m/>
    <m/>
    <m/>
    <s v="Fail"/>
    <x v="2"/>
    <m/>
    <m/>
  </r>
  <r>
    <n v="49"/>
    <m/>
    <x v="2"/>
    <x v="6"/>
    <s v=""/>
    <x v="11"/>
    <m/>
    <m/>
    <m/>
    <m/>
    <m/>
    <x v="2"/>
    <m/>
    <m/>
    <m/>
    <s v="Fail"/>
    <x v="2"/>
    <m/>
    <m/>
  </r>
  <r>
    <m/>
    <m/>
    <x v="2"/>
    <x v="6"/>
    <s v=""/>
    <x v="11"/>
    <m/>
    <m/>
    <m/>
    <m/>
    <m/>
    <x v="2"/>
    <m/>
    <m/>
    <m/>
    <s v="Fail"/>
    <x v="2"/>
    <m/>
    <m/>
  </r>
  <r>
    <m/>
    <m/>
    <x v="2"/>
    <x v="6"/>
    <s v=""/>
    <x v="11"/>
    <m/>
    <m/>
    <m/>
    <m/>
    <m/>
    <x v="2"/>
    <m/>
    <m/>
    <m/>
    <s v="Fail"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s v=""/>
    <x v="11"/>
    <m/>
    <m/>
    <m/>
    <m/>
    <m/>
    <x v="2"/>
    <m/>
    <m/>
    <m/>
    <m/>
    <x v="2"/>
    <m/>
    <m/>
  </r>
  <r>
    <m/>
    <m/>
    <x v="2"/>
    <x v="6"/>
    <m/>
    <x v="11"/>
    <m/>
    <m/>
    <m/>
    <m/>
    <m/>
    <x v="2"/>
    <m/>
    <m/>
    <m/>
    <m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B63E4F-B852-482E-AE09-BA8F8A47038D}" name="PivotTable4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O4:P30" firstHeaderRow="1" firstDataRow="1" firstDataCol="1"/>
  <pivotFields count="22">
    <pivotField showAll="0"/>
    <pivotField showAll="0"/>
    <pivotField showAll="0"/>
    <pivotField showAll="0"/>
    <pivotField showAll="0"/>
    <pivotField axis="axisRow" showAll="0">
      <items count="17">
        <item x="10"/>
        <item x="7"/>
        <item x="5"/>
        <item x="8"/>
        <item m="1" x="13"/>
        <item m="1" x="14"/>
        <item x="3"/>
        <item m="1" x="15"/>
        <item m="1" x="12"/>
        <item x="0"/>
        <item x="6"/>
        <item x="9"/>
        <item x="2"/>
        <item x="1"/>
        <item x="4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1"/>
        <item m="1" x="4"/>
        <item x="0"/>
        <item m="1" x="3"/>
        <item x="2"/>
        <item t="default"/>
      </items>
    </pivotField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5"/>
    <field x="16"/>
  </rowFields>
  <rowItems count="26">
    <i>
      <x/>
    </i>
    <i r="1">
      <x v="2"/>
    </i>
    <i>
      <x v="1"/>
    </i>
    <i r="1">
      <x v="2"/>
    </i>
    <i>
      <x v="2"/>
    </i>
    <i r="1">
      <x/>
    </i>
    <i>
      <x v="3"/>
    </i>
    <i r="1">
      <x v="2"/>
    </i>
    <i>
      <x v="6"/>
    </i>
    <i r="1">
      <x v="2"/>
    </i>
    <i>
      <x v="9"/>
    </i>
    <i r="1">
      <x v="2"/>
    </i>
    <i>
      <x v="10"/>
    </i>
    <i r="1">
      <x v="2"/>
    </i>
    <i>
      <x v="11"/>
    </i>
    <i r="1">
      <x/>
    </i>
    <i>
      <x v="12"/>
    </i>
    <i r="1">
      <x v="2"/>
    </i>
    <i>
      <x v="13"/>
    </i>
    <i r="1">
      <x v="2"/>
    </i>
    <i>
      <x v="14"/>
    </i>
    <i r="1">
      <x/>
    </i>
    <i r="1">
      <x v="2"/>
    </i>
    <i>
      <x v="15"/>
    </i>
    <i r="1">
      <x v="4"/>
    </i>
    <i t="grand">
      <x/>
    </i>
  </rowItems>
  <colItems count="1">
    <i/>
  </colItems>
  <dataFields count="1">
    <dataField name="Count of Certification_x000a_(Certified/Not Certified)" fld="1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672549-9F49-40FD-928D-F0A87931ACB2}" name="PivotTable9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evice Type">
  <location ref="G4:H13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2"/>
        <item m="1" x="5"/>
        <item x="0"/>
        <item x="1"/>
        <item x="4"/>
        <item x="3"/>
        <item t="default"/>
      </items>
    </pivotField>
    <pivotField showAll="0"/>
    <pivotField showAll="0"/>
    <pivotField showAll="0"/>
    <pivotField axis="axisRow" showAll="0">
      <items count="5">
        <item x="1"/>
        <item m="1" x="3"/>
        <item x="0"/>
        <item x="2"/>
        <item t="default"/>
      </items>
    </pivotField>
    <pivotField showAll="0"/>
    <pivotField showAll="0"/>
  </pivotFields>
  <rowFields count="2">
    <field x="12"/>
    <field x="8"/>
  </rowFields>
  <rowItems count="9">
    <i>
      <x/>
    </i>
    <i r="1">
      <x/>
    </i>
    <i r="1">
      <x v="5"/>
    </i>
    <i>
      <x v="2"/>
    </i>
    <i r="1">
      <x v="2"/>
    </i>
    <i r="1">
      <x v="3"/>
    </i>
    <i>
      <x v="3"/>
    </i>
    <i r="1">
      <x v="4"/>
    </i>
    <i t="grand">
      <x/>
    </i>
  </rowItems>
  <colItems count="1">
    <i/>
  </colItems>
  <dataFields count="1">
    <dataField name="Count of Version" fld="8" subtotal="count" baseField="0" baseItem="0"/>
  </dataFields>
  <formats count="10">
    <format dxfId="124">
      <pivotArea grandRow="1" outline="0" collapsedLevelsAreSubtotals="1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12" type="button" dataOnly="0" labelOnly="1" outline="0" axis="axisRow" fieldPosition="0"/>
    </format>
    <format dxfId="120">
      <pivotArea dataOnly="0" labelOnly="1" grandRow="1" outline="0" fieldPosition="0"/>
    </format>
    <format dxfId="119">
      <pivotArea dataOnly="0" labelOnly="1" outline="0" axis="axisValues" fieldPosition="0"/>
    </format>
    <format dxfId="118">
      <pivotArea outline="0" collapsedLevelsAreSubtotals="1" fieldPosition="0"/>
    </format>
    <format dxfId="117">
      <pivotArea outline="0" collapsedLevelsAreSubtotals="1" fieldPosition="0"/>
    </format>
    <format dxfId="116">
      <pivotArea dataOnly="0" labelOnly="1" outline="0" axis="axisValues" fieldPosition="0"/>
    </format>
    <format dxfId="11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31FA1B-6168-4306-AB2C-8C482A87F2DC}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evice Type">
  <location ref="D4:E14" firstHeaderRow="1" firstDataRow="1" firstDataCol="1"/>
  <pivotFields count="14">
    <pivotField showAll="0"/>
    <pivotField showAll="0"/>
    <pivotField showAll="0"/>
    <pivotField showAll="0"/>
    <pivotField axis="axisRow" showAll="0">
      <items count="5">
        <item x="1"/>
        <item x="0"/>
        <item n="Security Controller" x="2"/>
        <item x="3"/>
        <item t="default"/>
      </items>
    </pivotField>
    <pivotField showAll="0"/>
    <pivotField showAll="0"/>
    <pivotField axis="axisRow" dataField="1" showAll="0">
      <items count="6">
        <item x="0"/>
        <item x="3"/>
        <item x="1"/>
        <item x="2"/>
        <item x="4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4"/>
    <field x="7"/>
  </rowFields>
  <rowItems count="10">
    <i>
      <x/>
    </i>
    <i r="1">
      <x v="2"/>
    </i>
    <i r="1">
      <x v="3"/>
    </i>
    <i>
      <x v="1"/>
    </i>
    <i r="1">
      <x/>
    </i>
    <i>
      <x v="2"/>
    </i>
    <i r="1">
      <x v="1"/>
    </i>
    <i>
      <x v="3"/>
    </i>
    <i r="1">
      <x v="4"/>
    </i>
    <i t="grand">
      <x/>
    </i>
  </rowItems>
  <colItems count="1">
    <i/>
  </colItems>
  <dataFields count="1">
    <dataField name="Count of Version" fld="7" subtotal="count" baseField="0" baseItem="0"/>
  </dataFields>
  <formats count="20">
    <format dxfId="144">
      <pivotArea collapsedLevelsAreSubtotals="1" fieldPosition="0">
        <references count="1">
          <reference field="4" count="1">
            <x v="0"/>
          </reference>
        </references>
      </pivotArea>
    </format>
    <format dxfId="143">
      <pivotArea collapsedLevelsAreSubtotals="1" fieldPosition="0">
        <references count="2">
          <reference field="4" count="1" selected="0">
            <x v="0"/>
          </reference>
          <reference field="7" count="2">
            <x v="2"/>
            <x v="3"/>
          </reference>
        </references>
      </pivotArea>
    </format>
    <format dxfId="142">
      <pivotArea collapsedLevelsAreSubtotals="1" fieldPosition="0">
        <references count="1">
          <reference field="4" count="1">
            <x v="1"/>
          </reference>
        </references>
      </pivotArea>
    </format>
    <format dxfId="141">
      <pivotArea collapsedLevelsAreSubtotals="1" fieldPosition="0">
        <references count="2">
          <reference field="4" count="1" selected="0">
            <x v="1"/>
          </reference>
          <reference field="7" count="1">
            <x v="0"/>
          </reference>
        </references>
      </pivotArea>
    </format>
    <format dxfId="140">
      <pivotArea collapsedLevelsAreSubtotals="1" fieldPosition="0">
        <references count="1">
          <reference field="4" count="1">
            <x v="2"/>
          </reference>
        </references>
      </pivotArea>
    </format>
    <format dxfId="139">
      <pivotArea collapsedLevelsAreSubtotals="1" fieldPosition="0">
        <references count="2">
          <reference field="4" count="1" selected="0">
            <x v="2"/>
          </reference>
          <reference field="7" count="1">
            <x v="1"/>
          </reference>
        </references>
      </pivotArea>
    </format>
    <format dxfId="138">
      <pivotArea grandRow="1" outline="0" collapsedLevelsAreSubtotals="1" fieldPosition="0"/>
    </format>
    <format dxfId="137">
      <pivotArea type="all" dataOnly="0" outline="0" fieldPosition="0"/>
    </format>
    <format dxfId="136">
      <pivotArea outline="0" collapsedLevelsAreSubtotals="1" fieldPosition="0"/>
    </format>
    <format dxfId="135">
      <pivotArea field="4" type="button" dataOnly="0" labelOnly="1" outline="0" axis="axisRow" fieldPosition="0"/>
    </format>
    <format dxfId="134">
      <pivotArea dataOnly="0" labelOnly="1" fieldPosition="0">
        <references count="1">
          <reference field="4" count="0"/>
        </references>
      </pivotArea>
    </format>
    <format dxfId="133">
      <pivotArea dataOnly="0" labelOnly="1" grandRow="1" outline="0" fieldPosition="0"/>
    </format>
    <format dxfId="132">
      <pivotArea dataOnly="0" labelOnly="1" fieldPosition="0">
        <references count="2">
          <reference field="4" count="1" selected="0">
            <x v="0"/>
          </reference>
          <reference field="7" count="2">
            <x v="2"/>
            <x v="3"/>
          </reference>
        </references>
      </pivotArea>
    </format>
    <format dxfId="131">
      <pivotArea dataOnly="0" labelOnly="1" fieldPosition="0">
        <references count="2">
          <reference field="4" count="1" selected="0">
            <x v="1"/>
          </reference>
          <reference field="7" count="1">
            <x v="0"/>
          </reference>
        </references>
      </pivotArea>
    </format>
    <format dxfId="130">
      <pivotArea dataOnly="0" labelOnly="1" fieldPosition="0">
        <references count="2">
          <reference field="4" count="1" selected="0">
            <x v="2"/>
          </reference>
          <reference field="7" count="1">
            <x v="1"/>
          </reference>
        </references>
      </pivotArea>
    </format>
    <format dxfId="129">
      <pivotArea dataOnly="0" labelOnly="1" outline="0" axis="axisValues" fieldPosition="0"/>
    </format>
    <format dxfId="128">
      <pivotArea outline="0" collapsedLevelsAreSubtotals="1" fieldPosition="0"/>
    </format>
    <format dxfId="127">
      <pivotArea dataOnly="0" labelOnly="1" outline="0" axis="axisValues" fieldPosition="0"/>
    </format>
    <format dxfId="126">
      <pivotArea outline="0" collapsedLevelsAreSubtotals="1" fieldPosition="0"/>
    </format>
    <format dxfId="12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7261A7-AB78-4575-9CC3-8118D4A0BD3F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Bldg_Floor">
  <location ref="L4:M44" firstHeaderRow="1" firstDataRow="1" firstDataCol="1"/>
  <pivotFields count="22">
    <pivotField showAll="0"/>
    <pivotField showAll="0"/>
    <pivotField axis="axisRow" showAll="0">
      <items count="4">
        <item x="0"/>
        <item sd="0" x="2"/>
        <item sd="0" x="1"/>
        <item t="default"/>
      </items>
    </pivotField>
    <pivotField axis="axisRow" showAll="0">
      <items count="8">
        <item x="4"/>
        <item x="0"/>
        <item x="3"/>
        <item x="1"/>
        <item x="2"/>
        <item x="6"/>
        <item x="5"/>
        <item t="default"/>
      </items>
    </pivotField>
    <pivotField showAll="0"/>
    <pivotField axis="axisRow" showAll="0">
      <items count="17">
        <item x="10"/>
        <item x="7"/>
        <item x="5"/>
        <item x="8"/>
        <item m="1" x="13"/>
        <item m="1" x="14"/>
        <item x="3"/>
        <item m="1" x="15"/>
        <item m="1" x="12"/>
        <item x="0"/>
        <item x="6"/>
        <item x="9"/>
        <item x="2"/>
        <item x="1"/>
        <item x="4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2"/>
        <item m="1" x="3"/>
        <item m="1" x="4"/>
        <item x="1"/>
        <item t="default"/>
      </items>
    </pivotField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4">
    <field x="2"/>
    <field x="3"/>
    <field x="5"/>
    <field x="16"/>
  </rowFields>
  <rowItems count="40">
    <i>
      <x/>
    </i>
    <i r="1">
      <x/>
    </i>
    <i r="2">
      <x v="1"/>
    </i>
    <i r="3">
      <x/>
    </i>
    <i r="2">
      <x v="2"/>
    </i>
    <i r="3">
      <x v="4"/>
    </i>
    <i r="2">
      <x v="3"/>
    </i>
    <i r="3">
      <x/>
    </i>
    <i r="2">
      <x v="9"/>
    </i>
    <i r="3">
      <x/>
    </i>
    <i r="2">
      <x v="10"/>
    </i>
    <i r="3">
      <x/>
    </i>
    <i r="2">
      <x v="11"/>
    </i>
    <i r="3">
      <x v="4"/>
    </i>
    <i r="2">
      <x v="14"/>
    </i>
    <i r="3">
      <x v="4"/>
    </i>
    <i r="1">
      <x v="1"/>
    </i>
    <i r="2">
      <x v="9"/>
    </i>
    <i r="3">
      <x/>
    </i>
    <i r="1">
      <x v="2"/>
    </i>
    <i r="2">
      <x v="9"/>
    </i>
    <i r="3">
      <x/>
    </i>
    <i r="2">
      <x v="14"/>
    </i>
    <i r="3">
      <x/>
    </i>
    <i r="3">
      <x v="4"/>
    </i>
    <i r="1">
      <x v="3"/>
    </i>
    <i r="2">
      <x v="9"/>
    </i>
    <i r="3">
      <x/>
    </i>
    <i r="1">
      <x v="4"/>
    </i>
    <i r="2">
      <x v="6"/>
    </i>
    <i r="3">
      <x/>
    </i>
    <i r="2">
      <x v="12"/>
    </i>
    <i r="3">
      <x/>
    </i>
    <i r="2">
      <x v="13"/>
    </i>
    <i r="3">
      <x/>
    </i>
    <i r="2">
      <x v="14"/>
    </i>
    <i r="3">
      <x/>
    </i>
    <i>
      <x v="1"/>
    </i>
    <i>
      <x v="2"/>
    </i>
    <i t="grand">
      <x/>
    </i>
  </rowItems>
  <colItems count="1">
    <i/>
  </colItems>
  <dataFields count="1">
    <dataField name="Certification Tracker" fld="16" subtotal="count" baseField="0" baseItem="0"/>
  </dataFields>
  <formats count="4">
    <format dxfId="148">
      <pivotArea outline="0" collapsedLevelsAreSubtotals="1" fieldPosition="0"/>
    </format>
    <format dxfId="147">
      <pivotArea dataOnly="0" labelOnly="1" outline="0" axis="axisValues" fieldPosition="0"/>
    </format>
    <format dxfId="146">
      <pivotArea outline="0" collapsedLevelsAreSubtotals="1" fieldPosition="0"/>
    </format>
    <format dxfId="14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C93C83-8C87-4589-BBB3-D7FFF5AA38B3}" name="PivotTable6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evices by Floor">
  <location ref="F24:H49" firstHeaderRow="0" firstDataRow="1" firstDataCol="1"/>
  <pivotFields count="22">
    <pivotField showAll="0"/>
    <pivotField showAll="0"/>
    <pivotField showAll="0"/>
    <pivotField axis="axisRow" showAll="0">
      <items count="8">
        <item x="0"/>
        <item x="6"/>
        <item x="1"/>
        <item x="2"/>
        <item x="3"/>
        <item x="4"/>
        <item x="5"/>
        <item t="default"/>
      </items>
    </pivotField>
    <pivotField showAll="0"/>
    <pivotField axis="axisRow" showAll="0">
      <items count="17">
        <item x="7"/>
        <item x="5"/>
        <item x="8"/>
        <item m="1" x="13"/>
        <item m="1" x="14"/>
        <item x="3"/>
        <item m="1" x="15"/>
        <item m="1" x="12"/>
        <item x="0"/>
        <item x="6"/>
        <item x="9"/>
        <item x="2"/>
        <item x="1"/>
        <item x="4"/>
        <item x="11"/>
        <item x="10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3"/>
    <field x="5"/>
  </rowFields>
  <rowItems count="25">
    <i>
      <x/>
    </i>
    <i r="1">
      <x v="8"/>
    </i>
    <i>
      <x v="1"/>
    </i>
    <i r="1">
      <x v="14"/>
    </i>
    <i>
      <x v="2"/>
    </i>
    <i r="1">
      <x v="8"/>
    </i>
    <i>
      <x v="3"/>
    </i>
    <i r="1">
      <x v="5"/>
    </i>
    <i r="1">
      <x v="11"/>
    </i>
    <i r="1">
      <x v="12"/>
    </i>
    <i r="1">
      <x v="13"/>
    </i>
    <i>
      <x v="4"/>
    </i>
    <i r="1">
      <x v="8"/>
    </i>
    <i r="1">
      <x v="13"/>
    </i>
    <i>
      <x v="5"/>
    </i>
    <i r="1">
      <x/>
    </i>
    <i r="1">
      <x v="1"/>
    </i>
    <i r="1">
      <x v="2"/>
    </i>
    <i r="1">
      <x v="8"/>
    </i>
    <i r="1">
      <x v="9"/>
    </i>
    <i r="1">
      <x v="10"/>
    </i>
    <i r="1">
      <x v="13"/>
    </i>
    <i>
      <x v="6"/>
    </i>
    <i r="1"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Installed per Floor" fld="7" subtotal="count" baseField="3" baseItem="0"/>
    <dataField name="Total Count per Floor" fld="6" subtotal="count" baseField="3" baseItem="0"/>
  </dataFields>
  <formats count="16">
    <format dxfId="164">
      <pivotArea type="all" dataOnly="0" outline="0" fieldPosition="0"/>
    </format>
    <format dxfId="163">
      <pivotArea outline="0" collapsedLevelsAreSubtotals="1" fieldPosition="0"/>
    </format>
    <format dxfId="162">
      <pivotArea field="3" type="button" dataOnly="0" labelOnly="1" outline="0" axis="axisRow" fieldPosition="0"/>
    </format>
    <format dxfId="161">
      <pivotArea dataOnly="0" labelOnly="1" fieldPosition="0">
        <references count="1">
          <reference field="3" count="0"/>
        </references>
      </pivotArea>
    </format>
    <format dxfId="160">
      <pivotArea dataOnly="0" labelOnly="1" grandRow="1" outline="0" fieldPosition="0"/>
    </format>
    <format dxfId="159">
      <pivotArea dataOnly="0" labelOnly="1" fieldPosition="0">
        <references count="2">
          <reference field="3" count="1" selected="0">
            <x v="0"/>
          </reference>
          <reference field="5" count="1">
            <x v="8"/>
          </reference>
        </references>
      </pivotArea>
    </format>
    <format dxfId="158">
      <pivotArea dataOnly="0" labelOnly="1" fieldPosition="0">
        <references count="2">
          <reference field="3" count="1" selected="0">
            <x v="1"/>
          </reference>
          <reference field="5" count="1">
            <x v="14"/>
          </reference>
        </references>
      </pivotArea>
    </format>
    <format dxfId="157">
      <pivotArea dataOnly="0" labelOnly="1" fieldPosition="0">
        <references count="2">
          <reference field="3" count="1" selected="0">
            <x v="2"/>
          </reference>
          <reference field="5" count="1">
            <x v="8"/>
          </reference>
        </references>
      </pivotArea>
    </format>
    <format dxfId="156">
      <pivotArea dataOnly="0" labelOnly="1" fieldPosition="0">
        <references count="2">
          <reference field="3" count="1" selected="0">
            <x v="3"/>
          </reference>
          <reference field="5" count="4">
            <x v="5"/>
            <x v="11"/>
            <x v="12"/>
            <x v="13"/>
          </reference>
        </references>
      </pivotArea>
    </format>
    <format dxfId="155">
      <pivotArea dataOnly="0" labelOnly="1" fieldPosition="0">
        <references count="2">
          <reference field="3" count="1" selected="0">
            <x v="4"/>
          </reference>
          <reference field="5" count="3">
            <x v="1"/>
            <x v="8"/>
            <x v="13"/>
          </reference>
        </references>
      </pivotArea>
    </format>
    <format dxfId="154">
      <pivotArea dataOnly="0" labelOnly="1" fieldPosition="0">
        <references count="2">
          <reference field="3" count="1" selected="0">
            <x v="5"/>
          </reference>
          <reference field="5" count="5">
            <x v="0"/>
            <x v="2"/>
            <x v="8"/>
            <x v="9"/>
            <x v="10"/>
          </reference>
        </references>
      </pivotArea>
    </format>
    <format dxfId="15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2">
      <pivotArea dataOnly="0" outline="0" fieldPosition="0">
        <references count="1">
          <reference field="4294967294" count="1">
            <x v="0"/>
          </reference>
        </references>
      </pivotArea>
    </format>
    <format dxfId="151">
      <pivotArea dataOnly="0" outline="0" fieldPosition="0">
        <references count="1">
          <reference field="4294967294" count="1">
            <x v="0"/>
          </reference>
        </references>
      </pivotArea>
    </format>
    <format dxfId="150">
      <pivotArea dataOnly="0" outline="0" fieldPosition="0">
        <references count="1">
          <reference field="4294967294" count="1">
            <x v="1"/>
          </reference>
        </references>
      </pivotArea>
    </format>
    <format dxfId="149">
      <pivotArea dataOnly="0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B56AB0-07F4-43D7-A4E1-399EF4292E9F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evice Type">
  <location ref="A4:B17" firstHeaderRow="1" firstDataRow="1" firstDataCol="1"/>
  <pivotFields count="22">
    <pivotField showAll="0"/>
    <pivotField showAll="0"/>
    <pivotField showAll="0"/>
    <pivotField showAll="0"/>
    <pivotField showAll="0"/>
    <pivotField axis="axisRow" dataField="1" showAll="0">
      <items count="17">
        <item x="7"/>
        <item x="5"/>
        <item x="8"/>
        <item m="1" x="13"/>
        <item m="1" x="14"/>
        <item x="3"/>
        <item m="1" x="15"/>
        <item m="1" x="12"/>
        <item x="0"/>
        <item x="6"/>
        <item x="9"/>
        <item x="1"/>
        <item x="4"/>
        <item x="11"/>
        <item x="2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5"/>
  </rowFields>
  <rowItems count="13">
    <i>
      <x/>
    </i>
    <i>
      <x v="1"/>
    </i>
    <i>
      <x v="2"/>
    </i>
    <i>
      <x v="5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# of Device Type" fld="5" subtotal="count" baseField="5" baseItem="0"/>
  </dataFields>
  <formats count="10">
    <format dxfId="174">
      <pivotArea type="all" dataOnly="0" outline="0" fieldPosition="0"/>
    </format>
    <format dxfId="173">
      <pivotArea outline="0" collapsedLevelsAreSubtotals="1" fieldPosition="0"/>
    </format>
    <format dxfId="172">
      <pivotArea field="5" type="button" dataOnly="0" labelOnly="1" outline="0" axis="axisRow" fieldPosition="0"/>
    </format>
    <format dxfId="171">
      <pivotArea dataOnly="0" labelOnly="1" fieldPosition="0">
        <references count="1">
          <reference field="5" count="0"/>
        </references>
      </pivotArea>
    </format>
    <format dxfId="170">
      <pivotArea dataOnly="0" labelOnly="1" grandRow="1" outline="0" fieldPosition="0"/>
    </format>
    <format dxfId="169">
      <pivotArea dataOnly="0" labelOnly="1" outline="0" axis="axisValues" fieldPosition="0"/>
    </format>
    <format dxfId="168">
      <pivotArea outline="0" collapsedLevelsAreSubtotals="1" fieldPosition="0"/>
    </format>
    <format dxfId="167">
      <pivotArea dataOnly="0" labelOnly="1" outline="0" axis="axisValues" fieldPosition="0"/>
    </format>
    <format dxfId="166">
      <pivotArea outline="0" collapsedLevelsAreSubtotals="1" fieldPosition="0"/>
    </format>
    <format dxfId="16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6FB949-7912-466A-870B-59C70EF28543}" name="PivotTable5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nstaller Name">
  <location ref="F3:G29" firstHeaderRow="1" firstDataRow="1" firstDataCol="1"/>
  <pivotFields count="22">
    <pivotField showAll="0"/>
    <pivotField showAll="0"/>
    <pivotField showAll="0"/>
    <pivotField showAll="0"/>
    <pivotField showAll="0"/>
    <pivotField axis="axisRow" showAll="0">
      <items count="17">
        <item x="7"/>
        <item x="5"/>
        <item x="8"/>
        <item m="1" x="13"/>
        <item m="1" x="14"/>
        <item x="3"/>
        <item m="1" x="15"/>
        <item m="1" x="12"/>
        <item x="0"/>
        <item x="6"/>
        <item x="9"/>
        <item x="2"/>
        <item x="1"/>
        <item x="4"/>
        <item x="11"/>
        <item x="10"/>
        <item t="default"/>
      </items>
    </pivotField>
    <pivotField showAll="0"/>
    <pivotField showAll="0"/>
    <pivotField showAll="0"/>
    <pivotField showAll="0"/>
    <pivotField showAll="0"/>
    <pivotField axis="axisRow" dataField="1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11"/>
    <field x="5"/>
  </rowFields>
  <rowItems count="26">
    <i>
      <x/>
    </i>
    <i r="1">
      <x v="8"/>
    </i>
    <i r="1">
      <x v="12"/>
    </i>
    <i r="1">
      <x v="13"/>
    </i>
    <i>
      <x v="1"/>
    </i>
    <i r="1">
      <x/>
    </i>
    <i r="1">
      <x v="2"/>
    </i>
    <i r="1">
      <x v="8"/>
    </i>
    <i r="1">
      <x v="10"/>
    </i>
    <i r="1">
      <x v="13"/>
    </i>
    <i r="1">
      <x v="15"/>
    </i>
    <i>
      <x v="2"/>
    </i>
    <i r="1">
      <x v="1"/>
    </i>
    <i r="1">
      <x v="8"/>
    </i>
    <i r="1">
      <x v="11"/>
    </i>
    <i r="1">
      <x v="12"/>
    </i>
    <i r="1">
      <x v="13"/>
    </i>
    <i>
      <x v="3"/>
    </i>
    <i r="1">
      <x v="1"/>
    </i>
    <i r="1">
      <x v="5"/>
    </i>
    <i r="1">
      <x v="8"/>
    </i>
    <i r="1">
      <x v="9"/>
    </i>
    <i r="1">
      <x v="12"/>
    </i>
    <i r="1">
      <x v="13"/>
    </i>
    <i r="1">
      <x v="14"/>
    </i>
    <i t="grand">
      <x/>
    </i>
  </rowItems>
  <colItems count="1">
    <i/>
  </colItems>
  <dataFields count="1">
    <dataField name="Devices Installed per Installer" fld="11" subtotal="count" baseField="1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4716DA-8BB0-464E-BCFF-E96D3DA7950F}" name="PivotTable4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nstaller Name">
  <location ref="B3:C8" firstHeaderRow="1" firstDataRow="1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Devices Installed per Installer" fld="11" subtotal="count" baseField="1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6CAD193-263F-41DE-A8F5-F5760514AB52}" name="Table15" displayName="Table15" ref="A3:B20" totalsRowShown="0" headerRowDxfId="181" dataDxfId="179" headerRowBorderDxfId="180" tableBorderDxfId="178" totalsRowBorderDxfId="177">
  <autoFilter ref="A3:B20" xr:uid="{A6CAD193-263F-41DE-A8F5-F5760514AB52}"/>
  <tableColumns count="2">
    <tableColumn id="1" xr3:uid="{019B56E4-052C-425E-BA10-0FD9B20C7C82}" name="Area Group" dataDxfId="176"/>
    <tableColumn id="2" xr3:uid="{C5B862BC-5791-46B0-A887-46EF48FC3FEE}" name="What to look for" dataDxfId="175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4E03B-1383-4092-BD62-E2F91F04FABE}">
  <sheetPr codeName="Sheet1"/>
  <dimension ref="A1:K45"/>
  <sheetViews>
    <sheetView topLeftCell="B1" zoomScale="110" zoomScaleNormal="110" workbookViewId="0">
      <selection activeCell="D12" sqref="D12"/>
    </sheetView>
  </sheetViews>
  <sheetFormatPr defaultRowHeight="14.5" x14ac:dyDescent="0.35"/>
  <cols>
    <col min="1" max="1" width="44.08984375" customWidth="1"/>
    <col min="2" max="2" width="45.54296875" customWidth="1"/>
    <col min="4" max="4" width="35.453125" customWidth="1"/>
    <col min="6" max="6" width="34.36328125" customWidth="1"/>
    <col min="7" max="7" width="8.90625" customWidth="1"/>
    <col min="8" max="8" width="34.6328125" customWidth="1"/>
    <col min="11" max="11" width="26.08984375" customWidth="1"/>
  </cols>
  <sheetData>
    <row r="1" spans="1:11" ht="23.5" x14ac:dyDescent="0.3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</row>
    <row r="2" spans="1:11" ht="19.75" customHeight="1" x14ac:dyDescent="0.35">
      <c r="A2" s="120" t="e" vm="1">
        <v>#VALUE!</v>
      </c>
      <c r="B2" s="121"/>
      <c r="C2" s="118"/>
      <c r="D2" s="103" t="s">
        <v>1</v>
      </c>
      <c r="E2" s="103"/>
      <c r="F2" s="103"/>
      <c r="K2" s="21"/>
    </row>
    <row r="3" spans="1:11" ht="19.75" customHeight="1" x14ac:dyDescent="0.35">
      <c r="A3" s="120"/>
      <c r="B3" s="121"/>
      <c r="C3" s="119"/>
      <c r="D3" s="103" t="s">
        <v>2</v>
      </c>
      <c r="E3" s="103"/>
      <c r="F3" s="103"/>
      <c r="K3" s="21"/>
    </row>
    <row r="4" spans="1:11" ht="19.75" customHeight="1" x14ac:dyDescent="0.35">
      <c r="A4" s="120"/>
      <c r="B4" s="121"/>
      <c r="C4" s="119"/>
      <c r="D4" s="103" t="s">
        <v>5126</v>
      </c>
      <c r="E4" s="103"/>
      <c r="F4" s="103"/>
      <c r="K4" s="21"/>
    </row>
    <row r="5" spans="1:11" ht="19.75" customHeight="1" x14ac:dyDescent="0.35">
      <c r="A5" s="120"/>
      <c r="B5" s="121"/>
      <c r="C5" s="119"/>
      <c r="D5" s="103" t="s">
        <v>3</v>
      </c>
      <c r="E5" s="103"/>
      <c r="F5" s="103"/>
      <c r="K5" s="21"/>
    </row>
    <row r="6" spans="1:11" x14ac:dyDescent="0.35">
      <c r="A6" s="122"/>
      <c r="B6" s="123"/>
      <c r="C6" s="119"/>
      <c r="K6" s="21"/>
    </row>
    <row r="7" spans="1:11" x14ac:dyDescent="0.35">
      <c r="A7" s="73"/>
      <c r="C7" s="53"/>
      <c r="K7" s="21"/>
    </row>
    <row r="8" spans="1:11" ht="23.5" x14ac:dyDescent="0.35">
      <c r="A8" s="124" t="s">
        <v>5018</v>
      </c>
      <c r="B8" s="124"/>
      <c r="D8" s="114" t="s">
        <v>5025</v>
      </c>
      <c r="E8" s="115"/>
      <c r="F8" s="115"/>
      <c r="G8" s="115"/>
      <c r="H8" s="115"/>
      <c r="I8" s="115"/>
      <c r="J8" s="115"/>
      <c r="K8" s="116"/>
    </row>
    <row r="9" spans="1:11" ht="18.5" x14ac:dyDescent="0.35">
      <c r="A9" s="65" t="s">
        <v>5</v>
      </c>
      <c r="B9" s="61"/>
      <c r="D9" s="99" t="s">
        <v>5108</v>
      </c>
      <c r="E9" s="84"/>
      <c r="F9" s="84"/>
      <c r="G9" s="84"/>
      <c r="H9" s="78"/>
      <c r="I9" s="78"/>
      <c r="J9" s="78"/>
      <c r="K9" s="72"/>
    </row>
    <row r="10" spans="1:11" ht="18" customHeight="1" x14ac:dyDescent="0.35">
      <c r="A10" s="66" t="s">
        <v>20</v>
      </c>
      <c r="B10" s="51"/>
      <c r="D10" s="85" t="s">
        <v>5124</v>
      </c>
      <c r="E10" s="86"/>
      <c r="F10" s="86"/>
      <c r="G10" s="86"/>
      <c r="K10" s="21"/>
    </row>
    <row r="11" spans="1:11" ht="18" customHeight="1" x14ac:dyDescent="0.35">
      <c r="A11" s="66" t="s">
        <v>9</v>
      </c>
      <c r="B11" s="51"/>
      <c r="D11" s="85" t="s">
        <v>5072</v>
      </c>
      <c r="E11" s="87"/>
      <c r="F11" s="87"/>
      <c r="G11" s="87"/>
      <c r="K11" s="21"/>
    </row>
    <row r="12" spans="1:11" ht="18.5" x14ac:dyDescent="0.35">
      <c r="A12" s="66" t="s">
        <v>12</v>
      </c>
      <c r="B12" s="51"/>
      <c r="D12" s="88" t="s">
        <v>5118</v>
      </c>
      <c r="E12" s="89"/>
      <c r="F12" s="89"/>
      <c r="G12" s="89"/>
      <c r="K12" s="21"/>
    </row>
    <row r="13" spans="1:11" ht="18" customHeight="1" x14ac:dyDescent="0.35">
      <c r="A13" s="66" t="s">
        <v>24</v>
      </c>
      <c r="B13" s="51"/>
      <c r="D13" s="73" t="s">
        <v>5117</v>
      </c>
      <c r="K13" s="21"/>
    </row>
    <row r="14" spans="1:11" ht="18" customHeight="1" x14ac:dyDescent="0.35">
      <c r="A14" s="66" t="s">
        <v>5119</v>
      </c>
      <c r="B14" s="51"/>
      <c r="D14" s="88" t="s">
        <v>5092</v>
      </c>
      <c r="E14" s="89"/>
      <c r="F14" s="89"/>
      <c r="G14" s="89"/>
      <c r="K14" s="21"/>
    </row>
    <row r="15" spans="1:11" ht="18" customHeight="1" x14ac:dyDescent="0.35">
      <c r="A15" s="66" t="s">
        <v>5071</v>
      </c>
      <c r="B15" s="51"/>
      <c r="D15" s="90" t="s">
        <v>5091</v>
      </c>
      <c r="E15" s="91"/>
      <c r="F15" s="91"/>
      <c r="G15" s="91"/>
      <c r="H15" s="77"/>
      <c r="I15" s="77"/>
      <c r="J15" s="77"/>
      <c r="K15" s="74"/>
    </row>
    <row r="16" spans="1:11" ht="18" customHeight="1" x14ac:dyDescent="0.35">
      <c r="A16" s="66" t="s">
        <v>5166</v>
      </c>
      <c r="B16" s="51"/>
      <c r="D16" s="89"/>
      <c r="E16" s="89"/>
      <c r="F16" s="89"/>
      <c r="G16" s="89"/>
      <c r="K16" s="21"/>
    </row>
    <row r="17" spans="1:11" ht="31" x14ac:dyDescent="0.35">
      <c r="A17" s="83" t="s">
        <v>16</v>
      </c>
      <c r="B17" s="75" t="s">
        <v>5114</v>
      </c>
      <c r="D17" s="104"/>
      <c r="K17" s="21"/>
    </row>
    <row r="18" spans="1:11" ht="18.5" x14ac:dyDescent="0.35">
      <c r="A18" s="73"/>
      <c r="D18" s="99" t="s">
        <v>5109</v>
      </c>
      <c r="E18" s="92"/>
      <c r="F18" s="92"/>
      <c r="G18" s="92"/>
      <c r="H18" s="72"/>
      <c r="K18" s="21"/>
    </row>
    <row r="19" spans="1:11" ht="23.5" x14ac:dyDescent="0.35">
      <c r="A19" s="114" t="s">
        <v>35</v>
      </c>
      <c r="B19" s="115"/>
      <c r="D19" s="93" t="s">
        <v>5110</v>
      </c>
      <c r="E19" s="94"/>
      <c r="F19" s="94"/>
      <c r="G19" s="94"/>
      <c r="H19" s="74"/>
      <c r="K19" s="21"/>
    </row>
    <row r="20" spans="1:11" ht="15.5" x14ac:dyDescent="0.35">
      <c r="A20" s="10" t="s">
        <v>36</v>
      </c>
      <c r="B20" s="97" t="s">
        <v>37</v>
      </c>
      <c r="D20" s="96"/>
      <c r="E20" s="96"/>
      <c r="F20" s="96"/>
      <c r="G20" s="96"/>
      <c r="K20" s="21"/>
    </row>
    <row r="21" spans="1:11" ht="18.5" x14ac:dyDescent="0.35">
      <c r="A21" s="7" t="s">
        <v>38</v>
      </c>
      <c r="B21" s="98" t="s">
        <v>39</v>
      </c>
      <c r="D21" s="99" t="s">
        <v>5111</v>
      </c>
      <c r="E21" s="92"/>
      <c r="F21" s="92"/>
      <c r="G21" s="92"/>
      <c r="H21" s="72"/>
      <c r="K21" s="21"/>
    </row>
    <row r="22" spans="1:11" ht="15.5" x14ac:dyDescent="0.35">
      <c r="A22" s="73"/>
      <c r="D22" s="95" t="s">
        <v>5112</v>
      </c>
      <c r="E22" s="96"/>
      <c r="F22" s="96"/>
      <c r="G22" s="96"/>
      <c r="H22" s="21"/>
      <c r="K22" s="21"/>
    </row>
    <row r="23" spans="1:11" ht="15.5" x14ac:dyDescent="0.35">
      <c r="A23" s="73"/>
      <c r="D23" s="93" t="s">
        <v>5113</v>
      </c>
      <c r="E23" s="94"/>
      <c r="F23" s="94"/>
      <c r="G23" s="94"/>
      <c r="H23" s="74"/>
      <c r="K23" s="21"/>
    </row>
    <row r="24" spans="1:11" ht="15.5" x14ac:dyDescent="0.35">
      <c r="A24" s="73"/>
      <c r="D24" s="96"/>
      <c r="E24" s="96"/>
      <c r="F24" s="96"/>
      <c r="G24" s="96"/>
      <c r="K24" s="21"/>
    </row>
    <row r="25" spans="1:11" ht="41.4" customHeight="1" x14ac:dyDescent="0.35">
      <c r="A25" s="73"/>
      <c r="D25" s="125" t="s">
        <v>5148</v>
      </c>
      <c r="E25" s="126"/>
      <c r="F25" s="126"/>
      <c r="G25" s="126"/>
      <c r="H25" s="126"/>
      <c r="I25" s="126"/>
      <c r="J25" s="126"/>
      <c r="K25" s="127"/>
    </row>
    <row r="26" spans="1:11" ht="15.5" x14ac:dyDescent="0.35">
      <c r="A26" s="73"/>
      <c r="D26" s="85" t="s">
        <v>5149</v>
      </c>
      <c r="E26" s="86"/>
      <c r="F26" s="86"/>
      <c r="G26" s="86"/>
      <c r="K26" s="21"/>
    </row>
    <row r="27" spans="1:11" ht="15.5" x14ac:dyDescent="0.35">
      <c r="A27" s="73"/>
      <c r="D27" s="88" t="s">
        <v>5150</v>
      </c>
      <c r="E27" s="87"/>
      <c r="F27" s="87"/>
      <c r="G27" s="87"/>
      <c r="K27" s="21"/>
    </row>
    <row r="28" spans="1:11" ht="31.25" customHeight="1" x14ac:dyDescent="0.35">
      <c r="A28" s="73"/>
      <c r="D28" s="128" t="s">
        <v>5151</v>
      </c>
      <c r="E28" s="129"/>
      <c r="F28" s="129"/>
      <c r="G28" s="129"/>
      <c r="H28" s="129"/>
      <c r="I28" s="129"/>
      <c r="J28" s="129"/>
      <c r="K28" s="130"/>
    </row>
    <row r="29" spans="1:11" ht="47.4" customHeight="1" x14ac:dyDescent="0.35">
      <c r="A29" s="73"/>
      <c r="D29" s="128" t="s">
        <v>5153</v>
      </c>
      <c r="E29" s="129"/>
      <c r="F29" s="129"/>
      <c r="G29" s="129"/>
      <c r="H29" s="129"/>
      <c r="I29" s="129"/>
      <c r="J29" s="129"/>
      <c r="K29" s="130"/>
    </row>
    <row r="30" spans="1:11" ht="15.5" x14ac:dyDescent="0.35">
      <c r="A30" s="73"/>
      <c r="D30" s="88" t="s">
        <v>5152</v>
      </c>
      <c r="E30" s="89"/>
      <c r="F30" s="89"/>
      <c r="G30" s="89"/>
      <c r="K30" s="21"/>
    </row>
    <row r="31" spans="1:11" ht="15.5" x14ac:dyDescent="0.35">
      <c r="A31" s="73"/>
      <c r="D31" s="90"/>
      <c r="E31" s="91"/>
      <c r="F31" s="91"/>
      <c r="G31" s="91"/>
      <c r="H31" s="77"/>
      <c r="I31" s="77"/>
      <c r="J31" s="77"/>
      <c r="K31" s="74"/>
    </row>
    <row r="32" spans="1:11" ht="15.5" x14ac:dyDescent="0.35">
      <c r="A32" s="73"/>
      <c r="D32" s="96"/>
      <c r="E32" s="96"/>
      <c r="F32" s="96"/>
      <c r="G32" s="96"/>
      <c r="K32" s="21"/>
    </row>
    <row r="33" spans="1:11" x14ac:dyDescent="0.35">
      <c r="A33" s="73"/>
      <c r="K33" s="21"/>
    </row>
    <row r="34" spans="1:11" ht="23.5" x14ac:dyDescent="0.35">
      <c r="A34" s="114" t="s">
        <v>5116</v>
      </c>
      <c r="B34" s="115"/>
      <c r="C34" s="115"/>
      <c r="D34" s="115"/>
      <c r="E34" s="115"/>
      <c r="F34" s="115"/>
      <c r="G34" s="115"/>
      <c r="H34" s="117"/>
      <c r="I34" s="115"/>
      <c r="J34" s="115"/>
      <c r="K34" s="116"/>
    </row>
    <row r="35" spans="1:11" ht="43.75" customHeight="1" x14ac:dyDescent="0.35">
      <c r="A35" s="67" t="s">
        <v>5017</v>
      </c>
      <c r="B35" s="110" t="s">
        <v>5147</v>
      </c>
      <c r="D35" s="67" t="s">
        <v>5162</v>
      </c>
      <c r="H35" s="78"/>
      <c r="K35" s="21"/>
    </row>
    <row r="36" spans="1:11" ht="18.5" x14ac:dyDescent="0.35">
      <c r="A36" s="66" t="s">
        <v>5068</v>
      </c>
      <c r="B36" s="51"/>
      <c r="D36" s="66" t="s">
        <v>5120</v>
      </c>
      <c r="F36" s="76" t="s">
        <v>5121</v>
      </c>
      <c r="G36" s="79"/>
      <c r="H36" s="76" t="s">
        <v>5125</v>
      </c>
      <c r="K36" s="21"/>
    </row>
    <row r="37" spans="1:11" ht="88" x14ac:dyDescent="0.35">
      <c r="A37" s="66" t="s">
        <v>5115</v>
      </c>
      <c r="B37" s="51"/>
      <c r="D37" s="80" t="s">
        <v>5165</v>
      </c>
      <c r="F37" s="80" t="s">
        <v>5165</v>
      </c>
      <c r="H37" s="80" t="s">
        <v>5165</v>
      </c>
      <c r="K37" s="21"/>
    </row>
    <row r="38" spans="1:11" ht="55.25" customHeight="1" x14ac:dyDescent="0.35">
      <c r="A38" s="66" t="s">
        <v>5127</v>
      </c>
      <c r="B38" s="51"/>
      <c r="D38" s="73"/>
      <c r="K38" s="21"/>
    </row>
    <row r="39" spans="1:11" ht="18.5" x14ac:dyDescent="0.35">
      <c r="A39" s="67" t="s">
        <v>5070</v>
      </c>
      <c r="B39" s="51"/>
      <c r="D39" s="66" t="s">
        <v>5122</v>
      </c>
      <c r="F39" s="76" t="s">
        <v>5123</v>
      </c>
      <c r="K39" s="21"/>
    </row>
    <row r="40" spans="1:11" ht="85.25" customHeight="1" x14ac:dyDescent="0.35">
      <c r="A40" s="66" t="s">
        <v>5163</v>
      </c>
      <c r="B40" s="51" t="s">
        <v>5095</v>
      </c>
      <c r="D40" s="80" t="s">
        <v>5165</v>
      </c>
      <c r="F40" s="80" t="s">
        <v>5165</v>
      </c>
      <c r="K40" s="21"/>
    </row>
    <row r="41" spans="1:11" ht="18.5" x14ac:dyDescent="0.35">
      <c r="A41" s="66" t="s">
        <v>5100</v>
      </c>
      <c r="B41" s="51" t="s">
        <v>5099</v>
      </c>
      <c r="D41" s="66"/>
      <c r="F41" s="76"/>
      <c r="K41" s="21"/>
    </row>
    <row r="42" spans="1:11" ht="18.5" x14ac:dyDescent="0.35">
      <c r="A42" s="83" t="s">
        <v>5164</v>
      </c>
      <c r="B42" s="75"/>
      <c r="C42" s="77"/>
      <c r="D42" s="81"/>
      <c r="E42" s="77"/>
      <c r="F42" s="82"/>
      <c r="G42" s="77"/>
      <c r="H42" s="77"/>
      <c r="I42" s="77"/>
      <c r="J42" s="77"/>
      <c r="K42" s="74"/>
    </row>
    <row r="43" spans="1:11" ht="18.5" x14ac:dyDescent="0.35">
      <c r="A43" s="76"/>
    </row>
    <row r="44" spans="1:11" ht="18.5" x14ac:dyDescent="0.35">
      <c r="A44" s="76"/>
    </row>
    <row r="45" spans="1:11" ht="18.5" x14ac:dyDescent="0.35">
      <c r="A45" s="100"/>
    </row>
  </sheetData>
  <mergeCells count="10">
    <mergeCell ref="A1:K1"/>
    <mergeCell ref="D8:K8"/>
    <mergeCell ref="A34:K34"/>
    <mergeCell ref="A19:B19"/>
    <mergeCell ref="C2:C6"/>
    <mergeCell ref="A2:B6"/>
    <mergeCell ref="A8:B8"/>
    <mergeCell ref="D25:K25"/>
    <mergeCell ref="D28:K28"/>
    <mergeCell ref="D29:K29"/>
  </mergeCells>
  <conditionalFormatting sqref="B20:B21">
    <cfRule type="duplicateValues" dxfId="114" priority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5D8061-9176-4BFF-BDD9-CB339494E3A9}">
          <x14:formula1>
            <xm:f>DropDowns!$L$3:$L$4</xm:f>
          </x14:formula1>
          <xm:sqref>B39 B16</xm:sqref>
        </x14:dataValidation>
        <x14:dataValidation type="list" allowBlank="1" showInputMessage="1" showErrorMessage="1" xr:uid="{C38386AA-6EF1-4F94-A044-89A0471BE447}">
          <x14:formula1>
            <xm:f>DropDowns!$G$3:$G$8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EC768-5001-4152-975B-30BB8D9FB97E}">
  <sheetPr codeName="Sheet3"/>
  <dimension ref="A2:J22"/>
  <sheetViews>
    <sheetView zoomScale="82" zoomScaleNormal="82" workbookViewId="0">
      <selection activeCell="R14" sqref="R14"/>
    </sheetView>
  </sheetViews>
  <sheetFormatPr defaultRowHeight="14.5" x14ac:dyDescent="0.35"/>
  <cols>
    <col min="1" max="1" width="34.54296875" customWidth="1"/>
    <col min="2" max="2" width="49" customWidth="1"/>
  </cols>
  <sheetData>
    <row r="2" spans="1:10" ht="18.5" x14ac:dyDescent="0.35">
      <c r="A2" s="50" t="s">
        <v>5064</v>
      </c>
      <c r="F2" s="131" t="s">
        <v>5144</v>
      </c>
      <c r="G2" s="131"/>
      <c r="H2" s="131"/>
      <c r="I2" s="131"/>
      <c r="J2" s="131"/>
    </row>
    <row r="3" spans="1:10" x14ac:dyDescent="0.35">
      <c r="A3" s="54" t="s">
        <v>5024</v>
      </c>
      <c r="B3" s="55" t="s">
        <v>5026</v>
      </c>
    </row>
    <row r="4" spans="1:10" x14ac:dyDescent="0.35">
      <c r="A4" s="56" t="s">
        <v>5001</v>
      </c>
      <c r="B4" s="57" t="s">
        <v>5031</v>
      </c>
    </row>
    <row r="5" spans="1:10" x14ac:dyDescent="0.35">
      <c r="A5" s="56" t="s">
        <v>5002</v>
      </c>
      <c r="B5" s="57" t="s">
        <v>5032</v>
      </c>
    </row>
    <row r="6" spans="1:10" ht="29" x14ac:dyDescent="0.35">
      <c r="A6" s="56" t="s">
        <v>58</v>
      </c>
      <c r="B6" s="58" t="s">
        <v>5075</v>
      </c>
    </row>
    <row r="7" spans="1:10" x14ac:dyDescent="0.35">
      <c r="A7" s="56" t="s">
        <v>5003</v>
      </c>
      <c r="B7" s="57" t="s">
        <v>5027</v>
      </c>
    </row>
    <row r="8" spans="1:10" x14ac:dyDescent="0.35">
      <c r="A8" s="56" t="s">
        <v>55</v>
      </c>
      <c r="B8" s="57" t="s">
        <v>55</v>
      </c>
    </row>
    <row r="9" spans="1:10" x14ac:dyDescent="0.35">
      <c r="A9" s="56" t="s">
        <v>5004</v>
      </c>
      <c r="B9" s="57" t="s">
        <v>5033</v>
      </c>
    </row>
    <row r="10" spans="1:10" x14ac:dyDescent="0.35">
      <c r="A10" s="56" t="s">
        <v>5005</v>
      </c>
      <c r="B10" s="57" t="s">
        <v>5076</v>
      </c>
    </row>
    <row r="11" spans="1:10" x14ac:dyDescent="0.35">
      <c r="A11" s="56" t="s">
        <v>5006</v>
      </c>
      <c r="B11" s="57" t="s">
        <v>5030</v>
      </c>
    </row>
    <row r="12" spans="1:10" x14ac:dyDescent="0.35">
      <c r="A12" s="56" t="s">
        <v>5007</v>
      </c>
      <c r="B12" s="57" t="s">
        <v>5028</v>
      </c>
    </row>
    <row r="13" spans="1:10" x14ac:dyDescent="0.35">
      <c r="A13" s="56" t="s">
        <v>5008</v>
      </c>
      <c r="B13" s="57" t="s">
        <v>5029</v>
      </c>
    </row>
    <row r="14" spans="1:10" ht="58" x14ac:dyDescent="0.35">
      <c r="A14" s="56" t="s">
        <v>5009</v>
      </c>
      <c r="B14" s="58" t="s">
        <v>5077</v>
      </c>
    </row>
    <row r="15" spans="1:10" ht="29" x14ac:dyDescent="0.35">
      <c r="A15" s="56" t="s">
        <v>5010</v>
      </c>
      <c r="B15" s="58" t="s">
        <v>5078</v>
      </c>
    </row>
    <row r="16" spans="1:10" ht="29" x14ac:dyDescent="0.35">
      <c r="A16" s="56" t="s">
        <v>5011</v>
      </c>
      <c r="B16" s="58" t="s">
        <v>5079</v>
      </c>
    </row>
    <row r="17" spans="1:2" x14ac:dyDescent="0.35">
      <c r="A17" s="56" t="s">
        <v>5012</v>
      </c>
      <c r="B17" s="57" t="s">
        <v>5034</v>
      </c>
    </row>
    <row r="18" spans="1:2" x14ac:dyDescent="0.35">
      <c r="A18" s="56" t="s">
        <v>5013</v>
      </c>
      <c r="B18" s="57" t="s">
        <v>5035</v>
      </c>
    </row>
    <row r="19" spans="1:2" ht="43.5" x14ac:dyDescent="0.35">
      <c r="A19" s="56" t="s">
        <v>5014</v>
      </c>
      <c r="B19" s="58" t="s">
        <v>5080</v>
      </c>
    </row>
    <row r="20" spans="1:2" x14ac:dyDescent="0.35">
      <c r="A20" s="59" t="s">
        <v>5073</v>
      </c>
      <c r="B20" s="60" t="s">
        <v>5074</v>
      </c>
    </row>
    <row r="21" spans="1:2" x14ac:dyDescent="0.35">
      <c r="A21" s="52"/>
      <c r="B21" s="49"/>
    </row>
    <row r="22" spans="1:2" ht="25.75" customHeight="1" x14ac:dyDescent="0.35">
      <c r="A22" s="118" t="s">
        <v>5089</v>
      </c>
      <c r="B22" s="118"/>
    </row>
  </sheetData>
  <mergeCells count="2">
    <mergeCell ref="A22:B22"/>
    <mergeCell ref="F2:J2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S53"/>
  <sheetViews>
    <sheetView showGridLines="0" zoomScale="75" zoomScaleNormal="75" workbookViewId="0">
      <selection activeCell="B30" sqref="B30"/>
    </sheetView>
  </sheetViews>
  <sheetFormatPr defaultColWidth="8.90625" defaultRowHeight="14.5" x14ac:dyDescent="0.35"/>
  <cols>
    <col min="1" max="1" width="26.6328125" bestFit="1" customWidth="1"/>
    <col min="2" max="2" width="14.90625" bestFit="1" customWidth="1"/>
    <col min="3" max="3" width="25.90625" customWidth="1"/>
    <col min="4" max="4" width="18.6328125" bestFit="1" customWidth="1"/>
    <col min="5" max="5" width="15.1796875" bestFit="1" customWidth="1"/>
    <col min="6" max="6" width="30.36328125" bestFit="1" customWidth="1"/>
    <col min="7" max="7" width="16.08984375" bestFit="1" customWidth="1"/>
    <col min="8" max="8" width="18.90625" bestFit="1" customWidth="1"/>
    <col min="9" max="9" width="3.81640625" customWidth="1"/>
    <col min="10" max="10" width="3.6328125" style="63" customWidth="1"/>
    <col min="11" max="11" width="4" customWidth="1"/>
    <col min="12" max="12" width="32.6328125" bestFit="1" customWidth="1"/>
    <col min="13" max="13" width="18.08984375" bestFit="1" customWidth="1"/>
    <col min="14" max="14" width="19.08984375" bestFit="1" customWidth="1"/>
    <col min="15" max="15" width="27.1796875" bestFit="1" customWidth="1"/>
    <col min="16" max="16" width="40.81640625" bestFit="1" customWidth="1"/>
    <col min="17" max="17" width="26.90625" bestFit="1" customWidth="1"/>
  </cols>
  <sheetData>
    <row r="2" spans="1:19" ht="18.5" x14ac:dyDescent="0.35">
      <c r="A2" s="132" t="s">
        <v>4</v>
      </c>
      <c r="B2" s="132"/>
      <c r="C2" s="132"/>
      <c r="D2" s="132"/>
      <c r="E2" s="132"/>
      <c r="F2" s="132"/>
      <c r="G2" s="132"/>
      <c r="H2" s="133"/>
      <c r="L2" s="134" t="s">
        <v>5094</v>
      </c>
      <c r="M2" s="135"/>
      <c r="N2" s="135"/>
      <c r="O2" s="135"/>
      <c r="P2" s="135"/>
      <c r="Q2" s="64"/>
      <c r="R2" s="64"/>
      <c r="S2" s="64"/>
    </row>
    <row r="3" spans="1:19" ht="15.5" x14ac:dyDescent="0.35">
      <c r="A3" s="35" t="s">
        <v>6</v>
      </c>
      <c r="B3" s="35"/>
      <c r="C3" s="35"/>
      <c r="D3" s="35" t="s">
        <v>7</v>
      </c>
      <c r="E3" s="35"/>
      <c r="F3" s="35"/>
      <c r="G3" s="35" t="s">
        <v>8</v>
      </c>
      <c r="H3" s="35"/>
      <c r="L3" s="35" t="s">
        <v>5065</v>
      </c>
      <c r="O3" s="35" t="s">
        <v>5136</v>
      </c>
    </row>
    <row r="4" spans="1:19" x14ac:dyDescent="0.35">
      <c r="A4" s="37" t="s">
        <v>10</v>
      </c>
      <c r="B4" s="47" t="s">
        <v>5041</v>
      </c>
      <c r="D4" s="37" t="s">
        <v>10</v>
      </c>
      <c r="E4" s="47" t="s">
        <v>11</v>
      </c>
      <c r="G4" s="37" t="s">
        <v>10</v>
      </c>
      <c r="H4" s="47" t="s">
        <v>11</v>
      </c>
      <c r="L4" s="42" t="s">
        <v>5098</v>
      </c>
      <c r="M4" s="11" t="s">
        <v>5067</v>
      </c>
      <c r="O4" s="42" t="s">
        <v>5137</v>
      </c>
      <c r="P4" t="s">
        <v>5138</v>
      </c>
    </row>
    <row r="5" spans="1:19" x14ac:dyDescent="0.35">
      <c r="A5" s="34" t="s">
        <v>17</v>
      </c>
      <c r="B5" s="47">
        <v>1</v>
      </c>
      <c r="D5" s="34" t="s">
        <v>14</v>
      </c>
      <c r="E5" s="105">
        <v>5</v>
      </c>
      <c r="G5" s="62" t="s">
        <v>15</v>
      </c>
      <c r="H5" s="105">
        <v>4</v>
      </c>
      <c r="L5" s="33">
        <v>113</v>
      </c>
      <c r="M5" s="11">
        <v>43</v>
      </c>
      <c r="O5" s="33" t="s">
        <v>5129</v>
      </c>
      <c r="P5">
        <v>1</v>
      </c>
    </row>
    <row r="6" spans="1:19" x14ac:dyDescent="0.35">
      <c r="A6" s="34" t="s">
        <v>21</v>
      </c>
      <c r="B6" s="47">
        <v>3</v>
      </c>
      <c r="D6" s="38" t="s">
        <v>18</v>
      </c>
      <c r="E6" s="106">
        <v>4</v>
      </c>
      <c r="G6" s="44" t="s">
        <v>19</v>
      </c>
      <c r="H6" s="106">
        <v>3</v>
      </c>
      <c r="L6" s="43" t="s">
        <v>5061</v>
      </c>
      <c r="M6" s="11">
        <v>13</v>
      </c>
      <c r="O6" s="43" t="s">
        <v>5066</v>
      </c>
      <c r="P6">
        <v>1</v>
      </c>
    </row>
    <row r="7" spans="1:19" x14ac:dyDescent="0.35">
      <c r="A7" s="34" t="s">
        <v>25</v>
      </c>
      <c r="B7" s="47">
        <v>1</v>
      </c>
      <c r="D7" s="39" t="s">
        <v>22</v>
      </c>
      <c r="E7" s="106">
        <v>1</v>
      </c>
      <c r="G7" s="44" t="s">
        <v>5081</v>
      </c>
      <c r="H7" s="106">
        <v>1</v>
      </c>
      <c r="L7" s="70" t="s">
        <v>17</v>
      </c>
      <c r="M7" s="11">
        <v>1</v>
      </c>
      <c r="O7" s="33" t="s">
        <v>17</v>
      </c>
      <c r="P7">
        <v>1</v>
      </c>
    </row>
    <row r="8" spans="1:19" x14ac:dyDescent="0.35">
      <c r="A8" s="34" t="s">
        <v>31</v>
      </c>
      <c r="B8" s="47">
        <v>5</v>
      </c>
      <c r="D8" s="34" t="s">
        <v>26</v>
      </c>
      <c r="E8" s="106">
        <v>1</v>
      </c>
      <c r="G8" s="62" t="s">
        <v>23</v>
      </c>
      <c r="H8" s="106">
        <v>5</v>
      </c>
      <c r="L8" s="71" t="s">
        <v>5066</v>
      </c>
      <c r="M8" s="11">
        <v>1</v>
      </c>
      <c r="O8" s="43" t="s">
        <v>5066</v>
      </c>
      <c r="P8">
        <v>1</v>
      </c>
    </row>
    <row r="9" spans="1:19" x14ac:dyDescent="0.35">
      <c r="A9" s="34" t="s">
        <v>23</v>
      </c>
      <c r="B9" s="47">
        <v>18</v>
      </c>
      <c r="D9" s="36" t="s">
        <v>28</v>
      </c>
      <c r="E9" s="106">
        <v>1</v>
      </c>
      <c r="G9" s="44" t="s">
        <v>27</v>
      </c>
      <c r="H9" s="106">
        <v>4</v>
      </c>
      <c r="L9" s="70" t="s">
        <v>21</v>
      </c>
      <c r="M9" s="11">
        <v>3</v>
      </c>
      <c r="O9" s="33" t="s">
        <v>21</v>
      </c>
      <c r="P9">
        <v>3</v>
      </c>
    </row>
    <row r="10" spans="1:19" x14ac:dyDescent="0.35">
      <c r="A10" s="34" t="s">
        <v>5053</v>
      </c>
      <c r="B10" s="47">
        <v>1</v>
      </c>
      <c r="D10" s="34" t="s">
        <v>30</v>
      </c>
      <c r="E10" s="106">
        <v>8</v>
      </c>
      <c r="G10" s="44" t="s">
        <v>29</v>
      </c>
      <c r="H10" s="106">
        <v>1</v>
      </c>
      <c r="L10" s="71" t="s">
        <v>5093</v>
      </c>
      <c r="M10" s="11">
        <v>3</v>
      </c>
      <c r="O10" s="43" t="s">
        <v>5093</v>
      </c>
      <c r="P10">
        <v>3</v>
      </c>
    </row>
    <row r="11" spans="1:19" x14ac:dyDescent="0.35">
      <c r="A11" s="34" t="s">
        <v>32</v>
      </c>
      <c r="B11" s="47">
        <v>1</v>
      </c>
      <c r="D11" s="36" t="s">
        <v>4952</v>
      </c>
      <c r="E11" s="106">
        <v>8</v>
      </c>
      <c r="G11" s="62" t="s">
        <v>5016</v>
      </c>
      <c r="H11" s="106"/>
      <c r="L11" s="70" t="s">
        <v>25</v>
      </c>
      <c r="M11" s="11">
        <v>1</v>
      </c>
      <c r="O11" s="33" t="s">
        <v>25</v>
      </c>
      <c r="P11">
        <v>1</v>
      </c>
    </row>
    <row r="12" spans="1:19" x14ac:dyDescent="0.35">
      <c r="A12" s="34" t="s">
        <v>33</v>
      </c>
      <c r="B12" s="47">
        <v>4</v>
      </c>
      <c r="D12" s="34" t="s">
        <v>5016</v>
      </c>
      <c r="E12" s="106"/>
      <c r="G12" s="44" t="s">
        <v>5016</v>
      </c>
      <c r="H12" s="106"/>
      <c r="L12" s="71" t="s">
        <v>5066</v>
      </c>
      <c r="M12" s="11">
        <v>1</v>
      </c>
      <c r="O12" s="43" t="s">
        <v>5066</v>
      </c>
      <c r="P12">
        <v>1</v>
      </c>
    </row>
    <row r="13" spans="1:19" x14ac:dyDescent="0.35">
      <c r="A13" s="34" t="s">
        <v>34</v>
      </c>
      <c r="B13" s="47">
        <v>8</v>
      </c>
      <c r="D13" s="44" t="s">
        <v>5016</v>
      </c>
      <c r="E13" s="106"/>
      <c r="G13" s="34" t="s">
        <v>13</v>
      </c>
      <c r="H13" s="107">
        <v>9</v>
      </c>
      <c r="L13" s="70" t="s">
        <v>23</v>
      </c>
      <c r="M13" s="11">
        <v>5</v>
      </c>
      <c r="O13" s="33" t="s">
        <v>31</v>
      </c>
      <c r="P13">
        <v>5</v>
      </c>
    </row>
    <row r="14" spans="1:19" x14ac:dyDescent="0.35">
      <c r="A14" s="34" t="s">
        <v>5016</v>
      </c>
      <c r="B14" s="47"/>
      <c r="D14" s="34" t="s">
        <v>13</v>
      </c>
      <c r="E14" s="107">
        <v>14</v>
      </c>
      <c r="L14" s="71" t="s">
        <v>5066</v>
      </c>
      <c r="M14" s="11">
        <v>5</v>
      </c>
      <c r="O14" s="43" t="s">
        <v>5066</v>
      </c>
      <c r="P14">
        <v>5</v>
      </c>
    </row>
    <row r="15" spans="1:19" x14ac:dyDescent="0.35">
      <c r="A15" s="34" t="s">
        <v>5015</v>
      </c>
      <c r="B15" s="47">
        <v>1</v>
      </c>
      <c r="D15" s="41"/>
      <c r="L15" s="70" t="s">
        <v>5053</v>
      </c>
      <c r="M15" s="11">
        <v>1</v>
      </c>
      <c r="O15" s="33" t="s">
        <v>23</v>
      </c>
      <c r="P15">
        <v>18</v>
      </c>
    </row>
    <row r="16" spans="1:19" x14ac:dyDescent="0.35">
      <c r="A16" s="34" t="s">
        <v>5129</v>
      </c>
      <c r="B16" s="47">
        <v>1</v>
      </c>
      <c r="L16" s="71" t="s">
        <v>5066</v>
      </c>
      <c r="M16" s="11">
        <v>1</v>
      </c>
      <c r="O16" s="43" t="s">
        <v>5066</v>
      </c>
      <c r="P16">
        <v>18</v>
      </c>
    </row>
    <row r="17" spans="1:16" x14ac:dyDescent="0.35">
      <c r="A17" s="34" t="s">
        <v>13</v>
      </c>
      <c r="B17" s="47">
        <v>44</v>
      </c>
      <c r="L17" s="70" t="s">
        <v>32</v>
      </c>
      <c r="M17" s="11">
        <v>1</v>
      </c>
      <c r="O17" s="33" t="s">
        <v>5053</v>
      </c>
      <c r="P17">
        <v>1</v>
      </c>
    </row>
    <row r="18" spans="1:16" x14ac:dyDescent="0.35">
      <c r="D18" s="41"/>
      <c r="L18" s="71" t="s">
        <v>5093</v>
      </c>
      <c r="M18" s="11">
        <v>1</v>
      </c>
      <c r="O18" s="43" t="s">
        <v>5066</v>
      </c>
      <c r="P18">
        <v>1</v>
      </c>
    </row>
    <row r="19" spans="1:16" x14ac:dyDescent="0.35">
      <c r="D19" s="41"/>
      <c r="L19" s="70" t="s">
        <v>34</v>
      </c>
      <c r="M19" s="11">
        <v>1</v>
      </c>
      <c r="O19" s="33" t="s">
        <v>32</v>
      </c>
      <c r="P19">
        <v>1</v>
      </c>
    </row>
    <row r="20" spans="1:16" x14ac:dyDescent="0.35">
      <c r="L20" s="71" t="s">
        <v>5093</v>
      </c>
      <c r="M20" s="11">
        <v>1</v>
      </c>
      <c r="O20" s="43" t="s">
        <v>5093</v>
      </c>
      <c r="P20">
        <v>1</v>
      </c>
    </row>
    <row r="21" spans="1:16" ht="18.5" x14ac:dyDescent="0.35">
      <c r="A21" s="132" t="s">
        <v>5090</v>
      </c>
      <c r="B21" s="132"/>
      <c r="C21" s="132"/>
      <c r="D21" s="132"/>
      <c r="E21" s="132"/>
      <c r="F21" s="132"/>
      <c r="G21" s="132"/>
      <c r="H21" s="133"/>
      <c r="L21" s="43" t="s">
        <v>5019</v>
      </c>
      <c r="M21" s="11">
        <v>5</v>
      </c>
      <c r="O21" s="33" t="s">
        <v>5015</v>
      </c>
      <c r="P21">
        <v>1</v>
      </c>
    </row>
    <row r="22" spans="1:16" x14ac:dyDescent="0.35">
      <c r="L22" s="70" t="s">
        <v>23</v>
      </c>
      <c r="M22" s="11">
        <v>5</v>
      </c>
      <c r="O22" s="43" t="s">
        <v>5066</v>
      </c>
      <c r="P22">
        <v>1</v>
      </c>
    </row>
    <row r="23" spans="1:16" ht="15.5" x14ac:dyDescent="0.35">
      <c r="A23" s="35" t="s">
        <v>5054</v>
      </c>
      <c r="F23" s="35" t="s">
        <v>5063</v>
      </c>
      <c r="L23" s="71" t="s">
        <v>5066</v>
      </c>
      <c r="M23" s="11">
        <v>5</v>
      </c>
      <c r="O23" s="33" t="s">
        <v>33</v>
      </c>
      <c r="P23">
        <v>4</v>
      </c>
    </row>
    <row r="24" spans="1:16" x14ac:dyDescent="0.35">
      <c r="A24" s="45" t="s">
        <v>10</v>
      </c>
      <c r="B24" s="46" t="s">
        <v>5050</v>
      </c>
      <c r="C24" s="46" t="s">
        <v>5052</v>
      </c>
      <c r="D24" s="46" t="s">
        <v>5051</v>
      </c>
      <c r="F24" s="37" t="s">
        <v>5062</v>
      </c>
      <c r="G24" s="47" t="s">
        <v>5096</v>
      </c>
      <c r="H24" s="47" t="s">
        <v>5097</v>
      </c>
      <c r="L24" s="43" t="s">
        <v>5060</v>
      </c>
      <c r="M24" s="11">
        <v>8</v>
      </c>
      <c r="O24" s="43" t="s">
        <v>5066</v>
      </c>
      <c r="P24">
        <v>4</v>
      </c>
    </row>
    <row r="25" spans="1:16" x14ac:dyDescent="0.35">
      <c r="A25" s="40" t="s">
        <v>5053</v>
      </c>
      <c r="B25" s="47">
        <f>COUNTIF('Install and Cert'!F:F,"Primary Timing Controller")</f>
        <v>1</v>
      </c>
      <c r="C25" s="47">
        <f>COUNTIFS('Install and Cert'!F:F,"Primary Timing Controller",'Install and Cert'!H:H,"&lt;&gt;")</f>
        <v>1</v>
      </c>
      <c r="D25" s="68">
        <f>C25/B25</f>
        <v>1</v>
      </c>
      <c r="F25" s="34" t="s">
        <v>5019</v>
      </c>
      <c r="G25" s="47">
        <v>5</v>
      </c>
      <c r="H25" s="47">
        <v>5</v>
      </c>
      <c r="L25" s="70" t="s">
        <v>23</v>
      </c>
      <c r="M25" s="11">
        <v>2</v>
      </c>
      <c r="O25" s="33" t="s">
        <v>34</v>
      </c>
      <c r="P25">
        <v>8</v>
      </c>
    </row>
    <row r="26" spans="1:16" x14ac:dyDescent="0.35">
      <c r="A26" s="40" t="s">
        <v>5015</v>
      </c>
      <c r="B26" s="47">
        <f>COUNTIF('Install and Cert'!F:F,"Secondary Timing Controller")</f>
        <v>1</v>
      </c>
      <c r="C26" s="47">
        <f>COUNTIFS('Install and Cert'!F:F,"Secondary Timing Controller",'Install and Cert'!H:H,"&lt;&gt;")</f>
        <v>1</v>
      </c>
      <c r="D26" s="68">
        <f t="shared" ref="D26:D34" si="0">C26/B26</f>
        <v>1</v>
      </c>
      <c r="F26" s="36" t="s">
        <v>23</v>
      </c>
      <c r="G26" s="47">
        <v>5</v>
      </c>
      <c r="H26" s="47">
        <v>5</v>
      </c>
      <c r="L26" s="71" t="s">
        <v>5066</v>
      </c>
      <c r="M26" s="11">
        <v>2</v>
      </c>
      <c r="O26" s="43" t="s">
        <v>5093</v>
      </c>
      <c r="P26">
        <v>2</v>
      </c>
    </row>
    <row r="27" spans="1:16" x14ac:dyDescent="0.35">
      <c r="A27" s="40" t="s">
        <v>5043</v>
      </c>
      <c r="B27" s="47">
        <f>COUNTIF('Install and Cert'!F:F,"Star")</f>
        <v>4</v>
      </c>
      <c r="C27" s="47">
        <f>COUNTIFS('Install and Cert'!F:F,"Star",'Install and Cert'!H:H,"&lt;&gt;")</f>
        <v>3</v>
      </c>
      <c r="D27" s="68">
        <f t="shared" si="0"/>
        <v>0.75</v>
      </c>
      <c r="F27" s="34" t="s">
        <v>5016</v>
      </c>
      <c r="G27" s="47"/>
      <c r="H27" s="47"/>
      <c r="L27" s="70" t="s">
        <v>34</v>
      </c>
      <c r="M27" s="11">
        <v>6</v>
      </c>
      <c r="O27" s="43" t="s">
        <v>5066</v>
      </c>
      <c r="P27">
        <v>6</v>
      </c>
    </row>
    <row r="28" spans="1:16" x14ac:dyDescent="0.35">
      <c r="A28" s="40" t="s">
        <v>5042</v>
      </c>
      <c r="B28" s="47">
        <f>COUNTIF('Install and Cert'!F:F,"Monitor")</f>
        <v>18</v>
      </c>
      <c r="C28" s="47">
        <f>COUNTIFS('Install and Cert'!F:F,"Monitor",'Install and Cert'!H:H,"&lt;&gt;")</f>
        <v>18</v>
      </c>
      <c r="D28" s="68">
        <f t="shared" si="0"/>
        <v>1</v>
      </c>
      <c r="F28" s="36" t="s">
        <v>5016</v>
      </c>
      <c r="G28" s="47"/>
      <c r="H28" s="47"/>
      <c r="L28" s="71" t="s">
        <v>5066</v>
      </c>
      <c r="M28" s="11">
        <v>5</v>
      </c>
      <c r="O28" s="33" t="s">
        <v>5016</v>
      </c>
    </row>
    <row r="29" spans="1:16" x14ac:dyDescent="0.35">
      <c r="A29" s="40" t="s">
        <v>5044</v>
      </c>
      <c r="B29" s="47">
        <f>COUNTIF('Install and Cert'!F:F,"Virtual Wall")</f>
        <v>8</v>
      </c>
      <c r="C29" s="47">
        <f>COUNTIFS('Install and Cert'!F:F,"Virtual Wall",'Install and Cert'!H:H,"&lt;&gt;")</f>
        <v>8</v>
      </c>
      <c r="D29" s="68">
        <f t="shared" si="0"/>
        <v>1</v>
      </c>
      <c r="F29" s="34" t="s">
        <v>5058</v>
      </c>
      <c r="G29" s="47">
        <v>6</v>
      </c>
      <c r="H29" s="47">
        <v>6</v>
      </c>
      <c r="L29" s="71" t="s">
        <v>5093</v>
      </c>
      <c r="M29" s="11">
        <v>1</v>
      </c>
      <c r="O29" s="43" t="s">
        <v>5016</v>
      </c>
    </row>
    <row r="30" spans="1:16" x14ac:dyDescent="0.35">
      <c r="A30" s="40" t="s">
        <v>5045</v>
      </c>
      <c r="B30" s="47">
        <f>COUNTIF('Install and Cert'!F:F,"Range Extender")</f>
        <v>1</v>
      </c>
      <c r="C30" s="47">
        <f>COUNTIFS('Install and Cert'!F:F,"Range Extender",'Install and Cert'!H:H,"&lt;&gt;")</f>
        <v>1</v>
      </c>
      <c r="D30" s="68">
        <f t="shared" si="0"/>
        <v>1</v>
      </c>
      <c r="F30" s="36" t="s">
        <v>23</v>
      </c>
      <c r="G30" s="47">
        <v>6</v>
      </c>
      <c r="H30" s="47">
        <v>6</v>
      </c>
      <c r="L30" s="43" t="s">
        <v>5058</v>
      </c>
      <c r="M30" s="11">
        <v>6</v>
      </c>
      <c r="O30" s="33" t="s">
        <v>13</v>
      </c>
      <c r="P30">
        <v>44</v>
      </c>
    </row>
    <row r="31" spans="1:16" x14ac:dyDescent="0.35">
      <c r="A31" s="40" t="s">
        <v>5046</v>
      </c>
      <c r="B31" s="47">
        <f>COUNTIF('Install and Cert'!F:F,"Door Controller")</f>
        <v>1</v>
      </c>
      <c r="C31" s="47">
        <f>COUNTIFS('Install and Cert'!F:F,"Door Controller",'Install and Cert'!H:H,"&lt;&gt;")</f>
        <v>1</v>
      </c>
      <c r="D31" s="68">
        <f t="shared" si="0"/>
        <v>1</v>
      </c>
      <c r="F31" s="34" t="s">
        <v>5059</v>
      </c>
      <c r="G31" s="47">
        <v>5</v>
      </c>
      <c r="H31" s="47">
        <v>11</v>
      </c>
      <c r="L31" s="70" t="s">
        <v>23</v>
      </c>
      <c r="M31" s="11">
        <v>6</v>
      </c>
    </row>
    <row r="32" spans="1:16" x14ac:dyDescent="0.35">
      <c r="A32" s="40" t="s">
        <v>5047</v>
      </c>
      <c r="B32" s="47">
        <f>COUNTIF('Install and Cert'!F:F,"Elevator Controller")</f>
        <v>1</v>
      </c>
      <c r="C32" s="47">
        <f>COUNTIFS('Install and Cert'!F:F,"Elevator Controller",'Install and Cert'!H:H,"&lt;&gt;")</f>
        <v>1</v>
      </c>
      <c r="D32" s="68">
        <f t="shared" si="0"/>
        <v>1</v>
      </c>
      <c r="F32" s="36" t="s">
        <v>31</v>
      </c>
      <c r="G32" s="47"/>
      <c r="H32" s="47">
        <v>5</v>
      </c>
      <c r="L32" s="71" t="s">
        <v>5066</v>
      </c>
      <c r="M32" s="11">
        <v>6</v>
      </c>
    </row>
    <row r="33" spans="1:13" x14ac:dyDescent="0.35">
      <c r="A33" s="40" t="s">
        <v>5048</v>
      </c>
      <c r="B33" s="47">
        <f>COUNTIF('Install and Cert'!F:F,"LF Exciter")</f>
        <v>5</v>
      </c>
      <c r="C33" s="47">
        <f>COUNTIFS('Install and Cert'!F:F,"LF Exciter",'Install and Cert'!H:H,"&lt;&gt;")</f>
        <v>0</v>
      </c>
      <c r="D33" s="68">
        <f t="shared" si="0"/>
        <v>0</v>
      </c>
      <c r="F33" s="36" t="s">
        <v>5015</v>
      </c>
      <c r="G33" s="47">
        <v>1</v>
      </c>
      <c r="H33" s="47">
        <v>1</v>
      </c>
      <c r="L33" s="43" t="s">
        <v>5059</v>
      </c>
      <c r="M33" s="11">
        <v>11</v>
      </c>
    </row>
    <row r="34" spans="1:13" x14ac:dyDescent="0.35">
      <c r="A34" s="40" t="s">
        <v>5049</v>
      </c>
      <c r="B34" s="47">
        <f>COUNTIF('Install and Cert'!F:F,"Dropbox")</f>
        <v>3</v>
      </c>
      <c r="C34" s="47">
        <f>COUNTIFS('Install and Cert'!F:F,"Dropbox",'Install and Cert'!H:H,"&lt;&gt;")</f>
        <v>3</v>
      </c>
      <c r="D34" s="68">
        <f t="shared" si="0"/>
        <v>1</v>
      </c>
      <c r="F34" s="36" t="s">
        <v>33</v>
      </c>
      <c r="G34" s="47">
        <v>3</v>
      </c>
      <c r="H34" s="47">
        <v>4</v>
      </c>
      <c r="L34" s="70" t="s">
        <v>31</v>
      </c>
      <c r="M34" s="11">
        <v>5</v>
      </c>
    </row>
    <row r="35" spans="1:13" ht="15.5" x14ac:dyDescent="0.35">
      <c r="B35" s="48">
        <f>SUM(B25:B34)</f>
        <v>43</v>
      </c>
      <c r="C35" s="48">
        <f>SUM(C25:C34)</f>
        <v>37</v>
      </c>
      <c r="D35" s="69">
        <f>C35/B35</f>
        <v>0.86046511627906974</v>
      </c>
      <c r="F35" s="36" t="s">
        <v>34</v>
      </c>
      <c r="G35" s="47">
        <v>1</v>
      </c>
      <c r="H35" s="47">
        <v>1</v>
      </c>
      <c r="L35" s="71" t="s">
        <v>5066</v>
      </c>
      <c r="M35" s="11">
        <v>5</v>
      </c>
    </row>
    <row r="36" spans="1:13" x14ac:dyDescent="0.35">
      <c r="F36" s="34" t="s">
        <v>5060</v>
      </c>
      <c r="G36" s="47">
        <v>8</v>
      </c>
      <c r="H36" s="47">
        <v>8</v>
      </c>
      <c r="L36" s="70" t="s">
        <v>5015</v>
      </c>
      <c r="M36" s="11">
        <v>1</v>
      </c>
    </row>
    <row r="37" spans="1:13" x14ac:dyDescent="0.35">
      <c r="F37" s="36" t="s">
        <v>23</v>
      </c>
      <c r="G37" s="47">
        <v>2</v>
      </c>
      <c r="H37" s="47">
        <v>2</v>
      </c>
      <c r="L37" s="71" t="s">
        <v>5066</v>
      </c>
      <c r="M37" s="11">
        <v>1</v>
      </c>
    </row>
    <row r="38" spans="1:13" x14ac:dyDescent="0.35">
      <c r="F38" s="36" t="s">
        <v>34</v>
      </c>
      <c r="G38" s="47">
        <v>6</v>
      </c>
      <c r="H38" s="47">
        <v>6</v>
      </c>
      <c r="L38" s="70" t="s">
        <v>33</v>
      </c>
      <c r="M38" s="11">
        <v>4</v>
      </c>
    </row>
    <row r="39" spans="1:13" x14ac:dyDescent="0.35">
      <c r="F39" s="34" t="s">
        <v>5061</v>
      </c>
      <c r="G39" s="47">
        <v>13</v>
      </c>
      <c r="H39" s="47">
        <v>13</v>
      </c>
      <c r="L39" s="71" t="s">
        <v>5066</v>
      </c>
      <c r="M39" s="11">
        <v>4</v>
      </c>
    </row>
    <row r="40" spans="1:13" x14ac:dyDescent="0.35">
      <c r="F40" s="36" t="s">
        <v>17</v>
      </c>
      <c r="G40" s="47">
        <v>1</v>
      </c>
      <c r="H40" s="47">
        <v>1</v>
      </c>
      <c r="L40" s="70" t="s">
        <v>34</v>
      </c>
      <c r="M40" s="11">
        <v>1</v>
      </c>
    </row>
    <row r="41" spans="1:13" x14ac:dyDescent="0.35">
      <c r="F41" s="36" t="s">
        <v>21</v>
      </c>
      <c r="G41" s="47">
        <v>3</v>
      </c>
      <c r="H41" s="47">
        <v>3</v>
      </c>
      <c r="L41" s="71" t="s">
        <v>5066</v>
      </c>
      <c r="M41" s="11">
        <v>1</v>
      </c>
    </row>
    <row r="42" spans="1:13" x14ac:dyDescent="0.35">
      <c r="F42" s="36" t="s">
        <v>25</v>
      </c>
      <c r="G42" s="47">
        <v>1</v>
      </c>
      <c r="H42" s="47">
        <v>1</v>
      </c>
      <c r="L42" s="33" t="s">
        <v>5016</v>
      </c>
      <c r="M42" s="11"/>
    </row>
    <row r="43" spans="1:13" x14ac:dyDescent="0.35">
      <c r="F43" s="36" t="s">
        <v>23</v>
      </c>
      <c r="G43" s="47">
        <v>5</v>
      </c>
      <c r="H43" s="47">
        <v>5</v>
      </c>
      <c r="L43" s="33">
        <v>114</v>
      </c>
      <c r="M43" s="11">
        <v>1</v>
      </c>
    </row>
    <row r="44" spans="1:13" x14ac:dyDescent="0.35">
      <c r="F44" s="36" t="s">
        <v>5053</v>
      </c>
      <c r="G44" s="47">
        <v>1</v>
      </c>
      <c r="H44" s="47">
        <v>1</v>
      </c>
      <c r="L44" s="33" t="s">
        <v>13</v>
      </c>
      <c r="M44" s="11">
        <v>44</v>
      </c>
    </row>
    <row r="45" spans="1:13" x14ac:dyDescent="0.35">
      <c r="F45" s="36" t="s">
        <v>32</v>
      </c>
      <c r="G45" s="47">
        <v>1</v>
      </c>
      <c r="H45" s="47">
        <v>1</v>
      </c>
    </row>
    <row r="46" spans="1:13" x14ac:dyDescent="0.35">
      <c r="F46" s="36" t="s">
        <v>34</v>
      </c>
      <c r="G46" s="47">
        <v>1</v>
      </c>
      <c r="H46" s="47">
        <v>1</v>
      </c>
    </row>
    <row r="47" spans="1:13" x14ac:dyDescent="0.35">
      <c r="F47" s="34" t="s">
        <v>5130</v>
      </c>
      <c r="G47" s="47">
        <v>1</v>
      </c>
      <c r="H47" s="47">
        <v>1</v>
      </c>
    </row>
    <row r="48" spans="1:13" x14ac:dyDescent="0.35">
      <c r="F48" s="36" t="s">
        <v>5129</v>
      </c>
      <c r="G48" s="47">
        <v>1</v>
      </c>
      <c r="H48" s="47">
        <v>1</v>
      </c>
    </row>
    <row r="49" spans="6:8" x14ac:dyDescent="0.35">
      <c r="F49" s="34" t="s">
        <v>13</v>
      </c>
      <c r="G49" s="47">
        <v>38</v>
      </c>
      <c r="H49" s="47">
        <v>44</v>
      </c>
    </row>
    <row r="50" spans="6:8" x14ac:dyDescent="0.35">
      <c r="F50" s="33"/>
    </row>
    <row r="51" spans="6:8" x14ac:dyDescent="0.35">
      <c r="F51" s="33"/>
    </row>
    <row r="52" spans="6:8" x14ac:dyDescent="0.35">
      <c r="F52" s="33"/>
    </row>
    <row r="53" spans="6:8" x14ac:dyDescent="0.35">
      <c r="F53" s="33"/>
    </row>
  </sheetData>
  <mergeCells count="3">
    <mergeCell ref="A21:H21"/>
    <mergeCell ref="A2:H2"/>
    <mergeCell ref="L2:P2"/>
  </mergeCells>
  <pageMargins left="0.7" right="0.7" top="0.75" bottom="0.75" header="0.3" footer="0.3"/>
  <pageSetup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0070C0"/>
  </sheetPr>
  <dimension ref="A1:T12572"/>
  <sheetViews>
    <sheetView tabSelected="1" topLeftCell="L1" zoomScaleNormal="100" workbookViewId="0">
      <pane ySplit="1" topLeftCell="A2" activePane="bottomLeft" state="frozen"/>
      <selection activeCell="L27" sqref="L27"/>
      <selection pane="bottomLeft" activeCell="G19" sqref="G19"/>
    </sheetView>
  </sheetViews>
  <sheetFormatPr defaultColWidth="9.90625" defaultRowHeight="15" customHeight="1" x14ac:dyDescent="0.35"/>
  <cols>
    <col min="1" max="1" width="9.90625" style="6"/>
    <col min="2" max="2" width="29.36328125" style="6" customWidth="1"/>
    <col min="3" max="3" width="18.90625" style="6" bestFit="1" customWidth="1"/>
    <col min="4" max="4" width="12.54296875" style="6" customWidth="1"/>
    <col min="5" max="5" width="23.36328125" style="11" customWidth="1"/>
    <col min="6" max="6" width="33.1796875" style="6" customWidth="1"/>
    <col min="7" max="7" width="19" style="6" customWidth="1"/>
    <col min="8" max="8" width="24.36328125" style="6" bestFit="1" customWidth="1"/>
    <col min="9" max="9" width="27.90625" style="6" bestFit="1" customWidth="1"/>
    <col min="10" max="10" width="24.36328125" style="6" customWidth="1"/>
    <col min="11" max="11" width="22" style="6" bestFit="1" customWidth="1"/>
    <col min="12" max="12" width="16.90625" style="6" customWidth="1"/>
    <col min="13" max="13" width="16.90625" style="108" bestFit="1" customWidth="1"/>
    <col min="14" max="15" width="28" style="6" customWidth="1"/>
    <col min="16" max="16" width="37" style="6" bestFit="1" customWidth="1"/>
    <col min="17" max="17" width="16.6328125" style="6" bestFit="1" customWidth="1"/>
    <col min="18" max="18" width="16.08984375" style="6" bestFit="1" customWidth="1"/>
    <col min="19" max="19" width="22.36328125" style="14" customWidth="1"/>
    <col min="20" max="20" width="35.54296875" style="6" customWidth="1"/>
    <col min="21" max="16384" width="9.90625" style="6"/>
  </cols>
  <sheetData>
    <row r="1" spans="1:20" ht="54.65" customHeight="1" x14ac:dyDescent="0.35">
      <c r="A1" s="2" t="s">
        <v>40</v>
      </c>
      <c r="B1" s="2" t="s">
        <v>41</v>
      </c>
      <c r="C1" s="2" t="s">
        <v>42</v>
      </c>
      <c r="D1" s="2" t="s">
        <v>43</v>
      </c>
      <c r="E1" s="4" t="s">
        <v>44</v>
      </c>
      <c r="F1" s="4" t="s">
        <v>10</v>
      </c>
      <c r="G1" s="4" t="s">
        <v>5020</v>
      </c>
      <c r="H1" s="3" t="s">
        <v>45</v>
      </c>
      <c r="I1" s="8" t="s">
        <v>5023</v>
      </c>
      <c r="J1" s="3" t="s">
        <v>5024</v>
      </c>
      <c r="K1" s="3" t="s">
        <v>5022</v>
      </c>
      <c r="L1" s="3" t="s">
        <v>5021</v>
      </c>
      <c r="M1" s="3" t="s">
        <v>46</v>
      </c>
      <c r="N1" s="3" t="s">
        <v>47</v>
      </c>
      <c r="O1" s="5" t="s">
        <v>5145</v>
      </c>
      <c r="P1" s="5" t="s">
        <v>48</v>
      </c>
      <c r="Q1" s="5" t="s">
        <v>49</v>
      </c>
      <c r="R1" s="5" t="s">
        <v>50</v>
      </c>
      <c r="S1" s="13" t="s">
        <v>51</v>
      </c>
      <c r="T1" s="13" t="s">
        <v>52</v>
      </c>
    </row>
    <row r="2" spans="1:20" ht="15" customHeight="1" x14ac:dyDescent="0.35">
      <c r="A2" s="6">
        <v>1</v>
      </c>
      <c r="B2" s="6" t="str">
        <f t="shared" ref="B2:B40" si="0">CONCATENATE(C2,"_",D2,"_",I2)</f>
        <v>113_Basement_</v>
      </c>
      <c r="C2" s="6">
        <v>113</v>
      </c>
      <c r="D2" s="6" t="s">
        <v>5019</v>
      </c>
      <c r="E2" s="11" t="str">
        <f>IF(F2="Primary Timing Controller","Timing",IF(F2="Secondary Timing Controller","Timing",IF(F2="Star","Ethernet",IF(F2="Door Controller","Security Solution",IF(F2="Elevator Controller","Security Solution",IF(F2="Range Extender","Security Solution",IF(F2="Dropbox","Standalone",IF(F2="LF Exciter","Standalone",IF(F2="BLE Beacon","Standalone",IF(OR(F2="Monitor",F2="Virtual Wall"),IF(VLOOKUP(H2,IRDeviceDetails!$A$1:$B$10000,2,FALSE)=0,"Standalone",IF(ISNUMBER(MATCH(H2,ConfigGrouping!$D$1:$D$10000,0)),"Primary","Secondary")),""))))))))))</f>
        <v>Primary</v>
      </c>
      <c r="F2" s="6" t="s">
        <v>23</v>
      </c>
      <c r="G2" s="6">
        <v>510001</v>
      </c>
      <c r="H2" s="6">
        <v>12345</v>
      </c>
      <c r="J2" s="6" t="s">
        <v>5005</v>
      </c>
      <c r="K2" s="6" t="s">
        <v>5037</v>
      </c>
      <c r="L2" s="9" t="s">
        <v>5038</v>
      </c>
      <c r="M2" s="108">
        <v>45366</v>
      </c>
      <c r="O2" s="6" t="str">
        <f>IF(COUNTIF(ConfigurationTracker!A:A, H2) &gt; 0, "Configured", "Not Configured")</f>
        <v>Configured</v>
      </c>
      <c r="P2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2" s="14" t="str">
        <f>IF(H2="","Fail",IF(K2="","Fail",IF(K2="N","Fail",IF(K2="Y","Pass",""))))</f>
        <v>Pass</v>
      </c>
      <c r="R2" s="6" t="str">
        <f t="shared" ref="R2:R44" si="1">IF(H2=P2,IF(Q2="Pass","Certified","Check Install"),"Not Certified")</f>
        <v>Not Certified</v>
      </c>
      <c r="S2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3" spans="1:20" ht="15" customHeight="1" x14ac:dyDescent="0.35">
      <c r="A3" s="6">
        <v>2</v>
      </c>
      <c r="B3" s="6" t="str">
        <f t="shared" si="0"/>
        <v>113_Basement_Exam Room 1</v>
      </c>
      <c r="C3" s="6">
        <v>113</v>
      </c>
      <c r="D3" s="6" t="s">
        <v>5019</v>
      </c>
      <c r="E3" s="11" t="str">
        <f>IF(F3="Primary Timing Controller","Timing",IF(F3="Secondary Timing Controller","Timing",IF(F3="Star","Ethernet",IF(F3="Door Controller","Security Solution",IF(F3="Elevator Controller","Security Solution",IF(F3="Range Extender","Security Solution",IF(F3="Dropbox","Standalone",IF(F3="LF Exciter","Standalone",IF(F3="BLE Beacon","Standalone",IF(OR(F3="Monitor",F3="Virtual Wall"),IF(VLOOKUP(H3,IRDeviceDetails!$A$1:$B$10000,2,FALSE)=0,"Standalone",IF(ISNUMBER(MATCH(H3,ConfigGrouping!$D$1:$D$10000,0)),"Primary","Secondary")),""))))))))))</f>
        <v>Secondary</v>
      </c>
      <c r="F3" s="6" t="s">
        <v>23</v>
      </c>
      <c r="G3" s="6">
        <v>510002</v>
      </c>
      <c r="H3" s="6">
        <v>543453</v>
      </c>
      <c r="I3" s="6" t="s">
        <v>5132</v>
      </c>
      <c r="J3" s="6" t="s">
        <v>5001</v>
      </c>
      <c r="K3" s="6" t="s">
        <v>5037</v>
      </c>
      <c r="L3" s="9" t="s">
        <v>5039</v>
      </c>
      <c r="M3" s="108">
        <v>45371</v>
      </c>
      <c r="O3" s="6" t="str">
        <f>IF(COUNTIF(ConfigurationTracker!A:A, H3) &gt; 0, "Configured", "Not Configured")</f>
        <v>Configured</v>
      </c>
      <c r="P3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3" s="14" t="str">
        <f t="shared" ref="Q3:Q52" si="2">IF(H3="","Fail",IF(K3="","Fail",IF(K3="N","Fail",IF(K3="Y","Pass",""))))</f>
        <v>Pass</v>
      </c>
      <c r="R3" s="6" t="str">
        <f t="shared" si="1"/>
        <v>Not Certified</v>
      </c>
      <c r="S3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4" spans="1:20" ht="15" customHeight="1" x14ac:dyDescent="0.35">
      <c r="A4" s="6">
        <v>3</v>
      </c>
      <c r="B4" s="6" t="str">
        <f t="shared" si="0"/>
        <v>113_Basement_</v>
      </c>
      <c r="C4" s="6">
        <v>113</v>
      </c>
      <c r="D4" s="6" t="s">
        <v>5019</v>
      </c>
      <c r="E4" s="11" t="str">
        <f>IF(F4="Primary Timing Controller","Timing",IF(F4="Secondary Timing Controller","Timing",IF(F4="Star","Ethernet",IF(F4="Door Controller","Security Solution",IF(F4="Elevator Controller","Security Solution",IF(F4="Range Extender","Security Solution",IF(F4="Dropbox","Standalone",IF(F4="LF Exciter","Standalone",IF(F4="BLE Beacon","Standalone",IF(OR(F4="Monitor",F4="Virtual Wall"),IF(VLOOKUP(H4,IRDeviceDetails!$A$1:$B$10000,2,FALSE)=0,"Standalone",IF(ISNUMBER(MATCH(H4,ConfigGrouping!$D$1:$D$10000,0)),"Primary","Secondary")),""))))))))))</f>
        <v>Secondary</v>
      </c>
      <c r="F4" s="6" t="s">
        <v>23</v>
      </c>
      <c r="G4" s="6">
        <v>510003</v>
      </c>
      <c r="H4" s="6">
        <v>543453</v>
      </c>
      <c r="L4" s="9"/>
      <c r="O4" s="6" t="str">
        <f>IF(COUNTIF(ConfigurationTracker!A:A, H4) &gt; 0, "Configured", "Not Configured")</f>
        <v>Configured</v>
      </c>
      <c r="P4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4" s="14" t="str">
        <f t="shared" si="2"/>
        <v>Fail</v>
      </c>
      <c r="R4" s="6" t="str">
        <f t="shared" si="1"/>
        <v>Not Certified</v>
      </c>
      <c r="S4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5" spans="1:20" ht="15" customHeight="1" x14ac:dyDescent="0.35">
      <c r="A5" s="6">
        <v>4</v>
      </c>
      <c r="B5" s="6" t="str">
        <f t="shared" si="0"/>
        <v>113_Basement_</v>
      </c>
      <c r="C5" s="6">
        <v>113</v>
      </c>
      <c r="D5" s="6" t="s">
        <v>5019</v>
      </c>
      <c r="E5" s="11" t="str">
        <f>IF(F5="Primary Timing Controller","Timing",IF(F5="Secondary Timing Controller","Timing",IF(F5="Star","Ethernet",IF(F5="Door Controller","Security Solution",IF(F5="Elevator Controller","Security Solution",IF(F5="Range Extender","Security Solution",IF(F5="Dropbox","Standalone",IF(F5="LF Exciter","Standalone",IF(F5="BLE Beacon","Standalone",IF(OR(F5="Monitor",F5="Virtual Wall"),IF(VLOOKUP(H5,IRDeviceDetails!$A$1:$B$10000,2,FALSE)=0,"Standalone",IF(ISNUMBER(MATCH(H5,ConfigGrouping!$D$1:$D$10000,0)),"Primary","Secondary")),""))))))))))</f>
        <v>Secondary</v>
      </c>
      <c r="F5" s="6" t="s">
        <v>23</v>
      </c>
      <c r="G5" s="6">
        <v>510004</v>
      </c>
      <c r="H5" s="6">
        <v>543453</v>
      </c>
      <c r="L5" s="9"/>
      <c r="O5" s="6" t="str">
        <f>IF(COUNTIF(ConfigurationTracker!A:A, H5) &gt; 0, "Configured", "Not Configured")</f>
        <v>Configured</v>
      </c>
      <c r="P5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5" s="14" t="str">
        <f t="shared" si="2"/>
        <v>Fail</v>
      </c>
      <c r="R5" s="6" t="str">
        <f t="shared" si="1"/>
        <v>Not Certified</v>
      </c>
      <c r="S5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6" spans="1:20" ht="15" customHeight="1" x14ac:dyDescent="0.35">
      <c r="A6" s="6">
        <v>5</v>
      </c>
      <c r="B6" s="6" t="str">
        <f t="shared" si="0"/>
        <v>113_Basement_</v>
      </c>
      <c r="C6" s="6">
        <v>113</v>
      </c>
      <c r="D6" s="6" t="s">
        <v>5019</v>
      </c>
      <c r="E6" s="11" t="str">
        <f>IF(F6="Primary Timing Controller","Timing",IF(F6="Secondary Timing Controller","Timing",IF(F6="Star","Ethernet",IF(F6="Door Controller","Security Solution",IF(F6="Elevator Controller","Security Solution",IF(F6="Range Extender","Security Solution",IF(F6="Dropbox","Standalone",IF(F6="LF Exciter","Standalone",IF(F6="BLE Beacon","Standalone",IF(OR(F6="Monitor",F6="Virtual Wall"),IF(VLOOKUP(H6,IRDeviceDetails!$A$1:$B$10000,2,FALSE)=0,"Standalone",IF(ISNUMBER(MATCH(H6,ConfigGrouping!$D$1:$D$10000,0)),"Primary","Secondary")),""))))))))))</f>
        <v>Standalone</v>
      </c>
      <c r="F6" s="6" t="s">
        <v>23</v>
      </c>
      <c r="G6" s="6">
        <v>510005</v>
      </c>
      <c r="H6" s="6">
        <v>543456</v>
      </c>
      <c r="J6" s="6" t="s">
        <v>5010</v>
      </c>
      <c r="L6" s="9"/>
      <c r="M6" s="108">
        <v>45374</v>
      </c>
      <c r="O6" s="6" t="str">
        <f>IF(COUNTIF(ConfigurationTracker!A:A, H6) &gt; 0, "Configured", "Not Configured")</f>
        <v>Not Configured</v>
      </c>
      <c r="P6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6" s="14" t="str">
        <f t="shared" si="2"/>
        <v>Fail</v>
      </c>
      <c r="R6" s="6" t="str">
        <f t="shared" si="1"/>
        <v>Not Certified</v>
      </c>
      <c r="S6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7" spans="1:20" ht="15" customHeight="1" x14ac:dyDescent="0.35">
      <c r="A7" s="6">
        <v>6</v>
      </c>
      <c r="B7" s="6" t="str">
        <f t="shared" si="0"/>
        <v>113_First_Procedure Room 2</v>
      </c>
      <c r="C7" s="6">
        <v>113</v>
      </c>
      <c r="D7" s="6" t="s">
        <v>5058</v>
      </c>
      <c r="E7" s="11" t="str">
        <f>IF(F7="Primary Timing Controller","Timing",IF(F7="Secondary Timing Controller","Timing",IF(F7="Star","Ethernet",IF(F7="Door Controller","Security Solution",IF(F7="Elevator Controller","Security Solution",IF(F7="Range Extender","Security Solution",IF(F7="Dropbox","Standalone",IF(F7="LF Exciter","Standalone",IF(F7="BLE Beacon","Standalone",IF(OR(F7="Monitor",F7="Virtual Wall"),IF(VLOOKUP(H7,IRDeviceDetails!$A$1:$B$10000,2,FALSE)=0,"Standalone",IF(ISNUMBER(MATCH(H7,ConfigGrouping!$D$1:$D$10000,0)),"Primary","Secondary")),""))))))))))</f>
        <v>Standalone</v>
      </c>
      <c r="F7" s="6" t="s">
        <v>23</v>
      </c>
      <c r="G7" s="6">
        <v>510006</v>
      </c>
      <c r="H7" s="6">
        <v>543457</v>
      </c>
      <c r="I7" s="6" t="s">
        <v>5133</v>
      </c>
      <c r="J7" s="6" t="s">
        <v>55</v>
      </c>
      <c r="K7" s="6" t="s">
        <v>5037</v>
      </c>
      <c r="L7" s="9" t="s">
        <v>5161</v>
      </c>
      <c r="M7" s="108">
        <v>45375</v>
      </c>
      <c r="O7" s="6" t="str">
        <f>IF(COUNTIF(ConfigurationTracker!A:A, H7) &gt; 0, "Configured", "Not Configured")</f>
        <v>Not Configured</v>
      </c>
      <c r="P7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7" s="14" t="str">
        <f t="shared" si="2"/>
        <v>Pass</v>
      </c>
      <c r="R7" s="6" t="str">
        <f t="shared" si="1"/>
        <v>Not Certified</v>
      </c>
      <c r="S7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8" spans="1:20" ht="15" customHeight="1" x14ac:dyDescent="0.35">
      <c r="A8" s="6">
        <v>7</v>
      </c>
      <c r="B8" s="6" t="str">
        <f t="shared" si="0"/>
        <v>113_First_</v>
      </c>
      <c r="C8" s="6">
        <v>113</v>
      </c>
      <c r="D8" s="6" t="s">
        <v>5058</v>
      </c>
      <c r="E8" s="11" t="str">
        <f>IF(F8="Primary Timing Controller","Timing",IF(F8="Secondary Timing Controller","Timing",IF(F8="Star","Ethernet",IF(F8="Door Controller","Security Solution",IF(F8="Elevator Controller","Security Solution",IF(F8="Range Extender","Security Solution",IF(F8="Dropbox","Standalone",IF(F8="LF Exciter","Standalone",IF(F8="BLE Beacon","Standalone",IF(OR(F8="Monitor",F8="Virtual Wall"),IF(VLOOKUP(H8,IRDeviceDetails!$A$1:$B$10000,2,FALSE)=0,"Standalone",IF(ISNUMBER(MATCH(H8,ConfigGrouping!$D$1:$D$10000,0)),"Primary","Secondary")),""))))))))))</f>
        <v>Standalone</v>
      </c>
      <c r="F8" s="6" t="s">
        <v>23</v>
      </c>
      <c r="G8" s="6">
        <v>510007</v>
      </c>
      <c r="H8" s="6">
        <v>543458</v>
      </c>
      <c r="J8" s="6" t="s">
        <v>5004</v>
      </c>
      <c r="K8" s="6" t="s">
        <v>5036</v>
      </c>
      <c r="L8" s="9"/>
      <c r="M8" s="108">
        <v>45376</v>
      </c>
      <c r="O8" s="6" t="str">
        <f>IF(COUNTIF(ConfigurationTracker!A:A, H8) &gt; 0, "Configured", "Not Configured")</f>
        <v>Not Configured</v>
      </c>
      <c r="P8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8" s="14" t="str">
        <f t="shared" si="2"/>
        <v>Fail</v>
      </c>
      <c r="R8" s="6" t="str">
        <f t="shared" si="1"/>
        <v>Not Certified</v>
      </c>
      <c r="S8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9" spans="1:20" ht="15" customHeight="1" x14ac:dyDescent="0.35">
      <c r="A9" s="6">
        <v>8</v>
      </c>
      <c r="B9" s="6" t="str">
        <f t="shared" si="0"/>
        <v>113_First_</v>
      </c>
      <c r="C9" s="6">
        <v>113</v>
      </c>
      <c r="D9" s="6" t="s">
        <v>5058</v>
      </c>
      <c r="E9" s="11" t="str">
        <f>IF(F9="Primary Timing Controller","Timing",IF(F9="Secondary Timing Controller","Timing",IF(F9="Star","Ethernet",IF(F9="Door Controller","Security Solution",IF(F9="Elevator Controller","Security Solution",IF(F9="Range Extender","Security Solution",IF(F9="Dropbox","Standalone",IF(F9="LF Exciter","Standalone",IF(F9="BLE Beacon","Standalone",IF(OR(F9="Monitor",F9="Virtual Wall"),IF(VLOOKUP(H9,IRDeviceDetails!$A$1:$B$10000,2,FALSE)=0,"Standalone",IF(ISNUMBER(MATCH(H9,ConfigGrouping!$D$1:$D$10000,0)),"Primary","Secondary")),""))))))))))</f>
        <v>Standalone</v>
      </c>
      <c r="F9" s="6" t="s">
        <v>23</v>
      </c>
      <c r="G9" s="6">
        <v>510008</v>
      </c>
      <c r="H9" s="6">
        <v>543459</v>
      </c>
      <c r="J9" s="6" t="s">
        <v>5004</v>
      </c>
      <c r="K9" s="6" t="s">
        <v>5036</v>
      </c>
      <c r="L9" s="9"/>
      <c r="M9" s="108">
        <v>45377</v>
      </c>
      <c r="O9" s="6" t="str">
        <f>IF(COUNTIF(ConfigurationTracker!A:A, H9) &gt; 0, "Configured", "Not Configured")</f>
        <v>Configured</v>
      </c>
      <c r="P9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9" s="14" t="str">
        <f t="shared" si="2"/>
        <v>Fail</v>
      </c>
      <c r="R9" s="6" t="str">
        <f t="shared" si="1"/>
        <v>Not Certified</v>
      </c>
      <c r="S9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10" spans="1:20" ht="15" customHeight="1" x14ac:dyDescent="0.35">
      <c r="A10" s="6">
        <v>9</v>
      </c>
      <c r="B10" s="6" t="str">
        <f t="shared" si="0"/>
        <v>113_First_</v>
      </c>
      <c r="C10" s="6">
        <v>113</v>
      </c>
      <c r="D10" s="6" t="s">
        <v>5058</v>
      </c>
      <c r="E10" s="11" t="str">
        <f>IF(F10="Primary Timing Controller","Timing",IF(F10="Secondary Timing Controller","Timing",IF(F10="Star","Ethernet",IF(F10="Door Controller","Security Solution",IF(F10="Elevator Controller","Security Solution",IF(F10="Range Extender","Security Solution",IF(F10="Dropbox","Standalone",IF(F10="LF Exciter","Standalone",IF(F10="BLE Beacon","Standalone",IF(OR(F10="Monitor",F10="Virtual Wall"),IF(VLOOKUP(H10,IRDeviceDetails!$A$1:$B$10000,2,FALSE)=0,"Standalone",IF(ISNUMBER(MATCH(H10,ConfigGrouping!$D$1:$D$10000,0)),"Primary","Secondary")),""))))))))))</f>
        <v>Standalone</v>
      </c>
      <c r="F10" s="6" t="s">
        <v>23</v>
      </c>
      <c r="G10" s="6">
        <v>510009</v>
      </c>
      <c r="H10" s="6">
        <v>543460</v>
      </c>
      <c r="J10" s="6" t="s">
        <v>5010</v>
      </c>
      <c r="K10" s="6" t="s">
        <v>5036</v>
      </c>
      <c r="L10" s="9"/>
      <c r="M10" s="108">
        <v>45378</v>
      </c>
      <c r="O10" s="6" t="str">
        <f>IF(COUNTIF(ConfigurationTracker!A:A, H10) &gt; 0, "Configured", "Not Configured")</f>
        <v>Configured</v>
      </c>
      <c r="P10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10" s="14" t="str">
        <f t="shared" si="2"/>
        <v>Fail</v>
      </c>
      <c r="R10" s="6" t="str">
        <f t="shared" si="1"/>
        <v>Not Certified</v>
      </c>
      <c r="S10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11" spans="1:20" ht="15" customHeight="1" x14ac:dyDescent="0.35">
      <c r="A11" s="6">
        <v>10</v>
      </c>
      <c r="B11" s="6" t="str">
        <f t="shared" si="0"/>
        <v>113_First_</v>
      </c>
      <c r="C11" s="6">
        <v>113</v>
      </c>
      <c r="D11" s="6" t="s">
        <v>5058</v>
      </c>
      <c r="E11" s="11" t="str">
        <f>IF(F11="Primary Timing Controller","Timing",IF(F11="Secondary Timing Controller","Timing",IF(F11="Star","Ethernet",IF(F11="Door Controller","Security Solution",IF(F11="Elevator Controller","Security Solution",IF(F11="Range Extender","Security Solution",IF(F11="Dropbox","Standalone",IF(F11="LF Exciter","Standalone",IF(F11="BLE Beacon","Standalone",IF(OR(F11="Monitor",F11="Virtual Wall"),IF(VLOOKUP(H11,IRDeviceDetails!$A$1:$B$10000,2,FALSE)=0,"Standalone",IF(ISNUMBER(MATCH(H11,ConfigGrouping!$D$1:$D$10000,0)),"Primary","Secondary")),""))))))))))</f>
        <v>Standalone</v>
      </c>
      <c r="F11" s="6" t="s">
        <v>23</v>
      </c>
      <c r="G11" s="6">
        <v>510010</v>
      </c>
      <c r="H11" s="6">
        <v>543461</v>
      </c>
      <c r="J11" s="6" t="s">
        <v>55</v>
      </c>
      <c r="K11" s="6" t="s">
        <v>5036</v>
      </c>
      <c r="L11" s="9"/>
      <c r="M11" s="108">
        <v>45379</v>
      </c>
      <c r="O11" s="6" t="str">
        <f>IF(COUNTIF(ConfigurationTracker!A:A, H11) &gt; 0, "Configured", "Not Configured")</f>
        <v>Configured</v>
      </c>
      <c r="P11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11" s="14" t="str">
        <f t="shared" si="2"/>
        <v>Fail</v>
      </c>
      <c r="R11" s="6" t="str">
        <f t="shared" si="1"/>
        <v>Not Certified</v>
      </c>
      <c r="S11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12" spans="1:20" ht="15" customHeight="1" x14ac:dyDescent="0.35">
      <c r="A12" s="6">
        <v>11</v>
      </c>
      <c r="B12" s="6" t="str">
        <f t="shared" si="0"/>
        <v>113_First_</v>
      </c>
      <c r="C12" s="6">
        <v>113</v>
      </c>
      <c r="D12" s="6" t="s">
        <v>5058</v>
      </c>
      <c r="E12" s="11" t="str">
        <f>IF(F12="Primary Timing Controller","Timing",IF(F12="Secondary Timing Controller","Timing",IF(F12="Star","Ethernet",IF(F12="Door Controller","Security Solution",IF(F12="Elevator Controller","Security Solution",IF(F12="Range Extender","Security Solution",IF(F12="Dropbox","Standalone",IF(F12="LF Exciter","Standalone",IF(F12="BLE Beacon","Standalone",IF(OR(F12="Monitor",F12="Virtual Wall"),IF(VLOOKUP(H12,IRDeviceDetails!$A$1:$B$10000,2,FALSE)=0,"Standalone",IF(ISNUMBER(MATCH(H12,ConfigGrouping!$D$1:$D$10000,0)),"Primary","Secondary")),""))))))))))</f>
        <v>Standalone</v>
      </c>
      <c r="F12" s="6" t="s">
        <v>23</v>
      </c>
      <c r="G12" s="6">
        <v>510011</v>
      </c>
      <c r="H12" s="6">
        <v>543462</v>
      </c>
      <c r="J12" s="6" t="s">
        <v>5004</v>
      </c>
      <c r="K12" s="6" t="s">
        <v>5036</v>
      </c>
      <c r="L12" s="9"/>
      <c r="M12" s="108">
        <v>45380</v>
      </c>
      <c r="O12" s="6" t="str">
        <f>IF(COUNTIF(ConfigurationTracker!A:A, H12) &gt; 0, "Configured", "Not Configured")</f>
        <v>Configured</v>
      </c>
      <c r="P12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12" s="14" t="str">
        <f t="shared" si="2"/>
        <v>Fail</v>
      </c>
      <c r="R12" s="6" t="str">
        <f t="shared" si="1"/>
        <v>Not Certified</v>
      </c>
      <c r="S12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13" spans="1:20" ht="15" customHeight="1" x14ac:dyDescent="0.35">
      <c r="A13" s="6">
        <v>12</v>
      </c>
      <c r="B13" s="6" t="str">
        <f t="shared" si="0"/>
        <v>113_Second_</v>
      </c>
      <c r="C13" s="6">
        <v>113</v>
      </c>
      <c r="D13" s="6" t="s">
        <v>5059</v>
      </c>
      <c r="E13" s="11" t="str">
        <f>IF(F13="Primary Timing Controller","Timing",IF(F13="Secondary Timing Controller","Timing",IF(F13="Star","Ethernet",IF(F13="Door Controller","Security Solution",IF(F13="Elevator Controller","Security Solution",IF(F13="Range Extender","Security Solution",IF(F13="Dropbox","Standalone",IF(F13="LF Exciter","Standalone",IF(F13="BLE Beacon","Standalone",IF(OR(F13="Monitor",F13="Virtual Wall"),IF(VLOOKUP(H13,IRDeviceDetails!$A$1:$B$10000,2,FALSE)=0,"Standalone",IF(ISNUMBER(MATCH(H13,ConfigGrouping!$D$1:$D$10000,0)),"Primary","Secondary")),""))))))))))</f>
        <v>Ethernet</v>
      </c>
      <c r="F13" s="6" t="s">
        <v>33</v>
      </c>
      <c r="G13" s="6">
        <v>11</v>
      </c>
      <c r="H13" s="6" t="s">
        <v>5155</v>
      </c>
      <c r="J13" s="6" t="s">
        <v>5001</v>
      </c>
      <c r="K13" s="6" t="s">
        <v>5036</v>
      </c>
      <c r="L13" s="9" t="s">
        <v>5039</v>
      </c>
      <c r="M13" s="108">
        <v>45381</v>
      </c>
      <c r="O13" s="6" t="str">
        <f>IF(COUNTIF(ConfigurationTracker!A:A, H13) &gt; 0, "Configured", "Not Configured")</f>
        <v>Configured</v>
      </c>
      <c r="P13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Missing on Server</v>
      </c>
      <c r="Q13" s="14" t="str">
        <f t="shared" si="2"/>
        <v>Fail</v>
      </c>
      <c r="R13" s="6" t="str">
        <f t="shared" si="1"/>
        <v>Not Certified</v>
      </c>
      <c r="S13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14" spans="1:20" ht="15" customHeight="1" x14ac:dyDescent="0.35">
      <c r="A14" s="6">
        <v>13</v>
      </c>
      <c r="B14" s="6" t="str">
        <f t="shared" si="0"/>
        <v>113_Second_OR 1</v>
      </c>
      <c r="C14" s="6">
        <v>113</v>
      </c>
      <c r="D14" s="6" t="s">
        <v>5059</v>
      </c>
      <c r="E14" s="11" t="str">
        <f>IF(F14="Primary Timing Controller","Timing",IF(F14="Secondary Timing Controller","Timing",IF(F14="Star","Ethernet",IF(F14="Door Controller","Security Solution",IF(F14="Elevator Controller","Security Solution",IF(F14="Range Extender","Security Solution",IF(F14="Dropbox","Standalone",IF(F14="LF Exciter","Standalone",IF(F14="BLE Beacon","Standalone",IF(OR(F14="Monitor",F14="Virtual Wall"),IF(VLOOKUP(H14,IRDeviceDetails!$A$1:$B$10000,2,FALSE)=0,"Standalone",IF(ISNUMBER(MATCH(H14,ConfigGrouping!$D$1:$D$10000,0)),"Primary","Secondary")),""))))))))))</f>
        <v>Ethernet</v>
      </c>
      <c r="F14" s="6" t="s">
        <v>33</v>
      </c>
      <c r="G14" s="6">
        <v>12</v>
      </c>
      <c r="H14" s="6" t="s">
        <v>5156</v>
      </c>
      <c r="I14" s="6" t="s">
        <v>5134</v>
      </c>
      <c r="J14" s="6" t="s">
        <v>5010</v>
      </c>
      <c r="K14" s="6" t="s">
        <v>5037</v>
      </c>
      <c r="L14" s="9" t="s">
        <v>5040</v>
      </c>
      <c r="M14" s="108">
        <v>45382</v>
      </c>
      <c r="O14" s="6" t="str">
        <f>IF(COUNTIF(ConfigurationTracker!A:A, H14) &gt; 0, "Configured", "Not Configured")</f>
        <v>Configured</v>
      </c>
      <c r="P14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Missing on Server</v>
      </c>
      <c r="Q14" s="14" t="str">
        <f t="shared" si="2"/>
        <v>Pass</v>
      </c>
      <c r="R14" s="6" t="str">
        <f t="shared" si="1"/>
        <v>Not Certified</v>
      </c>
      <c r="S14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15" spans="1:20" ht="15" customHeight="1" x14ac:dyDescent="0.35">
      <c r="A15" s="6">
        <v>14</v>
      </c>
      <c r="B15" s="6" t="str">
        <f t="shared" si="0"/>
        <v>113_Second_OR 2</v>
      </c>
      <c r="C15" s="6">
        <v>113</v>
      </c>
      <c r="D15" s="6" t="s">
        <v>5059</v>
      </c>
      <c r="E15" s="11" t="str">
        <f>IF(F15="Primary Timing Controller","Timing",IF(F15="Secondary Timing Controller","Timing",IF(F15="Star","Ethernet",IF(F15="Door Controller","Security Solution",IF(F15="Elevator Controller","Security Solution",IF(F15="Range Extender","Security Solution",IF(F15="Dropbox","Standalone",IF(F15="LF Exciter","Standalone",IF(F15="BLE Beacon","Standalone",IF(OR(F15="Monitor",F15="Virtual Wall"),IF(VLOOKUP(H15,IRDeviceDetails!$A$1:$B$10000,2,FALSE)=0,"Standalone",IF(ISNUMBER(MATCH(H15,ConfigGrouping!$D$1:$D$10000,0)),"Primary","Secondary")),""))))))))))</f>
        <v>Timing</v>
      </c>
      <c r="F15" s="6" t="s">
        <v>5015</v>
      </c>
      <c r="G15" s="6">
        <v>13</v>
      </c>
      <c r="H15" s="6" t="s">
        <v>5154</v>
      </c>
      <c r="I15" s="6" t="s">
        <v>5135</v>
      </c>
      <c r="J15" s="6" t="s">
        <v>55</v>
      </c>
      <c r="K15" s="6" t="s">
        <v>5037</v>
      </c>
      <c r="L15" s="9" t="s">
        <v>5040</v>
      </c>
      <c r="M15" s="108">
        <v>45383</v>
      </c>
      <c r="O15" s="6" t="str">
        <f>IF(COUNTIF(ConfigurationTracker!A:A, H15) &gt; 0, "Configured", "Not Configured")</f>
        <v>Configured</v>
      </c>
      <c r="P15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Missing on Server</v>
      </c>
      <c r="Q15" s="14" t="str">
        <f t="shared" si="2"/>
        <v>Pass</v>
      </c>
      <c r="R15" s="6" t="str">
        <f t="shared" si="1"/>
        <v>Not Certified</v>
      </c>
      <c r="S15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16" spans="1:20" ht="15" customHeight="1" x14ac:dyDescent="0.35">
      <c r="A16" s="6">
        <v>15</v>
      </c>
      <c r="B16" s="6" t="str">
        <f t="shared" si="0"/>
        <v>113_Second_</v>
      </c>
      <c r="C16" s="6">
        <v>113</v>
      </c>
      <c r="D16" s="6" t="s">
        <v>5059</v>
      </c>
      <c r="E16" s="11" t="str">
        <f>IF(F16="Primary Timing Controller","Timing",IF(F16="Secondary Timing Controller","Timing",IF(F16="Star","Ethernet",IF(F16="Door Controller","Security Solution",IF(F16="Elevator Controller","Security Solution",IF(F16="Range Extender","Security Solution",IF(F16="Dropbox","Standalone",IF(F16="LF Exciter","Standalone",IF(F16="BLE Beacon","Standalone",IF(OR(F16="Monitor",F16="Virtual Wall"),IF(VLOOKUP(H16,IRDeviceDetails!$A$1:$B$10000,2,FALSE)=0,"Standalone",IF(ISNUMBER(MATCH(H16,ConfigGrouping!$D$1:$D$10000,0)),"Primary","Secondary")),""))))))))))</f>
        <v>Ethernet</v>
      </c>
      <c r="F16" s="6" t="s">
        <v>33</v>
      </c>
      <c r="G16" s="6">
        <v>14</v>
      </c>
      <c r="H16" s="6" t="s">
        <v>5157</v>
      </c>
      <c r="J16" s="6" t="s">
        <v>5004</v>
      </c>
      <c r="K16" s="6" t="s">
        <v>5037</v>
      </c>
      <c r="L16" s="9" t="s">
        <v>5040</v>
      </c>
      <c r="M16" s="108">
        <v>45384</v>
      </c>
      <c r="O16" s="6" t="str">
        <f>IF(COUNTIF(ConfigurationTracker!A:A, H16) &gt; 0, "Configured", "Not Configured")</f>
        <v>Configured</v>
      </c>
      <c r="P16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Missing on Server</v>
      </c>
      <c r="Q16" s="14" t="str">
        <f t="shared" si="2"/>
        <v>Pass</v>
      </c>
      <c r="R16" s="6" t="str">
        <f t="shared" si="1"/>
        <v>Not Certified</v>
      </c>
      <c r="S16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17" spans="1:19" ht="15" customHeight="1" x14ac:dyDescent="0.35">
      <c r="A17" s="6">
        <v>16</v>
      </c>
      <c r="B17" s="6" t="str">
        <f t="shared" si="0"/>
        <v>113_Second_</v>
      </c>
      <c r="C17" s="6">
        <v>113</v>
      </c>
      <c r="D17" s="6" t="s">
        <v>5059</v>
      </c>
      <c r="E17" s="11" t="str">
        <f>IF(F17="Primary Timing Controller","Timing",IF(F17="Secondary Timing Controller","Timing",IF(F17="Star","Ethernet",IF(F17="Door Controller","Security Solution",IF(F17="Elevator Controller","Security Solution",IF(F17="Range Extender","Security Solution",IF(F17="Dropbox","Standalone",IF(F17="LF Exciter","Standalone",IF(F17="BLE Beacon","Standalone",IF(OR(F17="Monitor",F17="Virtual Wall"),IF(VLOOKUP(H17,IRDeviceDetails!$A$1:$B$10000,2,FALSE)=0,"Standalone",IF(ISNUMBER(MATCH(H17,ConfigGrouping!$D$1:$D$10000,0)),"Primary","Secondary")),""))))))))))</f>
        <v>Ethernet</v>
      </c>
      <c r="F17" s="6" t="s">
        <v>33</v>
      </c>
      <c r="G17" s="6">
        <v>15</v>
      </c>
      <c r="J17" s="6" t="s">
        <v>55</v>
      </c>
      <c r="K17" s="6" t="s">
        <v>5036</v>
      </c>
      <c r="L17" s="9"/>
      <c r="M17" s="108">
        <v>45385</v>
      </c>
      <c r="O17" s="6" t="str">
        <f>IF(COUNTIF(ConfigurationTracker!A:A, H17) &gt; 0, "Configured", "Not Configured")</f>
        <v>Not Configured</v>
      </c>
      <c r="P17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Missing on Server</v>
      </c>
      <c r="Q17" s="14" t="str">
        <f t="shared" si="2"/>
        <v>Fail</v>
      </c>
      <c r="R17" s="6" t="str">
        <f t="shared" si="1"/>
        <v>Not Certified</v>
      </c>
      <c r="S17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18" spans="1:19" ht="15" customHeight="1" x14ac:dyDescent="0.35">
      <c r="A18" s="6">
        <v>17</v>
      </c>
      <c r="B18" s="6" t="str">
        <f t="shared" si="0"/>
        <v>113_Second_</v>
      </c>
      <c r="C18" s="6">
        <v>113</v>
      </c>
      <c r="D18" s="6" t="s">
        <v>5059</v>
      </c>
      <c r="E18" s="11" t="str">
        <f>IF(F18="Primary Timing Controller","Timing",IF(F18="Secondary Timing Controller","Timing",IF(F18="Star","Ethernet",IF(F18="Door Controller","Security Solution",IF(F18="Elevator Controller","Security Solution",IF(F18="Range Extender","Security Solution",IF(F18="Dropbox","Standalone",IF(F18="LF Exciter","Standalone",IF(F18="BLE Beacon","Standalone",IF(OR(F18="Monitor",F18="Virtual Wall"),IF(VLOOKUP(H18,IRDeviceDetails!$A$1:$B$10000,2,FALSE)=0,"Standalone",IF(ISNUMBER(MATCH(H18,ConfigGrouping!$D$1:$D$10000,0)),"Primary","Secondary")),""))))))))))</f>
        <v>Standalone</v>
      </c>
      <c r="F18" s="6" t="s">
        <v>31</v>
      </c>
      <c r="G18" s="6">
        <v>714001</v>
      </c>
      <c r="J18" s="6" t="s">
        <v>5004</v>
      </c>
      <c r="K18" s="6" t="s">
        <v>5036</v>
      </c>
      <c r="L18" s="9"/>
      <c r="M18" s="108">
        <v>45386</v>
      </c>
      <c r="O18" s="6" t="str">
        <f>IF(COUNTIF(ConfigurationTracker!A:A, H18) &gt; 0, "Configured", "Not Configured")</f>
        <v>Not Configured</v>
      </c>
      <c r="P18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18" s="14" t="str">
        <f t="shared" si="2"/>
        <v>Fail</v>
      </c>
      <c r="R18" s="6" t="str">
        <f t="shared" si="1"/>
        <v>Not Certified</v>
      </c>
      <c r="S18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19" spans="1:19" ht="15" customHeight="1" x14ac:dyDescent="0.35">
      <c r="A19" s="6">
        <v>18</v>
      </c>
      <c r="B19" s="6" t="str">
        <f t="shared" si="0"/>
        <v>113_Second_</v>
      </c>
      <c r="C19" s="6">
        <v>113</v>
      </c>
      <c r="D19" s="6" t="s">
        <v>5059</v>
      </c>
      <c r="E19" s="11" t="str">
        <f>IF(F19="Primary Timing Controller","Timing",IF(F19="Secondary Timing Controller","Timing",IF(F19="Star","Ethernet",IF(F19="Door Controller","Security Solution",IF(F19="Elevator Controller","Security Solution",IF(F19="Range Extender","Security Solution",IF(F19="Dropbox","Standalone",IF(F19="LF Exciter","Standalone",IF(F19="BLE Beacon","Standalone",IF(OR(F19="Monitor",F19="Virtual Wall"),IF(VLOOKUP(H19,IRDeviceDetails!$A$1:$B$10000,2,FALSE)=0,"Standalone",IF(ISNUMBER(MATCH(H19,ConfigGrouping!$D$1:$D$10000,0)),"Primary","Secondary")),""))))))))))</f>
        <v>Standalone</v>
      </c>
      <c r="F19" s="6" t="s">
        <v>31</v>
      </c>
      <c r="G19" s="6">
        <v>714002</v>
      </c>
      <c r="J19" s="6" t="s">
        <v>5010</v>
      </c>
      <c r="K19" s="6" t="s">
        <v>5036</v>
      </c>
      <c r="L19" s="9"/>
      <c r="M19" s="108">
        <v>45387</v>
      </c>
      <c r="O19" s="6" t="str">
        <f>IF(COUNTIF(ConfigurationTracker!A:A, H19) &gt; 0, "Configured", "Not Configured")</f>
        <v>Not Configured</v>
      </c>
      <c r="P19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19" s="14" t="str">
        <f t="shared" si="2"/>
        <v>Fail</v>
      </c>
      <c r="R19" s="6" t="str">
        <f t="shared" si="1"/>
        <v>Not Certified</v>
      </c>
      <c r="S19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20" spans="1:19" ht="15" customHeight="1" x14ac:dyDescent="0.35">
      <c r="A20" s="6">
        <v>19</v>
      </c>
      <c r="B20" s="6" t="str">
        <f t="shared" si="0"/>
        <v>113_Second_</v>
      </c>
      <c r="C20" s="6">
        <v>113</v>
      </c>
      <c r="D20" s="6" t="s">
        <v>5059</v>
      </c>
      <c r="E20" s="11" t="str">
        <f>IF(F20="Primary Timing Controller","Timing",IF(F20="Secondary Timing Controller","Timing",IF(F20="Star","Ethernet",IF(F20="Door Controller","Security Solution",IF(F20="Elevator Controller","Security Solution",IF(F20="Range Extender","Security Solution",IF(F20="Dropbox","Standalone",IF(F20="LF Exciter","Standalone",IF(F20="BLE Beacon","Standalone",IF(OR(F20="Monitor",F20="Virtual Wall"),IF(VLOOKUP(H20,IRDeviceDetails!$A$1:$B$10000,2,FALSE)=0,"Standalone",IF(ISNUMBER(MATCH(H20,ConfigGrouping!$D$1:$D$10000,0)),"Primary","Secondary")),""))))))))))</f>
        <v>Standalone</v>
      </c>
      <c r="F20" s="6" t="s">
        <v>31</v>
      </c>
      <c r="G20" s="6">
        <v>714003</v>
      </c>
      <c r="L20" s="9"/>
      <c r="O20" s="6" t="str">
        <f>IF(COUNTIF(ConfigurationTracker!A:A, H20) &gt; 0, "Configured", "Not Configured")</f>
        <v>Not Configured</v>
      </c>
      <c r="P20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20" s="14" t="str">
        <f t="shared" si="2"/>
        <v>Fail</v>
      </c>
      <c r="R20" s="6" t="str">
        <f t="shared" si="1"/>
        <v>Not Certified</v>
      </c>
      <c r="S20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21" spans="1:19" ht="15" customHeight="1" x14ac:dyDescent="0.35">
      <c r="A21" s="6">
        <v>20</v>
      </c>
      <c r="B21" s="6" t="str">
        <f t="shared" si="0"/>
        <v>113_Second_</v>
      </c>
      <c r="C21" s="6">
        <v>113</v>
      </c>
      <c r="D21" s="6" t="s">
        <v>5059</v>
      </c>
      <c r="E21" s="11" t="str">
        <f>IF(F21="Primary Timing Controller","Timing",IF(F21="Secondary Timing Controller","Timing",IF(F21="Star","Ethernet",IF(F21="Door Controller","Security Solution",IF(F21="Elevator Controller","Security Solution",IF(F21="Range Extender","Security Solution",IF(F21="Dropbox","Standalone",IF(F21="LF Exciter","Standalone",IF(F21="BLE Beacon","Standalone",IF(OR(F21="Monitor",F21="Virtual Wall"),IF(VLOOKUP(H21,IRDeviceDetails!$A$1:$B$10000,2,FALSE)=0,"Standalone",IF(ISNUMBER(MATCH(H21,ConfigGrouping!$D$1:$D$10000,0)),"Primary","Secondary")),""))))))))))</f>
        <v>Standalone</v>
      </c>
      <c r="F21" s="6" t="s">
        <v>31</v>
      </c>
      <c r="G21" s="6">
        <v>714004</v>
      </c>
      <c r="J21" s="6" t="s">
        <v>5004</v>
      </c>
      <c r="K21" s="6" t="s">
        <v>5036</v>
      </c>
      <c r="L21" s="9"/>
      <c r="M21" s="108">
        <v>45389</v>
      </c>
      <c r="O21" s="6" t="str">
        <f>IF(COUNTIF(ConfigurationTracker!A:A, H21) &gt; 0, "Configured", "Not Configured")</f>
        <v>Not Configured</v>
      </c>
      <c r="P21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21" s="14" t="str">
        <f t="shared" si="2"/>
        <v>Fail</v>
      </c>
      <c r="R21" s="6" t="str">
        <f t="shared" si="1"/>
        <v>Not Certified</v>
      </c>
      <c r="S21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22" spans="1:19" ht="15" customHeight="1" x14ac:dyDescent="0.35">
      <c r="A22" s="6">
        <v>21</v>
      </c>
      <c r="B22" s="6" t="str">
        <f t="shared" si="0"/>
        <v>113_Second_</v>
      </c>
      <c r="C22" s="6">
        <v>113</v>
      </c>
      <c r="D22" s="6" t="s">
        <v>5059</v>
      </c>
      <c r="E22" s="11" t="str">
        <f>IF(F22="Primary Timing Controller","Timing",IF(F22="Secondary Timing Controller","Timing",IF(F22="Star","Ethernet",IF(F22="Door Controller","Security Solution",IF(F22="Elevator Controller","Security Solution",IF(F22="Range Extender","Security Solution",IF(F22="Dropbox","Standalone",IF(F22="LF Exciter","Standalone",IF(F22="BLE Beacon","Standalone",IF(OR(F22="Monitor",F22="Virtual Wall"),IF(VLOOKUP(H22,IRDeviceDetails!$A$1:$B$10000,2,FALSE)=0,"Standalone",IF(ISNUMBER(MATCH(H22,ConfigGrouping!$D$1:$D$10000,0)),"Primary","Secondary")),""))))))))))</f>
        <v>Standalone</v>
      </c>
      <c r="F22" s="6" t="s">
        <v>31</v>
      </c>
      <c r="G22" s="6">
        <v>714005</v>
      </c>
      <c r="J22" s="6" t="s">
        <v>5010</v>
      </c>
      <c r="L22" s="9"/>
      <c r="M22" s="108">
        <v>45390</v>
      </c>
      <c r="O22" s="6" t="str">
        <f>IF(COUNTIF(ConfigurationTracker!A:A, H22) &gt; 0, "Configured", "Not Configured")</f>
        <v>Not Configured</v>
      </c>
      <c r="P22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22" s="14" t="str">
        <f t="shared" si="2"/>
        <v>Fail</v>
      </c>
      <c r="R22" s="6" t="str">
        <f t="shared" si="1"/>
        <v>Not Certified</v>
      </c>
      <c r="S22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23" spans="1:19" ht="15" customHeight="1" x14ac:dyDescent="0.35">
      <c r="A23" s="6">
        <v>22</v>
      </c>
      <c r="B23" s="6" t="str">
        <f t="shared" si="0"/>
        <v>113_Second_</v>
      </c>
      <c r="C23" s="6">
        <v>113</v>
      </c>
      <c r="D23" s="6" t="s">
        <v>5059</v>
      </c>
      <c r="E23" s="11" t="str">
        <f>IF(F23="Primary Timing Controller","Timing",IF(F23="Secondary Timing Controller","Timing",IF(F23="Star","Ethernet",IF(F23="Door Controller","Security Solution",IF(F23="Elevator Controller","Security Solution",IF(F23="Range Extender","Security Solution",IF(F23="Dropbox","Standalone",IF(F23="LF Exciter","Standalone",IF(F23="BLE Beacon","Standalone",IF(OR(F23="Monitor",F23="Virtual Wall"),IF(VLOOKUP(H23,IRDeviceDetails!$A$1:$B$10000,2,FALSE)=0,"Standalone",IF(ISNUMBER(MATCH(H23,ConfigGrouping!$D$1:$D$10000,0)),"Primary","Secondary")),""))))))))))</f>
        <v>Standalone</v>
      </c>
      <c r="F23" s="6" t="s">
        <v>34</v>
      </c>
      <c r="G23" s="6">
        <v>45001</v>
      </c>
      <c r="H23" s="6">
        <v>342423</v>
      </c>
      <c r="J23" s="6" t="s">
        <v>55</v>
      </c>
      <c r="K23" s="6" t="s">
        <v>5037</v>
      </c>
      <c r="L23" s="9" t="s">
        <v>5040</v>
      </c>
      <c r="M23" s="108">
        <v>45391</v>
      </c>
      <c r="O23" s="6" t="str">
        <f>IF(COUNTIF(ConfigurationTracker!A:A, H23) &gt; 0, "Configured", "Not Configured")</f>
        <v>Configured</v>
      </c>
      <c r="P23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23" s="14" t="str">
        <f t="shared" si="2"/>
        <v>Pass</v>
      </c>
      <c r="R23" s="6" t="str">
        <f t="shared" si="1"/>
        <v>Not Certified</v>
      </c>
      <c r="S23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24" spans="1:19" ht="15" customHeight="1" x14ac:dyDescent="0.35">
      <c r="A24" s="6">
        <v>23</v>
      </c>
      <c r="B24" s="6" t="str">
        <f t="shared" si="0"/>
        <v>113_Fifth_</v>
      </c>
      <c r="C24" s="6">
        <v>113</v>
      </c>
      <c r="D24" s="6" t="s">
        <v>5060</v>
      </c>
      <c r="E24" s="11" t="str">
        <f>IF(F24="Primary Timing Controller","Timing",IF(F24="Secondary Timing Controller","Timing",IF(F24="Star","Ethernet",IF(F24="Door Controller","Security Solution",IF(F24="Elevator Controller","Security Solution",IF(F24="Range Extender","Security Solution",IF(F24="Dropbox","Standalone",IF(F24="LF Exciter","Standalone",IF(F24="BLE Beacon","Standalone",IF(OR(F24="Monitor",F24="Virtual Wall"),IF(VLOOKUP(H24,IRDeviceDetails!$A$1:$B$10000,2,FALSE)=0,"Standalone",IF(ISNUMBER(MATCH(H24,ConfigGrouping!$D$1:$D$10000,0)),"Primary","Secondary")),""))))))))))</f>
        <v>Standalone</v>
      </c>
      <c r="F24" s="6" t="s">
        <v>34</v>
      </c>
      <c r="G24" s="6">
        <v>45002</v>
      </c>
      <c r="H24" s="6">
        <v>342424</v>
      </c>
      <c r="J24" s="6" t="s">
        <v>5004</v>
      </c>
      <c r="K24" s="6" t="s">
        <v>5037</v>
      </c>
      <c r="L24" s="9" t="s">
        <v>5040</v>
      </c>
      <c r="M24" s="108">
        <v>45392</v>
      </c>
      <c r="O24" s="6" t="str">
        <f>IF(COUNTIF(ConfigurationTracker!A:A, H24) &gt; 0, "Configured", "Not Configured")</f>
        <v>Configured</v>
      </c>
      <c r="P24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24" s="14" t="str">
        <f t="shared" si="2"/>
        <v>Pass</v>
      </c>
      <c r="R24" s="6" t="str">
        <f t="shared" si="1"/>
        <v>Not Certified</v>
      </c>
      <c r="S24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25" spans="1:19" ht="15" customHeight="1" x14ac:dyDescent="0.35">
      <c r="A25" s="6">
        <v>24</v>
      </c>
      <c r="B25" s="6" t="str">
        <f t="shared" si="0"/>
        <v>113_Fifth_</v>
      </c>
      <c r="C25" s="6">
        <v>113</v>
      </c>
      <c r="D25" s="6" t="s">
        <v>5060</v>
      </c>
      <c r="E25" s="11" t="str">
        <f>IF(F25="Primary Timing Controller","Timing",IF(F25="Secondary Timing Controller","Timing",IF(F25="Star","Ethernet",IF(F25="Door Controller","Security Solution",IF(F25="Elevator Controller","Security Solution",IF(F25="Range Extender","Security Solution",IF(F25="Dropbox","Standalone",IF(F25="LF Exciter","Standalone",IF(F25="BLE Beacon","Standalone",IF(OR(F25="Monitor",F25="Virtual Wall"),IF(VLOOKUP(H25,IRDeviceDetails!$A$1:$B$10000,2,FALSE)=0,"Standalone",IF(ISNUMBER(MATCH(H25,ConfigGrouping!$D$1:$D$10000,0)),"Primary","Secondary")),""))))))))))</f>
        <v>Standalone</v>
      </c>
      <c r="F25" s="6" t="s">
        <v>34</v>
      </c>
      <c r="G25" s="6">
        <v>45003</v>
      </c>
      <c r="H25" s="6">
        <v>342425</v>
      </c>
      <c r="J25" s="6" t="s">
        <v>5005</v>
      </c>
      <c r="K25" s="6" t="s">
        <v>5036</v>
      </c>
      <c r="L25" s="9"/>
      <c r="O25" s="6" t="str">
        <f>IF(COUNTIF(ConfigurationTracker!A:A, H25) &gt; 0, "Configured", "Not Configured")</f>
        <v>Configured</v>
      </c>
      <c r="P25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25" s="14" t="str">
        <f t="shared" si="2"/>
        <v>Fail</v>
      </c>
      <c r="R25" s="6" t="str">
        <f t="shared" si="1"/>
        <v>Not Certified</v>
      </c>
      <c r="S25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26" spans="1:19" ht="15" customHeight="1" x14ac:dyDescent="0.35">
      <c r="A26" s="6">
        <v>25</v>
      </c>
      <c r="B26" s="6" t="str">
        <f t="shared" si="0"/>
        <v>113_Fifth_</v>
      </c>
      <c r="C26" s="6">
        <v>113</v>
      </c>
      <c r="D26" s="6" t="s">
        <v>5060</v>
      </c>
      <c r="E26" s="11" t="str">
        <f>IF(F26="Primary Timing Controller","Timing",IF(F26="Secondary Timing Controller","Timing",IF(F26="Star","Ethernet",IF(F26="Door Controller","Security Solution",IF(F26="Elevator Controller","Security Solution",IF(F26="Range Extender","Security Solution",IF(F26="Dropbox","Standalone",IF(F26="LF Exciter","Standalone",IF(F26="BLE Beacon","Standalone",IF(OR(F26="Monitor",F26="Virtual Wall"),IF(VLOOKUP(H26,IRDeviceDetails!$A$1:$B$10000,2,FALSE)=0,"Standalone",IF(ISNUMBER(MATCH(H26,ConfigGrouping!$D$1:$D$10000,0)),"Primary","Secondary")),""))))))))))</f>
        <v>Standalone</v>
      </c>
      <c r="F26" s="6" t="s">
        <v>34</v>
      </c>
      <c r="G26" s="6">
        <v>45004</v>
      </c>
      <c r="H26" s="6">
        <v>342426</v>
      </c>
      <c r="J26" s="6" t="s">
        <v>5001</v>
      </c>
      <c r="K26" s="6" t="s">
        <v>5037</v>
      </c>
      <c r="L26" s="9" t="s">
        <v>5040</v>
      </c>
      <c r="M26" s="108">
        <v>45611</v>
      </c>
      <c r="O26" s="6" t="str">
        <f>IF(COUNTIF(ConfigurationTracker!A:A, H26) &gt; 0, "Configured", "Not Configured")</f>
        <v>Configured</v>
      </c>
      <c r="P26" s="24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342426</v>
      </c>
      <c r="Q26" s="14" t="str">
        <f t="shared" si="2"/>
        <v>Pass</v>
      </c>
      <c r="R26" s="6" t="str">
        <f t="shared" si="1"/>
        <v>Certified</v>
      </c>
      <c r="S26" s="14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44076.525694386575</v>
      </c>
    </row>
    <row r="27" spans="1:19" ht="15" customHeight="1" x14ac:dyDescent="0.35">
      <c r="A27" s="6">
        <v>26</v>
      </c>
      <c r="B27" s="6" t="str">
        <f t="shared" si="0"/>
        <v>113_20th_</v>
      </c>
      <c r="C27" s="6">
        <v>113</v>
      </c>
      <c r="D27" s="6" t="s">
        <v>5061</v>
      </c>
      <c r="E27" s="11" t="str">
        <f>IF(F27="Primary Timing Controller","Timing",IF(F27="Secondary Timing Controller","Timing",IF(F27="Star","Ethernet",IF(F27="Door Controller","Security Solution",IF(F27="Elevator Controller","Security Solution",IF(F27="Range Extender","Security Solution",IF(F27="Dropbox","Standalone",IF(F27="LF Exciter","Standalone",IF(F27="BLE Beacon","Standalone",IF(OR(F27="Monitor",F27="Virtual Wall"),IF(VLOOKUP(H27,IRDeviceDetails!$A$1:$B$10000,2,FALSE)=0,"Standalone",IF(ISNUMBER(MATCH(H27,ConfigGrouping!$D$1:$D$10000,0)),"Primary","Secondary")),""))))))))))</f>
        <v>Standalone</v>
      </c>
      <c r="F27" s="6" t="s">
        <v>34</v>
      </c>
      <c r="G27" s="6">
        <v>45005</v>
      </c>
      <c r="H27" s="6">
        <v>342427</v>
      </c>
      <c r="J27" s="6" t="s">
        <v>5010</v>
      </c>
      <c r="K27" s="6" t="s">
        <v>5037</v>
      </c>
      <c r="L27" s="9" t="s">
        <v>5040</v>
      </c>
      <c r="O27" s="6" t="str">
        <f>IF(COUNTIF(ConfigurationTracker!A:A, H27) &gt; 0, "Configured", "Not Configured")</f>
        <v>Configured</v>
      </c>
      <c r="P27" s="24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342427</v>
      </c>
      <c r="Q27" s="14" t="str">
        <f t="shared" si="2"/>
        <v>Pass</v>
      </c>
      <c r="R27" s="6" t="str">
        <f t="shared" si="1"/>
        <v>Certified</v>
      </c>
      <c r="S27" s="14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44077.525694386575</v>
      </c>
    </row>
    <row r="28" spans="1:19" ht="15" customHeight="1" x14ac:dyDescent="0.35">
      <c r="A28" s="6">
        <v>27</v>
      </c>
      <c r="B28" s="6" t="str">
        <f t="shared" si="0"/>
        <v>113_Fifth_</v>
      </c>
      <c r="C28" s="6">
        <v>113</v>
      </c>
      <c r="D28" s="6" t="s">
        <v>5060</v>
      </c>
      <c r="E28" s="11" t="str">
        <f>IF(F28="Primary Timing Controller","Timing",IF(F28="Secondary Timing Controller","Timing",IF(F28="Star","Ethernet",IF(F28="Door Controller","Security Solution",IF(F28="Elevator Controller","Security Solution",IF(F28="Range Extender","Security Solution",IF(F28="Dropbox","Standalone",IF(F28="LF Exciter","Standalone",IF(F28="BLE Beacon","Standalone",IF(OR(F28="Monitor",F28="Virtual Wall"),IF(VLOOKUP(H28,IRDeviceDetails!$A$1:$B$10000,2,FALSE)=0,"Standalone",IF(ISNUMBER(MATCH(H28,ConfigGrouping!$D$1:$D$10000,0)),"Primary","Secondary")),""))))))))))</f>
        <v>Primary</v>
      </c>
      <c r="F28" s="6" t="s">
        <v>34</v>
      </c>
      <c r="G28" s="6">
        <v>45006</v>
      </c>
      <c r="H28" s="6">
        <v>342428</v>
      </c>
      <c r="J28" s="6" t="s">
        <v>55</v>
      </c>
      <c r="K28" s="6" t="s">
        <v>5037</v>
      </c>
      <c r="L28" s="9"/>
      <c r="O28" s="6" t="str">
        <f>IF(COUNTIF(ConfigurationTracker!A:A, H28) &gt; 0, "Configured", "Not Configured")</f>
        <v>Configured</v>
      </c>
      <c r="P28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28" s="14" t="str">
        <f t="shared" si="2"/>
        <v>Pass</v>
      </c>
      <c r="R28" s="6" t="str">
        <f t="shared" si="1"/>
        <v>Not Certified</v>
      </c>
      <c r="S28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29" spans="1:19" ht="15" customHeight="1" x14ac:dyDescent="0.35">
      <c r="A29" s="6">
        <v>28</v>
      </c>
      <c r="B29" s="6" t="str">
        <f t="shared" si="0"/>
        <v>113_Fifth_</v>
      </c>
      <c r="C29" s="6">
        <v>113</v>
      </c>
      <c r="D29" s="6" t="s">
        <v>5060</v>
      </c>
      <c r="E29" s="11" t="str">
        <f>IF(F29="Primary Timing Controller","Timing",IF(F29="Secondary Timing Controller","Timing",IF(F29="Star","Ethernet",IF(F29="Door Controller","Security Solution",IF(F29="Elevator Controller","Security Solution",IF(F29="Range Extender","Security Solution",IF(F29="Dropbox","Standalone",IF(F29="LF Exciter","Standalone",IF(F29="BLE Beacon","Standalone",IF(OR(F29="Monitor",F29="Virtual Wall"),IF(VLOOKUP(H29,IRDeviceDetails!$A$1:$B$10000,2,FALSE)=0,"Standalone",IF(ISNUMBER(MATCH(H29,ConfigGrouping!$D$1:$D$10000,0)),"Primary","Secondary")),""))))))))))</f>
        <v>Secondary</v>
      </c>
      <c r="F29" s="6" t="s">
        <v>34</v>
      </c>
      <c r="G29" s="6">
        <v>45007</v>
      </c>
      <c r="H29" s="6">
        <v>342429</v>
      </c>
      <c r="J29" s="6" t="s">
        <v>5004</v>
      </c>
      <c r="K29" s="6" t="s">
        <v>5037</v>
      </c>
      <c r="L29" s="9" t="s">
        <v>5038</v>
      </c>
      <c r="O29" s="6" t="str">
        <f>IF(COUNTIF(ConfigurationTracker!A:A, H29) &gt; 0, "Configured", "Not Configured")</f>
        <v>Configured</v>
      </c>
      <c r="P29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29" s="14" t="str">
        <f t="shared" si="2"/>
        <v>Pass</v>
      </c>
      <c r="R29" s="6" t="str">
        <f t="shared" si="1"/>
        <v>Not Certified</v>
      </c>
      <c r="S29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30" spans="1:19" ht="15" customHeight="1" x14ac:dyDescent="0.35">
      <c r="A30" s="6">
        <v>29</v>
      </c>
      <c r="B30" s="6" t="str">
        <f t="shared" si="0"/>
        <v>113_Fifth_</v>
      </c>
      <c r="C30" s="6">
        <v>113</v>
      </c>
      <c r="D30" s="6" t="s">
        <v>5060</v>
      </c>
      <c r="E30" s="11" t="str">
        <f>IF(F30="Primary Timing Controller","Timing",IF(F30="Secondary Timing Controller","Timing",IF(F30="Star","Ethernet",IF(F30="Door Controller","Security Solution",IF(F30="Elevator Controller","Security Solution",IF(F30="Range Extender","Security Solution",IF(F30="Dropbox","Standalone",IF(F30="LF Exciter","Standalone",IF(F30="BLE Beacon","Standalone",IF(OR(F30="Monitor",F30="Virtual Wall"),IF(VLOOKUP(H30,IRDeviceDetails!$A$1:$B$10000,2,FALSE)=0,"Standalone",IF(ISNUMBER(MATCH(H30,ConfigGrouping!$D$1:$D$10000,0)),"Primary","Secondary")),""))))))))))</f>
        <v>Secondary</v>
      </c>
      <c r="F30" s="6" t="s">
        <v>34</v>
      </c>
      <c r="G30" s="6">
        <v>45008</v>
      </c>
      <c r="H30" s="6">
        <v>342430</v>
      </c>
      <c r="J30" s="6" t="s">
        <v>55</v>
      </c>
      <c r="K30" s="6" t="s">
        <v>5037</v>
      </c>
      <c r="L30" s="9" t="s">
        <v>5039</v>
      </c>
      <c r="O30" s="6" t="str">
        <f>IF(COUNTIF(ConfigurationTracker!A:A, H30) &gt; 0, "Configured", "Not Configured")</f>
        <v>Configured</v>
      </c>
      <c r="P30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30" s="14" t="str">
        <f t="shared" si="2"/>
        <v>Pass</v>
      </c>
      <c r="R30" s="6" t="str">
        <f t="shared" si="1"/>
        <v>Not Certified</v>
      </c>
      <c r="S30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31" spans="1:19" ht="15" customHeight="1" x14ac:dyDescent="0.35">
      <c r="A31" s="6">
        <v>30</v>
      </c>
      <c r="B31" s="6" t="str">
        <f t="shared" si="0"/>
        <v>113_20th_</v>
      </c>
      <c r="C31" s="6">
        <v>113</v>
      </c>
      <c r="D31" s="6" t="s">
        <v>5061</v>
      </c>
      <c r="E31" s="11" t="str">
        <f>IF(F31="Primary Timing Controller","Timing",IF(F31="Secondary Timing Controller","Timing",IF(F31="Star","Ethernet",IF(F31="Door Controller","Security Solution",IF(F31="Elevator Controller","Security Solution",IF(F31="Range Extender","Security Solution",IF(F31="Dropbox","Standalone",IF(F31="LF Exciter","Standalone",IF(F31="BLE Beacon","Standalone",IF(OR(F31="Monitor",F31="Virtual Wall"),IF(VLOOKUP(H31,IRDeviceDetails!$A$1:$B$10000,2,FALSE)=0,"Standalone",IF(ISNUMBER(MATCH(H31,ConfigGrouping!$D$1:$D$10000,0)),"Primary","Secondary")),""))))))))))</f>
        <v>Standalone</v>
      </c>
      <c r="F31" s="6" t="s">
        <v>21</v>
      </c>
      <c r="G31" s="6">
        <v>613001</v>
      </c>
      <c r="H31" s="6">
        <v>342431</v>
      </c>
      <c r="J31" s="6" t="s">
        <v>5004</v>
      </c>
      <c r="K31" s="6" t="s">
        <v>5037</v>
      </c>
      <c r="L31" s="9"/>
      <c r="O31" s="6" t="str">
        <f>IF(COUNTIF(ConfigurationTracker!A:A, H31) &gt; 0, "Configured", "Not Configured")</f>
        <v>Configured</v>
      </c>
      <c r="P31" s="24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342431</v>
      </c>
      <c r="Q31" s="14" t="str">
        <f t="shared" si="2"/>
        <v>Pass</v>
      </c>
      <c r="R31" s="6" t="str">
        <f t="shared" si="1"/>
        <v>Certified</v>
      </c>
      <c r="S31" s="14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44073.525694386575</v>
      </c>
    </row>
    <row r="32" spans="1:19" ht="15" customHeight="1" x14ac:dyDescent="0.35">
      <c r="A32" s="6">
        <v>31</v>
      </c>
      <c r="B32" s="6" t="str">
        <f t="shared" si="0"/>
        <v>113_20th_</v>
      </c>
      <c r="C32" s="6">
        <v>113</v>
      </c>
      <c r="D32" s="6" t="s">
        <v>5061</v>
      </c>
      <c r="E32" s="11" t="str">
        <f>IF(F32="Primary Timing Controller","Timing",IF(F32="Secondary Timing Controller","Timing",IF(F32="Star","Ethernet",IF(F32="Door Controller","Security Solution",IF(F32="Elevator Controller","Security Solution",IF(F32="Range Extender","Security Solution",IF(F32="Dropbox","Standalone",IF(F32="LF Exciter","Standalone",IF(F32="BLE Beacon","Standalone",IF(OR(F32="Monitor",F32="Virtual Wall"),IF(VLOOKUP(H32,IRDeviceDetails!$A$1:$B$10000,2,FALSE)=0,"Standalone",IF(ISNUMBER(MATCH(H32,ConfigGrouping!$D$1:$D$10000,0)),"Primary","Secondary")),""))))))))))</f>
        <v>Standalone</v>
      </c>
      <c r="F32" s="6" t="s">
        <v>21</v>
      </c>
      <c r="G32" s="6">
        <v>613002</v>
      </c>
      <c r="H32" s="6">
        <v>342432</v>
      </c>
      <c r="J32" s="6" t="s">
        <v>5001</v>
      </c>
      <c r="K32" s="6" t="s">
        <v>5037</v>
      </c>
      <c r="L32" s="9" t="s">
        <v>5040</v>
      </c>
      <c r="O32" s="6" t="str">
        <f>IF(COUNTIF(ConfigurationTracker!A:A, H32) &gt; 0, "Configured", "Not Configured")</f>
        <v>Configured</v>
      </c>
      <c r="P32" s="24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342432</v>
      </c>
      <c r="Q32" s="14" t="str">
        <f t="shared" si="2"/>
        <v>Pass</v>
      </c>
      <c r="R32" s="6" t="str">
        <f t="shared" si="1"/>
        <v>Certified</v>
      </c>
      <c r="S32" s="14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44074.525694386575</v>
      </c>
    </row>
    <row r="33" spans="1:19" ht="15" customHeight="1" x14ac:dyDescent="0.35">
      <c r="A33" s="6">
        <v>32</v>
      </c>
      <c r="B33" s="6" t="str">
        <f t="shared" si="0"/>
        <v>113_20th_</v>
      </c>
      <c r="C33" s="6">
        <v>113</v>
      </c>
      <c r="D33" s="6" t="s">
        <v>5061</v>
      </c>
      <c r="E33" s="11" t="str">
        <f>IF(F33="Primary Timing Controller","Timing",IF(F33="Secondary Timing Controller","Timing",IF(F33="Star","Ethernet",IF(F33="Door Controller","Security Solution",IF(F33="Elevator Controller","Security Solution",IF(F33="Range Extender","Security Solution",IF(F33="Dropbox","Standalone",IF(F33="LF Exciter","Standalone",IF(F33="BLE Beacon","Standalone",IF(OR(F33="Monitor",F33="Virtual Wall"),IF(VLOOKUP(H33,IRDeviceDetails!$A$1:$B$10000,2,FALSE)=0,"Standalone",IF(ISNUMBER(MATCH(H33,ConfigGrouping!$D$1:$D$10000,0)),"Primary","Secondary")),""))))))))))</f>
        <v>Standalone</v>
      </c>
      <c r="F33" s="6" t="s">
        <v>21</v>
      </c>
      <c r="G33" s="6">
        <v>613003</v>
      </c>
      <c r="H33" s="6">
        <v>342433</v>
      </c>
      <c r="J33" s="6" t="s">
        <v>55</v>
      </c>
      <c r="K33" s="6" t="s">
        <v>5037</v>
      </c>
      <c r="L33" s="9" t="s">
        <v>5040</v>
      </c>
      <c r="O33" s="6" t="str">
        <f>IF(COUNTIF(ConfigurationTracker!A:A, H33) &gt; 0, "Configured", "Not Configured")</f>
        <v>Configured</v>
      </c>
      <c r="P33" s="24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342433</v>
      </c>
      <c r="Q33" s="14" t="str">
        <f t="shared" si="2"/>
        <v>Pass</v>
      </c>
      <c r="R33" s="6" t="str">
        <f t="shared" si="1"/>
        <v>Certified</v>
      </c>
      <c r="S33" s="14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44075.525694386575</v>
      </c>
    </row>
    <row r="34" spans="1:19" ht="15" customHeight="1" x14ac:dyDescent="0.35">
      <c r="A34" s="6">
        <v>33</v>
      </c>
      <c r="B34" s="6" t="str">
        <f t="shared" si="0"/>
        <v>113_20th_</v>
      </c>
      <c r="C34" s="6">
        <v>113</v>
      </c>
      <c r="D34" s="6" t="s">
        <v>5061</v>
      </c>
      <c r="E34" s="11" t="str">
        <f>IF(F34="Primary Timing Controller","Timing",IF(F34="Secondary Timing Controller","Timing",IF(F34="Star","Ethernet",IF(F34="Door Controller","Security Solution",IF(F34="Elevator Controller","Security Solution",IF(F34="Range Extender","Security Solution",IF(F34="Dropbox","Standalone",IF(F34="LF Exciter","Standalone",IF(F34="BLE Beacon","Standalone",IF(OR(F34="Monitor",F34="Virtual Wall"),IF(VLOOKUP(H34,IRDeviceDetails!$A$1:$B$10000,2,FALSE)=0,"Standalone",IF(ISNUMBER(MATCH(H34,ConfigGrouping!$D$1:$D$10000,0)),"Primary","Secondary")),""))))))))))</f>
        <v>Standalone</v>
      </c>
      <c r="F34" s="6" t="s">
        <v>23</v>
      </c>
      <c r="G34" s="6">
        <v>510012</v>
      </c>
      <c r="H34" s="6">
        <v>342434</v>
      </c>
      <c r="J34" s="6" t="s">
        <v>5004</v>
      </c>
      <c r="K34" s="6" t="s">
        <v>5037</v>
      </c>
      <c r="L34" s="9"/>
      <c r="O34" s="6" t="str">
        <f>IF(COUNTIF(ConfigurationTracker!A:A, H34) &gt; 0, "Configured", "Not Configured")</f>
        <v>Not Configured</v>
      </c>
      <c r="P34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34" s="14" t="str">
        <f t="shared" si="2"/>
        <v>Pass</v>
      </c>
      <c r="R34" s="6" t="str">
        <f t="shared" si="1"/>
        <v>Not Certified</v>
      </c>
      <c r="S34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35" spans="1:19" ht="15" customHeight="1" x14ac:dyDescent="0.35">
      <c r="A35" s="6">
        <v>34</v>
      </c>
      <c r="B35" s="6" t="str">
        <f t="shared" si="0"/>
        <v>113_20th_</v>
      </c>
      <c r="C35" s="6">
        <v>113</v>
      </c>
      <c r="D35" s="6" t="s">
        <v>5061</v>
      </c>
      <c r="E35" s="11" t="str">
        <f>IF(F35="Primary Timing Controller","Timing",IF(F35="Secondary Timing Controller","Timing",IF(F35="Star","Ethernet",IF(F35="Door Controller","Security Solution",IF(F35="Elevator Controller","Security Solution",IF(F35="Range Extender","Security Solution",IF(F35="Dropbox","Standalone",IF(F35="LF Exciter","Standalone",IF(F35="BLE Beacon","Standalone",IF(OR(F35="Monitor",F35="Virtual Wall"),IF(VLOOKUP(H35,IRDeviceDetails!$A$1:$B$10000,2,FALSE)=0,"Standalone",IF(ISNUMBER(MATCH(H35,ConfigGrouping!$D$1:$D$10000,0)),"Primary","Secondary")),""))))))))))</f>
        <v>Standalone</v>
      </c>
      <c r="F35" s="6" t="s">
        <v>23</v>
      </c>
      <c r="G35" s="6">
        <v>510013</v>
      </c>
      <c r="H35" s="6">
        <v>342435</v>
      </c>
      <c r="J35" s="6" t="s">
        <v>5008</v>
      </c>
      <c r="K35" s="6" t="s">
        <v>5036</v>
      </c>
      <c r="L35" s="9"/>
      <c r="O35" s="6" t="str">
        <f>IF(COUNTIF(ConfigurationTracker!A:A, H35) &gt; 0, "Configured", "Not Configured")</f>
        <v>Not Configured</v>
      </c>
      <c r="P35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35" s="14" t="str">
        <f t="shared" si="2"/>
        <v>Fail</v>
      </c>
      <c r="R35" s="6" t="str">
        <f t="shared" si="1"/>
        <v>Not Certified</v>
      </c>
      <c r="S35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36" spans="1:19" ht="15" customHeight="1" x14ac:dyDescent="0.35">
      <c r="A36" s="6">
        <v>35</v>
      </c>
      <c r="B36" s="6" t="str">
        <f t="shared" si="0"/>
        <v>113_Fifth_</v>
      </c>
      <c r="C36" s="6">
        <v>113</v>
      </c>
      <c r="D36" s="6" t="s">
        <v>5060</v>
      </c>
      <c r="E36" s="11" t="str">
        <f>IF(F36="Primary Timing Controller","Timing",IF(F36="Secondary Timing Controller","Timing",IF(F36="Star","Ethernet",IF(F36="Door Controller","Security Solution",IF(F36="Elevator Controller","Security Solution",IF(F36="Range Extender","Security Solution",IF(F36="Dropbox","Standalone",IF(F36="LF Exciter","Standalone",IF(F36="BLE Beacon","Standalone",IF(OR(F36="Monitor",F36="Virtual Wall"),IF(VLOOKUP(H36,IRDeviceDetails!$A$1:$B$10000,2,FALSE)=0,"Standalone",IF(ISNUMBER(MATCH(H36,ConfigGrouping!$D$1:$D$10000,0)),"Primary","Secondary")),""))))))))))</f>
        <v>Standalone</v>
      </c>
      <c r="F36" s="6" t="s">
        <v>23</v>
      </c>
      <c r="G36" s="6">
        <v>510014</v>
      </c>
      <c r="H36" s="6">
        <v>342436</v>
      </c>
      <c r="J36" s="6" t="s">
        <v>5007</v>
      </c>
      <c r="K36" s="6" t="s">
        <v>5037</v>
      </c>
      <c r="L36" s="9" t="s">
        <v>5040</v>
      </c>
      <c r="O36" s="6" t="str">
        <f>IF(COUNTIF(ConfigurationTracker!A:A, H36) &gt; 0, "Configured", "Not Configured")</f>
        <v>Not Configured</v>
      </c>
      <c r="P36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36" s="14" t="str">
        <f t="shared" si="2"/>
        <v>Pass</v>
      </c>
      <c r="R36" s="6" t="str">
        <f t="shared" si="1"/>
        <v>Not Certified</v>
      </c>
      <c r="S36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37" spans="1:19" ht="15" customHeight="1" x14ac:dyDescent="0.35">
      <c r="A37" s="6">
        <v>36</v>
      </c>
      <c r="B37" s="6" t="str">
        <f t="shared" si="0"/>
        <v>113_Fifth_</v>
      </c>
      <c r="C37" s="6">
        <v>113</v>
      </c>
      <c r="D37" s="6" t="s">
        <v>5060</v>
      </c>
      <c r="E37" s="11" t="str">
        <f>IF(F37="Primary Timing Controller","Timing",IF(F37="Secondary Timing Controller","Timing",IF(F37="Star","Ethernet",IF(F37="Door Controller","Security Solution",IF(F37="Elevator Controller","Security Solution",IF(F37="Range Extender","Security Solution",IF(F37="Dropbox","Standalone",IF(F37="LF Exciter","Standalone",IF(F37="BLE Beacon","Standalone",IF(OR(F37="Monitor",F37="Virtual Wall"),IF(VLOOKUP(H37,IRDeviceDetails!$A$1:$B$10000,2,FALSE)=0,"Standalone",IF(ISNUMBER(MATCH(H37,ConfigGrouping!$D$1:$D$10000,0)),"Primary","Secondary")),""))))))))))</f>
        <v>Standalone</v>
      </c>
      <c r="F37" s="6" t="s">
        <v>23</v>
      </c>
      <c r="G37" s="6">
        <v>510015</v>
      </c>
      <c r="H37" s="6">
        <v>342437</v>
      </c>
      <c r="J37" s="6" t="s">
        <v>5008</v>
      </c>
      <c r="K37" s="6" t="s">
        <v>5037</v>
      </c>
      <c r="L37" s="9" t="s">
        <v>5040</v>
      </c>
      <c r="O37" s="6" t="str">
        <f>IF(COUNTIF(ConfigurationTracker!A:A, H37) &gt; 0, "Configured", "Not Configured")</f>
        <v>Not Configured</v>
      </c>
      <c r="P37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37" s="14" t="str">
        <f t="shared" si="2"/>
        <v>Pass</v>
      </c>
      <c r="R37" s="6" t="str">
        <f t="shared" si="1"/>
        <v>Not Certified</v>
      </c>
      <c r="S37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38" spans="1:19" ht="15" customHeight="1" x14ac:dyDescent="0.35">
      <c r="A38" s="6">
        <v>37</v>
      </c>
      <c r="B38" s="6" t="str">
        <f t="shared" si="0"/>
        <v>113_20th_</v>
      </c>
      <c r="C38" s="6">
        <v>113</v>
      </c>
      <c r="D38" s="6" t="s">
        <v>5061</v>
      </c>
      <c r="E38" s="11" t="str">
        <f>IF(F38="Primary Timing Controller","Timing",IF(F38="Secondary Timing Controller","Timing",IF(F38="Star","Ethernet",IF(F38="Door Controller","Security Solution",IF(F38="Elevator Controller","Security Solution",IF(F38="Range Extender","Security Solution",IF(F38="Dropbox","Standalone",IF(F38="LF Exciter","Standalone",IF(F38="BLE Beacon","Standalone",IF(OR(F38="Monitor",F38="Virtual Wall"),IF(VLOOKUP(H38,IRDeviceDetails!$A$1:$B$10000,2,FALSE)=0,"Standalone",IF(ISNUMBER(MATCH(H38,ConfigGrouping!$D$1:$D$10000,0)),"Primary","Secondary")),""))))))))))</f>
        <v>Standalone</v>
      </c>
      <c r="F38" s="6" t="s">
        <v>23</v>
      </c>
      <c r="G38" s="6">
        <v>510016</v>
      </c>
      <c r="H38" s="6">
        <v>342438</v>
      </c>
      <c r="J38" s="6" t="s">
        <v>5007</v>
      </c>
      <c r="K38" s="6" t="s">
        <v>5036</v>
      </c>
      <c r="L38" s="9"/>
      <c r="O38" s="6" t="str">
        <f>IF(COUNTIF(ConfigurationTracker!A:A, H38) &gt; 0, "Configured", "Not Configured")</f>
        <v>Not Configured</v>
      </c>
      <c r="P38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38" s="14" t="str">
        <f t="shared" si="2"/>
        <v>Fail</v>
      </c>
      <c r="R38" s="6" t="str">
        <f t="shared" si="1"/>
        <v>Not Certified</v>
      </c>
      <c r="S38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39" spans="1:19" ht="15" customHeight="1" x14ac:dyDescent="0.35">
      <c r="A39" s="6">
        <v>38</v>
      </c>
      <c r="B39" s="6" t="str">
        <f t="shared" si="0"/>
        <v>113_20th_</v>
      </c>
      <c r="C39" s="6">
        <v>113</v>
      </c>
      <c r="D39" s="6" t="s">
        <v>5061</v>
      </c>
      <c r="E39" s="11" t="str">
        <f>IF(F39="Primary Timing Controller","Timing",IF(F39="Secondary Timing Controller","Timing",IF(F39="Star","Ethernet",IF(F39="Door Controller","Security Solution",IF(F39="Elevator Controller","Security Solution",IF(F39="Range Extender","Security Solution",IF(F39="Dropbox","Standalone",IF(F39="LF Exciter","Standalone",IF(F39="BLE Beacon","Standalone",IF(OR(F39="Monitor",F39="Virtual Wall"),IF(VLOOKUP(H39,IRDeviceDetails!$A$1:$B$10000,2,FALSE)=0,"Standalone",IF(ISNUMBER(MATCH(H39,ConfigGrouping!$D$1:$D$10000,0)),"Primary","Secondary")),""))))))))))</f>
        <v>Standalone</v>
      </c>
      <c r="F39" s="6" t="s">
        <v>23</v>
      </c>
      <c r="G39" s="6">
        <v>510017</v>
      </c>
      <c r="H39" s="6">
        <v>342439</v>
      </c>
      <c r="J39" s="6" t="s">
        <v>5008</v>
      </c>
      <c r="K39" s="6" t="s">
        <v>5037</v>
      </c>
      <c r="L39" s="9"/>
      <c r="O39" s="6" t="str">
        <f>IF(COUNTIF(ConfigurationTracker!A:A, H39) &gt; 0, "Configured", "Not Configured")</f>
        <v>Not Configured</v>
      </c>
      <c r="P39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39" s="14" t="str">
        <f t="shared" si="2"/>
        <v>Pass</v>
      </c>
      <c r="R39" s="6" t="str">
        <f t="shared" si="1"/>
        <v>Not Certified</v>
      </c>
      <c r="S39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40" spans="1:19" ht="15" customHeight="1" x14ac:dyDescent="0.35">
      <c r="A40" s="6">
        <v>39</v>
      </c>
      <c r="B40" s="6" t="str">
        <f t="shared" si="0"/>
        <v>113_20th_</v>
      </c>
      <c r="C40" s="6">
        <v>113</v>
      </c>
      <c r="D40" s="6" t="s">
        <v>5061</v>
      </c>
      <c r="E40" s="11" t="str">
        <f>IF(F40="Primary Timing Controller","Timing",IF(F40="Secondary Timing Controller","Timing",IF(F40="Star","Ethernet",IF(F40="Door Controller","Security Solution",IF(F40="Elevator Controller","Security Solution",IF(F40="Range Extender","Security Solution",IF(F40="Dropbox","Standalone",IF(F40="LF Exciter","Standalone",IF(F40="BLE Beacon","Standalone",IF(OR(F40="Monitor",F40="Virtual Wall"),IF(VLOOKUP(H40,IRDeviceDetails!$A$1:$B$10000,2,FALSE)=0,"Standalone",IF(ISNUMBER(MATCH(H40,ConfigGrouping!$D$1:$D$10000,0)),"Primary","Secondary")),""))))))))))</f>
        <v>Standalone</v>
      </c>
      <c r="F40" s="6" t="s">
        <v>23</v>
      </c>
      <c r="G40" s="6">
        <v>510018</v>
      </c>
      <c r="H40" s="6">
        <v>342440</v>
      </c>
      <c r="J40" s="6" t="s">
        <v>5007</v>
      </c>
      <c r="K40" s="6" t="s">
        <v>5037</v>
      </c>
      <c r="L40" s="9"/>
      <c r="O40" s="6" t="str">
        <f>IF(COUNTIF(ConfigurationTracker!A:A, H40) &gt; 0, "Configured", "Not Configured")</f>
        <v>Not Configured</v>
      </c>
      <c r="P40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40" s="14" t="str">
        <f t="shared" si="2"/>
        <v>Pass</v>
      </c>
      <c r="R40" s="6" t="str">
        <f t="shared" si="1"/>
        <v>Not Certified</v>
      </c>
      <c r="S40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41" spans="1:19" ht="15" customHeight="1" x14ac:dyDescent="0.35">
      <c r="A41" s="6">
        <v>40</v>
      </c>
      <c r="B41" s="6" t="str">
        <f t="shared" ref="B41:B45" si="3">CONCATENATE(C41,"_",D41,"_",I41)</f>
        <v>113_20th_</v>
      </c>
      <c r="C41" s="6">
        <v>113</v>
      </c>
      <c r="D41" s="6" t="s">
        <v>5061</v>
      </c>
      <c r="E41" s="11" t="str">
        <f>IF(F41="Primary Timing Controller","Timing",IF(F41="Secondary Timing Controller","Timing",IF(F41="Star","Ethernet",IF(F41="Door Controller","Security Solution",IF(F41="Elevator Controller","Security Solution",IF(F41="Range Extender","Security Solution",IF(F41="Dropbox","Standalone",IF(F41="LF Exciter","Standalone",IF(F41="BLE Beacon","Standalone",IF(OR(F41="Monitor",F41="Virtual Wall"),IF(VLOOKUP(H41,IRDeviceDetails!$A$1:$B$10000,2,FALSE)=0,"Standalone",IF(ISNUMBER(MATCH(H41,ConfigGrouping!$D$1:$D$10000,0)),"Primary","Secondary")),""))))))))))</f>
        <v>Timing</v>
      </c>
      <c r="F41" s="6" t="s">
        <v>5053</v>
      </c>
      <c r="G41" s="6">
        <v>16</v>
      </c>
      <c r="H41" s="6" t="s">
        <v>5158</v>
      </c>
      <c r="J41" s="6" t="s">
        <v>5005</v>
      </c>
      <c r="K41" s="6" t="s">
        <v>5037</v>
      </c>
      <c r="L41" s="9"/>
      <c r="O41" s="6" t="str">
        <f>IF(COUNTIF(ConfigurationTracker!A:A, H41) &gt; 0, "Configured", "Not Configured")</f>
        <v>Configured</v>
      </c>
      <c r="P41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Missing on Server</v>
      </c>
      <c r="Q41" s="14" t="str">
        <f t="shared" si="2"/>
        <v>Pass</v>
      </c>
      <c r="R41" s="6" t="str">
        <f t="shared" si="1"/>
        <v>Not Certified</v>
      </c>
      <c r="S41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42" spans="1:19" ht="15" customHeight="1" x14ac:dyDescent="0.35">
      <c r="A42" s="6">
        <v>41</v>
      </c>
      <c r="B42" s="6" t="str">
        <f t="shared" si="3"/>
        <v>113_20th_</v>
      </c>
      <c r="C42" s="6">
        <v>113</v>
      </c>
      <c r="D42" s="6" t="s">
        <v>5061</v>
      </c>
      <c r="E42" s="11" t="str">
        <f>IF(F42="Primary Timing Controller","Timing",IF(F42="Secondary Timing Controller","Timing",IF(F42="Star","Ethernet",IF(F42="Door Controller","Security Solution",IF(F42="Elevator Controller","Security Solution",IF(F42="Range Extender","Security Solution",IF(F42="Dropbox","Standalone",IF(F42="LF Exciter","Standalone",IF(F42="BLE Beacon","Standalone",IF(OR(F42="Monitor",F42="Virtual Wall"),IF(VLOOKUP(H42,IRDeviceDetails!$A$1:$B$10000,2,FALSE)=0,"Standalone",IF(ISNUMBER(MATCH(H42,ConfigGrouping!$D$1:$D$10000,0)),"Primary","Secondary")),""))))))))))</f>
        <v>Security Solution</v>
      </c>
      <c r="F42" s="6" t="s">
        <v>17</v>
      </c>
      <c r="G42" s="6">
        <v>23501</v>
      </c>
      <c r="H42" s="6" t="s">
        <v>5159</v>
      </c>
      <c r="J42" s="6" t="s">
        <v>5012</v>
      </c>
      <c r="K42" s="6" t="s">
        <v>5037</v>
      </c>
      <c r="L42" s="9" t="s">
        <v>5038</v>
      </c>
      <c r="O42" s="6" t="str">
        <f>IF(COUNTIF(ConfigurationTracker!A:A, H42) &gt; 0, "Configured", "Not Configured")</f>
        <v>Configured</v>
      </c>
      <c r="P42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Missing on Server</v>
      </c>
      <c r="Q42" s="14" t="str">
        <f t="shared" si="2"/>
        <v>Pass</v>
      </c>
      <c r="R42" s="6" t="str">
        <f t="shared" si="1"/>
        <v>Not Certified</v>
      </c>
      <c r="S42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43" spans="1:19" ht="15" customHeight="1" x14ac:dyDescent="0.35">
      <c r="A43" s="6">
        <v>42</v>
      </c>
      <c r="B43" s="6" t="str">
        <f t="shared" si="3"/>
        <v>113_20th_</v>
      </c>
      <c r="C43" s="6">
        <v>113</v>
      </c>
      <c r="D43" s="6" t="s">
        <v>5061</v>
      </c>
      <c r="E43" s="11" t="str">
        <f>IF(F43="Primary Timing Controller","Timing",IF(F43="Secondary Timing Controller","Timing",IF(F43="Star","Ethernet",IF(F43="Door Controller","Security Solution",IF(F43="Elevator Controller","Security Solution",IF(F43="Range Extender","Security Solution",IF(F43="Dropbox","Standalone",IF(F43="LF Exciter","Standalone",IF(F43="BLE Beacon","Standalone",IF(OR(F43="Monitor",F43="Virtual Wall"),IF(VLOOKUP(H43,IRDeviceDetails!$A$1:$B$10000,2,FALSE)=0,"Standalone",IF(ISNUMBER(MATCH(H43,ConfigGrouping!$D$1:$D$10000,0)),"Primary","Secondary")),""))))))))))</f>
        <v>Security Solution</v>
      </c>
      <c r="F43" s="6" t="s">
        <v>25</v>
      </c>
      <c r="G43" s="6">
        <v>23502</v>
      </c>
      <c r="H43" s="6" t="s">
        <v>5160</v>
      </c>
      <c r="J43" s="6" t="s">
        <v>5008</v>
      </c>
      <c r="L43" s="9" t="s">
        <v>5038</v>
      </c>
      <c r="O43" s="6" t="str">
        <f>IF(COUNTIF(ConfigurationTracker!A:A, H43) &gt; 0, "Configured", "Not Configured")</f>
        <v>Configured</v>
      </c>
      <c r="P43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Missing on Server</v>
      </c>
      <c r="Q43" s="14" t="str">
        <f t="shared" si="2"/>
        <v>Fail</v>
      </c>
      <c r="R43" s="6" t="str">
        <f t="shared" si="1"/>
        <v>Not Certified</v>
      </c>
      <c r="S43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44" spans="1:19" ht="15" customHeight="1" x14ac:dyDescent="0.35">
      <c r="A44" s="6">
        <v>43</v>
      </c>
      <c r="B44" s="6" t="str">
        <f t="shared" si="3"/>
        <v>113_20th_</v>
      </c>
      <c r="C44" s="6">
        <v>113</v>
      </c>
      <c r="D44" s="6" t="s">
        <v>5061</v>
      </c>
      <c r="E44" s="11" t="str">
        <f>IF(F44="Primary Timing Controller","Timing",IF(F44="Secondary Timing Controller","Timing",IF(F44="Star","Ethernet",IF(F44="Door Controller","Security Solution",IF(F44="Elevator Controller","Security Solution",IF(F44="Range Extender","Security Solution",IF(F44="Dropbox","Standalone",IF(F44="LF Exciter","Standalone",IF(F44="BLE Beacon","Standalone",IF(OR(F44="Monitor",F44="Virtual Wall"),IF(VLOOKUP(H44,IRDeviceDetails!$A$1:$B$10000,2,FALSE)=0,"Standalone",IF(ISNUMBER(MATCH(H44,ConfigGrouping!$D$1:$D$10000,0)),"Primary","Secondary")),""))))))))))</f>
        <v>Security Solution</v>
      </c>
      <c r="F44" s="6" t="s">
        <v>32</v>
      </c>
      <c r="G44" s="6">
        <v>34001</v>
      </c>
      <c r="H44" s="6">
        <v>234234</v>
      </c>
      <c r="K44" s="6" t="s">
        <v>5037</v>
      </c>
      <c r="L44" s="9" t="s">
        <v>5038</v>
      </c>
      <c r="O44" s="6" t="str">
        <f>IF(COUNTIF(ConfigurationTracker!A:A, H44) &gt; 0, "Configured", "Not Configured")</f>
        <v>Configured</v>
      </c>
      <c r="P44" s="24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234234</v>
      </c>
      <c r="Q44" s="14" t="str">
        <f t="shared" si="2"/>
        <v>Pass</v>
      </c>
      <c r="R44" s="6" t="str">
        <f t="shared" si="1"/>
        <v>Certified</v>
      </c>
      <c r="S44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 xml:space="preserve"> 09/22/2020 14:12:54</v>
      </c>
    </row>
    <row r="45" spans="1:19" ht="15" customHeight="1" x14ac:dyDescent="0.35">
      <c r="A45" s="6">
        <v>44</v>
      </c>
      <c r="B45" s="6" t="str">
        <f t="shared" si="3"/>
        <v>114_21st_Hallway 203</v>
      </c>
      <c r="C45" s="6">
        <v>114</v>
      </c>
      <c r="D45" s="6" t="s">
        <v>5130</v>
      </c>
      <c r="E45" s="11" t="str">
        <f>IF(F45="Primary Timing Controller","Timing",IF(F45="Secondary Timing Controller","Timing",IF(F45="Star","Ethernet",IF(F45="Door Controller","Security Solution",IF(F45="Elevator Controller","Security Solution",IF(F45="Range Extender","Security Solution",IF(F45="Dropbox","Standalone",IF(F45="LF Exciter","Standalone",IF(F45="BLE Beacon","Standalone",IF(OR(F45="Monitor",F45="Virtual Wall"),IF(VLOOKUP(H45,IRDeviceDetails!$A$1:$B$10000,2,FALSE)=0,"Standalone",IF(ISNUMBER(MATCH(H45,ConfigGrouping!$D$1:$D$10000,0)),"Primary","Secondary")),""))))))))))</f>
        <v>Standalone</v>
      </c>
      <c r="F45" s="6" t="s">
        <v>5129</v>
      </c>
      <c r="G45" s="6">
        <v>3423212</v>
      </c>
      <c r="H45" s="6">
        <v>312312</v>
      </c>
      <c r="I45" s="6" t="s">
        <v>5131</v>
      </c>
      <c r="J45" s="6" t="s">
        <v>5003</v>
      </c>
      <c r="K45" s="6" t="s">
        <v>5037</v>
      </c>
      <c r="L45" s="9" t="s">
        <v>5038</v>
      </c>
      <c r="O45" s="6" t="str">
        <f>IF(COUNTIF(ConfigurationTracker!A:A, H45) &gt; 0, "Configured", "Not Configured")</f>
        <v>Configured</v>
      </c>
      <c r="P45" s="24" t="str">
        <f>IFERROR(IF(E:E="Ethernet",VLOOKUP(H:H,StarInfo.txt!B:B,1,FALSE),IF(E:E="Timing",VLOOKUP(H:H,StarInfo.txt!B:B,1,FALSE),IF(E:E="StandAlone",(IF(IFERROR(VLOOKUP(H:H,ActiveMonitorData.txt!C:C,1,FALSE)=VLOOKUP(H:H,TagData.txt!D:D,1,FALSE),0),VLOOKUP(H:H,TagData.txt!D:D,1,FALSE),(IF(IFERROR(VLOOKUP(H:H,ActiveMonitorData.txt!C:C,1,FALSE),0),"Device is Online Check Tag data","Device is Offline on Server")))),IF(E:E="Primary",(IF(IFERROR(VLOOKUP(H:H,ActiveMonitorData.txt!C:C,1,FALSE)=VLOOKUP(H:H,TagData.txt!D:D,1,FALSE),0),VLOOKUP(H:H,TagData.txt!D:D,1,FALSE),(IF(IFERROR(VLOOKUP(H:H,ActiveMonitorData.txt!C:C,1,FALSE),0),"Device is Online Check Tag data","Device is Offline on Server")))),IF(E:E="Secondary",IF(IFERROR(VLOOKUP(H:H,ActiveMonitorData.txt!C:C,1,FALSE),0),VLOOKUP(H:H,ActiveMonitorData.txt!C:C,1,FALSE),"Device is Offline on Server"),IF(E:E="Security Solution",VLOOKUP(H:H,ActiveMonitorData.txt!C:C,1,FALSE),IF(E:E="Security Solution",VLOOKUP(H:H,H:H,1,FALSE),"Device Role is Missing"))))))),"Device is Missing on Server")</f>
        <v>Device is Offline on Server</v>
      </c>
      <c r="Q45" s="14" t="str">
        <f t="shared" ref="Q45" si="4">IF(H45="","Fail",IF(K45="","Fail",IF(K45="N","Fail",IF(K45="Y","Pass",""))))</f>
        <v>Pass</v>
      </c>
      <c r="R45" s="6" t="str">
        <f t="shared" ref="R45" si="5">IF(H45=P45,IF(Q45="Pass","Certified","Check Install"),"Not Certified")</f>
        <v>Not Certified</v>
      </c>
      <c r="S45" s="14" t="str">
        <f>IFERROR(IF(E:E="Ethernet",VLOOKUP(H:H,StarInfo.txt!B:I,8,FALSE),IF(E:E="Timing",VLOOKUP(H:H,StarInfo.txt!B:I,8,FALSE), IF(E:E="Security Solution",VLOOKUP(H:H,ActiveMonitorData.txt!C:O,13,FALSE),IF(E:E="Primary",VLOOKUP(H:H,TagData.txt!D:E,2,FALSE),IF(E:E="Secondary",VLOOKUP(H:H,ActiveMonitorData.txt!C:O,13,FALSE),IF(E:E="StandAlone",VLOOKUP(H:H,TagData.txt!D:E,2,FALSE),IF(E:E="Security Solution",VLOOKUP(M:M,M:M,1,FALSE),"Invalid"))))))),"Offline")</f>
        <v>Offline</v>
      </c>
    </row>
    <row r="46" spans="1:19" ht="15" customHeight="1" x14ac:dyDescent="0.35">
      <c r="A46" s="6">
        <v>45</v>
      </c>
      <c r="E46" s="11" t="str">
        <f>IF(F46="Primary Timing Controller","Timing",IF(F46="Secondary Timing Controller","Timing",IF(F46="Star","Ethernet",IF(F46="Door Controller","Security Solution",IF(F46="Elevator Controller","Security Solution",IF(F46="Range Extender","Security Solution",IF(F46="Dropbox","Standalone",IF(F46="LF Exciter","Standalone",IF(F46="BLE Beacon","Standalone",IF(OR(F46="Monitor",F46="Virtual Wall"),IF(VLOOKUP(H46,IRDeviceDetails!$A$1:$B$10000,2,FALSE)=0,"Standalone",IF(ISNUMBER(MATCH(H46,ConfigGrouping!$D$1:$D$10000,0)),"Primary","Secondary")),""))))))))))</f>
        <v/>
      </c>
      <c r="L46" s="9"/>
      <c r="O46" s="6" t="str">
        <f>IF(COUNTIF(ConfigurationTracker!A:A, H46) &gt; 0, "Configured", "Not Configured")</f>
        <v>Not Configured</v>
      </c>
      <c r="P46" s="24"/>
      <c r="Q46" s="14" t="str">
        <f t="shared" si="2"/>
        <v>Fail</v>
      </c>
    </row>
    <row r="47" spans="1:19" ht="15" customHeight="1" x14ac:dyDescent="0.35">
      <c r="A47" s="6">
        <v>46</v>
      </c>
      <c r="E47" s="11" t="str">
        <f>IF(F47="Primary Timing Controller","Timing",IF(F47="Secondary Timing Controller","Timing",IF(F47="Star","Ethernet",IF(F47="Door Controller","Security Solution",IF(F47="Elevator Controller","Security Solution",IF(F47="Range Extender","Security Solution",IF(F47="Dropbox","Standalone",IF(F47="LF Exciter","Standalone",IF(F47="BLE Beacon","Standalone",IF(OR(F47="Monitor",F47="Virtual Wall"),IF(VLOOKUP(H47,IRDeviceDetails!$A$1:$B$10000,2,FALSE)=0,"Standalone",IF(ISNUMBER(MATCH(H47,ConfigGrouping!$D$1:$D$10000,0)),"Primary","Secondary")),""))))))))))</f>
        <v/>
      </c>
      <c r="L47" s="9"/>
      <c r="O47" s="6" t="str">
        <f>IF(COUNTIF(ConfigurationTracker!A:A, H47) &gt; 0, "Configured", "Not Configured")</f>
        <v>Not Configured</v>
      </c>
      <c r="P47" s="24"/>
      <c r="Q47" s="14" t="str">
        <f t="shared" si="2"/>
        <v>Fail</v>
      </c>
    </row>
    <row r="48" spans="1:19" ht="15" customHeight="1" x14ac:dyDescent="0.35">
      <c r="A48" s="6">
        <v>47</v>
      </c>
      <c r="E48" s="11" t="str">
        <f>IF(F48="Primary Timing Controller","Timing",IF(F48="Secondary Timing Controller","Timing",IF(F48="Star","Ethernet",IF(F48="Door Controller","Security Solution",IF(F48="Elevator Controller","Security Solution",IF(F48="Range Extender","Security Solution",IF(F48="Dropbox","Standalone",IF(F48="LF Exciter","Standalone",IF(F48="BLE Beacon","Standalone",IF(OR(F48="Monitor",F48="Virtual Wall"),IF(VLOOKUP(H48,IRDeviceDetails!$A$1:$B$10000,2,FALSE)=0,"Standalone",IF(ISNUMBER(MATCH(H48,ConfigGrouping!$D$1:$D$10000,0)),"Primary","Secondary")),""))))))))))</f>
        <v/>
      </c>
      <c r="L48" s="9"/>
      <c r="O48" s="6" t="str">
        <f>IF(COUNTIF(ConfigurationTracker!A:A, H48) &gt; 0, "Configured", "Not Configured")</f>
        <v>Not Configured</v>
      </c>
      <c r="P48" s="24"/>
      <c r="Q48" s="14" t="str">
        <f t="shared" si="2"/>
        <v>Fail</v>
      </c>
    </row>
    <row r="49" spans="1:17" ht="15" customHeight="1" x14ac:dyDescent="0.35">
      <c r="A49" s="6">
        <v>48</v>
      </c>
      <c r="E49" s="11" t="str">
        <f>IF(F49="Primary Timing Controller","Timing",IF(F49="Secondary Timing Controller","Timing",IF(F49="Star","Ethernet",IF(F49="Door Controller","Security Solution",IF(F49="Elevator Controller","Security Solution",IF(F49="Range Extender","Security Solution",IF(F49="Dropbox","Standalone",IF(F49="LF Exciter","Standalone",IF(F49="BLE Beacon","Standalone",IF(OR(F49="Monitor",F49="Virtual Wall"),IF(VLOOKUP(H49,IRDeviceDetails!$A$1:$B$10000,2,FALSE)=0,"Standalone",IF(ISNUMBER(MATCH(H49,ConfigGrouping!$D$1:$D$10000,0)),"Primary","Secondary")),""))))))))))</f>
        <v/>
      </c>
      <c r="L49" s="9"/>
      <c r="O49" s="6" t="str">
        <f>IF(COUNTIF(ConfigurationTracker!A:A, H49) &gt; 0, "Configured", "Not Configured")</f>
        <v>Not Configured</v>
      </c>
      <c r="P49" s="24"/>
      <c r="Q49" s="14" t="str">
        <f t="shared" si="2"/>
        <v>Fail</v>
      </c>
    </row>
    <row r="50" spans="1:17" ht="15" customHeight="1" x14ac:dyDescent="0.35">
      <c r="A50" s="6">
        <v>49</v>
      </c>
      <c r="E50" s="11" t="str">
        <f>IF(F50="Primary Timing Controller","Timing",IF(F50="Secondary Timing Controller","Timing",IF(F50="Star","Ethernet",IF(F50="Door Controller","Security Solution",IF(F50="Elevator Controller","Security Solution",IF(F50="Range Extender","Security Solution",IF(F50="Dropbox","Standalone",IF(F50="LF Exciter","Standalone",IF(F50="BLE Beacon","Standalone",IF(OR(F50="Monitor",F50="Virtual Wall"),IF(VLOOKUP(H50,IRDeviceDetails!$A$1:$B$10000,2,FALSE)=0,"Standalone",IF(ISNUMBER(MATCH(H50,ConfigGrouping!$D$1:$D$10000,0)),"Primary","Secondary")),""))))))))))</f>
        <v/>
      </c>
      <c r="L50" s="9"/>
      <c r="O50" s="6" t="str">
        <f>IF(COUNTIF(ConfigurationTracker!A:A, H50) &gt; 0, "Configured", "Not Configured")</f>
        <v>Not Configured</v>
      </c>
      <c r="P50" s="24"/>
      <c r="Q50" s="14" t="str">
        <f t="shared" si="2"/>
        <v>Fail</v>
      </c>
    </row>
    <row r="51" spans="1:17" ht="15" customHeight="1" x14ac:dyDescent="0.35">
      <c r="E51" s="11" t="str">
        <f>IF(F51="Primary Timing Controller","Timing",IF(F51="Secondary Timing Controller","Timing",IF(F51="Star","Ethernet",IF(F51="Door Controller","Security Solution",IF(F51="Elevator Controller","Security Solution",IF(F51="Range Extender","Security Solution",IF(F51="Dropbox","Standalone",IF(F51="LF Exciter","Standalone",IF(F51="BLE Beacon","Standalone",IF(OR(F51="Monitor",F51="Virtual Wall"),IF(VLOOKUP(H51,IRDeviceDetails!$A$1:$B$10000,2,FALSE)=0,"Standalone",IF(ISNUMBER(MATCH(H51,ConfigGrouping!$D$1:$D$10000,0)),"Primary","Secondary")),""))))))))))</f>
        <v/>
      </c>
      <c r="L51" s="9"/>
      <c r="O51" s="6" t="str">
        <f>IF(COUNTIF(ConfigurationTracker!A:A, H51) &gt; 0, "Configured", "Not Configured")</f>
        <v>Not Configured</v>
      </c>
      <c r="P51" s="24"/>
      <c r="Q51" s="14" t="str">
        <f t="shared" si="2"/>
        <v>Fail</v>
      </c>
    </row>
    <row r="52" spans="1:17" ht="15" customHeight="1" x14ac:dyDescent="0.35">
      <c r="E52" s="11" t="str">
        <f>IF(F52="Primary Timing Controller","Timing",IF(F52="Secondary Timing Controller","Timing",IF(F52="Star","Ethernet",IF(F52="Door Controller","Security Solution",IF(F52="Elevator Controller","Security Solution",IF(F52="Range Extender","Security Solution",IF(F52="Dropbox","Standalone",IF(F52="LF Exciter","Standalone",IF(F52="BLE Beacon","Standalone",IF(OR(F52="Monitor",F52="Virtual Wall"),IF(VLOOKUP(H52,IRDeviceDetails!$A$1:$B$10000,2,FALSE)=0,"Standalone",IF(ISNUMBER(MATCH(H52,ConfigGrouping!$D$1:$D$10000,0)),"Primary","Secondary")),""))))))))))</f>
        <v/>
      </c>
      <c r="L52" s="9"/>
      <c r="O52" s="6" t="str">
        <f>IF(COUNTIF(ConfigurationTracker!A:A, H52) &gt; 0, "Configured", "Not Configured")</f>
        <v>Not Configured</v>
      </c>
      <c r="P52" s="24"/>
      <c r="Q52" s="14" t="str">
        <f t="shared" si="2"/>
        <v>Fail</v>
      </c>
    </row>
    <row r="53" spans="1:17" ht="15" customHeight="1" x14ac:dyDescent="0.35">
      <c r="E53" s="11" t="str">
        <f>IF(F53="Primary Timing Controller","Timing",IF(F53="Secondary Timing Controller","Timing",IF(F53="Star","Ethernet",IF(F53="Door Controller","Security Solution",IF(F53="Elevator Controller","Security Solution",IF(F53="Range Extender","Security Solution",IF(F53="Dropbox","Standalone",IF(F53="LF Exciter","Standalone",IF(F53="BLE Beacon","Standalone",IF(OR(F53="Monitor",F53="Virtual Wall"),IF(VLOOKUP(H53,IRDeviceDetails!$A$1:$B$10000,2,FALSE)=0,"Standalone",IF(ISNUMBER(MATCH(H53,ConfigGrouping!$D$1:$D$10000,0)),"Primary","Secondary")),""))))))))))</f>
        <v/>
      </c>
      <c r="L53" s="9"/>
      <c r="P53" s="24"/>
      <c r="Q53" s="14"/>
    </row>
    <row r="54" spans="1:17" ht="15" customHeight="1" x14ac:dyDescent="0.35">
      <c r="E54" s="11" t="str">
        <f>IF(F54="Primary Timing Controller","Timing",IF(F54="Secondary Timing Controller","Timing",IF(F54="Star","Ethernet",IF(F54="Door Controller","Security Solution",IF(F54="Elevator Controller","Security Solution",IF(F54="Range Extender","Security Solution",IF(F54="Dropbox","Standalone",IF(F54="LF Exciter","Standalone",IF(F54="BLE Beacon","Standalone",IF(OR(F54="Monitor",F54="Virtual Wall"),IF(VLOOKUP(H54,IRDeviceDetails!$A$1:$B$10000,2,FALSE)=0,"Standalone",IF(ISNUMBER(MATCH(H54,ConfigGrouping!$D$1:$D$10000,0)),"Primary","Secondary")),""))))))))))</f>
        <v/>
      </c>
      <c r="L54" s="9"/>
      <c r="P54" s="24"/>
      <c r="Q54" s="14"/>
    </row>
    <row r="55" spans="1:17" ht="15" customHeight="1" x14ac:dyDescent="0.35">
      <c r="E55" s="11" t="str">
        <f>IF(F55="Primary Timing Controller","Timing",IF(F55="Secondary Timing Controller","Timing",IF(F55="Star","Ethernet",IF(F55="Door Controller","Security Solution",IF(F55="Elevator Controller","Security Solution",IF(F55="Range Extender","Security Solution",IF(F55="Dropbox","Standalone",IF(F55="LF Exciter","Standalone",IF(F55="BLE Beacon","Standalone",IF(OR(F55="Monitor",F55="Virtual Wall"),IF(VLOOKUP(H55,IRDeviceDetails!$A$1:$B$10000,2,FALSE)=0,"Standalone",IF(ISNUMBER(MATCH(H55,ConfigGrouping!$D$1:$D$10000,0)),"Primary","Secondary")),""))))))))))</f>
        <v/>
      </c>
      <c r="L55" s="9"/>
      <c r="P55" s="24"/>
      <c r="Q55" s="14"/>
    </row>
    <row r="56" spans="1:17" ht="15" customHeight="1" x14ac:dyDescent="0.35">
      <c r="E56" s="11" t="str">
        <f>IF(F56="Primary Timing Controller","Timing",IF(F56="Secondary Timing Controller","Timing",IF(F56="Star","Ethernet",IF(F56="Door Controller","Security Solution",IF(F56="Elevator Controller","Security Solution",IF(F56="Range Extender","Security Solution",IF(F56="Dropbox","Standalone",IF(F56="LF Exciter","Standalone",IF(F56="BLE Beacon","Standalone",IF(OR(F56="Monitor",F56="Virtual Wall"),IF(VLOOKUP(H56,IRDeviceDetails!$A$1:$B$10000,2,FALSE)=0,"Standalone",IF(ISNUMBER(MATCH(H56,ConfigGrouping!$D$1:$D$10000,0)),"Primary","Secondary")),""))))))))))</f>
        <v/>
      </c>
      <c r="L56" s="9"/>
      <c r="P56" s="24"/>
      <c r="Q56" s="14"/>
    </row>
    <row r="57" spans="1:17" ht="15" customHeight="1" x14ac:dyDescent="0.35">
      <c r="E57" s="11" t="str">
        <f>IF(F57="Primary Timing Controller","Timing",IF(F57="Secondary Timing Controller","Timing",IF(F57="Star","Ethernet",IF(F57="Door Controller","Security Solution",IF(F57="Elevator Controller","Security Solution",IF(F57="Range Extender","Security Solution",IF(F57="Dropbox","Standalone",IF(F57="LF Exciter","Standalone",IF(F57="BLE Beacon","Standalone",IF(OR(F57="Monitor",F57="Virtual Wall"),IF(VLOOKUP(H57,IRDeviceDetails!$A$1:$B$10000,2,FALSE)=0,"Standalone",IF(ISNUMBER(MATCH(H57,ConfigGrouping!$D$1:$D$10000,0)),"Primary","Secondary")),""))))))))))</f>
        <v/>
      </c>
      <c r="L57" s="9"/>
      <c r="P57" s="24"/>
      <c r="Q57" s="14"/>
    </row>
    <row r="58" spans="1:17" ht="15" customHeight="1" x14ac:dyDescent="0.35">
      <c r="E58" s="11" t="str">
        <f>IF(F58="Primary Timing Controller","Timing",IF(F58="Secondary Timing Controller","Timing",IF(F58="Star","Ethernet",IF(F58="Door Controller","Security Solution",IF(F58="Elevator Controller","Security Solution",IF(F58="Range Extender","Security Solution",IF(F58="Dropbox","Standalone",IF(F58="LF Exciter","Standalone",IF(F58="BLE Beacon","Standalone",IF(OR(F58="Monitor",F58="Virtual Wall"),IF(VLOOKUP(H58,IRDeviceDetails!$A$1:$B$10000,2,FALSE)=0,"Standalone",IF(ISNUMBER(MATCH(H58,ConfigGrouping!$D$1:$D$10000,0)),"Primary","Secondary")),""))))))))))</f>
        <v/>
      </c>
      <c r="L58" s="9"/>
      <c r="P58" s="24"/>
      <c r="Q58" s="14"/>
    </row>
    <row r="59" spans="1:17" ht="15" customHeight="1" x14ac:dyDescent="0.35">
      <c r="E59" s="11" t="str">
        <f>IF(F59="Primary Timing Controller","Timing",IF(F59="Secondary Timing Controller","Timing",IF(F59="Star","Ethernet",IF(F59="Door Controller","Security Solution",IF(F59="Elevator Controller","Security Solution",IF(F59="Range Extender","Security Solution",IF(F59="Dropbox","Standalone",IF(F59="LF Exciter","Standalone",IF(F59="BLE Beacon","Standalone",IF(OR(F59="Monitor",F59="Virtual Wall"),IF(VLOOKUP(H59,IRDeviceDetails!$A$1:$B$10000,2,FALSE)=0,"Standalone",IF(ISNUMBER(MATCH(H59,ConfigGrouping!$D$1:$D$10000,0)),"Primary","Secondary")),""))))))))))</f>
        <v/>
      </c>
      <c r="L59" s="9"/>
      <c r="P59" s="24"/>
      <c r="Q59" s="14"/>
    </row>
    <row r="60" spans="1:17" ht="15" customHeight="1" x14ac:dyDescent="0.35">
      <c r="E60" s="11" t="str">
        <f>IF(F60="Primary Timing Controller","Timing",IF(F60="Secondary Timing Controller","Timing",IF(F60="Star","Ethernet",IF(F60="Door Controller","Security Solution",IF(F60="Elevator Controller","Security Solution",IF(F60="Range Extender","Security Solution",IF(F60="Dropbox","Standalone",IF(F60="LF Exciter","Standalone",IF(F60="BLE Beacon","Standalone",IF(OR(F60="Monitor",F60="Virtual Wall"),IF(VLOOKUP(H60,IRDeviceDetails!$A$1:$B$10000,2,FALSE)=0,"Standalone",IF(ISNUMBER(MATCH(H60,ConfigGrouping!$D$1:$D$10000,0)),"Primary","Secondary")),""))))))))))</f>
        <v/>
      </c>
      <c r="L60" s="9"/>
      <c r="P60" s="24"/>
      <c r="Q60" s="14"/>
    </row>
    <row r="61" spans="1:17" ht="15" customHeight="1" x14ac:dyDescent="0.35">
      <c r="E61" s="11" t="str">
        <f>IF(F61="Primary Timing Controller","Timing",IF(F61="Secondary Timing Controller","Timing",IF(F61="Star","Ethernet",IF(F61="Door Controller","Security Solution",IF(F61="Elevator Controller","Security Solution",IF(F61="Range Extender","Security Solution",IF(F61="Dropbox","Standalone",IF(F61="LF Exciter","Standalone",IF(F61="BLE Beacon","Standalone",IF(OR(F61="Monitor",F61="Virtual Wall"),IF(VLOOKUP(H61,IRDeviceDetails!$A$1:$B$10000,2,FALSE)=0,"Standalone",IF(ISNUMBER(MATCH(H61,ConfigGrouping!$D$1:$D$10000,0)),"Primary","Secondary")),""))))))))))</f>
        <v/>
      </c>
      <c r="L61" s="9"/>
      <c r="P61" s="24"/>
      <c r="Q61" s="14"/>
    </row>
    <row r="62" spans="1:17" ht="15" customHeight="1" x14ac:dyDescent="0.35">
      <c r="E62" s="11" t="str">
        <f>IF(F62="Primary Timing Controller","Timing",IF(F62="Secondary Timing Controller","Timing",IF(F62="Star","Ethernet",IF(F62="Door Controller","Security Solution",IF(F62="Elevator Controller","Security Solution",IF(F62="Range Extender","Security Solution",IF(F62="Dropbox","Standalone",IF(F62="LF Exciter","Standalone",IF(OR(F62="Monitor",F62="Virtual Wall"),IF(VLOOKUP(H62,IRDeviceDetails!$A$1:$B$10000,2,FALSE)=0,"Standalone",IF(ISNUMBER(MATCH(H62,ConfigGrouping!$D$1:$D$10000,0)),"Primary","Secondary")),"")))))))))</f>
        <v/>
      </c>
      <c r="L62" s="9"/>
      <c r="P62" s="24"/>
      <c r="Q62" s="14"/>
    </row>
    <row r="63" spans="1:17" ht="15" customHeight="1" x14ac:dyDescent="0.35">
      <c r="E63" s="11" t="str">
        <f>IF(F63="Primary Timing Controller","Timing",IF(F63="Secondary Timing Controller","Timing",IF(F63="Star","Ethernet",IF(F63="Door Controller","Security Solution",IF(F63="Elevator Controller","Security Solution",IF(F63="Range Extender","Security Solution",IF(F63="Dropbox","Standalone",IF(F63="LF Exciter","Standalone",IF(OR(F63="Monitor",F63="Virtual Wall"),IF(VLOOKUP(H63,IRDeviceDetails!$A$1:$B$10000,2,FALSE)=0,"Standalone",IF(ISNUMBER(MATCH(H63,ConfigGrouping!$D$1:$D$10000,0)),"Primary","Secondary")),"")))))))))</f>
        <v/>
      </c>
      <c r="L63" s="9"/>
      <c r="P63" s="24"/>
      <c r="Q63" s="14"/>
    </row>
    <row r="64" spans="1:17" ht="15" customHeight="1" x14ac:dyDescent="0.35">
      <c r="E64" s="11" t="str">
        <f>IF(F64="Primary Timing Controller","Timing",IF(F64="Secondary Timing Controller","Timing",IF(F64="Star","Ethernet",IF(F64="Door Controller","Security Solution",IF(F64="Elevator Controller","Security Solution",IF(F64="Range Extender","Security Solution",IF(F64="Dropbox","Standalone",IF(F64="LF Exciter","Standalone",IF(OR(F64="Monitor",F64="Virtual Wall"),IF(VLOOKUP(H64,IRDeviceDetails!$A$1:$B$10000,2,FALSE)=0,"Standalone",IF(ISNUMBER(MATCH(H64,ConfigGrouping!$D$1:$D$10000,0)),"Primary","Secondary")),"")))))))))</f>
        <v/>
      </c>
      <c r="L64" s="9"/>
      <c r="P64" s="24"/>
      <c r="Q64" s="14"/>
    </row>
    <row r="65" spans="5:17" ht="15" customHeight="1" x14ac:dyDescent="0.35">
      <c r="E65" s="11" t="str">
        <f>IF(F65="Primary Timing Controller","Timing",IF(F65="Secondary Timing Controller","Timing",IF(F65="Star","Ethernet",IF(F65="Door Controller","Security Solution",IF(F65="Elevator Controller","Security Solution",IF(F65="Range Extender","Security Solution",IF(F65="Dropbox","Standalone",IF(F65="LF Exciter","Standalone",IF(OR(F65="Monitor",F65="Virtual Wall"),IF(VLOOKUP(H65,IRDeviceDetails!$A$1:$B$10000,2,FALSE)=0,"Standalone",IF(ISNUMBER(MATCH(H65,ConfigGrouping!$D$1:$D$10000,0)),"Primary","Secondary")),"")))))))))</f>
        <v/>
      </c>
      <c r="L65" s="9"/>
      <c r="P65" s="24"/>
      <c r="Q65" s="14"/>
    </row>
    <row r="66" spans="5:17" ht="15" customHeight="1" x14ac:dyDescent="0.35">
      <c r="E66" s="11" t="str">
        <f>IF(F66="Primary Timing Controller","Timing",IF(F66="Secondary Timing Controller","Timing",IF(F66="Star","Ethernet",IF(F66="Door Controller","Security Solution",IF(F66="Elevator Controller","Security Solution",IF(F66="Range Extender","Security Solution",IF(F66="Dropbox","Standalone",IF(F66="LF Exciter","Standalone",IF(OR(F66="Monitor",F66="Virtual Wall"),IF(VLOOKUP(H66,IRDeviceDetails!$A$1:$B$10000,2,FALSE)=0,"Standalone",IF(ISNUMBER(MATCH(H66,ConfigGrouping!$D$1:$D$10000,0)),"Primary","Secondary")),"")))))))))</f>
        <v/>
      </c>
      <c r="L66" s="9"/>
      <c r="P66" s="24"/>
      <c r="Q66" s="14"/>
    </row>
    <row r="67" spans="5:17" ht="15" customHeight="1" x14ac:dyDescent="0.35">
      <c r="E67" s="11" t="str">
        <f>IF(F67="Primary Timing Controller","Timing",IF(F67="Secondary Timing Controller","Timing",IF(F67="Star","Ethernet",IF(F67="Door Controller","Security Solution",IF(F67="Elevator Controller","Security Solution",IF(F67="Range Extender","Security Solution",IF(F67="Dropbox","Standalone",IF(F67="LF Exciter","Standalone",IF(OR(F67="Monitor",F67="Virtual Wall"),IF(VLOOKUP(H67,IRDeviceDetails!$A$1:$B$10000,2,FALSE)=0,"Standalone",IF(ISNUMBER(MATCH(H67,ConfigGrouping!$D$1:$D$10000,0)),"Primary","Secondary")),"")))))))))</f>
        <v/>
      </c>
      <c r="L67" s="9"/>
      <c r="P67" s="24"/>
      <c r="Q67" s="14"/>
    </row>
    <row r="68" spans="5:17" ht="15" customHeight="1" x14ac:dyDescent="0.35">
      <c r="E68" s="11" t="str">
        <f>IF(F68="Primary Timing Controller","Timing",IF(F68="Secondary Timing Controller","Timing",IF(F68="Star","Ethernet",IF(F68="Door Controller","Security Solution",IF(F68="Elevator Controller","Security Solution",IF(F68="Range Extender","Security Solution",IF(F68="Dropbox","Standalone",IF(F68="LF Exciter","Standalone",IF(OR(F68="Monitor",F68="Virtual Wall"),IF(VLOOKUP(H68,IRDeviceDetails!$A$1:$B$10000,2,FALSE)=0,"Standalone",IF(ISNUMBER(MATCH(H68,ConfigGrouping!$D$1:$D$10000,0)),"Primary","Secondary")),"")))))))))</f>
        <v/>
      </c>
      <c r="L68" s="9"/>
      <c r="P68" s="24"/>
      <c r="Q68" s="14"/>
    </row>
    <row r="69" spans="5:17" ht="15" customHeight="1" x14ac:dyDescent="0.35">
      <c r="E69" s="11" t="str">
        <f>IF(F69="Primary Timing Controller","Timing",IF(F69="Secondary Timing Controller","Timing",IF(F69="Star","Ethernet",IF(F69="Door Controller","Security Solution",IF(F69="Elevator Controller","Security Solution",IF(F69="Range Extender","Security Solution",IF(F69="Dropbox","Standalone",IF(F69="LF Exciter","Standalone",IF(OR(F69="Monitor",F69="Virtual Wall"),IF(VLOOKUP(H69,IRDeviceDetails!$A$1:$B$10000,2,FALSE)=0,"Standalone",IF(ISNUMBER(MATCH(H69,ConfigGrouping!$D$1:$D$10000,0)),"Primary","Secondary")),"")))))))))</f>
        <v/>
      </c>
      <c r="L69" s="9"/>
      <c r="P69" s="24"/>
      <c r="Q69" s="14"/>
    </row>
    <row r="70" spans="5:17" ht="15" customHeight="1" x14ac:dyDescent="0.35">
      <c r="E70" s="11" t="str">
        <f>IF(F70="Primary Timing Controller","Timing",IF(F70="Secondary Timing Controller","Timing",IF(F70="Star","Ethernet",IF(F70="Door Controller","Security Solution",IF(F70="Elevator Controller","Security Solution",IF(F70="Range Extender","Security Solution",IF(F70="Dropbox","Standalone",IF(F70="LF Exciter","Standalone",IF(OR(F70="Monitor",F70="Virtual Wall"),IF(VLOOKUP(H70,IRDeviceDetails!$A$1:$B$10000,2,FALSE)=0,"Standalone",IF(ISNUMBER(MATCH(H70,ConfigGrouping!$D$1:$D$10000,0)),"Primary","Secondary")),"")))))))))</f>
        <v/>
      </c>
      <c r="L70" s="9"/>
      <c r="P70" s="24"/>
      <c r="Q70" s="14"/>
    </row>
    <row r="71" spans="5:17" ht="15" customHeight="1" x14ac:dyDescent="0.35">
      <c r="E71" s="11" t="str">
        <f>IF(F71="Primary Timing Controller","Timing",IF(F71="Secondary Timing Controller","Timing",IF(F71="Star","Ethernet",IF(F71="Door Controller","Security Solution",IF(F71="Elevator Controller","Security Solution",IF(F71="Range Extender","Security Solution",IF(F71="Dropbox","Standalone",IF(F71="LF Exciter","Standalone",IF(OR(F71="Monitor",F71="Virtual Wall"),IF(VLOOKUP(H71,IRDeviceDetails!$A$1:$B$10000,2,FALSE)=0,"Standalone",IF(ISNUMBER(MATCH(H71,ConfigGrouping!$D$1:$D$10000,0)),"Primary","Secondary")),"")))))))))</f>
        <v/>
      </c>
      <c r="L71" s="9"/>
      <c r="P71" s="24"/>
      <c r="Q71" s="14"/>
    </row>
    <row r="72" spans="5:17" ht="15" customHeight="1" x14ac:dyDescent="0.35">
      <c r="E72" s="11" t="str">
        <f>IF(F72="Primary Timing Controller","Timing",IF(F72="Secondary Timing Controller","Timing",IF(F72="Star","Ethernet",IF(F72="Door Controller","Security Solution",IF(F72="Elevator Controller","Security Solution",IF(F72="Range Extender","Security Solution",IF(F72="Dropbox","Standalone",IF(F72="LF Exciter","Standalone",IF(OR(F72="Monitor",F72="Virtual Wall"),IF(VLOOKUP(H72,IRDeviceDetails!$A$1:$B$10000,2,FALSE)=0,"Standalone",IF(ISNUMBER(MATCH(H72,ConfigGrouping!$D$1:$D$10000,0)),"Primary","Secondary")),"")))))))))</f>
        <v/>
      </c>
      <c r="L72" s="9"/>
      <c r="P72" s="24"/>
      <c r="Q72" s="14"/>
    </row>
    <row r="73" spans="5:17" ht="15" customHeight="1" x14ac:dyDescent="0.35">
      <c r="E73" s="11" t="str">
        <f>IF(F73="Primary Timing Controller","Timing",IF(F73="Secondary Timing Controller","Timing",IF(F73="Star","Ethernet",IF(F73="Door Controller","Security Solution",IF(F73="Elevator Controller","Security Solution",IF(F73="Range Extender","Security Solution",IF(F73="Dropbox","Standalone",IF(F73="LF Exciter","Standalone",IF(OR(F73="Monitor",F73="Virtual Wall"),IF(VLOOKUP(H73,IRDeviceDetails!$A$1:$B$10000,2,FALSE)=0,"Standalone",IF(ISNUMBER(MATCH(H73,ConfigGrouping!$D$1:$D$10000,0)),"Primary","Secondary")),"")))))))))</f>
        <v/>
      </c>
      <c r="L73" s="9"/>
      <c r="P73" s="24"/>
      <c r="Q73" s="14"/>
    </row>
    <row r="74" spans="5:17" ht="15" customHeight="1" x14ac:dyDescent="0.35">
      <c r="E74" s="11" t="str">
        <f>IF(F74="Primary Timing Controller","Timing",IF(F74="Secondary Timing Controller","Timing",IF(F74="Star","Ethernet",IF(F74="Door Controller","Security Solution",IF(F74="Elevator Controller","Security Solution",IF(F74="Range Extender","Security Solution",IF(F74="Dropbox","Standalone",IF(F74="LF Exciter","Standalone",IF(OR(F74="Monitor",F74="Virtual Wall"),IF(VLOOKUP(H74,IRDeviceDetails!$A$1:$B$10000,2,FALSE)=0,"Standalone",IF(ISNUMBER(MATCH(H74,ConfigGrouping!$D$1:$D$10000,0)),"Primary","Secondary")),"")))))))))</f>
        <v/>
      </c>
      <c r="L74" s="9"/>
      <c r="P74" s="24"/>
      <c r="Q74" s="14"/>
    </row>
    <row r="75" spans="5:17" ht="15" customHeight="1" x14ac:dyDescent="0.35">
      <c r="E75" s="11" t="str">
        <f>IF(F75="Primary Timing Controller","Timing",IF(F75="Secondary Timing Controller","Timing",IF(F75="Star","Ethernet",IF(F75="Door Controller","Security Solution",IF(F75="Elevator Controller","Security Solution",IF(F75="Range Extender","Security Solution",IF(F75="Dropbox","Standalone",IF(F75="LF Exciter","Standalone",IF(OR(F75="Monitor",F75="Virtual Wall"),IF(VLOOKUP(H75,IRDeviceDetails!$A$1:$B$10000,2,FALSE)=0,"Standalone",IF(ISNUMBER(MATCH(H75,ConfigGrouping!$D$1:$D$10000,0)),"Primary","Secondary")),"")))))))))</f>
        <v/>
      </c>
      <c r="L75" s="9"/>
      <c r="P75" s="24"/>
      <c r="Q75" s="14"/>
    </row>
    <row r="76" spans="5:17" ht="15" customHeight="1" x14ac:dyDescent="0.35">
      <c r="E76" s="11" t="str">
        <f>IF(F76="Primary Timing Controller","Timing",IF(F76="Secondary Timing Controller","Timing",IF(F76="Star","Ethernet",IF(F76="Door Controller","Security Solution",IF(F76="Elevator Controller","Security Solution",IF(F76="Range Extender","Security Solution",IF(F76="Dropbox","Standalone",IF(F76="LF Exciter","Standalone",IF(OR(F76="Monitor",F76="Virtual Wall"),IF(VLOOKUP(H76,IRDeviceDetails!$A$1:$B$10000,2,FALSE)=0,"Standalone",IF(ISNUMBER(MATCH(H76,ConfigGrouping!$D$1:$D$10000,0)),"Primary","Secondary")),"")))))))))</f>
        <v/>
      </c>
      <c r="L76" s="9"/>
      <c r="P76" s="24"/>
      <c r="Q76" s="14"/>
    </row>
    <row r="77" spans="5:17" ht="15" customHeight="1" x14ac:dyDescent="0.35">
      <c r="E77" s="11" t="str">
        <f>IF(F77="Primary Timing Controller","Timing",IF(F77="Secondary Timing Controller","Timing",IF(F77="Star","Ethernet",IF(F77="Door Controller","Security Solution",IF(F77="Elevator Controller","Security Solution",IF(F77="Range Extender","Security Solution",IF(F77="Dropbox","Standalone",IF(F77="LF Exciter","Standalone",IF(OR(F77="Monitor",F77="Virtual Wall"),IF(VLOOKUP(H77,IRDeviceDetails!$A$1:$B$10000,2,FALSE)=0,"Standalone",IF(ISNUMBER(MATCH(H77,ConfigGrouping!$D$1:$D$10000,0)),"Primary","Secondary")),"")))))))))</f>
        <v/>
      </c>
      <c r="L77" s="9"/>
      <c r="P77" s="24"/>
      <c r="Q77" s="14"/>
    </row>
    <row r="78" spans="5:17" ht="15" customHeight="1" x14ac:dyDescent="0.35">
      <c r="E78" s="11" t="str">
        <f>IF(F78="Primary Timing Controller","Timing",IF(F78="Secondary Timing Controller","Timing",IF(F78="Star","Ethernet",IF(F78="Door Controller","Security Solution",IF(F78="Elevator Controller","Security Solution",IF(F78="Range Extender","Security Solution",IF(F78="Dropbox","Standalone",IF(F78="LF Exciter","Standalone",IF(OR(F78="Monitor",F78="Virtual Wall"),IF(VLOOKUP(H78,IRDeviceDetails!$A$1:$B$10000,2,FALSE)=0,"Standalone",IF(ISNUMBER(MATCH(H78,ConfigGrouping!$D$1:$D$10000,0)),"Primary","Secondary")),"")))))))))</f>
        <v/>
      </c>
      <c r="L78" s="9"/>
      <c r="P78" s="24"/>
      <c r="Q78" s="14"/>
    </row>
    <row r="79" spans="5:17" ht="15" customHeight="1" x14ac:dyDescent="0.35">
      <c r="E79" s="11" t="str">
        <f>IF(F79="Primary Timing Controller","Timing",IF(F79="Secondary Timing Controller","Timing",IF(F79="Star","Ethernet",IF(F79="Door Controller","Security Solution",IF(F79="Elevator Controller","Security Solution",IF(F79="Range Extender","Security Solution",IF(F79="Dropbox","Standalone",IF(F79="LF Exciter","Standalone",IF(OR(F79="Monitor",F79="Virtual Wall"),IF(VLOOKUP(H79,IRDeviceDetails!$A$1:$B$10000,2,FALSE)=0,"Standalone",IF(ISNUMBER(MATCH(H79,ConfigGrouping!$D$1:$D$10000,0)),"Primary","Secondary")),"")))))))))</f>
        <v/>
      </c>
      <c r="L79" s="9"/>
      <c r="P79" s="24"/>
      <c r="Q79" s="14"/>
    </row>
    <row r="80" spans="5:17" ht="15" customHeight="1" x14ac:dyDescent="0.35">
      <c r="E80" s="11" t="str">
        <f>IF(F80="Primary Timing Controller","Timing",IF(F80="Secondary Timing Controller","Timing",IF(F80="Star","Ethernet",IF(F80="Door Controller","Security Solution",IF(F80="Elevator Controller","Security Solution",IF(F80="Range Extender","Security Solution",IF(F80="Dropbox","Standalone",IF(F80="LF Exciter","Standalone",IF(OR(F80="Monitor",F80="Virtual Wall"),IF(VLOOKUP(H80,IRDeviceDetails!$A$1:$B$10000,2,FALSE)=0,"Standalone",IF(ISNUMBER(MATCH(H80,ConfigGrouping!$D$1:$D$10000,0)),"Primary","Secondary")),"")))))))))</f>
        <v/>
      </c>
      <c r="L80" s="9"/>
      <c r="P80" s="24"/>
      <c r="Q80" s="14"/>
    </row>
    <row r="81" spans="5:17" ht="15" customHeight="1" x14ac:dyDescent="0.35">
      <c r="E81" s="11" t="str">
        <f>IF(F81="Primary Timing Controller","Timing",IF(F81="Secondary Timing Controller","Timing",IF(F81="Star","Ethernet",IF(F81="Door Controller","Security Solution",IF(F81="Elevator Controller","Security Solution",IF(F81="Range Extender","Security Solution",IF(F81="Dropbox","Standalone",IF(F81="LF Exciter","Standalone",IF(OR(F81="Monitor",F81="Virtual Wall"),IF(VLOOKUP(H81,IRDeviceDetails!$A$1:$B$10000,2,FALSE)=0,"Standalone",IF(ISNUMBER(MATCH(H81,ConfigGrouping!$D$1:$D$10000,0)),"Primary","Secondary")),"")))))))))</f>
        <v/>
      </c>
      <c r="L81" s="9"/>
      <c r="P81" s="24"/>
      <c r="Q81" s="14"/>
    </row>
    <row r="82" spans="5:17" ht="15" customHeight="1" x14ac:dyDescent="0.35">
      <c r="E82" s="11" t="str">
        <f>IF(F82="Primary Timing Controller","Timing",IF(F82="Secondary Timing Controller","Timing",IF(F82="Star","Ethernet",IF(F82="Door Controller","Security Solution",IF(F82="Elevator Controller","Security Solution",IF(F82="Range Extender","Security Solution",IF(F82="Dropbox","Standalone",IF(F82="LF Exciter","Standalone",IF(OR(F82="Monitor",F82="Virtual Wall"),IF(VLOOKUP(H82,IRDeviceDetails!$A$1:$B$10000,2,FALSE)=0,"Standalone",IF(ISNUMBER(MATCH(H82,ConfigGrouping!$D$1:$D$10000,0)),"Primary","Secondary")),"")))))))))</f>
        <v/>
      </c>
      <c r="L82" s="9"/>
      <c r="P82" s="24"/>
      <c r="Q82" s="14"/>
    </row>
    <row r="83" spans="5:17" ht="15" customHeight="1" x14ac:dyDescent="0.35">
      <c r="E83" s="11" t="str">
        <f>IF(F83="Primary Timing Controller","Timing",IF(F83="Secondary Timing Controller","Timing",IF(F83="Star","Ethernet",IF(F83="Door Controller","Security Solution",IF(F83="Elevator Controller","Security Solution",IF(F83="Range Extender","Security Solution",IF(F83="Dropbox","Standalone",IF(F83="LF Exciter","Standalone",IF(OR(F83="Monitor",F83="Virtual Wall"),IF(VLOOKUP(H83,IRDeviceDetails!$A$1:$B$10000,2,FALSE)=0,"Standalone",IF(ISNUMBER(MATCH(H83,ConfigGrouping!$D$1:$D$10000,0)),"Primary","Secondary")),"")))))))))</f>
        <v/>
      </c>
      <c r="L83" s="9"/>
      <c r="P83" s="24"/>
      <c r="Q83" s="14"/>
    </row>
    <row r="84" spans="5:17" ht="15" customHeight="1" x14ac:dyDescent="0.35">
      <c r="E84" s="11" t="str">
        <f>IF(F84="Primary Timing Controller","Timing",IF(F84="Secondary Timing Controller","Timing",IF(F84="Star","Ethernet",IF(F84="Door Controller","Security Solution",IF(F84="Elevator Controller","Security Solution",IF(F84="Range Extender","Security Solution",IF(F84="Dropbox","Standalone",IF(F84="LF Exciter","Standalone",IF(OR(F84="Monitor",F84="Virtual Wall"),IF(VLOOKUP(H84,IRDeviceDetails!$A$1:$B$10000,2,FALSE)=0,"Standalone",IF(ISNUMBER(MATCH(H84,ConfigGrouping!$D$1:$D$10000,0)),"Primary","Secondary")),"")))))))))</f>
        <v/>
      </c>
      <c r="L84" s="9"/>
      <c r="P84" s="24"/>
      <c r="Q84" s="14"/>
    </row>
    <row r="85" spans="5:17" ht="15" customHeight="1" x14ac:dyDescent="0.35">
      <c r="E85" s="11" t="str">
        <f>IF(F85="Primary Timing Controller","Timing",IF(F85="Secondary Timing Controller","Timing",IF(F85="Star","Ethernet",IF(F85="Door Controller","Security Solution",IF(F85="Elevator Controller","Security Solution",IF(F85="Range Extender","Security Solution",IF(F85="Dropbox","Standalone",IF(F85="LF Exciter","Standalone",IF(OR(F85="Monitor",F85="Virtual Wall"),IF(VLOOKUP(H85,IRDeviceDetails!$A$1:$B$10000,2,FALSE)=0,"Standalone",IF(ISNUMBER(MATCH(H85,ConfigGrouping!$D$1:$D$10000,0)),"Primary","Secondary")),"")))))))))</f>
        <v/>
      </c>
      <c r="L85" s="9"/>
      <c r="P85" s="24"/>
      <c r="Q85" s="14"/>
    </row>
    <row r="86" spans="5:17" ht="15" customHeight="1" x14ac:dyDescent="0.35">
      <c r="E86" s="11" t="str">
        <f>IF(F86="Primary Timing Controller","Timing",IF(F86="Secondary Timing Controller","Timing",IF(F86="Star","Ethernet",IF(F86="Door Controller","Security Solution",IF(F86="Elevator Controller","Security Solution",IF(F86="Range Extender","Security Solution",IF(F86="Dropbox","Standalone",IF(F86="LF Exciter","Standalone",IF(OR(F86="Monitor",F86="Virtual Wall"),IF(VLOOKUP(H86,IRDeviceDetails!$A$1:$B$10000,2,FALSE)=0,"Standalone",IF(ISNUMBER(MATCH(H86,ConfigGrouping!$D$1:$D$10000,0)),"Primary","Secondary")),"")))))))))</f>
        <v/>
      </c>
      <c r="L86" s="9"/>
      <c r="P86" s="24"/>
      <c r="Q86" s="14"/>
    </row>
    <row r="87" spans="5:17" ht="15" customHeight="1" x14ac:dyDescent="0.35">
      <c r="E87" s="11" t="str">
        <f>IF(F87="Primary Timing Controller","Timing",IF(F87="Secondary Timing Controller","Timing",IF(F87="Star","Ethernet",IF(F87="Door Controller","Security Solution",IF(F87="Elevator Controller","Security Solution",IF(F87="Range Extender","Security Solution",IF(F87="Dropbox","Standalone",IF(F87="LF Exciter","Standalone",IF(OR(F87="Monitor",F87="Virtual Wall"),IF(VLOOKUP(H87,IRDeviceDetails!$A$1:$B$10000,2,FALSE)=0,"Standalone",IF(ISNUMBER(MATCH(H87,ConfigGrouping!$D$1:$D$10000,0)),"Primary","Secondary")),"")))))))))</f>
        <v/>
      </c>
      <c r="L87" s="9"/>
      <c r="P87" s="24"/>
      <c r="Q87" s="14"/>
    </row>
    <row r="88" spans="5:17" ht="15" customHeight="1" x14ac:dyDescent="0.35">
      <c r="E88" s="11" t="str">
        <f>IF(F88="Primary Timing Controller","Timing",IF(F88="Secondary Timing Controller","Timing",IF(F88="Star","Ethernet",IF(F88="Door Controller","Security Solution",IF(F88="Elevator Controller","Security Solution",IF(F88="Range Extender","Security Solution",IF(F88="Dropbox","Standalone",IF(F88="LF Exciter","Standalone",IF(OR(F88="Monitor",F88="Virtual Wall"),IF(VLOOKUP(H88,IRDeviceDetails!$A$1:$B$10000,2,FALSE)=0,"Standalone",IF(ISNUMBER(MATCH(H88,ConfigGrouping!$D$1:$D$10000,0)),"Primary","Secondary")),"")))))))))</f>
        <v/>
      </c>
      <c r="L88" s="9"/>
      <c r="P88" s="24"/>
      <c r="Q88" s="14"/>
    </row>
    <row r="89" spans="5:17" ht="15" customHeight="1" x14ac:dyDescent="0.35">
      <c r="E89" s="11" t="str">
        <f>IF(F89="Primary Timing Controller","Timing",IF(F89="Secondary Timing Controller","Timing",IF(F89="Star","Ethernet",IF(F89="Door Controller","Security Solution",IF(F89="Elevator Controller","Security Solution",IF(F89="Range Extender","Security Solution",IF(F89="Dropbox","Standalone",IF(F89="LF Exciter","Standalone",IF(OR(F89="Monitor",F89="Virtual Wall"),IF(VLOOKUP(H89,IRDeviceDetails!$A$1:$B$10000,2,FALSE)=0,"Standalone",IF(ISNUMBER(MATCH(H89,ConfigGrouping!$D$1:$D$10000,0)),"Primary","Secondary")),"")))))))))</f>
        <v/>
      </c>
      <c r="L89" s="9"/>
      <c r="P89" s="24"/>
      <c r="Q89" s="14"/>
    </row>
    <row r="90" spans="5:17" ht="15" customHeight="1" x14ac:dyDescent="0.35">
      <c r="E90" s="11" t="str">
        <f>IF(F90="Primary Timing Controller","Timing",IF(F90="Secondary Timing Controller","Timing",IF(F90="Star","Ethernet",IF(F90="Door Controller","Security Solution",IF(F90="Elevator Controller","Security Solution",IF(F90="Range Extender","Security Solution",IF(F90="Dropbox","Standalone",IF(F90="LF Exciter","Standalone",IF(OR(F90="Monitor",F90="Virtual Wall"),IF(VLOOKUP(H90,IRDeviceDetails!$A$1:$B$10000,2,FALSE)=0,"Standalone",IF(ISNUMBER(MATCH(H90,ConfigGrouping!$D$1:$D$10000,0)),"Primary","Secondary")),"")))))))))</f>
        <v/>
      </c>
      <c r="L90" s="9"/>
      <c r="P90" s="24"/>
      <c r="Q90" s="14"/>
    </row>
    <row r="91" spans="5:17" ht="15" customHeight="1" x14ac:dyDescent="0.35">
      <c r="E91" s="11" t="str">
        <f>IF(F91="Primary Timing Controller","Timing",IF(F91="Secondary Timing Controller","Timing",IF(F91="Star","Ethernet",IF(F91="Door Controller","Security Solution",IF(F91="Elevator Controller","Security Solution",IF(F91="Range Extender","Security Solution",IF(F91="Dropbox","Standalone",IF(F91="LF Exciter","Standalone",IF(OR(F91="Monitor",F91="Virtual Wall"),IF(VLOOKUP(H91,IRDeviceDetails!$A$1:$B$10000,2,FALSE)=0,"Standalone",IF(ISNUMBER(MATCH(H91,ConfigGrouping!$D$1:$D$10000,0)),"Primary","Secondary")),"")))))))))</f>
        <v/>
      </c>
      <c r="L91" s="9"/>
      <c r="P91" s="24"/>
      <c r="Q91" s="14"/>
    </row>
    <row r="92" spans="5:17" ht="15" customHeight="1" x14ac:dyDescent="0.35">
      <c r="E92" s="11" t="str">
        <f>IF(F92="Primary Timing Controller","Timing",IF(F92="Secondary Timing Controller","Timing",IF(F92="Star","Ethernet",IF(F92="Door Controller","Security Solution",IF(F92="Elevator Controller","Security Solution",IF(F92="Range Extender","Security Solution",IF(F92="Dropbox","Standalone",IF(F92="LF Exciter","Standalone",IF(OR(F92="Monitor",F92="Virtual Wall"),IF(VLOOKUP(H92,IRDeviceDetails!$A$1:$B$10000,2,FALSE)=0,"Standalone",IF(ISNUMBER(MATCH(H92,ConfigGrouping!$D$1:$D$10000,0)),"Primary","Secondary")),"")))))))))</f>
        <v/>
      </c>
      <c r="L92" s="9"/>
      <c r="P92" s="24"/>
      <c r="Q92" s="14"/>
    </row>
    <row r="93" spans="5:17" ht="15" customHeight="1" x14ac:dyDescent="0.35">
      <c r="E93" s="11" t="str">
        <f>IF(F93="Primary Timing Controller","Timing",IF(F93="Secondary Timing Controller","Timing",IF(F93="Star","Ethernet",IF(F93="Door Controller","Security Solution",IF(F93="Elevator Controller","Security Solution",IF(F93="Range Extender","Security Solution",IF(F93="Dropbox","Standalone",IF(F93="LF Exciter","Standalone",IF(OR(F93="Monitor",F93="Virtual Wall"),IF(VLOOKUP(H93,IRDeviceDetails!$A$1:$B$10000,2,FALSE)=0,"Standalone",IF(ISNUMBER(MATCH(H93,ConfigGrouping!$D$1:$D$10000,0)),"Primary","Secondary")),"")))))))))</f>
        <v/>
      </c>
      <c r="L93" s="9"/>
      <c r="P93" s="24"/>
      <c r="Q93" s="14"/>
    </row>
    <row r="94" spans="5:17" ht="15" customHeight="1" x14ac:dyDescent="0.35">
      <c r="E94" s="11" t="str">
        <f>IF(F94="Primary Timing Controller","Timing",IF(F94="Secondary Timing Controller","Timing",IF(F94="Star","Ethernet",IF(F94="Door Controller","Security Solution",IF(F94="Elevator Controller","Security Solution",IF(F94="Range Extender","Security Solution",IF(F94="Dropbox","Standalone",IF(F94="LF Exciter","Standalone",IF(OR(F94="Monitor",F94="Virtual Wall"),IF(VLOOKUP(H94,IRDeviceDetails!$A$1:$B$10000,2,FALSE)=0,"Standalone",IF(ISNUMBER(MATCH(H94,ConfigGrouping!$D$1:$D$10000,0)),"Primary","Secondary")),"")))))))))</f>
        <v/>
      </c>
      <c r="L94" s="9"/>
      <c r="P94" s="24"/>
      <c r="Q94" s="14"/>
    </row>
    <row r="95" spans="5:17" ht="15" customHeight="1" x14ac:dyDescent="0.35">
      <c r="E95" s="11" t="str">
        <f>IF(F95="Primary Timing Controller","Timing",IF(F95="Secondary Timing Controller","Timing",IF(F95="Star","Ethernet",IF(F95="Door Controller","Security Solution",IF(F95="Elevator Controller","Security Solution",IF(F95="Range Extender","Security Solution",IF(F95="Dropbox","Standalone",IF(F95="LF Exciter","Standalone",IF(OR(F95="Monitor",F95="Virtual Wall"),IF(VLOOKUP(H95,IRDeviceDetails!$A$1:$B$10000,2,FALSE)=0,"Standalone",IF(ISNUMBER(MATCH(H95,ConfigGrouping!$D$1:$D$10000,0)),"Primary","Secondary")),"")))))))))</f>
        <v/>
      </c>
      <c r="L95" s="9"/>
      <c r="P95" s="24"/>
      <c r="Q95" s="14"/>
    </row>
    <row r="96" spans="5:17" ht="15" customHeight="1" x14ac:dyDescent="0.35">
      <c r="E96" s="11" t="str">
        <f>IF(F96="Primary Timing Controller","Timing",IF(F96="Secondary Timing Controller","Timing",IF(F96="Star","Ethernet",IF(F96="Door Controller","Security Solution",IF(F96="Elevator Controller","Security Solution",IF(F96="Range Extender","Security Solution",IF(F96="Dropbox","Standalone",IF(F96="LF Exciter","Standalone",IF(OR(F96="Monitor",F96="Virtual Wall"),IF(VLOOKUP(H96,IRDeviceDetails!$A$1:$B$10000,2,FALSE)=0,"Standalone",IF(ISNUMBER(MATCH(H96,ConfigGrouping!$D$1:$D$10000,0)),"Primary","Secondary")),"")))))))))</f>
        <v/>
      </c>
      <c r="L96" s="9"/>
      <c r="P96" s="24"/>
      <c r="Q96" s="14"/>
    </row>
    <row r="97" spans="5:17" ht="15" customHeight="1" x14ac:dyDescent="0.35">
      <c r="E97" s="11" t="str">
        <f>IF(F97="Primary Timing Controller","Timing",IF(F97="Secondary Timing Controller","Timing",IF(F97="Star","Ethernet",IF(F97="Door Controller","Security Solution",IF(F97="Elevator Controller","Security Solution",IF(F97="Range Extender","Security Solution",IF(F97="Dropbox","Standalone",IF(F97="LF Exciter","Standalone",IF(OR(F97="Monitor",F97="Virtual Wall"),IF(VLOOKUP(H97,IRDeviceDetails!$A$1:$B$10000,2,FALSE)=0,"Standalone",IF(ISNUMBER(MATCH(H97,ConfigGrouping!$D$1:$D$10000,0)),"Primary","Secondary")),"")))))))))</f>
        <v/>
      </c>
      <c r="L97" s="9"/>
      <c r="P97" s="24"/>
      <c r="Q97" s="14"/>
    </row>
    <row r="98" spans="5:17" ht="15" customHeight="1" x14ac:dyDescent="0.35">
      <c r="E98" s="11" t="str">
        <f>IF(F98="Primary Timing Controller","Timing",IF(F98="Secondary Timing Controller","Timing",IF(F98="Star","Ethernet",IF(F98="Door Controller","Security Solution",IF(F98="Elevator Controller","Security Solution",IF(F98="Range Extender","Security Solution",IF(F98="Dropbox","Standalone",IF(F98="LF Exciter","Standalone",IF(OR(F98="Monitor",F98="Virtual Wall"),IF(VLOOKUP(H98,IRDeviceDetails!$A$1:$B$10000,2,FALSE)=0,"Standalone",IF(ISNUMBER(MATCH(H98,ConfigGrouping!$D$1:$D$10000,0)),"Primary","Secondary")),"")))))))))</f>
        <v/>
      </c>
      <c r="L98" s="9"/>
      <c r="P98" s="24"/>
      <c r="Q98" s="14"/>
    </row>
    <row r="99" spans="5:17" ht="15" customHeight="1" x14ac:dyDescent="0.35">
      <c r="E99" s="11" t="str">
        <f>IF(F99="Primary Timing Controller","Timing",IF(F99="Secondary Timing Controller","Timing",IF(F99="Star","Ethernet",IF(F99="Door Controller","Security Solution",IF(F99="Elevator Controller","Security Solution",IF(F99="Range Extender","Security Solution",IF(F99="Dropbox","Standalone",IF(F99="LF Exciter","Standalone",IF(OR(F99="Monitor",F99="Virtual Wall"),IF(VLOOKUP(H99,IRDeviceDetails!$A$1:$B$10000,2,FALSE)=0,"Standalone",IF(ISNUMBER(MATCH(H99,ConfigGrouping!$D$1:$D$10000,0)),"Primary","Secondary")),"")))))))))</f>
        <v/>
      </c>
      <c r="L99" s="9"/>
      <c r="P99" s="24"/>
      <c r="Q99" s="14"/>
    </row>
    <row r="100" spans="5:17" ht="15" customHeight="1" x14ac:dyDescent="0.35">
      <c r="E100" s="11" t="str">
        <f>IF(F100="Primary Timing Controller","Timing",IF(F100="Secondary Timing Controller","Timing",IF(F100="Star","Ethernet",IF(F100="Door Controller","Security Solution",IF(F100="Elevator Controller","Security Solution",IF(F100="Range Extender","Security Solution",IF(F100="Dropbox","Standalone",IF(F100="LF Exciter","Standalone",IF(OR(F100="Monitor",F100="Virtual Wall"),IF(VLOOKUP(H100,IRDeviceDetails!$A$1:$B$10000,2,FALSE)=0,"Standalone",IF(ISNUMBER(MATCH(H100,ConfigGrouping!$D$1:$D$10000,0)),"Primary","Secondary")),"")))))))))</f>
        <v/>
      </c>
      <c r="L100" s="9"/>
      <c r="P100" s="24"/>
      <c r="Q100" s="14"/>
    </row>
    <row r="101" spans="5:17" ht="15" customHeight="1" x14ac:dyDescent="0.35">
      <c r="E101" s="11" t="str">
        <f>IF(F101="Primary Timing Controller","Timing",IF(F101="Secondary Timing Controller","Timing",IF(F101="Star","Ethernet",IF(F101="Door Controller","Security Solution",IF(F101="Elevator Controller","Security Solution",IF(F101="Range Extender","Security Solution",IF(F101="Dropbox","Standalone",IF(F101="LF Exciter","Standalone",IF(OR(F101="Monitor",F101="Virtual Wall"),IF(VLOOKUP(H101,IRDeviceDetails!$A$1:$B$10000,2,FALSE)=0,"Standalone",IF(ISNUMBER(MATCH(H101,ConfigGrouping!$D$1:$D$10000,0)),"Primary","Secondary")),"")))))))))</f>
        <v/>
      </c>
      <c r="L101" s="9"/>
      <c r="P101" s="24"/>
      <c r="Q101" s="14"/>
    </row>
    <row r="102" spans="5:17" ht="15" customHeight="1" x14ac:dyDescent="0.35">
      <c r="E102" s="11" t="str">
        <f>IF(F102="Primary Timing Controller","Timing",IF(F102="Secondary Timing Controller","Timing",IF(F102="Star","Ethernet",IF(F102="Door Controller","Security Solution",IF(F102="Elevator Controller","Security Solution",IF(F102="Range Extender","Security Solution",IF(F102="Dropbox","Standalone",IF(F102="LF Exciter","Standalone",IF(OR(F102="Monitor",F102="Virtual Wall"),IF(VLOOKUP(H102,IRDeviceDetails!$A$1:$B$10000,2,FALSE)=0,"Standalone",IF(ISNUMBER(MATCH(H102,ConfigGrouping!$D$1:$D$10000,0)),"Primary","Secondary")),"")))))))))</f>
        <v/>
      </c>
      <c r="L102" s="9"/>
      <c r="P102" s="24"/>
      <c r="Q102" s="14"/>
    </row>
    <row r="103" spans="5:17" ht="15" customHeight="1" x14ac:dyDescent="0.35">
      <c r="E103" s="11" t="str">
        <f>IF(F103="Primary Timing Controller","Timing",IF(F103="Secondary Timing Controller","Timing",IF(F103="Star","Ethernet",IF(F103="Door Controller","Security Solution",IF(F103="Elevator Controller","Security Solution",IF(F103="Range Extender","Security Solution",IF(F103="Dropbox","Standalone",IF(F103="LF Exciter","Standalone",IF(OR(F103="Monitor",F103="Virtual Wall"),IF(VLOOKUP(H103,IRDeviceDetails!$A$1:$B$10000,2,FALSE)=0,"Standalone",IF(ISNUMBER(MATCH(H103,ConfigGrouping!$D$1:$D$10000,0)),"Primary","Secondary")),"")))))))))</f>
        <v/>
      </c>
      <c r="L103" s="9"/>
      <c r="P103" s="24"/>
      <c r="Q103" s="14"/>
    </row>
    <row r="104" spans="5:17" ht="15" customHeight="1" x14ac:dyDescent="0.35">
      <c r="E104" s="11" t="str">
        <f>IF(F104="Primary Timing Controller","Timing",IF(F104="Secondary Timing Controller","Timing",IF(F104="Star","Ethernet",IF(F104="Door Controller","Security Solution",IF(F104="Elevator Controller","Security Solution",IF(F104="Range Extender","Security Solution",IF(F104="Dropbox","Standalone",IF(F104="LF Exciter","Standalone",IF(OR(F104="Monitor",F104="Virtual Wall"),IF(VLOOKUP(H104,IRDeviceDetails!$A$1:$B$10000,2,FALSE)=0,"Standalone",IF(ISNUMBER(MATCH(H104,ConfigGrouping!$D$1:$D$10000,0)),"Primary","Secondary")),"")))))))))</f>
        <v/>
      </c>
      <c r="L104" s="9"/>
      <c r="P104" s="24"/>
      <c r="Q104" s="14"/>
    </row>
    <row r="105" spans="5:17" ht="15" customHeight="1" x14ac:dyDescent="0.35">
      <c r="E105" s="11" t="str">
        <f>IF(F105="Primary Timing Controller","Timing",IF(F105="Secondary Timing Controller","Timing",IF(F105="Star","Ethernet",IF(F105="Door Controller","Security Solution",IF(F105="Elevator Controller","Security Solution",IF(F105="Range Extender","Security Solution",IF(F105="Dropbox","Standalone",IF(F105="LF Exciter","Standalone",IF(OR(F105="Monitor",F105="Virtual Wall"),IF(VLOOKUP(H105,IRDeviceDetails!$A$1:$B$10000,2,FALSE)=0,"Standalone",IF(ISNUMBER(MATCH(H105,ConfigGrouping!$D$1:$D$10000,0)),"Primary","Secondary")),"")))))))))</f>
        <v/>
      </c>
      <c r="L105" s="9"/>
      <c r="P105" s="24"/>
      <c r="Q105" s="14"/>
    </row>
    <row r="106" spans="5:17" ht="15" customHeight="1" x14ac:dyDescent="0.35">
      <c r="E106" s="11" t="str">
        <f>IF(F106="Primary Timing Controller","Timing",IF(F106="Secondary Timing Controller","Timing",IF(F106="Star","Ethernet",IF(F106="Door Controller","Security Solution",IF(F106="Elevator Controller","Security Solution",IF(F106="Range Extender","Security Solution",IF(F106="Dropbox","Standalone",IF(F106="LF Exciter","Standalone",IF(OR(F106="Monitor",F106="Virtual Wall"),IF(VLOOKUP(H106,IRDeviceDetails!$A$1:$B$10000,2,FALSE)=0,"Standalone",IF(ISNUMBER(MATCH(H106,ConfigGrouping!$D$1:$D$10000,0)),"Primary","Secondary")),"")))))))))</f>
        <v/>
      </c>
      <c r="L106" s="9"/>
      <c r="P106" s="24"/>
      <c r="Q106" s="14"/>
    </row>
    <row r="107" spans="5:17" ht="15" customHeight="1" x14ac:dyDescent="0.35">
      <c r="E107" s="11" t="str">
        <f>IF(F107="Primary Timing Controller","Timing",IF(F107="Secondary Timing Controller","Timing",IF(F107="Star","Ethernet",IF(F107="Door Controller","Security Solution",IF(F107="Elevator Controller","Security Solution",IF(F107="Range Extender","Security Solution",IF(F107="Dropbox","Standalone",IF(F107="LF Exciter","Standalone",IF(OR(F107="Monitor",F107="Virtual Wall"),IF(VLOOKUP(H107,IRDeviceDetails!$A$1:$B$10000,2,FALSE)=0,"Standalone",IF(ISNUMBER(MATCH(H107,ConfigGrouping!$D$1:$D$10000,0)),"Primary","Secondary")),"")))))))))</f>
        <v/>
      </c>
      <c r="L107" s="9"/>
      <c r="P107" s="24"/>
      <c r="Q107" s="14"/>
    </row>
    <row r="108" spans="5:17" ht="15" customHeight="1" x14ac:dyDescent="0.35">
      <c r="E108" s="11" t="str">
        <f>IF(F108="Primary Timing Controller","Timing",IF(F108="Secondary Timing Controller","Timing",IF(F108="Star","Ethernet",IF(F108="Door Controller","Security Solution",IF(F108="Elevator Controller","Security Solution",IF(F108="Range Extender","Security Solution",IF(F108="Dropbox","Standalone",IF(F108="LF Exciter","Standalone",IF(OR(F108="Monitor",F108="Virtual Wall"),IF(VLOOKUP(H108,IRDeviceDetails!$A$1:$B$10000,2,FALSE)=0,"Standalone",IF(ISNUMBER(MATCH(H108,ConfigGrouping!$D$1:$D$10000,0)),"Primary","Secondary")),"")))))))))</f>
        <v/>
      </c>
      <c r="L108" s="9"/>
      <c r="P108" s="24"/>
      <c r="Q108" s="14"/>
    </row>
    <row r="109" spans="5:17" ht="15" customHeight="1" x14ac:dyDescent="0.35">
      <c r="E109" s="11" t="str">
        <f>IF(F109="Primary Timing Controller","Timing",IF(F109="Secondary Timing Controller","Timing",IF(F109="Star","Ethernet",IF(F109="Door Controller","Security Solution",IF(F109="Elevator Controller","Security Solution",IF(F109="Range Extender","Security Solution",IF(F109="Dropbox","Standalone",IF(F109="LF Exciter","Standalone",IF(OR(F109="Monitor",F109="Virtual Wall"),IF(VLOOKUP(H109,IRDeviceDetails!$A$1:$B$10000,2,FALSE)=0,"Standalone",IF(ISNUMBER(MATCH(H109,ConfigGrouping!$D$1:$D$10000,0)),"Primary","Secondary")),"")))))))))</f>
        <v/>
      </c>
      <c r="L109" s="9"/>
      <c r="P109" s="24"/>
      <c r="Q109" s="14"/>
    </row>
    <row r="110" spans="5:17" ht="15" customHeight="1" x14ac:dyDescent="0.35">
      <c r="E110" s="11" t="str">
        <f>IF(F110="Primary Timing Controller","Timing",IF(F110="Secondary Timing Controller","Timing",IF(F110="Star","Ethernet",IF(F110="Door Controller","Security Solution",IF(F110="Elevator Controller","Security Solution",IF(F110="Range Extender","Security Solution",IF(F110="Dropbox","Standalone",IF(F110="LF Exciter","Standalone",IF(OR(F110="Monitor",F110="Virtual Wall"),IF(VLOOKUP(H110,IRDeviceDetails!$A$1:$B$10000,2,FALSE)=0,"Standalone",IF(ISNUMBER(MATCH(H110,ConfigGrouping!$D$1:$D$10000,0)),"Primary","Secondary")),"")))))))))</f>
        <v/>
      </c>
      <c r="L110" s="9"/>
      <c r="P110" s="24"/>
      <c r="Q110" s="14"/>
    </row>
    <row r="111" spans="5:17" ht="15" customHeight="1" x14ac:dyDescent="0.35">
      <c r="E111" s="11" t="str">
        <f>IF(F111="Primary Timing Controller","Timing",IF(F111="Secondary Timing Controller","Timing",IF(F111="Star","Ethernet",IF(F111="Door Controller","Security Solution",IF(F111="Elevator Controller","Security Solution",IF(F111="Range Extender","Security Solution",IF(F111="Dropbox","Standalone",IF(F111="LF Exciter","Standalone",IF(OR(F111="Monitor",F111="Virtual Wall"),IF(VLOOKUP(H111,IRDeviceDetails!$A$1:$B$10000,2,FALSE)=0,"Standalone",IF(ISNUMBER(MATCH(H111,ConfigGrouping!$D$1:$D$10000,0)),"Primary","Secondary")),"")))))))))</f>
        <v/>
      </c>
      <c r="L111" s="9"/>
      <c r="P111" s="24"/>
      <c r="Q111" s="14"/>
    </row>
    <row r="112" spans="5:17" ht="15" customHeight="1" x14ac:dyDescent="0.35">
      <c r="E112" s="11" t="str">
        <f>IF(F112="Primary Timing Controller","Timing",IF(F112="Secondary Timing Controller","Timing",IF(F112="Star","Ethernet",IF(F112="Door Controller","Security Solution",IF(F112="Elevator Controller","Security Solution",IF(F112="Range Extender","Security Solution",IF(F112="Dropbox","Standalone",IF(F112="LF Exciter","Standalone",IF(OR(F112="Monitor",F112="Virtual Wall"),IF(VLOOKUP(H112,IRDeviceDetails!$A$1:$B$10000,2,FALSE)=0,"Standalone",IF(ISNUMBER(MATCH(H112,ConfigGrouping!$D$1:$D$10000,0)),"Primary","Secondary")),"")))))))))</f>
        <v/>
      </c>
      <c r="L112" s="9"/>
      <c r="P112" s="24"/>
      <c r="Q112" s="14"/>
    </row>
    <row r="113" spans="5:17" ht="15" customHeight="1" x14ac:dyDescent="0.35">
      <c r="E113" s="11" t="str">
        <f>IF(F113="Primary Timing Controller","Timing",IF(F113="Secondary Timing Controller","Timing",IF(F113="Star","Ethernet",IF(F113="Door Controller","Security Solution",IF(F113="Elevator Controller","Security Solution",IF(F113="Range Extender","Security Solution",IF(F113="Dropbox","Standalone",IF(F113="LF Exciter","Standalone",IF(OR(F113="Monitor",F113="Virtual Wall"),IF(VLOOKUP(H113,IRDeviceDetails!$A$1:$B$10000,2,FALSE)=0,"Standalone",IF(ISNUMBER(MATCH(H113,ConfigGrouping!$D$1:$D$10000,0)),"Primary","Secondary")),"")))))))))</f>
        <v/>
      </c>
      <c r="L113" s="9"/>
      <c r="P113" s="24"/>
      <c r="Q113" s="14"/>
    </row>
    <row r="114" spans="5:17" ht="15" customHeight="1" x14ac:dyDescent="0.35">
      <c r="E114" s="11" t="str">
        <f>IF(F114="Primary Timing Controller","Timing",IF(F114="Secondary Timing Controller","Timing",IF(F114="Star","Ethernet",IF(F114="Door Controller","Security Solution",IF(F114="Elevator Controller","Security Solution",IF(F114="Range Extender","Security Solution",IF(F114="Dropbox","Standalone",IF(F114="LF Exciter","Standalone",IF(OR(F114="Monitor",F114="Virtual Wall"),IF(VLOOKUP(H114,IRDeviceDetails!$A$1:$B$10000,2,FALSE)=0,"Standalone",IF(ISNUMBER(MATCH(H114,ConfigGrouping!$D$1:$D$10000,0)),"Primary","Secondary")),"")))))))))</f>
        <v/>
      </c>
      <c r="L114" s="9"/>
      <c r="P114" s="24"/>
      <c r="Q114" s="14"/>
    </row>
    <row r="115" spans="5:17" ht="15" customHeight="1" x14ac:dyDescent="0.35">
      <c r="E115" s="11" t="str">
        <f>IF(F115="Primary Timing Controller","Timing",IF(F115="Secondary Timing Controller","Timing",IF(F115="Star","Ethernet",IF(F115="Door Controller","Security Solution",IF(F115="Elevator Controller","Security Solution",IF(F115="Range Extender","Security Solution",IF(F115="Dropbox","Standalone",IF(F115="LF Exciter","Standalone",IF(OR(F115="Monitor",F115="Virtual Wall"),IF(VLOOKUP(H115,IRDeviceDetails!$A$1:$B$10000,2,FALSE)=0,"Standalone",IF(ISNUMBER(MATCH(H115,ConfigGrouping!$D$1:$D$10000,0)),"Primary","Secondary")),"")))))))))</f>
        <v/>
      </c>
      <c r="L115" s="9"/>
      <c r="P115" s="24"/>
      <c r="Q115" s="14"/>
    </row>
    <row r="116" spans="5:17" ht="15" customHeight="1" x14ac:dyDescent="0.35">
      <c r="E116" s="11" t="str">
        <f>IF(F116="Primary Timing Controller","Timing",IF(F116="Secondary Timing Controller","Timing",IF(F116="Star","Ethernet",IF(F116="Door Controller","Security Solution",IF(F116="Elevator Controller","Security Solution",IF(F116="Range Extender","Security Solution",IF(F116="Dropbox","Standalone",IF(F116="LF Exciter","Standalone",IF(OR(F116="Monitor",F116="Virtual Wall"),IF(VLOOKUP(H116,IRDeviceDetails!$A$1:$B$10000,2,FALSE)=0,"Standalone",IF(ISNUMBER(MATCH(H116,ConfigGrouping!$D$1:$D$10000,0)),"Primary","Secondary")),"")))))))))</f>
        <v/>
      </c>
      <c r="L116" s="9"/>
      <c r="P116" s="24"/>
      <c r="Q116" s="14"/>
    </row>
    <row r="117" spans="5:17" ht="15" customHeight="1" x14ac:dyDescent="0.35">
      <c r="E117" s="11" t="str">
        <f>IF(F117="Primary Timing Controller","Timing",IF(F117="Secondary Timing Controller","Timing",IF(F117="Star","Ethernet",IF(F117="Door Controller","Security Solution",IF(F117="Elevator Controller","Security Solution",IF(F117="Range Extender","Security Solution",IF(F117="Dropbox","Standalone",IF(F117="LF Exciter","Standalone",IF(OR(F117="Monitor",F117="Virtual Wall"),IF(VLOOKUP(H117,IRDeviceDetails!$A$1:$B$10000,2,FALSE)=0,"Standalone",IF(ISNUMBER(MATCH(H117,ConfigGrouping!$D$1:$D$10000,0)),"Primary","Secondary")),"")))))))))</f>
        <v/>
      </c>
      <c r="L117" s="9"/>
      <c r="P117" s="24"/>
      <c r="Q117" s="14"/>
    </row>
    <row r="118" spans="5:17" ht="15" customHeight="1" x14ac:dyDescent="0.35">
      <c r="E118" s="11" t="str">
        <f>IF(F118="Primary Timing Controller","Timing",IF(F118="Secondary Timing Controller","Timing",IF(F118="Star","Ethernet",IF(F118="Door Controller","Security Solution",IF(F118="Elevator Controller","Security Solution",IF(F118="Range Extender","Security Solution",IF(F118="Dropbox","Standalone",IF(F118="LF Exciter","Standalone",IF(OR(F118="Monitor",F118="Virtual Wall"),IF(VLOOKUP(H118,IRDeviceDetails!$A$1:$B$10000,2,FALSE)=0,"Standalone",IF(ISNUMBER(MATCH(H118,ConfigGrouping!$D$1:$D$10000,0)),"Primary","Secondary")),"")))))))))</f>
        <v/>
      </c>
    </row>
    <row r="119" spans="5:17" ht="15" customHeight="1" x14ac:dyDescent="0.35">
      <c r="E119" s="11" t="str">
        <f>IF(F119="Primary Timing Controller","Timing",IF(F119="Secondary Timing Controller","Timing",IF(F119="Star","Ethernet",IF(F119="Door Controller","Security Solution",IF(F119="Elevator Controller","Security Solution",IF(F119="Range Extender","Security Solution",IF(F119="Dropbox","Standalone",IF(F119="LF Exciter","Standalone",IF(OR(F119="Monitor",F119="Virtual Wall"),IF(VLOOKUP(H119,IRDeviceDetails!$A$1:$B$10000,2,FALSE)=0,"Standalone",IF(ISNUMBER(MATCH(H119,ConfigGrouping!$D$1:$D$10000,0)),"Primary","Secondary")),"")))))))))</f>
        <v/>
      </c>
    </row>
    <row r="120" spans="5:17" ht="15" customHeight="1" x14ac:dyDescent="0.35">
      <c r="E120" s="11" t="str">
        <f>IF(F120="Primary Timing Controller","Timing",IF(F120="Secondary Timing Controller","Timing",IF(F120="Star","Ethernet",IF(F120="Door Controller","Security Solution",IF(F120="Elevator Controller","Security Solution",IF(F120="Range Extender","Security Solution",IF(F120="Dropbox","Standalone",IF(F120="LF Exciter","Standalone",IF(OR(F120="Monitor",F120="Virtual Wall"),IF(VLOOKUP(H120,IRDeviceDetails!$A$1:$B$10000,2,FALSE)=0,"Standalone",IF(ISNUMBER(MATCH(H120,ConfigGrouping!$D$1:$D$10000,0)),"Primary","Secondary")),"")))))))))</f>
        <v/>
      </c>
    </row>
    <row r="121" spans="5:17" ht="15" customHeight="1" x14ac:dyDescent="0.35">
      <c r="E121" s="11" t="str">
        <f>IF(F121="Primary Timing Controller","Timing",IF(F121="Secondary Timing Controller","Timing",IF(F121="Star","Ethernet",IF(F121="Door Controller","Security Solution",IF(F121="Elevator Controller","Security Solution",IF(F121="Range Extender","Security Solution",IF(F121="Dropbox","Standalone",IF(F121="LF Exciter","Standalone",IF(OR(F121="Monitor",F121="Virtual Wall"),IF(VLOOKUP(H121,IRDeviceDetails!$A$1:$B$10000,2,FALSE)=0,"Standalone",IF(ISNUMBER(MATCH(H121,ConfigGrouping!$D$1:$D$10000,0)),"Primary","Secondary")),"")))))))))</f>
        <v/>
      </c>
    </row>
    <row r="122" spans="5:17" ht="15" customHeight="1" x14ac:dyDescent="0.35">
      <c r="E122" s="11" t="str">
        <f>IF(F122="Primary Timing Controller","Timing",IF(F122="Secondary Timing Controller","Timing",IF(F122="Star","Ethernet",IF(F122="Door Controller","Security Solution",IF(F122="Elevator Controller","Security Solution",IF(F122="Range Extender","Security Solution",IF(F122="Dropbox","Standalone",IF(F122="LF Exciter","Standalone",IF(OR(F122="Monitor",F122="Virtual Wall"),IF(VLOOKUP(H122,IRDeviceDetails!$A$1:$B$10000,2,FALSE)=0,"Standalone",IF(ISNUMBER(MATCH(H122,ConfigGrouping!$D$1:$D$10000,0)),"Primary","Secondary")),"")))))))))</f>
        <v/>
      </c>
    </row>
    <row r="123" spans="5:17" ht="15" customHeight="1" x14ac:dyDescent="0.35">
      <c r="E123" s="11" t="str">
        <f>IF(F123="Primary Timing Controller","Timing",IF(F123="Secondary Timing Controller","Timing",IF(F123="Star","Ethernet",IF(F123="Door Controller","Security Solution",IF(F123="Elevator Controller","Security Solution",IF(F123="Range Extender","Security Solution",IF(F123="Dropbox","Standalone",IF(F123="LF Exciter","Standalone",IF(OR(F123="Monitor",F123="Virtual Wall"),IF(VLOOKUP(H123,IRDeviceDetails!$A$1:$B$10000,2,FALSE)=0,"Standalone",IF(ISNUMBER(MATCH(H123,ConfigGrouping!$D$1:$D$10000,0)),"Primary","Secondary")),"")))))))))</f>
        <v/>
      </c>
    </row>
    <row r="124" spans="5:17" ht="15" customHeight="1" x14ac:dyDescent="0.35">
      <c r="E124" s="11" t="str">
        <f>IF(F124="Primary Timing Controller","Timing",IF(F124="Secondary Timing Controller","Timing",IF(F124="Star","Ethernet",IF(F124="Door Controller","Security Solution",IF(F124="Elevator Controller","Security Solution",IF(F124="Range Extender","Security Solution",IF(F124="Dropbox","Standalone",IF(F124="LF Exciter","Standalone",IF(OR(F124="Monitor",F124="Virtual Wall"),IF(VLOOKUP(H124,IRDeviceDetails!$A$1:$B$10000,2,FALSE)=0,"Standalone",IF(ISNUMBER(MATCH(H124,ConfigGrouping!$D$1:$D$10000,0)),"Primary","Secondary")),"")))))))))</f>
        <v/>
      </c>
    </row>
    <row r="125" spans="5:17" ht="15" customHeight="1" x14ac:dyDescent="0.35">
      <c r="E125" s="11" t="str">
        <f>IF(F125="Primary Timing Controller","Timing",IF(F125="Secondary Timing Controller","Timing",IF(F125="Star","Ethernet",IF(F125="Door Controller","Security Solution",IF(F125="Elevator Controller","Security Solution",IF(F125="Range Extender","Security Solution",IF(F125="Dropbox","Standalone",IF(F125="LF Exciter","Standalone",IF(OR(F125="Monitor",F125="Virtual Wall"),IF(VLOOKUP(H125,IRDeviceDetails!$A$1:$B$10000,2,FALSE)=0,"Standalone",IF(ISNUMBER(MATCH(H125,ConfigGrouping!$D$1:$D$10000,0)),"Primary","Secondary")),"")))))))))</f>
        <v/>
      </c>
    </row>
    <row r="126" spans="5:17" ht="15" customHeight="1" x14ac:dyDescent="0.35">
      <c r="E126" s="11" t="str">
        <f>IF(F126="Primary Timing Controller","Timing",IF(F126="Secondary Timing Controller","Timing",IF(F126="Star","Ethernet",IF(F126="Door Controller","Security Solution",IF(F126="Elevator Controller","Security Solution",IF(F126="Range Extender","Security Solution",IF(F126="Dropbox","Standalone",IF(F126="LF Exciter","Standalone",IF(OR(F126="Monitor",F126="Virtual Wall"),IF(VLOOKUP(H126,IRDeviceDetails!$A$1:$B$10000,2,FALSE)=0,"Standalone",IF(ISNUMBER(MATCH(H126,ConfigGrouping!$D$1:$D$10000,0)),"Primary","Secondary")),"")))))))))</f>
        <v/>
      </c>
    </row>
    <row r="127" spans="5:17" ht="15" customHeight="1" x14ac:dyDescent="0.35">
      <c r="E127" s="11" t="str">
        <f>IF(F127="Primary Timing Controller","Timing",IF(F127="Secondary Timing Controller","Timing",IF(F127="Star","Ethernet",IF(F127="Door Controller","Security Solution",IF(F127="Elevator Controller","Security Solution",IF(F127="Range Extender","Security Solution",IF(F127="Dropbox","Standalone",IF(F127="LF Exciter","Standalone",IF(OR(F127="Monitor",F127="Virtual Wall"),IF(VLOOKUP(H127,IRDeviceDetails!$A$1:$B$10000,2,FALSE)=0,"Standalone",IF(ISNUMBER(MATCH(H127,ConfigGrouping!$D$1:$D$10000,0)),"Primary","Secondary")),"")))))))))</f>
        <v/>
      </c>
    </row>
    <row r="128" spans="5:17" ht="15" customHeight="1" x14ac:dyDescent="0.35">
      <c r="E128" s="11" t="str">
        <f>IF(F128="Primary Timing Controller","Timing",IF(F128="Secondary Timing Controller","Timing",IF(F128="Star","Ethernet",IF(F128="Door Controller","Security Solution",IF(F128="Elevator Controller","Security Solution",IF(F128="Range Extender","Security Solution",IF(F128="Dropbox","Standalone",IF(F128="LF Exciter","Standalone",IF(OR(F128="Monitor",F128="Virtual Wall"),IF(VLOOKUP(H128,IRDeviceDetails!$A$1:$B$10000,2,FALSE)=0,"Standalone",IF(ISNUMBER(MATCH(H128,ConfigGrouping!$D$1:$D$10000,0)),"Primary","Secondary")),"")))))))))</f>
        <v/>
      </c>
    </row>
    <row r="129" spans="5:5" ht="15" customHeight="1" x14ac:dyDescent="0.35">
      <c r="E129" s="11" t="str">
        <f>IF(F129="Primary Timing Controller","Timing",IF(F129="Secondary Timing Controller","Timing",IF(F129="Star","Ethernet",IF(F129="Door Controller","Security Solution",IF(F129="Elevator Controller","Security Solution",IF(F129="Range Extender","Security Solution",IF(F129="Dropbox","Standalone",IF(F129="LF Exciter","Standalone",IF(OR(F129="Monitor",F129="Virtual Wall"),IF(VLOOKUP(H129,IRDeviceDetails!$A$1:$B$10000,2,FALSE)=0,"Standalone",IF(ISNUMBER(MATCH(H129,ConfigGrouping!$D$1:$D$10000,0)),"Primary","Secondary")),"")))))))))</f>
        <v/>
      </c>
    </row>
    <row r="130" spans="5:5" ht="15" customHeight="1" x14ac:dyDescent="0.35">
      <c r="E130" s="11" t="str">
        <f>IF(F130="Primary Timing Controller","Timing",IF(F130="Secondary Timing Controller","Timing",IF(F130="Star","Ethernet",IF(F130="Door Controller","Security Solution",IF(F130="Elevator Controller","Security Solution",IF(F130="Range Extender","Security Solution",IF(F130="Dropbox","Standalone",IF(F130="LF Exciter","Standalone",IF(OR(F130="Monitor",F130="Virtual Wall"),IF(VLOOKUP(H130,IRDeviceDetails!$A$1:$B$10000,2,FALSE)=0,"Standalone",IF(ISNUMBER(MATCH(H130,ConfigGrouping!$D$1:$D$10000,0)),"Primary","Secondary")),"")))))))))</f>
        <v/>
      </c>
    </row>
    <row r="131" spans="5:5" ht="15" customHeight="1" x14ac:dyDescent="0.35">
      <c r="E131" s="11" t="str">
        <f>IF(F131="Primary Timing Controller","Timing",IF(F131="Secondary Timing Controller","Timing",IF(F131="Star","Ethernet",IF(F131="Door Controller","Security Solution",IF(F131="Elevator Controller","Security Solution",IF(F131="Range Extender","Security Solution",IF(F131="Dropbox","Standalone",IF(F131="LF Exciter","Standalone",IF(OR(F131="Monitor",F131="Virtual Wall"),IF(VLOOKUP(H131,IRDeviceDetails!$A$1:$B$10000,2,FALSE)=0,"Standalone",IF(ISNUMBER(MATCH(H131,ConfigGrouping!$D$1:$D$10000,0)),"Primary","Secondary")),"")))))))))</f>
        <v/>
      </c>
    </row>
    <row r="132" spans="5:5" ht="15" customHeight="1" x14ac:dyDescent="0.35">
      <c r="E132" s="11" t="str">
        <f>IF(F132="Primary Timing Controller","Timing",IF(F132="Secondary Timing Controller","Timing",IF(F132="Star","Ethernet",IF(F132="Door Controller","Security Solution",IF(F132="Elevator Controller","Security Solution",IF(F132="Range Extender","Security Solution",IF(F132="Dropbox","Standalone",IF(F132="LF Exciter","Standalone",IF(OR(F132="Monitor",F132="Virtual Wall"),IF(VLOOKUP(H132,IRDeviceDetails!$A$1:$B$10000,2,FALSE)=0,"Standalone",IF(ISNUMBER(MATCH(H132,ConfigGrouping!$D$1:$D$10000,0)),"Primary","Secondary")),"")))))))))</f>
        <v/>
      </c>
    </row>
    <row r="133" spans="5:5" ht="15" customHeight="1" x14ac:dyDescent="0.35">
      <c r="E133" s="11" t="str">
        <f>IF(F133="Primary Timing Controller","Timing",IF(F133="Secondary Timing Controller","Timing",IF(F133="Star","Ethernet",IF(F133="Door Controller","Security Solution",IF(F133="Elevator Controller","Security Solution",IF(F133="Range Extender","Security Solution",IF(F133="Dropbox","Standalone",IF(F133="LF Exciter","Standalone",IF(OR(F133="Monitor",F133="Virtual Wall"),IF(VLOOKUP(H133,IRDeviceDetails!$A$1:$B$10000,2,FALSE)=0,"Standalone",IF(ISNUMBER(MATCH(H133,ConfigGrouping!$D$1:$D$10000,0)),"Primary","Secondary")),"")))))))))</f>
        <v/>
      </c>
    </row>
    <row r="134" spans="5:5" ht="15" customHeight="1" x14ac:dyDescent="0.35">
      <c r="E134" s="11" t="str">
        <f>IF(F134="Primary Timing Controller","Timing",IF(F134="Secondary Timing Controller","Timing",IF(F134="Star","Ethernet",IF(F134="Door Controller","Security Solution",IF(F134="Elevator Controller","Security Solution",IF(F134="Range Extender","Security Solution",IF(F134="Dropbox","Standalone",IF(F134="LF Exciter","Standalone",IF(OR(F134="Monitor",F134="Virtual Wall"),IF(VLOOKUP(H134,IRDeviceDetails!$A$1:$B$10000,2,FALSE)=0,"Standalone",IF(ISNUMBER(MATCH(H134,ConfigGrouping!$D$1:$D$10000,0)),"Primary","Secondary")),"")))))))))</f>
        <v/>
      </c>
    </row>
    <row r="135" spans="5:5" ht="15" customHeight="1" x14ac:dyDescent="0.35">
      <c r="E135" s="11" t="str">
        <f>IF(F135="Primary Timing Controller","Timing",IF(F135="Secondary Timing Controller","Timing",IF(F135="Star","Ethernet",IF(F135="Door Controller","Security Solution",IF(F135="Elevator Controller","Security Solution",IF(F135="Range Extender","Security Solution",IF(F135="Dropbox","Standalone",IF(F135="LF Exciter","Standalone",IF(OR(F135="Monitor",F135="Virtual Wall"),IF(VLOOKUP(H135,IRDeviceDetails!$A$1:$B$10000,2,FALSE)=0,"Standalone",IF(ISNUMBER(MATCH(H135,ConfigGrouping!$D$1:$D$10000,0)),"Primary","Secondary")),"")))))))))</f>
        <v/>
      </c>
    </row>
    <row r="136" spans="5:5" ht="15" customHeight="1" x14ac:dyDescent="0.35">
      <c r="E136" s="11" t="str">
        <f>IF(F136="Primary Timing Controller","Timing",IF(F136="Secondary Timing Controller","Timing",IF(F136="Star","Ethernet",IF(F136="Door Controller","Security Solution",IF(F136="Elevator Controller","Security Solution",IF(F136="Range Extender","Security Solution",IF(F136="Dropbox","Standalone",IF(F136="LF Exciter","Standalone",IF(OR(F136="Monitor",F136="Virtual Wall"),IF(VLOOKUP(H136,IRDeviceDetails!$A$1:$B$10000,2,FALSE)=0,"Standalone",IF(ISNUMBER(MATCH(H136,ConfigGrouping!$D$1:$D$10000,0)),"Primary","Secondary")),"")))))))))</f>
        <v/>
      </c>
    </row>
    <row r="137" spans="5:5" ht="15" customHeight="1" x14ac:dyDescent="0.35">
      <c r="E137" s="11" t="str">
        <f>IF(F137="Primary Timing Controller","Timing",IF(F137="Secondary Timing Controller","Timing",IF(F137="Star","Ethernet",IF(F137="Door Controller","Security Solution",IF(F137="Elevator Controller","Security Solution",IF(F137="Range Extender","Security Solution",IF(F137="Dropbox","Standalone",IF(F137="LF Exciter","Standalone",IF(OR(F137="Monitor",F137="Virtual Wall"),IF(VLOOKUP(H137,IRDeviceDetails!$A$1:$B$10000,2,FALSE)=0,"Standalone",IF(ISNUMBER(MATCH(H137,ConfigGrouping!$D$1:$D$10000,0)),"Primary","Secondary")),"")))))))))</f>
        <v/>
      </c>
    </row>
    <row r="138" spans="5:5" ht="15" customHeight="1" x14ac:dyDescent="0.35">
      <c r="E138" s="11" t="str">
        <f>IF(F138="Primary Timing Controller","Timing",IF(F138="Secondary Timing Controller","Timing",IF(F138="Star","Ethernet",IF(F138="Door Controller","Security Solution",IF(F138="Elevator Controller","Security Solution",IF(F138="Range Extender","Security Solution",IF(F138="Dropbox","Standalone",IF(F138="LF Exciter","Standalone",IF(OR(F138="Monitor",F138="Virtual Wall"),IF(VLOOKUP(H138,IRDeviceDetails!$A$1:$B$10000,2,FALSE)=0,"Standalone",IF(ISNUMBER(MATCH(H138,ConfigGrouping!$D$1:$D$10000,0)),"Primary","Secondary")),"")))))))))</f>
        <v/>
      </c>
    </row>
    <row r="139" spans="5:5" ht="15" customHeight="1" x14ac:dyDescent="0.35">
      <c r="E139" s="11" t="str">
        <f>IF(F139="Primary Timing Controller","Timing",IF(F139="Secondary Timing Controller","Timing",IF(F139="Star","Ethernet",IF(F139="Door Controller","Security Solution",IF(F139="Elevator Controller","Security Solution",IF(F139="Range Extender","Security Solution",IF(F139="Dropbox","Standalone",IF(F139="LF Exciter","Standalone",IF(OR(F139="Monitor",F139="Virtual Wall"),IF(VLOOKUP(H139,IRDeviceDetails!$A$1:$B$10000,2,FALSE)=0,"Standalone",IF(ISNUMBER(MATCH(H139,ConfigGrouping!$D$1:$D$10000,0)),"Primary","Secondary")),"")))))))))</f>
        <v/>
      </c>
    </row>
    <row r="140" spans="5:5" ht="15" customHeight="1" x14ac:dyDescent="0.35">
      <c r="E140" s="11" t="str">
        <f>IF(F140="Primary Timing Controller","Timing",IF(F140="Secondary Timing Controller","Timing",IF(F140="Star","Ethernet",IF(F140="Door Controller","Security Solution",IF(F140="Elevator Controller","Security Solution",IF(F140="Range Extender","Security Solution",IF(F140="Dropbox","Standalone",IF(F140="LF Exciter","Standalone",IF(OR(F140="Monitor",F140="Virtual Wall"),IF(VLOOKUP(H140,IRDeviceDetails!$A$1:$B$10000,2,FALSE)=0,"Standalone",IF(ISNUMBER(MATCH(H140,ConfigGrouping!$D$1:$D$10000,0)),"Primary","Secondary")),"")))))))))</f>
        <v/>
      </c>
    </row>
    <row r="141" spans="5:5" ht="15" customHeight="1" x14ac:dyDescent="0.35">
      <c r="E141" s="11" t="str">
        <f>IF(F141="Primary Timing Controller","Timing",IF(F141="Secondary Timing Controller","Timing",IF(F141="Star","Ethernet",IF(F141="Door Controller","Security Solution",IF(F141="Elevator Controller","Security Solution",IF(F141="Range Extender","Security Solution",IF(F141="Dropbox","Standalone",IF(F141="LF Exciter","Standalone",IF(OR(F141="Monitor",F141="Virtual Wall"),IF(VLOOKUP(H141,IRDeviceDetails!$A$1:$B$10000,2,FALSE)=0,"Standalone",IF(ISNUMBER(MATCH(H141,ConfigGrouping!$D$1:$D$10000,0)),"Primary","Secondary")),"")))))))))</f>
        <v/>
      </c>
    </row>
    <row r="142" spans="5:5" ht="15" customHeight="1" x14ac:dyDescent="0.35">
      <c r="E142" s="11" t="str">
        <f>IF(F142="Primary Timing Controller","Timing",IF(F142="Secondary Timing Controller","Timing",IF(F142="Star","Ethernet",IF(F142="Door Controller","Security Solution",IF(F142="Elevator Controller","Security Solution",IF(F142="Range Extender","Security Solution",IF(F142="Dropbox","Standalone",IF(F142="LF Exciter","Standalone",IF(OR(F142="Monitor",F142="Virtual Wall"),IF(VLOOKUP(H142,IRDeviceDetails!$A$1:$B$10000,2,FALSE)=0,"Standalone",IF(ISNUMBER(MATCH(H142,ConfigGrouping!$D$1:$D$10000,0)),"Primary","Secondary")),"")))))))))</f>
        <v/>
      </c>
    </row>
    <row r="143" spans="5:5" ht="15" customHeight="1" x14ac:dyDescent="0.35">
      <c r="E143" s="11" t="str">
        <f>IF(F143="Primary Timing Controller","Timing",IF(F143="Secondary Timing Controller","Timing",IF(F143="Star","Ethernet",IF(F143="Door Controller","Security Solution",IF(F143="Elevator Controller","Security Solution",IF(F143="Range Extender","Security Solution",IF(F143="Dropbox","Standalone",IF(F143="LF Exciter","Standalone",IF(OR(F143="Monitor",F143="Virtual Wall"),IF(VLOOKUP(H143,IRDeviceDetails!$A$1:$B$10000,2,FALSE)=0,"Standalone",IF(ISNUMBER(MATCH(H143,ConfigGrouping!$D$1:$D$10000,0)),"Primary","Secondary")),"")))))))))</f>
        <v/>
      </c>
    </row>
    <row r="144" spans="5:5" ht="15" customHeight="1" x14ac:dyDescent="0.35">
      <c r="E144" s="11" t="str">
        <f>IF(F144="Primary Timing Controller","Timing",IF(F144="Secondary Timing Controller","Timing",IF(F144="Star","Ethernet",IF(F144="Door Controller","Security Solution",IF(F144="Elevator Controller","Security Solution",IF(F144="Range Extender","Security Solution",IF(F144="Dropbox","Standalone",IF(F144="LF Exciter","Standalone",IF(OR(F144="Monitor",F144="Virtual Wall"),IF(VLOOKUP(H144,IRDeviceDetails!$A$1:$B$10000,2,FALSE)=0,"Standalone",IF(ISNUMBER(MATCH(H144,ConfigGrouping!$D$1:$D$10000,0)),"Primary","Secondary")),"")))))))))</f>
        <v/>
      </c>
    </row>
    <row r="145" spans="5:5" ht="15" customHeight="1" x14ac:dyDescent="0.35">
      <c r="E145" s="11" t="str">
        <f>IF(F145="Primary Timing Controller","Timing",IF(F145="Secondary Timing Controller","Timing",IF(F145="Star","Ethernet",IF(F145="Door Controller","Security Solution",IF(F145="Elevator Controller","Security Solution",IF(F145="Range Extender","Security Solution",IF(F145="Dropbox","Standalone",IF(F145="LF Exciter","Standalone",IF(OR(F145="Monitor",F145="Virtual Wall"),IF(VLOOKUP(H145,IRDeviceDetails!$A$1:$B$10000,2,FALSE)=0,"Standalone",IF(ISNUMBER(MATCH(H145,ConfigGrouping!$D$1:$D$10000,0)),"Primary","Secondary")),"")))))))))</f>
        <v/>
      </c>
    </row>
    <row r="146" spans="5:5" ht="15" customHeight="1" x14ac:dyDescent="0.35">
      <c r="E146" s="11" t="str">
        <f>IF(F146="Primary Timing Controller","Timing",IF(F146="Secondary Timing Controller","Timing",IF(F146="Star","Ethernet",IF(F146="Door Controller","Security Solution",IF(F146="Elevator Controller","Security Solution",IF(F146="Range Extender","Security Solution",IF(F146="Dropbox","Standalone",IF(F146="LF Exciter","Standalone",IF(OR(F146="Monitor",F146="Virtual Wall"),IF(VLOOKUP(H146,IRDeviceDetails!$A$1:$B$10000,2,FALSE)=0,"Standalone",IF(ISNUMBER(MATCH(H146,ConfigGrouping!$D$1:$D$10000,0)),"Primary","Secondary")),"")))))))))</f>
        <v/>
      </c>
    </row>
    <row r="147" spans="5:5" ht="15" customHeight="1" x14ac:dyDescent="0.35">
      <c r="E147" s="11" t="str">
        <f>IF(F147="Primary Timing Controller","Timing",IF(F147="Secondary Timing Controller","Timing",IF(F147="Star","Ethernet",IF(F147="Door Controller","Security Solution",IF(F147="Elevator Controller","Security Solution",IF(F147="Range Extender","Security Solution",IF(F147="Dropbox","Standalone",IF(F147="LF Exciter","Standalone",IF(OR(F147="Monitor",F147="Virtual Wall"),IF(VLOOKUP(H147,IRDeviceDetails!$A$1:$B$10000,2,FALSE)=0,"Standalone",IF(ISNUMBER(MATCH(H147,ConfigGrouping!$D$1:$D$10000,0)),"Primary","Secondary")),"")))))))))</f>
        <v/>
      </c>
    </row>
    <row r="148" spans="5:5" ht="15" customHeight="1" x14ac:dyDescent="0.35">
      <c r="E148" s="11" t="str">
        <f>IF(F148="Primary Timing Controller","Timing",IF(F148="Secondary Timing Controller","Timing",IF(F148="Star","Ethernet",IF(F148="Door Controller","Security Solution",IF(F148="Elevator Controller","Security Solution",IF(F148="Range Extender","Security Solution",IF(F148="Dropbox","Standalone",IF(F148="LF Exciter","Standalone",IF(OR(F148="Monitor",F148="Virtual Wall"),IF(VLOOKUP(H148,IRDeviceDetails!$A$1:$B$10000,2,FALSE)=0,"Standalone",IF(ISNUMBER(MATCH(H148,ConfigGrouping!$D$1:$D$10000,0)),"Primary","Secondary")),"")))))))))</f>
        <v/>
      </c>
    </row>
    <row r="149" spans="5:5" ht="15" customHeight="1" x14ac:dyDescent="0.35">
      <c r="E149" s="11" t="str">
        <f>IF(F149="Primary Timing Controller","Timing",IF(F149="Secondary Timing Controller","Timing",IF(F149="Star","Ethernet",IF(F149="Door Controller","Security Solution",IF(F149="Elevator Controller","Security Solution",IF(F149="Range Extender","Security Solution",IF(F149="Dropbox","Standalone",IF(F149="LF Exciter","Standalone",IF(OR(F149="Monitor",F149="Virtual Wall"),IF(VLOOKUP(H149,IRDeviceDetails!$A$1:$B$10000,2,FALSE)=0,"Standalone",IF(ISNUMBER(MATCH(H149,ConfigGrouping!$D$1:$D$10000,0)),"Primary","Secondary")),"")))))))))</f>
        <v/>
      </c>
    </row>
    <row r="150" spans="5:5" ht="15" customHeight="1" x14ac:dyDescent="0.35">
      <c r="E150" s="11" t="str">
        <f>IF(F150="Primary Timing Controller","Timing",IF(F150="Secondary Timing Controller","Timing",IF(F150="Star","Ethernet",IF(F150="Door Controller","Security Solution",IF(F150="Elevator Controller","Security Solution",IF(F150="Range Extender","Security Solution",IF(F150="Dropbox","Standalone",IF(F150="LF Exciter","Standalone",IF(OR(F150="Monitor",F150="Virtual Wall"),IF(VLOOKUP(H150,IRDeviceDetails!$A$1:$B$10000,2,FALSE)=0,"Standalone",IF(ISNUMBER(MATCH(H150,ConfigGrouping!$D$1:$D$10000,0)),"Primary","Secondary")),"")))))))))</f>
        <v/>
      </c>
    </row>
    <row r="151" spans="5:5" ht="15" customHeight="1" x14ac:dyDescent="0.35">
      <c r="E151" s="11" t="str">
        <f>IF(F151="Primary Timing Controller","Timing",IF(F151="Secondary Timing Controller","Timing",IF(F151="Star","Ethernet",IF(F151="Door Controller","Security Solution",IF(F151="Elevator Controller","Security Solution",IF(F151="Range Extender","Security Solution",IF(F151="Dropbox","Standalone",IF(F151="LF Exciter","Standalone",IF(OR(F151="Monitor",F151="Virtual Wall"),IF(VLOOKUP(H151,IRDeviceDetails!$A$1:$B$10000,2,FALSE)=0,"Standalone",IF(ISNUMBER(MATCH(H151,ConfigGrouping!$D$1:$D$10000,0)),"Primary","Secondary")),"")))))))))</f>
        <v/>
      </c>
    </row>
    <row r="152" spans="5:5" ht="15" customHeight="1" x14ac:dyDescent="0.35">
      <c r="E152" s="11" t="str">
        <f>IF(F152="Primary Timing Controller","Timing",IF(F152="Secondary Timing Controller","Timing",IF(F152="Star","Ethernet",IF(F152="Door Controller","Security Solution",IF(F152="Elevator Controller","Security Solution",IF(F152="Range Extender","Security Solution",IF(F152="Dropbox","Standalone",IF(F152="LF Exciter","Standalone",IF(OR(F152="Monitor",F152="Virtual Wall"),IF(VLOOKUP(H152,IRDeviceDetails!$A$1:$B$10000,2,FALSE)=0,"Standalone",IF(ISNUMBER(MATCH(H152,ConfigGrouping!$D$1:$D$10000,0)),"Primary","Secondary")),"")))))))))</f>
        <v/>
      </c>
    </row>
    <row r="153" spans="5:5" ht="15" customHeight="1" x14ac:dyDescent="0.35">
      <c r="E153" s="11" t="str">
        <f>IF(F153="Primary Timing Controller","Timing",IF(F153="Secondary Timing Controller","Timing",IF(F153="Star","Ethernet",IF(F153="Door Controller","Security Solution",IF(F153="Elevator Controller","Security Solution",IF(F153="Range Extender","Security Solution",IF(F153="Dropbox","Standalone",IF(F153="LF Exciter","Standalone",IF(OR(F153="Monitor",F153="Virtual Wall"),IF(VLOOKUP(H153,IRDeviceDetails!$A$1:$B$10000,2,FALSE)=0,"Standalone",IF(ISNUMBER(MATCH(H153,ConfigGrouping!$D$1:$D$10000,0)),"Primary","Secondary")),"")))))))))</f>
        <v/>
      </c>
    </row>
    <row r="154" spans="5:5" ht="15" customHeight="1" x14ac:dyDescent="0.35">
      <c r="E154" s="11" t="str">
        <f>IF(F154="Primary Timing Controller","Timing",IF(F154="Secondary Timing Controller","Timing",IF(F154="Star","Ethernet",IF(F154="Door Controller","Security Solution",IF(F154="Elevator Controller","Security Solution",IF(F154="Range Extender","Security Solution",IF(F154="Dropbox","Standalone",IF(F154="LF Exciter","Standalone",IF(OR(F154="Monitor",F154="Virtual Wall"),IF(VLOOKUP(H154,IRDeviceDetails!$A$1:$B$10000,2,FALSE)=0,"Standalone",IF(ISNUMBER(MATCH(H154,ConfigGrouping!$D$1:$D$10000,0)),"Primary","Secondary")),"")))))))))</f>
        <v/>
      </c>
    </row>
    <row r="155" spans="5:5" ht="15" customHeight="1" x14ac:dyDescent="0.35">
      <c r="E155" s="11" t="str">
        <f>IF(F155="Primary Timing Controller","Timing",IF(F155="Secondary Timing Controller","Timing",IF(F155="Star","Ethernet",IF(F155="Door Controller","Security Solution",IF(F155="Elevator Controller","Security Solution",IF(F155="Range Extender","Security Solution",IF(F155="Dropbox","Standalone",IF(F155="LF Exciter","Standalone",IF(OR(F155="Monitor",F155="Virtual Wall"),IF(VLOOKUP(H155,IRDeviceDetails!$A$1:$B$10000,2,FALSE)=0,"Standalone",IF(ISNUMBER(MATCH(H155,ConfigGrouping!$D$1:$D$10000,0)),"Primary","Secondary")),"")))))))))</f>
        <v/>
      </c>
    </row>
    <row r="156" spans="5:5" ht="15" customHeight="1" x14ac:dyDescent="0.35">
      <c r="E156" s="11" t="str">
        <f>IF(F156="Primary Timing Controller","Timing",IF(F156="Secondary Timing Controller","Timing",IF(F156="Star","Ethernet",IF(F156="Door Controller","Security Solution",IF(F156="Elevator Controller","Security Solution",IF(F156="Range Extender","Security Solution",IF(F156="Dropbox","Standalone",IF(F156="LF Exciter","Standalone",IF(OR(F156="Monitor",F156="Virtual Wall"),IF(VLOOKUP(H156,IRDeviceDetails!$A$1:$B$10000,2,FALSE)=0,"Standalone",IF(ISNUMBER(MATCH(H156,ConfigGrouping!$D$1:$D$10000,0)),"Primary","Secondary")),"")))))))))</f>
        <v/>
      </c>
    </row>
    <row r="157" spans="5:5" ht="15" customHeight="1" x14ac:dyDescent="0.35">
      <c r="E157" s="11" t="str">
        <f>IF(F157="Primary Timing Controller","Timing",IF(F157="Secondary Timing Controller","Timing",IF(F157="Star","Ethernet",IF(F157="Door Controller","Security Solution",IF(F157="Elevator Controller","Security Solution",IF(F157="Range Extender","Security Solution",IF(F157="Dropbox","Standalone",IF(F157="LF Exciter","Standalone",IF(OR(F157="Monitor",F157="Virtual Wall"),IF(VLOOKUP(H157,IRDeviceDetails!$A$1:$B$10000,2,FALSE)=0,"Standalone",IF(ISNUMBER(MATCH(H157,ConfigGrouping!$D$1:$D$10000,0)),"Primary","Secondary")),"")))))))))</f>
        <v/>
      </c>
    </row>
    <row r="158" spans="5:5" ht="15" customHeight="1" x14ac:dyDescent="0.35">
      <c r="E158" s="11" t="str">
        <f>IF(F158="Primary Timing Controller","Timing",IF(F158="Secondary Timing Controller","Timing",IF(F158="Star","Ethernet",IF(F158="Door Controller","Security Solution",IF(F158="Elevator Controller","Security Solution",IF(F158="Range Extender","Security Solution",IF(F158="Dropbox","Standalone",IF(F158="LF Exciter","Standalone",IF(OR(F158="Monitor",F158="Virtual Wall"),IF(VLOOKUP(H158,IRDeviceDetails!$A$1:$B$10000,2,FALSE)=0,"Standalone",IF(ISNUMBER(MATCH(H158,ConfigGrouping!$D$1:$D$10000,0)),"Primary","Secondary")),"")))))))))</f>
        <v/>
      </c>
    </row>
    <row r="159" spans="5:5" ht="15" customHeight="1" x14ac:dyDescent="0.35">
      <c r="E159" s="11" t="str">
        <f>IF(F159="Primary Timing Controller","Timing",IF(F159="Secondary Timing Controller","Timing",IF(F159="Star","Ethernet",IF(F159="Door Controller","Security Solution",IF(F159="Elevator Controller","Security Solution",IF(F159="Range Extender","Security Solution",IF(F159="Dropbox","Standalone",IF(F159="LF Exciter","Standalone",IF(OR(F159="Monitor",F159="Virtual Wall"),IF(VLOOKUP(H159,IRDeviceDetails!$A$1:$B$10000,2,FALSE)=0,"Standalone",IF(ISNUMBER(MATCH(H159,ConfigGrouping!$D$1:$D$10000,0)),"Primary","Secondary")),"")))))))))</f>
        <v/>
      </c>
    </row>
    <row r="160" spans="5:5" ht="15" customHeight="1" x14ac:dyDescent="0.35">
      <c r="E160" s="11" t="str">
        <f>IF(F160="Primary Timing Controller","Timing",IF(F160="Secondary Timing Controller","Timing",IF(F160="Star","Ethernet",IF(F160="Door Controller","Security Solution",IF(F160="Elevator Controller","Security Solution",IF(F160="Range Extender","Security Solution",IF(F160="Dropbox","Standalone",IF(F160="LF Exciter","Standalone",IF(OR(F160="Monitor",F160="Virtual Wall"),IF(VLOOKUP(H160,IRDeviceDetails!$A$1:$B$10000,2,FALSE)=0,"Standalone",IF(ISNUMBER(MATCH(H160,ConfigGrouping!$D$1:$D$10000,0)),"Primary","Secondary")),"")))))))))</f>
        <v/>
      </c>
    </row>
    <row r="161" spans="5:5" ht="15" customHeight="1" x14ac:dyDescent="0.35">
      <c r="E161" s="11" t="str">
        <f>IF(F161="Primary Timing Controller","Timing",IF(F161="Secondary Timing Controller","Timing",IF(F161="Star","Ethernet",IF(F161="Door Controller","Security Solution",IF(F161="Elevator Controller","Security Solution",IF(F161="Range Extender","Security Solution",IF(F161="Dropbox","Standalone",IF(F161="LF Exciter","Standalone",IF(OR(F161="Monitor",F161="Virtual Wall"),IF(VLOOKUP(H161,IRDeviceDetails!$A$1:$B$10000,2,FALSE)=0,"Standalone",IF(ISNUMBER(MATCH(H161,ConfigGrouping!$D$1:$D$10000,0)),"Primary","Secondary")),"")))))))))</f>
        <v/>
      </c>
    </row>
    <row r="162" spans="5:5" ht="15" customHeight="1" x14ac:dyDescent="0.35">
      <c r="E162" s="11" t="str">
        <f>IF(F162="Primary Timing Controller","Timing",IF(F162="Secondary Timing Controller","Timing",IF(F162="Star","Ethernet",IF(F162="Door Controller","Security Solution",IF(F162="Elevator Controller","Security Solution",IF(F162="Range Extender","Security Solution",IF(F162="Dropbox","Standalone",IF(F162="LF Exciter","Standalone",IF(OR(F162="Monitor",F162="Virtual Wall"),IF(VLOOKUP(H162,IRDeviceDetails!$A$1:$B$10000,2,FALSE)=0,"Standalone",IF(ISNUMBER(MATCH(H162,ConfigGrouping!$D$1:$D$10000,0)),"Primary","Secondary")),"")))))))))</f>
        <v/>
      </c>
    </row>
    <row r="163" spans="5:5" ht="15" customHeight="1" x14ac:dyDescent="0.35">
      <c r="E163" s="11" t="str">
        <f>IF(F163="Primary Timing Controller","Timing",IF(F163="Secondary Timing Controller","Timing",IF(F163="Star","Ethernet",IF(F163="Door Controller","Security Solution",IF(F163="Elevator Controller","Security Solution",IF(F163="Range Extender","Security Solution",IF(F163="Dropbox","Standalone",IF(F163="LF Exciter","Standalone",IF(OR(F163="Monitor",F163="Virtual Wall"),IF(VLOOKUP(H163,IRDeviceDetails!$A$1:$B$10000,2,FALSE)=0,"Standalone",IF(ISNUMBER(MATCH(H163,ConfigGrouping!$D$1:$D$10000,0)),"Primary","Secondary")),"")))))))))</f>
        <v/>
      </c>
    </row>
    <row r="164" spans="5:5" ht="15" customHeight="1" x14ac:dyDescent="0.35">
      <c r="E164" s="11" t="str">
        <f>IF(F164="Primary Timing Controller","Timing",IF(F164="Secondary Timing Controller","Timing",IF(F164="Star","Ethernet",IF(F164="Door Controller","Security Solution",IF(F164="Elevator Controller","Security Solution",IF(F164="Range Extender","Security Solution",IF(F164="Dropbox","Standalone",IF(F164="LF Exciter","Standalone",IF(OR(F164="Monitor",F164="Virtual Wall"),IF(VLOOKUP(H164,IRDeviceDetails!$A$1:$B$10000,2,FALSE)=0,"Standalone",IF(ISNUMBER(MATCH(H164,ConfigGrouping!$D$1:$D$10000,0)),"Primary","Secondary")),"")))))))))</f>
        <v/>
      </c>
    </row>
    <row r="165" spans="5:5" ht="15" customHeight="1" x14ac:dyDescent="0.35">
      <c r="E165" s="11" t="str">
        <f>IF(F165="Primary Timing Controller","Timing",IF(F165="Secondary Timing Controller","Timing",IF(F165="Star","Ethernet",IF(F165="Door Controller","Security Solution",IF(F165="Elevator Controller","Security Solution",IF(F165="Range Extender","Security Solution",IF(F165="Dropbox","Standalone",IF(F165="LF Exciter","Standalone",IF(OR(F165="Monitor",F165="Virtual Wall"),IF(VLOOKUP(H165,IRDeviceDetails!$A$1:$B$10000,2,FALSE)=0,"Standalone",IF(ISNUMBER(MATCH(H165,ConfigGrouping!$D$1:$D$10000,0)),"Primary","Secondary")),"")))))))))</f>
        <v/>
      </c>
    </row>
    <row r="166" spans="5:5" ht="15" customHeight="1" x14ac:dyDescent="0.35">
      <c r="E166" s="11" t="str">
        <f>IF(F166="Primary Timing Controller","Timing",IF(F166="Secondary Timing Controller","Timing",IF(F166="Star","Ethernet",IF(F166="Door Controller","Security Solution",IF(F166="Elevator Controller","Security Solution",IF(F166="Range Extender","Security Solution",IF(F166="Dropbox","Standalone",IF(F166="LF Exciter","Standalone",IF(OR(F166="Monitor",F166="Virtual Wall"),IF(VLOOKUP(H166,IRDeviceDetails!$A$1:$B$10000,2,FALSE)=0,"Standalone",IF(ISNUMBER(MATCH(H166,ConfigGrouping!$D$1:$D$10000,0)),"Primary","Secondary")),"")))))))))</f>
        <v/>
      </c>
    </row>
    <row r="167" spans="5:5" ht="15" customHeight="1" x14ac:dyDescent="0.35">
      <c r="E167" s="11" t="str">
        <f>IF(F167="Primary Timing Controller","Timing",IF(F167="Secondary Timing Controller","Timing",IF(F167="Star","Ethernet",IF(F167="Door Controller","Security Solution",IF(F167="Elevator Controller","Security Solution",IF(F167="Range Extender","Security Solution",IF(F167="Dropbox","Standalone",IF(F167="LF Exciter","Standalone",IF(OR(F167="Monitor",F167="Virtual Wall"),IF(VLOOKUP(H167,IRDeviceDetails!$A$1:$B$10000,2,FALSE)=0,"Standalone",IF(ISNUMBER(MATCH(H167,ConfigGrouping!$D$1:$D$10000,0)),"Primary","Secondary")),"")))))))))</f>
        <v/>
      </c>
    </row>
    <row r="168" spans="5:5" ht="15" customHeight="1" x14ac:dyDescent="0.35">
      <c r="E168" s="11" t="str">
        <f>IF(F168="Primary Timing Controller","Timing",IF(F168="Secondary Timing Controller","Timing",IF(F168="Star","Ethernet",IF(F168="Door Controller","Security Solution",IF(F168="Elevator Controller","Security Solution",IF(F168="Range Extender","Security Solution",IF(F168="Dropbox","Standalone",IF(F168="LF Exciter","Standalone",IF(OR(F168="Monitor",F168="Virtual Wall"),IF(VLOOKUP(H168,IRDeviceDetails!$A$1:$B$10000,2,FALSE)=0,"Standalone",IF(ISNUMBER(MATCH(H168,ConfigGrouping!$D$1:$D$10000,0)),"Primary","Secondary")),"")))))))))</f>
        <v/>
      </c>
    </row>
    <row r="169" spans="5:5" ht="15" customHeight="1" x14ac:dyDescent="0.35">
      <c r="E169" s="11" t="str">
        <f>IF(F169="Primary Timing Controller","Timing",IF(F169="Secondary Timing Controller","Timing",IF(F169="Star","Ethernet",IF(F169="Door Controller","Security Solution",IF(F169="Elevator Controller","Security Solution",IF(F169="Range Extender","Security Solution",IF(F169="Dropbox","Standalone",IF(F169="LF Exciter","Standalone",IF(OR(F169="Monitor",F169="Virtual Wall"),IF(VLOOKUP(H169,IRDeviceDetails!$A$1:$B$10000,2,FALSE)=0,"Standalone",IF(ISNUMBER(MATCH(H169,ConfigGrouping!$D$1:$D$10000,0)),"Primary","Secondary")),"")))))))))</f>
        <v/>
      </c>
    </row>
    <row r="170" spans="5:5" ht="15" customHeight="1" x14ac:dyDescent="0.35">
      <c r="E170" s="11" t="str">
        <f>IF(F170="Primary Timing Controller","Timing",IF(F170="Secondary Timing Controller","Timing",IF(F170="Star","Ethernet",IF(F170="Door Controller","Security Solution",IF(F170="Elevator Controller","Security Solution",IF(F170="Range Extender","Security Solution",IF(F170="Dropbox","Standalone",IF(F170="LF Exciter","Standalone",IF(OR(F170="Monitor",F170="Virtual Wall"),IF(VLOOKUP(H170,IRDeviceDetails!$A$1:$B$10000,2,FALSE)=0,"Standalone",IF(ISNUMBER(MATCH(H170,ConfigGrouping!$D$1:$D$10000,0)),"Primary","Secondary")),"")))))))))</f>
        <v/>
      </c>
    </row>
    <row r="171" spans="5:5" ht="15" customHeight="1" x14ac:dyDescent="0.35">
      <c r="E171" s="11" t="str">
        <f>IF(F171="Primary Timing Controller","Timing",IF(F171="Secondary Timing Controller","Timing",IF(F171="Star","Ethernet",IF(F171="Door Controller","Security Solution",IF(F171="Elevator Controller","Security Solution",IF(F171="Range Extender","Security Solution",IF(F171="Dropbox","Standalone",IF(F171="LF Exciter","Standalone",IF(OR(F171="Monitor",F171="Virtual Wall"),IF(VLOOKUP(H171,IRDeviceDetails!$A$1:$B$10000,2,FALSE)=0,"Standalone",IF(ISNUMBER(MATCH(H171,ConfigGrouping!$D$1:$D$10000,0)),"Primary","Secondary")),"")))))))))</f>
        <v/>
      </c>
    </row>
    <row r="172" spans="5:5" ht="15" customHeight="1" x14ac:dyDescent="0.35">
      <c r="E172" s="11" t="str">
        <f>IF(F172="Primary Timing Controller","Timing",IF(F172="Secondary Timing Controller","Timing",IF(F172="Star","Ethernet",IF(F172="Door Controller","Security Solution",IF(F172="Elevator Controller","Security Solution",IF(F172="Range Extender","Security Solution",IF(F172="Dropbox","Standalone",IF(F172="LF Exciter","Standalone",IF(OR(F172="Monitor",F172="Virtual Wall"),IF(VLOOKUP(H172,IRDeviceDetails!$A$1:$B$10000,2,FALSE)=0,"Standalone",IF(ISNUMBER(MATCH(H172,ConfigGrouping!$D$1:$D$10000,0)),"Primary","Secondary")),"")))))))))</f>
        <v/>
      </c>
    </row>
    <row r="173" spans="5:5" ht="15" customHeight="1" x14ac:dyDescent="0.35">
      <c r="E173" s="11" t="str">
        <f>IF(F173="Primary Timing Controller","Timing",IF(F173="Secondary Timing Controller","Timing",IF(F173="Star","Ethernet",IF(F173="Door Controller","Security Solution",IF(F173="Elevator Controller","Security Solution",IF(F173="Range Extender","Security Solution",IF(F173="Dropbox","Standalone",IF(F173="LF Exciter","Standalone",IF(OR(F173="Monitor",F173="Virtual Wall"),IF(VLOOKUP(H173,IRDeviceDetails!$A$1:$B$10000,2,FALSE)=0,"Standalone",IF(ISNUMBER(MATCH(H173,ConfigGrouping!$D$1:$D$10000,0)),"Primary","Secondary")),"")))))))))</f>
        <v/>
      </c>
    </row>
    <row r="174" spans="5:5" ht="15" customHeight="1" x14ac:dyDescent="0.35">
      <c r="E174" s="11" t="str">
        <f>IF(F174="Primary Timing Controller","Timing",IF(F174="Secondary Timing Controller","Timing",IF(F174="Star","Ethernet",IF(F174="Door Controller","Security Solution",IF(F174="Elevator Controller","Security Solution",IF(F174="Range Extender","Security Solution",IF(F174="Dropbox","Standalone",IF(F174="LF Exciter","Standalone",IF(OR(F174="Monitor",F174="Virtual Wall"),IF(VLOOKUP(H174,IRDeviceDetails!$A$1:$B$10000,2,FALSE)=0,"Standalone",IF(ISNUMBER(MATCH(H174,ConfigGrouping!$D$1:$D$10000,0)),"Primary","Secondary")),"")))))))))</f>
        <v/>
      </c>
    </row>
    <row r="175" spans="5:5" ht="15" customHeight="1" x14ac:dyDescent="0.35">
      <c r="E175" s="11" t="str">
        <f>IF(F175="Primary Timing Controller","Timing",IF(F175="Secondary Timing Controller","Timing",IF(F175="Star","Ethernet",IF(F175="Door Controller","Security Solution",IF(F175="Elevator Controller","Security Solution",IF(F175="Range Extender","Security Solution",IF(F175="Dropbox","Standalone",IF(F175="LF Exciter","Standalone",IF(OR(F175="Monitor",F175="Virtual Wall"),IF(VLOOKUP(H175,IRDeviceDetails!$A$1:$B$10000,2,FALSE)=0,"Standalone",IF(ISNUMBER(MATCH(H175,ConfigGrouping!$D$1:$D$10000,0)),"Primary","Secondary")),"")))))))))</f>
        <v/>
      </c>
    </row>
    <row r="176" spans="5:5" ht="15" customHeight="1" x14ac:dyDescent="0.35">
      <c r="E176" s="11" t="str">
        <f>IF(F176="Primary Timing Controller","Timing",IF(F176="Secondary Timing Controller","Timing",IF(F176="Star","Ethernet",IF(F176="Door Controller","Security Solution",IF(F176="Elevator Controller","Security Solution",IF(F176="Range Extender","Security Solution",IF(F176="Dropbox","Standalone",IF(F176="LF Exciter","Standalone",IF(OR(F176="Monitor",F176="Virtual Wall"),IF(VLOOKUP(H176,IRDeviceDetails!$A$1:$B$10000,2,FALSE)=0,"Standalone",IF(ISNUMBER(MATCH(H176,ConfigGrouping!$D$1:$D$10000,0)),"Primary","Secondary")),"")))))))))</f>
        <v/>
      </c>
    </row>
    <row r="177" spans="5:5" ht="15" customHeight="1" x14ac:dyDescent="0.35">
      <c r="E177" s="11" t="str">
        <f>IF(F177="Primary Timing Controller","Timing",IF(F177="Secondary Timing Controller","Timing",IF(F177="Star","Ethernet",IF(F177="Door Controller","Security Solution",IF(F177="Elevator Controller","Security Solution",IF(F177="Range Extender","Security Solution",IF(F177="Dropbox","Standalone",IF(F177="LF Exciter","Standalone",IF(OR(F177="Monitor",F177="Virtual Wall"),IF(VLOOKUP(H177,IRDeviceDetails!$A$1:$B$10000,2,FALSE)=0,"Standalone",IF(ISNUMBER(MATCH(H177,ConfigGrouping!$D$1:$D$10000,0)),"Primary","Secondary")),"")))))))))</f>
        <v/>
      </c>
    </row>
    <row r="178" spans="5:5" ht="15" customHeight="1" x14ac:dyDescent="0.35">
      <c r="E178" s="11" t="str">
        <f>IF(F178="Primary Timing Controller","Timing",IF(F178="Secondary Timing Controller","Timing",IF(F178="Star","Ethernet",IF(F178="Door Controller","Security Solution",IF(F178="Elevator Controller","Security Solution",IF(F178="Range Extender","Security Solution",IF(F178="Dropbox","Standalone",IF(F178="LF Exciter","Standalone",IF(OR(F178="Monitor",F178="Virtual Wall"),IF(VLOOKUP(H178,IRDeviceDetails!$A$1:$B$10000,2,FALSE)=0,"Standalone",IF(ISNUMBER(MATCH(H178,ConfigGrouping!$D$1:$D$10000,0)),"Primary","Secondary")),"")))))))))</f>
        <v/>
      </c>
    </row>
    <row r="179" spans="5:5" ht="15" customHeight="1" x14ac:dyDescent="0.35">
      <c r="E179" s="11" t="str">
        <f>IF(F179="Primary Timing Controller","Timing",IF(F179="Secondary Timing Controller","Timing",IF(F179="Star","Ethernet",IF(F179="Door Controller","Security Solution",IF(F179="Elevator Controller","Security Solution",IF(F179="Range Extender","Security Solution",IF(F179="Dropbox","Standalone",IF(F179="LF Exciter","Standalone",IF(OR(F179="Monitor",F179="Virtual Wall"),IF(VLOOKUP(H179,IRDeviceDetails!$A$1:$B$10000,2,FALSE)=0,"Standalone",IF(ISNUMBER(MATCH(H179,ConfigGrouping!$D$1:$D$10000,0)),"Primary","Secondary")),"")))))))))</f>
        <v/>
      </c>
    </row>
    <row r="180" spans="5:5" ht="15" customHeight="1" x14ac:dyDescent="0.35">
      <c r="E180" s="11" t="str">
        <f>IF(F180="Primary Timing Controller","Timing",IF(F180="Secondary Timing Controller","Timing",IF(F180="Star","Ethernet",IF(F180="Door Controller","Security Solution",IF(F180="Elevator Controller","Security Solution",IF(F180="Range Extender","Security Solution",IF(F180="Dropbox","Standalone",IF(F180="LF Exciter","Standalone",IF(OR(F180="Monitor",F180="Virtual Wall"),IF(VLOOKUP(H180,IRDeviceDetails!$A$1:$B$10000,2,FALSE)=0,"Standalone",IF(ISNUMBER(MATCH(H180,ConfigGrouping!$D$1:$D$10000,0)),"Primary","Secondary")),"")))))))))</f>
        <v/>
      </c>
    </row>
    <row r="181" spans="5:5" ht="15" customHeight="1" x14ac:dyDescent="0.35">
      <c r="E181" s="11" t="str">
        <f>IF(F181="Primary Timing Controller","Timing",IF(F181="Secondary Timing Controller","Timing",IF(F181="Star","Ethernet",IF(F181="Door Controller","Security Solution",IF(F181="Elevator Controller","Security Solution",IF(F181="Range Extender","Security Solution",IF(F181="Dropbox","Standalone",IF(F181="LF Exciter","Standalone",IF(OR(F181="Monitor",F181="Virtual Wall"),IF(VLOOKUP(H181,IRDeviceDetails!$A$1:$B$10000,2,FALSE)=0,"Standalone",IF(ISNUMBER(MATCH(H181,ConfigGrouping!$D$1:$D$10000,0)),"Primary","Secondary")),"")))))))))</f>
        <v/>
      </c>
    </row>
    <row r="182" spans="5:5" ht="15" customHeight="1" x14ac:dyDescent="0.35">
      <c r="E182" s="11" t="str">
        <f>IF(F182="Primary Timing Controller","Timing",IF(F182="Secondary Timing Controller","Timing",IF(F182="Star","Ethernet",IF(F182="Door Controller","Security Solution",IF(F182="Elevator Controller","Security Solution",IF(F182="Range Extender","Security Solution",IF(F182="Dropbox","Standalone",IF(F182="LF Exciter","Standalone",IF(OR(F182="Monitor",F182="Virtual Wall"),IF(VLOOKUP(H182,IRDeviceDetails!$A$1:$B$10000,2,FALSE)=0,"Standalone",IF(ISNUMBER(MATCH(H182,ConfigGrouping!$D$1:$D$10000,0)),"Primary","Secondary")),"")))))))))</f>
        <v/>
      </c>
    </row>
    <row r="183" spans="5:5" ht="15" customHeight="1" x14ac:dyDescent="0.35">
      <c r="E183" s="11" t="str">
        <f>IF(F183="Primary Timing Controller","Timing",IF(F183="Secondary Timing Controller","Timing",IF(F183="Star","Ethernet",IF(F183="Door Controller","Security Solution",IF(F183="Elevator Controller","Security Solution",IF(F183="Range Extender","Security Solution",IF(F183="Dropbox","Standalone",IF(F183="LF Exciter","Standalone",IF(OR(F183="Monitor",F183="Virtual Wall"),IF(VLOOKUP(H183,IRDeviceDetails!$A$1:$B$10000,2,FALSE)=0,"Standalone",IF(ISNUMBER(MATCH(H183,ConfigGrouping!$D$1:$D$10000,0)),"Primary","Secondary")),"")))))))))</f>
        <v/>
      </c>
    </row>
    <row r="184" spans="5:5" ht="15" customHeight="1" x14ac:dyDescent="0.35">
      <c r="E184" s="11" t="str">
        <f>IF(F184="Primary Timing Controller","Timing",IF(F184="Secondary Timing Controller","Timing",IF(F184="Star","Ethernet",IF(F184="Door Controller","Security Solution",IF(F184="Elevator Controller","Security Solution",IF(F184="Range Extender","Security Solution",IF(F184="Dropbox","Standalone",IF(F184="LF Exciter","Standalone",IF(OR(F184="Monitor",F184="Virtual Wall"),IF(VLOOKUP(H184,IRDeviceDetails!$A$1:$B$10000,2,FALSE)=0,"Standalone",IF(ISNUMBER(MATCH(H184,ConfigGrouping!$D$1:$D$10000,0)),"Primary","Secondary")),"")))))))))</f>
        <v/>
      </c>
    </row>
    <row r="185" spans="5:5" ht="15" customHeight="1" x14ac:dyDescent="0.35">
      <c r="E185" s="11" t="str">
        <f>IF(F185="Primary Timing Controller","Timing",IF(F185="Secondary Timing Controller","Timing",IF(F185="Star","Ethernet",IF(F185="Door Controller","Security Solution",IF(F185="Elevator Controller","Security Solution",IF(F185="Range Extender","Security Solution",IF(F185="Dropbox","Standalone",IF(F185="LF Exciter","Standalone",IF(OR(F185="Monitor",F185="Virtual Wall"),IF(VLOOKUP(H185,IRDeviceDetails!$A$1:$B$10000,2,FALSE)=0,"Standalone",IF(ISNUMBER(MATCH(H185,ConfigGrouping!$D$1:$D$10000,0)),"Primary","Secondary")),"")))))))))</f>
        <v/>
      </c>
    </row>
    <row r="186" spans="5:5" ht="15" customHeight="1" x14ac:dyDescent="0.35">
      <c r="E186" s="11" t="str">
        <f>IF(F186="Primary Timing Controller","Timing",IF(F186="Secondary Timing Controller","Timing",IF(F186="Star","Ethernet",IF(F186="Door Controller","Security Solution",IF(F186="Elevator Controller","Security Solution",IF(F186="Range Extender","Security Solution",IF(F186="Dropbox","Standalone",IF(F186="LF Exciter","Standalone",IF(OR(F186="Monitor",F186="Virtual Wall"),IF(VLOOKUP(H186,IRDeviceDetails!$A$1:$B$10000,2,FALSE)=0,"Standalone",IF(ISNUMBER(MATCH(H186,ConfigGrouping!$D$1:$D$10000,0)),"Primary","Secondary")),"")))))))))</f>
        <v/>
      </c>
    </row>
    <row r="187" spans="5:5" ht="15" customHeight="1" x14ac:dyDescent="0.35">
      <c r="E187" s="11" t="str">
        <f>IF(F187="Primary Timing Controller","Timing",IF(F187="Secondary Timing Controller","Timing",IF(F187="Star","Ethernet",IF(F187="Door Controller","Security Solution",IF(F187="Elevator Controller","Security Solution",IF(F187="Range Extender","Security Solution",IF(F187="Dropbox","Standalone",IF(F187="LF Exciter","Standalone",IF(OR(F187="Monitor",F187="Virtual Wall"),IF(VLOOKUP(H187,IRDeviceDetails!$A$1:$B$10000,2,FALSE)=0,"Standalone",IF(ISNUMBER(MATCH(H187,ConfigGrouping!$D$1:$D$10000,0)),"Primary","Secondary")),"")))))))))</f>
        <v/>
      </c>
    </row>
    <row r="188" spans="5:5" ht="15" customHeight="1" x14ac:dyDescent="0.35">
      <c r="E188" s="11" t="str">
        <f>IF(F188="Primary Timing Controller","Timing",IF(F188="Secondary Timing Controller","Timing",IF(F188="Star","Ethernet",IF(F188="Door Controller","Security Solution",IF(F188="Elevator Controller","Security Solution",IF(F188="Range Extender","Security Solution",IF(F188="Dropbox","Standalone",IF(F188="LF Exciter","Standalone",IF(OR(F188="Monitor",F188="Virtual Wall"),IF(VLOOKUP(H188,IRDeviceDetails!$A$1:$B$10000,2,FALSE)=0,"Standalone",IF(ISNUMBER(MATCH(H188,ConfigGrouping!$D$1:$D$10000,0)),"Primary","Secondary")),"")))))))))</f>
        <v/>
      </c>
    </row>
    <row r="189" spans="5:5" ht="15" customHeight="1" x14ac:dyDescent="0.35">
      <c r="E189" s="11" t="str">
        <f>IF(F189="Primary Timing Controller","Timing",IF(F189="Secondary Timing Controller","Timing",IF(F189="Star","Ethernet",IF(F189="Door Controller","Security Solution",IF(F189="Elevator Controller","Security Solution",IF(F189="Range Extender","Security Solution",IF(F189="Dropbox","Standalone",IF(F189="LF Exciter","Standalone",IF(OR(F189="Monitor",F189="Virtual Wall"),IF(VLOOKUP(H189,IRDeviceDetails!$A$1:$B$10000,2,FALSE)=0,"Standalone",IF(ISNUMBER(MATCH(H189,ConfigGrouping!$D$1:$D$10000,0)),"Primary","Secondary")),"")))))))))</f>
        <v/>
      </c>
    </row>
    <row r="190" spans="5:5" ht="15" customHeight="1" x14ac:dyDescent="0.35">
      <c r="E190" s="11" t="str">
        <f>IF(F190="Primary Timing Controller","Timing",IF(F190="Secondary Timing Controller","Timing",IF(F190="Star","Ethernet",IF(F190="Door Controller","Security Solution",IF(F190="Elevator Controller","Security Solution",IF(F190="Range Extender","Security Solution",IF(F190="Dropbox","Standalone",IF(F190="LF Exciter","Standalone",IF(OR(F190="Monitor",F190="Virtual Wall"),IF(VLOOKUP(H190,IRDeviceDetails!$A$1:$B$10000,2,FALSE)=0,"Standalone",IF(ISNUMBER(MATCH(H190,ConfigGrouping!$D$1:$D$10000,0)),"Primary","Secondary")),"")))))))))</f>
        <v/>
      </c>
    </row>
    <row r="191" spans="5:5" ht="15" customHeight="1" x14ac:dyDescent="0.35">
      <c r="E191" s="11" t="str">
        <f>IF(F191="Primary Timing Controller","Timing",IF(F191="Secondary Timing Controller","Timing",IF(F191="Star","Ethernet",IF(F191="Door Controller","Security Solution",IF(F191="Elevator Controller","Security Solution",IF(F191="Range Extender","Security Solution",IF(F191="Dropbox","Standalone",IF(F191="LF Exciter","Standalone",IF(OR(F191="Monitor",F191="Virtual Wall"),IF(VLOOKUP(H191,IRDeviceDetails!$A$1:$B$10000,2,FALSE)=0,"Standalone",IF(ISNUMBER(MATCH(H191,ConfigGrouping!$D$1:$D$10000,0)),"Primary","Secondary")),"")))))))))</f>
        <v/>
      </c>
    </row>
    <row r="192" spans="5:5" ht="15" customHeight="1" x14ac:dyDescent="0.35">
      <c r="E192" s="11" t="str">
        <f>IF(F192="Primary Timing Controller","Timing",IF(F192="Secondary Timing Controller","Timing",IF(F192="Star","Ethernet",IF(F192="Door Controller","Security Solution",IF(F192="Elevator Controller","Security Solution",IF(F192="Range Extender","Security Solution",IF(F192="Dropbox","Standalone",IF(F192="LF Exciter","Standalone",IF(OR(F192="Monitor",F192="Virtual Wall"),IF(VLOOKUP(H192,IRDeviceDetails!$A$1:$B$10000,2,FALSE)=0,"Standalone",IF(ISNUMBER(MATCH(H192,ConfigGrouping!$D$1:$D$10000,0)),"Primary","Secondary")),"")))))))))</f>
        <v/>
      </c>
    </row>
    <row r="193" spans="5:5" ht="15" customHeight="1" x14ac:dyDescent="0.35">
      <c r="E193" s="11" t="str">
        <f>IF(F193="Primary Timing Controller","Timing",IF(F193="Secondary Timing Controller","Timing",IF(F193="Star","Ethernet",IF(F193="Door Controller","Security Solution",IF(F193="Elevator Controller","Security Solution",IF(F193="Range Extender","Security Solution",IF(F193="Dropbox","Standalone",IF(F193="LF Exciter","Standalone",IF(OR(F193="Monitor",F193="Virtual Wall"),IF(VLOOKUP(H193,IRDeviceDetails!$A$1:$B$10000,2,FALSE)=0,"Standalone",IF(ISNUMBER(MATCH(H193,ConfigGrouping!$D$1:$D$10000,0)),"Primary","Secondary")),"")))))))))</f>
        <v/>
      </c>
    </row>
    <row r="194" spans="5:5" ht="15" customHeight="1" x14ac:dyDescent="0.35">
      <c r="E194" s="11" t="str">
        <f>IF(F194="Primary Timing Controller","Timing",IF(F194="Secondary Timing Controller","Timing",IF(F194="Star","Ethernet",IF(F194="Door Controller","Security Solution",IF(F194="Elevator Controller","Security Solution",IF(F194="Range Extender","Security Solution",IF(F194="Dropbox","Standalone",IF(F194="LF Exciter","Standalone",IF(OR(F194="Monitor",F194="Virtual Wall"),IF(VLOOKUP(H194,IRDeviceDetails!$A$1:$B$10000,2,FALSE)=0,"Standalone",IF(ISNUMBER(MATCH(H194,ConfigGrouping!$D$1:$D$10000,0)),"Primary","Secondary")),"")))))))))</f>
        <v/>
      </c>
    </row>
    <row r="195" spans="5:5" ht="15" customHeight="1" x14ac:dyDescent="0.35">
      <c r="E195" s="11" t="str">
        <f>IF(F195="Primary Timing Controller","Timing",IF(F195="Secondary Timing Controller","Timing",IF(F195="Star","Ethernet",IF(F195="Door Controller","Security Solution",IF(F195="Elevator Controller","Security Solution",IF(F195="Range Extender","Security Solution",IF(F195="Dropbox","Standalone",IF(F195="LF Exciter","Standalone",IF(OR(F195="Monitor",F195="Virtual Wall"),IF(VLOOKUP(H195,IRDeviceDetails!$A$1:$B$10000,2,FALSE)=0,"Standalone",IF(ISNUMBER(MATCH(H195,ConfigGrouping!$D$1:$D$10000,0)),"Primary","Secondary")),"")))))))))</f>
        <v/>
      </c>
    </row>
    <row r="196" spans="5:5" ht="15" customHeight="1" x14ac:dyDescent="0.35">
      <c r="E196" s="11" t="str">
        <f>IF(F196="Primary Timing Controller","Timing",IF(F196="Secondary Timing Controller","Timing",IF(F196="Star","Ethernet",IF(F196="Door Controller","Security Solution",IF(F196="Elevator Controller","Security Solution",IF(F196="Range Extender","Security Solution",IF(F196="Dropbox","Standalone",IF(F196="LF Exciter","Standalone",IF(OR(F196="Monitor",F196="Virtual Wall"),IF(VLOOKUP(H196,IRDeviceDetails!$A$1:$B$10000,2,FALSE)=0,"Standalone",IF(ISNUMBER(MATCH(H196,ConfigGrouping!$D$1:$D$10000,0)),"Primary","Secondary")),"")))))))))</f>
        <v/>
      </c>
    </row>
    <row r="197" spans="5:5" ht="15" customHeight="1" x14ac:dyDescent="0.35">
      <c r="E197" s="11" t="str">
        <f>IF(F197="Primary Timing Controller","Timing",IF(F197="Secondary Timing Controller","Timing",IF(F197="Star","Ethernet",IF(F197="Door Controller","Security Solution",IF(F197="Elevator Controller","Security Solution",IF(F197="Range Extender","Security Solution",IF(F197="Dropbox","Standalone",IF(F197="LF Exciter","Standalone",IF(OR(F197="Monitor",F197="Virtual Wall"),IF(VLOOKUP(H197,IRDeviceDetails!$A$1:$B$10000,2,FALSE)=0,"Standalone",IF(ISNUMBER(MATCH(H197,ConfigGrouping!$D$1:$D$10000,0)),"Primary","Secondary")),"")))))))))</f>
        <v/>
      </c>
    </row>
    <row r="198" spans="5:5" ht="15" customHeight="1" x14ac:dyDescent="0.35">
      <c r="E198" s="11" t="str">
        <f>IF(F198="Primary Timing Controller","Timing",IF(F198="Secondary Timing Controller","Timing",IF(F198="Star","Ethernet",IF(F198="Door Controller","Security Solution",IF(F198="Elevator Controller","Security Solution",IF(F198="Range Extender","Security Solution",IF(F198="Dropbox","Standalone",IF(F198="LF Exciter","Standalone",IF(OR(F198="Monitor",F198="Virtual Wall"),IF(VLOOKUP(H198,IRDeviceDetails!$A$1:$B$10000,2,FALSE)=0,"Standalone",IF(ISNUMBER(MATCH(H198,ConfigGrouping!$D$1:$D$10000,0)),"Primary","Secondary")),"")))))))))</f>
        <v/>
      </c>
    </row>
    <row r="199" spans="5:5" ht="15" customHeight="1" x14ac:dyDescent="0.35">
      <c r="E199" s="11" t="str">
        <f>IF(F199="Primary Timing Controller","Timing",IF(F199="Secondary Timing Controller","Timing",IF(F199="Star","Ethernet",IF(F199="Door Controller","Security Solution",IF(F199="Elevator Controller","Security Solution",IF(F199="Range Extender","Security Solution",IF(F199="Dropbox","Standalone",IF(F199="LF Exciter","Standalone",IF(OR(F199="Monitor",F199="Virtual Wall"),IF(VLOOKUP(H199,IRDeviceDetails!$A$1:$B$10000,2,FALSE)=0,"Standalone",IF(ISNUMBER(MATCH(H199,ConfigGrouping!$D$1:$D$10000,0)),"Primary","Secondary")),"")))))))))</f>
        <v/>
      </c>
    </row>
    <row r="200" spans="5:5" ht="15" customHeight="1" x14ac:dyDescent="0.35">
      <c r="E200" s="11" t="str">
        <f>IF(F200="Primary Timing Controller","Timing",IF(F200="Secondary Timing Controller","Timing",IF(F200="Star","Ethernet",IF(F200="Door Controller","Security Solution",IF(F200="Elevator Controller","Security Solution",IF(F200="Range Extender","Security Solution",IF(F200="Dropbox","Standalone",IF(F200="LF Exciter","Standalone",IF(OR(F200="Monitor",F200="Virtual Wall"),IF(VLOOKUP(H200,IRDeviceDetails!$A$1:$B$10000,2,FALSE)=0,"Standalone",IF(ISNUMBER(MATCH(H200,ConfigGrouping!$D$1:$D$10000,0)),"Primary","Secondary")),"")))))))))</f>
        <v/>
      </c>
    </row>
    <row r="201" spans="5:5" ht="15" customHeight="1" x14ac:dyDescent="0.35">
      <c r="E201" s="11" t="str">
        <f>IF(F201="Primary Timing Controller","Timing",IF(F201="Secondary Timing Controller","Timing",IF(F201="Star","Ethernet",IF(F201="Door Controller","Security Solution",IF(F201="Elevator Controller","Security Solution",IF(F201="Range Extender","Security Solution",IF(F201="Dropbox","Standalone",IF(F201="LF Exciter","Standalone",IF(OR(F201="Monitor",F201="Virtual Wall"),IF(VLOOKUP(H201,IRDeviceDetails!$A$1:$B$10000,2,FALSE)=0,"Standalone",IF(ISNUMBER(MATCH(H201,ConfigGrouping!$D$1:$D$10000,0)),"Primary","Secondary")),"")))))))))</f>
        <v/>
      </c>
    </row>
    <row r="202" spans="5:5" ht="15" customHeight="1" x14ac:dyDescent="0.35">
      <c r="E202" s="11" t="str">
        <f>IF(F202="Primary Timing Controller","Timing",IF(F202="Secondary Timing Controller","Timing",IF(F202="Star","Ethernet",IF(F202="Door Controller","Security Solution",IF(F202="Elevator Controller","Security Solution",IF(F202="Range Extender","Security Solution",IF(F202="Dropbox","Standalone",IF(F202="LF Exciter","Standalone",IF(OR(F202="Monitor",F202="Virtual Wall"),IF(VLOOKUP(H202,IRDeviceDetails!$A$1:$B$10000,2,FALSE)=0,"Standalone",IF(ISNUMBER(MATCH(H202,ConfigGrouping!$D$1:$D$10000,0)),"Primary","Secondary")),"")))))))))</f>
        <v/>
      </c>
    </row>
    <row r="203" spans="5:5" ht="15" customHeight="1" x14ac:dyDescent="0.35">
      <c r="E203" s="11" t="str">
        <f>IF(F203="Primary Timing Controller","Timing",IF(F203="Secondary Timing Controller","Timing",IF(F203="Star","Ethernet",IF(F203="Door Controller","Security Solution",IF(F203="Elevator Controller","Security Solution",IF(F203="Range Extender","Security Solution",IF(F203="Dropbox","Standalone",IF(F203="LF Exciter","Standalone",IF(OR(F203="Monitor",F203="Virtual Wall"),IF(VLOOKUP(H203,IRDeviceDetails!$A$1:$B$10000,2,FALSE)=0,"Standalone",IF(ISNUMBER(MATCH(H203,ConfigGrouping!$D$1:$D$10000,0)),"Primary","Secondary")),"")))))))))</f>
        <v/>
      </c>
    </row>
    <row r="204" spans="5:5" ht="15" customHeight="1" x14ac:dyDescent="0.35">
      <c r="E204" s="11" t="str">
        <f>IF(F204="Primary Timing Controller","Timing",IF(F204="Secondary Timing Controller","Timing",IF(F204="Star","Ethernet",IF(F204="Door Controller","Security Solution",IF(F204="Elevator Controller","Security Solution",IF(F204="Range Extender","Security Solution",IF(F204="Dropbox","Standalone",IF(F204="LF Exciter","Standalone",IF(OR(F204="Monitor",F204="Virtual Wall"),IF(VLOOKUP(H204,IRDeviceDetails!$A$1:$B$10000,2,FALSE)=0,"Standalone",IF(ISNUMBER(MATCH(H204,ConfigGrouping!$D$1:$D$10000,0)),"Primary","Secondary")),"")))))))))</f>
        <v/>
      </c>
    </row>
    <row r="205" spans="5:5" ht="15" customHeight="1" x14ac:dyDescent="0.35">
      <c r="E205" s="11" t="str">
        <f>IF(F205="Primary Timing Controller","Timing",IF(F205="Secondary Timing Controller","Timing",IF(F205="Star","Ethernet",IF(F205="Door Controller","Security Solution",IF(F205="Elevator Controller","Security Solution",IF(F205="Range Extender","Security Solution",IF(F205="Dropbox","Standalone",IF(F205="LF Exciter","Standalone",IF(OR(F205="Monitor",F205="Virtual Wall"),IF(VLOOKUP(H205,IRDeviceDetails!$A$1:$B$10000,2,FALSE)=0,"Standalone",IF(ISNUMBER(MATCH(H205,ConfigGrouping!$D$1:$D$10000,0)),"Primary","Secondary")),"")))))))))</f>
        <v/>
      </c>
    </row>
    <row r="206" spans="5:5" ht="15" customHeight="1" x14ac:dyDescent="0.35">
      <c r="E206" s="11" t="str">
        <f>IF(F206="Primary Timing Controller","Timing",IF(F206="Secondary Timing Controller","Timing",IF(F206="Star","Ethernet",IF(F206="Door Controller","Security Solution",IF(F206="Elevator Controller","Security Solution",IF(F206="Range Extender","Security Solution",IF(F206="Dropbox","Standalone",IF(F206="LF Exciter","Standalone",IF(OR(F206="Monitor",F206="Virtual Wall"),IF(VLOOKUP(H206,IRDeviceDetails!$A$1:$B$10000,2,FALSE)=0,"Standalone",IF(ISNUMBER(MATCH(H206,ConfigGrouping!$D$1:$D$10000,0)),"Primary","Secondary")),"")))))))))</f>
        <v/>
      </c>
    </row>
    <row r="207" spans="5:5" ht="15" customHeight="1" x14ac:dyDescent="0.35">
      <c r="E207" s="11" t="str">
        <f>IF(F207="Primary Timing Controller","Timing",IF(F207="Secondary Timing Controller","Timing",IF(F207="Star","Ethernet",IF(F207="Door Controller","Security Solution",IF(F207="Elevator Controller","Security Solution",IF(F207="Range Extender","Security Solution",IF(F207="Dropbox","Standalone",IF(F207="LF Exciter","Standalone",IF(OR(F207="Monitor",F207="Virtual Wall"),IF(VLOOKUP(H207,IRDeviceDetails!$A$1:$B$10000,2,FALSE)=0,"Standalone",IF(ISNUMBER(MATCH(H207,ConfigGrouping!$D$1:$D$10000,0)),"Primary","Secondary")),"")))))))))</f>
        <v/>
      </c>
    </row>
    <row r="208" spans="5:5" ht="15" customHeight="1" x14ac:dyDescent="0.35">
      <c r="E208" s="11" t="str">
        <f>IF(F208="Primary Timing Controller","Timing",IF(F208="Secondary Timing Controller","Timing",IF(F208="Star","Ethernet",IF(F208="Door Controller","Security Solution",IF(F208="Elevator Controller","Security Solution",IF(F208="Range Extender","Security Solution",IF(F208="Dropbox","Standalone",IF(F208="LF Exciter","Standalone",IF(OR(F208="Monitor",F208="Virtual Wall"),IF(VLOOKUP(H208,IRDeviceDetails!$A$1:$B$10000,2,FALSE)=0,"Standalone",IF(ISNUMBER(MATCH(H208,ConfigGrouping!$D$1:$D$10000,0)),"Primary","Secondary")),"")))))))))</f>
        <v/>
      </c>
    </row>
    <row r="209" spans="5:5" ht="15" customHeight="1" x14ac:dyDescent="0.35">
      <c r="E209" s="11" t="str">
        <f>IF(F209="Primary Timing Controller","Timing",IF(F209="Secondary Timing Controller","Timing",IF(F209="Star","Ethernet",IF(F209="Door Controller","Security Solution",IF(F209="Elevator Controller","Security Solution",IF(F209="Range Extender","Security Solution",IF(F209="Dropbox","Standalone",IF(F209="LF Exciter","Standalone",IF(OR(F209="Monitor",F209="Virtual Wall"),IF(VLOOKUP(H209,IRDeviceDetails!$A$1:$B$10000,2,FALSE)=0,"Standalone",IF(ISNUMBER(MATCH(H209,ConfigGrouping!$D$1:$D$10000,0)),"Primary","Secondary")),"")))))))))</f>
        <v/>
      </c>
    </row>
    <row r="210" spans="5:5" ht="15" customHeight="1" x14ac:dyDescent="0.35">
      <c r="E210" s="11" t="str">
        <f>IF(F210="Primary Timing Controller","Timing",IF(F210="Secondary Timing Controller","Timing",IF(F210="Star","Ethernet",IF(F210="Door Controller","Security Solution",IF(F210="Elevator Controller","Security Solution",IF(F210="Range Extender","Security Solution",IF(F210="Dropbox","Standalone",IF(F210="LF Exciter","Standalone",IF(OR(F210="Monitor",F210="Virtual Wall"),IF(VLOOKUP(H210,IRDeviceDetails!$A$1:$B$10000,2,FALSE)=0,"Standalone",IF(ISNUMBER(MATCH(H210,ConfigGrouping!$D$1:$D$10000,0)),"Primary","Secondary")),"")))))))))</f>
        <v/>
      </c>
    </row>
    <row r="211" spans="5:5" ht="15" customHeight="1" x14ac:dyDescent="0.35">
      <c r="E211" s="11" t="str">
        <f>IF(F211="Primary Timing Controller","Timing",IF(F211="Secondary Timing Controller","Timing",IF(F211="Star","Ethernet",IF(F211="Door Controller","Security Solution",IF(F211="Elevator Controller","Security Solution",IF(F211="Range Extender","Security Solution",IF(F211="Dropbox","Standalone",IF(F211="LF Exciter","Standalone",IF(OR(F211="Monitor",F211="Virtual Wall"),IF(VLOOKUP(H211,IRDeviceDetails!$A$1:$B$10000,2,FALSE)=0,"Standalone",IF(ISNUMBER(MATCH(H211,ConfigGrouping!$D$1:$D$10000,0)),"Primary","Secondary")),"")))))))))</f>
        <v/>
      </c>
    </row>
    <row r="212" spans="5:5" ht="15" customHeight="1" x14ac:dyDescent="0.35">
      <c r="E212" s="11" t="str">
        <f>IF(F212="Primary Timing Controller","Timing",IF(F212="Secondary Timing Controller","Timing",IF(F212="Star","Ethernet",IF(F212="Door Controller","Security Solution",IF(F212="Elevator Controller","Security Solution",IF(F212="Range Extender","Security Solution",IF(F212="Dropbox","Standalone",IF(F212="LF Exciter","Standalone",IF(OR(F212="Monitor",F212="Virtual Wall"),IF(VLOOKUP(H212,IRDeviceDetails!$A$1:$B$10000,2,FALSE)=0,"Standalone",IF(ISNUMBER(MATCH(H212,ConfigGrouping!$D$1:$D$10000,0)),"Primary","Secondary")),"")))))))))</f>
        <v/>
      </c>
    </row>
    <row r="213" spans="5:5" ht="15" customHeight="1" x14ac:dyDescent="0.35">
      <c r="E213" s="11" t="str">
        <f>IF(F213="Primary Timing Controller","Timing",IF(F213="Secondary Timing Controller","Timing",IF(F213="Star","Ethernet",IF(F213="Door Controller","Security Solution",IF(F213="Elevator Controller","Security Solution",IF(F213="Range Extender","Security Solution",IF(F213="Dropbox","Standalone",IF(F213="LF Exciter","Standalone",IF(OR(F213="Monitor",F213="Virtual Wall"),IF(VLOOKUP(H213,IRDeviceDetails!$A$1:$B$10000,2,FALSE)=0,"Standalone",IF(ISNUMBER(MATCH(H213,ConfigGrouping!$D$1:$D$10000,0)),"Primary","Secondary")),"")))))))))</f>
        <v/>
      </c>
    </row>
    <row r="214" spans="5:5" ht="15" customHeight="1" x14ac:dyDescent="0.35">
      <c r="E214" s="11" t="str">
        <f>IF(F214="Primary Timing Controller","Timing",IF(F214="Secondary Timing Controller","Timing",IF(F214="Star","Ethernet",IF(F214="Door Controller","Security Solution",IF(F214="Elevator Controller","Security Solution",IF(F214="Range Extender","Security Solution",IF(F214="Dropbox","Standalone",IF(F214="LF Exciter","Standalone",IF(OR(F214="Monitor",F214="Virtual Wall"),IF(VLOOKUP(H214,IRDeviceDetails!$A$1:$B$10000,2,FALSE)=0,"Standalone",IF(ISNUMBER(MATCH(H214,ConfigGrouping!$D$1:$D$10000,0)),"Primary","Secondary")),"")))))))))</f>
        <v/>
      </c>
    </row>
    <row r="215" spans="5:5" ht="15" customHeight="1" x14ac:dyDescent="0.35">
      <c r="E215" s="11" t="str">
        <f>IF(F215="Primary Timing Controller","Timing",IF(F215="Secondary Timing Controller","Timing",IF(F215="Star","Ethernet",IF(F215="Door Controller","Security Solution",IF(F215="Elevator Controller","Security Solution",IF(F215="Range Extender","Security Solution",IF(F215="Dropbox","Standalone",IF(F215="LF Exciter","Standalone",IF(OR(F215="Monitor",F215="Virtual Wall"),IF(VLOOKUP(H215,IRDeviceDetails!$A$1:$B$10000,2,FALSE)=0,"Standalone",IF(ISNUMBER(MATCH(H215,ConfigGrouping!$D$1:$D$10000,0)),"Primary","Secondary")),"")))))))))</f>
        <v/>
      </c>
    </row>
    <row r="216" spans="5:5" ht="15" customHeight="1" x14ac:dyDescent="0.35">
      <c r="E216" s="11" t="str">
        <f>IF(F216="Primary Timing Controller","Timing",IF(F216="Secondary Timing Controller","Timing",IF(F216="Star","Ethernet",IF(F216="Door Controller","Security Solution",IF(F216="Elevator Controller","Security Solution",IF(F216="Range Extender","Security Solution",IF(F216="Dropbox","Standalone",IF(F216="LF Exciter","Standalone",IF(OR(F216="Monitor",F216="Virtual Wall"),IF(VLOOKUP(H216,IRDeviceDetails!$A$1:$B$10000,2,FALSE)=0,"Standalone",IF(ISNUMBER(MATCH(H216,ConfigGrouping!$D$1:$D$10000,0)),"Primary","Secondary")),"")))))))))</f>
        <v/>
      </c>
    </row>
    <row r="217" spans="5:5" ht="15" customHeight="1" x14ac:dyDescent="0.35">
      <c r="E217" s="11" t="str">
        <f>IF(F217="Primary Timing Controller","Timing",IF(F217="Secondary Timing Controller","Timing",IF(F217="Star","Ethernet",IF(F217="Door Controller","Security Solution",IF(F217="Elevator Controller","Security Solution",IF(F217="Range Extender","Security Solution",IF(F217="Dropbox","Standalone",IF(F217="LF Exciter","Standalone",IF(OR(F217="Monitor",F217="Virtual Wall"),IF(VLOOKUP(H217,IRDeviceDetails!$A$1:$B$10000,2,FALSE)=0,"Standalone",IF(ISNUMBER(MATCH(H217,ConfigGrouping!$D$1:$D$10000,0)),"Primary","Secondary")),"")))))))))</f>
        <v/>
      </c>
    </row>
    <row r="218" spans="5:5" ht="15" customHeight="1" x14ac:dyDescent="0.35">
      <c r="E218" s="11" t="str">
        <f>IF(F218="Primary Timing Controller","Timing",IF(F218="Secondary Timing Controller","Timing",IF(F218="Star","Ethernet",IF(F218="Door Controller","Security Solution",IF(F218="Elevator Controller","Security Solution",IF(F218="Range Extender","Security Solution",IF(F218="Dropbox","Standalone",IF(F218="LF Exciter","Standalone",IF(OR(F218="Monitor",F218="Virtual Wall"),IF(VLOOKUP(H218,IRDeviceDetails!$A$1:$B$10000,2,FALSE)=0,"Standalone",IF(ISNUMBER(MATCH(H218,ConfigGrouping!$D$1:$D$10000,0)),"Primary","Secondary")),"")))))))))</f>
        <v/>
      </c>
    </row>
    <row r="219" spans="5:5" ht="15" customHeight="1" x14ac:dyDescent="0.35">
      <c r="E219" s="11" t="str">
        <f>IF(F219="Primary Timing Controller","Timing",IF(F219="Secondary Timing Controller","Timing",IF(F219="Star","Ethernet",IF(F219="Door Controller","Security Solution",IF(F219="Elevator Controller","Security Solution",IF(F219="Range Extender","Security Solution",IF(F219="Dropbox","Standalone",IF(F219="LF Exciter","Standalone",IF(OR(F219="Monitor",F219="Virtual Wall"),IF(VLOOKUP(H219,IRDeviceDetails!$A$1:$B$10000,2,FALSE)=0,"Standalone",IF(ISNUMBER(MATCH(H219,ConfigGrouping!$D$1:$D$10000,0)),"Primary","Secondary")),"")))))))))</f>
        <v/>
      </c>
    </row>
    <row r="220" spans="5:5" ht="15" customHeight="1" x14ac:dyDescent="0.35">
      <c r="E220" s="11" t="str">
        <f>IF(F220="Primary Timing Controller","Timing",IF(F220="Secondary Timing Controller","Timing",IF(F220="Star","Ethernet",IF(F220="Door Controller","Security Solution",IF(F220="Elevator Controller","Security Solution",IF(F220="Range Extender","Security Solution",IF(F220="Dropbox","Standalone",IF(F220="LF Exciter","Standalone",IF(OR(F220="Monitor",F220="Virtual Wall"),IF(VLOOKUP(H220,IRDeviceDetails!$A$1:$B$10000,2,FALSE)=0,"Standalone",IF(ISNUMBER(MATCH(H220,ConfigGrouping!$D$1:$D$10000,0)),"Primary","Secondary")),"")))))))))</f>
        <v/>
      </c>
    </row>
    <row r="221" spans="5:5" ht="15" customHeight="1" x14ac:dyDescent="0.35">
      <c r="E221" s="11" t="str">
        <f>IF(F221="Primary Timing Controller","Timing",IF(F221="Secondary Timing Controller","Timing",IF(F221="Star","Ethernet",IF(F221="Door Controller","Security Solution",IF(F221="Elevator Controller","Security Solution",IF(F221="Range Extender","Security Solution",IF(F221="Dropbox","Standalone",IF(F221="LF Exciter","Standalone",IF(OR(F221="Monitor",F221="Virtual Wall"),IF(VLOOKUP(H221,IRDeviceDetails!$A$1:$B$10000,2,FALSE)=0,"Standalone",IF(ISNUMBER(MATCH(H221,ConfigGrouping!$D$1:$D$10000,0)),"Primary","Secondary")),"")))))))))</f>
        <v/>
      </c>
    </row>
    <row r="222" spans="5:5" ht="15" customHeight="1" x14ac:dyDescent="0.35">
      <c r="E222" s="11" t="str">
        <f>IF(F222="Primary Timing Controller","Timing",IF(F222="Secondary Timing Controller","Timing",IF(F222="Star","Ethernet",IF(F222="Door Controller","Security Solution",IF(F222="Elevator Controller","Security Solution",IF(F222="Range Extender","Security Solution",IF(F222="Dropbox","Standalone",IF(F222="LF Exciter","Standalone",IF(OR(F222="Monitor",F222="Virtual Wall"),IF(VLOOKUP(H222,IRDeviceDetails!$A$1:$B$10000,2,FALSE)=0,"Standalone",IF(ISNUMBER(MATCH(H222,ConfigGrouping!$D$1:$D$10000,0)),"Primary","Secondary")),"")))))))))</f>
        <v/>
      </c>
    </row>
    <row r="223" spans="5:5" ht="15" customHeight="1" x14ac:dyDescent="0.35">
      <c r="E223" s="11" t="str">
        <f>IF(F223="Primary Timing Controller","Timing",IF(F223="Secondary Timing Controller","Timing",IF(F223="Star","Ethernet",IF(F223="Door Controller","Security Solution",IF(F223="Elevator Controller","Security Solution",IF(F223="Range Extender","Security Solution",IF(F223="Dropbox","Standalone",IF(F223="LF Exciter","Standalone",IF(OR(F223="Monitor",F223="Virtual Wall"),IF(VLOOKUP(H223,IRDeviceDetails!$A$1:$B$10000,2,FALSE)=0,"Standalone",IF(ISNUMBER(MATCH(H223,ConfigGrouping!$D$1:$D$10000,0)),"Primary","Secondary")),"")))))))))</f>
        <v/>
      </c>
    </row>
    <row r="224" spans="5:5" ht="15" customHeight="1" x14ac:dyDescent="0.35">
      <c r="E224" s="11" t="str">
        <f>IF(F224="Primary Timing Controller","Timing",IF(F224="Secondary Timing Controller","Timing",IF(F224="Star","Ethernet",IF(F224="Door Controller","Security Solution",IF(F224="Elevator Controller","Security Solution",IF(F224="Range Extender","Security Solution",IF(F224="Dropbox","Standalone",IF(F224="LF Exciter","Standalone",IF(OR(F224="Monitor",F224="Virtual Wall"),IF(VLOOKUP(H224,IRDeviceDetails!$A$1:$B$10000,2,FALSE)=0,"Standalone",IF(ISNUMBER(MATCH(H224,ConfigGrouping!$D$1:$D$10000,0)),"Primary","Secondary")),"")))))))))</f>
        <v/>
      </c>
    </row>
    <row r="225" spans="5:5" ht="15" customHeight="1" x14ac:dyDescent="0.35">
      <c r="E225" s="11" t="str">
        <f>IF(F225="Primary Timing Controller","Timing",IF(F225="Secondary Timing Controller","Timing",IF(F225="Star","Ethernet",IF(F225="Door Controller","Security Solution",IF(F225="Elevator Controller","Security Solution",IF(F225="Range Extender","Security Solution",IF(F225="Dropbox","Standalone",IF(F225="LF Exciter","Standalone",IF(OR(F225="Monitor",F225="Virtual Wall"),IF(VLOOKUP(H225,IRDeviceDetails!$A$1:$B$10000,2,FALSE)=0,"Standalone",IF(ISNUMBER(MATCH(H225,ConfigGrouping!$D$1:$D$10000,0)),"Primary","Secondary")),"")))))))))</f>
        <v/>
      </c>
    </row>
    <row r="226" spans="5:5" ht="15" customHeight="1" x14ac:dyDescent="0.35">
      <c r="E226" s="11" t="str">
        <f>IF(F226="Primary Timing Controller","Timing",IF(F226="Secondary Timing Controller","Timing",IF(F226="Star","Ethernet",IF(F226="Door Controller","Security Solution",IF(F226="Elevator Controller","Security Solution",IF(F226="Range Extender","Security Solution",IF(F226="Dropbox","Standalone",IF(F226="LF Exciter","Standalone",IF(OR(F226="Monitor",F226="Virtual Wall"),IF(VLOOKUP(H226,IRDeviceDetails!$A$1:$B$10000,2,FALSE)=0,"Standalone",IF(ISNUMBER(MATCH(H226,ConfigGrouping!$D$1:$D$10000,0)),"Primary","Secondary")),"")))))))))</f>
        <v/>
      </c>
    </row>
    <row r="227" spans="5:5" ht="15" customHeight="1" x14ac:dyDescent="0.35">
      <c r="E227" s="11" t="str">
        <f>IF(F227="Primary Timing Controller","Timing",IF(F227="Secondary Timing Controller","Timing",IF(F227="Star","Ethernet",IF(F227="Door Controller","Security Solution",IF(F227="Elevator Controller","Security Solution",IF(F227="Range Extender","Security Solution",IF(F227="Dropbox","Standalone",IF(F227="LF Exciter","Standalone",IF(OR(F227="Monitor",F227="Virtual Wall"),IF(VLOOKUP(H227,IRDeviceDetails!$A$1:$B$10000,2,FALSE)=0,"Standalone",IF(ISNUMBER(MATCH(H227,ConfigGrouping!$D$1:$D$10000,0)),"Primary","Secondary")),"")))))))))</f>
        <v/>
      </c>
    </row>
    <row r="228" spans="5:5" ht="15" customHeight="1" x14ac:dyDescent="0.35">
      <c r="E228" s="11" t="str">
        <f>IF(F228="Primary Timing Controller","Timing",IF(F228="Secondary Timing Controller","Timing",IF(F228="Star","Ethernet",IF(F228="Door Controller","Security Solution",IF(F228="Elevator Controller","Security Solution",IF(F228="Range Extender","Security Solution",IF(F228="Dropbox","Standalone",IF(F228="LF Exciter","Standalone",IF(OR(F228="Monitor",F228="Virtual Wall"),IF(VLOOKUP(H228,IRDeviceDetails!$A$1:$B$10000,2,FALSE)=0,"Standalone",IF(ISNUMBER(MATCH(H228,ConfigGrouping!$D$1:$D$10000,0)),"Primary","Secondary")),"")))))))))</f>
        <v/>
      </c>
    </row>
    <row r="229" spans="5:5" ht="15" customHeight="1" x14ac:dyDescent="0.35">
      <c r="E229" s="11" t="str">
        <f>IF(F229="Primary Timing Controller","Timing",IF(F229="Secondary Timing Controller","Timing",IF(F229="Star","Ethernet",IF(F229="Door Controller","Security Solution",IF(F229="Elevator Controller","Security Solution",IF(F229="Range Extender","Security Solution",IF(F229="Dropbox","Standalone",IF(F229="LF Exciter","Standalone",IF(OR(F229="Monitor",F229="Virtual Wall"),IF(VLOOKUP(H229,IRDeviceDetails!$A$1:$B$10000,2,FALSE)=0,"Standalone",IF(ISNUMBER(MATCH(H229,ConfigGrouping!$D$1:$D$10000,0)),"Primary","Secondary")),"")))))))))</f>
        <v/>
      </c>
    </row>
    <row r="230" spans="5:5" ht="15" customHeight="1" x14ac:dyDescent="0.35">
      <c r="E230" s="11" t="str">
        <f>IF(F230="Primary Timing Controller","Timing",IF(F230="Secondary Timing Controller","Timing",IF(F230="Star","Ethernet",IF(F230="Door Controller","Security Solution",IF(F230="Elevator Controller","Security Solution",IF(F230="Range Extender","Security Solution",IF(F230="Dropbox","Standalone",IF(F230="LF Exciter","Standalone",IF(OR(F230="Monitor",F230="Virtual Wall"),IF(VLOOKUP(H230,IRDeviceDetails!$A$1:$B$10000,2,FALSE)=0,"Standalone",IF(ISNUMBER(MATCH(H230,ConfigGrouping!$D$1:$D$10000,0)),"Primary","Secondary")),"")))))))))</f>
        <v/>
      </c>
    </row>
    <row r="231" spans="5:5" ht="15" customHeight="1" x14ac:dyDescent="0.35">
      <c r="E231" s="11" t="str">
        <f>IF(F231="Primary Timing Controller","Timing",IF(F231="Secondary Timing Controller","Timing",IF(F231="Star","Ethernet",IF(F231="Door Controller","Security Solution",IF(F231="Elevator Controller","Security Solution",IF(F231="Range Extender","Security Solution",IF(F231="Dropbox","Standalone",IF(F231="LF Exciter","Standalone",IF(OR(F231="Monitor",F231="Virtual Wall"),IF(VLOOKUP(H231,IRDeviceDetails!$A$1:$B$10000,2,FALSE)=0,"Standalone",IF(ISNUMBER(MATCH(H231,ConfigGrouping!$D$1:$D$10000,0)),"Primary","Secondary")),"")))))))))</f>
        <v/>
      </c>
    </row>
    <row r="232" spans="5:5" ht="15" customHeight="1" x14ac:dyDescent="0.35">
      <c r="E232" s="11" t="str">
        <f>IF(F232="Primary Timing Controller","Timing",IF(F232="Secondary Timing Controller","Timing",IF(F232="Star","Ethernet",IF(F232="Door Controller","Security Solution",IF(F232="Elevator Controller","Security Solution",IF(F232="Range Extender","Security Solution",IF(F232="Dropbox","Standalone",IF(F232="LF Exciter","Standalone",IF(OR(F232="Monitor",F232="Virtual Wall"),IF(VLOOKUP(H232,IRDeviceDetails!$A$1:$B$10000,2,FALSE)=0,"Standalone",IF(ISNUMBER(MATCH(H232,ConfigGrouping!$D$1:$D$10000,0)),"Primary","Secondary")),"")))))))))</f>
        <v/>
      </c>
    </row>
    <row r="233" spans="5:5" ht="15" customHeight="1" x14ac:dyDescent="0.35">
      <c r="E233" s="11" t="str">
        <f>IF(F233="Primary Timing Controller","Timing",IF(F233="Secondary Timing Controller","Timing",IF(F233="Star","Ethernet",IF(F233="Door Controller","Security Solution",IF(F233="Elevator Controller","Security Solution",IF(F233="Range Extender","Security Solution",IF(F233="Dropbox","Standalone",IF(F233="LF Exciter","Standalone",IF(OR(F233="Monitor",F233="Virtual Wall"),IF(VLOOKUP(H233,IRDeviceDetails!$A$1:$B$10000,2,FALSE)=0,"Standalone",IF(ISNUMBER(MATCH(H233,ConfigGrouping!$D$1:$D$10000,0)),"Primary","Secondary")),"")))))))))</f>
        <v/>
      </c>
    </row>
    <row r="234" spans="5:5" ht="15" customHeight="1" x14ac:dyDescent="0.35">
      <c r="E234" s="11" t="str">
        <f>IF(F234="Primary Timing Controller","Timing",IF(F234="Secondary Timing Controller","Timing",IF(F234="Star","Ethernet",IF(F234="Door Controller","Security Solution",IF(F234="Elevator Controller","Security Solution",IF(F234="Range Extender","Security Solution",IF(F234="Dropbox","Standalone",IF(F234="LF Exciter","Standalone",IF(OR(F234="Monitor",F234="Virtual Wall"),IF(VLOOKUP(H234,IRDeviceDetails!$A$1:$B$10000,2,FALSE)=0,"Standalone",IF(ISNUMBER(MATCH(H234,ConfigGrouping!$D$1:$D$10000,0)),"Primary","Secondary")),"")))))))))</f>
        <v/>
      </c>
    </row>
    <row r="235" spans="5:5" ht="15" customHeight="1" x14ac:dyDescent="0.35">
      <c r="E235" s="11" t="str">
        <f>IF(F235="Primary Timing Controller","Timing",IF(F235="Secondary Timing Controller","Timing",IF(F235="Star","Ethernet",IF(F235="Door Controller","Security Solution",IF(F235="Elevator Controller","Security Solution",IF(F235="Range Extender","Security Solution",IF(F235="Dropbox","Standalone",IF(F235="LF Exciter","Standalone",IF(OR(F235="Monitor",F235="Virtual Wall"),IF(VLOOKUP(H235,IRDeviceDetails!$A$1:$B$10000,2,FALSE)=0,"Standalone",IF(ISNUMBER(MATCH(H235,ConfigGrouping!$D$1:$D$10000,0)),"Primary","Secondary")),"")))))))))</f>
        <v/>
      </c>
    </row>
    <row r="236" spans="5:5" ht="15" customHeight="1" x14ac:dyDescent="0.35">
      <c r="E236" s="11" t="str">
        <f>IF(F236="Primary Timing Controller","Timing",IF(F236="Secondary Timing Controller","Timing",IF(F236="Star","Ethernet",IF(F236="Door Controller","Security Solution",IF(F236="Elevator Controller","Security Solution",IF(F236="Range Extender","Security Solution",IF(F236="Dropbox","Standalone",IF(F236="LF Exciter","Standalone",IF(OR(F236="Monitor",F236="Virtual Wall"),IF(VLOOKUP(H236,IRDeviceDetails!$A$1:$B$10000,2,FALSE)=0,"Standalone",IF(ISNUMBER(MATCH(H236,ConfigGrouping!$D$1:$D$10000,0)),"Primary","Secondary")),"")))))))))</f>
        <v/>
      </c>
    </row>
    <row r="237" spans="5:5" ht="15" customHeight="1" x14ac:dyDescent="0.35">
      <c r="E237" s="11" t="str">
        <f>IF(F237="Primary Timing Controller","Timing",IF(F237="Secondary Timing Controller","Timing",IF(F237="Star","Ethernet",IF(F237="Door Controller","Security Solution",IF(F237="Elevator Controller","Security Solution",IF(F237="Range Extender","Security Solution",IF(F237="Dropbox","Standalone",IF(F237="LF Exciter","Standalone",IF(OR(F237="Monitor",F237="Virtual Wall"),IF(VLOOKUP(H237,IRDeviceDetails!$A$1:$B$10000,2,FALSE)=0,"Standalone",IF(ISNUMBER(MATCH(H237,ConfigGrouping!$D$1:$D$10000,0)),"Primary","Secondary")),"")))))))))</f>
        <v/>
      </c>
    </row>
    <row r="238" spans="5:5" ht="15" customHeight="1" x14ac:dyDescent="0.35">
      <c r="E238" s="11" t="str">
        <f>IF(F238="Primary Timing Controller","Timing",IF(F238="Secondary Timing Controller","Timing",IF(F238="Star","Ethernet",IF(F238="Door Controller","Security Solution",IF(F238="Elevator Controller","Security Solution",IF(F238="Range Extender","Security Solution",IF(F238="Dropbox","Standalone",IF(F238="LF Exciter","Standalone",IF(OR(F238="Monitor",F238="Virtual Wall"),IF(VLOOKUP(H238,IRDeviceDetails!$A$1:$B$10000,2,FALSE)=0,"Standalone",IF(ISNUMBER(MATCH(H238,ConfigGrouping!$D$1:$D$10000,0)),"Primary","Secondary")),"")))))))))</f>
        <v/>
      </c>
    </row>
    <row r="239" spans="5:5" ht="15" customHeight="1" x14ac:dyDescent="0.35">
      <c r="E239" s="11" t="str">
        <f>IF(F239="Primary Timing Controller","Timing",IF(F239="Secondary Timing Controller","Timing",IF(F239="Star","Ethernet",IF(F239="Door Controller","Security Solution",IF(F239="Elevator Controller","Security Solution",IF(F239="Range Extender","Security Solution",IF(F239="Dropbox","Standalone",IF(F239="LF Exciter","Standalone",IF(OR(F239="Monitor",F239="Virtual Wall"),IF(VLOOKUP(H239,IRDeviceDetails!$A$1:$B$10000,2,FALSE)=0,"Standalone",IF(ISNUMBER(MATCH(H239,ConfigGrouping!$D$1:$D$10000,0)),"Primary","Secondary")),"")))))))))</f>
        <v/>
      </c>
    </row>
    <row r="240" spans="5:5" ht="15" customHeight="1" x14ac:dyDescent="0.35">
      <c r="E240" s="11" t="str">
        <f>IF(F240="Primary Timing Controller","Timing",IF(F240="Secondary Timing Controller","Timing",IF(F240="Star","Ethernet",IF(F240="Door Controller","Security Solution",IF(F240="Elevator Controller","Security Solution",IF(F240="Range Extender","Security Solution",IF(F240="Dropbox","Standalone",IF(F240="LF Exciter","Standalone",IF(OR(F240="Monitor",F240="Virtual Wall"),IF(VLOOKUP(H240,IRDeviceDetails!$A$1:$B$10000,2,FALSE)=0,"Standalone",IF(ISNUMBER(MATCH(H240,ConfigGrouping!$D$1:$D$10000,0)),"Primary","Secondary")),"")))))))))</f>
        <v/>
      </c>
    </row>
    <row r="241" spans="5:5" ht="15" customHeight="1" x14ac:dyDescent="0.35">
      <c r="E241" s="11" t="str">
        <f>IF(F241="Primary Timing Controller","Timing",IF(F241="Secondary Timing Controller","Timing",IF(F241="Star","Ethernet",IF(F241="Door Controller","Security Solution",IF(F241="Elevator Controller","Security Solution",IF(F241="Range Extender","Security Solution",IF(F241="Dropbox","Standalone",IF(F241="LF Exciter","Standalone",IF(OR(F241="Monitor",F241="Virtual Wall"),IF(VLOOKUP(H241,IRDeviceDetails!$A$1:$B$10000,2,FALSE)=0,"Standalone",IF(ISNUMBER(MATCH(H241,ConfigGrouping!$D$1:$D$10000,0)),"Primary","Secondary")),"")))))))))</f>
        <v/>
      </c>
    </row>
    <row r="242" spans="5:5" ht="15" customHeight="1" x14ac:dyDescent="0.35">
      <c r="E242" s="11" t="str">
        <f>IF(F242="Primary Timing Controller","Timing",IF(F242="Secondary Timing Controller","Timing",IF(F242="Star","Ethernet",IF(F242="Door Controller","Security Solution",IF(F242="Elevator Controller","Security Solution",IF(F242="Range Extender","Security Solution",IF(F242="Dropbox","Standalone",IF(F242="LF Exciter","Standalone",IF(OR(F242="Monitor",F242="Virtual Wall"),IF(VLOOKUP(H242,IRDeviceDetails!$A$1:$B$10000,2,FALSE)=0,"Standalone",IF(ISNUMBER(MATCH(H242,ConfigGrouping!$D$1:$D$10000,0)),"Primary","Secondary")),"")))))))))</f>
        <v/>
      </c>
    </row>
    <row r="243" spans="5:5" ht="15" customHeight="1" x14ac:dyDescent="0.35">
      <c r="E243" s="11" t="str">
        <f>IF(F243="Primary Timing Controller","Timing",IF(F243="Secondary Timing Controller","Timing",IF(F243="Star","Ethernet",IF(F243="Door Controller","Security Solution",IF(F243="Elevator Controller","Security Solution",IF(F243="Range Extender","Security Solution",IF(F243="Dropbox","Standalone",IF(F243="LF Exciter","Standalone",IF(OR(F243="Monitor",F243="Virtual Wall"),IF(VLOOKUP(H243,IRDeviceDetails!$A$1:$B$10000,2,FALSE)=0,"Standalone",IF(ISNUMBER(MATCH(H243,ConfigGrouping!$D$1:$D$10000,0)),"Primary","Secondary")),"")))))))))</f>
        <v/>
      </c>
    </row>
    <row r="244" spans="5:5" ht="15" customHeight="1" x14ac:dyDescent="0.35">
      <c r="E244" s="11" t="str">
        <f>IF(F244="Primary Timing Controller","Timing",IF(F244="Secondary Timing Controller","Timing",IF(F244="Star","Ethernet",IF(F244="Door Controller","Security Solution",IF(F244="Elevator Controller","Security Solution",IF(F244="Range Extender","Security Solution",IF(F244="Dropbox","Standalone",IF(F244="LF Exciter","Standalone",IF(OR(F244="Monitor",F244="Virtual Wall"),IF(VLOOKUP(H244,IRDeviceDetails!$A$1:$B$10000,2,FALSE)=0,"Standalone",IF(ISNUMBER(MATCH(H244,ConfigGrouping!$D$1:$D$10000,0)),"Primary","Secondary")),"")))))))))</f>
        <v/>
      </c>
    </row>
    <row r="245" spans="5:5" ht="15" customHeight="1" x14ac:dyDescent="0.35">
      <c r="E245" s="11" t="str">
        <f>IF(F245="Primary Timing Controller","Timing",IF(F245="Secondary Timing Controller","Timing",IF(F245="Star","Ethernet",IF(F245="Door Controller","Security Solution",IF(F245="Elevator Controller","Security Solution",IF(F245="Range Extender","Security Solution",IF(F245="Dropbox","Standalone",IF(F245="LF Exciter","Standalone",IF(OR(F245="Monitor",F245="Virtual Wall"),IF(VLOOKUP(H245,IRDeviceDetails!$A$1:$B$10000,2,FALSE)=0,"Standalone",IF(ISNUMBER(MATCH(H245,ConfigGrouping!$D$1:$D$10000,0)),"Primary","Secondary")),"")))))))))</f>
        <v/>
      </c>
    </row>
    <row r="246" spans="5:5" ht="15" customHeight="1" x14ac:dyDescent="0.35">
      <c r="E246" s="11" t="str">
        <f>IF(F246="Primary Timing Controller","Timing",IF(F246="Secondary Timing Controller","Timing",IF(F246="Star","Ethernet",IF(F246="Door Controller","Security Solution",IF(F246="Elevator Controller","Security Solution",IF(F246="Range Extender","Security Solution",IF(F246="Dropbox","Standalone",IF(F246="LF Exciter","Standalone",IF(OR(F246="Monitor",F246="Virtual Wall"),IF(VLOOKUP(H246,IRDeviceDetails!$A$1:$B$10000,2,FALSE)=0,"Standalone",IF(ISNUMBER(MATCH(H246,ConfigGrouping!$D$1:$D$10000,0)),"Primary","Secondary")),"")))))))))</f>
        <v/>
      </c>
    </row>
    <row r="247" spans="5:5" ht="15" customHeight="1" x14ac:dyDescent="0.35">
      <c r="E247" s="11" t="str">
        <f>IF(F247="Primary Timing Controller","Timing",IF(F247="Secondary Timing Controller","Timing",IF(F247="Star","Ethernet",IF(F247="Door Controller","Security Solution",IF(F247="Elevator Controller","Security Solution",IF(F247="Range Extender","Security Solution",IF(F247="Dropbox","Standalone",IF(F247="LF Exciter","Standalone",IF(OR(F247="Monitor",F247="Virtual Wall"),IF(VLOOKUP(H247,IRDeviceDetails!$A$1:$B$10000,2,FALSE)=0,"Standalone",IF(ISNUMBER(MATCH(H247,ConfigGrouping!$D$1:$D$10000,0)),"Primary","Secondary")),"")))))))))</f>
        <v/>
      </c>
    </row>
    <row r="248" spans="5:5" ht="15" customHeight="1" x14ac:dyDescent="0.35">
      <c r="E248" s="11" t="str">
        <f>IF(F248="Primary Timing Controller","Timing",IF(F248="Secondary Timing Controller","Timing",IF(F248="Star","Ethernet",IF(F248="Door Controller","Security Solution",IF(F248="Elevator Controller","Security Solution",IF(F248="Range Extender","Security Solution",IF(F248="Dropbox","Standalone",IF(F248="LF Exciter","Standalone",IF(OR(F248="Monitor",F248="Virtual Wall"),IF(VLOOKUP(H248,IRDeviceDetails!$A$1:$B$10000,2,FALSE)=0,"Standalone",IF(ISNUMBER(MATCH(H248,ConfigGrouping!$D$1:$D$10000,0)),"Primary","Secondary")),"")))))))))</f>
        <v/>
      </c>
    </row>
    <row r="249" spans="5:5" ht="15" customHeight="1" x14ac:dyDescent="0.35">
      <c r="E249" s="11" t="str">
        <f>IF(F249="Primary Timing Controller","Timing",IF(F249="Secondary Timing Controller","Timing",IF(F249="Star","Ethernet",IF(F249="Door Controller","Security Solution",IF(F249="Elevator Controller","Security Solution",IF(F249="Range Extender","Security Solution",IF(F249="Dropbox","Standalone",IF(F249="LF Exciter","Standalone",IF(OR(F249="Monitor",F249="Virtual Wall"),IF(VLOOKUP(H249,IRDeviceDetails!$A$1:$B$10000,2,FALSE)=0,"Standalone",IF(ISNUMBER(MATCH(H249,ConfigGrouping!$D$1:$D$10000,0)),"Primary","Secondary")),"")))))))))</f>
        <v/>
      </c>
    </row>
    <row r="250" spans="5:5" ht="15" customHeight="1" x14ac:dyDescent="0.35">
      <c r="E250" s="11" t="str">
        <f>IF(F250="Primary Timing Controller","Timing",IF(F250="Secondary Timing Controller","Timing",IF(F250="Star","Ethernet",IF(F250="Door Controller","Security Solution",IF(F250="Elevator Controller","Security Solution",IF(F250="Range Extender","Security Solution",IF(F250="Dropbox","Standalone",IF(F250="LF Exciter","Standalone",IF(OR(F250="Monitor",F250="Virtual Wall"),IF(VLOOKUP(H250,IRDeviceDetails!$A$1:$B$10000,2,FALSE)=0,"Standalone",IF(ISNUMBER(MATCH(H250,ConfigGrouping!$D$1:$D$10000,0)),"Primary","Secondary")),"")))))))))</f>
        <v/>
      </c>
    </row>
    <row r="251" spans="5:5" ht="15" customHeight="1" x14ac:dyDescent="0.35">
      <c r="E251" s="11" t="str">
        <f>IF(F251="Primary Timing Controller","Timing",IF(F251="Secondary Timing Controller","Timing",IF(F251="Star","Ethernet",IF(F251="Door Controller","Security Solution",IF(F251="Elevator Controller","Security Solution",IF(F251="Range Extender","Security Solution",IF(F251="Dropbox","Standalone",IF(F251="LF Exciter","Standalone",IF(OR(F251="Monitor",F251="Virtual Wall"),IF(VLOOKUP(H251,IRDeviceDetails!$A$1:$B$10000,2,FALSE)=0,"Standalone",IF(ISNUMBER(MATCH(H251,ConfigGrouping!$D$1:$D$10000,0)),"Primary","Secondary")),"")))))))))</f>
        <v/>
      </c>
    </row>
    <row r="252" spans="5:5" ht="15" customHeight="1" x14ac:dyDescent="0.35">
      <c r="E252" s="11" t="str">
        <f>IF(F252="Primary Timing Controller","Timing",IF(F252="Secondary Timing Controller","Timing",IF(F252="Star","Ethernet",IF(F252="Door Controller","Security Solution",IF(F252="Elevator Controller","Security Solution",IF(F252="Range Extender","Security Solution",IF(F252="Dropbox","Standalone",IF(F252="LF Exciter","Standalone",IF(OR(F252="Monitor",F252="Virtual Wall"),IF(VLOOKUP(H252,IRDeviceDetails!$A$1:$B$10000,2,FALSE)=0,"Standalone",IF(ISNUMBER(MATCH(H252,ConfigGrouping!$D$1:$D$10000,0)),"Primary","Secondary")),"")))))))))</f>
        <v/>
      </c>
    </row>
    <row r="253" spans="5:5" ht="15" customHeight="1" x14ac:dyDescent="0.35">
      <c r="E253" s="11" t="str">
        <f>IF(F253="Primary Timing Controller","Timing",IF(F253="Secondary Timing Controller","Timing",IF(F253="Star","Ethernet",IF(F253="Door Controller","Security Solution",IF(F253="Elevator Controller","Security Solution",IF(F253="Range Extender","Security Solution",IF(F253="Dropbox","Standalone",IF(F253="LF Exciter","Standalone",IF(OR(F253="Monitor",F253="Virtual Wall"),IF(VLOOKUP(H253,IRDeviceDetails!$A$1:$B$10000,2,FALSE)=0,"Standalone",IF(ISNUMBER(MATCH(H253,ConfigGrouping!$D$1:$D$10000,0)),"Primary","Secondary")),"")))))))))</f>
        <v/>
      </c>
    </row>
    <row r="254" spans="5:5" ht="15" customHeight="1" x14ac:dyDescent="0.35">
      <c r="E254" s="11" t="str">
        <f>IF(F254="Primary Timing Controller","Timing",IF(F254="Secondary Timing Controller","Timing",IF(F254="Star","Ethernet",IF(F254="Door Controller","Security Solution",IF(F254="Elevator Controller","Security Solution",IF(F254="Range Extender","Security Solution",IF(F254="Dropbox","Standalone",IF(F254="LF Exciter","Standalone",IF(OR(F254="Monitor",F254="Virtual Wall"),IF(VLOOKUP(H254,IRDeviceDetails!$A$1:$B$10000,2,FALSE)=0,"Standalone",IF(ISNUMBER(MATCH(H254,ConfigGrouping!$D$1:$D$10000,0)),"Primary","Secondary")),"")))))))))</f>
        <v/>
      </c>
    </row>
    <row r="255" spans="5:5" ht="15" customHeight="1" x14ac:dyDescent="0.35">
      <c r="E255" s="11" t="str">
        <f>IF(F255="Primary Timing Controller","Timing",IF(F255="Secondary Timing Controller","Timing",IF(F255="Star","Ethernet",IF(F255="Door Controller","Security Solution",IF(F255="Elevator Controller","Security Solution",IF(F255="Range Extender","Security Solution",IF(F255="Dropbox","Standalone",IF(F255="LF Exciter","Standalone",IF(OR(F255="Monitor",F255="Virtual Wall"),IF(VLOOKUP(H255,IRDeviceDetails!$A$1:$B$10000,2,FALSE)=0,"Standalone",IF(ISNUMBER(MATCH(H255,ConfigGrouping!$D$1:$D$10000,0)),"Primary","Secondary")),"")))))))))</f>
        <v/>
      </c>
    </row>
    <row r="256" spans="5:5" ht="15" customHeight="1" x14ac:dyDescent="0.35">
      <c r="E256" s="11" t="str">
        <f>IF(F256="Primary Timing Controller","Timing",IF(F256="Secondary Timing Controller","Timing",IF(F256="Star","Ethernet",IF(F256="Door Controller","Security Solution",IF(F256="Elevator Controller","Security Solution",IF(F256="Range Extender","Security Solution",IF(F256="Dropbox","Standalone",IF(F256="LF Exciter","Standalone",IF(OR(F256="Monitor",F256="Virtual Wall"),IF(VLOOKUP(H256,IRDeviceDetails!$A$1:$B$10000,2,FALSE)=0,"Standalone",IF(ISNUMBER(MATCH(H256,ConfigGrouping!$D$1:$D$10000,0)),"Primary","Secondary")),"")))))))))</f>
        <v/>
      </c>
    </row>
    <row r="257" spans="5:5" ht="15" customHeight="1" x14ac:dyDescent="0.35">
      <c r="E257" s="11" t="str">
        <f>IF(F257="Primary Timing Controller","Timing",IF(F257="Secondary Timing Controller","Timing",IF(F257="Star","Ethernet",IF(F257="Door Controller","Security Solution",IF(F257="Elevator Controller","Security Solution",IF(F257="Range Extender","Security Solution",IF(F257="Dropbox","Standalone",IF(F257="LF Exciter","Standalone",IF(OR(F257="Monitor",F257="Virtual Wall"),IF(VLOOKUP(H257,IRDeviceDetails!$A$1:$B$10000,2,FALSE)=0,"Standalone",IF(ISNUMBER(MATCH(H257,ConfigGrouping!$D$1:$D$10000,0)),"Primary","Secondary")),"")))))))))</f>
        <v/>
      </c>
    </row>
    <row r="258" spans="5:5" ht="15" customHeight="1" x14ac:dyDescent="0.35">
      <c r="E258" s="11" t="str">
        <f>IF(F258="Primary Timing Controller","Timing",IF(F258="Secondary Timing Controller","Timing",IF(F258="Star","Ethernet",IF(F258="Door Controller","Security Solution",IF(F258="Elevator Controller","Security Solution",IF(F258="Range Extender","Security Solution",IF(F258="Dropbox","Standalone",IF(F258="LF Exciter","Standalone",IF(OR(F258="Monitor",F258="Virtual Wall"),IF(VLOOKUP(H258,IRDeviceDetails!$A$1:$B$10000,2,FALSE)=0,"Standalone",IF(ISNUMBER(MATCH(H258,ConfigGrouping!$D$1:$D$10000,0)),"Primary","Secondary")),"")))))))))</f>
        <v/>
      </c>
    </row>
    <row r="259" spans="5:5" ht="15" customHeight="1" x14ac:dyDescent="0.35">
      <c r="E259" s="11" t="str">
        <f>IF(F259="Primary Timing Controller","Timing",IF(F259="Secondary Timing Controller","Timing",IF(F259="Star","Ethernet",IF(F259="Door Controller","Security Solution",IF(F259="Elevator Controller","Security Solution",IF(F259="Range Extender","Security Solution",IF(F259="Dropbox","Standalone",IF(F259="LF Exciter","Standalone",IF(OR(F259="Monitor",F259="Virtual Wall"),IF(VLOOKUP(H259,IRDeviceDetails!$A$1:$B$10000,2,FALSE)=0,"Standalone",IF(ISNUMBER(MATCH(H259,ConfigGrouping!$D$1:$D$10000,0)),"Primary","Secondary")),"")))))))))</f>
        <v/>
      </c>
    </row>
    <row r="260" spans="5:5" ht="15" customHeight="1" x14ac:dyDescent="0.35">
      <c r="E260" s="11" t="str">
        <f>IF(F260="Primary Timing Controller","Timing",IF(F260="Secondary Timing Controller","Timing",IF(F260="Star","Ethernet",IF(F260="Door Controller","Security Solution",IF(F260="Elevator Controller","Security Solution",IF(F260="Range Extender","Security Solution",IF(F260="Dropbox","Standalone",IF(F260="LF Exciter","Standalone",IF(OR(F260="Monitor",F260="Virtual Wall"),IF(VLOOKUP(H260,IRDeviceDetails!$A$1:$B$10000,2,FALSE)=0,"Standalone",IF(ISNUMBER(MATCH(H260,ConfigGrouping!$D$1:$D$10000,0)),"Primary","Secondary")),"")))))))))</f>
        <v/>
      </c>
    </row>
    <row r="261" spans="5:5" ht="15" customHeight="1" x14ac:dyDescent="0.35">
      <c r="E261" s="11" t="str">
        <f>IF(F261="Primary Timing Controller","Timing",IF(F261="Secondary Timing Controller","Timing",IF(F261="Star","Ethernet",IF(F261="Door Controller","Security Solution",IF(F261="Elevator Controller","Security Solution",IF(F261="Range Extender","Security Solution",IF(F261="Dropbox","Standalone",IF(F261="LF Exciter","Standalone",IF(OR(F261="Monitor",F261="Virtual Wall"),IF(VLOOKUP(H261,IRDeviceDetails!$A$1:$B$10000,2,FALSE)=0,"Standalone",IF(ISNUMBER(MATCH(H261,ConfigGrouping!$D$1:$D$10000,0)),"Primary","Secondary")),"")))))))))</f>
        <v/>
      </c>
    </row>
    <row r="262" spans="5:5" ht="15" customHeight="1" x14ac:dyDescent="0.35">
      <c r="E262" s="11" t="str">
        <f>IF(F262="Primary Timing Controller","Timing",IF(F262="Secondary Timing Controller","Timing",IF(F262="Star","Ethernet",IF(F262="Door Controller","Security Solution",IF(F262="Elevator Controller","Security Solution",IF(F262="Range Extender","Security Solution",IF(F262="Dropbox","Standalone",IF(F262="LF Exciter","Standalone",IF(OR(F262="Monitor",F262="Virtual Wall"),IF(VLOOKUP(H262,IRDeviceDetails!$A$1:$B$10000,2,FALSE)=0,"Standalone",IF(ISNUMBER(MATCH(H262,ConfigGrouping!$D$1:$D$10000,0)),"Primary","Secondary")),"")))))))))</f>
        <v/>
      </c>
    </row>
    <row r="263" spans="5:5" ht="15" customHeight="1" x14ac:dyDescent="0.35">
      <c r="E263" s="11" t="str">
        <f>IF(F263="Primary Timing Controller","Timing",IF(F263="Secondary Timing Controller","Timing",IF(F263="Star","Ethernet",IF(F263="Door Controller","Security Solution",IF(F263="Elevator Controller","Security Solution",IF(F263="Range Extender","Security Solution",IF(F263="Dropbox","Standalone",IF(F263="LF Exciter","Standalone",IF(OR(F263="Monitor",F263="Virtual Wall"),IF(VLOOKUP(H263,IRDeviceDetails!$A$1:$B$10000,2,FALSE)=0,"Standalone",IF(ISNUMBER(MATCH(H263,ConfigGrouping!$D$1:$D$10000,0)),"Primary","Secondary")),"")))))))))</f>
        <v/>
      </c>
    </row>
    <row r="264" spans="5:5" ht="15" customHeight="1" x14ac:dyDescent="0.35">
      <c r="E264" s="11" t="str">
        <f>IF(F264="Primary Timing Controller","Timing",IF(F264="Secondary Timing Controller","Timing",IF(F264="Star","Ethernet",IF(F264="Door Controller","Security Solution",IF(F264="Elevator Controller","Security Solution",IF(F264="Range Extender","Security Solution",IF(F264="Dropbox","Standalone",IF(F264="LF Exciter","Standalone",IF(OR(F264="Monitor",F264="Virtual Wall"),IF(VLOOKUP(H264,IRDeviceDetails!$A$1:$B$10000,2,FALSE)=0,"Standalone",IF(ISNUMBER(MATCH(H264,ConfigGrouping!$D$1:$D$10000,0)),"Primary","Secondary")),"")))))))))</f>
        <v/>
      </c>
    </row>
    <row r="265" spans="5:5" ht="15" customHeight="1" x14ac:dyDescent="0.35">
      <c r="E265" s="11" t="str">
        <f>IF(F265="Primary Timing Controller","Timing",IF(F265="Secondary Timing Controller","Timing",IF(F265="Star","Ethernet",IF(F265="Door Controller","Security Solution",IF(F265="Elevator Controller","Security Solution",IF(F265="Range Extender","Security Solution",IF(F265="Dropbox","Standalone",IF(F265="LF Exciter","Standalone",IF(OR(F265="Monitor",F265="Virtual Wall"),IF(VLOOKUP(H265,IRDeviceDetails!$A$1:$B$10000,2,FALSE)=0,"Standalone",IF(ISNUMBER(MATCH(H265,ConfigGrouping!$D$1:$D$10000,0)),"Primary","Secondary")),"")))))))))</f>
        <v/>
      </c>
    </row>
    <row r="266" spans="5:5" ht="15" customHeight="1" x14ac:dyDescent="0.35">
      <c r="E266" s="11" t="str">
        <f>IF(F266="Primary Timing Controller","Timing",IF(F266="Secondary Timing Controller","Timing",IF(F266="Star","Ethernet",IF(F266="Door Controller","Security Solution",IF(F266="Elevator Controller","Security Solution",IF(F266="Range Extender","Security Solution",IF(F266="Dropbox","Standalone",IF(F266="LF Exciter","Standalone",IF(OR(F266="Monitor",F266="Virtual Wall"),IF(VLOOKUP(H266,IRDeviceDetails!$A$1:$B$10000,2,FALSE)=0,"Standalone",IF(ISNUMBER(MATCH(H266,ConfigGrouping!$D$1:$D$10000,0)),"Primary","Secondary")),"")))))))))</f>
        <v/>
      </c>
    </row>
    <row r="267" spans="5:5" ht="15" customHeight="1" x14ac:dyDescent="0.35">
      <c r="E267" s="11" t="str">
        <f>IF(F267="Primary Timing Controller","Timing",IF(F267="Secondary Timing Controller","Timing",IF(F267="Star","Ethernet",IF(F267="Door Controller","Security Solution",IF(F267="Elevator Controller","Security Solution",IF(F267="Range Extender","Security Solution",IF(F267="Dropbox","Standalone",IF(F267="LF Exciter","Standalone",IF(OR(F267="Monitor",F267="Virtual Wall"),IF(VLOOKUP(H267,IRDeviceDetails!$A$1:$B$10000,2,FALSE)=0,"Standalone",IF(ISNUMBER(MATCH(H267,ConfigGrouping!$D$1:$D$10000,0)),"Primary","Secondary")),"")))))))))</f>
        <v/>
      </c>
    </row>
    <row r="268" spans="5:5" ht="15" customHeight="1" x14ac:dyDescent="0.35">
      <c r="E268" s="11" t="str">
        <f>IF(F268="Primary Timing Controller","Timing",IF(F268="Secondary Timing Controller","Timing",IF(F268="Star","Ethernet",IF(F268="Door Controller","Security Solution",IF(F268="Elevator Controller","Security Solution",IF(F268="Range Extender","Security Solution",IF(F268="Dropbox","Standalone",IF(F268="LF Exciter","Standalone",IF(OR(F268="Monitor",F268="Virtual Wall"),IF(VLOOKUP(H268,IRDeviceDetails!$A$1:$B$10000,2,FALSE)=0,"Standalone",IF(ISNUMBER(MATCH(H268,ConfigGrouping!$D$1:$D$10000,0)),"Primary","Secondary")),"")))))))))</f>
        <v/>
      </c>
    </row>
    <row r="269" spans="5:5" ht="15" customHeight="1" x14ac:dyDescent="0.35">
      <c r="E269" s="11" t="str">
        <f>IF(F269="Primary Timing Controller","Timing",IF(F269="Secondary Timing Controller","Timing",IF(F269="Star","Ethernet",IF(F269="Door Controller","Security Solution",IF(F269="Elevator Controller","Security Solution",IF(F269="Range Extender","Security Solution",IF(F269="Dropbox","Standalone",IF(F269="LF Exciter","Standalone",IF(OR(F269="Monitor",F269="Virtual Wall"),IF(VLOOKUP(H269,IRDeviceDetails!$A$1:$B$10000,2,FALSE)=0,"Standalone",IF(ISNUMBER(MATCH(H269,ConfigGrouping!$D$1:$D$10000,0)),"Primary","Secondary")),"")))))))))</f>
        <v/>
      </c>
    </row>
    <row r="270" spans="5:5" ht="15" customHeight="1" x14ac:dyDescent="0.35">
      <c r="E270" s="11" t="str">
        <f>IF(F270="Primary Timing Controller","Timing",IF(F270="Secondary Timing Controller","Timing",IF(F270="Star","Ethernet",IF(F270="Door Controller","Security Solution",IF(F270="Elevator Controller","Security Solution",IF(F270="Range Extender","Security Solution",IF(F270="Dropbox","Standalone",IF(F270="LF Exciter","Standalone",IF(OR(F270="Monitor",F270="Virtual Wall"),IF(VLOOKUP(H270,IRDeviceDetails!$A$1:$B$10000,2,FALSE)=0,"Standalone",IF(ISNUMBER(MATCH(H270,ConfigGrouping!$D$1:$D$10000,0)),"Primary","Secondary")),"")))))))))</f>
        <v/>
      </c>
    </row>
    <row r="271" spans="5:5" ht="15" customHeight="1" x14ac:dyDescent="0.35">
      <c r="E271" s="11" t="str">
        <f>IF(F271="Primary Timing Controller","Timing",IF(F271="Secondary Timing Controller","Timing",IF(F271="Star","Ethernet",IF(F271="Door Controller","Security Solution",IF(F271="Elevator Controller","Security Solution",IF(F271="Range Extender","Security Solution",IF(F271="Dropbox","Standalone",IF(F271="LF Exciter","Standalone",IF(OR(F271="Monitor",F271="Virtual Wall"),IF(VLOOKUP(H271,IRDeviceDetails!$A$1:$B$10000,2,FALSE)=0,"Standalone",IF(ISNUMBER(MATCH(H271,ConfigGrouping!$D$1:$D$10000,0)),"Primary","Secondary")),"")))))))))</f>
        <v/>
      </c>
    </row>
    <row r="272" spans="5:5" ht="15" customHeight="1" x14ac:dyDescent="0.35">
      <c r="E272" s="11" t="str">
        <f>IF(F272="Primary Timing Controller","Timing",IF(F272="Secondary Timing Controller","Timing",IF(F272="Star","Ethernet",IF(F272="Door Controller","Security Solution",IF(F272="Elevator Controller","Security Solution",IF(F272="Range Extender","Security Solution",IF(F272="Dropbox","Standalone",IF(F272="LF Exciter","Standalone",IF(OR(F272="Monitor",F272="Virtual Wall"),IF(VLOOKUP(H272,IRDeviceDetails!$A$1:$B$10000,2,FALSE)=0,"Standalone",IF(ISNUMBER(MATCH(H272,ConfigGrouping!$D$1:$D$10000,0)),"Primary","Secondary")),"")))))))))</f>
        <v/>
      </c>
    </row>
    <row r="273" spans="5:5" ht="15" customHeight="1" x14ac:dyDescent="0.35">
      <c r="E273" s="11" t="str">
        <f>IF(F273="Primary Timing Controller","Timing",IF(F273="Secondary Timing Controller","Timing",IF(F273="Star","Ethernet",IF(F273="Door Controller","Security Solution",IF(F273="Elevator Controller","Security Solution",IF(F273="Range Extender","Security Solution",IF(F273="Dropbox","Standalone",IF(F273="LF Exciter","Standalone",IF(OR(F273="Monitor",F273="Virtual Wall"),IF(VLOOKUP(H273,IRDeviceDetails!$A$1:$B$10000,2,FALSE)=0,"Standalone",IF(ISNUMBER(MATCH(H273,ConfigGrouping!$D$1:$D$10000,0)),"Primary","Secondary")),"")))))))))</f>
        <v/>
      </c>
    </row>
    <row r="274" spans="5:5" ht="15" customHeight="1" x14ac:dyDescent="0.35">
      <c r="E274" s="11" t="str">
        <f>IF(F274="Primary Timing Controller","Timing",IF(F274="Secondary Timing Controller","Timing",IF(F274="Star","Ethernet",IF(F274="Door Controller","Security Solution",IF(F274="Elevator Controller","Security Solution",IF(F274="Range Extender","Security Solution",IF(F274="Dropbox","Standalone",IF(F274="LF Exciter","Standalone",IF(OR(F274="Monitor",F274="Virtual Wall"),IF(VLOOKUP(H274,IRDeviceDetails!$A$1:$B$10000,2,FALSE)=0,"Standalone",IF(ISNUMBER(MATCH(H274,ConfigGrouping!$D$1:$D$10000,0)),"Primary","Secondary")),"")))))))))</f>
        <v/>
      </c>
    </row>
    <row r="275" spans="5:5" ht="15" customHeight="1" x14ac:dyDescent="0.35">
      <c r="E275" s="11" t="str">
        <f>IF(F275="Primary Timing Controller","Timing",IF(F275="Secondary Timing Controller","Timing",IF(F275="Star","Ethernet",IF(F275="Door Controller","Security Solution",IF(F275="Elevator Controller","Security Solution",IF(F275="Range Extender","Security Solution",IF(F275="Dropbox","Standalone",IF(F275="LF Exciter","Standalone",IF(OR(F275="Monitor",F275="Virtual Wall"),IF(VLOOKUP(H275,IRDeviceDetails!$A$1:$B$10000,2,FALSE)=0,"Standalone",IF(ISNUMBER(MATCH(H275,ConfigGrouping!$D$1:$D$10000,0)),"Primary","Secondary")),"")))))))))</f>
        <v/>
      </c>
    </row>
    <row r="276" spans="5:5" ht="15" customHeight="1" x14ac:dyDescent="0.35">
      <c r="E276" s="11" t="str">
        <f>IF(F276="Primary Timing Controller","Timing",IF(F276="Secondary Timing Controller","Timing",IF(F276="Star","Ethernet",IF(F276="Door Controller","Security Solution",IF(F276="Elevator Controller","Security Solution",IF(F276="Range Extender","Security Solution",IF(F276="Dropbox","Standalone",IF(F276="LF Exciter","Standalone",IF(OR(F276="Monitor",F276="Virtual Wall"),IF(VLOOKUP(H276,IRDeviceDetails!$A$1:$B$10000,2,FALSE)=0,"Standalone",IF(ISNUMBER(MATCH(H276,ConfigGrouping!$D$1:$D$10000,0)),"Primary","Secondary")),"")))))))))</f>
        <v/>
      </c>
    </row>
    <row r="277" spans="5:5" ht="15" customHeight="1" x14ac:dyDescent="0.35">
      <c r="E277" s="11" t="str">
        <f>IF(F277="Primary Timing Controller","Timing",IF(F277="Secondary Timing Controller","Timing",IF(F277="Star","Ethernet",IF(F277="Door Controller","Security Solution",IF(F277="Elevator Controller","Security Solution",IF(F277="Range Extender","Security Solution",IF(F277="Dropbox","Standalone",IF(F277="LF Exciter","Standalone",IF(OR(F277="Monitor",F277="Virtual Wall"),IF(VLOOKUP(H277,IRDeviceDetails!$A$1:$B$10000,2,FALSE)=0,"Standalone",IF(ISNUMBER(MATCH(H277,ConfigGrouping!$D$1:$D$10000,0)),"Primary","Secondary")),"")))))))))</f>
        <v/>
      </c>
    </row>
    <row r="278" spans="5:5" ht="15" customHeight="1" x14ac:dyDescent="0.35">
      <c r="E278" s="11" t="str">
        <f>IF(F278="Primary Timing Controller","Timing",IF(F278="Secondary Timing Controller","Timing",IF(F278="Star","Ethernet",IF(F278="Door Controller","Security Solution",IF(F278="Elevator Controller","Security Solution",IF(F278="Range Extender","Security Solution",IF(F278="Dropbox","Standalone",IF(F278="LF Exciter","Standalone",IF(OR(F278="Monitor",F278="Virtual Wall"),IF(VLOOKUP(H278,IRDeviceDetails!$A$1:$B$10000,2,FALSE)=0,"Standalone",IF(ISNUMBER(MATCH(H278,ConfigGrouping!$D$1:$D$10000,0)),"Primary","Secondary")),"")))))))))</f>
        <v/>
      </c>
    </row>
    <row r="279" spans="5:5" ht="15" customHeight="1" x14ac:dyDescent="0.35">
      <c r="E279" s="11" t="str">
        <f>IF(F279="Primary Timing Controller","Timing",IF(F279="Secondary Timing Controller","Timing",IF(F279="Star","Ethernet",IF(F279="Door Controller","Security Solution",IF(F279="Elevator Controller","Security Solution",IF(F279="Range Extender","Security Solution",IF(F279="Dropbox","Standalone",IF(F279="LF Exciter","Standalone",IF(OR(F279="Monitor",F279="Virtual Wall"),IF(VLOOKUP(H279,IRDeviceDetails!$A$1:$B$10000,2,FALSE)=0,"Standalone",IF(ISNUMBER(MATCH(H279,ConfigGrouping!$D$1:$D$10000,0)),"Primary","Secondary")),"")))))))))</f>
        <v/>
      </c>
    </row>
    <row r="280" spans="5:5" ht="15" customHeight="1" x14ac:dyDescent="0.35">
      <c r="E280" s="11" t="str">
        <f>IF(F280="Primary Timing Controller","Timing",IF(F280="Secondary Timing Controller","Timing",IF(F280="Star","Ethernet",IF(F280="Door Controller","Security Solution",IF(F280="Elevator Controller","Security Solution",IF(F280="Range Extender","Security Solution",IF(F280="Dropbox","Standalone",IF(F280="LF Exciter","Standalone",IF(OR(F280="Monitor",F280="Virtual Wall"),IF(VLOOKUP(H280,IRDeviceDetails!$A$1:$B$10000,2,FALSE)=0,"Standalone",IF(ISNUMBER(MATCH(H280,ConfigGrouping!$D$1:$D$10000,0)),"Primary","Secondary")),"")))))))))</f>
        <v/>
      </c>
    </row>
    <row r="281" spans="5:5" ht="15" customHeight="1" x14ac:dyDescent="0.35">
      <c r="E281" s="11" t="str">
        <f>IF(F281="Primary Timing Controller","Timing",IF(F281="Secondary Timing Controller","Timing",IF(F281="Star","Ethernet",IF(F281="Door Controller","Security Solution",IF(F281="Elevator Controller","Security Solution",IF(F281="Range Extender","Security Solution",IF(F281="Dropbox","Standalone",IF(F281="LF Exciter","Standalone",IF(OR(F281="Monitor",F281="Virtual Wall"),IF(VLOOKUP(H281,IRDeviceDetails!$A$1:$B$10000,2,FALSE)=0,"Standalone",IF(ISNUMBER(MATCH(H281,ConfigGrouping!$D$1:$D$10000,0)),"Primary","Secondary")),"")))))))))</f>
        <v/>
      </c>
    </row>
    <row r="282" spans="5:5" ht="15" customHeight="1" x14ac:dyDescent="0.35">
      <c r="E282" s="11" t="str">
        <f>IF(F282="Primary Timing Controller","Timing",IF(F282="Secondary Timing Controller","Timing",IF(F282="Star","Ethernet",IF(F282="Door Controller","Security Solution",IF(F282="Elevator Controller","Security Solution",IF(F282="Range Extender","Security Solution",IF(F282="Dropbox","Standalone",IF(F282="LF Exciter","Standalone",IF(OR(F282="Monitor",F282="Virtual Wall"),IF(VLOOKUP(H282,IRDeviceDetails!$A$1:$B$10000,2,FALSE)=0,"Standalone",IF(ISNUMBER(MATCH(H282,ConfigGrouping!$D$1:$D$10000,0)),"Primary","Secondary")),"")))))))))</f>
        <v/>
      </c>
    </row>
    <row r="283" spans="5:5" ht="15" customHeight="1" x14ac:dyDescent="0.35">
      <c r="E283" s="11" t="str">
        <f>IF(F283="Primary Timing Controller","Timing",IF(F283="Secondary Timing Controller","Timing",IF(F283="Star","Ethernet",IF(F283="Door Controller","Security Solution",IF(F283="Elevator Controller","Security Solution",IF(F283="Range Extender","Security Solution",IF(F283="Dropbox","Standalone",IF(F283="LF Exciter","Standalone",IF(OR(F283="Monitor",F283="Virtual Wall"),IF(VLOOKUP(H283,IRDeviceDetails!$A$1:$B$10000,2,FALSE)=0,"Standalone",IF(ISNUMBER(MATCH(H283,ConfigGrouping!$D$1:$D$10000,0)),"Primary","Secondary")),"")))))))))</f>
        <v/>
      </c>
    </row>
    <row r="284" spans="5:5" ht="15" customHeight="1" x14ac:dyDescent="0.35">
      <c r="E284" s="11" t="str">
        <f>IF(F284="Primary Timing Controller","Timing",IF(F284="Secondary Timing Controller","Timing",IF(F284="Star","Ethernet",IF(F284="Door Controller","Security Solution",IF(F284="Elevator Controller","Security Solution",IF(F284="Range Extender","Security Solution",IF(F284="Dropbox","Standalone",IF(F284="LF Exciter","Standalone",IF(OR(F284="Monitor",F284="Virtual Wall"),IF(VLOOKUP(H284,IRDeviceDetails!$A$1:$B$10000,2,FALSE)=0,"Standalone",IF(ISNUMBER(MATCH(H284,ConfigGrouping!$D$1:$D$10000,0)),"Primary","Secondary")),"")))))))))</f>
        <v/>
      </c>
    </row>
    <row r="285" spans="5:5" ht="15" customHeight="1" x14ac:dyDescent="0.35">
      <c r="E285" s="11" t="str">
        <f>IF(F285="Primary Timing Controller","Timing",IF(F285="Secondary Timing Controller","Timing",IF(F285="Star","Ethernet",IF(F285="Door Controller","Security Solution",IF(F285="Elevator Controller","Security Solution",IF(F285="Range Extender","Security Solution",IF(F285="Dropbox","Standalone",IF(F285="LF Exciter","Standalone",IF(OR(F285="Monitor",F285="Virtual Wall"),IF(VLOOKUP(H285,IRDeviceDetails!$A$1:$B$10000,2,FALSE)=0,"Standalone",IF(ISNUMBER(MATCH(H285,ConfigGrouping!$D$1:$D$10000,0)),"Primary","Secondary")),"")))))))))</f>
        <v/>
      </c>
    </row>
    <row r="286" spans="5:5" ht="15" customHeight="1" x14ac:dyDescent="0.35">
      <c r="E286" s="11" t="str">
        <f>IF(F286="Primary Timing Controller","Timing",IF(F286="Secondary Timing Controller","Timing",IF(F286="Star","Ethernet",IF(F286="Door Controller","Security Solution",IF(F286="Elevator Controller","Security Solution",IF(F286="Range Extender","Security Solution",IF(F286="Dropbox","Standalone",IF(F286="LF Exciter","Standalone",IF(OR(F286="Monitor",F286="Virtual Wall"),IF(VLOOKUP(H286,IRDeviceDetails!$A$1:$B$10000,2,FALSE)=0,"Standalone",IF(ISNUMBER(MATCH(H286,ConfigGrouping!$D$1:$D$10000,0)),"Primary","Secondary")),"")))))))))</f>
        <v/>
      </c>
    </row>
    <row r="287" spans="5:5" ht="15" customHeight="1" x14ac:dyDescent="0.35">
      <c r="E287" s="11" t="str">
        <f>IF(F287="Primary Timing Controller","Timing",IF(F287="Secondary Timing Controller","Timing",IF(F287="Star","Ethernet",IF(F287="Door Controller","Security Solution",IF(F287="Elevator Controller","Security Solution",IF(F287="Range Extender","Security Solution",IF(F287="Dropbox","Standalone",IF(F287="LF Exciter","Standalone",IF(OR(F287="Monitor",F287="Virtual Wall"),IF(VLOOKUP(H287,IRDeviceDetails!$A$1:$B$10000,2,FALSE)=0,"Standalone",IF(ISNUMBER(MATCH(H287,ConfigGrouping!$D$1:$D$10000,0)),"Primary","Secondary")),"")))))))))</f>
        <v/>
      </c>
    </row>
    <row r="288" spans="5:5" ht="15" customHeight="1" x14ac:dyDescent="0.35">
      <c r="E288" s="11" t="str">
        <f>IF(F288="Primary Timing Controller","Timing",IF(F288="Secondary Timing Controller","Timing",IF(F288="Star","Ethernet",IF(F288="Door Controller","Security Solution",IF(F288="Elevator Controller","Security Solution",IF(F288="Range Extender","Security Solution",IF(F288="Dropbox","Standalone",IF(F288="LF Exciter","Standalone",IF(OR(F288="Monitor",F288="Virtual Wall"),IF(VLOOKUP(H288,IRDeviceDetails!$A$1:$B$10000,2,FALSE)=0,"Standalone",IF(ISNUMBER(MATCH(H288,ConfigGrouping!$D$1:$D$10000,0)),"Primary","Secondary")),"")))))))))</f>
        <v/>
      </c>
    </row>
    <row r="289" spans="5:5" ht="15" customHeight="1" x14ac:dyDescent="0.35">
      <c r="E289" s="11" t="str">
        <f>IF(F289="Primary Timing Controller","Timing",IF(F289="Secondary Timing Controller","Timing",IF(F289="Star","Ethernet",IF(F289="Door Controller","Security Solution",IF(F289="Elevator Controller","Security Solution",IF(F289="Range Extender","Security Solution",IF(F289="Dropbox","Standalone",IF(F289="LF Exciter","Standalone",IF(OR(F289="Monitor",F289="Virtual Wall"),IF(VLOOKUP(H289,IRDeviceDetails!$A$1:$B$10000,2,FALSE)=0,"Standalone",IF(ISNUMBER(MATCH(H289,ConfigGrouping!$D$1:$D$10000,0)),"Primary","Secondary")),"")))))))))</f>
        <v/>
      </c>
    </row>
    <row r="290" spans="5:5" ht="15" customHeight="1" x14ac:dyDescent="0.35">
      <c r="E290" s="11" t="str">
        <f>IF(F290="Primary Timing Controller","Timing",IF(F290="Secondary Timing Controller","Timing",IF(F290="Star","Ethernet",IF(F290="Door Controller","Security Solution",IF(F290="Elevator Controller","Security Solution",IF(F290="Range Extender","Security Solution",IF(F290="Dropbox","Standalone",IF(F290="LF Exciter","Standalone",IF(OR(F290="Monitor",F290="Virtual Wall"),IF(VLOOKUP(H290,IRDeviceDetails!$A$1:$B$10000,2,FALSE)=0,"Standalone",IF(ISNUMBER(MATCH(H290,ConfigGrouping!$D$1:$D$10000,0)),"Primary","Secondary")),"")))))))))</f>
        <v/>
      </c>
    </row>
    <row r="291" spans="5:5" ht="15" customHeight="1" x14ac:dyDescent="0.35">
      <c r="E291" s="11" t="str">
        <f>IF(F291="Primary Timing Controller","Timing",IF(F291="Secondary Timing Controller","Timing",IF(F291="Star","Ethernet",IF(F291="Door Controller","Security Solution",IF(F291="Elevator Controller","Security Solution",IF(F291="Range Extender","Security Solution",IF(F291="Dropbox","Standalone",IF(F291="LF Exciter","Standalone",IF(OR(F291="Monitor",F291="Virtual Wall"),IF(VLOOKUP(H291,IRDeviceDetails!$A$1:$B$10000,2,FALSE)=0,"Standalone",IF(ISNUMBER(MATCH(H291,ConfigGrouping!$D$1:$D$10000,0)),"Primary","Secondary")),"")))))))))</f>
        <v/>
      </c>
    </row>
    <row r="292" spans="5:5" ht="15" customHeight="1" x14ac:dyDescent="0.35">
      <c r="E292" s="11" t="str">
        <f>IF(F292="Primary Timing Controller","Timing",IF(F292="Secondary Timing Controller","Timing",IF(F292="Star","Ethernet",IF(F292="Door Controller","Security Solution",IF(F292="Elevator Controller","Security Solution",IF(F292="Range Extender","Security Solution",IF(F292="Dropbox","Standalone",IF(F292="LF Exciter","Standalone",IF(OR(F292="Monitor",F292="Virtual Wall"),IF(VLOOKUP(H292,IRDeviceDetails!$A$1:$B$10000,2,FALSE)=0,"Standalone",IF(ISNUMBER(MATCH(H292,ConfigGrouping!$D$1:$D$10000,0)),"Primary","Secondary")),"")))))))))</f>
        <v/>
      </c>
    </row>
    <row r="293" spans="5:5" ht="15" customHeight="1" x14ac:dyDescent="0.35">
      <c r="E293" s="11" t="str">
        <f>IF(F293="Primary Timing Controller","Timing",IF(F293="Secondary Timing Controller","Timing",IF(F293="Star","Ethernet",IF(F293="Door Controller","Security Solution",IF(F293="Elevator Controller","Security Solution",IF(F293="Range Extender","Security Solution",IF(F293="Dropbox","Standalone",IF(F293="LF Exciter","Standalone",IF(OR(F293="Monitor",F293="Virtual Wall"),IF(VLOOKUP(H293,IRDeviceDetails!$A$1:$B$10000,2,FALSE)=0,"Standalone",IF(ISNUMBER(MATCH(H293,ConfigGrouping!$D$1:$D$10000,0)),"Primary","Secondary")),"")))))))))</f>
        <v/>
      </c>
    </row>
    <row r="294" spans="5:5" ht="15" customHeight="1" x14ac:dyDescent="0.35">
      <c r="E294" s="11" t="str">
        <f>IF(F294="Primary Timing Controller","Timing",IF(F294="Secondary Timing Controller","Timing",IF(F294="Star","Ethernet",IF(F294="Door Controller","Security Solution",IF(F294="Elevator Controller","Security Solution",IF(F294="Range Extender","Security Solution",IF(F294="Dropbox","Standalone",IF(F294="LF Exciter","Standalone",IF(OR(F294="Monitor",F294="Virtual Wall"),IF(VLOOKUP(H294,IRDeviceDetails!$A$1:$B$10000,2,FALSE)=0,"Standalone",IF(ISNUMBER(MATCH(H294,ConfigGrouping!$D$1:$D$10000,0)),"Primary","Secondary")),"")))))))))</f>
        <v/>
      </c>
    </row>
    <row r="295" spans="5:5" ht="15" customHeight="1" x14ac:dyDescent="0.35">
      <c r="E295" s="11" t="str">
        <f>IF(F295="Primary Timing Controller","Timing",IF(F295="Secondary Timing Controller","Timing",IF(F295="Star","Ethernet",IF(F295="Door Controller","Security Solution",IF(F295="Elevator Controller","Security Solution",IF(F295="Range Extender","Security Solution",IF(F295="Dropbox","Standalone",IF(F295="LF Exciter","Standalone",IF(OR(F295="Monitor",F295="Virtual Wall"),IF(VLOOKUP(H295,IRDeviceDetails!$A$1:$B$10000,2,FALSE)=0,"Standalone",IF(ISNUMBER(MATCH(H295,ConfigGrouping!$D$1:$D$10000,0)),"Primary","Secondary")),"")))))))))</f>
        <v/>
      </c>
    </row>
    <row r="296" spans="5:5" ht="15" customHeight="1" x14ac:dyDescent="0.35">
      <c r="E296" s="11" t="str">
        <f>IF(F296="Primary Timing Controller","Timing",IF(F296="Secondary Timing Controller","Timing",IF(F296="Star","Ethernet",IF(F296="Door Controller","Security Solution",IF(F296="Elevator Controller","Security Solution",IF(F296="Range Extender","Security Solution",IF(F296="Dropbox","Standalone",IF(F296="LF Exciter","Standalone",IF(OR(F296="Monitor",F296="Virtual Wall"),IF(VLOOKUP(H296,IRDeviceDetails!$A$1:$B$10000,2,FALSE)=0,"Standalone",IF(ISNUMBER(MATCH(H296,ConfigGrouping!$D$1:$D$10000,0)),"Primary","Secondary")),"")))))))))</f>
        <v/>
      </c>
    </row>
    <row r="297" spans="5:5" ht="15" customHeight="1" x14ac:dyDescent="0.35">
      <c r="E297" s="11" t="str">
        <f>IF(F297="Primary Timing Controller","Timing",IF(F297="Secondary Timing Controller","Timing",IF(F297="Star","Ethernet",IF(F297="Door Controller","Security Solution",IF(F297="Elevator Controller","Security Solution",IF(F297="Range Extender","Security Solution",IF(F297="Dropbox","Standalone",IF(F297="LF Exciter","Standalone",IF(OR(F297="Monitor",F297="Virtual Wall"),IF(VLOOKUP(H297,IRDeviceDetails!$A$1:$B$10000,2,FALSE)=0,"Standalone",IF(ISNUMBER(MATCH(H297,ConfigGrouping!$D$1:$D$10000,0)),"Primary","Secondary")),"")))))))))</f>
        <v/>
      </c>
    </row>
    <row r="298" spans="5:5" ht="15" customHeight="1" x14ac:dyDescent="0.35">
      <c r="E298" s="11" t="str">
        <f>IF(F298="Primary Timing Controller","Timing",IF(F298="Secondary Timing Controller","Timing",IF(F298="Star","Ethernet",IF(F298="Door Controller","Security Solution",IF(F298="Elevator Controller","Security Solution",IF(F298="Range Extender","Security Solution",IF(F298="Dropbox","Standalone",IF(F298="LF Exciter","Standalone",IF(OR(F298="Monitor",F298="Virtual Wall"),IF(VLOOKUP(H298,IRDeviceDetails!$A$1:$B$10000,2,FALSE)=0,"Standalone",IF(ISNUMBER(MATCH(H298,ConfigGrouping!$D$1:$D$10000,0)),"Primary","Secondary")),"")))))))))</f>
        <v/>
      </c>
    </row>
    <row r="299" spans="5:5" ht="15" customHeight="1" x14ac:dyDescent="0.35">
      <c r="E299" s="11" t="str">
        <f>IF(F299="Primary Timing Controller","Timing",IF(F299="Secondary Timing Controller","Timing",IF(F299="Star","Ethernet",IF(F299="Door Controller","Security Solution",IF(F299="Elevator Controller","Security Solution",IF(F299="Range Extender","Security Solution",IF(F299="Dropbox","Standalone",IF(F299="LF Exciter","Standalone",IF(OR(F299="Monitor",F299="Virtual Wall"),IF(VLOOKUP(H299,IRDeviceDetails!$A$1:$B$10000,2,FALSE)=0,"Standalone",IF(ISNUMBER(MATCH(H299,ConfigGrouping!$D$1:$D$10000,0)),"Primary","Secondary")),"")))))))))</f>
        <v/>
      </c>
    </row>
    <row r="300" spans="5:5" ht="15" customHeight="1" x14ac:dyDescent="0.35">
      <c r="E300" s="11" t="str">
        <f>IF(F300="Primary Timing Controller","Timing",IF(F300="Secondary Timing Controller","Timing",IF(F300="Star","Ethernet",IF(F300="Door Controller","Security Solution",IF(F300="Elevator Controller","Security Solution",IF(F300="Range Extender","Security Solution",IF(F300="Dropbox","Standalone",IF(F300="LF Exciter","Standalone",IF(OR(F300="Monitor",F300="Virtual Wall"),IF(VLOOKUP(H300,IRDeviceDetails!$A$1:$B$10000,2,FALSE)=0,"Standalone",IF(ISNUMBER(MATCH(H300,ConfigGrouping!$D$1:$D$10000,0)),"Primary","Secondary")),"")))))))))</f>
        <v/>
      </c>
    </row>
    <row r="301" spans="5:5" ht="15" customHeight="1" x14ac:dyDescent="0.35">
      <c r="E301" s="11" t="str">
        <f>IF(F301="Primary Timing Controller","Timing",IF(F301="Secondary Timing Controller","Timing",IF(F301="Star","Ethernet",IF(F301="Door Controller","Security Solution",IF(F301="Elevator Controller","Security Solution",IF(F301="Range Extender","Security Solution",IF(F301="Dropbox","Standalone",IF(F301="LF Exciter","Standalone",IF(OR(F301="Monitor",F301="Virtual Wall"),IF(VLOOKUP(H301,IRDeviceDetails!$A$1:$B$10000,2,FALSE)=0,"Standalone",IF(ISNUMBER(MATCH(H301,ConfigGrouping!$D$1:$D$10000,0)),"Primary","Secondary")),"")))))))))</f>
        <v/>
      </c>
    </row>
    <row r="302" spans="5:5" ht="15" customHeight="1" x14ac:dyDescent="0.35">
      <c r="E302" s="11" t="str">
        <f>IF(F302="Primary Timing Controller","Timing",IF(F302="Secondary Timing Controller","Timing",IF(F302="Star","Ethernet",IF(F302="Door Controller","Security Solution",IF(F302="Elevator Controller","Security Solution",IF(F302="Range Extender","Security Solution",IF(F302="Dropbox","Standalone",IF(F302="LF Exciter","Standalone",IF(OR(F302="Monitor",F302="Virtual Wall"),IF(VLOOKUP(H302,IRDeviceDetails!$A$1:$B$10000,2,FALSE)=0,"Standalone",IF(ISNUMBER(MATCH(H302,ConfigGrouping!$D$1:$D$10000,0)),"Primary","Secondary")),"")))))))))</f>
        <v/>
      </c>
    </row>
    <row r="303" spans="5:5" ht="15" customHeight="1" x14ac:dyDescent="0.35">
      <c r="E303" s="11" t="str">
        <f>IF(F303="Primary Timing Controller","Timing",IF(F303="Secondary Timing Controller","Timing",IF(F303="Star","Ethernet",IF(F303="Door Controller","Security Solution",IF(F303="Elevator Controller","Security Solution",IF(F303="Range Extender","Security Solution",IF(F303="Dropbox","Standalone",IF(F303="LF Exciter","Standalone",IF(OR(F303="Monitor",F303="Virtual Wall"),IF(VLOOKUP(H303,IRDeviceDetails!$A$1:$B$10000,2,FALSE)=0,"Standalone",IF(ISNUMBER(MATCH(H303,ConfigGrouping!$D$1:$D$10000,0)),"Primary","Secondary")),"")))))))))</f>
        <v/>
      </c>
    </row>
    <row r="304" spans="5:5" ht="15" customHeight="1" x14ac:dyDescent="0.35">
      <c r="E304" s="11" t="str">
        <f>IF(F304="Primary Timing Controller","Timing",IF(F304="Secondary Timing Controller","Timing",IF(F304="Star","Ethernet",IF(F304="Door Controller","Security Solution",IF(F304="Elevator Controller","Security Solution",IF(F304="Range Extender","Security Solution",IF(F304="Dropbox","Standalone",IF(F304="LF Exciter","Standalone",IF(OR(F304="Monitor",F304="Virtual Wall"),IF(VLOOKUP(H304,IRDeviceDetails!$A$1:$B$10000,2,FALSE)=0,"Standalone",IF(ISNUMBER(MATCH(H304,ConfigGrouping!$D$1:$D$10000,0)),"Primary","Secondary")),"")))))))))</f>
        <v/>
      </c>
    </row>
    <row r="305" spans="5:5" ht="15" customHeight="1" x14ac:dyDescent="0.35">
      <c r="E305" s="11" t="str">
        <f>IF(F305="Primary Timing Controller","Timing",IF(F305="Secondary Timing Controller","Timing",IF(F305="Star","Ethernet",IF(F305="Door Controller","Security Solution",IF(F305="Elevator Controller","Security Solution",IF(F305="Range Extender","Security Solution",IF(F305="Dropbox","Standalone",IF(F305="LF Exciter","Standalone",IF(OR(F305="Monitor",F305="Virtual Wall"),IF(VLOOKUP(H305,IRDeviceDetails!$A$1:$B$10000,2,FALSE)=0,"Standalone",IF(ISNUMBER(MATCH(H305,ConfigGrouping!$D$1:$D$10000,0)),"Primary","Secondary")),"")))))))))</f>
        <v/>
      </c>
    </row>
    <row r="306" spans="5:5" ht="15" customHeight="1" x14ac:dyDescent="0.35">
      <c r="E306" s="11" t="str">
        <f>IF(F306="Primary Timing Controller","Timing",IF(F306="Secondary Timing Controller","Timing",IF(F306="Star","Ethernet",IF(F306="Door Controller","Security Solution",IF(F306="Elevator Controller","Security Solution",IF(F306="Range Extender","Security Solution",IF(F306="Dropbox","Standalone",IF(F306="LF Exciter","Standalone",IF(OR(F306="Monitor",F306="Virtual Wall"),IF(VLOOKUP(H306,IRDeviceDetails!$A$1:$B$10000,2,FALSE)=0,"Standalone",IF(ISNUMBER(MATCH(H306,ConfigGrouping!$D$1:$D$10000,0)),"Primary","Secondary")),"")))))))))</f>
        <v/>
      </c>
    </row>
    <row r="307" spans="5:5" ht="15" customHeight="1" x14ac:dyDescent="0.35">
      <c r="E307" s="11" t="str">
        <f>IF(F307="Primary Timing Controller","Timing",IF(F307="Secondary Timing Controller","Timing",IF(F307="Star","Ethernet",IF(F307="Door Controller","Security Solution",IF(F307="Elevator Controller","Security Solution",IF(F307="Range Extender","Security Solution",IF(F307="Dropbox","Standalone",IF(F307="LF Exciter","Standalone",IF(OR(F307="Monitor",F307="Virtual Wall"),IF(VLOOKUP(H307,IRDeviceDetails!$A$1:$B$10000,2,FALSE)=0,"Standalone",IF(ISNUMBER(MATCH(H307,ConfigGrouping!$D$1:$D$10000,0)),"Primary","Secondary")),"")))))))))</f>
        <v/>
      </c>
    </row>
    <row r="308" spans="5:5" ht="15" customHeight="1" x14ac:dyDescent="0.35">
      <c r="E308" s="11" t="str">
        <f>IF(F308="Primary Timing Controller","Timing",IF(F308="Secondary Timing Controller","Timing",IF(F308="Star","Ethernet",IF(F308="Door Controller","Security Solution",IF(F308="Elevator Controller","Security Solution",IF(F308="Range Extender","Security Solution",IF(F308="Dropbox","Standalone",IF(F308="LF Exciter","Standalone",IF(OR(F308="Monitor",F308="Virtual Wall"),IF(VLOOKUP(H308,IRDeviceDetails!$A$1:$B$10000,2,FALSE)=0,"Standalone",IF(ISNUMBER(MATCH(H308,ConfigGrouping!$D$1:$D$10000,0)),"Primary","Secondary")),"")))))))))</f>
        <v/>
      </c>
    </row>
    <row r="309" spans="5:5" ht="15" customHeight="1" x14ac:dyDescent="0.35">
      <c r="E309" s="11" t="str">
        <f>IF(F309="Primary Timing Controller","Timing",IF(F309="Secondary Timing Controller","Timing",IF(F309="Star","Ethernet",IF(F309="Door Controller","Security Solution",IF(F309="Elevator Controller","Security Solution",IF(F309="Range Extender","Security Solution",IF(F309="Dropbox","Standalone",IF(F309="LF Exciter","Standalone",IF(OR(F309="Monitor",F309="Virtual Wall"),IF(VLOOKUP(H309,IRDeviceDetails!$A$1:$B$10000,2,FALSE)=0,"Standalone",IF(ISNUMBER(MATCH(H309,ConfigGrouping!$D$1:$D$10000,0)),"Primary","Secondary")),"")))))))))</f>
        <v/>
      </c>
    </row>
    <row r="310" spans="5:5" ht="15" customHeight="1" x14ac:dyDescent="0.35">
      <c r="E310" s="11" t="str">
        <f>IF(F310="Primary Timing Controller","Timing",IF(F310="Secondary Timing Controller","Timing",IF(F310="Star","Ethernet",IF(F310="Door Controller","Security Solution",IF(F310="Elevator Controller","Security Solution",IF(F310="Range Extender","Security Solution",IF(F310="Dropbox","Standalone",IF(F310="LF Exciter","Standalone",IF(OR(F310="Monitor",F310="Virtual Wall"),IF(VLOOKUP(H310,IRDeviceDetails!$A$1:$B$10000,2,FALSE)=0,"Standalone",IF(ISNUMBER(MATCH(H310,ConfigGrouping!$D$1:$D$10000,0)),"Primary","Secondary")),"")))))))))</f>
        <v/>
      </c>
    </row>
    <row r="311" spans="5:5" ht="15" customHeight="1" x14ac:dyDescent="0.35">
      <c r="E311" s="11" t="str">
        <f>IF(F311="Primary Timing Controller","Timing",IF(F311="Secondary Timing Controller","Timing",IF(F311="Star","Ethernet",IF(F311="Door Controller","Security Solution",IF(F311="Elevator Controller","Security Solution",IF(F311="Range Extender","Security Solution",IF(F311="Dropbox","Standalone",IF(F311="LF Exciter","Standalone",IF(OR(F311="Monitor",F311="Virtual Wall"),IF(VLOOKUP(H311,IRDeviceDetails!$A$1:$B$10000,2,FALSE)=0,"Standalone",IF(ISNUMBER(MATCH(H311,ConfigGrouping!$D$1:$D$10000,0)),"Primary","Secondary")),"")))))))))</f>
        <v/>
      </c>
    </row>
    <row r="312" spans="5:5" ht="15" customHeight="1" x14ac:dyDescent="0.35">
      <c r="E312" s="11" t="str">
        <f>IF(F312="Primary Timing Controller","Timing",IF(F312="Secondary Timing Controller","Timing",IF(F312="Star","Ethernet",IF(F312="Door Controller","Security Solution",IF(F312="Elevator Controller","Security Solution",IF(F312="Range Extender","Security Solution",IF(F312="Dropbox","Standalone",IF(F312="LF Exciter","Standalone",IF(OR(F312="Monitor",F312="Virtual Wall"),IF(VLOOKUP(H312,IRDeviceDetails!$A$1:$B$10000,2,FALSE)=0,"Standalone",IF(ISNUMBER(MATCH(H312,ConfigGrouping!$D$1:$D$10000,0)),"Primary","Secondary")),"")))))))))</f>
        <v/>
      </c>
    </row>
    <row r="313" spans="5:5" ht="15" customHeight="1" x14ac:dyDescent="0.35">
      <c r="E313" s="11" t="str">
        <f>IF(F313="Primary Timing Controller","Timing",IF(F313="Secondary Timing Controller","Timing",IF(F313="Star","Ethernet",IF(F313="Door Controller","Security Solution",IF(F313="Elevator Controller","Security Solution",IF(F313="Range Extender","Security Solution",IF(F313="Dropbox","Standalone",IF(F313="LF Exciter","Standalone",IF(OR(F313="Monitor",F313="Virtual Wall"),IF(VLOOKUP(H313,IRDeviceDetails!$A$1:$B$10000,2,FALSE)=0,"Standalone",IF(ISNUMBER(MATCH(H313,ConfigGrouping!$D$1:$D$10000,0)),"Primary","Secondary")),"")))))))))</f>
        <v/>
      </c>
    </row>
    <row r="314" spans="5:5" ht="15" customHeight="1" x14ac:dyDescent="0.35">
      <c r="E314" s="11" t="str">
        <f>IF(F314="Primary Timing Controller","Timing",IF(F314="Secondary Timing Controller","Timing",IF(F314="Star","Ethernet",IF(F314="Door Controller","Security Solution",IF(F314="Elevator Controller","Security Solution",IF(F314="Range Extender","Security Solution",IF(F314="Dropbox","Standalone",IF(F314="LF Exciter","Standalone",IF(OR(F314="Monitor",F314="Virtual Wall"),IF(VLOOKUP(H314,IRDeviceDetails!$A$1:$B$10000,2,FALSE)=0,"Standalone",IF(ISNUMBER(MATCH(H314,ConfigGrouping!$D$1:$D$10000,0)),"Primary","Secondary")),"")))))))))</f>
        <v/>
      </c>
    </row>
    <row r="315" spans="5:5" ht="15" customHeight="1" x14ac:dyDescent="0.35">
      <c r="E315" s="11" t="str">
        <f>IF(F315="Primary Timing Controller","Timing",IF(F315="Secondary Timing Controller","Timing",IF(F315="Star","Ethernet",IF(F315="Door Controller","Security Solution",IF(F315="Elevator Controller","Security Solution",IF(F315="Range Extender","Security Solution",IF(F315="Dropbox","Standalone",IF(F315="LF Exciter","Standalone",IF(OR(F315="Monitor",F315="Virtual Wall"),IF(VLOOKUP(H315,IRDeviceDetails!$A$1:$B$10000,2,FALSE)=0,"Standalone",IF(ISNUMBER(MATCH(H315,ConfigGrouping!$D$1:$D$10000,0)),"Primary","Secondary")),"")))))))))</f>
        <v/>
      </c>
    </row>
    <row r="316" spans="5:5" ht="15" customHeight="1" x14ac:dyDescent="0.35">
      <c r="E316" s="11" t="str">
        <f>IF(F316="Primary Timing Controller","Timing",IF(F316="Secondary Timing Controller","Timing",IF(F316="Star","Ethernet",IF(F316="Door Controller","Security Solution",IF(F316="Elevator Controller","Security Solution",IF(F316="Range Extender","Security Solution",IF(F316="Dropbox","Standalone",IF(F316="LF Exciter","Standalone",IF(OR(F316="Monitor",F316="Virtual Wall"),IF(VLOOKUP(H316,IRDeviceDetails!$A$1:$B$10000,2,FALSE)=0,"Standalone",IF(ISNUMBER(MATCH(H316,ConfigGrouping!$D$1:$D$10000,0)),"Primary","Secondary")),"")))))))))</f>
        <v/>
      </c>
    </row>
    <row r="317" spans="5:5" ht="15" customHeight="1" x14ac:dyDescent="0.35">
      <c r="E317" s="11" t="str">
        <f>IF(F317="Primary Timing Controller","Timing",IF(F317="Secondary Timing Controller","Timing",IF(F317="Star","Ethernet",IF(F317="Door Controller","Security Solution",IF(F317="Elevator Controller","Security Solution",IF(F317="Range Extender","Security Solution",IF(F317="Dropbox","Standalone",IF(F317="LF Exciter","Standalone",IF(OR(F317="Monitor",F317="Virtual Wall"),IF(VLOOKUP(H317,IRDeviceDetails!$A$1:$B$10000,2,FALSE)=0,"Standalone",IF(ISNUMBER(MATCH(H317,ConfigGrouping!$D$1:$D$10000,0)),"Primary","Secondary")),"")))))))))</f>
        <v/>
      </c>
    </row>
    <row r="318" spans="5:5" ht="15" customHeight="1" x14ac:dyDescent="0.35">
      <c r="E318" s="11" t="str">
        <f>IF(F318="Primary Timing Controller","Timing",IF(F318="Secondary Timing Controller","Timing",IF(F318="Star","Ethernet",IF(F318="Door Controller","Security Solution",IF(F318="Elevator Controller","Security Solution",IF(F318="Range Extender","Security Solution",IF(F318="Dropbox","Standalone",IF(F318="LF Exciter","Standalone",IF(OR(F318="Monitor",F318="Virtual Wall"),IF(VLOOKUP(H318,IRDeviceDetails!$A$1:$B$10000,2,FALSE)=0,"Standalone",IF(ISNUMBER(MATCH(H318,ConfigGrouping!$D$1:$D$10000,0)),"Primary","Secondary")),"")))))))))</f>
        <v/>
      </c>
    </row>
    <row r="319" spans="5:5" ht="15" customHeight="1" x14ac:dyDescent="0.35">
      <c r="E319" s="11" t="str">
        <f>IF(F319="Primary Timing Controller","Timing",IF(F319="Secondary Timing Controller","Timing",IF(F319="Star","Ethernet",IF(F319="Door Controller","Security Solution",IF(F319="Elevator Controller","Security Solution",IF(F319="Range Extender","Security Solution",IF(F319="Dropbox","Standalone",IF(F319="LF Exciter","Standalone",IF(OR(F319="Monitor",F319="Virtual Wall"),IF(VLOOKUP(H319,IRDeviceDetails!$A$1:$B$10000,2,FALSE)=0,"Standalone",IF(ISNUMBER(MATCH(H319,ConfigGrouping!$D$1:$D$10000,0)),"Primary","Secondary")),"")))))))))</f>
        <v/>
      </c>
    </row>
    <row r="320" spans="5:5" ht="15" customHeight="1" x14ac:dyDescent="0.35">
      <c r="E320" s="11" t="str">
        <f>IF(F320="Primary Timing Controller","Timing",IF(F320="Secondary Timing Controller","Timing",IF(F320="Star","Ethernet",IF(F320="Door Controller","Security Solution",IF(F320="Elevator Controller","Security Solution",IF(F320="Range Extender","Security Solution",IF(F320="Dropbox","Standalone",IF(F320="LF Exciter","Standalone",IF(OR(F320="Monitor",F320="Virtual Wall"),IF(VLOOKUP(H320,IRDeviceDetails!$A$1:$B$10000,2,FALSE)=0,"Standalone",IF(ISNUMBER(MATCH(H320,ConfigGrouping!$D$1:$D$10000,0)),"Primary","Secondary")),"")))))))))</f>
        <v/>
      </c>
    </row>
    <row r="321" spans="5:5" ht="15" customHeight="1" x14ac:dyDescent="0.35">
      <c r="E321" s="11" t="str">
        <f>IF(F321="Primary Timing Controller","Timing",IF(F321="Secondary Timing Controller","Timing",IF(F321="Star","Ethernet",IF(F321="Door Controller","Security Solution",IF(F321="Elevator Controller","Security Solution",IF(F321="Range Extender","Security Solution",IF(F321="Dropbox","Standalone",IF(F321="LF Exciter","Standalone",IF(OR(F321="Monitor",F321="Virtual Wall"),IF(VLOOKUP(H321,IRDeviceDetails!$A$1:$B$10000,2,FALSE)=0,"Standalone",IF(ISNUMBER(MATCH(H321,ConfigGrouping!$D$1:$D$10000,0)),"Primary","Secondary")),"")))))))))</f>
        <v/>
      </c>
    </row>
    <row r="322" spans="5:5" ht="15" customHeight="1" x14ac:dyDescent="0.35">
      <c r="E322" s="11" t="str">
        <f>IF(F322="Primary Timing Controller","Timing",IF(F322="Secondary Timing Controller","Timing",IF(F322="Star","Ethernet",IF(F322="Door Controller","Security Solution",IF(F322="Elevator Controller","Security Solution",IF(F322="Range Extender","Security Solution",IF(F322="Dropbox","Standalone",IF(F322="LF Exciter","Standalone",IF(OR(F322="Monitor",F322="Virtual Wall"),IF(VLOOKUP(H322,IRDeviceDetails!$A$1:$B$10000,2,FALSE)=0,"Standalone",IF(ISNUMBER(MATCH(H322,ConfigGrouping!$D$1:$D$10000,0)),"Primary","Secondary")),"")))))))))</f>
        <v/>
      </c>
    </row>
    <row r="323" spans="5:5" ht="15" customHeight="1" x14ac:dyDescent="0.35">
      <c r="E323" s="11" t="str">
        <f>IF(F323="Primary Timing Controller","Timing",IF(F323="Secondary Timing Controller","Timing",IF(F323="Star","Ethernet",IF(F323="Door Controller","Security Solution",IF(F323="Elevator Controller","Security Solution",IF(F323="Range Extender","Security Solution",IF(F323="Dropbox","Standalone",IF(F323="LF Exciter","Standalone",IF(OR(F323="Monitor",F323="Virtual Wall"),IF(VLOOKUP(H323,IRDeviceDetails!$A$1:$B$10000,2,FALSE)=0,"Standalone",IF(ISNUMBER(MATCH(H323,ConfigGrouping!$D$1:$D$10000,0)),"Primary","Secondary")),"")))))))))</f>
        <v/>
      </c>
    </row>
    <row r="324" spans="5:5" ht="15" customHeight="1" x14ac:dyDescent="0.35">
      <c r="E324" s="11" t="str">
        <f>IF(F324="Primary Timing Controller","Timing",IF(F324="Secondary Timing Controller","Timing",IF(F324="Star","Ethernet",IF(F324="Door Controller","Security Solution",IF(F324="Elevator Controller","Security Solution",IF(F324="Range Extender","Security Solution",IF(F324="Dropbox","Standalone",IF(F324="LF Exciter","Standalone",IF(OR(F324="Monitor",F324="Virtual Wall"),IF(VLOOKUP(H324,IRDeviceDetails!$A$1:$B$10000,2,FALSE)=0,"Standalone",IF(ISNUMBER(MATCH(H324,ConfigGrouping!$D$1:$D$10000,0)),"Primary","Secondary")),"")))))))))</f>
        <v/>
      </c>
    </row>
    <row r="325" spans="5:5" ht="15" customHeight="1" x14ac:dyDescent="0.35">
      <c r="E325" s="11" t="str">
        <f>IF(F325="Primary Timing Controller","Timing",IF(F325="Secondary Timing Controller","Timing",IF(F325="Star","Ethernet",IF(F325="Door Controller","Security Solution",IF(F325="Elevator Controller","Security Solution",IF(F325="Range Extender","Security Solution",IF(F325="Dropbox","Standalone",IF(F325="LF Exciter","Standalone",IF(OR(F325="Monitor",F325="Virtual Wall"),IF(VLOOKUP(H325,IRDeviceDetails!$A$1:$B$10000,2,FALSE)=0,"Standalone",IF(ISNUMBER(MATCH(H325,ConfigGrouping!$D$1:$D$10000,0)),"Primary","Secondary")),"")))))))))</f>
        <v/>
      </c>
    </row>
    <row r="326" spans="5:5" ht="15" customHeight="1" x14ac:dyDescent="0.35">
      <c r="E326" s="11" t="str">
        <f>IF(F326="Primary Timing Controller","Timing",IF(F326="Secondary Timing Controller","Timing",IF(F326="Star","Ethernet",IF(F326="Door Controller","Security Solution",IF(F326="Elevator Controller","Security Solution",IF(F326="Range Extender","Security Solution",IF(F326="Dropbox","Standalone",IF(F326="LF Exciter","Standalone",IF(OR(F326="Monitor",F326="Virtual Wall"),IF(VLOOKUP(H326,IRDeviceDetails!$A$1:$B$10000,2,FALSE)=0,"Standalone",IF(ISNUMBER(MATCH(H326,ConfigGrouping!$D$1:$D$10000,0)),"Primary","Secondary")),"")))))))))</f>
        <v/>
      </c>
    </row>
    <row r="327" spans="5:5" ht="15" customHeight="1" x14ac:dyDescent="0.35">
      <c r="E327" s="11" t="str">
        <f>IF(F327="Primary Timing Controller","Timing",IF(F327="Secondary Timing Controller","Timing",IF(F327="Star","Ethernet",IF(F327="Door Controller","Security Solution",IF(F327="Elevator Controller","Security Solution",IF(F327="Range Extender","Security Solution",IF(F327="Dropbox","Standalone",IF(F327="LF Exciter","Standalone",IF(OR(F327="Monitor",F327="Virtual Wall"),IF(VLOOKUP(H327,IRDeviceDetails!$A$1:$B$10000,2,FALSE)=0,"Standalone",IF(ISNUMBER(MATCH(H327,ConfigGrouping!$D$1:$D$10000,0)),"Primary","Secondary")),"")))))))))</f>
        <v/>
      </c>
    </row>
    <row r="328" spans="5:5" ht="15" customHeight="1" x14ac:dyDescent="0.35">
      <c r="E328" s="11" t="str">
        <f>IF(F328="Primary Timing Controller","Timing",IF(F328="Secondary Timing Controller","Timing",IF(F328="Star","Ethernet",IF(F328="Door Controller","Security Solution",IF(F328="Elevator Controller","Security Solution",IF(F328="Range Extender","Security Solution",IF(F328="Dropbox","Standalone",IF(F328="LF Exciter","Standalone",IF(OR(F328="Monitor",F328="Virtual Wall"),IF(VLOOKUP(H328,IRDeviceDetails!$A$1:$B$10000,2,FALSE)=0,"Standalone",IF(ISNUMBER(MATCH(H328,ConfigGrouping!$D$1:$D$10000,0)),"Primary","Secondary")),"")))))))))</f>
        <v/>
      </c>
    </row>
    <row r="329" spans="5:5" ht="15" customHeight="1" x14ac:dyDescent="0.35">
      <c r="E329" s="11" t="str">
        <f>IF(F329="Primary Timing Controller","Timing",IF(F329="Secondary Timing Controller","Timing",IF(F329="Star","Ethernet",IF(F329="Door Controller","Security Solution",IF(F329="Elevator Controller","Security Solution",IF(F329="Range Extender","Security Solution",IF(F329="Dropbox","Standalone",IF(F329="LF Exciter","Standalone",IF(OR(F329="Monitor",F329="Virtual Wall"),IF(VLOOKUP(H329,IRDeviceDetails!$A$1:$B$10000,2,FALSE)=0,"Standalone",IF(ISNUMBER(MATCH(H329,ConfigGrouping!$D$1:$D$10000,0)),"Primary","Secondary")),"")))))))))</f>
        <v/>
      </c>
    </row>
    <row r="330" spans="5:5" ht="15" customHeight="1" x14ac:dyDescent="0.35">
      <c r="E330" s="11" t="str">
        <f>IF(F330="Primary Timing Controller","Timing",IF(F330="Secondary Timing Controller","Timing",IF(F330="Star","Ethernet",IF(F330="Door Controller","Security Solution",IF(F330="Elevator Controller","Security Solution",IF(F330="Range Extender","Security Solution",IF(F330="Dropbox","Standalone",IF(F330="LF Exciter","Standalone",IF(OR(F330="Monitor",F330="Virtual Wall"),IF(VLOOKUP(H330,IRDeviceDetails!$A$1:$B$10000,2,FALSE)=0,"Standalone",IF(ISNUMBER(MATCH(H330,ConfigGrouping!$D$1:$D$10000,0)),"Primary","Secondary")),"")))))))))</f>
        <v/>
      </c>
    </row>
    <row r="331" spans="5:5" ht="15" customHeight="1" x14ac:dyDescent="0.35">
      <c r="E331" s="11" t="str">
        <f>IF(F331="Primary Timing Controller","Timing",IF(F331="Secondary Timing Controller","Timing",IF(F331="Star","Ethernet",IF(F331="Door Controller","Security Solution",IF(F331="Elevator Controller","Security Solution",IF(F331="Range Extender","Security Solution",IF(F331="Dropbox","Standalone",IF(F331="LF Exciter","Standalone",IF(OR(F331="Monitor",F331="Virtual Wall"),IF(VLOOKUP(H331,IRDeviceDetails!$A$1:$B$10000,2,FALSE)=0,"Standalone",IF(ISNUMBER(MATCH(H331,ConfigGrouping!$D$1:$D$10000,0)),"Primary","Secondary")),"")))))))))</f>
        <v/>
      </c>
    </row>
    <row r="332" spans="5:5" ht="15" customHeight="1" x14ac:dyDescent="0.35">
      <c r="E332" s="11" t="str">
        <f>IF(F332="Primary Timing Controller","Timing",IF(F332="Secondary Timing Controller","Timing",IF(F332="Star","Ethernet",IF(F332="Door Controller","Security Solution",IF(F332="Elevator Controller","Security Solution",IF(F332="Range Extender","Security Solution",IF(F332="Dropbox","Standalone",IF(F332="LF Exciter","Standalone",IF(OR(F332="Monitor",F332="Virtual Wall"),IF(VLOOKUP(H332,IRDeviceDetails!$A$1:$B$10000,2,FALSE)=0,"Standalone",IF(ISNUMBER(MATCH(H332,ConfigGrouping!$D$1:$D$10000,0)),"Primary","Secondary")),"")))))))))</f>
        <v/>
      </c>
    </row>
    <row r="333" spans="5:5" ht="15" customHeight="1" x14ac:dyDescent="0.35">
      <c r="E333" s="11" t="str">
        <f>IF(F333="Primary Timing Controller","Timing",IF(F333="Secondary Timing Controller","Timing",IF(F333="Star","Ethernet",IF(F333="Door Controller","Security Solution",IF(F333="Elevator Controller","Security Solution",IF(F333="Range Extender","Security Solution",IF(F333="Dropbox","Standalone",IF(F333="LF Exciter","Standalone",IF(OR(F333="Monitor",F333="Virtual Wall"),IF(VLOOKUP(H333,IRDeviceDetails!$A$1:$B$10000,2,FALSE)=0,"Standalone",IF(ISNUMBER(MATCH(H333,ConfigGrouping!$D$1:$D$10000,0)),"Primary","Secondary")),"")))))))))</f>
        <v/>
      </c>
    </row>
    <row r="334" spans="5:5" ht="15" customHeight="1" x14ac:dyDescent="0.35">
      <c r="E334" s="11" t="str">
        <f>IF(F334="Primary Timing Controller","Timing",IF(F334="Secondary Timing Controller","Timing",IF(F334="Star","Ethernet",IF(F334="Door Controller","Security Solution",IF(F334="Elevator Controller","Security Solution",IF(F334="Range Extender","Security Solution",IF(F334="Dropbox","Standalone",IF(F334="LF Exciter","Standalone",IF(OR(F334="Monitor",F334="Virtual Wall"),IF(VLOOKUP(H334,IRDeviceDetails!$A$1:$B$10000,2,FALSE)=0,"Standalone",IF(ISNUMBER(MATCH(H334,ConfigGrouping!$D$1:$D$10000,0)),"Primary","Secondary")),"")))))))))</f>
        <v/>
      </c>
    </row>
    <row r="335" spans="5:5" ht="15" customHeight="1" x14ac:dyDescent="0.35">
      <c r="E335" s="11" t="str">
        <f>IF(F335="Primary Timing Controller","Timing",IF(F335="Secondary Timing Controller","Timing",IF(F335="Star","Ethernet",IF(F335="Door Controller","Security Solution",IF(F335="Elevator Controller","Security Solution",IF(F335="Range Extender","Security Solution",IF(F335="Dropbox","Standalone",IF(F335="LF Exciter","Standalone",IF(OR(F335="Monitor",F335="Virtual Wall"),IF(VLOOKUP(H335,IRDeviceDetails!$A$1:$B$10000,2,FALSE)=0,"Standalone",IF(ISNUMBER(MATCH(H335,ConfigGrouping!$D$1:$D$10000,0)),"Primary","Secondary")),"")))))))))</f>
        <v/>
      </c>
    </row>
    <row r="336" spans="5:5" ht="15" customHeight="1" x14ac:dyDescent="0.35">
      <c r="E336" s="11" t="str">
        <f>IF(F336="Primary Timing Controller","Timing",IF(F336="Secondary Timing Controller","Timing",IF(F336="Star","Ethernet",IF(F336="Door Controller","Security Solution",IF(F336="Elevator Controller","Security Solution",IF(F336="Range Extender","Security Solution",IF(F336="Dropbox","Standalone",IF(F336="LF Exciter","Standalone",IF(OR(F336="Monitor",F336="Virtual Wall"),IF(VLOOKUP(H336,IRDeviceDetails!$A$1:$B$10000,2,FALSE)=0,"Standalone",IF(ISNUMBER(MATCH(H336,ConfigGrouping!$D$1:$D$10000,0)),"Primary","Secondary")),"")))))))))</f>
        <v/>
      </c>
    </row>
    <row r="337" spans="5:5" ht="15" customHeight="1" x14ac:dyDescent="0.35">
      <c r="E337" s="11" t="str">
        <f>IF(F337="Primary Timing Controller","Timing",IF(F337="Secondary Timing Controller","Timing",IF(F337="Star","Ethernet",IF(F337="Door Controller","Security Solution",IF(F337="Elevator Controller","Security Solution",IF(F337="Range Extender","Security Solution",IF(F337="Dropbox","Standalone",IF(F337="LF Exciter","Standalone",IF(OR(F337="Monitor",F337="Virtual Wall"),IF(VLOOKUP(H337,IRDeviceDetails!$A$1:$B$10000,2,FALSE)=0,"Standalone",IF(ISNUMBER(MATCH(H337,ConfigGrouping!$D$1:$D$10000,0)),"Primary","Secondary")),"")))))))))</f>
        <v/>
      </c>
    </row>
    <row r="338" spans="5:5" ht="15" customHeight="1" x14ac:dyDescent="0.35">
      <c r="E338" s="11" t="str">
        <f>IF(F338="Primary Timing Controller","Timing",IF(F338="Secondary Timing Controller","Timing",IF(F338="Star","Ethernet",IF(F338="Door Controller","Security Solution",IF(F338="Elevator Controller","Security Solution",IF(F338="Range Extender","Security Solution",IF(F338="Dropbox","Standalone",IF(F338="LF Exciter","Standalone",IF(OR(F338="Monitor",F338="Virtual Wall"),IF(VLOOKUP(H338,IRDeviceDetails!$A$1:$B$10000,2,FALSE)=0,"Standalone",IF(ISNUMBER(MATCH(H338,ConfigGrouping!$D$1:$D$10000,0)),"Primary","Secondary")),"")))))))))</f>
        <v/>
      </c>
    </row>
    <row r="339" spans="5:5" ht="15" customHeight="1" x14ac:dyDescent="0.35">
      <c r="E339" s="11" t="str">
        <f>IF(F339="Primary Timing Controller","Timing",IF(F339="Secondary Timing Controller","Timing",IF(F339="Star","Ethernet",IF(F339="Door Controller","Security Solution",IF(F339="Elevator Controller","Security Solution",IF(F339="Range Extender","Security Solution",IF(F339="Dropbox","Standalone",IF(F339="LF Exciter","Standalone",IF(OR(F339="Monitor",F339="Virtual Wall"),IF(VLOOKUP(H339,IRDeviceDetails!$A$1:$B$10000,2,FALSE)=0,"Standalone",IF(ISNUMBER(MATCH(H339,ConfigGrouping!$D$1:$D$10000,0)),"Primary","Secondary")),"")))))))))</f>
        <v/>
      </c>
    </row>
    <row r="340" spans="5:5" ht="15" customHeight="1" x14ac:dyDescent="0.35">
      <c r="E340" s="11" t="str">
        <f>IF(F340="Primary Timing Controller","Timing",IF(F340="Secondary Timing Controller","Timing",IF(F340="Star","Ethernet",IF(F340="Door Controller","Security Solution",IF(F340="Elevator Controller","Security Solution",IF(F340="Range Extender","Security Solution",IF(F340="Dropbox","Standalone",IF(F340="LF Exciter","Standalone",IF(OR(F340="Monitor",F340="Virtual Wall"),IF(VLOOKUP(H340,IRDeviceDetails!$A$1:$B$10000,2,FALSE)=0,"Standalone",IF(ISNUMBER(MATCH(H340,ConfigGrouping!$D$1:$D$10000,0)),"Primary","Secondary")),"")))))))))</f>
        <v/>
      </c>
    </row>
    <row r="341" spans="5:5" ht="15" customHeight="1" x14ac:dyDescent="0.35">
      <c r="E341" s="11" t="str">
        <f>IF(F341="Primary Timing Controller","Timing",IF(F341="Secondary Timing Controller","Timing",IF(F341="Star","Ethernet",IF(F341="Door Controller","Security Solution",IF(F341="Elevator Controller","Security Solution",IF(F341="Range Extender","Security Solution",IF(F341="Dropbox","Standalone",IF(F341="LF Exciter","Standalone",IF(OR(F341="Monitor",F341="Virtual Wall"),IF(VLOOKUP(H341,IRDeviceDetails!$A$1:$B$10000,2,FALSE)=0,"Standalone",IF(ISNUMBER(MATCH(H341,ConfigGrouping!$D$1:$D$10000,0)),"Primary","Secondary")),"")))))))))</f>
        <v/>
      </c>
    </row>
    <row r="342" spans="5:5" ht="15" customHeight="1" x14ac:dyDescent="0.35">
      <c r="E342" s="11" t="str">
        <f>IF(F342="Primary Timing Controller","Timing",IF(F342="Secondary Timing Controller","Timing",IF(F342="Star","Ethernet",IF(F342="Door Controller","Security Solution",IF(F342="Elevator Controller","Security Solution",IF(F342="Range Extender","Security Solution",IF(F342="Dropbox","Standalone",IF(F342="LF Exciter","Standalone",IF(OR(F342="Monitor",F342="Virtual Wall"),IF(VLOOKUP(H342,IRDeviceDetails!$A$1:$B$10000,2,FALSE)=0,"Standalone",IF(ISNUMBER(MATCH(H342,ConfigGrouping!$D$1:$D$10000,0)),"Primary","Secondary")),"")))))))))</f>
        <v/>
      </c>
    </row>
    <row r="343" spans="5:5" ht="15" customHeight="1" x14ac:dyDescent="0.35">
      <c r="E343" s="11" t="str">
        <f>IF(F343="Primary Timing Controller","Timing",IF(F343="Secondary Timing Controller","Timing",IF(F343="Star","Ethernet",IF(F343="Door Controller","Security Solution",IF(F343="Elevator Controller","Security Solution",IF(F343="Range Extender","Security Solution",IF(F343="Dropbox","Standalone",IF(F343="LF Exciter","Standalone",IF(OR(F343="Monitor",F343="Virtual Wall"),IF(VLOOKUP(H343,IRDeviceDetails!$A$1:$B$10000,2,FALSE)=0,"Standalone",IF(ISNUMBER(MATCH(H343,ConfigGrouping!$D$1:$D$10000,0)),"Primary","Secondary")),"")))))))))</f>
        <v/>
      </c>
    </row>
    <row r="344" spans="5:5" ht="15" customHeight="1" x14ac:dyDescent="0.35">
      <c r="E344" s="11" t="str">
        <f>IF(F344="Primary Timing Controller","Timing",IF(F344="Secondary Timing Controller","Timing",IF(F344="Star","Ethernet",IF(F344="Door Controller","Security Solution",IF(F344="Elevator Controller","Security Solution",IF(F344="Range Extender","Security Solution",IF(F344="Dropbox","Standalone",IF(F344="LF Exciter","Standalone",IF(OR(F344="Monitor",F344="Virtual Wall"),IF(VLOOKUP(H344,IRDeviceDetails!$A$1:$B$10000,2,FALSE)=0,"Standalone",IF(ISNUMBER(MATCH(H344,ConfigGrouping!$D$1:$D$10000,0)),"Primary","Secondary")),"")))))))))</f>
        <v/>
      </c>
    </row>
    <row r="345" spans="5:5" ht="15" customHeight="1" x14ac:dyDescent="0.35">
      <c r="E345" s="11" t="str">
        <f>IF(F345="Primary Timing Controller","Timing",IF(F345="Secondary Timing Controller","Timing",IF(F345="Star","Ethernet",IF(F345="Door Controller","Security Solution",IF(F345="Elevator Controller","Security Solution",IF(F345="Range Extender","Security Solution",IF(F345="Dropbox","Standalone",IF(F345="LF Exciter","Standalone",IF(OR(F345="Monitor",F345="Virtual Wall"),IF(VLOOKUP(H345,IRDeviceDetails!$A$1:$B$10000,2,FALSE)=0,"Standalone",IF(ISNUMBER(MATCH(H345,ConfigGrouping!$D$1:$D$10000,0)),"Primary","Secondary")),"")))))))))</f>
        <v/>
      </c>
    </row>
    <row r="346" spans="5:5" ht="15" customHeight="1" x14ac:dyDescent="0.35">
      <c r="E346" s="11" t="str">
        <f>IF(F346="Primary Timing Controller","Timing",IF(F346="Secondary Timing Controller","Timing",IF(F346="Star","Ethernet",IF(F346="Door Controller","Security Solution",IF(F346="Elevator Controller","Security Solution",IF(F346="Range Extender","Security Solution",IF(F346="Dropbox","Standalone",IF(F346="LF Exciter","Standalone",IF(OR(F346="Monitor",F346="Virtual Wall"),IF(VLOOKUP(H346,IRDeviceDetails!$A$1:$B$10000,2,FALSE)=0,"Standalone",IF(ISNUMBER(MATCH(H346,ConfigGrouping!$D$1:$D$10000,0)),"Primary","Secondary")),"")))))))))</f>
        <v/>
      </c>
    </row>
    <row r="347" spans="5:5" ht="15" customHeight="1" x14ac:dyDescent="0.35">
      <c r="E347" s="11" t="str">
        <f>IF(F347="Primary Timing Controller","Timing",IF(F347="Secondary Timing Controller","Timing",IF(F347="Star","Ethernet",IF(F347="Door Controller","Security Solution",IF(F347="Elevator Controller","Security Solution",IF(F347="Range Extender","Security Solution",IF(F347="Dropbox","Standalone",IF(F347="LF Exciter","Standalone",IF(OR(F347="Monitor",F347="Virtual Wall"),IF(VLOOKUP(H347,IRDeviceDetails!$A$1:$B$10000,2,FALSE)=0,"Standalone",IF(ISNUMBER(MATCH(H347,ConfigGrouping!$D$1:$D$10000,0)),"Primary","Secondary")),"")))))))))</f>
        <v/>
      </c>
    </row>
    <row r="348" spans="5:5" ht="15" customHeight="1" x14ac:dyDescent="0.35">
      <c r="E348" s="11" t="str">
        <f>IF(F348="Primary Timing Controller","Timing",IF(F348="Secondary Timing Controller","Timing",IF(F348="Star","Ethernet",IF(F348="Door Controller","Security Solution",IF(F348="Elevator Controller","Security Solution",IF(F348="Range Extender","Security Solution",IF(F348="Dropbox","Standalone",IF(F348="LF Exciter","Standalone",IF(OR(F348="Monitor",F348="Virtual Wall"),IF(VLOOKUP(H348,IRDeviceDetails!$A$1:$B$10000,2,FALSE)=0,"Standalone",IF(ISNUMBER(MATCH(H348,ConfigGrouping!$D$1:$D$10000,0)),"Primary","Secondary")),"")))))))))</f>
        <v/>
      </c>
    </row>
    <row r="349" spans="5:5" ht="15" customHeight="1" x14ac:dyDescent="0.35">
      <c r="E349" s="11" t="str">
        <f>IF(F349="Primary Timing Controller","Timing",IF(F349="Secondary Timing Controller","Timing",IF(F349="Star","Ethernet",IF(F349="Door Controller","Security Solution",IF(F349="Elevator Controller","Security Solution",IF(F349="Range Extender","Security Solution",IF(F349="Dropbox","Standalone",IF(F349="LF Exciter","Standalone",IF(OR(F349="Monitor",F349="Virtual Wall"),IF(VLOOKUP(H349,IRDeviceDetails!$A$1:$B$10000,2,FALSE)=0,"Standalone",IF(ISNUMBER(MATCH(H349,ConfigGrouping!$D$1:$D$10000,0)),"Primary","Secondary")),"")))))))))</f>
        <v/>
      </c>
    </row>
    <row r="350" spans="5:5" ht="15" customHeight="1" x14ac:dyDescent="0.35">
      <c r="E350" s="11" t="str">
        <f>IF(F350="Primary Timing Controller","Timing",IF(F350="Secondary Timing Controller","Timing",IF(F350="Star","Ethernet",IF(F350="Door Controller","Security Solution",IF(F350="Elevator Controller","Security Solution",IF(F350="Range Extender","Security Solution",IF(F350="Dropbox","Standalone",IF(F350="LF Exciter","Standalone",IF(OR(F350="Monitor",F350="Virtual Wall"),IF(VLOOKUP(H350,IRDeviceDetails!$A$1:$B$10000,2,FALSE)=0,"Standalone",IF(ISNUMBER(MATCH(H350,ConfigGrouping!$D$1:$D$10000,0)),"Primary","Secondary")),"")))))))))</f>
        <v/>
      </c>
    </row>
    <row r="351" spans="5:5" ht="15" customHeight="1" x14ac:dyDescent="0.35">
      <c r="E351" s="11" t="str">
        <f>IF(F351="Primary Timing Controller","Timing",IF(F351="Secondary Timing Controller","Timing",IF(F351="Star","Ethernet",IF(F351="Door Controller","Security Solution",IF(F351="Elevator Controller","Security Solution",IF(F351="Range Extender","Security Solution",IF(F351="Dropbox","Standalone",IF(F351="LF Exciter","Standalone",IF(OR(F351="Monitor",F351="Virtual Wall"),IF(VLOOKUP(H351,IRDeviceDetails!$A$1:$B$10000,2,FALSE)=0,"Standalone",IF(ISNUMBER(MATCH(H351,ConfigGrouping!$D$1:$D$10000,0)),"Primary","Secondary")),"")))))))))</f>
        <v/>
      </c>
    </row>
    <row r="352" spans="5:5" ht="15" customHeight="1" x14ac:dyDescent="0.35">
      <c r="E352" s="11" t="str">
        <f>IF(F352="Primary Timing Controller","Timing",IF(F352="Secondary Timing Controller","Timing",IF(F352="Star","Ethernet",IF(F352="Door Controller","Security Solution",IF(F352="Elevator Controller","Security Solution",IF(F352="Range Extender","Security Solution",IF(F352="Dropbox","Standalone",IF(F352="LF Exciter","Standalone",IF(OR(F352="Monitor",F352="Virtual Wall"),IF(VLOOKUP(H352,IRDeviceDetails!$A$1:$B$10000,2,FALSE)=0,"Standalone",IF(ISNUMBER(MATCH(H352,ConfigGrouping!$D$1:$D$10000,0)),"Primary","Secondary")),"")))))))))</f>
        <v/>
      </c>
    </row>
    <row r="353" spans="5:5" ht="15" customHeight="1" x14ac:dyDescent="0.35">
      <c r="E353" s="11" t="str">
        <f>IF(F353="Primary Timing Controller","Timing",IF(F353="Secondary Timing Controller","Timing",IF(F353="Star","Ethernet",IF(F353="Door Controller","Security Solution",IF(F353="Elevator Controller","Security Solution",IF(F353="Range Extender","Security Solution",IF(F353="Dropbox","Standalone",IF(F353="LF Exciter","Standalone",IF(OR(F353="Monitor",F353="Virtual Wall"),IF(VLOOKUP(H353,IRDeviceDetails!$A$1:$B$10000,2,FALSE)=0,"Standalone",IF(ISNUMBER(MATCH(H353,ConfigGrouping!$D$1:$D$10000,0)),"Primary","Secondary")),"")))))))))</f>
        <v/>
      </c>
    </row>
    <row r="354" spans="5:5" ht="15" customHeight="1" x14ac:dyDescent="0.35">
      <c r="E354" s="11" t="str">
        <f>IF(F354="Primary Timing Controller","Timing",IF(F354="Secondary Timing Controller","Timing",IF(F354="Star","Ethernet",IF(F354="Door Controller","Security Solution",IF(F354="Elevator Controller","Security Solution",IF(F354="Range Extender","Security Solution",IF(F354="Dropbox","Standalone",IF(F354="LF Exciter","Standalone",IF(OR(F354="Monitor",F354="Virtual Wall"),IF(VLOOKUP(H354,IRDeviceDetails!$A$1:$B$10000,2,FALSE)=0,"Standalone",IF(ISNUMBER(MATCH(H354,ConfigGrouping!$D$1:$D$10000,0)),"Primary","Secondary")),"")))))))))</f>
        <v/>
      </c>
    </row>
    <row r="355" spans="5:5" ht="15" customHeight="1" x14ac:dyDescent="0.35">
      <c r="E355" s="11" t="str">
        <f>IF(F355="Primary Timing Controller","Timing",IF(F355="Secondary Timing Controller","Timing",IF(F355="Star","Ethernet",IF(F355="Door Controller","Security Solution",IF(F355="Elevator Controller","Security Solution",IF(F355="Range Extender","Security Solution",IF(F355="Dropbox","Standalone",IF(F355="LF Exciter","Standalone",IF(OR(F355="Monitor",F355="Virtual Wall"),IF(VLOOKUP(H355,IRDeviceDetails!$A$1:$B$10000,2,FALSE)=0,"Standalone",IF(ISNUMBER(MATCH(H355,ConfigGrouping!$D$1:$D$10000,0)),"Primary","Secondary")),"")))))))))</f>
        <v/>
      </c>
    </row>
    <row r="356" spans="5:5" ht="15" customHeight="1" x14ac:dyDescent="0.35">
      <c r="E356" s="11" t="str">
        <f>IF(F356="Primary Timing Controller","Timing",IF(F356="Secondary Timing Controller","Timing",IF(F356="Star","Ethernet",IF(F356="Door Controller","Security Solution",IF(F356="Elevator Controller","Security Solution",IF(F356="Range Extender","Security Solution",IF(F356="Dropbox","Standalone",IF(F356="LF Exciter","Standalone",IF(OR(F356="Monitor",F356="Virtual Wall"),IF(VLOOKUP(H356,IRDeviceDetails!$A$1:$B$10000,2,FALSE)=0,"Standalone",IF(ISNUMBER(MATCH(H356,ConfigGrouping!$D$1:$D$10000,0)),"Primary","Secondary")),"")))))))))</f>
        <v/>
      </c>
    </row>
    <row r="357" spans="5:5" ht="15" customHeight="1" x14ac:dyDescent="0.35">
      <c r="E357" s="11" t="str">
        <f>IF(F357="Primary Timing Controller","Timing",IF(F357="Secondary Timing Controller","Timing",IF(F357="Star","Ethernet",IF(F357="Door Controller","Security Solution",IF(F357="Elevator Controller","Security Solution",IF(F357="Range Extender","Security Solution",IF(F357="Dropbox","Standalone",IF(F357="LF Exciter","Standalone",IF(OR(F357="Monitor",F357="Virtual Wall"),IF(VLOOKUP(H357,IRDeviceDetails!$A$1:$B$10000,2,FALSE)=0,"Standalone",IF(ISNUMBER(MATCH(H357,ConfigGrouping!$D$1:$D$10000,0)),"Primary","Secondary")),"")))))))))</f>
        <v/>
      </c>
    </row>
    <row r="358" spans="5:5" ht="15" customHeight="1" x14ac:dyDescent="0.35">
      <c r="E358" s="11" t="str">
        <f>IF(F358="Primary Timing Controller","Timing",IF(F358="Secondary Timing Controller","Timing",IF(F358="Star","Ethernet",IF(F358="Door Controller","Security Solution",IF(F358="Elevator Controller","Security Solution",IF(F358="Range Extender","Security Solution",IF(F358="Dropbox","Standalone",IF(F358="LF Exciter","Standalone",IF(OR(F358="Monitor",F358="Virtual Wall"),IF(VLOOKUP(H358,IRDeviceDetails!$A$1:$B$10000,2,FALSE)=0,"Standalone",IF(ISNUMBER(MATCH(H358,ConfigGrouping!$D$1:$D$10000,0)),"Primary","Secondary")),"")))))))))</f>
        <v/>
      </c>
    </row>
    <row r="359" spans="5:5" ht="15" customHeight="1" x14ac:dyDescent="0.35">
      <c r="E359" s="11" t="str">
        <f>IF(F359="Primary Timing Controller","Timing",IF(F359="Secondary Timing Controller","Timing",IF(F359="Star","Ethernet",IF(F359="Door Controller","Security Solution",IF(F359="Elevator Controller","Security Solution",IF(F359="Range Extender","Security Solution",IF(F359="Dropbox","Standalone",IF(F359="LF Exciter","Standalone",IF(OR(F359="Monitor",F359="Virtual Wall"),IF(VLOOKUP(H359,IRDeviceDetails!$A$1:$B$10000,2,FALSE)=0,"Standalone",IF(ISNUMBER(MATCH(H359,ConfigGrouping!$D$1:$D$10000,0)),"Primary","Secondary")),"")))))))))</f>
        <v/>
      </c>
    </row>
    <row r="360" spans="5:5" ht="15" customHeight="1" x14ac:dyDescent="0.35">
      <c r="E360" s="11" t="str">
        <f>IF(F360="Primary Timing Controller","Timing",IF(F360="Secondary Timing Controller","Timing",IF(F360="Star","Ethernet",IF(F360="Door Controller","Security Solution",IF(F360="Elevator Controller","Security Solution",IF(F360="Range Extender","Security Solution",IF(F360="Dropbox","Standalone",IF(F360="LF Exciter","Standalone",IF(OR(F360="Monitor",F360="Virtual Wall"),IF(VLOOKUP(H360,IRDeviceDetails!$A$1:$B$10000,2,FALSE)=0,"Standalone",IF(ISNUMBER(MATCH(H360,ConfigGrouping!$D$1:$D$10000,0)),"Primary","Secondary")),"")))))))))</f>
        <v/>
      </c>
    </row>
    <row r="361" spans="5:5" ht="15" customHeight="1" x14ac:dyDescent="0.35">
      <c r="E361" s="11" t="str">
        <f>IF(F361="Primary Timing Controller","Timing",IF(F361="Secondary Timing Controller","Timing",IF(F361="Star","Ethernet",IF(F361="Door Controller","Security Solution",IF(F361="Elevator Controller","Security Solution",IF(F361="Range Extender","Security Solution",IF(F361="Dropbox","Standalone",IF(F361="LF Exciter","Standalone",IF(OR(F361="Monitor",F361="Virtual Wall"),IF(VLOOKUP(H361,IRDeviceDetails!$A$1:$B$10000,2,FALSE)=0,"Standalone",IF(ISNUMBER(MATCH(H361,ConfigGrouping!$D$1:$D$10000,0)),"Primary","Secondary")),"")))))))))</f>
        <v/>
      </c>
    </row>
    <row r="362" spans="5:5" ht="15" customHeight="1" x14ac:dyDescent="0.35">
      <c r="E362" s="11" t="str">
        <f>IF(F362="Primary Timing Controller","Timing",IF(F362="Secondary Timing Controller","Timing",IF(F362="Star","Ethernet",IF(F362="Door Controller","Security Solution",IF(F362="Elevator Controller","Security Solution",IF(F362="Range Extender","Security Solution",IF(F362="Dropbox","Standalone",IF(F362="LF Exciter","Standalone",IF(OR(F362="Monitor",F362="Virtual Wall"),IF(VLOOKUP(H362,IRDeviceDetails!$A$1:$B$10000,2,FALSE)=0,"Standalone",IF(ISNUMBER(MATCH(H362,ConfigGrouping!$D$1:$D$10000,0)),"Primary","Secondary")),"")))))))))</f>
        <v/>
      </c>
    </row>
    <row r="363" spans="5:5" ht="15" customHeight="1" x14ac:dyDescent="0.35">
      <c r="E363" s="11" t="str">
        <f>IF(F363="Primary Timing Controller","Timing",IF(F363="Secondary Timing Controller","Timing",IF(F363="Star","Ethernet",IF(F363="Door Controller","Security Solution",IF(F363="Elevator Controller","Security Solution",IF(F363="Range Extender","Security Solution",IF(F363="Dropbox","Standalone",IF(F363="LF Exciter","Standalone",IF(OR(F363="Monitor",F363="Virtual Wall"),IF(VLOOKUP(H363,IRDeviceDetails!$A$1:$B$10000,2,FALSE)=0,"Standalone",IF(ISNUMBER(MATCH(H363,ConfigGrouping!$D$1:$D$10000,0)),"Primary","Secondary")),"")))))))))</f>
        <v/>
      </c>
    </row>
    <row r="364" spans="5:5" ht="15" customHeight="1" x14ac:dyDescent="0.35">
      <c r="E364" s="11" t="str">
        <f>IF(F364="Primary Timing Controller","Timing",IF(F364="Secondary Timing Controller","Timing",IF(F364="Star","Ethernet",IF(F364="Door Controller","Security Solution",IF(F364="Elevator Controller","Security Solution",IF(F364="Range Extender","Security Solution",IF(F364="Dropbox","Standalone",IF(F364="LF Exciter","Standalone",IF(OR(F364="Monitor",F364="Virtual Wall"),IF(VLOOKUP(H364,IRDeviceDetails!$A$1:$B$10000,2,FALSE)=0,"Standalone",IF(ISNUMBER(MATCH(H364,ConfigGrouping!$D$1:$D$10000,0)),"Primary","Secondary")),"")))))))))</f>
        <v/>
      </c>
    </row>
    <row r="365" spans="5:5" ht="15" customHeight="1" x14ac:dyDescent="0.35">
      <c r="E365" s="11" t="str">
        <f>IF(F365="Primary Timing Controller","Timing",IF(F365="Secondary Timing Controller","Timing",IF(F365="Star","Ethernet",IF(F365="Door Controller","Security Solution",IF(F365="Elevator Controller","Security Solution",IF(F365="Range Extender","Security Solution",IF(F365="Dropbox","Standalone",IF(F365="LF Exciter","Standalone",IF(OR(F365="Monitor",F365="Virtual Wall"),IF(VLOOKUP(H365,IRDeviceDetails!$A$1:$B$10000,2,FALSE)=0,"Standalone",IF(ISNUMBER(MATCH(H365,ConfigGrouping!$D$1:$D$10000,0)),"Primary","Secondary")),"")))))))))</f>
        <v/>
      </c>
    </row>
    <row r="366" spans="5:5" ht="15" customHeight="1" x14ac:dyDescent="0.35">
      <c r="E366" s="11" t="str">
        <f>IF(F366="Primary Timing Controller","Timing",IF(F366="Secondary Timing Controller","Timing",IF(F366="Star","Ethernet",IF(F366="Door Controller","Security Solution",IF(F366="Elevator Controller","Security Solution",IF(F366="Range Extender","Security Solution",IF(F366="Dropbox","Standalone",IF(F366="LF Exciter","Standalone",IF(OR(F366="Monitor",F366="Virtual Wall"),IF(VLOOKUP(H366,IRDeviceDetails!$A$1:$B$10000,2,FALSE)=0,"Standalone",IF(ISNUMBER(MATCH(H366,ConfigGrouping!$D$1:$D$10000,0)),"Primary","Secondary")),"")))))))))</f>
        <v/>
      </c>
    </row>
    <row r="367" spans="5:5" ht="15" customHeight="1" x14ac:dyDescent="0.35">
      <c r="E367" s="11" t="str">
        <f>IF(F367="Primary Timing Controller","Timing",IF(F367="Secondary Timing Controller","Timing",IF(F367="Star","Ethernet",IF(F367="Door Controller","Security Solution",IF(F367="Elevator Controller","Security Solution",IF(F367="Range Extender","Security Solution",IF(F367="Dropbox","Standalone",IF(F367="LF Exciter","Standalone",IF(OR(F367="Monitor",F367="Virtual Wall"),IF(VLOOKUP(H367,IRDeviceDetails!$A$1:$B$10000,2,FALSE)=0,"Standalone",IF(ISNUMBER(MATCH(H367,ConfigGrouping!$D$1:$D$10000,0)),"Primary","Secondary")),"")))))))))</f>
        <v/>
      </c>
    </row>
    <row r="368" spans="5:5" ht="15" customHeight="1" x14ac:dyDescent="0.35">
      <c r="E368" s="11" t="str">
        <f>IF(F368="Primary Timing Controller","Timing",IF(F368="Secondary Timing Controller","Timing",IF(F368="Star","Ethernet",IF(F368="Door Controller","Security Solution",IF(F368="Elevator Controller","Security Solution",IF(F368="Range Extender","Security Solution",IF(F368="Dropbox","Standalone",IF(F368="LF Exciter","Standalone",IF(OR(F368="Monitor",F368="Virtual Wall"),IF(VLOOKUP(H368,IRDeviceDetails!$A$1:$B$10000,2,FALSE)=0,"Standalone",IF(ISNUMBER(MATCH(H368,ConfigGrouping!$D$1:$D$10000,0)),"Primary","Secondary")),"")))))))))</f>
        <v/>
      </c>
    </row>
    <row r="369" spans="5:5" ht="15" customHeight="1" x14ac:dyDescent="0.35">
      <c r="E369" s="11" t="str">
        <f>IF(F369="Primary Timing Controller","Timing",IF(F369="Secondary Timing Controller","Timing",IF(F369="Star","Ethernet",IF(F369="Door Controller","Security Solution",IF(F369="Elevator Controller","Security Solution",IF(F369="Range Extender","Security Solution",IF(F369="Dropbox","Standalone",IF(F369="LF Exciter","Standalone",IF(OR(F369="Monitor",F369="Virtual Wall"),IF(VLOOKUP(H369,IRDeviceDetails!$A$1:$B$10000,2,FALSE)=0,"Standalone",IF(ISNUMBER(MATCH(H369,ConfigGrouping!$D$1:$D$10000,0)),"Primary","Secondary")),"")))))))))</f>
        <v/>
      </c>
    </row>
    <row r="370" spans="5:5" ht="15" customHeight="1" x14ac:dyDescent="0.35">
      <c r="E370" s="11" t="str">
        <f>IF(F370="Primary Timing Controller","Timing",IF(F370="Secondary Timing Controller","Timing",IF(F370="Star","Ethernet",IF(F370="Door Controller","Security Solution",IF(F370="Elevator Controller","Security Solution",IF(F370="Range Extender","Security Solution",IF(F370="Dropbox","Standalone",IF(F370="LF Exciter","Standalone",IF(OR(F370="Monitor",F370="Virtual Wall"),IF(VLOOKUP(H370,IRDeviceDetails!$A$1:$B$10000,2,FALSE)=0,"Standalone",IF(ISNUMBER(MATCH(H370,ConfigGrouping!$D$1:$D$10000,0)),"Primary","Secondary")),"")))))))))</f>
        <v/>
      </c>
    </row>
    <row r="371" spans="5:5" ht="15" customHeight="1" x14ac:dyDescent="0.35">
      <c r="E371" s="11" t="str">
        <f>IF(F371="Primary Timing Controller","Timing",IF(F371="Secondary Timing Controller","Timing",IF(F371="Star","Ethernet",IF(F371="Door Controller","Security Solution",IF(F371="Elevator Controller","Security Solution",IF(F371="Range Extender","Security Solution",IF(F371="Dropbox","Standalone",IF(F371="LF Exciter","Standalone",IF(OR(F371="Monitor",F371="Virtual Wall"),IF(VLOOKUP(H371,IRDeviceDetails!$A$1:$B$10000,2,FALSE)=0,"Standalone",IF(ISNUMBER(MATCH(H371,ConfigGrouping!$D$1:$D$10000,0)),"Primary","Secondary")),"")))))))))</f>
        <v/>
      </c>
    </row>
    <row r="372" spans="5:5" ht="15" customHeight="1" x14ac:dyDescent="0.35">
      <c r="E372" s="11" t="str">
        <f>IF(F372="Primary Timing Controller","Timing",IF(F372="Secondary Timing Controller","Timing",IF(F372="Star","Ethernet",IF(F372="Door Controller","Security Solution",IF(F372="Elevator Controller","Security Solution",IF(F372="Range Extender","Security Solution",IF(F372="Dropbox","Standalone",IF(F372="LF Exciter","Standalone",IF(OR(F372="Monitor",F372="Virtual Wall"),IF(VLOOKUP(H372,IRDeviceDetails!$A$1:$B$10000,2,FALSE)=0,"Standalone",IF(ISNUMBER(MATCH(H372,ConfigGrouping!$D$1:$D$10000,0)),"Primary","Secondary")),"")))))))))</f>
        <v/>
      </c>
    </row>
    <row r="373" spans="5:5" ht="15" customHeight="1" x14ac:dyDescent="0.35">
      <c r="E373" s="11" t="str">
        <f>IF(F373="Primary Timing Controller","Timing",IF(F373="Secondary Timing Controller","Timing",IF(F373="Star","Ethernet",IF(F373="Door Controller","Security Solution",IF(F373="Elevator Controller","Security Solution",IF(F373="Range Extender","Security Solution",IF(F373="Dropbox","Standalone",IF(F373="LF Exciter","Standalone",IF(OR(F373="Monitor",F373="Virtual Wall"),IF(VLOOKUP(H373,IRDeviceDetails!$A$1:$B$10000,2,FALSE)=0,"Standalone",IF(ISNUMBER(MATCH(H373,ConfigGrouping!$D$1:$D$10000,0)),"Primary","Secondary")),"")))))))))</f>
        <v/>
      </c>
    </row>
    <row r="374" spans="5:5" ht="15" customHeight="1" x14ac:dyDescent="0.35">
      <c r="E374" s="11" t="str">
        <f>IF(F374="Primary Timing Controller","Timing",IF(F374="Secondary Timing Controller","Timing",IF(F374="Star","Ethernet",IF(F374="Door Controller","Security Solution",IF(F374="Elevator Controller","Security Solution",IF(F374="Range Extender","Security Solution",IF(F374="Dropbox","Standalone",IF(F374="LF Exciter","Standalone",IF(OR(F374="Monitor",F374="Virtual Wall"),IF(VLOOKUP(H374,IRDeviceDetails!$A$1:$B$10000,2,FALSE)=0,"Standalone",IF(ISNUMBER(MATCH(H374,ConfigGrouping!$D$1:$D$10000,0)),"Primary","Secondary")),"")))))))))</f>
        <v/>
      </c>
    </row>
    <row r="375" spans="5:5" ht="15" customHeight="1" x14ac:dyDescent="0.35">
      <c r="E375" s="11" t="str">
        <f>IF(F375="Primary Timing Controller","Timing",IF(F375="Secondary Timing Controller","Timing",IF(F375="Star","Ethernet",IF(F375="Door Controller","Security Solution",IF(F375="Elevator Controller","Security Solution",IF(F375="Range Extender","Security Solution",IF(F375="Dropbox","Standalone",IF(F375="LF Exciter","Standalone",IF(OR(F375="Monitor",F375="Virtual Wall"),IF(VLOOKUP(H375,IRDeviceDetails!$A$1:$B$10000,2,FALSE)=0,"Standalone",IF(ISNUMBER(MATCH(H375,ConfigGrouping!$D$1:$D$10000,0)),"Primary","Secondary")),"")))))))))</f>
        <v/>
      </c>
    </row>
    <row r="376" spans="5:5" ht="15" customHeight="1" x14ac:dyDescent="0.35">
      <c r="E376" s="11" t="str">
        <f>IF(F376="Primary Timing Controller","Timing",IF(F376="Secondary Timing Controller","Timing",IF(F376="Star","Ethernet",IF(F376="Door Controller","Security Solution",IF(F376="Elevator Controller","Security Solution",IF(F376="Range Extender","Security Solution",IF(F376="Dropbox","Standalone",IF(F376="LF Exciter","Standalone",IF(OR(F376="Monitor",F376="Virtual Wall"),IF(VLOOKUP(H376,IRDeviceDetails!$A$1:$B$10000,2,FALSE)=0,"Standalone",IF(ISNUMBER(MATCH(H376,ConfigGrouping!$D$1:$D$10000,0)),"Primary","Secondary")),"")))))))))</f>
        <v/>
      </c>
    </row>
    <row r="377" spans="5:5" ht="15" customHeight="1" x14ac:dyDescent="0.35">
      <c r="E377" s="11" t="str">
        <f>IF(F377="Primary Timing Controller","Timing",IF(F377="Secondary Timing Controller","Timing",IF(F377="Star","Ethernet",IF(F377="Door Controller","Security Solution",IF(F377="Elevator Controller","Security Solution",IF(F377="Range Extender","Security Solution",IF(F377="Dropbox","Standalone",IF(F377="LF Exciter","Standalone",IF(OR(F377="Monitor",F377="Virtual Wall"),IF(VLOOKUP(H377,IRDeviceDetails!$A$1:$B$10000,2,FALSE)=0,"Standalone",IF(ISNUMBER(MATCH(H377,ConfigGrouping!$D$1:$D$10000,0)),"Primary","Secondary")),"")))))))))</f>
        <v/>
      </c>
    </row>
    <row r="378" spans="5:5" ht="15" customHeight="1" x14ac:dyDescent="0.35">
      <c r="E378" s="11" t="str">
        <f>IF(F378="Primary Timing Controller","Timing",IF(F378="Secondary Timing Controller","Timing",IF(F378="Star","Ethernet",IF(F378="Door Controller","Security Solution",IF(F378="Elevator Controller","Security Solution",IF(F378="Range Extender","Security Solution",IF(F378="Dropbox","Standalone",IF(F378="LF Exciter","Standalone",IF(OR(F378="Monitor",F378="Virtual Wall"),IF(VLOOKUP(H378,IRDeviceDetails!$A$1:$B$10000,2,FALSE)=0,"Standalone",IF(ISNUMBER(MATCH(H378,ConfigGrouping!$D$1:$D$10000,0)),"Primary","Secondary")),"")))))))))</f>
        <v/>
      </c>
    </row>
    <row r="379" spans="5:5" ht="15" customHeight="1" x14ac:dyDescent="0.35">
      <c r="E379" s="11" t="str">
        <f>IF(F379="Primary Timing Controller","Timing",IF(F379="Secondary Timing Controller","Timing",IF(F379="Star","Ethernet",IF(F379="Door Controller","Security Solution",IF(F379="Elevator Controller","Security Solution",IF(F379="Range Extender","Security Solution",IF(F379="Dropbox","Standalone",IF(F379="LF Exciter","Standalone",IF(OR(F379="Monitor",F379="Virtual Wall"),IF(VLOOKUP(H379,IRDeviceDetails!$A$1:$B$10000,2,FALSE)=0,"Standalone",IF(ISNUMBER(MATCH(H379,ConfigGrouping!$D$1:$D$10000,0)),"Primary","Secondary")),"")))))))))</f>
        <v/>
      </c>
    </row>
    <row r="380" spans="5:5" ht="15" customHeight="1" x14ac:dyDescent="0.35">
      <c r="E380" s="11" t="str">
        <f>IF(F380="Primary Timing Controller","Timing",IF(F380="Secondary Timing Controller","Timing",IF(F380="Star","Ethernet",IF(F380="Door Controller","Security Solution",IF(F380="Elevator Controller","Security Solution",IF(F380="Range Extender","Security Solution",IF(F380="Dropbox","Standalone",IF(F380="LF Exciter","Standalone",IF(OR(F380="Monitor",F380="Virtual Wall"),IF(VLOOKUP(H380,IRDeviceDetails!$A$1:$B$10000,2,FALSE)=0,"Standalone",IF(ISNUMBER(MATCH(H380,ConfigGrouping!$D$1:$D$10000,0)),"Primary","Secondary")),"")))))))))</f>
        <v/>
      </c>
    </row>
    <row r="381" spans="5:5" ht="15" customHeight="1" x14ac:dyDescent="0.35">
      <c r="E381" s="11" t="str">
        <f>IF(F381="Primary Timing Controller","Timing",IF(F381="Secondary Timing Controller","Timing",IF(F381="Star","Ethernet",IF(F381="Door Controller","Security Solution",IF(F381="Elevator Controller","Security Solution",IF(F381="Range Extender","Security Solution",IF(F381="Dropbox","Standalone",IF(F381="LF Exciter","Standalone",IF(OR(F381="Monitor",F381="Virtual Wall"),IF(VLOOKUP(H381,IRDeviceDetails!$A$1:$B$10000,2,FALSE)=0,"Standalone",IF(ISNUMBER(MATCH(H381,ConfigGrouping!$D$1:$D$10000,0)),"Primary","Secondary")),"")))))))))</f>
        <v/>
      </c>
    </row>
    <row r="382" spans="5:5" ht="15" customHeight="1" x14ac:dyDescent="0.35">
      <c r="E382" s="11" t="str">
        <f>IF(F382="Primary Timing Controller","Timing",IF(F382="Secondary Timing Controller","Timing",IF(F382="Star","Ethernet",IF(F382="Door Controller","Security Solution",IF(F382="Elevator Controller","Security Solution",IF(F382="Range Extender","Security Solution",IF(F382="Dropbox","Standalone",IF(F382="LF Exciter","Standalone",IF(OR(F382="Monitor",F382="Virtual Wall"),IF(VLOOKUP(H382,IRDeviceDetails!$A$1:$B$10000,2,FALSE)=0,"Standalone",IF(ISNUMBER(MATCH(H382,ConfigGrouping!$D$1:$D$10000,0)),"Primary","Secondary")),"")))))))))</f>
        <v/>
      </c>
    </row>
    <row r="383" spans="5:5" ht="15" customHeight="1" x14ac:dyDescent="0.35">
      <c r="E383" s="11" t="str">
        <f>IF(F383="Primary Timing Controller","Timing",IF(F383="Secondary Timing Controller","Timing",IF(F383="Star","Ethernet",IF(F383="Door Controller","Security Solution",IF(F383="Elevator Controller","Security Solution",IF(F383="Range Extender","Security Solution",IF(F383="Dropbox","Standalone",IF(F383="LF Exciter","Standalone",IF(OR(F383="Monitor",F383="Virtual Wall"),IF(VLOOKUP(H383,IRDeviceDetails!$A$1:$B$10000,2,FALSE)=0,"Standalone",IF(ISNUMBER(MATCH(H383,ConfigGrouping!$D$1:$D$10000,0)),"Primary","Secondary")),"")))))))))</f>
        <v/>
      </c>
    </row>
    <row r="384" spans="5:5" ht="15" customHeight="1" x14ac:dyDescent="0.35">
      <c r="E384" s="11" t="str">
        <f>IF(F384="Primary Timing Controller","Timing",IF(F384="Secondary Timing Controller","Timing",IF(F384="Star","Ethernet",IF(F384="Door Controller","Security Solution",IF(F384="Elevator Controller","Security Solution",IF(F384="Range Extender","Security Solution",IF(F384="Dropbox","Standalone",IF(F384="LF Exciter","Standalone",IF(OR(F384="Monitor",F384="Virtual Wall"),IF(VLOOKUP(H384,IRDeviceDetails!$A$1:$B$10000,2,FALSE)=0,"Standalone",IF(ISNUMBER(MATCH(H384,ConfigGrouping!$D$1:$D$10000,0)),"Primary","Secondary")),"")))))))))</f>
        <v/>
      </c>
    </row>
    <row r="385" spans="5:5" ht="15" customHeight="1" x14ac:dyDescent="0.35">
      <c r="E385" s="11" t="str">
        <f>IF(F385="Primary Timing Controller","Timing",IF(F385="Secondary Timing Controller","Timing",IF(F385="Star","Ethernet",IF(F385="Door Controller","Security Solution",IF(F385="Elevator Controller","Security Solution",IF(F385="Range Extender","Security Solution",IF(F385="Dropbox","Standalone",IF(F385="LF Exciter","Standalone",IF(OR(F385="Monitor",F385="Virtual Wall"),IF(VLOOKUP(H385,IRDeviceDetails!$A$1:$B$10000,2,FALSE)=0,"Standalone",IF(ISNUMBER(MATCH(H385,ConfigGrouping!$D$1:$D$10000,0)),"Primary","Secondary")),"")))))))))</f>
        <v/>
      </c>
    </row>
    <row r="386" spans="5:5" ht="15" customHeight="1" x14ac:dyDescent="0.35">
      <c r="E386" s="11" t="str">
        <f>IF(F386="Primary Timing Controller","Timing",IF(F386="Secondary Timing Controller","Timing",IF(F386="Star","Ethernet",IF(F386="Door Controller","Security Solution",IF(F386="Elevator Controller","Security Solution",IF(F386="Range Extender","Security Solution",IF(F386="Dropbox","Standalone",IF(F386="LF Exciter","Standalone",IF(OR(F386="Monitor",F386="Virtual Wall"),IF(VLOOKUP(H386,IRDeviceDetails!$A$1:$B$10000,2,FALSE)=0,"Standalone",IF(ISNUMBER(MATCH(H386,ConfigGrouping!$D$1:$D$10000,0)),"Primary","Secondary")),"")))))))))</f>
        <v/>
      </c>
    </row>
    <row r="387" spans="5:5" ht="15" customHeight="1" x14ac:dyDescent="0.35">
      <c r="E387" s="11" t="str">
        <f>IF(F387="Primary Timing Controller","Timing",IF(F387="Secondary Timing Controller","Timing",IF(F387="Star","Ethernet",IF(F387="Door Controller","Security Solution",IF(F387="Elevator Controller","Security Solution",IF(F387="Range Extender","Security Solution",IF(F387="Dropbox","Standalone",IF(F387="LF Exciter","Standalone",IF(OR(F387="Monitor",F387="Virtual Wall"),IF(VLOOKUP(H387,IRDeviceDetails!$A$1:$B$10000,2,FALSE)=0,"Standalone",IF(ISNUMBER(MATCH(H387,ConfigGrouping!$D$1:$D$10000,0)),"Primary","Secondary")),"")))))))))</f>
        <v/>
      </c>
    </row>
    <row r="388" spans="5:5" ht="15" customHeight="1" x14ac:dyDescent="0.35">
      <c r="E388" s="11" t="str">
        <f>IF(F388="Primary Timing Controller","Timing",IF(F388="Secondary Timing Controller","Timing",IF(F388="Star","Ethernet",IF(F388="Door Controller","Security Solution",IF(F388="Elevator Controller","Security Solution",IF(F388="Range Extender","Security Solution",IF(F388="Dropbox","Standalone",IF(F388="LF Exciter","Standalone",IF(OR(F388="Monitor",F388="Virtual Wall"),IF(VLOOKUP(H388,IRDeviceDetails!$A$1:$B$10000,2,FALSE)=0,"Standalone",IF(ISNUMBER(MATCH(H388,ConfigGrouping!$D$1:$D$10000,0)),"Primary","Secondary")),"")))))))))</f>
        <v/>
      </c>
    </row>
    <row r="389" spans="5:5" ht="15" customHeight="1" x14ac:dyDescent="0.35">
      <c r="E389" s="11" t="str">
        <f>IF(F389="Primary Timing Controller","Timing",IF(F389="Secondary Timing Controller","Timing",IF(F389="Star","Ethernet",IF(F389="Door Controller","Security Solution",IF(F389="Elevator Controller","Security Solution",IF(F389="Range Extender","Security Solution",IF(F389="Dropbox","Standalone",IF(F389="LF Exciter","Standalone",IF(OR(F389="Monitor",F389="Virtual Wall"),IF(VLOOKUP(H389,IRDeviceDetails!$A$1:$B$10000,2,FALSE)=0,"Standalone",IF(ISNUMBER(MATCH(H389,ConfigGrouping!$D$1:$D$10000,0)),"Primary","Secondary")),"")))))))))</f>
        <v/>
      </c>
    </row>
    <row r="390" spans="5:5" ht="15" customHeight="1" x14ac:dyDescent="0.35">
      <c r="E390" s="11" t="str">
        <f>IF(F390="Primary Timing Controller","Timing",IF(F390="Secondary Timing Controller","Timing",IF(F390="Star","Ethernet",IF(F390="Door Controller","Security Solution",IF(F390="Elevator Controller","Security Solution",IF(F390="Range Extender","Security Solution",IF(F390="Dropbox","Standalone",IF(F390="LF Exciter","Standalone",IF(OR(F390="Monitor",F390="Virtual Wall"),IF(VLOOKUP(H390,IRDeviceDetails!$A$1:$B$10000,2,FALSE)=0,"Standalone",IF(ISNUMBER(MATCH(H390,ConfigGrouping!$D$1:$D$10000,0)),"Primary","Secondary")),"")))))))))</f>
        <v/>
      </c>
    </row>
    <row r="391" spans="5:5" ht="15" customHeight="1" x14ac:dyDescent="0.35">
      <c r="E391" s="11" t="str">
        <f>IF(F391="Primary Timing Controller","Timing",IF(F391="Secondary Timing Controller","Timing",IF(F391="Star","Ethernet",IF(F391="Door Controller","Security Solution",IF(F391="Elevator Controller","Security Solution",IF(F391="Range Extender","Security Solution",IF(F391="Dropbox","Standalone",IF(F391="LF Exciter","Standalone",IF(OR(F391="Monitor",F391="Virtual Wall"),IF(VLOOKUP(H391,IRDeviceDetails!$A$1:$B$10000,2,FALSE)=0,"Standalone",IF(ISNUMBER(MATCH(H391,ConfigGrouping!$D$1:$D$10000,0)),"Primary","Secondary")),"")))))))))</f>
        <v/>
      </c>
    </row>
    <row r="392" spans="5:5" ht="15" customHeight="1" x14ac:dyDescent="0.35">
      <c r="E392" s="11" t="str">
        <f>IF(F392="Primary Timing Controller","Timing",IF(F392="Secondary Timing Controller","Timing",IF(F392="Star","Ethernet",IF(F392="Door Controller","Security Solution",IF(F392="Elevator Controller","Security Solution",IF(F392="Range Extender","Security Solution",IF(F392="Dropbox","Standalone",IF(F392="LF Exciter","Standalone",IF(OR(F392="Monitor",F392="Virtual Wall"),IF(VLOOKUP(H392,IRDeviceDetails!$A$1:$B$10000,2,FALSE)=0,"Standalone",IF(ISNUMBER(MATCH(H392,ConfigGrouping!$D$1:$D$10000,0)),"Primary","Secondary")),"")))))))))</f>
        <v/>
      </c>
    </row>
    <row r="393" spans="5:5" ht="15" customHeight="1" x14ac:dyDescent="0.35">
      <c r="E393" s="11" t="str">
        <f>IF(F393="Primary Timing Controller","Timing",IF(F393="Secondary Timing Controller","Timing",IF(F393="Star","Ethernet",IF(F393="Door Controller","Security Solution",IF(F393="Elevator Controller","Security Solution",IF(F393="Range Extender","Security Solution",IF(F393="Dropbox","Standalone",IF(F393="LF Exciter","Standalone",IF(OR(F393="Monitor",F393="Virtual Wall"),IF(VLOOKUP(H393,IRDeviceDetails!$A$1:$B$10000,2,FALSE)=0,"Standalone",IF(ISNUMBER(MATCH(H393,ConfigGrouping!$D$1:$D$10000,0)),"Primary","Secondary")),"")))))))))</f>
        <v/>
      </c>
    </row>
    <row r="394" spans="5:5" ht="15" customHeight="1" x14ac:dyDescent="0.35">
      <c r="E394" s="11" t="str">
        <f>IF(F394="Primary Timing Controller","Timing",IF(F394="Secondary Timing Controller","Timing",IF(F394="Star","Ethernet",IF(F394="Door Controller","Security Solution",IF(F394="Elevator Controller","Security Solution",IF(F394="Range Extender","Security Solution",IF(F394="Dropbox","Standalone",IF(F394="LF Exciter","Standalone",IF(OR(F394="Monitor",F394="Virtual Wall"),IF(VLOOKUP(H394,IRDeviceDetails!$A$1:$B$10000,2,FALSE)=0,"Standalone",IF(ISNUMBER(MATCH(H394,ConfigGrouping!$D$1:$D$10000,0)),"Primary","Secondary")),"")))))))))</f>
        <v/>
      </c>
    </row>
    <row r="395" spans="5:5" ht="15" customHeight="1" x14ac:dyDescent="0.35">
      <c r="E395" s="11" t="str">
        <f>IF(F395="Primary Timing Controller","Timing",IF(F395="Secondary Timing Controller","Timing",IF(F395="Star","Ethernet",IF(F395="Door Controller","Security Solution",IF(F395="Elevator Controller","Security Solution",IF(F395="Range Extender","Security Solution",IF(F395="Dropbox","Standalone",IF(F395="LF Exciter","Standalone",IF(OR(F395="Monitor",F395="Virtual Wall"),IF(VLOOKUP(H395,IRDeviceDetails!$A$1:$B$10000,2,FALSE)=0,"Standalone",IF(ISNUMBER(MATCH(H395,ConfigGrouping!$D$1:$D$10000,0)),"Primary","Secondary")),"")))))))))</f>
        <v/>
      </c>
    </row>
    <row r="396" spans="5:5" ht="15" customHeight="1" x14ac:dyDescent="0.35">
      <c r="E396" s="11" t="str">
        <f>IF(F396="Primary Timing Controller","Timing",IF(F396="Secondary Timing Controller","Timing",IF(F396="Star","Ethernet",IF(F396="Door Controller","Security Solution",IF(F396="Elevator Controller","Security Solution",IF(F396="Range Extender","Security Solution",IF(F396="Dropbox","Standalone",IF(F396="LF Exciter","Standalone",IF(OR(F396="Monitor",F396="Virtual Wall"),IF(VLOOKUP(H396,IRDeviceDetails!$A$1:$B$10000,2,FALSE)=0,"Standalone",IF(ISNUMBER(MATCH(H396,ConfigGrouping!$D$1:$D$10000,0)),"Primary","Secondary")),"")))))))))</f>
        <v/>
      </c>
    </row>
    <row r="397" spans="5:5" ht="15" customHeight="1" x14ac:dyDescent="0.35">
      <c r="E397" s="11" t="str">
        <f>IF(F397="Primary Timing Controller","Timing",IF(F397="Secondary Timing Controller","Timing",IF(F397="Star","Ethernet",IF(F397="Door Controller","Security Solution",IF(F397="Elevator Controller","Security Solution",IF(F397="Range Extender","Security Solution",IF(F397="Dropbox","Standalone",IF(F397="LF Exciter","Standalone",IF(OR(F397="Monitor",F397="Virtual Wall"),IF(VLOOKUP(H397,IRDeviceDetails!$A$1:$B$10000,2,FALSE)=0,"Standalone",IF(ISNUMBER(MATCH(H397,ConfigGrouping!$D$1:$D$10000,0)),"Primary","Secondary")),"")))))))))</f>
        <v/>
      </c>
    </row>
    <row r="398" spans="5:5" ht="15" customHeight="1" x14ac:dyDescent="0.35">
      <c r="E398" s="11" t="str">
        <f>IF(F398="Primary Timing Controller","Timing",IF(F398="Secondary Timing Controller","Timing",IF(F398="Star","Ethernet",IF(F398="Door Controller","Security Solution",IF(F398="Elevator Controller","Security Solution",IF(F398="Range Extender","Security Solution",IF(F398="Dropbox","Standalone",IF(F398="LF Exciter","Standalone",IF(OR(F398="Monitor",F398="Virtual Wall"),IF(VLOOKUP(H398,IRDeviceDetails!$A$1:$B$10000,2,FALSE)=0,"Standalone",IF(ISNUMBER(MATCH(H398,ConfigGrouping!$D$1:$D$10000,0)),"Primary","Secondary")),"")))))))))</f>
        <v/>
      </c>
    </row>
    <row r="399" spans="5:5" ht="15" customHeight="1" x14ac:dyDescent="0.35">
      <c r="E399" s="11" t="str">
        <f>IF(F399="Primary Timing Controller","Timing",IF(F399="Secondary Timing Controller","Timing",IF(F399="Star","Ethernet",IF(F399="Door Controller","Security Solution",IF(F399="Elevator Controller","Security Solution",IF(F399="Range Extender","Security Solution",IF(F399="Dropbox","Standalone",IF(F399="LF Exciter","Standalone",IF(OR(F399="Monitor",F399="Virtual Wall"),IF(VLOOKUP(H399,IRDeviceDetails!$A$1:$B$10000,2,FALSE)=0,"Standalone",IF(ISNUMBER(MATCH(H399,ConfigGrouping!$D$1:$D$10000,0)),"Primary","Secondary")),"")))))))))</f>
        <v/>
      </c>
    </row>
    <row r="400" spans="5:5" ht="15" customHeight="1" x14ac:dyDescent="0.35">
      <c r="E400" s="11" t="str">
        <f>IF(F400="Primary Timing Controller","Timing",IF(F400="Secondary Timing Controller","Timing",IF(F400="Star","Ethernet",IF(F400="Door Controller","Security Solution",IF(F400="Elevator Controller","Security Solution",IF(F400="Range Extender","Security Solution",IF(F400="Dropbox","Standalone",IF(F400="LF Exciter","Standalone",IF(OR(F400="Monitor",F400="Virtual Wall"),IF(VLOOKUP(H400,IRDeviceDetails!$A$1:$B$10000,2,FALSE)=0,"Standalone",IF(ISNUMBER(MATCH(H400,ConfigGrouping!$D$1:$D$10000,0)),"Primary","Secondary")),"")))))))))</f>
        <v/>
      </c>
    </row>
    <row r="401" spans="5:5" ht="15" customHeight="1" x14ac:dyDescent="0.35">
      <c r="E401" s="11" t="str">
        <f>IF(F401="Primary Timing Controller","Timing",IF(F401="Secondary Timing Controller","Timing",IF(F401="Star","Ethernet",IF(F401="Door Controller","Security Solution",IF(F401="Elevator Controller","Security Solution",IF(F401="Range Extender","Security Solution",IF(F401="Dropbox","Standalone",IF(F401="LF Exciter","Standalone",IF(OR(F401="Monitor",F401="Virtual Wall"),IF(VLOOKUP(H401,IRDeviceDetails!$A$1:$B$10000,2,FALSE)=0,"Standalone",IF(ISNUMBER(MATCH(H401,ConfigGrouping!$D$1:$D$10000,0)),"Primary","Secondary")),"")))))))))</f>
        <v/>
      </c>
    </row>
    <row r="402" spans="5:5" ht="15" customHeight="1" x14ac:dyDescent="0.35">
      <c r="E402" s="11" t="str">
        <f>IF(F402="Primary Timing Controller","Timing",IF(F402="Secondary Timing Controller","Timing",IF(F402="Star","Ethernet",IF(F402="Door Controller","Security Solution",IF(F402="Elevator Controller","Security Solution",IF(F402="Range Extender","Security Solution",IF(F402="Dropbox","Standalone",IF(F402="LF Exciter","Standalone",IF(OR(F402="Monitor",F402="Virtual Wall"),IF(VLOOKUP(H402,IRDeviceDetails!$A$1:$B$10000,2,FALSE)=0,"Standalone",IF(ISNUMBER(MATCH(H402,ConfigGrouping!$D$1:$D$10000,0)),"Primary","Secondary")),"")))))))))</f>
        <v/>
      </c>
    </row>
    <row r="403" spans="5:5" ht="15" customHeight="1" x14ac:dyDescent="0.35">
      <c r="E403" s="11" t="str">
        <f>IF(F403="Primary Timing Controller","Timing",IF(F403="Secondary Timing Controller","Timing",IF(F403="Star","Ethernet",IF(F403="Door Controller","Security Solution",IF(F403="Elevator Controller","Security Solution",IF(F403="Range Extender","Security Solution",IF(F403="Dropbox","Standalone",IF(F403="LF Exciter","Standalone",IF(OR(F403="Monitor",F403="Virtual Wall"),IF(VLOOKUP(H403,IRDeviceDetails!$A$1:$B$10000,2,FALSE)=0,"Standalone",IF(ISNUMBER(MATCH(H403,ConfigGrouping!$D$1:$D$10000,0)),"Primary","Secondary")),"")))))))))</f>
        <v/>
      </c>
    </row>
    <row r="404" spans="5:5" ht="15" customHeight="1" x14ac:dyDescent="0.35">
      <c r="E404" s="11" t="str">
        <f>IF(F404="Primary Timing Controller","Timing",IF(F404="Secondary Timing Controller","Timing",IF(F404="Star","Ethernet",IF(F404="Door Controller","Security Solution",IF(F404="Elevator Controller","Security Solution",IF(F404="Range Extender","Security Solution",IF(F404="Dropbox","Standalone",IF(F404="LF Exciter","Standalone",IF(OR(F404="Monitor",F404="Virtual Wall"),IF(VLOOKUP(H404,IRDeviceDetails!$A$1:$B$10000,2,FALSE)=0,"Standalone",IF(ISNUMBER(MATCH(H404,ConfigGrouping!$D$1:$D$10000,0)),"Primary","Secondary")),"")))))))))</f>
        <v/>
      </c>
    </row>
    <row r="405" spans="5:5" ht="15" customHeight="1" x14ac:dyDescent="0.35">
      <c r="E405" s="11" t="str">
        <f>IF(F405="Primary Timing Controller","Timing",IF(F405="Secondary Timing Controller","Timing",IF(F405="Star","Ethernet",IF(F405="Door Controller","Security Solution",IF(F405="Elevator Controller","Security Solution",IF(F405="Range Extender","Security Solution",IF(F405="Dropbox","Standalone",IF(F405="LF Exciter","Standalone",IF(OR(F405="Monitor",F405="Virtual Wall"),IF(VLOOKUP(H405,IRDeviceDetails!$A$1:$B$10000,2,FALSE)=0,"Standalone",IF(ISNUMBER(MATCH(H405,ConfigGrouping!$D$1:$D$10000,0)),"Primary","Secondary")),"")))))))))</f>
        <v/>
      </c>
    </row>
    <row r="406" spans="5:5" ht="15" customHeight="1" x14ac:dyDescent="0.35">
      <c r="E406" s="11" t="str">
        <f>IF(F406="Primary Timing Controller","Timing",IF(F406="Secondary Timing Controller","Timing",IF(F406="Star","Ethernet",IF(F406="Door Controller","Security Solution",IF(F406="Elevator Controller","Security Solution",IF(F406="Range Extender","Security Solution",IF(F406="Dropbox","Standalone",IF(F406="LF Exciter","Standalone",IF(OR(F406="Monitor",F406="Virtual Wall"),IF(VLOOKUP(H406,IRDeviceDetails!$A$1:$B$10000,2,FALSE)=0,"Standalone",IF(ISNUMBER(MATCH(H406,ConfigGrouping!$D$1:$D$10000,0)),"Primary","Secondary")),"")))))))))</f>
        <v/>
      </c>
    </row>
    <row r="407" spans="5:5" ht="15" customHeight="1" x14ac:dyDescent="0.35">
      <c r="E407" s="11" t="str">
        <f>IF(F407="Primary Timing Controller","Timing",IF(F407="Secondary Timing Controller","Timing",IF(F407="Star","Ethernet",IF(F407="Door Controller","Security Solution",IF(F407="Elevator Controller","Security Solution",IF(F407="Range Extender","Security Solution",IF(F407="Dropbox","Standalone",IF(F407="LF Exciter","Standalone",IF(OR(F407="Monitor",F407="Virtual Wall"),IF(VLOOKUP(H407,IRDeviceDetails!$A$1:$B$10000,2,FALSE)=0,"Standalone",IF(ISNUMBER(MATCH(H407,ConfigGrouping!$D$1:$D$10000,0)),"Primary","Secondary")),"")))))))))</f>
        <v/>
      </c>
    </row>
    <row r="408" spans="5:5" ht="15" customHeight="1" x14ac:dyDescent="0.35">
      <c r="E408" s="11" t="str">
        <f>IF(F408="Primary Timing Controller","Timing",IF(F408="Secondary Timing Controller","Timing",IF(F408="Star","Ethernet",IF(F408="Door Controller","Security Solution",IF(F408="Elevator Controller","Security Solution",IF(F408="Range Extender","Security Solution",IF(F408="Dropbox","Standalone",IF(F408="LF Exciter","Standalone",IF(OR(F408="Monitor",F408="Virtual Wall"),IF(VLOOKUP(H408,IRDeviceDetails!$A$1:$B$10000,2,FALSE)=0,"Standalone",IF(ISNUMBER(MATCH(H408,ConfigGrouping!$D$1:$D$10000,0)),"Primary","Secondary")),"")))))))))</f>
        <v/>
      </c>
    </row>
    <row r="409" spans="5:5" ht="15" customHeight="1" x14ac:dyDescent="0.35">
      <c r="E409" s="11" t="str">
        <f>IF(F409="Primary Timing Controller","Timing",IF(F409="Secondary Timing Controller","Timing",IF(F409="Star","Ethernet",IF(F409="Door Controller","Security Solution",IF(F409="Elevator Controller","Security Solution",IF(F409="Range Extender","Security Solution",IF(F409="Dropbox","Standalone",IF(F409="LF Exciter","Standalone",IF(OR(F409="Monitor",F409="Virtual Wall"),IF(VLOOKUP(H409,IRDeviceDetails!$A$1:$B$10000,2,FALSE)=0,"Standalone",IF(ISNUMBER(MATCH(H409,ConfigGrouping!$D$1:$D$10000,0)),"Primary","Secondary")),"")))))))))</f>
        <v/>
      </c>
    </row>
    <row r="410" spans="5:5" ht="15" customHeight="1" x14ac:dyDescent="0.35">
      <c r="E410" s="11" t="str">
        <f>IF(F410="Primary Timing Controller","Timing",IF(F410="Secondary Timing Controller","Timing",IF(F410="Star","Ethernet",IF(F410="Door Controller","Security Solution",IF(F410="Elevator Controller","Security Solution",IF(F410="Range Extender","Security Solution",IF(F410="Dropbox","Standalone",IF(F410="LF Exciter","Standalone",IF(OR(F410="Monitor",F410="Virtual Wall"),IF(VLOOKUP(H410,IRDeviceDetails!$A$1:$B$10000,2,FALSE)=0,"Standalone",IF(ISNUMBER(MATCH(H410,ConfigGrouping!$D$1:$D$10000,0)),"Primary","Secondary")),"")))))))))</f>
        <v/>
      </c>
    </row>
    <row r="411" spans="5:5" ht="15" customHeight="1" x14ac:dyDescent="0.35">
      <c r="E411" s="11" t="str">
        <f>IF(F411="Primary Timing Controller","Timing",IF(F411="Secondary Timing Controller","Timing",IF(F411="Star","Ethernet",IF(F411="Door Controller","Security Solution",IF(F411="Elevator Controller","Security Solution",IF(F411="Range Extender","Security Solution",IF(F411="Dropbox","Standalone",IF(F411="LF Exciter","Standalone",IF(OR(F411="Monitor",F411="Virtual Wall"),IF(VLOOKUP(H411,IRDeviceDetails!$A$1:$B$10000,2,FALSE)=0,"Standalone",IF(ISNUMBER(MATCH(H411,ConfigGrouping!$D$1:$D$10000,0)),"Primary","Secondary")),"")))))))))</f>
        <v/>
      </c>
    </row>
    <row r="412" spans="5:5" ht="15" customHeight="1" x14ac:dyDescent="0.35">
      <c r="E412" s="11" t="str">
        <f>IF(F412="Primary Timing Controller","Timing",IF(F412="Secondary Timing Controller","Timing",IF(F412="Star","Ethernet",IF(F412="Door Controller","Security Solution",IF(F412="Elevator Controller","Security Solution",IF(F412="Range Extender","Security Solution",IF(F412="Dropbox","Standalone",IF(F412="LF Exciter","Standalone",IF(OR(F412="Monitor",F412="Virtual Wall"),IF(VLOOKUP(H412,IRDeviceDetails!$A$1:$B$10000,2,FALSE)=0,"Standalone",IF(ISNUMBER(MATCH(H412,ConfigGrouping!$D$1:$D$10000,0)),"Primary","Secondary")),"")))))))))</f>
        <v/>
      </c>
    </row>
    <row r="413" spans="5:5" ht="15" customHeight="1" x14ac:dyDescent="0.35">
      <c r="E413" s="11" t="str">
        <f>IF(F413="Primary Timing Controller","Timing",IF(F413="Secondary Timing Controller","Timing",IF(F413="Star","Ethernet",IF(F413="Door Controller","Security Solution",IF(F413="Elevator Controller","Security Solution",IF(F413="Range Extender","Security Solution",IF(F413="Dropbox","Standalone",IF(F413="LF Exciter","Standalone",IF(OR(F413="Monitor",F413="Virtual Wall"),IF(VLOOKUP(H413,IRDeviceDetails!$A$1:$B$10000,2,FALSE)=0,"Standalone",IF(ISNUMBER(MATCH(H413,ConfigGrouping!$D$1:$D$10000,0)),"Primary","Secondary")),"")))))))))</f>
        <v/>
      </c>
    </row>
    <row r="414" spans="5:5" ht="15" customHeight="1" x14ac:dyDescent="0.35">
      <c r="E414" s="11" t="str">
        <f>IF(F414="Primary Timing Controller","Timing",IF(F414="Secondary Timing Controller","Timing",IF(F414="Star","Ethernet",IF(F414="Door Controller","Security Solution",IF(F414="Elevator Controller","Security Solution",IF(F414="Range Extender","Security Solution",IF(F414="Dropbox","Standalone",IF(F414="LF Exciter","Standalone",IF(OR(F414="Monitor",F414="Virtual Wall"),IF(VLOOKUP(H414,IRDeviceDetails!$A$1:$B$10000,2,FALSE)=0,"Standalone",IF(ISNUMBER(MATCH(H414,ConfigGrouping!$D$1:$D$10000,0)),"Primary","Secondary")),"")))))))))</f>
        <v/>
      </c>
    </row>
    <row r="415" spans="5:5" ht="15" customHeight="1" x14ac:dyDescent="0.35">
      <c r="E415" s="11" t="str">
        <f>IF(F415="Primary Timing Controller","Timing",IF(F415="Secondary Timing Controller","Timing",IF(F415="Star","Ethernet",IF(F415="Door Controller","Security Solution",IF(F415="Elevator Controller","Security Solution",IF(F415="Range Extender","Security Solution",IF(F415="Dropbox","Standalone",IF(F415="LF Exciter","Standalone",IF(OR(F415="Monitor",F415="Virtual Wall"),IF(VLOOKUP(H415,IRDeviceDetails!$A$1:$B$10000,2,FALSE)=0,"Standalone",IF(ISNUMBER(MATCH(H415,ConfigGrouping!$D$1:$D$10000,0)),"Primary","Secondary")),"")))))))))</f>
        <v/>
      </c>
    </row>
    <row r="416" spans="5:5" ht="15" customHeight="1" x14ac:dyDescent="0.35">
      <c r="E416" s="11" t="str">
        <f>IF(F416="Primary Timing Controller","Timing",IF(F416="Secondary Timing Controller","Timing",IF(F416="Star","Ethernet",IF(F416="Door Controller","Security Solution",IF(F416="Elevator Controller","Security Solution",IF(F416="Range Extender","Security Solution",IF(F416="Dropbox","Standalone",IF(F416="LF Exciter","Standalone",IF(OR(F416="Monitor",F416="Virtual Wall"),IF(VLOOKUP(H416,IRDeviceDetails!$A$1:$B$10000,2,FALSE)=0,"Standalone",IF(ISNUMBER(MATCH(H416,ConfigGrouping!$D$1:$D$10000,0)),"Primary","Secondary")),"")))))))))</f>
        <v/>
      </c>
    </row>
    <row r="417" spans="5:5" ht="15" customHeight="1" x14ac:dyDescent="0.35">
      <c r="E417" s="11" t="str">
        <f>IF(F417="Primary Timing Controller","Timing",IF(F417="Secondary Timing Controller","Timing",IF(F417="Star","Ethernet",IF(F417="Door Controller","Security Solution",IF(F417="Elevator Controller","Security Solution",IF(F417="Range Extender","Security Solution",IF(F417="Dropbox","Standalone",IF(F417="LF Exciter","Standalone",IF(OR(F417="Monitor",F417="Virtual Wall"),IF(VLOOKUP(H417,IRDeviceDetails!$A$1:$B$10000,2,FALSE)=0,"Standalone",IF(ISNUMBER(MATCH(H417,ConfigGrouping!$D$1:$D$10000,0)),"Primary","Secondary")),"")))))))))</f>
        <v/>
      </c>
    </row>
    <row r="418" spans="5:5" ht="15" customHeight="1" x14ac:dyDescent="0.35">
      <c r="E418" s="11" t="str">
        <f>IF(F418="Primary Timing Controller","Timing",IF(F418="Secondary Timing Controller","Timing",IF(F418="Star","Ethernet",IF(F418="Door Controller","Security Solution",IF(F418="Elevator Controller","Security Solution",IF(F418="Range Extender","Security Solution",IF(F418="Dropbox","Standalone",IF(F418="LF Exciter","Standalone",IF(OR(F418="Monitor",F418="Virtual Wall"),IF(VLOOKUP(H418,IRDeviceDetails!$A$1:$B$10000,2,FALSE)=0,"Standalone",IF(ISNUMBER(MATCH(H418,ConfigGrouping!$D$1:$D$10000,0)),"Primary","Secondary")),"")))))))))</f>
        <v/>
      </c>
    </row>
    <row r="419" spans="5:5" ht="15" customHeight="1" x14ac:dyDescent="0.35">
      <c r="E419" s="11" t="str">
        <f>IF(F419="Primary Timing Controller","Timing",IF(F419="Secondary Timing Controller","Timing",IF(F419="Star","Ethernet",IF(F419="Door Controller","Security Solution",IF(F419="Elevator Controller","Security Solution",IF(F419="Range Extender","Security Solution",IF(F419="Dropbox","Standalone",IF(F419="LF Exciter","Standalone",IF(OR(F419="Monitor",F419="Virtual Wall"),IF(VLOOKUP(H419,IRDeviceDetails!$A$1:$B$10000,2,FALSE)=0,"Standalone",IF(ISNUMBER(MATCH(H419,ConfigGrouping!$D$1:$D$10000,0)),"Primary","Secondary")),"")))))))))</f>
        <v/>
      </c>
    </row>
    <row r="420" spans="5:5" ht="15" customHeight="1" x14ac:dyDescent="0.35">
      <c r="E420" s="11" t="str">
        <f>IF(F420="Primary Timing Controller","Timing",IF(F420="Secondary Timing Controller","Timing",IF(F420="Star","Ethernet",IF(F420="Door Controller","Security Solution",IF(F420="Elevator Controller","Security Solution",IF(F420="Range Extender","Security Solution",IF(F420="Dropbox","Standalone",IF(F420="LF Exciter","Standalone",IF(OR(F420="Monitor",F420="Virtual Wall"),IF(VLOOKUP(H420,IRDeviceDetails!$A$1:$B$10000,2,FALSE)=0,"Standalone",IF(ISNUMBER(MATCH(H420,ConfigGrouping!$D$1:$D$10000,0)),"Primary","Secondary")),"")))))))))</f>
        <v/>
      </c>
    </row>
    <row r="421" spans="5:5" ht="15" customHeight="1" x14ac:dyDescent="0.35">
      <c r="E421" s="11" t="str">
        <f>IF(F421="Primary Timing Controller","Timing",IF(F421="Secondary Timing Controller","Timing",IF(F421="Star","Ethernet",IF(F421="Door Controller","Security Solution",IF(F421="Elevator Controller","Security Solution",IF(F421="Range Extender","Security Solution",IF(F421="Dropbox","Standalone",IF(F421="LF Exciter","Standalone",IF(OR(F421="Monitor",F421="Virtual Wall"),IF(VLOOKUP(H421,IRDeviceDetails!$A$1:$B$10000,2,FALSE)=0,"Standalone",IF(ISNUMBER(MATCH(H421,ConfigGrouping!$D$1:$D$10000,0)),"Primary","Secondary")),"")))))))))</f>
        <v/>
      </c>
    </row>
    <row r="422" spans="5:5" ht="15" customHeight="1" x14ac:dyDescent="0.35">
      <c r="E422" s="11" t="str">
        <f>IF(F422="Primary Timing Controller","Timing",IF(F422="Secondary Timing Controller","Timing",IF(F422="Star","Ethernet",IF(F422="Door Controller","Security Solution",IF(F422="Elevator Controller","Security Solution",IF(F422="Range Extender","Security Solution",IF(F422="Dropbox","Standalone",IF(F422="LF Exciter","Standalone",IF(OR(F422="Monitor",F422="Virtual Wall"),IF(VLOOKUP(H422,IRDeviceDetails!$A$1:$B$10000,2,FALSE)=0,"Standalone",IF(ISNUMBER(MATCH(H422,ConfigGrouping!$D$1:$D$10000,0)),"Primary","Secondary")),"")))))))))</f>
        <v/>
      </c>
    </row>
    <row r="423" spans="5:5" ht="15" customHeight="1" x14ac:dyDescent="0.35">
      <c r="E423" s="11" t="str">
        <f>IF(F423="Primary Timing Controller","Timing",IF(F423="Secondary Timing Controller","Timing",IF(F423="Star","Ethernet",IF(F423="Door Controller","Security Solution",IF(F423="Elevator Controller","Security Solution",IF(F423="Range Extender","Security Solution",IF(F423="Dropbox","Standalone",IF(F423="LF Exciter","Standalone",IF(OR(F423="Monitor",F423="Virtual Wall"),IF(VLOOKUP(H423,IRDeviceDetails!$A$1:$B$10000,2,FALSE)=0,"Standalone",IF(ISNUMBER(MATCH(H423,ConfigGrouping!$D$1:$D$10000,0)),"Primary","Secondary")),"")))))))))</f>
        <v/>
      </c>
    </row>
    <row r="424" spans="5:5" ht="15" customHeight="1" x14ac:dyDescent="0.35">
      <c r="E424" s="11" t="str">
        <f>IF(F424="Primary Timing Controller","Timing",IF(F424="Secondary Timing Controller","Timing",IF(F424="Star","Ethernet",IF(F424="Door Controller","Security Solution",IF(F424="Elevator Controller","Security Solution",IF(F424="Range Extender","Security Solution",IF(F424="Dropbox","Standalone",IF(F424="LF Exciter","Standalone",IF(OR(F424="Monitor",F424="Virtual Wall"),IF(VLOOKUP(H424,IRDeviceDetails!$A$1:$B$10000,2,FALSE)=0,"Standalone",IF(ISNUMBER(MATCH(H424,ConfigGrouping!$D$1:$D$10000,0)),"Primary","Secondary")),"")))))))))</f>
        <v/>
      </c>
    </row>
    <row r="425" spans="5:5" ht="15" customHeight="1" x14ac:dyDescent="0.35">
      <c r="E425" s="11" t="str">
        <f>IF(F425="Primary Timing Controller","Timing",IF(F425="Secondary Timing Controller","Timing",IF(F425="Star","Ethernet",IF(F425="Door Controller","Security Solution",IF(F425="Elevator Controller","Security Solution",IF(F425="Range Extender","Security Solution",IF(F425="Dropbox","Standalone",IF(F425="LF Exciter","Standalone",IF(OR(F425="Monitor",F425="Virtual Wall"),IF(VLOOKUP(H425,IRDeviceDetails!$A$1:$B$10000,2,FALSE)=0,"Standalone",IF(ISNUMBER(MATCH(H425,ConfigGrouping!$D$1:$D$10000,0)),"Primary","Secondary")),"")))))))))</f>
        <v/>
      </c>
    </row>
    <row r="426" spans="5:5" ht="15" customHeight="1" x14ac:dyDescent="0.35">
      <c r="E426" s="11" t="str">
        <f>IF(F426="Primary Timing Controller","Timing",IF(F426="Secondary Timing Controller","Timing",IF(F426="Star","Ethernet",IF(F426="Door Controller","Security Solution",IF(F426="Elevator Controller","Security Solution",IF(F426="Range Extender","Security Solution",IF(F426="Dropbox","Standalone",IF(F426="LF Exciter","Standalone",IF(OR(F426="Monitor",F426="Virtual Wall"),IF(VLOOKUP(H426,IRDeviceDetails!$A$1:$B$10000,2,FALSE)=0,"Standalone",IF(ISNUMBER(MATCH(H426,ConfigGrouping!$D$1:$D$10000,0)),"Primary","Secondary")),"")))))))))</f>
        <v/>
      </c>
    </row>
    <row r="427" spans="5:5" ht="15" customHeight="1" x14ac:dyDescent="0.35">
      <c r="E427" s="11" t="str">
        <f>IF(F427="Primary Timing Controller","Timing",IF(F427="Secondary Timing Controller","Timing",IF(F427="Star","Ethernet",IF(F427="Door Controller","Security Solution",IF(F427="Elevator Controller","Security Solution",IF(F427="Range Extender","Security Solution",IF(F427="Dropbox","Standalone",IF(F427="LF Exciter","Standalone",IF(OR(F427="Monitor",F427="Virtual Wall"),IF(VLOOKUP(H427,IRDeviceDetails!$A$1:$B$10000,2,FALSE)=0,"Standalone",IF(ISNUMBER(MATCH(H427,ConfigGrouping!$D$1:$D$10000,0)),"Primary","Secondary")),"")))))))))</f>
        <v/>
      </c>
    </row>
    <row r="428" spans="5:5" ht="15" customHeight="1" x14ac:dyDescent="0.35">
      <c r="E428" s="11" t="str">
        <f>IF(F428="Primary Timing Controller","Timing",IF(F428="Secondary Timing Controller","Timing",IF(F428="Star","Ethernet",IF(F428="Door Controller","Security Solution",IF(F428="Elevator Controller","Security Solution",IF(F428="Range Extender","Security Solution",IF(F428="Dropbox","Standalone",IF(F428="LF Exciter","Standalone",IF(OR(F428="Monitor",F428="Virtual Wall"),IF(VLOOKUP(H428,IRDeviceDetails!$A$1:$B$10000,2,FALSE)=0,"Standalone",IF(ISNUMBER(MATCH(H428,ConfigGrouping!$D$1:$D$10000,0)),"Primary","Secondary")),"")))))))))</f>
        <v/>
      </c>
    </row>
    <row r="429" spans="5:5" ht="15" customHeight="1" x14ac:dyDescent="0.35">
      <c r="E429" s="11" t="str">
        <f>IF(F429="Primary Timing Controller","Timing",IF(F429="Secondary Timing Controller","Timing",IF(F429="Star","Ethernet",IF(F429="Door Controller","Security Solution",IF(F429="Elevator Controller","Security Solution",IF(F429="Range Extender","Security Solution",IF(F429="Dropbox","Standalone",IF(F429="LF Exciter","Standalone",IF(OR(F429="Monitor",F429="Virtual Wall"),IF(VLOOKUP(H429,IRDeviceDetails!$A$1:$B$10000,2,FALSE)=0,"Standalone",IF(ISNUMBER(MATCH(H429,ConfigGrouping!$D$1:$D$10000,0)),"Primary","Secondary")),"")))))))))</f>
        <v/>
      </c>
    </row>
    <row r="430" spans="5:5" ht="15" customHeight="1" x14ac:dyDescent="0.35">
      <c r="E430" s="11" t="str">
        <f>IF(F430="Primary Timing Controller","Timing",IF(F430="Secondary Timing Controller","Timing",IF(F430="Star","Ethernet",IF(F430="Door Controller","Security Solution",IF(F430="Elevator Controller","Security Solution",IF(F430="Range Extender","Security Solution",IF(F430="Dropbox","Standalone",IF(F430="LF Exciter","Standalone",IF(OR(F430="Monitor",F430="Virtual Wall"),IF(VLOOKUP(H430,IRDeviceDetails!$A$1:$B$10000,2,FALSE)=0,"Standalone",IF(ISNUMBER(MATCH(H430,ConfigGrouping!$D$1:$D$10000,0)),"Primary","Secondary")),"")))))))))</f>
        <v/>
      </c>
    </row>
    <row r="431" spans="5:5" ht="15" customHeight="1" x14ac:dyDescent="0.35">
      <c r="E431" s="11" t="str">
        <f>IF(F431="Primary Timing Controller","Timing",IF(F431="Secondary Timing Controller","Timing",IF(F431="Star","Ethernet",IF(F431="Door Controller","Security Solution",IF(F431="Elevator Controller","Security Solution",IF(F431="Range Extender","Security Solution",IF(F431="Dropbox","Standalone",IF(F431="LF Exciter","Standalone",IF(OR(F431="Monitor",F431="Virtual Wall"),IF(VLOOKUP(H431,IRDeviceDetails!$A$1:$B$10000,2,FALSE)=0,"Standalone",IF(ISNUMBER(MATCH(H431,ConfigGrouping!$D$1:$D$10000,0)),"Primary","Secondary")),"")))))))))</f>
        <v/>
      </c>
    </row>
    <row r="432" spans="5:5" ht="15" customHeight="1" x14ac:dyDescent="0.35">
      <c r="E432" s="11" t="str">
        <f>IF(F432="Primary Timing Controller","Timing",IF(F432="Secondary Timing Controller","Timing",IF(F432="Star","Ethernet",IF(F432="Door Controller","Security Solution",IF(F432="Elevator Controller","Security Solution",IF(F432="Range Extender","Security Solution",IF(F432="Dropbox","Standalone",IF(F432="LF Exciter","Standalone",IF(OR(F432="Monitor",F432="Virtual Wall"),IF(VLOOKUP(H432,IRDeviceDetails!$A$1:$B$10000,2,FALSE)=0,"Standalone",IF(ISNUMBER(MATCH(H432,ConfigGrouping!$D$1:$D$10000,0)),"Primary","Secondary")),"")))))))))</f>
        <v/>
      </c>
    </row>
    <row r="433" spans="5:5" ht="15" customHeight="1" x14ac:dyDescent="0.35">
      <c r="E433" s="11" t="str">
        <f>IF(F433="Primary Timing Controller","Timing",IF(F433="Secondary Timing Controller","Timing",IF(F433="Star","Ethernet",IF(F433="Door Controller","Security Solution",IF(F433="Elevator Controller","Security Solution",IF(F433="Range Extender","Security Solution",IF(F433="Dropbox","Standalone",IF(F433="LF Exciter","Standalone",IF(OR(F433="Monitor",F433="Virtual Wall"),IF(VLOOKUP(H433,IRDeviceDetails!$A$1:$B$10000,2,FALSE)=0,"Standalone",IF(ISNUMBER(MATCH(H433,ConfigGrouping!$D$1:$D$10000,0)),"Primary","Secondary")),"")))))))))</f>
        <v/>
      </c>
    </row>
    <row r="434" spans="5:5" ht="15" customHeight="1" x14ac:dyDescent="0.35">
      <c r="E434" s="11" t="str">
        <f>IF(F434="Primary Timing Controller","Timing",IF(F434="Secondary Timing Controller","Timing",IF(F434="Star","Ethernet",IF(F434="Door Controller","Security Solution",IF(F434="Elevator Controller","Security Solution",IF(F434="Range Extender","Security Solution",IF(F434="Dropbox","Standalone",IF(F434="LF Exciter","Standalone",IF(OR(F434="Monitor",F434="Virtual Wall"),IF(VLOOKUP(H434,IRDeviceDetails!$A$1:$B$10000,2,FALSE)=0,"Standalone",IF(ISNUMBER(MATCH(H434,ConfigGrouping!$D$1:$D$10000,0)),"Primary","Secondary")),"")))))))))</f>
        <v/>
      </c>
    </row>
    <row r="435" spans="5:5" ht="15" customHeight="1" x14ac:dyDescent="0.35">
      <c r="E435" s="11" t="str">
        <f>IF(F435="Primary Timing Controller","Timing",IF(F435="Secondary Timing Controller","Timing",IF(F435="Star","Ethernet",IF(F435="Door Controller","Security Solution",IF(F435="Elevator Controller","Security Solution",IF(F435="Range Extender","Security Solution",IF(F435="Dropbox","Standalone",IF(F435="LF Exciter","Standalone",IF(OR(F435="Monitor",F435="Virtual Wall"),IF(VLOOKUP(H435,IRDeviceDetails!$A$1:$B$10000,2,FALSE)=0,"Standalone",IF(ISNUMBER(MATCH(H435,ConfigGrouping!$D$1:$D$10000,0)),"Primary","Secondary")),"")))))))))</f>
        <v/>
      </c>
    </row>
    <row r="436" spans="5:5" ht="15" customHeight="1" x14ac:dyDescent="0.35">
      <c r="E436" s="11" t="str">
        <f>IF(F436="Primary Timing Controller","Timing",IF(F436="Secondary Timing Controller","Timing",IF(F436="Star","Ethernet",IF(F436="Door Controller","Security Solution",IF(F436="Elevator Controller","Security Solution",IF(F436="Range Extender","Security Solution",IF(F436="Dropbox","Standalone",IF(F436="LF Exciter","Standalone",IF(OR(F436="Monitor",F436="Virtual Wall"),IF(VLOOKUP(H436,IRDeviceDetails!$A$1:$B$10000,2,FALSE)=0,"Standalone",IF(ISNUMBER(MATCH(H436,ConfigGrouping!$D$1:$D$10000,0)),"Primary","Secondary")),"")))))))))</f>
        <v/>
      </c>
    </row>
    <row r="437" spans="5:5" ht="15" customHeight="1" x14ac:dyDescent="0.35">
      <c r="E437" s="11" t="str">
        <f>IF(F437="Primary Timing Controller","Timing",IF(F437="Secondary Timing Controller","Timing",IF(F437="Star","Ethernet",IF(F437="Door Controller","Security Solution",IF(F437="Elevator Controller","Security Solution",IF(F437="Range Extender","Security Solution",IF(F437="Dropbox","Standalone",IF(F437="LF Exciter","Standalone",IF(OR(F437="Monitor",F437="Virtual Wall"),IF(VLOOKUP(H437,IRDeviceDetails!$A$1:$B$10000,2,FALSE)=0,"Standalone",IF(ISNUMBER(MATCH(H437,ConfigGrouping!$D$1:$D$10000,0)),"Primary","Secondary")),"")))))))))</f>
        <v/>
      </c>
    </row>
    <row r="438" spans="5:5" ht="15" customHeight="1" x14ac:dyDescent="0.35">
      <c r="E438" s="11" t="str">
        <f>IF(F438="Primary Timing Controller","Timing",IF(F438="Secondary Timing Controller","Timing",IF(F438="Star","Ethernet",IF(F438="Door Controller","Security Solution",IF(F438="Elevator Controller","Security Solution",IF(F438="Range Extender","Security Solution",IF(F438="Dropbox","Standalone",IF(F438="LF Exciter","Standalone",IF(OR(F438="Monitor",F438="Virtual Wall"),IF(VLOOKUP(H438,IRDeviceDetails!$A$1:$B$10000,2,FALSE)=0,"Standalone",IF(ISNUMBER(MATCH(H438,ConfigGrouping!$D$1:$D$10000,0)),"Primary","Secondary")),"")))))))))</f>
        <v/>
      </c>
    </row>
    <row r="439" spans="5:5" ht="15" customHeight="1" x14ac:dyDescent="0.35">
      <c r="E439" s="11" t="str">
        <f>IF(F439="Primary Timing Controller","Timing",IF(F439="Secondary Timing Controller","Timing",IF(F439="Star","Ethernet",IF(F439="Door Controller","Security Solution",IF(F439="Elevator Controller","Security Solution",IF(F439="Range Extender","Security Solution",IF(F439="Dropbox","Standalone",IF(F439="LF Exciter","Standalone",IF(OR(F439="Monitor",F439="Virtual Wall"),IF(VLOOKUP(H439,IRDeviceDetails!$A$1:$B$10000,2,FALSE)=0,"Standalone",IF(ISNUMBER(MATCH(H439,ConfigGrouping!$D$1:$D$10000,0)),"Primary","Secondary")),"")))))))))</f>
        <v/>
      </c>
    </row>
    <row r="440" spans="5:5" ht="15" customHeight="1" x14ac:dyDescent="0.35">
      <c r="E440" s="11" t="str">
        <f>IF(F440="Primary Timing Controller","Timing",IF(F440="Secondary Timing Controller","Timing",IF(F440="Star","Ethernet",IF(F440="Door Controller","Security Solution",IF(F440="Elevator Controller","Security Solution",IF(F440="Range Extender","Security Solution",IF(F440="Dropbox","Standalone",IF(F440="LF Exciter","Standalone",IF(OR(F440="Monitor",F440="Virtual Wall"),IF(VLOOKUP(H440,IRDeviceDetails!$A$1:$B$10000,2,FALSE)=0,"Standalone",IF(ISNUMBER(MATCH(H440,ConfigGrouping!$D$1:$D$10000,0)),"Primary","Secondary")),"")))))))))</f>
        <v/>
      </c>
    </row>
    <row r="441" spans="5:5" ht="15" customHeight="1" x14ac:dyDescent="0.35">
      <c r="E441" s="11" t="str">
        <f>IF(F441="Primary Timing Controller","Timing",IF(F441="Secondary Timing Controller","Timing",IF(F441="Star","Ethernet",IF(F441="Door Controller","Security Solution",IF(F441="Elevator Controller","Security Solution",IF(F441="Range Extender","Security Solution",IF(F441="Dropbox","Standalone",IF(F441="LF Exciter","Standalone",IF(OR(F441="Monitor",F441="Virtual Wall"),IF(VLOOKUP(H441,IRDeviceDetails!$A$1:$B$10000,2,FALSE)=0,"Standalone",IF(ISNUMBER(MATCH(H441,ConfigGrouping!$D$1:$D$10000,0)),"Primary","Secondary")),"")))))))))</f>
        <v/>
      </c>
    </row>
    <row r="442" spans="5:5" ht="15" customHeight="1" x14ac:dyDescent="0.35">
      <c r="E442" s="11" t="str">
        <f>IF(F442="Primary Timing Controller","Timing",IF(F442="Secondary Timing Controller","Timing",IF(F442="Star","Ethernet",IF(F442="Door Controller","Security Solution",IF(F442="Elevator Controller","Security Solution",IF(F442="Range Extender","Security Solution",IF(F442="Dropbox","Standalone",IF(F442="LF Exciter","Standalone",IF(OR(F442="Monitor",F442="Virtual Wall"),IF(VLOOKUP(H442,IRDeviceDetails!$A$1:$B$10000,2,FALSE)=0,"Standalone",IF(ISNUMBER(MATCH(H442,ConfigGrouping!$D$1:$D$10000,0)),"Primary","Secondary")),"")))))))))</f>
        <v/>
      </c>
    </row>
    <row r="443" spans="5:5" ht="15" customHeight="1" x14ac:dyDescent="0.35">
      <c r="E443" s="11" t="str">
        <f>IF(F443="Primary Timing Controller","Timing",IF(F443="Secondary Timing Controller","Timing",IF(F443="Star","Ethernet",IF(F443="Door Controller","Security Solution",IF(F443="Elevator Controller","Security Solution",IF(F443="Range Extender","Security Solution",IF(F443="Dropbox","Standalone",IF(F443="LF Exciter","Standalone",IF(OR(F443="Monitor",F443="Virtual Wall"),IF(VLOOKUP(H443,IRDeviceDetails!$A$1:$B$10000,2,FALSE)=0,"Standalone",IF(ISNUMBER(MATCH(H443,ConfigGrouping!$D$1:$D$10000,0)),"Primary","Secondary")),"")))))))))</f>
        <v/>
      </c>
    </row>
    <row r="444" spans="5:5" ht="15" customHeight="1" x14ac:dyDescent="0.35">
      <c r="E444" s="11" t="str">
        <f>IF(F444="Primary Timing Controller","Timing",IF(F444="Secondary Timing Controller","Timing",IF(F444="Star","Ethernet",IF(F444="Door Controller","Security Solution",IF(F444="Elevator Controller","Security Solution",IF(F444="Range Extender","Security Solution",IF(F444="Dropbox","Standalone",IF(F444="LF Exciter","Standalone",IF(OR(F444="Monitor",F444="Virtual Wall"),IF(VLOOKUP(H444,IRDeviceDetails!$A$1:$B$10000,2,FALSE)=0,"Standalone",IF(ISNUMBER(MATCH(H444,ConfigGrouping!$D$1:$D$10000,0)),"Primary","Secondary")),"")))))))))</f>
        <v/>
      </c>
    </row>
    <row r="445" spans="5:5" ht="15" customHeight="1" x14ac:dyDescent="0.35">
      <c r="E445" s="11" t="str">
        <f>IF(F445="Primary Timing Controller","Timing",IF(F445="Secondary Timing Controller","Timing",IF(F445="Star","Ethernet",IF(F445="Door Controller","Security Solution",IF(F445="Elevator Controller","Security Solution",IF(F445="Range Extender","Security Solution",IF(F445="Dropbox","Standalone",IF(F445="LF Exciter","Standalone",IF(OR(F445="Monitor",F445="Virtual Wall"),IF(VLOOKUP(H445,IRDeviceDetails!$A$1:$B$10000,2,FALSE)=0,"Standalone",IF(ISNUMBER(MATCH(H445,ConfigGrouping!$D$1:$D$10000,0)),"Primary","Secondary")),"")))))))))</f>
        <v/>
      </c>
    </row>
    <row r="446" spans="5:5" ht="15" customHeight="1" x14ac:dyDescent="0.35">
      <c r="E446" s="11" t="str">
        <f>IF(F446="Primary Timing Controller","Timing",IF(F446="Secondary Timing Controller","Timing",IF(F446="Star","Ethernet",IF(F446="Door Controller","Security Solution",IF(F446="Elevator Controller","Security Solution",IF(F446="Range Extender","Security Solution",IF(F446="Dropbox","Standalone",IF(F446="LF Exciter","Standalone",IF(OR(F446="Monitor",F446="Virtual Wall"),IF(VLOOKUP(H446,IRDeviceDetails!$A$1:$B$10000,2,FALSE)=0,"Standalone",IF(ISNUMBER(MATCH(H446,ConfigGrouping!$D$1:$D$10000,0)),"Primary","Secondary")),"")))))))))</f>
        <v/>
      </c>
    </row>
    <row r="447" spans="5:5" ht="15" customHeight="1" x14ac:dyDescent="0.35">
      <c r="E447" s="11" t="str">
        <f>IF(F447="Primary Timing Controller","Timing",IF(F447="Secondary Timing Controller","Timing",IF(F447="Star","Ethernet",IF(F447="Door Controller","Security Solution",IF(F447="Elevator Controller","Security Solution",IF(F447="Range Extender","Security Solution",IF(F447="Dropbox","Standalone",IF(F447="LF Exciter","Standalone",IF(OR(F447="Monitor",F447="Virtual Wall"),IF(VLOOKUP(H447,IRDeviceDetails!$A$1:$B$10000,2,FALSE)=0,"Standalone",IF(ISNUMBER(MATCH(H447,ConfigGrouping!$D$1:$D$10000,0)),"Primary","Secondary")),"")))))))))</f>
        <v/>
      </c>
    </row>
    <row r="448" spans="5:5" ht="15" customHeight="1" x14ac:dyDescent="0.35">
      <c r="E448" s="11" t="str">
        <f>IF(F448="Primary Timing Controller","Timing",IF(F448="Secondary Timing Controller","Timing",IF(F448="Star","Ethernet",IF(F448="Door Controller","Security Solution",IF(F448="Elevator Controller","Security Solution",IF(F448="Range Extender","Security Solution",IF(F448="Dropbox","Standalone",IF(F448="LF Exciter","Standalone",IF(OR(F448="Monitor",F448="Virtual Wall"),IF(VLOOKUP(H448,IRDeviceDetails!$A$1:$B$10000,2,FALSE)=0,"Standalone",IF(ISNUMBER(MATCH(H448,ConfigGrouping!$D$1:$D$10000,0)),"Primary","Secondary")),"")))))))))</f>
        <v/>
      </c>
    </row>
    <row r="449" spans="5:5" ht="15" customHeight="1" x14ac:dyDescent="0.35">
      <c r="E449" s="11" t="str">
        <f>IF(F449="Primary Timing Controller","Timing",IF(F449="Secondary Timing Controller","Timing",IF(F449="Star","Ethernet",IF(F449="Door Controller","Security Solution",IF(F449="Elevator Controller","Security Solution",IF(F449="Range Extender","Security Solution",IF(F449="Dropbox","Standalone",IF(F449="LF Exciter","Standalone",IF(OR(F449="Monitor",F449="Virtual Wall"),IF(VLOOKUP(H449,IRDeviceDetails!$A$1:$B$10000,2,FALSE)=0,"Standalone",IF(ISNUMBER(MATCH(H449,ConfigGrouping!$D$1:$D$10000,0)),"Primary","Secondary")),"")))))))))</f>
        <v/>
      </c>
    </row>
    <row r="450" spans="5:5" ht="15" customHeight="1" x14ac:dyDescent="0.35">
      <c r="E450" s="11" t="str">
        <f>IF(F450="Primary Timing Controller","Timing",IF(F450="Secondary Timing Controller","Timing",IF(F450="Star","Ethernet",IF(F450="Door Controller","Security Solution",IF(F450="Elevator Controller","Security Solution",IF(F450="Range Extender","Security Solution",IF(F450="Dropbox","Standalone",IF(F450="LF Exciter","Standalone",IF(OR(F450="Monitor",F450="Virtual Wall"),IF(VLOOKUP(H450,IRDeviceDetails!$A$1:$B$10000,2,FALSE)=0,"Standalone",IF(ISNUMBER(MATCH(H450,ConfigGrouping!$D$1:$D$10000,0)),"Primary","Secondary")),"")))))))))</f>
        <v/>
      </c>
    </row>
    <row r="451" spans="5:5" ht="15" customHeight="1" x14ac:dyDescent="0.35">
      <c r="E451" s="11" t="str">
        <f>IF(F451="Primary Timing Controller","Timing",IF(F451="Secondary Timing Controller","Timing",IF(F451="Star","Ethernet",IF(F451="Door Controller","Security Solution",IF(F451="Elevator Controller","Security Solution",IF(F451="Range Extender","Security Solution",IF(F451="Dropbox","Standalone",IF(F451="LF Exciter","Standalone",IF(OR(F451="Monitor",F451="Virtual Wall"),IF(VLOOKUP(H451,IRDeviceDetails!$A$1:$B$10000,2,FALSE)=0,"Standalone",IF(ISNUMBER(MATCH(H451,ConfigGrouping!$D$1:$D$10000,0)),"Primary","Secondary")),"")))))))))</f>
        <v/>
      </c>
    </row>
    <row r="452" spans="5:5" ht="15" customHeight="1" x14ac:dyDescent="0.35">
      <c r="E452" s="11" t="str">
        <f>IF(F452="Primary Timing Controller","Timing",IF(F452="Secondary Timing Controller","Timing",IF(F452="Star","Ethernet",IF(F452="Door Controller","Security Solution",IF(F452="Elevator Controller","Security Solution",IF(F452="Range Extender","Security Solution",IF(F452="Dropbox","Standalone",IF(F452="LF Exciter","Standalone",IF(OR(F452="Monitor",F452="Virtual Wall"),IF(VLOOKUP(H452,IRDeviceDetails!$A$1:$B$10000,2,FALSE)=0,"Standalone",IF(ISNUMBER(MATCH(H452,ConfigGrouping!$D$1:$D$10000,0)),"Primary","Secondary")),"")))))))))</f>
        <v/>
      </c>
    </row>
    <row r="453" spans="5:5" ht="15" customHeight="1" x14ac:dyDescent="0.35">
      <c r="E453" s="11" t="str">
        <f>IF(F453="Primary Timing Controller","Timing",IF(F453="Secondary Timing Controller","Timing",IF(F453="Star","Ethernet",IF(F453="Door Controller","Security Solution",IF(F453="Elevator Controller","Security Solution",IF(F453="Range Extender","Security Solution",IF(F453="Dropbox","Standalone",IF(F453="LF Exciter","Standalone",IF(OR(F453="Monitor",F453="Virtual Wall"),IF(VLOOKUP(H453,IRDeviceDetails!$A$1:$B$10000,2,FALSE)=0,"Standalone",IF(ISNUMBER(MATCH(H453,ConfigGrouping!$D$1:$D$10000,0)),"Primary","Secondary")),"")))))))))</f>
        <v/>
      </c>
    </row>
    <row r="454" spans="5:5" ht="15" customHeight="1" x14ac:dyDescent="0.35">
      <c r="E454" s="11" t="str">
        <f>IF(F454="Primary Timing Controller","Timing",IF(F454="Secondary Timing Controller","Timing",IF(F454="Star","Ethernet",IF(F454="Door Controller","Security Solution",IF(F454="Elevator Controller","Security Solution",IF(F454="Range Extender","Security Solution",IF(F454="Dropbox","Standalone",IF(F454="LF Exciter","Standalone",IF(OR(F454="Monitor",F454="Virtual Wall"),IF(VLOOKUP(H454,IRDeviceDetails!$A$1:$B$10000,2,FALSE)=0,"Standalone",IF(ISNUMBER(MATCH(H454,ConfigGrouping!$D$1:$D$10000,0)),"Primary","Secondary")),"")))))))))</f>
        <v/>
      </c>
    </row>
    <row r="455" spans="5:5" ht="15" customHeight="1" x14ac:dyDescent="0.35">
      <c r="E455" s="11" t="str">
        <f>IF(F455="Primary Timing Controller","Timing",IF(F455="Secondary Timing Controller","Timing",IF(F455="Star","Ethernet",IF(F455="Door Controller","Security Solution",IF(F455="Elevator Controller","Security Solution",IF(F455="Range Extender","Security Solution",IF(F455="Dropbox","Standalone",IF(F455="LF Exciter","Standalone",IF(OR(F455="Monitor",F455="Virtual Wall"),IF(VLOOKUP(H455,IRDeviceDetails!$A$1:$B$10000,2,FALSE)=0,"Standalone",IF(ISNUMBER(MATCH(H455,ConfigGrouping!$D$1:$D$10000,0)),"Primary","Secondary")),"")))))))))</f>
        <v/>
      </c>
    </row>
    <row r="456" spans="5:5" ht="15" customHeight="1" x14ac:dyDescent="0.35">
      <c r="E456" s="11" t="str">
        <f>IF(F456="Primary Timing Controller","Timing",IF(F456="Secondary Timing Controller","Timing",IF(F456="Star","Ethernet",IF(F456="Door Controller","Security Solution",IF(F456="Elevator Controller","Security Solution",IF(F456="Range Extender","Security Solution",IF(F456="Dropbox","Standalone",IF(F456="LF Exciter","Standalone",IF(OR(F456="Monitor",F456="Virtual Wall"),IF(VLOOKUP(H456,IRDeviceDetails!$A$1:$B$10000,2,FALSE)=0,"Standalone",IF(ISNUMBER(MATCH(H456,ConfigGrouping!$D$1:$D$10000,0)),"Primary","Secondary")),"")))))))))</f>
        <v/>
      </c>
    </row>
    <row r="457" spans="5:5" ht="15" customHeight="1" x14ac:dyDescent="0.35">
      <c r="E457" s="11" t="str">
        <f>IF(F457="Primary Timing Controller","Timing",IF(F457="Secondary Timing Controller","Timing",IF(F457="Star","Ethernet",IF(F457="Door Controller","Security Solution",IF(F457="Elevator Controller","Security Solution",IF(F457="Range Extender","Security Solution",IF(F457="Dropbox","Standalone",IF(F457="LF Exciter","Standalone",IF(OR(F457="Monitor",F457="Virtual Wall"),IF(VLOOKUP(H457,IRDeviceDetails!$A$1:$B$10000,2,FALSE)=0,"Standalone",IF(ISNUMBER(MATCH(H457,ConfigGrouping!$D$1:$D$10000,0)),"Primary","Secondary")),"")))))))))</f>
        <v/>
      </c>
    </row>
    <row r="458" spans="5:5" ht="15" customHeight="1" x14ac:dyDescent="0.35">
      <c r="E458" s="11" t="str">
        <f>IF(F458="Primary Timing Controller","Timing",IF(F458="Secondary Timing Controller","Timing",IF(F458="Star","Ethernet",IF(F458="Door Controller","Security Solution",IF(F458="Elevator Controller","Security Solution",IF(F458="Range Extender","Security Solution",IF(F458="Dropbox","Standalone",IF(F458="LF Exciter","Standalone",IF(OR(F458="Monitor",F458="Virtual Wall"),IF(VLOOKUP(H458,IRDeviceDetails!$A$1:$B$10000,2,FALSE)=0,"Standalone",IF(ISNUMBER(MATCH(H458,ConfigGrouping!$D$1:$D$10000,0)),"Primary","Secondary")),"")))))))))</f>
        <v/>
      </c>
    </row>
    <row r="459" spans="5:5" ht="15" customHeight="1" x14ac:dyDescent="0.35">
      <c r="E459" s="11" t="str">
        <f>IF(F459="Primary Timing Controller","Timing",IF(F459="Secondary Timing Controller","Timing",IF(F459="Star","Ethernet",IF(F459="Door Controller","Security Solution",IF(F459="Elevator Controller","Security Solution",IF(F459="Range Extender","Security Solution",IF(F459="Dropbox","Standalone",IF(F459="LF Exciter","Standalone",IF(OR(F459="Monitor",F459="Virtual Wall"),IF(VLOOKUP(H459,IRDeviceDetails!$A$1:$B$10000,2,FALSE)=0,"Standalone",IF(ISNUMBER(MATCH(H459,ConfigGrouping!$D$1:$D$10000,0)),"Primary","Secondary")),"")))))))))</f>
        <v/>
      </c>
    </row>
    <row r="460" spans="5:5" ht="15" customHeight="1" x14ac:dyDescent="0.35">
      <c r="E460" s="11" t="str">
        <f>IF(F460="Primary Timing Controller","Timing",IF(F460="Secondary Timing Controller","Timing",IF(F460="Star","Ethernet",IF(F460="Door Controller","Security Solution",IF(F460="Elevator Controller","Security Solution",IF(F460="Range Extender","Security Solution",IF(F460="Dropbox","Standalone",IF(F460="LF Exciter","Standalone",IF(OR(F460="Monitor",F460="Virtual Wall"),IF(VLOOKUP(H460,IRDeviceDetails!$A$1:$B$10000,2,FALSE)=0,"Standalone",IF(ISNUMBER(MATCH(H460,ConfigGrouping!$D$1:$D$10000,0)),"Primary","Secondary")),"")))))))))</f>
        <v/>
      </c>
    </row>
    <row r="461" spans="5:5" ht="15" customHeight="1" x14ac:dyDescent="0.35">
      <c r="E461" s="11" t="str">
        <f>IF(F461="Primary Timing Controller","Timing",IF(F461="Secondary Timing Controller","Timing",IF(F461="Star","Ethernet",IF(F461="Door Controller","Security Solution",IF(F461="Elevator Controller","Security Solution",IF(F461="Range Extender","Security Solution",IF(F461="Dropbox","Standalone",IF(F461="LF Exciter","Standalone",IF(OR(F461="Monitor",F461="Virtual Wall"),IF(VLOOKUP(H461,IRDeviceDetails!$A$1:$B$10000,2,FALSE)=0,"Standalone",IF(ISNUMBER(MATCH(H461,ConfigGrouping!$D$1:$D$10000,0)),"Primary","Secondary")),"")))))))))</f>
        <v/>
      </c>
    </row>
    <row r="462" spans="5:5" ht="15" customHeight="1" x14ac:dyDescent="0.35">
      <c r="E462" s="11" t="str">
        <f>IF(F462="Primary Timing Controller","Timing",IF(F462="Secondary Timing Controller","Timing",IF(F462="Star","Ethernet",IF(F462="Door Controller","Security Solution",IF(F462="Elevator Controller","Security Solution",IF(F462="Range Extender","Security Solution",IF(F462="Dropbox","Standalone",IF(F462="LF Exciter","Standalone",IF(OR(F462="Monitor",F462="Virtual Wall"),IF(VLOOKUP(H462,IRDeviceDetails!$A$1:$B$10000,2,FALSE)=0,"Standalone",IF(ISNUMBER(MATCH(H462,ConfigGrouping!$D$1:$D$10000,0)),"Primary","Secondary")),"")))))))))</f>
        <v/>
      </c>
    </row>
    <row r="463" spans="5:5" ht="15" customHeight="1" x14ac:dyDescent="0.35">
      <c r="E463" s="11" t="str">
        <f>IF(F463="Primary Timing Controller","Timing",IF(F463="Secondary Timing Controller","Timing",IF(F463="Star","Ethernet",IF(F463="Door Controller","Security Solution",IF(F463="Elevator Controller","Security Solution",IF(F463="Range Extender","Security Solution",IF(F463="Dropbox","Standalone",IF(F463="LF Exciter","Standalone",IF(OR(F463="Monitor",F463="Virtual Wall"),IF(VLOOKUP(H463,IRDeviceDetails!$A$1:$B$10000,2,FALSE)=0,"Standalone",IF(ISNUMBER(MATCH(H463,ConfigGrouping!$D$1:$D$10000,0)),"Primary","Secondary")),"")))))))))</f>
        <v/>
      </c>
    </row>
    <row r="464" spans="5:5" ht="15" customHeight="1" x14ac:dyDescent="0.35">
      <c r="E464" s="11" t="str">
        <f>IF(F464="Primary Timing Controller","Timing",IF(F464="Secondary Timing Controller","Timing",IF(F464="Star","Ethernet",IF(F464="Door Controller","Security Solution",IF(F464="Elevator Controller","Security Solution",IF(F464="Range Extender","Security Solution",IF(F464="Dropbox","Standalone",IF(F464="LF Exciter","Standalone",IF(OR(F464="Monitor",F464="Virtual Wall"),IF(VLOOKUP(H464,IRDeviceDetails!$A$1:$B$10000,2,FALSE)=0,"Standalone",IF(ISNUMBER(MATCH(H464,ConfigGrouping!$D$1:$D$10000,0)),"Primary","Secondary")),"")))))))))</f>
        <v/>
      </c>
    </row>
    <row r="465" spans="5:5" ht="15" customHeight="1" x14ac:dyDescent="0.35">
      <c r="E465" s="11" t="str">
        <f>IF(F465="Primary Timing Controller","Timing",IF(F465="Secondary Timing Controller","Timing",IF(F465="Star","Ethernet",IF(F465="Door Controller","Security Solution",IF(F465="Elevator Controller","Security Solution",IF(F465="Range Extender","Security Solution",IF(F465="Dropbox","Standalone",IF(F465="LF Exciter","Standalone",IF(OR(F465="Monitor",F465="Virtual Wall"),IF(VLOOKUP(H465,IRDeviceDetails!$A$1:$B$10000,2,FALSE)=0,"Standalone",IF(ISNUMBER(MATCH(H465,ConfigGrouping!$D$1:$D$10000,0)),"Primary","Secondary")),"")))))))))</f>
        <v/>
      </c>
    </row>
    <row r="466" spans="5:5" ht="15" customHeight="1" x14ac:dyDescent="0.35">
      <c r="E466" s="11" t="str">
        <f>IF(F466="Primary Timing Controller","Timing",IF(F466="Secondary Timing Controller","Timing",IF(F466="Star","Ethernet",IF(F466="Door Controller","Security Solution",IF(F466="Elevator Controller","Security Solution",IF(F466="Range Extender","Security Solution",IF(F466="Dropbox","Standalone",IF(F466="LF Exciter","Standalone",IF(OR(F466="Monitor",F466="Virtual Wall"),IF(VLOOKUP(H466,IRDeviceDetails!$A$1:$B$10000,2,FALSE)=0,"Standalone",IF(ISNUMBER(MATCH(H466,ConfigGrouping!$D$1:$D$10000,0)),"Primary","Secondary")),"")))))))))</f>
        <v/>
      </c>
    </row>
    <row r="467" spans="5:5" ht="15" customHeight="1" x14ac:dyDescent="0.35">
      <c r="E467" s="11" t="str">
        <f>IF(F467="Primary Timing Controller","Timing",IF(F467="Secondary Timing Controller","Timing",IF(F467="Star","Ethernet",IF(F467="Door Controller","Security Solution",IF(F467="Elevator Controller","Security Solution",IF(F467="Range Extender","Security Solution",IF(F467="Dropbox","Standalone",IF(F467="LF Exciter","Standalone",IF(OR(F467="Monitor",F467="Virtual Wall"),IF(VLOOKUP(H467,IRDeviceDetails!$A$1:$B$10000,2,FALSE)=0,"Standalone",IF(ISNUMBER(MATCH(H467,ConfigGrouping!$D$1:$D$10000,0)),"Primary","Secondary")),"")))))))))</f>
        <v/>
      </c>
    </row>
    <row r="468" spans="5:5" ht="15" customHeight="1" x14ac:dyDescent="0.35">
      <c r="E468" s="11" t="str">
        <f>IF(F468="Primary Timing Controller","Timing",IF(F468="Secondary Timing Controller","Timing",IF(F468="Star","Ethernet",IF(F468="Door Controller","Security Solution",IF(F468="Elevator Controller","Security Solution",IF(F468="Range Extender","Security Solution",IF(F468="Dropbox","Standalone",IF(F468="LF Exciter","Standalone",IF(OR(F468="Monitor",F468="Virtual Wall"),IF(VLOOKUP(H468,IRDeviceDetails!$A$1:$B$10000,2,FALSE)=0,"Standalone",IF(ISNUMBER(MATCH(H468,ConfigGrouping!$D$1:$D$10000,0)),"Primary","Secondary")),"")))))))))</f>
        <v/>
      </c>
    </row>
    <row r="469" spans="5:5" ht="15" customHeight="1" x14ac:dyDescent="0.35">
      <c r="E469" s="11" t="str">
        <f>IF(F469="Primary Timing Controller","Timing",IF(F469="Secondary Timing Controller","Timing",IF(F469="Star","Ethernet",IF(F469="Door Controller","Security Solution",IF(F469="Elevator Controller","Security Solution",IF(F469="Range Extender","Security Solution",IF(F469="Dropbox","Standalone",IF(F469="LF Exciter","Standalone",IF(OR(F469="Monitor",F469="Virtual Wall"),IF(VLOOKUP(H469,IRDeviceDetails!$A$1:$B$10000,2,FALSE)=0,"Standalone",IF(ISNUMBER(MATCH(H469,ConfigGrouping!$D$1:$D$10000,0)),"Primary","Secondary")),"")))))))))</f>
        <v/>
      </c>
    </row>
    <row r="470" spans="5:5" ht="15" customHeight="1" x14ac:dyDescent="0.35">
      <c r="E470" s="11" t="str">
        <f>IF(F470="Primary Timing Controller","Timing",IF(F470="Secondary Timing Controller","Timing",IF(F470="Star","Ethernet",IF(F470="Door Controller","Security Solution",IF(F470="Elevator Controller","Security Solution",IF(F470="Range Extender","Security Solution",IF(F470="Dropbox","Standalone",IF(F470="LF Exciter","Standalone",IF(OR(F470="Monitor",F470="Virtual Wall"),IF(VLOOKUP(H470,IRDeviceDetails!$A$1:$B$10000,2,FALSE)=0,"Standalone",IF(ISNUMBER(MATCH(H470,ConfigGrouping!$D$1:$D$10000,0)),"Primary","Secondary")),"")))))))))</f>
        <v/>
      </c>
    </row>
    <row r="471" spans="5:5" ht="15" customHeight="1" x14ac:dyDescent="0.35">
      <c r="E471" s="11" t="str">
        <f>IF(F471="Primary Timing Controller","Timing",IF(F471="Secondary Timing Controller","Timing",IF(F471="Star","Ethernet",IF(F471="Door Controller","Security Solution",IF(F471="Elevator Controller","Security Solution",IF(F471="Range Extender","Security Solution",IF(F471="Dropbox","Standalone",IF(F471="LF Exciter","Standalone",IF(OR(F471="Monitor",F471="Virtual Wall"),IF(VLOOKUP(H471,IRDeviceDetails!$A$1:$B$10000,2,FALSE)=0,"Standalone",IF(ISNUMBER(MATCH(H471,ConfigGrouping!$D$1:$D$10000,0)),"Primary","Secondary")),"")))))))))</f>
        <v/>
      </c>
    </row>
    <row r="472" spans="5:5" ht="15" customHeight="1" x14ac:dyDescent="0.35">
      <c r="E472" s="11" t="str">
        <f>IF(F472="Primary Timing Controller","Timing",IF(F472="Secondary Timing Controller","Timing",IF(F472="Star","Ethernet",IF(F472="Door Controller","Security Solution",IF(F472="Elevator Controller","Security Solution",IF(F472="Range Extender","Security Solution",IF(F472="Dropbox","Standalone",IF(F472="LF Exciter","Standalone",IF(OR(F472="Monitor",F472="Virtual Wall"),IF(VLOOKUP(H472,IRDeviceDetails!$A$1:$B$10000,2,FALSE)=0,"Standalone",IF(ISNUMBER(MATCH(H472,ConfigGrouping!$D$1:$D$10000,0)),"Primary","Secondary")),"")))))))))</f>
        <v/>
      </c>
    </row>
    <row r="473" spans="5:5" ht="15" customHeight="1" x14ac:dyDescent="0.35">
      <c r="E473" s="11" t="str">
        <f>IF(F473="Primary Timing Controller","Timing",IF(F473="Secondary Timing Controller","Timing",IF(F473="Star","Ethernet",IF(F473="Door Controller","Security Solution",IF(F473="Elevator Controller","Security Solution",IF(F473="Range Extender","Security Solution",IF(F473="Dropbox","Standalone",IF(F473="LF Exciter","Standalone",IF(OR(F473="Monitor",F473="Virtual Wall"),IF(VLOOKUP(H473,IRDeviceDetails!$A$1:$B$10000,2,FALSE)=0,"Standalone",IF(ISNUMBER(MATCH(H473,ConfigGrouping!$D$1:$D$10000,0)),"Primary","Secondary")),"")))))))))</f>
        <v/>
      </c>
    </row>
    <row r="474" spans="5:5" ht="15" customHeight="1" x14ac:dyDescent="0.35">
      <c r="E474" s="11" t="str">
        <f>IF(F474="Primary Timing Controller","Timing",IF(F474="Secondary Timing Controller","Timing",IF(F474="Star","Ethernet",IF(F474="Door Controller","Security Solution",IF(F474="Elevator Controller","Security Solution",IF(F474="Range Extender","Security Solution",IF(F474="Dropbox","Standalone",IF(F474="LF Exciter","Standalone",IF(OR(F474="Monitor",F474="Virtual Wall"),IF(VLOOKUP(H474,IRDeviceDetails!$A$1:$B$10000,2,FALSE)=0,"Standalone",IF(ISNUMBER(MATCH(H474,ConfigGrouping!$D$1:$D$10000,0)),"Primary","Secondary")),"")))))))))</f>
        <v/>
      </c>
    </row>
    <row r="475" spans="5:5" ht="15" customHeight="1" x14ac:dyDescent="0.35">
      <c r="E475" s="11" t="str">
        <f>IF(F475="Primary Timing Controller","Timing",IF(F475="Secondary Timing Controller","Timing",IF(F475="Star","Ethernet",IF(F475="Door Controller","Security Solution",IF(F475="Elevator Controller","Security Solution",IF(F475="Range Extender","Security Solution",IF(F475="Dropbox","Standalone",IF(F475="LF Exciter","Standalone",IF(OR(F475="Monitor",F475="Virtual Wall"),IF(VLOOKUP(H475,IRDeviceDetails!$A$1:$B$10000,2,FALSE)=0,"Standalone",IF(ISNUMBER(MATCH(H475,ConfigGrouping!$D$1:$D$10000,0)),"Primary","Secondary")),"")))))))))</f>
        <v/>
      </c>
    </row>
    <row r="476" spans="5:5" ht="15" customHeight="1" x14ac:dyDescent="0.35">
      <c r="E476" s="11" t="str">
        <f>IF(F476="Primary Timing Controller","Timing",IF(F476="Secondary Timing Controller","Timing",IF(F476="Star","Ethernet",IF(F476="Door Controller","Security Solution",IF(F476="Elevator Controller","Security Solution",IF(F476="Range Extender","Security Solution",IF(F476="Dropbox","Standalone",IF(F476="LF Exciter","Standalone",IF(OR(F476="Monitor",F476="Virtual Wall"),IF(VLOOKUP(H476,IRDeviceDetails!$A$1:$B$10000,2,FALSE)=0,"Standalone",IF(ISNUMBER(MATCH(H476,ConfigGrouping!$D$1:$D$10000,0)),"Primary","Secondary")),"")))))))))</f>
        <v/>
      </c>
    </row>
    <row r="477" spans="5:5" ht="15" customHeight="1" x14ac:dyDescent="0.35">
      <c r="E477" s="11" t="str">
        <f>IF(F477="Primary Timing Controller","Timing",IF(F477="Secondary Timing Controller","Timing",IF(F477="Star","Ethernet",IF(F477="Door Controller","Security Solution",IF(F477="Elevator Controller","Security Solution",IF(F477="Range Extender","Security Solution",IF(F477="Dropbox","Standalone",IF(F477="LF Exciter","Standalone",IF(OR(F477="Monitor",F477="Virtual Wall"),IF(VLOOKUP(H477,IRDeviceDetails!$A$1:$B$10000,2,FALSE)=0,"Standalone",IF(ISNUMBER(MATCH(H477,ConfigGrouping!$D$1:$D$10000,0)),"Primary","Secondary")),"")))))))))</f>
        <v/>
      </c>
    </row>
    <row r="478" spans="5:5" ht="15" customHeight="1" x14ac:dyDescent="0.35">
      <c r="E478" s="11" t="str">
        <f>IF(F478="Primary Timing Controller","Timing",IF(F478="Secondary Timing Controller","Timing",IF(F478="Star","Ethernet",IF(F478="Door Controller","Security Solution",IF(F478="Elevator Controller","Security Solution",IF(F478="Range Extender","Security Solution",IF(F478="Dropbox","Standalone",IF(F478="LF Exciter","Standalone",IF(OR(F478="Monitor",F478="Virtual Wall"),IF(VLOOKUP(H478,IRDeviceDetails!$A$1:$B$10000,2,FALSE)=0,"Standalone",IF(ISNUMBER(MATCH(H478,ConfigGrouping!$D$1:$D$10000,0)),"Primary","Secondary")),"")))))))))</f>
        <v/>
      </c>
    </row>
    <row r="479" spans="5:5" ht="15" customHeight="1" x14ac:dyDescent="0.35">
      <c r="E479" s="11" t="str">
        <f>IF(F479="Primary Timing Controller","Timing",IF(F479="Secondary Timing Controller","Timing",IF(F479="Star","Ethernet",IF(F479="Door Controller","Security Solution",IF(F479="Elevator Controller","Security Solution",IF(F479="Range Extender","Security Solution",IF(F479="Dropbox","Standalone",IF(F479="LF Exciter","Standalone",IF(OR(F479="Monitor",F479="Virtual Wall"),IF(VLOOKUP(H479,IRDeviceDetails!$A$1:$B$10000,2,FALSE)=0,"Standalone",IF(ISNUMBER(MATCH(H479,ConfigGrouping!$D$1:$D$10000,0)),"Primary","Secondary")),"")))))))))</f>
        <v/>
      </c>
    </row>
    <row r="480" spans="5:5" ht="15" customHeight="1" x14ac:dyDescent="0.35">
      <c r="E480" s="11" t="str">
        <f>IF(F480="Primary Timing Controller","Timing",IF(F480="Secondary Timing Controller","Timing",IF(F480="Star","Ethernet",IF(F480="Door Controller","Security Solution",IF(F480="Elevator Controller","Security Solution",IF(F480="Range Extender","Security Solution",IF(F480="Dropbox","Standalone",IF(F480="LF Exciter","Standalone",IF(OR(F480="Monitor",F480="Virtual Wall"),IF(VLOOKUP(H480,IRDeviceDetails!$A$1:$B$10000,2,FALSE)=0,"Standalone",IF(ISNUMBER(MATCH(H480,ConfigGrouping!$D$1:$D$10000,0)),"Primary","Secondary")),"")))))))))</f>
        <v/>
      </c>
    </row>
    <row r="481" spans="5:5" ht="15" customHeight="1" x14ac:dyDescent="0.35">
      <c r="E481" s="11" t="str">
        <f>IF(F481="Primary Timing Controller","Timing",IF(F481="Secondary Timing Controller","Timing",IF(F481="Star","Ethernet",IF(F481="Door Controller","Security Solution",IF(F481="Elevator Controller","Security Solution",IF(F481="Range Extender","Security Solution",IF(F481="Dropbox","Standalone",IF(F481="LF Exciter","Standalone",IF(OR(F481="Monitor",F481="Virtual Wall"),IF(VLOOKUP(H481,IRDeviceDetails!$A$1:$B$10000,2,FALSE)=0,"Standalone",IF(ISNUMBER(MATCH(H481,ConfigGrouping!$D$1:$D$10000,0)),"Primary","Secondary")),"")))))))))</f>
        <v/>
      </c>
    </row>
    <row r="482" spans="5:5" ht="15" customHeight="1" x14ac:dyDescent="0.35">
      <c r="E482" s="11" t="str">
        <f>IF(F482="Primary Timing Controller","Timing",IF(F482="Secondary Timing Controller","Timing",IF(F482="Star","Ethernet",IF(F482="Door Controller","Security Solution",IF(F482="Elevator Controller","Security Solution",IF(F482="Range Extender","Security Solution",IF(F482="Dropbox","Standalone",IF(F482="LF Exciter","Standalone",IF(OR(F482="Monitor",F482="Virtual Wall"),IF(VLOOKUP(H482,IRDeviceDetails!$A$1:$B$10000,2,FALSE)=0,"Standalone",IF(ISNUMBER(MATCH(H482,ConfigGrouping!$D$1:$D$10000,0)),"Primary","Secondary")),"")))))))))</f>
        <v/>
      </c>
    </row>
    <row r="483" spans="5:5" ht="15" customHeight="1" x14ac:dyDescent="0.35">
      <c r="E483" s="11" t="str">
        <f>IF(F483="Primary Timing Controller","Timing",IF(F483="Secondary Timing Controller","Timing",IF(F483="Star","Ethernet",IF(F483="Door Controller","Security Solution",IF(F483="Elevator Controller","Security Solution",IF(F483="Range Extender","Security Solution",IF(F483="Dropbox","Standalone",IF(F483="LF Exciter","Standalone",IF(OR(F483="Monitor",F483="Virtual Wall"),IF(VLOOKUP(H483,IRDeviceDetails!$A$1:$B$10000,2,FALSE)=0,"Standalone",IF(ISNUMBER(MATCH(H483,ConfigGrouping!$D$1:$D$10000,0)),"Primary","Secondary")),"")))))))))</f>
        <v/>
      </c>
    </row>
    <row r="484" spans="5:5" ht="15" customHeight="1" x14ac:dyDescent="0.35">
      <c r="E484" s="11" t="str">
        <f>IF(F484="Primary Timing Controller","Timing",IF(F484="Secondary Timing Controller","Timing",IF(F484="Star","Ethernet",IF(F484="Door Controller","Security Solution",IF(F484="Elevator Controller","Security Solution",IF(F484="Range Extender","Security Solution",IF(F484="Dropbox","Standalone",IF(F484="LF Exciter","Standalone",IF(OR(F484="Monitor",F484="Virtual Wall"),IF(VLOOKUP(H484,IRDeviceDetails!$A$1:$B$10000,2,FALSE)=0,"Standalone",IF(ISNUMBER(MATCH(H484,ConfigGrouping!$D$1:$D$10000,0)),"Primary","Secondary")),"")))))))))</f>
        <v/>
      </c>
    </row>
    <row r="485" spans="5:5" ht="15" customHeight="1" x14ac:dyDescent="0.35">
      <c r="E485" s="11" t="str">
        <f>IF(F485="Primary Timing Controller","Timing",IF(F485="Secondary Timing Controller","Timing",IF(F485="Star","Ethernet",IF(F485="Door Controller","Security Solution",IF(F485="Elevator Controller","Security Solution",IF(F485="Range Extender","Security Solution",IF(F485="Dropbox","Standalone",IF(F485="LF Exciter","Standalone",IF(OR(F485="Monitor",F485="Virtual Wall"),IF(VLOOKUP(H485,IRDeviceDetails!$A$1:$B$10000,2,FALSE)=0,"Standalone",IF(ISNUMBER(MATCH(H485,ConfigGrouping!$D$1:$D$10000,0)),"Primary","Secondary")),"")))))))))</f>
        <v/>
      </c>
    </row>
    <row r="486" spans="5:5" ht="15" customHeight="1" x14ac:dyDescent="0.35">
      <c r="E486" s="11" t="str">
        <f>IF(F486="Primary Timing Controller","Timing",IF(F486="Secondary Timing Controller","Timing",IF(F486="Star","Ethernet",IF(F486="Door Controller","Security Solution",IF(F486="Elevator Controller","Security Solution",IF(F486="Range Extender","Security Solution",IF(F486="Dropbox","Standalone",IF(F486="LF Exciter","Standalone",IF(OR(F486="Monitor",F486="Virtual Wall"),IF(VLOOKUP(H486,IRDeviceDetails!$A$1:$B$10000,2,FALSE)=0,"Standalone",IF(ISNUMBER(MATCH(H486,ConfigGrouping!$D$1:$D$10000,0)),"Primary","Secondary")),"")))))))))</f>
        <v/>
      </c>
    </row>
    <row r="487" spans="5:5" ht="15" customHeight="1" x14ac:dyDescent="0.35">
      <c r="E487" s="11" t="str">
        <f>IF(F487="Primary Timing Controller","Timing",IF(F487="Secondary Timing Controller","Timing",IF(F487="Star","Ethernet",IF(F487="Door Controller","Security Solution",IF(F487="Elevator Controller","Security Solution",IF(F487="Range Extender","Security Solution",IF(F487="Dropbox","Standalone",IF(F487="LF Exciter","Standalone",IF(OR(F487="Monitor",F487="Virtual Wall"),IF(VLOOKUP(H487,IRDeviceDetails!$A$1:$B$10000,2,FALSE)=0,"Standalone",IF(ISNUMBER(MATCH(H487,ConfigGrouping!$D$1:$D$10000,0)),"Primary","Secondary")),"")))))))))</f>
        <v/>
      </c>
    </row>
    <row r="488" spans="5:5" ht="15" customHeight="1" x14ac:dyDescent="0.35">
      <c r="E488" s="11" t="str">
        <f>IF(F488="Primary Timing Controller","Timing",IF(F488="Secondary Timing Controller","Timing",IF(F488="Star","Ethernet",IF(F488="Door Controller","Security Solution",IF(F488="Elevator Controller","Security Solution",IF(F488="Range Extender","Security Solution",IF(F488="Dropbox","Standalone",IF(F488="LF Exciter","Standalone",IF(OR(F488="Monitor",F488="Virtual Wall"),IF(VLOOKUP(H488,IRDeviceDetails!$A$1:$B$10000,2,FALSE)=0,"Standalone",IF(ISNUMBER(MATCH(H488,ConfigGrouping!$D$1:$D$10000,0)),"Primary","Secondary")),"")))))))))</f>
        <v/>
      </c>
    </row>
    <row r="489" spans="5:5" ht="15" customHeight="1" x14ac:dyDescent="0.35">
      <c r="E489" s="11" t="str">
        <f>IF(F489="Primary Timing Controller","Timing",IF(F489="Secondary Timing Controller","Timing",IF(F489="Star","Ethernet",IF(F489="Door Controller","Security Solution",IF(F489="Elevator Controller","Security Solution",IF(F489="Range Extender","Security Solution",IF(F489="Dropbox","Standalone",IF(F489="LF Exciter","Standalone",IF(OR(F489="Monitor",F489="Virtual Wall"),IF(VLOOKUP(H489,IRDeviceDetails!$A$1:$B$10000,2,FALSE)=0,"Standalone",IF(ISNUMBER(MATCH(H489,ConfigGrouping!$D$1:$D$10000,0)),"Primary","Secondary")),"")))))))))</f>
        <v/>
      </c>
    </row>
    <row r="490" spans="5:5" ht="15" customHeight="1" x14ac:dyDescent="0.35">
      <c r="E490" s="11" t="str">
        <f>IF(F490="Primary Timing Controller","Timing",IF(F490="Secondary Timing Controller","Timing",IF(F490="Star","Ethernet",IF(F490="Door Controller","Security Solution",IF(F490="Elevator Controller","Security Solution",IF(F490="Range Extender","Security Solution",IF(F490="Dropbox","Standalone",IF(F490="LF Exciter","Standalone",IF(OR(F490="Monitor",F490="Virtual Wall"),IF(VLOOKUP(H490,IRDeviceDetails!$A$1:$B$10000,2,FALSE)=0,"Standalone",IF(ISNUMBER(MATCH(H490,ConfigGrouping!$D$1:$D$10000,0)),"Primary","Secondary")),"")))))))))</f>
        <v/>
      </c>
    </row>
    <row r="491" spans="5:5" ht="15" customHeight="1" x14ac:dyDescent="0.35">
      <c r="E491" s="11" t="str">
        <f>IF(F491="Primary Timing Controller","Timing",IF(F491="Secondary Timing Controller","Timing",IF(F491="Star","Ethernet",IF(F491="Door Controller","Security Solution",IF(F491="Elevator Controller","Security Solution",IF(F491="Range Extender","Security Solution",IF(F491="Dropbox","Standalone",IF(F491="LF Exciter","Standalone",IF(OR(F491="Monitor",F491="Virtual Wall"),IF(VLOOKUP(H491,IRDeviceDetails!$A$1:$B$10000,2,FALSE)=0,"Standalone",IF(ISNUMBER(MATCH(H491,ConfigGrouping!$D$1:$D$10000,0)),"Primary","Secondary")),"")))))))))</f>
        <v/>
      </c>
    </row>
    <row r="492" spans="5:5" ht="15" customHeight="1" x14ac:dyDescent="0.35">
      <c r="E492" s="11" t="str">
        <f>IF(F492="Primary Timing Controller","Timing",IF(F492="Secondary Timing Controller","Timing",IF(F492="Star","Ethernet",IF(F492="Door Controller","Security Solution",IF(F492="Elevator Controller","Security Solution",IF(F492="Range Extender","Security Solution",IF(F492="Dropbox","Standalone",IF(F492="LF Exciter","Standalone",IF(OR(F492="Monitor",F492="Virtual Wall"),IF(VLOOKUP(H492,IRDeviceDetails!$A$1:$B$10000,2,FALSE)=0,"Standalone",IF(ISNUMBER(MATCH(H492,ConfigGrouping!$D$1:$D$10000,0)),"Primary","Secondary")),"")))))))))</f>
        <v/>
      </c>
    </row>
    <row r="493" spans="5:5" ht="15" customHeight="1" x14ac:dyDescent="0.35">
      <c r="E493" s="11" t="str">
        <f>IF(F493="Primary Timing Controller","Timing",IF(F493="Secondary Timing Controller","Timing",IF(F493="Star","Ethernet",IF(F493="Door Controller","Security Solution",IF(F493="Elevator Controller","Security Solution",IF(F493="Range Extender","Security Solution",IF(F493="Dropbox","Standalone",IF(F493="LF Exciter","Standalone",IF(OR(F493="Monitor",F493="Virtual Wall"),IF(VLOOKUP(H493,IRDeviceDetails!$A$1:$B$10000,2,FALSE)=0,"Standalone",IF(ISNUMBER(MATCH(H493,ConfigGrouping!$D$1:$D$10000,0)),"Primary","Secondary")),"")))))))))</f>
        <v/>
      </c>
    </row>
    <row r="494" spans="5:5" ht="15" customHeight="1" x14ac:dyDescent="0.35">
      <c r="E494" s="11" t="str">
        <f>IF(F494="Primary Timing Controller","Timing",IF(F494="Secondary Timing Controller","Timing",IF(F494="Star","Ethernet",IF(F494="Door Controller","Security Solution",IF(F494="Elevator Controller","Security Solution",IF(F494="Range Extender","Security Solution",IF(F494="Dropbox","Standalone",IF(F494="LF Exciter","Standalone",IF(OR(F494="Monitor",F494="Virtual Wall"),IF(VLOOKUP(H494,IRDeviceDetails!$A$1:$B$10000,2,FALSE)=0,"Standalone",IF(ISNUMBER(MATCH(H494,ConfigGrouping!$D$1:$D$10000,0)),"Primary","Secondary")),"")))))))))</f>
        <v/>
      </c>
    </row>
    <row r="495" spans="5:5" ht="15" customHeight="1" x14ac:dyDescent="0.35">
      <c r="E495" s="11" t="str">
        <f>IF(F495="Primary Timing Controller","Timing",IF(F495="Secondary Timing Controller","Timing",IF(F495="Star","Ethernet",IF(F495="Door Controller","Security Solution",IF(F495="Elevator Controller","Security Solution",IF(F495="Range Extender","Security Solution",IF(F495="Dropbox","Standalone",IF(F495="LF Exciter","Standalone",IF(OR(F495="Monitor",F495="Virtual Wall"),IF(VLOOKUP(H495,IRDeviceDetails!$A$1:$B$10000,2,FALSE)=0,"Standalone",IF(ISNUMBER(MATCH(H495,ConfigGrouping!$D$1:$D$10000,0)),"Primary","Secondary")),"")))))))))</f>
        <v/>
      </c>
    </row>
    <row r="496" spans="5:5" ht="15" customHeight="1" x14ac:dyDescent="0.35">
      <c r="E496" s="11" t="str">
        <f>IF(F496="Primary Timing Controller","Timing",IF(F496="Secondary Timing Controller","Timing",IF(F496="Star","Ethernet",IF(F496="Door Controller","Security Solution",IF(F496="Elevator Controller","Security Solution",IF(F496="Range Extender","Security Solution",IF(F496="Dropbox","Standalone",IF(F496="LF Exciter","Standalone",IF(OR(F496="Monitor",F496="Virtual Wall"),IF(VLOOKUP(H496,IRDeviceDetails!$A$1:$B$10000,2,FALSE)=0,"Standalone",IF(ISNUMBER(MATCH(H496,ConfigGrouping!$D$1:$D$10000,0)),"Primary","Secondary")),"")))))))))</f>
        <v/>
      </c>
    </row>
    <row r="497" spans="5:5" ht="15" customHeight="1" x14ac:dyDescent="0.35">
      <c r="E497" s="11" t="str">
        <f>IF(F497="Primary Timing Controller","Timing",IF(F497="Secondary Timing Controller","Timing",IF(F497="Star","Ethernet",IF(F497="Door Controller","Security Solution",IF(F497="Elevator Controller","Security Solution",IF(F497="Range Extender","Security Solution",IF(F497="Dropbox","Standalone",IF(F497="LF Exciter","Standalone",IF(OR(F497="Monitor",F497="Virtual Wall"),IF(VLOOKUP(H497,IRDeviceDetails!$A$1:$B$10000,2,FALSE)=0,"Standalone",IF(ISNUMBER(MATCH(H497,ConfigGrouping!$D$1:$D$10000,0)),"Primary","Secondary")),"")))))))))</f>
        <v/>
      </c>
    </row>
    <row r="498" spans="5:5" ht="15" customHeight="1" x14ac:dyDescent="0.35">
      <c r="E498" s="11" t="str">
        <f>IF(F498="Primary Timing Controller","Timing",IF(F498="Secondary Timing Controller","Timing",IF(F498="Star","Ethernet",IF(F498="Door Controller","Security Solution",IF(F498="Elevator Controller","Security Solution",IF(F498="Range Extender","Security Solution",IF(F498="Dropbox","Standalone",IF(F498="LF Exciter","Standalone",IF(OR(F498="Monitor",F498="Virtual Wall"),IF(VLOOKUP(H498,IRDeviceDetails!$A$1:$B$10000,2,FALSE)=0,"Standalone",IF(ISNUMBER(MATCH(H498,ConfigGrouping!$D$1:$D$10000,0)),"Primary","Secondary")),"")))))))))</f>
        <v/>
      </c>
    </row>
    <row r="499" spans="5:5" ht="15" customHeight="1" x14ac:dyDescent="0.35">
      <c r="E499" s="11" t="str">
        <f>IF(F499="Primary Timing Controller","Timing",IF(F499="Secondary Timing Controller","Timing",IF(F499="Star","Ethernet",IF(F499="Door Controller","Security Solution",IF(F499="Elevator Controller","Security Solution",IF(F499="Range Extender","Security Solution",IF(F499="Dropbox","Standalone",IF(F499="LF Exciter","Standalone",IF(OR(F499="Monitor",F499="Virtual Wall"),IF(VLOOKUP(H499,IRDeviceDetails!$A$1:$B$10000,2,FALSE)=0,"Standalone",IF(ISNUMBER(MATCH(H499,ConfigGrouping!$D$1:$D$10000,0)),"Primary","Secondary")),"")))))))))</f>
        <v/>
      </c>
    </row>
    <row r="500" spans="5:5" ht="15" customHeight="1" x14ac:dyDescent="0.35">
      <c r="E500" s="11" t="str">
        <f>IF(F500="Primary Timing Controller","Timing",IF(F500="Secondary Timing Controller","Timing",IF(F500="Star","Ethernet",IF(F500="Door Controller","Security Solution",IF(F500="Elevator Controller","Security Solution",IF(F500="Range Extender","Security Solution",IF(F500="Dropbox","Standalone",IF(F500="LF Exciter","Standalone",IF(OR(F500="Monitor",F500="Virtual Wall"),IF(VLOOKUP(H500,IRDeviceDetails!$A$1:$B$10000,2,FALSE)=0,"Standalone",IF(ISNUMBER(MATCH(H500,ConfigGrouping!$D$1:$D$10000,0)),"Primary","Secondary")),"")))))))))</f>
        <v/>
      </c>
    </row>
    <row r="501" spans="5:5" ht="15" customHeight="1" x14ac:dyDescent="0.35">
      <c r="E501" s="11" t="str">
        <f>IF(F501="Primary Timing Controller","Timing",IF(F501="Secondary Timing Controller","Timing",IF(F501="Star","Ethernet",IF(F501="Door Controller","Security Solution",IF(F501="Elevator Controller","Security Solution",IF(F501="Range Extender","Security Solution",IF(F501="Dropbox","Standalone",IF(F501="LF Exciter","Standalone",IF(OR(F501="Monitor",F501="Virtual Wall"),IF(VLOOKUP(H501,IRDeviceDetails!$A$1:$B$10000,2,FALSE)=0,"Standalone",IF(ISNUMBER(MATCH(H501,ConfigGrouping!$D$1:$D$10000,0)),"Primary","Secondary")),"")))))))))</f>
        <v/>
      </c>
    </row>
    <row r="502" spans="5:5" ht="15" customHeight="1" x14ac:dyDescent="0.35">
      <c r="E502" s="11" t="str">
        <f>IF(F502="Primary Timing Controller","Timing",IF(F502="Secondary Timing Controller","Timing",IF(F502="Star","Ethernet",IF(F502="Door Controller","Security Solution",IF(F502="Elevator Controller","Security Solution",IF(F502="Range Extender","Security Solution",IF(F502="Dropbox","Standalone",IF(F502="LF Exciter","Standalone",IF(OR(F502="Monitor",F502="Virtual Wall"),IF(VLOOKUP(H502,IRDeviceDetails!$A$1:$B$10000,2,FALSE)=0,"Standalone",IF(ISNUMBER(MATCH(H502,ConfigGrouping!$D$1:$D$10000,0)),"Primary","Secondary")),"")))))))))</f>
        <v/>
      </c>
    </row>
    <row r="503" spans="5:5" ht="15" customHeight="1" x14ac:dyDescent="0.35">
      <c r="E503" s="11" t="str">
        <f>IF(F503="Primary Timing Controller","Timing",IF(F503="Secondary Timing Controller","Timing",IF(F503="Star","Ethernet",IF(F503="Door Controller","Security Solution",IF(F503="Elevator Controller","Security Solution",IF(F503="Range Extender","Security Solution",IF(F503="Dropbox","Standalone",IF(F503="LF Exciter","Standalone",IF(OR(F503="Monitor",F503="Virtual Wall"),IF(VLOOKUP(H503,IRDeviceDetails!$A$1:$B$10000,2,FALSE)=0,"Standalone",IF(ISNUMBER(MATCH(H503,ConfigGrouping!$D$1:$D$10000,0)),"Primary","Secondary")),"")))))))))</f>
        <v/>
      </c>
    </row>
    <row r="504" spans="5:5" ht="15" customHeight="1" x14ac:dyDescent="0.35">
      <c r="E504" s="11" t="str">
        <f>IF(F504="Primary Timing Controller","Timing",IF(F504="Secondary Timing Controller","Timing",IF(F504="Star","Ethernet",IF(F504="Door Controller","Security Solution",IF(F504="Elevator Controller","Security Solution",IF(F504="Range Extender","Security Solution",IF(F504="Dropbox","Standalone",IF(F504="LF Exciter","Standalone",IF(OR(F504="Monitor",F504="Virtual Wall"),IF(VLOOKUP(H504,IRDeviceDetails!$A$1:$B$10000,2,FALSE)=0,"Standalone",IF(ISNUMBER(MATCH(H504,ConfigGrouping!$D$1:$D$10000,0)),"Primary","Secondary")),"")))))))))</f>
        <v/>
      </c>
    </row>
    <row r="505" spans="5:5" ht="15" customHeight="1" x14ac:dyDescent="0.35">
      <c r="E505" s="11" t="str">
        <f>IF(F505="Primary Timing Controller","Timing",IF(F505="Secondary Timing Controller","Timing",IF(F505="Star","Ethernet",IF(F505="Door Controller","Security Solution",IF(F505="Elevator Controller","Security Solution",IF(F505="Range Extender","Security Solution",IF(F505="Dropbox","Standalone",IF(F505="LF Exciter","Standalone",IF(OR(F505="Monitor",F505="Virtual Wall"),IF(VLOOKUP(H505,IRDeviceDetails!$A$1:$B$10000,2,FALSE)=0,"Standalone",IF(ISNUMBER(MATCH(H505,ConfigGrouping!$D$1:$D$10000,0)),"Primary","Secondary")),"")))))))))</f>
        <v/>
      </c>
    </row>
    <row r="506" spans="5:5" ht="15" customHeight="1" x14ac:dyDescent="0.35">
      <c r="E506" s="11" t="str">
        <f>IF(F506="Primary Timing Controller","Timing",IF(F506="Secondary Timing Controller","Timing",IF(F506="Star","Ethernet",IF(F506="Door Controller","Security Solution",IF(F506="Elevator Controller","Security Solution",IF(F506="Range Extender","Security Solution",IF(F506="Dropbox","Standalone",IF(F506="LF Exciter","Standalone",IF(OR(F506="Monitor",F506="Virtual Wall"),IF(VLOOKUP(H506,IRDeviceDetails!$A$1:$B$10000,2,FALSE)=0,"Standalone",IF(ISNUMBER(MATCH(H506,ConfigGrouping!$D$1:$D$10000,0)),"Primary","Secondary")),"")))))))))</f>
        <v/>
      </c>
    </row>
    <row r="507" spans="5:5" ht="15" customHeight="1" x14ac:dyDescent="0.35">
      <c r="E507" s="11" t="str">
        <f>IF(F507="Primary Timing Controller","Timing",IF(F507="Secondary Timing Controller","Timing",IF(F507="Star","Ethernet",IF(F507="Door Controller","Security Solution",IF(F507="Elevator Controller","Security Solution",IF(F507="Range Extender","Security Solution",IF(F507="Dropbox","Standalone",IF(F507="LF Exciter","Standalone",IF(OR(F507="Monitor",F507="Virtual Wall"),IF(VLOOKUP(H507,IRDeviceDetails!$A$1:$B$10000,2,FALSE)=0,"Standalone",IF(ISNUMBER(MATCH(H507,ConfigGrouping!$D$1:$D$10000,0)),"Primary","Secondary")),"")))))))))</f>
        <v/>
      </c>
    </row>
    <row r="508" spans="5:5" ht="15" customHeight="1" x14ac:dyDescent="0.35">
      <c r="E508" s="11" t="str">
        <f>IF(F508="Primary Timing Controller","Timing",IF(F508="Secondary Timing Controller","Timing",IF(F508="Star","Ethernet",IF(F508="Door Controller","Security Solution",IF(F508="Elevator Controller","Security Solution",IF(F508="Range Extender","Security Solution",IF(F508="Dropbox","Standalone",IF(F508="LF Exciter","Standalone",IF(OR(F508="Monitor",F508="Virtual Wall"),IF(VLOOKUP(H508,IRDeviceDetails!$A$1:$B$10000,2,FALSE)=0,"Standalone",IF(ISNUMBER(MATCH(H508,ConfigGrouping!$D$1:$D$10000,0)),"Primary","Secondary")),"")))))))))</f>
        <v/>
      </c>
    </row>
    <row r="509" spans="5:5" ht="15" customHeight="1" x14ac:dyDescent="0.35">
      <c r="E509" s="11" t="str">
        <f>IF(F509="Primary Timing Controller","Timing",IF(F509="Secondary Timing Controller","Timing",IF(F509="Star","Ethernet",IF(F509="Door Controller","Security Solution",IF(F509="Elevator Controller","Security Solution",IF(F509="Range Extender","Security Solution",IF(F509="Dropbox","Standalone",IF(F509="LF Exciter","Standalone",IF(OR(F509="Monitor",F509="Virtual Wall"),IF(VLOOKUP(H509,IRDeviceDetails!$A$1:$B$10000,2,FALSE)=0,"Standalone",IF(ISNUMBER(MATCH(H509,ConfigGrouping!$D$1:$D$10000,0)),"Primary","Secondary")),"")))))))))</f>
        <v/>
      </c>
    </row>
    <row r="510" spans="5:5" ht="15" customHeight="1" x14ac:dyDescent="0.35">
      <c r="E510" s="11" t="str">
        <f>IF(F510="Primary Timing Controller","Timing",IF(F510="Secondary Timing Controller","Timing",IF(F510="Star","Ethernet",IF(F510="Door Controller","Security Solution",IF(F510="Elevator Controller","Security Solution",IF(F510="Range Extender","Security Solution",IF(F510="Dropbox","Standalone",IF(F510="LF Exciter","Standalone",IF(OR(F510="Monitor",F510="Virtual Wall"),IF(VLOOKUP(H510,IRDeviceDetails!$A$1:$B$10000,2,FALSE)=0,"Standalone",IF(ISNUMBER(MATCH(H510,ConfigGrouping!$D$1:$D$10000,0)),"Primary","Secondary")),"")))))))))</f>
        <v/>
      </c>
    </row>
    <row r="511" spans="5:5" ht="15" customHeight="1" x14ac:dyDescent="0.35">
      <c r="E511" s="11" t="str">
        <f>IF(F511="Primary Timing Controller","Timing",IF(F511="Secondary Timing Controller","Timing",IF(F511="Star","Ethernet",IF(F511="Door Controller","Security Solution",IF(F511="Elevator Controller","Security Solution",IF(F511="Range Extender","Security Solution",IF(F511="Dropbox","Standalone",IF(F511="LF Exciter","Standalone",IF(OR(F511="Monitor",F511="Virtual Wall"),IF(VLOOKUP(H511,IRDeviceDetails!$A$1:$B$10000,2,FALSE)=0,"Standalone",IF(ISNUMBER(MATCH(H511,ConfigGrouping!$D$1:$D$10000,0)),"Primary","Secondary")),"")))))))))</f>
        <v/>
      </c>
    </row>
    <row r="512" spans="5:5" ht="15" customHeight="1" x14ac:dyDescent="0.35">
      <c r="E512" s="11" t="str">
        <f>IF(F512="Primary Timing Controller","Timing",IF(F512="Secondary Timing Controller","Timing",IF(F512="Star","Ethernet",IF(F512="Door Controller","Security Solution",IF(F512="Elevator Controller","Security Solution",IF(F512="Range Extender","Security Solution",IF(F512="Dropbox","Standalone",IF(F512="LF Exciter","Standalone",IF(OR(F512="Monitor",F512="Virtual Wall"),IF(VLOOKUP(H512,IRDeviceDetails!$A$1:$B$10000,2,FALSE)=0,"Standalone",IF(ISNUMBER(MATCH(H512,ConfigGrouping!$D$1:$D$10000,0)),"Primary","Secondary")),"")))))))))</f>
        <v/>
      </c>
    </row>
    <row r="513" spans="5:5" ht="15" customHeight="1" x14ac:dyDescent="0.35">
      <c r="E513" s="11" t="str">
        <f>IF(F513="Primary Timing Controller","Timing",IF(F513="Secondary Timing Controller","Timing",IF(F513="Star","Ethernet",IF(F513="Door Controller","Security Solution",IF(F513="Elevator Controller","Security Solution",IF(F513="Range Extender","Security Solution",IF(F513="Dropbox","Standalone",IF(F513="LF Exciter","Standalone",IF(OR(F513="Monitor",F513="Virtual Wall"),IF(VLOOKUP(H513,IRDeviceDetails!$A$1:$B$10000,2,FALSE)=0,"Standalone",IF(ISNUMBER(MATCH(H513,ConfigGrouping!$D$1:$D$10000,0)),"Primary","Secondary")),"")))))))))</f>
        <v/>
      </c>
    </row>
    <row r="514" spans="5:5" ht="15" customHeight="1" x14ac:dyDescent="0.35">
      <c r="E514" s="11" t="str">
        <f>IF(F514="Primary Timing Controller","Timing",IF(F514="Secondary Timing Controller","Timing",IF(F514="Star","Ethernet",IF(F514="Door Controller","Security Solution",IF(F514="Elevator Controller","Security Solution",IF(F514="Range Extender","Security Solution",IF(F514="Dropbox","Standalone",IF(F514="LF Exciter","Standalone",IF(OR(F514="Monitor",F514="Virtual Wall"),IF(VLOOKUP(H514,IRDeviceDetails!$A$1:$B$10000,2,FALSE)=0,"Standalone",IF(ISNUMBER(MATCH(H514,ConfigGrouping!$D$1:$D$10000,0)),"Primary","Secondary")),"")))))))))</f>
        <v/>
      </c>
    </row>
    <row r="515" spans="5:5" ht="15" customHeight="1" x14ac:dyDescent="0.35">
      <c r="E515" s="11" t="str">
        <f>IF(F515="Primary Timing Controller","Timing",IF(F515="Secondary Timing Controller","Timing",IF(F515="Star","Ethernet",IF(F515="Door Controller","Security Solution",IF(F515="Elevator Controller","Security Solution",IF(F515="Range Extender","Security Solution",IF(F515="Dropbox","Standalone",IF(F515="LF Exciter","Standalone",IF(OR(F515="Monitor",F515="Virtual Wall"),IF(VLOOKUP(H515,IRDeviceDetails!$A$1:$B$10000,2,FALSE)=0,"Standalone",IF(ISNUMBER(MATCH(H515,ConfigGrouping!$D$1:$D$10000,0)),"Primary","Secondary")),"")))))))))</f>
        <v/>
      </c>
    </row>
    <row r="516" spans="5:5" ht="15" customHeight="1" x14ac:dyDescent="0.35">
      <c r="E516" s="11" t="str">
        <f>IF(F516="Primary Timing Controller","Timing",IF(F516="Secondary Timing Controller","Timing",IF(F516="Star","Ethernet",IF(F516="Door Controller","Security Solution",IF(F516="Elevator Controller","Security Solution",IF(F516="Range Extender","Security Solution",IF(F516="Dropbox","Standalone",IF(F516="LF Exciter","Standalone",IF(OR(F516="Monitor",F516="Virtual Wall"),IF(VLOOKUP(H516,IRDeviceDetails!$A$1:$B$10000,2,FALSE)=0,"Standalone",IF(ISNUMBER(MATCH(H516,ConfigGrouping!$D$1:$D$10000,0)),"Primary","Secondary")),"")))))))))</f>
        <v/>
      </c>
    </row>
    <row r="517" spans="5:5" ht="15" customHeight="1" x14ac:dyDescent="0.35">
      <c r="E517" s="11" t="str">
        <f>IF(F517="Primary Timing Controller","Timing",IF(F517="Secondary Timing Controller","Timing",IF(F517="Star","Ethernet",IF(F517="Door Controller","Security Solution",IF(F517="Elevator Controller","Security Solution",IF(F517="Range Extender","Security Solution",IF(F517="Dropbox","Standalone",IF(F517="LF Exciter","Standalone",IF(OR(F517="Monitor",F517="Virtual Wall"),IF(VLOOKUP(H517,IRDeviceDetails!$A$1:$B$10000,2,FALSE)=0,"Standalone",IF(ISNUMBER(MATCH(H517,ConfigGrouping!$D$1:$D$10000,0)),"Primary","Secondary")),"")))))))))</f>
        <v/>
      </c>
    </row>
    <row r="518" spans="5:5" ht="15" customHeight="1" x14ac:dyDescent="0.35">
      <c r="E518" s="11" t="str">
        <f>IF(F518="Primary Timing Controller","Timing",IF(F518="Secondary Timing Controller","Timing",IF(F518="Star","Ethernet",IF(F518="Door Controller","Security Solution",IF(F518="Elevator Controller","Security Solution",IF(F518="Range Extender","Security Solution",IF(F518="Dropbox","Standalone",IF(F518="LF Exciter","Standalone",IF(OR(F518="Monitor",F518="Virtual Wall"),IF(VLOOKUP(H518,IRDeviceDetails!$A$1:$B$10000,2,FALSE)=0,"Standalone",IF(ISNUMBER(MATCH(H518,ConfigGrouping!$D$1:$D$10000,0)),"Primary","Secondary")),"")))))))))</f>
        <v/>
      </c>
    </row>
    <row r="519" spans="5:5" ht="15" customHeight="1" x14ac:dyDescent="0.35">
      <c r="E519" s="11" t="str">
        <f>IF(F519="Primary Timing Controller","Timing",IF(F519="Secondary Timing Controller","Timing",IF(F519="Star","Ethernet",IF(F519="Door Controller","Security Solution",IF(F519="Elevator Controller","Security Solution",IF(F519="Range Extender","Security Solution",IF(F519="Dropbox","Standalone",IF(F519="LF Exciter","Standalone",IF(OR(F519="Monitor",F519="Virtual Wall"),IF(VLOOKUP(H519,IRDeviceDetails!$A$1:$B$10000,2,FALSE)=0,"Standalone",IF(ISNUMBER(MATCH(H519,ConfigGrouping!$D$1:$D$10000,0)),"Primary","Secondary")),"")))))))))</f>
        <v/>
      </c>
    </row>
    <row r="520" spans="5:5" ht="15" customHeight="1" x14ac:dyDescent="0.35">
      <c r="E520" s="11" t="str">
        <f>IF(F520="Primary Timing Controller","Timing",IF(F520="Secondary Timing Controller","Timing",IF(F520="Star","Ethernet",IF(F520="Door Controller","Security Solution",IF(F520="Elevator Controller","Security Solution",IF(F520="Range Extender","Security Solution",IF(F520="Dropbox","Standalone",IF(F520="LF Exciter","Standalone",IF(OR(F520="Monitor",F520="Virtual Wall"),IF(VLOOKUP(H520,IRDeviceDetails!$A$1:$B$10000,2,FALSE)=0,"Standalone",IF(ISNUMBER(MATCH(H520,ConfigGrouping!$D$1:$D$10000,0)),"Primary","Secondary")),"")))))))))</f>
        <v/>
      </c>
    </row>
    <row r="521" spans="5:5" ht="15" customHeight="1" x14ac:dyDescent="0.35">
      <c r="E521" s="11" t="str">
        <f>IF(F521="Primary Timing Controller","Timing",IF(F521="Secondary Timing Controller","Timing",IF(F521="Star","Ethernet",IF(F521="Door Controller","Security Solution",IF(F521="Elevator Controller","Security Solution",IF(F521="Range Extender","Security Solution",IF(F521="Dropbox","Standalone",IF(F521="LF Exciter","Standalone",IF(OR(F521="Monitor",F521="Virtual Wall"),IF(VLOOKUP(H521,IRDeviceDetails!$A$1:$B$10000,2,FALSE)=0,"Standalone",IF(ISNUMBER(MATCH(H521,ConfigGrouping!$D$1:$D$10000,0)),"Primary","Secondary")),"")))))))))</f>
        <v/>
      </c>
    </row>
    <row r="522" spans="5:5" ht="15" customHeight="1" x14ac:dyDescent="0.35">
      <c r="E522" s="11" t="str">
        <f>IF(F522="Primary Timing Controller","Timing",IF(F522="Secondary Timing Controller","Timing",IF(F522="Star","Ethernet",IF(F522="Door Controller","Security Solution",IF(F522="Elevator Controller","Security Solution",IF(F522="Range Extender","Security Solution",IF(F522="Dropbox","Standalone",IF(F522="LF Exciter","Standalone",IF(OR(F522="Monitor",F522="Virtual Wall"),IF(VLOOKUP(H522,IRDeviceDetails!$A$1:$B$10000,2,FALSE)=0,"Standalone",IF(ISNUMBER(MATCH(H522,ConfigGrouping!$D$1:$D$10000,0)),"Primary","Secondary")),"")))))))))</f>
        <v/>
      </c>
    </row>
    <row r="523" spans="5:5" ht="15" customHeight="1" x14ac:dyDescent="0.35">
      <c r="E523" s="11" t="str">
        <f>IF(F523="Primary Timing Controller","Timing",IF(F523="Secondary Timing Controller","Timing",IF(F523="Star","Ethernet",IF(F523="Door Controller","Security Solution",IF(F523="Elevator Controller","Security Solution",IF(F523="Range Extender","Security Solution",IF(F523="Dropbox","Standalone",IF(F523="LF Exciter","Standalone",IF(OR(F523="Monitor",F523="Virtual Wall"),IF(VLOOKUP(H523,IRDeviceDetails!$A$1:$B$10000,2,FALSE)=0,"Standalone",IF(ISNUMBER(MATCH(H523,ConfigGrouping!$D$1:$D$10000,0)),"Primary","Secondary")),"")))))))))</f>
        <v/>
      </c>
    </row>
    <row r="524" spans="5:5" ht="15" customHeight="1" x14ac:dyDescent="0.35">
      <c r="E524" s="11" t="str">
        <f>IF(F524="Primary Timing Controller","Timing",IF(F524="Secondary Timing Controller","Timing",IF(F524="Star","Ethernet",IF(F524="Door Controller","Security Solution",IF(F524="Elevator Controller","Security Solution",IF(F524="Range Extender","Security Solution",IF(F524="Dropbox","Standalone",IF(F524="LF Exciter","Standalone",IF(OR(F524="Monitor",F524="Virtual Wall"),IF(VLOOKUP(H524,IRDeviceDetails!$A$1:$B$10000,2,FALSE)=0,"Standalone",IF(ISNUMBER(MATCH(H524,ConfigGrouping!$D$1:$D$10000,0)),"Primary","Secondary")),"")))))))))</f>
        <v/>
      </c>
    </row>
    <row r="525" spans="5:5" ht="15" customHeight="1" x14ac:dyDescent="0.35">
      <c r="E525" s="11" t="str">
        <f>IF(F525="Primary Timing Controller","Timing",IF(F525="Secondary Timing Controller","Timing",IF(F525="Star","Ethernet",IF(F525="Door Controller","Security Solution",IF(F525="Elevator Controller","Security Solution",IF(F525="Range Extender","Security Solution",IF(F525="Dropbox","Standalone",IF(F525="LF Exciter","Standalone",IF(OR(F525="Monitor",F525="Virtual Wall"),IF(VLOOKUP(H525,IRDeviceDetails!$A$1:$B$10000,2,FALSE)=0,"Standalone",IF(ISNUMBER(MATCH(H525,ConfigGrouping!$D$1:$D$10000,0)),"Primary","Secondary")),"")))))))))</f>
        <v/>
      </c>
    </row>
    <row r="526" spans="5:5" ht="15" customHeight="1" x14ac:dyDescent="0.35">
      <c r="E526" s="11" t="str">
        <f>IF(F526="Primary Timing Controller","Timing",IF(F526="Secondary Timing Controller","Timing",IF(F526="Star","Ethernet",IF(F526="Door Controller","Security Solution",IF(F526="Elevator Controller","Security Solution",IF(F526="Range Extender","Security Solution",IF(F526="Dropbox","Standalone",IF(F526="LF Exciter","Standalone",IF(OR(F526="Monitor",F526="Virtual Wall"),IF(VLOOKUP(H526,IRDeviceDetails!$A$1:$B$10000,2,FALSE)=0,"Standalone",IF(ISNUMBER(MATCH(H526,ConfigGrouping!$D$1:$D$10000,0)),"Primary","Secondary")),"")))))))))</f>
        <v/>
      </c>
    </row>
    <row r="527" spans="5:5" ht="15" customHeight="1" x14ac:dyDescent="0.35">
      <c r="E527" s="11" t="str">
        <f>IF(F527="Primary Timing Controller","Timing",IF(F527="Secondary Timing Controller","Timing",IF(F527="Star","Ethernet",IF(F527="Door Controller","Security Solution",IF(F527="Elevator Controller","Security Solution",IF(F527="Range Extender","Security Solution",IF(F527="Dropbox","Standalone",IF(F527="LF Exciter","Standalone",IF(OR(F527="Monitor",F527="Virtual Wall"),IF(VLOOKUP(H527,IRDeviceDetails!$A$1:$B$10000,2,FALSE)=0,"Standalone",IF(ISNUMBER(MATCH(H527,ConfigGrouping!$D$1:$D$10000,0)),"Primary","Secondary")),"")))))))))</f>
        <v/>
      </c>
    </row>
    <row r="528" spans="5:5" ht="15" customHeight="1" x14ac:dyDescent="0.35">
      <c r="E528" s="11" t="str">
        <f>IF(F528="Primary Timing Controller","Timing",IF(F528="Secondary Timing Controller","Timing",IF(F528="Star","Ethernet",IF(F528="Door Controller","Security Solution",IF(F528="Elevator Controller","Security Solution",IF(F528="Range Extender","Security Solution",IF(F528="Dropbox","Standalone",IF(F528="LF Exciter","Standalone",IF(OR(F528="Monitor",F528="Virtual Wall"),IF(VLOOKUP(H528,IRDeviceDetails!$A$1:$B$10000,2,FALSE)=0,"Standalone",IF(ISNUMBER(MATCH(H528,ConfigGrouping!$D$1:$D$10000,0)),"Primary","Secondary")),"")))))))))</f>
        <v/>
      </c>
    </row>
    <row r="529" spans="5:5" ht="15" customHeight="1" x14ac:dyDescent="0.35">
      <c r="E529" s="11" t="str">
        <f>IF(F529="Primary Timing Controller","Timing",IF(F529="Secondary Timing Controller","Timing",IF(F529="Star","Ethernet",IF(F529="Door Controller","Security Solution",IF(F529="Elevator Controller","Security Solution",IF(F529="Range Extender","Security Solution",IF(F529="Dropbox","Standalone",IF(F529="LF Exciter","Standalone",IF(OR(F529="Monitor",F529="Virtual Wall"),IF(VLOOKUP(H529,IRDeviceDetails!$A$1:$B$10000,2,FALSE)=0,"Standalone",IF(ISNUMBER(MATCH(H529,ConfigGrouping!$D$1:$D$10000,0)),"Primary","Secondary")),"")))))))))</f>
        <v/>
      </c>
    </row>
    <row r="530" spans="5:5" ht="15" customHeight="1" x14ac:dyDescent="0.35">
      <c r="E530" s="11" t="str">
        <f>IF(F530="Primary Timing Controller","Timing",IF(F530="Secondary Timing Controller","Timing",IF(F530="Star","Ethernet",IF(F530="Door Controller","Security Solution",IF(F530="Elevator Controller","Security Solution",IF(F530="Range Extender","Security Solution",IF(F530="Dropbox","Standalone",IF(F530="LF Exciter","Standalone",IF(OR(F530="Monitor",F530="Virtual Wall"),IF(VLOOKUP(H530,IRDeviceDetails!$A$1:$B$10000,2,FALSE)=0,"Standalone",IF(ISNUMBER(MATCH(H530,ConfigGrouping!$D$1:$D$10000,0)),"Primary","Secondary")),"")))))))))</f>
        <v/>
      </c>
    </row>
    <row r="531" spans="5:5" ht="15" customHeight="1" x14ac:dyDescent="0.35">
      <c r="E531" s="11" t="str">
        <f>IF(F531="Primary Timing Controller","Timing",IF(F531="Secondary Timing Controller","Timing",IF(F531="Star","Ethernet",IF(F531="Door Controller","Security Solution",IF(F531="Elevator Controller","Security Solution",IF(F531="Range Extender","Security Solution",IF(F531="Dropbox","Standalone",IF(F531="LF Exciter","Standalone",IF(OR(F531="Monitor",F531="Virtual Wall"),IF(VLOOKUP(H531,IRDeviceDetails!$A$1:$B$10000,2,FALSE)=0,"Standalone",IF(ISNUMBER(MATCH(H531,ConfigGrouping!$D$1:$D$10000,0)),"Primary","Secondary")),"")))))))))</f>
        <v/>
      </c>
    </row>
    <row r="532" spans="5:5" ht="15" customHeight="1" x14ac:dyDescent="0.35">
      <c r="E532" s="11" t="str">
        <f>IF(F532="Primary Timing Controller","Timing",IF(F532="Secondary Timing Controller","Timing",IF(F532="Star","Ethernet",IF(F532="Door Controller","Security Solution",IF(F532="Elevator Controller","Security Solution",IF(F532="Range Extender","Security Solution",IF(F532="Dropbox","Standalone",IF(F532="LF Exciter","Standalone",IF(OR(F532="Monitor",F532="Virtual Wall"),IF(VLOOKUP(H532,IRDeviceDetails!$A$1:$B$10000,2,FALSE)=0,"Standalone",IF(ISNUMBER(MATCH(H532,ConfigGrouping!$D$1:$D$10000,0)),"Primary","Secondary")),"")))))))))</f>
        <v/>
      </c>
    </row>
    <row r="533" spans="5:5" ht="15" customHeight="1" x14ac:dyDescent="0.35">
      <c r="E533" s="11" t="str">
        <f>IF(F533="Primary Timing Controller","Timing",IF(F533="Secondary Timing Controller","Timing",IF(F533="Star","Ethernet",IF(F533="Door Controller","Security Solution",IF(F533="Elevator Controller","Security Solution",IF(F533="Range Extender","Security Solution",IF(F533="Dropbox","Standalone",IF(F533="LF Exciter","Standalone",IF(OR(F533="Monitor",F533="Virtual Wall"),IF(VLOOKUP(H533,IRDeviceDetails!$A$1:$B$10000,2,FALSE)=0,"Standalone",IF(ISNUMBER(MATCH(H533,ConfigGrouping!$D$1:$D$10000,0)),"Primary","Secondary")),"")))))))))</f>
        <v/>
      </c>
    </row>
    <row r="534" spans="5:5" ht="15" customHeight="1" x14ac:dyDescent="0.35">
      <c r="E534" s="11" t="str">
        <f>IF(F534="Primary Timing Controller","Timing",IF(F534="Secondary Timing Controller","Timing",IF(F534="Star","Ethernet",IF(F534="Door Controller","Security Solution",IF(F534="Elevator Controller","Security Solution",IF(F534="Range Extender","Security Solution",IF(F534="Dropbox","Standalone",IF(F534="LF Exciter","Standalone",IF(OR(F534="Monitor",F534="Virtual Wall"),IF(VLOOKUP(H534,IRDeviceDetails!$A$1:$B$10000,2,FALSE)=0,"Standalone",IF(ISNUMBER(MATCH(H534,ConfigGrouping!$D$1:$D$10000,0)),"Primary","Secondary")),"")))))))))</f>
        <v/>
      </c>
    </row>
    <row r="535" spans="5:5" ht="15" customHeight="1" x14ac:dyDescent="0.35">
      <c r="E535" s="11" t="str">
        <f>IF(F535="Primary Timing Controller","Timing",IF(F535="Secondary Timing Controller","Timing",IF(F535="Star","Ethernet",IF(F535="Door Controller","Security Solution",IF(F535="Elevator Controller","Security Solution",IF(F535="Range Extender","Security Solution",IF(F535="Dropbox","Standalone",IF(F535="LF Exciter","Standalone",IF(OR(F535="Monitor",F535="Virtual Wall"),IF(VLOOKUP(H535,IRDeviceDetails!$A$1:$B$10000,2,FALSE)=0,"Standalone",IF(ISNUMBER(MATCH(H535,ConfigGrouping!$D$1:$D$10000,0)),"Primary","Secondary")),"")))))))))</f>
        <v/>
      </c>
    </row>
    <row r="536" spans="5:5" ht="15" customHeight="1" x14ac:dyDescent="0.35">
      <c r="E536" s="11" t="str">
        <f>IF(F536="Primary Timing Controller","Timing",IF(F536="Secondary Timing Controller","Timing",IF(F536="Star","Ethernet",IF(F536="Door Controller","Security Solution",IF(F536="Elevator Controller","Security Solution",IF(F536="Range Extender","Security Solution",IF(F536="Dropbox","Standalone",IF(F536="LF Exciter","Standalone",IF(OR(F536="Monitor",F536="Virtual Wall"),IF(VLOOKUP(H536,IRDeviceDetails!$A$1:$B$10000,2,FALSE)=0,"Standalone",IF(ISNUMBER(MATCH(H536,ConfigGrouping!$D$1:$D$10000,0)),"Primary","Secondary")),"")))))))))</f>
        <v/>
      </c>
    </row>
    <row r="537" spans="5:5" ht="15" customHeight="1" x14ac:dyDescent="0.35">
      <c r="E537" s="11" t="str">
        <f>IF(F537="Primary Timing Controller","Timing",IF(F537="Secondary Timing Controller","Timing",IF(F537="Star","Ethernet",IF(F537="Door Controller","Security Solution",IF(F537="Elevator Controller","Security Solution",IF(F537="Range Extender","Security Solution",IF(F537="Dropbox","Standalone",IF(F537="LF Exciter","Standalone",IF(OR(F537="Monitor",F537="Virtual Wall"),IF(VLOOKUP(H537,IRDeviceDetails!$A$1:$B$10000,2,FALSE)=0,"Standalone",IF(ISNUMBER(MATCH(H537,ConfigGrouping!$D$1:$D$10000,0)),"Primary","Secondary")),"")))))))))</f>
        <v/>
      </c>
    </row>
    <row r="538" spans="5:5" ht="15" customHeight="1" x14ac:dyDescent="0.35">
      <c r="E538" s="11" t="str">
        <f>IF(F538="Primary Timing Controller","Timing",IF(F538="Secondary Timing Controller","Timing",IF(F538="Star","Ethernet",IF(F538="Door Controller","Security Solution",IF(F538="Elevator Controller","Security Solution",IF(F538="Range Extender","Security Solution",IF(F538="Dropbox","Standalone",IF(F538="LF Exciter","Standalone",IF(OR(F538="Monitor",F538="Virtual Wall"),IF(VLOOKUP(H538,IRDeviceDetails!$A$1:$B$10000,2,FALSE)=0,"Standalone",IF(ISNUMBER(MATCH(H538,ConfigGrouping!$D$1:$D$10000,0)),"Primary","Secondary")),"")))))))))</f>
        <v/>
      </c>
    </row>
    <row r="539" spans="5:5" ht="15" customHeight="1" x14ac:dyDescent="0.35">
      <c r="E539" s="11" t="str">
        <f>IF(F539="Primary Timing Controller","Timing",IF(F539="Secondary Timing Controller","Timing",IF(F539="Star","Ethernet",IF(F539="Door Controller","Security Solution",IF(F539="Elevator Controller","Security Solution",IF(F539="Range Extender","Security Solution",IF(F539="Dropbox","Standalone",IF(F539="LF Exciter","Standalone",IF(OR(F539="Monitor",F539="Virtual Wall"),IF(VLOOKUP(H539,IRDeviceDetails!$A$1:$B$10000,2,FALSE)=0,"Standalone",IF(ISNUMBER(MATCH(H539,ConfigGrouping!$D$1:$D$10000,0)),"Primary","Secondary")),"")))))))))</f>
        <v/>
      </c>
    </row>
    <row r="540" spans="5:5" ht="15" customHeight="1" x14ac:dyDescent="0.35">
      <c r="E540" s="11" t="str">
        <f>IF(F540="Primary Timing Controller","Timing",IF(F540="Secondary Timing Controller","Timing",IF(F540="Star","Ethernet",IF(F540="Door Controller","Security Solution",IF(F540="Elevator Controller","Security Solution",IF(F540="Range Extender","Security Solution",IF(F540="Dropbox","Standalone",IF(F540="LF Exciter","Standalone",IF(OR(F540="Monitor",F540="Virtual Wall"),IF(VLOOKUP(H540,IRDeviceDetails!$A$1:$B$10000,2,FALSE)=0,"Standalone",IF(ISNUMBER(MATCH(H540,ConfigGrouping!$D$1:$D$10000,0)),"Primary","Secondary")),"")))))))))</f>
        <v/>
      </c>
    </row>
    <row r="541" spans="5:5" ht="15" customHeight="1" x14ac:dyDescent="0.35">
      <c r="E541" s="11" t="str">
        <f>IF(F541="Primary Timing Controller","Timing",IF(F541="Secondary Timing Controller","Timing",IF(F541="Star","Ethernet",IF(F541="Door Controller","Security Solution",IF(F541="Elevator Controller","Security Solution",IF(F541="Range Extender","Security Solution",IF(F541="Dropbox","Standalone",IF(F541="LF Exciter","Standalone",IF(OR(F541="Monitor",F541="Virtual Wall"),IF(VLOOKUP(H541,IRDeviceDetails!$A$1:$B$10000,2,FALSE)=0,"Standalone",IF(ISNUMBER(MATCH(H541,ConfigGrouping!$D$1:$D$10000,0)),"Primary","Secondary")),"")))))))))</f>
        <v/>
      </c>
    </row>
    <row r="542" spans="5:5" ht="15" customHeight="1" x14ac:dyDescent="0.35">
      <c r="E542" s="11" t="str">
        <f>IF(F542="Primary Timing Controller","Timing",IF(F542="Secondary Timing Controller","Timing",IF(F542="Star","Ethernet",IF(F542="Door Controller","Security Solution",IF(F542="Elevator Controller","Security Solution",IF(F542="Range Extender","Security Solution",IF(F542="Dropbox","Standalone",IF(F542="LF Exciter","Standalone",IF(OR(F542="Monitor",F542="Virtual Wall"),IF(VLOOKUP(H542,IRDeviceDetails!$A$1:$B$10000,2,FALSE)=0,"Standalone",IF(ISNUMBER(MATCH(H542,ConfigGrouping!$D$1:$D$10000,0)),"Primary","Secondary")),"")))))))))</f>
        <v/>
      </c>
    </row>
    <row r="543" spans="5:5" ht="15" customHeight="1" x14ac:dyDescent="0.35">
      <c r="E543" s="11" t="str">
        <f>IF(F543="Primary Timing Controller","Timing",IF(F543="Secondary Timing Controller","Timing",IF(F543="Star","Ethernet",IF(F543="Door Controller","Security Solution",IF(F543="Elevator Controller","Security Solution",IF(F543="Range Extender","Security Solution",IF(F543="Dropbox","Standalone",IF(F543="LF Exciter","Standalone",IF(OR(F543="Monitor",F543="Virtual Wall"),IF(VLOOKUP(H543,IRDeviceDetails!$A$1:$B$10000,2,FALSE)=0,"Standalone",IF(ISNUMBER(MATCH(H543,ConfigGrouping!$D$1:$D$10000,0)),"Primary","Secondary")),"")))))))))</f>
        <v/>
      </c>
    </row>
    <row r="544" spans="5:5" ht="15" customHeight="1" x14ac:dyDescent="0.35">
      <c r="E544" s="11" t="str">
        <f>IF(F544="Primary Timing Controller","Timing",IF(F544="Secondary Timing Controller","Timing",IF(F544="Star","Ethernet",IF(F544="Door Controller","Security Solution",IF(F544="Elevator Controller","Security Solution",IF(F544="Range Extender","Security Solution",IF(F544="Dropbox","Standalone",IF(F544="LF Exciter","Standalone",IF(OR(F544="Monitor",F544="Virtual Wall"),IF(VLOOKUP(H544,IRDeviceDetails!$A$1:$B$10000,2,FALSE)=0,"Standalone",IF(ISNUMBER(MATCH(H544,ConfigGrouping!$D$1:$D$10000,0)),"Primary","Secondary")),"")))))))))</f>
        <v/>
      </c>
    </row>
    <row r="545" spans="5:5" ht="15" customHeight="1" x14ac:dyDescent="0.35">
      <c r="E545" s="11" t="str">
        <f>IF(F545="Primary Timing Controller","Timing",IF(F545="Secondary Timing Controller","Timing",IF(F545="Star","Ethernet",IF(F545="Door Controller","Security Solution",IF(F545="Elevator Controller","Security Solution",IF(F545="Range Extender","Security Solution",IF(F545="Dropbox","Standalone",IF(F545="LF Exciter","Standalone",IF(OR(F545="Monitor",F545="Virtual Wall"),IF(VLOOKUP(H545,IRDeviceDetails!$A$1:$B$10000,2,FALSE)=0,"Standalone",IF(ISNUMBER(MATCH(H545,ConfigGrouping!$D$1:$D$10000,0)),"Primary","Secondary")),"")))))))))</f>
        <v/>
      </c>
    </row>
    <row r="546" spans="5:5" ht="15" customHeight="1" x14ac:dyDescent="0.35">
      <c r="E546" s="11" t="str">
        <f>IF(F546="Primary Timing Controller","Timing",IF(F546="Secondary Timing Controller","Timing",IF(F546="Star","Ethernet",IF(F546="Door Controller","Security Solution",IF(F546="Elevator Controller","Security Solution",IF(F546="Range Extender","Security Solution",IF(F546="Dropbox","Standalone",IF(F546="LF Exciter","Standalone",IF(OR(F546="Monitor",F546="Virtual Wall"),IF(VLOOKUP(H546,IRDeviceDetails!$A$1:$B$10000,2,FALSE)=0,"Standalone",IF(ISNUMBER(MATCH(H546,ConfigGrouping!$D$1:$D$10000,0)),"Primary","Secondary")),"")))))))))</f>
        <v/>
      </c>
    </row>
    <row r="547" spans="5:5" ht="15" customHeight="1" x14ac:dyDescent="0.35">
      <c r="E547" s="11" t="str">
        <f>IF(F547="Primary Timing Controller","Timing",IF(F547="Secondary Timing Controller","Timing",IF(F547="Star","Ethernet",IF(F547="Door Controller","Security Solution",IF(F547="Elevator Controller","Security Solution",IF(F547="Range Extender","Security Solution",IF(F547="Dropbox","Standalone",IF(F547="LF Exciter","Standalone",IF(OR(F547="Monitor",F547="Virtual Wall"),IF(VLOOKUP(H547,IRDeviceDetails!$A$1:$B$10000,2,FALSE)=0,"Standalone",IF(ISNUMBER(MATCH(H547,ConfigGrouping!$D$1:$D$10000,0)),"Primary","Secondary")),"")))))))))</f>
        <v/>
      </c>
    </row>
    <row r="548" spans="5:5" ht="15" customHeight="1" x14ac:dyDescent="0.35">
      <c r="E548" s="11" t="str">
        <f>IF(F548="Primary Timing Controller","Timing",IF(F548="Secondary Timing Controller","Timing",IF(F548="Star","Ethernet",IF(F548="Door Controller","Security Solution",IF(F548="Elevator Controller","Security Solution",IF(F548="Range Extender","Security Solution",IF(F548="Dropbox","Standalone",IF(F548="LF Exciter","Standalone",IF(OR(F548="Monitor",F548="Virtual Wall"),IF(VLOOKUP(H548,IRDeviceDetails!$A$1:$B$10000,2,FALSE)=0,"Standalone",IF(ISNUMBER(MATCH(H548,ConfigGrouping!$D$1:$D$10000,0)),"Primary","Secondary")),"")))))))))</f>
        <v/>
      </c>
    </row>
    <row r="549" spans="5:5" ht="15" customHeight="1" x14ac:dyDescent="0.35">
      <c r="E549" s="11" t="str">
        <f>IF(F549="Primary Timing Controller","Timing",IF(F549="Secondary Timing Controller","Timing",IF(F549="Star","Ethernet",IF(F549="Door Controller","Security Solution",IF(F549="Elevator Controller","Security Solution",IF(F549="Range Extender","Security Solution",IF(F549="Dropbox","Standalone",IF(F549="LF Exciter","Standalone",IF(OR(F549="Monitor",F549="Virtual Wall"),IF(VLOOKUP(H549,IRDeviceDetails!$A$1:$B$10000,2,FALSE)=0,"Standalone",IF(ISNUMBER(MATCH(H549,ConfigGrouping!$D$1:$D$10000,0)),"Primary","Secondary")),"")))))))))</f>
        <v/>
      </c>
    </row>
    <row r="550" spans="5:5" ht="15" customHeight="1" x14ac:dyDescent="0.35">
      <c r="E550" s="11" t="str">
        <f>IF(F550="Primary Timing Controller","Timing",IF(F550="Secondary Timing Controller","Timing",IF(F550="Star","Ethernet",IF(F550="Door Controller","Security Solution",IF(F550="Elevator Controller","Security Solution",IF(F550="Range Extender","Security Solution",IF(F550="Dropbox","Standalone",IF(F550="LF Exciter","Standalone",IF(OR(F550="Monitor",F550="Virtual Wall"),IF(VLOOKUP(H550,IRDeviceDetails!$A$1:$B$10000,2,FALSE)=0,"Standalone",IF(ISNUMBER(MATCH(H550,ConfigGrouping!$D$1:$D$10000,0)),"Primary","Secondary")),"")))))))))</f>
        <v/>
      </c>
    </row>
    <row r="551" spans="5:5" ht="15" customHeight="1" x14ac:dyDescent="0.35">
      <c r="E551" s="11" t="str">
        <f>IF(F551="Primary Timing Controller","Timing",IF(F551="Secondary Timing Controller","Timing",IF(F551="Star","Ethernet",IF(F551="Door Controller","Security Solution",IF(F551="Elevator Controller","Security Solution",IF(F551="Range Extender","Security Solution",IF(F551="Dropbox","Standalone",IF(F551="LF Exciter","Standalone",IF(OR(F551="Monitor",F551="Virtual Wall"),IF(VLOOKUP(H551,IRDeviceDetails!$A$1:$B$10000,2,FALSE)=0,"Standalone",IF(ISNUMBER(MATCH(H551,ConfigGrouping!$D$1:$D$10000,0)),"Primary","Secondary")),"")))))))))</f>
        <v/>
      </c>
    </row>
    <row r="552" spans="5:5" ht="15" customHeight="1" x14ac:dyDescent="0.35">
      <c r="E552" s="11" t="str">
        <f>IF(F552="Primary Timing Controller","Timing",IF(F552="Secondary Timing Controller","Timing",IF(F552="Star","Ethernet",IF(F552="Door Controller","Security Solution",IF(F552="Elevator Controller","Security Solution",IF(F552="Range Extender","Security Solution",IF(F552="Dropbox","Standalone",IF(F552="LF Exciter","Standalone",IF(OR(F552="Monitor",F552="Virtual Wall"),IF(VLOOKUP(H552,IRDeviceDetails!$A$1:$B$10000,2,FALSE)=0,"Standalone",IF(ISNUMBER(MATCH(H552,ConfigGrouping!$D$1:$D$10000,0)),"Primary","Secondary")),"")))))))))</f>
        <v/>
      </c>
    </row>
    <row r="553" spans="5:5" ht="15" customHeight="1" x14ac:dyDescent="0.35">
      <c r="E553" s="11" t="str">
        <f>IF(F553="Primary Timing Controller","Timing",IF(F553="Secondary Timing Controller","Timing",IF(F553="Star","Ethernet",IF(F553="Door Controller","Security Solution",IF(F553="Elevator Controller","Security Solution",IF(F553="Range Extender","Security Solution",IF(F553="Dropbox","Standalone",IF(F553="LF Exciter","Standalone",IF(OR(F553="Monitor",F553="Virtual Wall"),IF(VLOOKUP(H553,IRDeviceDetails!$A$1:$B$10000,2,FALSE)=0,"Standalone",IF(ISNUMBER(MATCH(H553,ConfigGrouping!$D$1:$D$10000,0)),"Primary","Secondary")),"")))))))))</f>
        <v/>
      </c>
    </row>
    <row r="554" spans="5:5" ht="15" customHeight="1" x14ac:dyDescent="0.35">
      <c r="E554" s="11" t="str">
        <f>IF(F554="Primary Timing Controller","Timing",IF(F554="Secondary Timing Controller","Timing",IF(F554="Star","Ethernet",IF(F554="Door Controller","Security Solution",IF(F554="Elevator Controller","Security Solution",IF(F554="Range Extender","Security Solution",IF(F554="Dropbox","Standalone",IF(F554="LF Exciter","Standalone",IF(OR(F554="Monitor",F554="Virtual Wall"),IF(VLOOKUP(H554,IRDeviceDetails!$A$1:$B$10000,2,FALSE)=0,"Standalone",IF(ISNUMBER(MATCH(H554,ConfigGrouping!$D$1:$D$10000,0)),"Primary","Secondary")),"")))))))))</f>
        <v/>
      </c>
    </row>
    <row r="555" spans="5:5" ht="15" customHeight="1" x14ac:dyDescent="0.35">
      <c r="E555" s="11" t="str">
        <f>IF(F555="Primary Timing Controller","Timing",IF(F555="Secondary Timing Controller","Timing",IF(F555="Star","Ethernet",IF(F555="Door Controller","Security Solution",IF(F555="Elevator Controller","Security Solution",IF(F555="Range Extender","Security Solution",IF(F555="Dropbox","Standalone",IF(F555="LF Exciter","Standalone",IF(OR(F555="Monitor",F555="Virtual Wall"),IF(VLOOKUP(H555,IRDeviceDetails!$A$1:$B$10000,2,FALSE)=0,"Standalone",IF(ISNUMBER(MATCH(H555,ConfigGrouping!$D$1:$D$10000,0)),"Primary","Secondary")),"")))))))))</f>
        <v/>
      </c>
    </row>
    <row r="556" spans="5:5" ht="15" customHeight="1" x14ac:dyDescent="0.35">
      <c r="E556" s="11" t="str">
        <f>IF(F556="Primary Timing Controller","Timing",IF(F556="Secondary Timing Controller","Timing",IF(F556="Star","Ethernet",IF(F556="Door Controller","Security Solution",IF(F556="Elevator Controller","Security Solution",IF(F556="Range Extender","Security Solution",IF(F556="Dropbox","Standalone",IF(F556="LF Exciter","Standalone",IF(OR(F556="Monitor",F556="Virtual Wall"),IF(VLOOKUP(H556,IRDeviceDetails!$A$1:$B$10000,2,FALSE)=0,"Standalone",IF(ISNUMBER(MATCH(H556,ConfigGrouping!$D$1:$D$10000,0)),"Primary","Secondary")),"")))))))))</f>
        <v/>
      </c>
    </row>
    <row r="557" spans="5:5" ht="15" customHeight="1" x14ac:dyDescent="0.35">
      <c r="E557" s="11" t="str">
        <f>IF(F557="Primary Timing Controller","Timing",IF(F557="Secondary Timing Controller","Timing",IF(F557="Star","Ethernet",IF(F557="Door Controller","Security Solution",IF(F557="Elevator Controller","Security Solution",IF(F557="Range Extender","Security Solution",IF(F557="Dropbox","Standalone",IF(F557="LF Exciter","Standalone",IF(OR(F557="Monitor",F557="Virtual Wall"),IF(VLOOKUP(H557,IRDeviceDetails!$A$1:$B$10000,2,FALSE)=0,"Standalone",IF(ISNUMBER(MATCH(H557,ConfigGrouping!$D$1:$D$10000,0)),"Primary","Secondary")),"")))))))))</f>
        <v/>
      </c>
    </row>
    <row r="558" spans="5:5" ht="15" customHeight="1" x14ac:dyDescent="0.35">
      <c r="E558" s="11" t="str">
        <f>IF(F558="Primary Timing Controller","Timing",IF(F558="Secondary Timing Controller","Timing",IF(F558="Star","Ethernet",IF(F558="Door Controller","Security Solution",IF(F558="Elevator Controller","Security Solution",IF(F558="Range Extender","Security Solution",IF(F558="Dropbox","Standalone",IF(F558="LF Exciter","Standalone",IF(OR(F558="Monitor",F558="Virtual Wall"),IF(VLOOKUP(H558,IRDeviceDetails!$A$1:$B$10000,2,FALSE)=0,"Standalone",IF(ISNUMBER(MATCH(H558,ConfigGrouping!$D$1:$D$10000,0)),"Primary","Secondary")),"")))))))))</f>
        <v/>
      </c>
    </row>
    <row r="559" spans="5:5" ht="15" customHeight="1" x14ac:dyDescent="0.35">
      <c r="E559" s="11" t="str">
        <f>IF(F559="Primary Timing Controller","Timing",IF(F559="Secondary Timing Controller","Timing",IF(F559="Star","Ethernet",IF(F559="Door Controller","Security Solution",IF(F559="Elevator Controller","Security Solution",IF(F559="Range Extender","Security Solution",IF(F559="Dropbox","Standalone",IF(F559="LF Exciter","Standalone",IF(OR(F559="Monitor",F559="Virtual Wall"),IF(VLOOKUP(H559,IRDeviceDetails!$A$1:$B$10000,2,FALSE)=0,"Standalone",IF(ISNUMBER(MATCH(H559,ConfigGrouping!$D$1:$D$10000,0)),"Primary","Secondary")),"")))))))))</f>
        <v/>
      </c>
    </row>
    <row r="560" spans="5:5" ht="15" customHeight="1" x14ac:dyDescent="0.35">
      <c r="E560" s="11" t="str">
        <f>IF(F560="Primary Timing Controller","Timing",IF(F560="Secondary Timing Controller","Timing",IF(F560="Star","Ethernet",IF(F560="Door Controller","Security Solution",IF(F560="Elevator Controller","Security Solution",IF(F560="Range Extender","Security Solution",IF(F560="Dropbox","Standalone",IF(F560="LF Exciter","Standalone",IF(OR(F560="Monitor",F560="Virtual Wall"),IF(VLOOKUP(H560,IRDeviceDetails!$A$1:$B$10000,2,FALSE)=0,"Standalone",IF(ISNUMBER(MATCH(H560,ConfigGrouping!$D$1:$D$10000,0)),"Primary","Secondary")),"")))))))))</f>
        <v/>
      </c>
    </row>
    <row r="561" spans="5:5" ht="15" customHeight="1" x14ac:dyDescent="0.35">
      <c r="E561" s="11" t="str">
        <f>IF(F561="Primary Timing Controller","Timing",IF(F561="Secondary Timing Controller","Timing",IF(F561="Star","Ethernet",IF(F561="Door Controller","Security Solution",IF(F561="Elevator Controller","Security Solution",IF(F561="Range Extender","Security Solution",IF(F561="Dropbox","Standalone",IF(F561="LF Exciter","Standalone",IF(OR(F561="Monitor",F561="Virtual Wall"),IF(VLOOKUP(H561,IRDeviceDetails!$A$1:$B$10000,2,FALSE)=0,"Standalone",IF(ISNUMBER(MATCH(H561,ConfigGrouping!$D$1:$D$10000,0)),"Primary","Secondary")),"")))))))))</f>
        <v/>
      </c>
    </row>
    <row r="562" spans="5:5" ht="15" customHeight="1" x14ac:dyDescent="0.35">
      <c r="E562" s="11" t="str">
        <f>IF(F562="Primary Timing Controller","Timing",IF(F562="Secondary Timing Controller","Timing",IF(F562="Star","Ethernet",IF(F562="Door Controller","Security Solution",IF(F562="Elevator Controller","Security Solution",IF(F562="Range Extender","Security Solution",IF(F562="Dropbox","Standalone",IF(F562="LF Exciter","Standalone",IF(OR(F562="Monitor",F562="Virtual Wall"),IF(VLOOKUP(H562,IRDeviceDetails!$A$1:$B$10000,2,FALSE)=0,"Standalone",IF(ISNUMBER(MATCH(H562,ConfigGrouping!$D$1:$D$10000,0)),"Primary","Secondary")),"")))))))))</f>
        <v/>
      </c>
    </row>
    <row r="563" spans="5:5" ht="15" customHeight="1" x14ac:dyDescent="0.35">
      <c r="E563" s="11" t="str">
        <f>IF(F563="Primary Timing Controller","Timing",IF(F563="Secondary Timing Controller","Timing",IF(F563="Star","Ethernet",IF(F563="Door Controller","Security Solution",IF(F563="Elevator Controller","Security Solution",IF(F563="Range Extender","Security Solution",IF(F563="Dropbox","Standalone",IF(F563="LF Exciter","Standalone",IF(OR(F563="Monitor",F563="Virtual Wall"),IF(VLOOKUP(H563,IRDeviceDetails!$A$1:$B$10000,2,FALSE)=0,"Standalone",IF(ISNUMBER(MATCH(H563,ConfigGrouping!$D$1:$D$10000,0)),"Primary","Secondary")),"")))))))))</f>
        <v/>
      </c>
    </row>
    <row r="564" spans="5:5" ht="15" customHeight="1" x14ac:dyDescent="0.35">
      <c r="E564" s="11" t="str">
        <f>IF(F564="Primary Timing Controller","Timing",IF(F564="Secondary Timing Controller","Timing",IF(F564="Star","Ethernet",IF(F564="Door Controller","Security Solution",IF(F564="Elevator Controller","Security Solution",IF(F564="Range Extender","Security Solution",IF(F564="Dropbox","Standalone",IF(F564="LF Exciter","Standalone",IF(OR(F564="Monitor",F564="Virtual Wall"),IF(VLOOKUP(H564,IRDeviceDetails!$A$1:$B$10000,2,FALSE)=0,"Standalone",IF(ISNUMBER(MATCH(H564,ConfigGrouping!$D$1:$D$10000,0)),"Primary","Secondary")),"")))))))))</f>
        <v/>
      </c>
    </row>
    <row r="565" spans="5:5" ht="15" customHeight="1" x14ac:dyDescent="0.35">
      <c r="E565" s="11" t="str">
        <f>IF(F565="Primary Timing Controller","Timing",IF(F565="Secondary Timing Controller","Timing",IF(F565="Star","Ethernet",IF(F565="Door Controller","Security Solution",IF(F565="Elevator Controller","Security Solution",IF(F565="Range Extender","Security Solution",IF(F565="Dropbox","Standalone",IF(F565="LF Exciter","Standalone",IF(OR(F565="Monitor",F565="Virtual Wall"),IF(VLOOKUP(H565,IRDeviceDetails!$A$1:$B$10000,2,FALSE)=0,"Standalone",IF(ISNUMBER(MATCH(H565,ConfigGrouping!$D$1:$D$10000,0)),"Primary","Secondary")),"")))))))))</f>
        <v/>
      </c>
    </row>
    <row r="566" spans="5:5" ht="15" customHeight="1" x14ac:dyDescent="0.35">
      <c r="E566" s="11" t="str">
        <f>IF(F566="Primary Timing Controller","Timing",IF(F566="Secondary Timing Controller","Timing",IF(F566="Star","Ethernet",IF(F566="Door Controller","Security Solution",IF(F566="Elevator Controller","Security Solution",IF(F566="Range Extender","Security Solution",IF(F566="Dropbox","Standalone",IF(F566="LF Exciter","Standalone",IF(OR(F566="Monitor",F566="Virtual Wall"),IF(VLOOKUP(H566,IRDeviceDetails!$A$1:$B$10000,2,FALSE)=0,"Standalone",IF(ISNUMBER(MATCH(H566,ConfigGrouping!$D$1:$D$10000,0)),"Primary","Secondary")),"")))))))))</f>
        <v/>
      </c>
    </row>
    <row r="567" spans="5:5" ht="15" customHeight="1" x14ac:dyDescent="0.35">
      <c r="E567" s="11" t="str">
        <f>IF(F567="Primary Timing Controller","Timing",IF(F567="Secondary Timing Controller","Timing",IF(F567="Star","Ethernet",IF(F567="Door Controller","Security Solution",IF(F567="Elevator Controller","Security Solution",IF(F567="Range Extender","Security Solution",IF(F567="Dropbox","Standalone",IF(F567="LF Exciter","Standalone",IF(OR(F567="Monitor",F567="Virtual Wall"),IF(VLOOKUP(H567,IRDeviceDetails!$A$1:$B$10000,2,FALSE)=0,"Standalone",IF(ISNUMBER(MATCH(H567,ConfigGrouping!$D$1:$D$10000,0)),"Primary","Secondary")),"")))))))))</f>
        <v/>
      </c>
    </row>
    <row r="568" spans="5:5" ht="15" customHeight="1" x14ac:dyDescent="0.35">
      <c r="E568" s="11" t="str">
        <f>IF(F568="Primary Timing Controller","Timing",IF(F568="Secondary Timing Controller","Timing",IF(F568="Star","Ethernet",IF(F568="Door Controller","Security Solution",IF(F568="Elevator Controller","Security Solution",IF(F568="Range Extender","Security Solution",IF(F568="Dropbox","Standalone",IF(F568="LF Exciter","Standalone",IF(OR(F568="Monitor",F568="Virtual Wall"),IF(VLOOKUP(H568,IRDeviceDetails!$A$1:$B$10000,2,FALSE)=0,"Standalone",IF(ISNUMBER(MATCH(H568,ConfigGrouping!$D$1:$D$10000,0)),"Primary","Secondary")),"")))))))))</f>
        <v/>
      </c>
    </row>
    <row r="569" spans="5:5" ht="15" customHeight="1" x14ac:dyDescent="0.35">
      <c r="E569" s="11" t="str">
        <f>IF(F569="Primary Timing Controller","Timing",IF(F569="Secondary Timing Controller","Timing",IF(F569="Star","Ethernet",IF(F569="Door Controller","Security Solution",IF(F569="Elevator Controller","Security Solution",IF(F569="Range Extender","Security Solution",IF(F569="Dropbox","Standalone",IF(F569="LF Exciter","Standalone",IF(OR(F569="Monitor",F569="Virtual Wall"),IF(VLOOKUP(H569,IRDeviceDetails!$A$1:$B$10000,2,FALSE)=0,"Standalone",IF(ISNUMBER(MATCH(H569,ConfigGrouping!$D$1:$D$10000,0)),"Primary","Secondary")),"")))))))))</f>
        <v/>
      </c>
    </row>
    <row r="570" spans="5:5" ht="15" customHeight="1" x14ac:dyDescent="0.35">
      <c r="E570" s="11" t="str">
        <f>IF(F570="Primary Timing Controller","Timing",IF(F570="Secondary Timing Controller","Timing",IF(F570="Star","Ethernet",IF(F570="Door Controller","Security Solution",IF(F570="Elevator Controller","Security Solution",IF(F570="Range Extender","Security Solution",IF(F570="Dropbox","Standalone",IF(F570="LF Exciter","Standalone",IF(OR(F570="Monitor",F570="Virtual Wall"),IF(VLOOKUP(H570,IRDeviceDetails!$A$1:$B$10000,2,FALSE)=0,"Standalone",IF(ISNUMBER(MATCH(H570,ConfigGrouping!$D$1:$D$10000,0)),"Primary","Secondary")),"")))))))))</f>
        <v/>
      </c>
    </row>
    <row r="571" spans="5:5" ht="15" customHeight="1" x14ac:dyDescent="0.35">
      <c r="E571" s="11" t="str">
        <f>IF(F571="Primary Timing Controller","Timing",IF(F571="Secondary Timing Controller","Timing",IF(F571="Star","Ethernet",IF(F571="Door Controller","Security Solution",IF(F571="Elevator Controller","Security Solution",IF(F571="Range Extender","Security Solution",IF(F571="Dropbox","Standalone",IF(F571="LF Exciter","Standalone",IF(OR(F571="Monitor",F571="Virtual Wall"),IF(VLOOKUP(H571,IRDeviceDetails!$A$1:$B$10000,2,FALSE)=0,"Standalone",IF(ISNUMBER(MATCH(H571,ConfigGrouping!$D$1:$D$10000,0)),"Primary","Secondary")),"")))))))))</f>
        <v/>
      </c>
    </row>
    <row r="572" spans="5:5" ht="15" customHeight="1" x14ac:dyDescent="0.35">
      <c r="E572" s="11" t="str">
        <f>IF(F572="Primary Timing Controller","Timing",IF(F572="Secondary Timing Controller","Timing",IF(F572="Star","Ethernet",IF(F572="Door Controller","Security Solution",IF(F572="Elevator Controller","Security Solution",IF(F572="Range Extender","Security Solution",IF(F572="Dropbox","Standalone",IF(F572="LF Exciter","Standalone",IF(OR(F572="Monitor",F572="Virtual Wall"),IF(VLOOKUP(H572,IRDeviceDetails!$A$1:$B$10000,2,FALSE)=0,"Standalone",IF(ISNUMBER(MATCH(H572,ConfigGrouping!$D$1:$D$10000,0)),"Primary","Secondary")),"")))))))))</f>
        <v/>
      </c>
    </row>
    <row r="573" spans="5:5" ht="15" customHeight="1" x14ac:dyDescent="0.35">
      <c r="E573" s="11" t="str">
        <f>IF(F573="Primary Timing Controller","Timing",IF(F573="Secondary Timing Controller","Timing",IF(F573="Star","Ethernet",IF(F573="Door Controller","Security Solution",IF(F573="Elevator Controller","Security Solution",IF(F573="Range Extender","Security Solution",IF(F573="Dropbox","Standalone",IF(F573="LF Exciter","Standalone",IF(OR(F573="Monitor",F573="Virtual Wall"),IF(VLOOKUP(H573,IRDeviceDetails!$A$1:$B$10000,2,FALSE)=0,"Standalone",IF(ISNUMBER(MATCH(H573,ConfigGrouping!$D$1:$D$10000,0)),"Primary","Secondary")),"")))))))))</f>
        <v/>
      </c>
    </row>
    <row r="574" spans="5:5" ht="15" customHeight="1" x14ac:dyDescent="0.35">
      <c r="E574" s="11" t="str">
        <f>IF(F574="Primary Timing Controller","Timing",IF(F574="Secondary Timing Controller","Timing",IF(F574="Star","Ethernet",IF(F574="Door Controller","Security Solution",IF(F574="Elevator Controller","Security Solution",IF(F574="Range Extender","Security Solution",IF(F574="Dropbox","Standalone",IF(F574="LF Exciter","Standalone",IF(OR(F574="Monitor",F574="Virtual Wall"),IF(VLOOKUP(H574,IRDeviceDetails!$A$1:$B$10000,2,FALSE)=0,"Standalone",IF(ISNUMBER(MATCH(H574,ConfigGrouping!$D$1:$D$10000,0)),"Primary","Secondary")),"")))))))))</f>
        <v/>
      </c>
    </row>
    <row r="575" spans="5:5" ht="15" customHeight="1" x14ac:dyDescent="0.35">
      <c r="E575" s="11" t="str">
        <f>IF(F575="Primary Timing Controller","Timing",IF(F575="Secondary Timing Controller","Timing",IF(F575="Star","Ethernet",IF(F575="Door Controller","Security Solution",IF(F575="Elevator Controller","Security Solution",IF(F575="Range Extender","Security Solution",IF(F575="Dropbox","Standalone",IF(F575="LF Exciter","Standalone",IF(OR(F575="Monitor",F575="Virtual Wall"),IF(VLOOKUP(H575,IRDeviceDetails!$A$1:$B$10000,2,FALSE)=0,"Standalone",IF(ISNUMBER(MATCH(H575,ConfigGrouping!$D$1:$D$10000,0)),"Primary","Secondary")),"")))))))))</f>
        <v/>
      </c>
    </row>
    <row r="576" spans="5:5" ht="15" customHeight="1" x14ac:dyDescent="0.35">
      <c r="E576" s="11" t="str">
        <f>IF(F576="Primary Timing Controller","Timing",IF(F576="Secondary Timing Controller","Timing",IF(F576="Star","Ethernet",IF(F576="Door Controller","Security Solution",IF(F576="Elevator Controller","Security Solution",IF(F576="Range Extender","Security Solution",IF(F576="Dropbox","Standalone",IF(F576="LF Exciter","Standalone",IF(OR(F576="Monitor",F576="Virtual Wall"),IF(VLOOKUP(H576,IRDeviceDetails!$A$1:$B$10000,2,FALSE)=0,"Standalone",IF(ISNUMBER(MATCH(H576,ConfigGrouping!$D$1:$D$10000,0)),"Primary","Secondary")),"")))))))))</f>
        <v/>
      </c>
    </row>
    <row r="577" spans="5:5" ht="15" customHeight="1" x14ac:dyDescent="0.35">
      <c r="E577" s="11" t="str">
        <f>IF(F577="Primary Timing Controller","Timing",IF(F577="Secondary Timing Controller","Timing",IF(F577="Star","Ethernet",IF(F577="Door Controller","Security Solution",IF(F577="Elevator Controller","Security Solution",IF(F577="Range Extender","Security Solution",IF(F577="Dropbox","Standalone",IF(F577="LF Exciter","Standalone",IF(OR(F577="Monitor",F577="Virtual Wall"),IF(VLOOKUP(H577,IRDeviceDetails!$A$1:$B$10000,2,FALSE)=0,"Standalone",IF(ISNUMBER(MATCH(H577,ConfigGrouping!$D$1:$D$10000,0)),"Primary","Secondary")),"")))))))))</f>
        <v/>
      </c>
    </row>
    <row r="578" spans="5:5" ht="15" customHeight="1" x14ac:dyDescent="0.35">
      <c r="E578" s="11" t="str">
        <f>IF(F578="Primary Timing Controller","Timing",IF(F578="Secondary Timing Controller","Timing",IF(F578="Star","Ethernet",IF(F578="Door Controller","Security Solution",IF(F578="Elevator Controller","Security Solution",IF(F578="Range Extender","Security Solution",IF(F578="Dropbox","Standalone",IF(F578="LF Exciter","Standalone",IF(OR(F578="Monitor",F578="Virtual Wall"),IF(VLOOKUP(H578,IRDeviceDetails!$A$1:$B$10000,2,FALSE)=0,"Standalone",IF(ISNUMBER(MATCH(H578,ConfigGrouping!$D$1:$D$10000,0)),"Primary","Secondary")),"")))))))))</f>
        <v/>
      </c>
    </row>
    <row r="579" spans="5:5" ht="15" customHeight="1" x14ac:dyDescent="0.35">
      <c r="E579" s="11" t="str">
        <f>IF(F579="Primary Timing Controller","Timing",IF(F579="Secondary Timing Controller","Timing",IF(F579="Star","Ethernet",IF(F579="Door Controller","Security Solution",IF(F579="Elevator Controller","Security Solution",IF(F579="Range Extender","Security Solution",IF(F579="Dropbox","Standalone",IF(F579="LF Exciter","Standalone",IF(OR(F579="Monitor",F579="Virtual Wall"),IF(VLOOKUP(H579,IRDeviceDetails!$A$1:$B$10000,2,FALSE)=0,"Standalone",IF(ISNUMBER(MATCH(H579,ConfigGrouping!$D$1:$D$10000,0)),"Primary","Secondary")),"")))))))))</f>
        <v/>
      </c>
    </row>
    <row r="580" spans="5:5" ht="15" customHeight="1" x14ac:dyDescent="0.35">
      <c r="E580" s="11" t="str">
        <f>IF(F580="Primary Timing Controller","Timing",IF(F580="Secondary Timing Controller","Timing",IF(F580="Star","Ethernet",IF(F580="Door Controller","Security Solution",IF(F580="Elevator Controller","Security Solution",IF(F580="Range Extender","Security Solution",IF(F580="Dropbox","Standalone",IF(F580="LF Exciter","Standalone",IF(OR(F580="Monitor",F580="Virtual Wall"),IF(VLOOKUP(H580,IRDeviceDetails!$A$1:$B$10000,2,FALSE)=0,"Standalone",IF(ISNUMBER(MATCH(H580,ConfigGrouping!$D$1:$D$10000,0)),"Primary","Secondary")),"")))))))))</f>
        <v/>
      </c>
    </row>
    <row r="581" spans="5:5" ht="15" customHeight="1" x14ac:dyDescent="0.35">
      <c r="E581" s="11" t="str">
        <f>IF(F581="Primary Timing Controller","Timing",IF(F581="Secondary Timing Controller","Timing",IF(F581="Star","Ethernet",IF(F581="Door Controller","Security Solution",IF(F581="Elevator Controller","Security Solution",IF(F581="Range Extender","Security Solution",IF(F581="Dropbox","Standalone",IF(F581="LF Exciter","Standalone",IF(OR(F581="Monitor",F581="Virtual Wall"),IF(VLOOKUP(H581,IRDeviceDetails!$A$1:$B$10000,2,FALSE)=0,"Standalone",IF(ISNUMBER(MATCH(H581,ConfigGrouping!$D$1:$D$10000,0)),"Primary","Secondary")),"")))))))))</f>
        <v/>
      </c>
    </row>
    <row r="582" spans="5:5" ht="15" customHeight="1" x14ac:dyDescent="0.35">
      <c r="E582" s="11" t="str">
        <f>IF(F582="Primary Timing Controller","Timing",IF(F582="Secondary Timing Controller","Timing",IF(F582="Star","Ethernet",IF(F582="Door Controller","Security Solution",IF(F582="Elevator Controller","Security Solution",IF(F582="Range Extender","Security Solution",IF(F582="Dropbox","Standalone",IF(F582="LF Exciter","Standalone",IF(OR(F582="Monitor",F582="Virtual Wall"),IF(VLOOKUP(H582,IRDeviceDetails!$A$1:$B$10000,2,FALSE)=0,"Standalone",IF(ISNUMBER(MATCH(H582,ConfigGrouping!$D$1:$D$10000,0)),"Primary","Secondary")),"")))))))))</f>
        <v/>
      </c>
    </row>
    <row r="583" spans="5:5" ht="15" customHeight="1" x14ac:dyDescent="0.35">
      <c r="E583" s="11" t="str">
        <f>IF(F583="Primary Timing Controller","Timing",IF(F583="Secondary Timing Controller","Timing",IF(F583="Star","Ethernet",IF(F583="Door Controller","Security Solution",IF(F583="Elevator Controller","Security Solution",IF(F583="Range Extender","Security Solution",IF(F583="Dropbox","Standalone",IF(F583="LF Exciter","Standalone",IF(OR(F583="Monitor",F583="Virtual Wall"),IF(VLOOKUP(H583,IRDeviceDetails!$A$1:$B$10000,2,FALSE)=0,"Standalone",IF(ISNUMBER(MATCH(H583,ConfigGrouping!$D$1:$D$10000,0)),"Primary","Secondary")),"")))))))))</f>
        <v/>
      </c>
    </row>
    <row r="584" spans="5:5" ht="15" customHeight="1" x14ac:dyDescent="0.35">
      <c r="E584" s="11" t="str">
        <f>IF(F584="Primary Timing Controller","Timing",IF(F584="Secondary Timing Controller","Timing",IF(F584="Star","Ethernet",IF(F584="Door Controller","Security Solution",IF(F584="Elevator Controller","Security Solution",IF(F584="Range Extender","Security Solution",IF(F584="Dropbox","Standalone",IF(F584="LF Exciter","Standalone",IF(OR(F584="Monitor",F584="Virtual Wall"),IF(VLOOKUP(H584,IRDeviceDetails!$A$1:$B$10000,2,FALSE)=0,"Standalone",IF(ISNUMBER(MATCH(H584,ConfigGrouping!$D$1:$D$10000,0)),"Primary","Secondary")),"")))))))))</f>
        <v/>
      </c>
    </row>
    <row r="585" spans="5:5" ht="15" customHeight="1" x14ac:dyDescent="0.35">
      <c r="E585" s="11" t="str">
        <f>IF(F585="Primary Timing Controller","Timing",IF(F585="Secondary Timing Controller","Timing",IF(F585="Star","Ethernet",IF(F585="Door Controller","Security Solution",IF(F585="Elevator Controller","Security Solution",IF(F585="Range Extender","Security Solution",IF(F585="Dropbox","Standalone",IF(F585="LF Exciter","Standalone",IF(OR(F585="Monitor",F585="Virtual Wall"),IF(VLOOKUP(H585,IRDeviceDetails!$A$1:$B$10000,2,FALSE)=0,"Standalone",IF(ISNUMBER(MATCH(H585,ConfigGrouping!$D$1:$D$10000,0)),"Primary","Secondary")),"")))))))))</f>
        <v/>
      </c>
    </row>
    <row r="586" spans="5:5" ht="15" customHeight="1" x14ac:dyDescent="0.35">
      <c r="E586" s="11" t="str">
        <f>IF(F586="Primary Timing Controller","Timing",IF(F586="Secondary Timing Controller","Timing",IF(F586="Star","Ethernet",IF(F586="Door Controller","Security Solution",IF(F586="Elevator Controller","Security Solution",IF(F586="Range Extender","Security Solution",IF(F586="Dropbox","Standalone",IF(F586="LF Exciter","Standalone",IF(OR(F586="Monitor",F586="Virtual Wall"),IF(VLOOKUP(H586,IRDeviceDetails!$A$1:$B$10000,2,FALSE)=0,"Standalone",IF(ISNUMBER(MATCH(H586,ConfigGrouping!$D$1:$D$10000,0)),"Primary","Secondary")),"")))))))))</f>
        <v/>
      </c>
    </row>
    <row r="587" spans="5:5" ht="15" customHeight="1" x14ac:dyDescent="0.35">
      <c r="E587" s="11" t="str">
        <f>IF(F587="Primary Timing Controller","Timing",IF(F587="Secondary Timing Controller","Timing",IF(F587="Star","Ethernet",IF(F587="Door Controller","Security Solution",IF(F587="Elevator Controller","Security Solution",IF(F587="Range Extender","Security Solution",IF(F587="Dropbox","Standalone",IF(F587="LF Exciter","Standalone",IF(OR(F587="Monitor",F587="Virtual Wall"),IF(VLOOKUP(H587,IRDeviceDetails!$A$1:$B$10000,2,FALSE)=0,"Standalone",IF(ISNUMBER(MATCH(H587,ConfigGrouping!$D$1:$D$10000,0)),"Primary","Secondary")),"")))))))))</f>
        <v/>
      </c>
    </row>
    <row r="588" spans="5:5" ht="15" customHeight="1" x14ac:dyDescent="0.35">
      <c r="E588" s="11" t="str">
        <f>IF(F588="Primary Timing Controller","Timing",IF(F588="Secondary Timing Controller","Timing",IF(F588="Star","Ethernet",IF(F588="Door Controller","Security Solution",IF(F588="Elevator Controller","Security Solution",IF(F588="Range Extender","Security Solution",IF(F588="Dropbox","Standalone",IF(F588="LF Exciter","Standalone",IF(OR(F588="Monitor",F588="Virtual Wall"),IF(VLOOKUP(H588,IRDeviceDetails!$A$1:$B$10000,2,FALSE)=0,"Standalone",IF(ISNUMBER(MATCH(H588,ConfigGrouping!$D$1:$D$10000,0)),"Primary","Secondary")),"")))))))))</f>
        <v/>
      </c>
    </row>
    <row r="589" spans="5:5" ht="15" customHeight="1" x14ac:dyDescent="0.35">
      <c r="E589" s="11" t="str">
        <f>IF(F589="Primary Timing Controller","Timing",IF(F589="Secondary Timing Controller","Timing",IF(F589="Star","Ethernet",IF(F589="Door Controller","Security Solution",IF(F589="Elevator Controller","Security Solution",IF(F589="Range Extender","Security Solution",IF(F589="Dropbox","Standalone",IF(F589="LF Exciter","Standalone",IF(OR(F589="Monitor",F589="Virtual Wall"),IF(VLOOKUP(H589,IRDeviceDetails!$A$1:$B$10000,2,FALSE)=0,"Standalone",IF(ISNUMBER(MATCH(H589,ConfigGrouping!$D$1:$D$10000,0)),"Primary","Secondary")),"")))))))))</f>
        <v/>
      </c>
    </row>
    <row r="590" spans="5:5" ht="15" customHeight="1" x14ac:dyDescent="0.35">
      <c r="E590" s="11" t="str">
        <f>IF(F590="Primary Timing Controller","Timing",IF(F590="Secondary Timing Controller","Timing",IF(F590="Star","Ethernet",IF(F590="Door Controller","Security Solution",IF(F590="Elevator Controller","Security Solution",IF(F590="Range Extender","Security Solution",IF(F590="Dropbox","Standalone",IF(F590="LF Exciter","Standalone",IF(OR(F590="Monitor",F590="Virtual Wall"),IF(VLOOKUP(H590,IRDeviceDetails!$A$1:$B$10000,2,FALSE)=0,"Standalone",IF(ISNUMBER(MATCH(H590,ConfigGrouping!$D$1:$D$10000,0)),"Primary","Secondary")),"")))))))))</f>
        <v/>
      </c>
    </row>
    <row r="591" spans="5:5" ht="15" customHeight="1" x14ac:dyDescent="0.35">
      <c r="E591" s="11" t="str">
        <f>IF(F591="Primary Timing Controller","Timing",IF(F591="Secondary Timing Controller","Timing",IF(F591="Star","Ethernet",IF(F591="Door Controller","Security Solution",IF(F591="Elevator Controller","Security Solution",IF(F591="Range Extender","Security Solution",IF(F591="Dropbox","Standalone",IF(F591="LF Exciter","Standalone",IF(OR(F591="Monitor",F591="Virtual Wall"),IF(VLOOKUP(H591,IRDeviceDetails!$A$1:$B$10000,2,FALSE)=0,"Standalone",IF(ISNUMBER(MATCH(H591,ConfigGrouping!$D$1:$D$10000,0)),"Primary","Secondary")),"")))))))))</f>
        <v/>
      </c>
    </row>
    <row r="592" spans="5:5" ht="15" customHeight="1" x14ac:dyDescent="0.35">
      <c r="E592" s="11" t="str">
        <f>IF(F592="Primary Timing Controller","Timing",IF(F592="Secondary Timing Controller","Timing",IF(F592="Star","Ethernet",IF(F592="Door Controller","Security Solution",IF(F592="Elevator Controller","Security Solution",IF(F592="Range Extender","Security Solution",IF(F592="Dropbox","Standalone",IF(F592="LF Exciter","Standalone",IF(OR(F592="Monitor",F592="Virtual Wall"),IF(VLOOKUP(H592,IRDeviceDetails!$A$1:$B$10000,2,FALSE)=0,"Standalone",IF(ISNUMBER(MATCH(H592,ConfigGrouping!$D$1:$D$10000,0)),"Primary","Secondary")),"")))))))))</f>
        <v/>
      </c>
    </row>
    <row r="593" spans="5:5" ht="15" customHeight="1" x14ac:dyDescent="0.35">
      <c r="E593" s="11" t="str">
        <f>IF(F593="Primary Timing Controller","Timing",IF(F593="Secondary Timing Controller","Timing",IF(F593="Star","Ethernet",IF(F593="Door Controller","Security Solution",IF(F593="Elevator Controller","Security Solution",IF(F593="Range Extender","Security Solution",IF(F593="Dropbox","Standalone",IF(F593="LF Exciter","Standalone",IF(OR(F593="Monitor",F593="Virtual Wall"),IF(VLOOKUP(H593,IRDeviceDetails!$A$1:$B$10000,2,FALSE)=0,"Standalone",IF(ISNUMBER(MATCH(H593,ConfigGrouping!$D$1:$D$10000,0)),"Primary","Secondary")),"")))))))))</f>
        <v/>
      </c>
    </row>
    <row r="594" spans="5:5" ht="15" customHeight="1" x14ac:dyDescent="0.35">
      <c r="E594" s="11" t="str">
        <f>IF(F594="Primary Timing Controller","Timing",IF(F594="Secondary Timing Controller","Timing",IF(F594="Star","Ethernet",IF(F594="Door Controller","Security Solution",IF(F594="Elevator Controller","Security Solution",IF(F594="Range Extender","Security Solution",IF(F594="Dropbox","Standalone",IF(F594="LF Exciter","Standalone",IF(OR(F594="Monitor",F594="Virtual Wall"),IF(VLOOKUP(H594,IRDeviceDetails!$A$1:$B$10000,2,FALSE)=0,"Standalone",IF(ISNUMBER(MATCH(H594,ConfigGrouping!$D$1:$D$10000,0)),"Primary","Secondary")),"")))))))))</f>
        <v/>
      </c>
    </row>
    <row r="595" spans="5:5" ht="15" customHeight="1" x14ac:dyDescent="0.35">
      <c r="E595" s="11" t="str">
        <f>IF(F595="Primary Timing Controller","Timing",IF(F595="Secondary Timing Controller","Timing",IF(F595="Star","Ethernet",IF(F595="Door Controller","Security Solution",IF(F595="Elevator Controller","Security Solution",IF(F595="Range Extender","Security Solution",IF(F595="Dropbox","Standalone",IF(F595="LF Exciter","Standalone",IF(OR(F595="Monitor",F595="Virtual Wall"),IF(VLOOKUP(H595,IRDeviceDetails!$A$1:$B$10000,2,FALSE)=0,"Standalone",IF(ISNUMBER(MATCH(H595,ConfigGrouping!$D$1:$D$10000,0)),"Primary","Secondary")),"")))))))))</f>
        <v/>
      </c>
    </row>
    <row r="596" spans="5:5" ht="15" customHeight="1" x14ac:dyDescent="0.35">
      <c r="E596" s="11" t="str">
        <f>IF(F596="Primary Timing Controller","Timing",IF(F596="Secondary Timing Controller","Timing",IF(F596="Star","Ethernet",IF(F596="Door Controller","Security Solution",IF(F596="Elevator Controller","Security Solution",IF(F596="Range Extender","Security Solution",IF(F596="Dropbox","Standalone",IF(F596="LF Exciter","Standalone",IF(OR(F596="Monitor",F596="Virtual Wall"),IF(VLOOKUP(H596,IRDeviceDetails!$A$1:$B$10000,2,FALSE)=0,"Standalone",IF(ISNUMBER(MATCH(H596,ConfigGrouping!$D$1:$D$10000,0)),"Primary","Secondary")),"")))))))))</f>
        <v/>
      </c>
    </row>
    <row r="597" spans="5:5" ht="15" customHeight="1" x14ac:dyDescent="0.35">
      <c r="E597" s="11" t="str">
        <f>IF(F597="Primary Timing Controller","Timing",IF(F597="Secondary Timing Controller","Timing",IF(F597="Star","Ethernet",IF(F597="Door Controller","Security Solution",IF(F597="Elevator Controller","Security Solution",IF(F597="Range Extender","Security Solution",IF(F597="Dropbox","Standalone",IF(F597="LF Exciter","Standalone",IF(OR(F597="Monitor",F597="Virtual Wall"),IF(VLOOKUP(H597,IRDeviceDetails!$A$1:$B$10000,2,FALSE)=0,"Standalone",IF(ISNUMBER(MATCH(H597,ConfigGrouping!$D$1:$D$10000,0)),"Primary","Secondary")),"")))))))))</f>
        <v/>
      </c>
    </row>
    <row r="598" spans="5:5" ht="15" customHeight="1" x14ac:dyDescent="0.35">
      <c r="E598" s="11" t="str">
        <f>IF(F598="Primary Timing Controller","Timing",IF(F598="Secondary Timing Controller","Timing",IF(F598="Star","Ethernet",IF(F598="Door Controller","Security Solution",IF(F598="Elevator Controller","Security Solution",IF(F598="Range Extender","Security Solution",IF(F598="Dropbox","Standalone",IF(F598="LF Exciter","Standalone",IF(OR(F598="Monitor",F598="Virtual Wall"),IF(VLOOKUP(H598,IRDeviceDetails!$A$1:$B$10000,2,FALSE)=0,"Standalone",IF(ISNUMBER(MATCH(H598,ConfigGrouping!$D$1:$D$10000,0)),"Primary","Secondary")),"")))))))))</f>
        <v/>
      </c>
    </row>
    <row r="599" spans="5:5" ht="15" customHeight="1" x14ac:dyDescent="0.35">
      <c r="E599" s="11" t="str">
        <f>IF(F599="Primary Timing Controller","Timing",IF(F599="Secondary Timing Controller","Timing",IF(F599="Star","Ethernet",IF(F599="Door Controller","Security Solution",IF(F599="Elevator Controller","Security Solution",IF(F599="Range Extender","Security Solution",IF(F599="Dropbox","Standalone",IF(F599="LF Exciter","Standalone",IF(OR(F599="Monitor",F599="Virtual Wall"),IF(VLOOKUP(H599,IRDeviceDetails!$A$1:$B$10000,2,FALSE)=0,"Standalone",IF(ISNUMBER(MATCH(H599,ConfigGrouping!$D$1:$D$10000,0)),"Primary","Secondary")),"")))))))))</f>
        <v/>
      </c>
    </row>
    <row r="600" spans="5:5" ht="15" customHeight="1" x14ac:dyDescent="0.35">
      <c r="E600" s="11" t="str">
        <f>IF(F600="Primary Timing Controller","Timing",IF(F600="Secondary Timing Controller","Timing",IF(F600="Star","Ethernet",IF(F600="Door Controller","Security Solution",IF(F600="Elevator Controller","Security Solution",IF(F600="Range Extender","Security Solution",IF(F600="Dropbox","Standalone",IF(F600="LF Exciter","Standalone",IF(OR(F600="Monitor",F600="Virtual Wall"),IF(VLOOKUP(H600,IRDeviceDetails!$A$1:$B$10000,2,FALSE)=0,"Standalone",IF(ISNUMBER(MATCH(H600,ConfigGrouping!$D$1:$D$10000,0)),"Primary","Secondary")),"")))))))))</f>
        <v/>
      </c>
    </row>
    <row r="601" spans="5:5" ht="15" customHeight="1" x14ac:dyDescent="0.35">
      <c r="E601" s="11" t="str">
        <f>IF(F601="Primary Timing Controller","Timing",IF(F601="Secondary Timing Controller","Timing",IF(F601="Star","Ethernet",IF(F601="Door Controller","Security Solution",IF(F601="Elevator Controller","Security Solution",IF(F601="Range Extender","Security Solution",IF(F601="Dropbox","Standalone",IF(F601="LF Exciter","Standalone",IF(OR(F601="Monitor",F601="Virtual Wall"),IF(VLOOKUP(H601,IRDeviceDetails!$A$1:$B$10000,2,FALSE)=0,"Standalone",IF(ISNUMBER(MATCH(H601,ConfigGrouping!$D$1:$D$10000,0)),"Primary","Secondary")),"")))))))))</f>
        <v/>
      </c>
    </row>
    <row r="602" spans="5:5" ht="15" customHeight="1" x14ac:dyDescent="0.35">
      <c r="E602" s="11" t="str">
        <f>IF(F602="Primary Timing Controller","Timing",IF(F602="Secondary Timing Controller","Timing",IF(F602="Star","Ethernet",IF(F602="Door Controller","Security Solution",IF(F602="Elevator Controller","Security Solution",IF(F602="Range Extender","Security Solution",IF(F602="Dropbox","Standalone",IF(F602="LF Exciter","Standalone",IF(OR(F602="Monitor",F602="Virtual Wall"),IF(VLOOKUP(H602,IRDeviceDetails!$A$1:$B$10000,2,FALSE)=0,"Standalone",IF(ISNUMBER(MATCH(H602,ConfigGrouping!$D$1:$D$10000,0)),"Primary","Secondary")),"")))))))))</f>
        <v/>
      </c>
    </row>
    <row r="603" spans="5:5" ht="15" customHeight="1" x14ac:dyDescent="0.35">
      <c r="E603" s="11" t="str">
        <f>IF(F603="Primary Timing Controller","Timing",IF(F603="Secondary Timing Controller","Timing",IF(F603="Star","Ethernet",IF(F603="Door Controller","Security Solution",IF(F603="Elevator Controller","Security Solution",IF(F603="Range Extender","Security Solution",IF(F603="Dropbox","Standalone",IF(F603="LF Exciter","Standalone",IF(OR(F603="Monitor",F603="Virtual Wall"),IF(VLOOKUP(H603,IRDeviceDetails!$A$1:$B$10000,2,FALSE)=0,"Standalone",IF(ISNUMBER(MATCH(H603,ConfigGrouping!$D$1:$D$10000,0)),"Primary","Secondary")),"")))))))))</f>
        <v/>
      </c>
    </row>
    <row r="604" spans="5:5" ht="15" customHeight="1" x14ac:dyDescent="0.35">
      <c r="E604" s="11" t="str">
        <f>IF(F604="Primary Timing Controller","Timing",IF(F604="Secondary Timing Controller","Timing",IF(F604="Star","Ethernet",IF(F604="Door Controller","Security Solution",IF(F604="Elevator Controller","Security Solution",IF(F604="Range Extender","Security Solution",IF(F604="Dropbox","Standalone",IF(F604="LF Exciter","Standalone",IF(OR(F604="Monitor",F604="Virtual Wall"),IF(VLOOKUP(H604,IRDeviceDetails!$A$1:$B$10000,2,FALSE)=0,"Standalone",IF(ISNUMBER(MATCH(H604,ConfigGrouping!$D$1:$D$10000,0)),"Primary","Secondary")),"")))))))))</f>
        <v/>
      </c>
    </row>
    <row r="605" spans="5:5" ht="15" customHeight="1" x14ac:dyDescent="0.35">
      <c r="E605" s="11" t="str">
        <f>IF(F605="Primary Timing Controller","Timing",IF(F605="Secondary Timing Controller","Timing",IF(F605="Star","Ethernet",IF(F605="Door Controller","Security Solution",IF(F605="Elevator Controller","Security Solution",IF(F605="Range Extender","Security Solution",IF(F605="Dropbox","Standalone",IF(F605="LF Exciter","Standalone",IF(OR(F605="Monitor",F605="Virtual Wall"),IF(VLOOKUP(H605,IRDeviceDetails!$A$1:$B$10000,2,FALSE)=0,"Standalone",IF(ISNUMBER(MATCH(H605,ConfigGrouping!$D$1:$D$10000,0)),"Primary","Secondary")),"")))))))))</f>
        <v/>
      </c>
    </row>
    <row r="606" spans="5:5" ht="15" customHeight="1" x14ac:dyDescent="0.35">
      <c r="E606" s="11" t="str">
        <f>IF(F606="Primary Timing Controller","Timing",IF(F606="Secondary Timing Controller","Timing",IF(F606="Star","Ethernet",IF(F606="Door Controller","Security Solution",IF(F606="Elevator Controller","Security Solution",IF(F606="Range Extender","Security Solution",IF(F606="Dropbox","Standalone",IF(F606="LF Exciter","Standalone",IF(OR(F606="Monitor",F606="Virtual Wall"),IF(VLOOKUP(H606,IRDeviceDetails!$A$1:$B$10000,2,FALSE)=0,"Standalone",IF(ISNUMBER(MATCH(H606,ConfigGrouping!$D$1:$D$10000,0)),"Primary","Secondary")),"")))))))))</f>
        <v/>
      </c>
    </row>
    <row r="607" spans="5:5" ht="15" customHeight="1" x14ac:dyDescent="0.35">
      <c r="E607" s="11" t="str">
        <f>IF(F607="Primary Timing Controller","Timing",IF(F607="Secondary Timing Controller","Timing",IF(F607="Star","Ethernet",IF(F607="Door Controller","Security Solution",IF(F607="Elevator Controller","Security Solution",IF(F607="Range Extender","Security Solution",IF(F607="Dropbox","Standalone",IF(F607="LF Exciter","Standalone",IF(OR(F607="Monitor",F607="Virtual Wall"),IF(VLOOKUP(H607,IRDeviceDetails!$A$1:$B$10000,2,FALSE)=0,"Standalone",IF(ISNUMBER(MATCH(H607,ConfigGrouping!$D$1:$D$10000,0)),"Primary","Secondary")),"")))))))))</f>
        <v/>
      </c>
    </row>
    <row r="608" spans="5:5" ht="15" customHeight="1" x14ac:dyDescent="0.35">
      <c r="E608" s="11" t="str">
        <f>IF(F608="Primary Timing Controller","Timing",IF(F608="Secondary Timing Controller","Timing",IF(F608="Star","Ethernet",IF(F608="Door Controller","Security Solution",IF(F608="Elevator Controller","Security Solution",IF(F608="Range Extender","Security Solution",IF(F608="Dropbox","Standalone",IF(F608="LF Exciter","Standalone",IF(OR(F608="Monitor",F608="Virtual Wall"),IF(VLOOKUP(H608,IRDeviceDetails!$A$1:$B$10000,2,FALSE)=0,"Standalone",IF(ISNUMBER(MATCH(H608,ConfigGrouping!$D$1:$D$10000,0)),"Primary","Secondary")),"")))))))))</f>
        <v/>
      </c>
    </row>
    <row r="609" spans="5:5" ht="15" customHeight="1" x14ac:dyDescent="0.35">
      <c r="E609" s="11" t="str">
        <f>IF(F609="Primary Timing Controller","Timing",IF(F609="Secondary Timing Controller","Timing",IF(F609="Star","Ethernet",IF(F609="Door Controller","Security Solution",IF(F609="Elevator Controller","Security Solution",IF(F609="Range Extender","Security Solution",IF(F609="Dropbox","Standalone",IF(F609="LF Exciter","Standalone",IF(OR(F609="Monitor",F609="Virtual Wall"),IF(VLOOKUP(H609,IRDeviceDetails!$A$1:$B$10000,2,FALSE)=0,"Standalone",IF(ISNUMBER(MATCH(H609,ConfigGrouping!$D$1:$D$10000,0)),"Primary","Secondary")),"")))))))))</f>
        <v/>
      </c>
    </row>
    <row r="610" spans="5:5" ht="15" customHeight="1" x14ac:dyDescent="0.35">
      <c r="E610" s="11" t="str">
        <f>IF(F610="Primary Timing Controller","Timing",IF(F610="Secondary Timing Controller","Timing",IF(F610="Star","Ethernet",IF(F610="Door Controller","Security Solution",IF(F610="Elevator Controller","Security Solution",IF(F610="Range Extender","Security Solution",IF(F610="Dropbox","Standalone",IF(F610="LF Exciter","Standalone",IF(OR(F610="Monitor",F610="Virtual Wall"),IF(VLOOKUP(H610,IRDeviceDetails!$A$1:$B$10000,2,FALSE)=0,"Standalone",IF(ISNUMBER(MATCH(H610,ConfigGrouping!$D$1:$D$10000,0)),"Primary","Secondary")),"")))))))))</f>
        <v/>
      </c>
    </row>
    <row r="611" spans="5:5" ht="15" customHeight="1" x14ac:dyDescent="0.35">
      <c r="E611" s="11" t="str">
        <f>IF(F611="Primary Timing Controller","Timing",IF(F611="Secondary Timing Controller","Timing",IF(F611="Star","Ethernet",IF(F611="Door Controller","Security Solution",IF(F611="Elevator Controller","Security Solution",IF(F611="Range Extender","Security Solution",IF(F611="Dropbox","Standalone",IF(F611="LF Exciter","Standalone",IF(OR(F611="Monitor",F611="Virtual Wall"),IF(VLOOKUP(H611,IRDeviceDetails!$A$1:$B$10000,2,FALSE)=0,"Standalone",IF(ISNUMBER(MATCH(H611,ConfigGrouping!$D$1:$D$10000,0)),"Primary","Secondary")),"")))))))))</f>
        <v/>
      </c>
    </row>
    <row r="612" spans="5:5" ht="15" customHeight="1" x14ac:dyDescent="0.35">
      <c r="E612" s="11" t="str">
        <f>IF(F612="Primary Timing Controller","Timing",IF(F612="Secondary Timing Controller","Timing",IF(F612="Star","Ethernet",IF(F612="Door Controller","Security Solution",IF(F612="Elevator Controller","Security Solution",IF(F612="Range Extender","Security Solution",IF(F612="Dropbox","Standalone",IF(F612="LF Exciter","Standalone",IF(OR(F612="Monitor",F612="Virtual Wall"),IF(VLOOKUP(H612,IRDeviceDetails!$A$1:$B$10000,2,FALSE)=0,"Standalone",IF(ISNUMBER(MATCH(H612,ConfigGrouping!$D$1:$D$10000,0)),"Primary","Secondary")),"")))))))))</f>
        <v/>
      </c>
    </row>
    <row r="613" spans="5:5" ht="15" customHeight="1" x14ac:dyDescent="0.35">
      <c r="E613" s="11" t="str">
        <f>IF(F613="Primary Timing Controller","Timing",IF(F613="Secondary Timing Controller","Timing",IF(F613="Star","Ethernet",IF(F613="Door Controller","Security Solution",IF(F613="Elevator Controller","Security Solution",IF(F613="Range Extender","Security Solution",IF(F613="Dropbox","Standalone",IF(F613="LF Exciter","Standalone",IF(OR(F613="Monitor",F613="Virtual Wall"),IF(VLOOKUP(H613,IRDeviceDetails!$A$1:$B$10000,2,FALSE)=0,"Standalone",IF(ISNUMBER(MATCH(H613,ConfigGrouping!$D$1:$D$10000,0)),"Primary","Secondary")),"")))))))))</f>
        <v/>
      </c>
    </row>
    <row r="614" spans="5:5" ht="15" customHeight="1" x14ac:dyDescent="0.35">
      <c r="E614" s="11" t="str">
        <f>IF(F614="Primary Timing Controller","Timing",IF(F614="Secondary Timing Controller","Timing",IF(F614="Star","Ethernet",IF(F614="Door Controller","Security Solution",IF(F614="Elevator Controller","Security Solution",IF(F614="Range Extender","Security Solution",IF(F614="Dropbox","Standalone",IF(F614="LF Exciter","Standalone",IF(OR(F614="Monitor",F614="Virtual Wall"),IF(VLOOKUP(H614,IRDeviceDetails!$A$1:$B$10000,2,FALSE)=0,"Standalone",IF(ISNUMBER(MATCH(H614,ConfigGrouping!$D$1:$D$10000,0)),"Primary","Secondary")),"")))))))))</f>
        <v/>
      </c>
    </row>
    <row r="615" spans="5:5" ht="15" customHeight="1" x14ac:dyDescent="0.35">
      <c r="E615" s="11" t="str">
        <f>IF(F615="Primary Timing Controller","Timing",IF(F615="Secondary Timing Controller","Timing",IF(F615="Star","Ethernet",IF(F615="Door Controller","Security Solution",IF(F615="Elevator Controller","Security Solution",IF(F615="Range Extender","Security Solution",IF(F615="Dropbox","Standalone",IF(F615="LF Exciter","Standalone",IF(OR(F615="Monitor",F615="Virtual Wall"),IF(VLOOKUP(H615,IRDeviceDetails!$A$1:$B$10000,2,FALSE)=0,"Standalone",IF(ISNUMBER(MATCH(H615,ConfigGrouping!$D$1:$D$10000,0)),"Primary","Secondary")),"")))))))))</f>
        <v/>
      </c>
    </row>
    <row r="616" spans="5:5" ht="15" customHeight="1" x14ac:dyDescent="0.35">
      <c r="E616" s="11" t="str">
        <f>IF(F616="Primary Timing Controller","Timing",IF(F616="Secondary Timing Controller","Timing",IF(F616="Star","Ethernet",IF(F616="Door Controller","Security Solution",IF(F616="Elevator Controller","Security Solution",IF(F616="Range Extender","Security Solution",IF(F616="Dropbox","Standalone",IF(F616="LF Exciter","Standalone",IF(OR(F616="Monitor",F616="Virtual Wall"),IF(VLOOKUP(H616,IRDeviceDetails!$A$1:$B$10000,2,FALSE)=0,"Standalone",IF(ISNUMBER(MATCH(H616,ConfigGrouping!$D$1:$D$10000,0)),"Primary","Secondary")),"")))))))))</f>
        <v/>
      </c>
    </row>
    <row r="617" spans="5:5" ht="15" customHeight="1" x14ac:dyDescent="0.35">
      <c r="E617" s="11" t="str">
        <f>IF(F617="Primary Timing Controller","Timing",IF(F617="Secondary Timing Controller","Timing",IF(F617="Star","Ethernet",IF(F617="Door Controller","Security Solution",IF(F617="Elevator Controller","Security Solution",IF(F617="Range Extender","Security Solution",IF(F617="Dropbox","Standalone",IF(F617="LF Exciter","Standalone",IF(OR(F617="Monitor",F617="Virtual Wall"),IF(VLOOKUP(H617,IRDeviceDetails!$A$1:$B$10000,2,FALSE)=0,"Standalone",IF(ISNUMBER(MATCH(H617,ConfigGrouping!$D$1:$D$10000,0)),"Primary","Secondary")),"")))))))))</f>
        <v/>
      </c>
    </row>
    <row r="618" spans="5:5" ht="15" customHeight="1" x14ac:dyDescent="0.35">
      <c r="E618" s="11" t="str">
        <f>IF(F618="Primary Timing Controller","Timing",IF(F618="Secondary Timing Controller","Timing",IF(F618="Star","Ethernet",IF(F618="Door Controller","Security Solution",IF(F618="Elevator Controller","Security Solution",IF(F618="Range Extender","Security Solution",IF(F618="Dropbox","Standalone",IF(F618="LF Exciter","Standalone",IF(OR(F618="Monitor",F618="Virtual Wall"),IF(VLOOKUP(H618,IRDeviceDetails!$A$1:$B$10000,2,FALSE)=0,"Standalone",IF(ISNUMBER(MATCH(H618,ConfigGrouping!$D$1:$D$10000,0)),"Primary","Secondary")),"")))))))))</f>
        <v/>
      </c>
    </row>
    <row r="619" spans="5:5" ht="15" customHeight="1" x14ac:dyDescent="0.35">
      <c r="E619" s="11" t="str">
        <f>IF(F619="Primary Timing Controller","Timing",IF(F619="Secondary Timing Controller","Timing",IF(F619="Star","Ethernet",IF(F619="Door Controller","Security Solution",IF(F619="Elevator Controller","Security Solution",IF(F619="Range Extender","Security Solution",IF(F619="Dropbox","Standalone",IF(F619="LF Exciter","Standalone",IF(OR(F619="Monitor",F619="Virtual Wall"),IF(VLOOKUP(H619,IRDeviceDetails!$A$1:$B$10000,2,FALSE)=0,"Standalone",IF(ISNUMBER(MATCH(H619,ConfigGrouping!$D$1:$D$10000,0)),"Primary","Secondary")),"")))))))))</f>
        <v/>
      </c>
    </row>
    <row r="620" spans="5:5" ht="15" customHeight="1" x14ac:dyDescent="0.35">
      <c r="E620" s="11" t="str">
        <f>IF(F620="Primary Timing Controller","Timing",IF(F620="Secondary Timing Controller","Timing",IF(F620="Star","Ethernet",IF(F620="Door Controller","Security Solution",IF(F620="Elevator Controller","Security Solution",IF(F620="Range Extender","Security Solution",IF(F620="Dropbox","Standalone",IF(F620="LF Exciter","Standalone",IF(OR(F620="Monitor",F620="Virtual Wall"),IF(VLOOKUP(H620,IRDeviceDetails!$A$1:$B$10000,2,FALSE)=0,"Standalone",IF(ISNUMBER(MATCH(H620,ConfigGrouping!$D$1:$D$10000,0)),"Primary","Secondary")),"")))))))))</f>
        <v/>
      </c>
    </row>
    <row r="621" spans="5:5" ht="15" customHeight="1" x14ac:dyDescent="0.35">
      <c r="E621" s="11" t="str">
        <f>IF(F621="Primary Timing Controller","Timing",IF(F621="Secondary Timing Controller","Timing",IF(F621="Star","Ethernet",IF(F621="Door Controller","Security Solution",IF(F621="Elevator Controller","Security Solution",IF(F621="Range Extender","Security Solution",IF(F621="Dropbox","Standalone",IF(F621="LF Exciter","Standalone",IF(OR(F621="Monitor",F621="Virtual Wall"),IF(VLOOKUP(H621,IRDeviceDetails!$A$1:$B$10000,2,FALSE)=0,"Standalone",IF(ISNUMBER(MATCH(H621,ConfigGrouping!$D$1:$D$10000,0)),"Primary","Secondary")),"")))))))))</f>
        <v/>
      </c>
    </row>
    <row r="622" spans="5:5" ht="15" customHeight="1" x14ac:dyDescent="0.35">
      <c r="E622" s="11" t="str">
        <f>IF(F622="Primary Timing Controller","Timing",IF(F622="Secondary Timing Controller","Timing",IF(F622="Star","Ethernet",IF(F622="Door Controller","Security Solution",IF(F622="Elevator Controller","Security Solution",IF(F622="Range Extender","Security Solution",IF(F622="Dropbox","Standalone",IF(F622="LF Exciter","Standalone",IF(OR(F622="Monitor",F622="Virtual Wall"),IF(VLOOKUP(H622,IRDeviceDetails!$A$1:$B$10000,2,FALSE)=0,"Standalone",IF(ISNUMBER(MATCH(H622,ConfigGrouping!$D$1:$D$10000,0)),"Primary","Secondary")),"")))))))))</f>
        <v/>
      </c>
    </row>
    <row r="623" spans="5:5" ht="15" customHeight="1" x14ac:dyDescent="0.35">
      <c r="E623" s="11" t="str">
        <f>IF(F623="Primary Timing Controller","Timing",IF(F623="Secondary Timing Controller","Timing",IF(F623="Star","Ethernet",IF(F623="Door Controller","Security Solution",IF(F623="Elevator Controller","Security Solution",IF(F623="Range Extender","Security Solution",IF(F623="Dropbox","Standalone",IF(F623="LF Exciter","Standalone",IF(OR(F623="Monitor",F623="Virtual Wall"),IF(VLOOKUP(H623,IRDeviceDetails!$A$1:$B$10000,2,FALSE)=0,"Standalone",IF(ISNUMBER(MATCH(H623,ConfigGrouping!$D$1:$D$10000,0)),"Primary","Secondary")),"")))))))))</f>
        <v/>
      </c>
    </row>
    <row r="624" spans="5:5" ht="15" customHeight="1" x14ac:dyDescent="0.35">
      <c r="E624" s="11" t="str">
        <f>IF(F624="Primary Timing Controller","Timing",IF(F624="Secondary Timing Controller","Timing",IF(F624="Star","Ethernet",IF(F624="Door Controller","Security Solution",IF(F624="Elevator Controller","Security Solution",IF(F624="Range Extender","Security Solution",IF(F624="Dropbox","Standalone",IF(F624="LF Exciter","Standalone",IF(OR(F624="Monitor",F624="Virtual Wall"),IF(VLOOKUP(H624,IRDeviceDetails!$A$1:$B$10000,2,FALSE)=0,"Standalone",IF(ISNUMBER(MATCH(H624,ConfigGrouping!$D$1:$D$10000,0)),"Primary","Secondary")),"")))))))))</f>
        <v/>
      </c>
    </row>
    <row r="625" spans="5:5" ht="15" customHeight="1" x14ac:dyDescent="0.35">
      <c r="E625" s="11" t="str">
        <f>IF(F625="Primary Timing Controller","Timing",IF(F625="Secondary Timing Controller","Timing",IF(F625="Star","Ethernet",IF(F625="Door Controller","Security Solution",IF(F625="Elevator Controller","Security Solution",IF(F625="Range Extender","Security Solution",IF(F625="Dropbox","Standalone",IF(F625="LF Exciter","Standalone",IF(OR(F625="Monitor",F625="Virtual Wall"),IF(VLOOKUP(H625,IRDeviceDetails!$A$1:$B$10000,2,FALSE)=0,"Standalone",IF(ISNUMBER(MATCH(H625,ConfigGrouping!$D$1:$D$10000,0)),"Primary","Secondary")),"")))))))))</f>
        <v/>
      </c>
    </row>
    <row r="626" spans="5:5" ht="15" customHeight="1" x14ac:dyDescent="0.35">
      <c r="E626" s="11" t="str">
        <f>IF(F626="Primary Timing Controller","Timing",IF(F626="Secondary Timing Controller","Timing",IF(F626="Star","Ethernet",IF(F626="Door Controller","Security Solution",IF(F626="Elevator Controller","Security Solution",IF(F626="Range Extender","Security Solution",IF(F626="Dropbox","Standalone",IF(F626="LF Exciter","Standalone",IF(OR(F626="Monitor",F626="Virtual Wall"),IF(VLOOKUP(H626,IRDeviceDetails!$A$1:$B$10000,2,FALSE)=0,"Standalone",IF(ISNUMBER(MATCH(H626,ConfigGrouping!$D$1:$D$10000,0)),"Primary","Secondary")),"")))))))))</f>
        <v/>
      </c>
    </row>
    <row r="627" spans="5:5" ht="15" customHeight="1" x14ac:dyDescent="0.35">
      <c r="E627" s="11" t="str">
        <f>IF(F627="Primary Timing Controller","Timing",IF(F627="Secondary Timing Controller","Timing",IF(F627="Star","Ethernet",IF(F627="Door Controller","Security Solution",IF(F627="Elevator Controller","Security Solution",IF(F627="Range Extender","Security Solution",IF(F627="Dropbox","Standalone",IF(F627="LF Exciter","Standalone",IF(OR(F627="Monitor",F627="Virtual Wall"),IF(VLOOKUP(H627,IRDeviceDetails!$A$1:$B$10000,2,FALSE)=0,"Standalone",IF(ISNUMBER(MATCH(H627,ConfigGrouping!$D$1:$D$10000,0)),"Primary","Secondary")),"")))))))))</f>
        <v/>
      </c>
    </row>
    <row r="628" spans="5:5" ht="15" customHeight="1" x14ac:dyDescent="0.35">
      <c r="E628" s="11" t="str">
        <f>IF(F628="Primary Timing Controller","Timing",IF(F628="Secondary Timing Controller","Timing",IF(F628="Star","Ethernet",IF(F628="Door Controller","Security Solution",IF(F628="Elevator Controller","Security Solution",IF(F628="Range Extender","Security Solution",IF(F628="Dropbox","Standalone",IF(F628="LF Exciter","Standalone",IF(OR(F628="Monitor",F628="Virtual Wall"),IF(VLOOKUP(H628,IRDeviceDetails!$A$1:$B$10000,2,FALSE)=0,"Standalone",IF(ISNUMBER(MATCH(H628,ConfigGrouping!$D$1:$D$10000,0)),"Primary","Secondary")),"")))))))))</f>
        <v/>
      </c>
    </row>
    <row r="629" spans="5:5" ht="15" customHeight="1" x14ac:dyDescent="0.35">
      <c r="E629" s="11" t="str">
        <f>IF(F629="Primary Timing Controller","Timing",IF(F629="Secondary Timing Controller","Timing",IF(F629="Star","Ethernet",IF(F629="Door Controller","Security Solution",IF(F629="Elevator Controller","Security Solution",IF(F629="Range Extender","Security Solution",IF(F629="Dropbox","Standalone",IF(F629="LF Exciter","Standalone",IF(OR(F629="Monitor",F629="Virtual Wall"),IF(VLOOKUP(H629,IRDeviceDetails!$A$1:$B$10000,2,FALSE)=0,"Standalone",IF(ISNUMBER(MATCH(H629,ConfigGrouping!$D$1:$D$10000,0)),"Primary","Secondary")),"")))))))))</f>
        <v/>
      </c>
    </row>
    <row r="630" spans="5:5" ht="15" customHeight="1" x14ac:dyDescent="0.35">
      <c r="E630" s="11" t="str">
        <f>IF(F630="Primary Timing Controller","Timing",IF(F630="Secondary Timing Controller","Timing",IF(F630="Star","Ethernet",IF(F630="Door Controller","Security Solution",IF(F630="Elevator Controller","Security Solution",IF(F630="Range Extender","Security Solution",IF(F630="Dropbox","Standalone",IF(F630="LF Exciter","Standalone",IF(OR(F630="Monitor",F630="Virtual Wall"),IF(VLOOKUP(H630,IRDeviceDetails!$A$1:$B$10000,2,FALSE)=0,"Standalone",IF(ISNUMBER(MATCH(H630,ConfigGrouping!$D$1:$D$10000,0)),"Primary","Secondary")),"")))))))))</f>
        <v/>
      </c>
    </row>
    <row r="631" spans="5:5" ht="15" customHeight="1" x14ac:dyDescent="0.35">
      <c r="E631" s="11" t="str">
        <f>IF(F631="Primary Timing Controller","Timing",IF(F631="Secondary Timing Controller","Timing",IF(F631="Star","Ethernet",IF(F631="Door Controller","Security Solution",IF(F631="Elevator Controller","Security Solution",IF(F631="Range Extender","Security Solution",IF(F631="Dropbox","Standalone",IF(F631="LF Exciter","Standalone",IF(OR(F631="Monitor",F631="Virtual Wall"),IF(VLOOKUP(H631,IRDeviceDetails!$A$1:$B$10000,2,FALSE)=0,"Standalone",IF(ISNUMBER(MATCH(H631,ConfigGrouping!$D$1:$D$10000,0)),"Primary","Secondary")),"")))))))))</f>
        <v/>
      </c>
    </row>
    <row r="632" spans="5:5" ht="15" customHeight="1" x14ac:dyDescent="0.35">
      <c r="E632" s="11" t="str">
        <f>IF(F632="Primary Timing Controller","Timing",IF(F632="Secondary Timing Controller","Timing",IF(F632="Star","Ethernet",IF(F632="Door Controller","Security Solution",IF(F632="Elevator Controller","Security Solution",IF(F632="Range Extender","Security Solution",IF(F632="Dropbox","Standalone",IF(F632="LF Exciter","Standalone",IF(OR(F632="Monitor",F632="Virtual Wall"),IF(VLOOKUP(H632,IRDeviceDetails!$A$1:$B$10000,2,FALSE)=0,"Standalone",IF(ISNUMBER(MATCH(H632,ConfigGrouping!$D$1:$D$10000,0)),"Primary","Secondary")),"")))))))))</f>
        <v/>
      </c>
    </row>
    <row r="633" spans="5:5" ht="15" customHeight="1" x14ac:dyDescent="0.35">
      <c r="E633" s="11" t="str">
        <f>IF(F633="Primary Timing Controller","Timing",IF(F633="Secondary Timing Controller","Timing",IF(F633="Star","Ethernet",IF(F633="Door Controller","Security Solution",IF(F633="Elevator Controller","Security Solution",IF(F633="Range Extender","Security Solution",IF(F633="Dropbox","Standalone",IF(F633="LF Exciter","Standalone",IF(OR(F633="Monitor",F633="Virtual Wall"),IF(VLOOKUP(H633,IRDeviceDetails!$A$1:$B$10000,2,FALSE)=0,"Standalone",IF(ISNUMBER(MATCH(H633,ConfigGrouping!$D$1:$D$10000,0)),"Primary","Secondary")),"")))))))))</f>
        <v/>
      </c>
    </row>
    <row r="634" spans="5:5" ht="15" customHeight="1" x14ac:dyDescent="0.35">
      <c r="E634" s="11" t="str">
        <f>IF(F634="Primary Timing Controller","Timing",IF(F634="Secondary Timing Controller","Timing",IF(F634="Star","Ethernet",IF(F634="Door Controller","Security Solution",IF(F634="Elevator Controller","Security Solution",IF(F634="Range Extender","Security Solution",IF(F634="Dropbox","Standalone",IF(F634="LF Exciter","Standalone",IF(OR(F634="Monitor",F634="Virtual Wall"),IF(VLOOKUP(H634,IRDeviceDetails!$A$1:$B$10000,2,FALSE)=0,"Standalone",IF(ISNUMBER(MATCH(H634,ConfigGrouping!$D$1:$D$10000,0)),"Primary","Secondary")),"")))))))))</f>
        <v/>
      </c>
    </row>
    <row r="635" spans="5:5" ht="15" customHeight="1" x14ac:dyDescent="0.35">
      <c r="E635" s="11" t="str">
        <f>IF(F635="Primary Timing Controller","Timing",IF(F635="Secondary Timing Controller","Timing",IF(F635="Star","Ethernet",IF(F635="Door Controller","Security Solution",IF(F635="Elevator Controller","Security Solution",IF(F635="Range Extender","Security Solution",IF(F635="Dropbox","Standalone",IF(F635="LF Exciter","Standalone",IF(OR(F635="Monitor",F635="Virtual Wall"),IF(VLOOKUP(H635,IRDeviceDetails!$A$1:$B$10000,2,FALSE)=0,"Standalone",IF(ISNUMBER(MATCH(H635,ConfigGrouping!$D$1:$D$10000,0)),"Primary","Secondary")),"")))))))))</f>
        <v/>
      </c>
    </row>
    <row r="636" spans="5:5" ht="15" customHeight="1" x14ac:dyDescent="0.35">
      <c r="E636" s="11" t="str">
        <f>IF(F636="Primary Timing Controller","Timing",IF(F636="Secondary Timing Controller","Timing",IF(F636="Star","Ethernet",IF(F636="Door Controller","Security Solution",IF(F636="Elevator Controller","Security Solution",IF(F636="Range Extender","Security Solution",IF(F636="Dropbox","Standalone",IF(F636="LF Exciter","Standalone",IF(OR(F636="Monitor",F636="Virtual Wall"),IF(VLOOKUP(H636,IRDeviceDetails!$A$1:$B$10000,2,FALSE)=0,"Standalone",IF(ISNUMBER(MATCH(H636,ConfigGrouping!$D$1:$D$10000,0)),"Primary","Secondary")),"")))))))))</f>
        <v/>
      </c>
    </row>
    <row r="637" spans="5:5" ht="15" customHeight="1" x14ac:dyDescent="0.35">
      <c r="E637" s="11" t="str">
        <f>IF(F637="Primary Timing Controller","Timing",IF(F637="Secondary Timing Controller","Timing",IF(F637="Star","Ethernet",IF(F637="Door Controller","Security Solution",IF(F637="Elevator Controller","Security Solution",IF(F637="Range Extender","Security Solution",IF(F637="Dropbox","Standalone",IF(F637="LF Exciter","Standalone",IF(OR(F637="Monitor",F637="Virtual Wall"),IF(VLOOKUP(H637,IRDeviceDetails!$A$1:$B$10000,2,FALSE)=0,"Standalone",IF(ISNUMBER(MATCH(H637,ConfigGrouping!$D$1:$D$10000,0)),"Primary","Secondary")),"")))))))))</f>
        <v/>
      </c>
    </row>
    <row r="638" spans="5:5" ht="15" customHeight="1" x14ac:dyDescent="0.35">
      <c r="E638" s="11" t="str">
        <f>IF(F638="Primary Timing Controller","Timing",IF(F638="Secondary Timing Controller","Timing",IF(F638="Star","Ethernet",IF(F638="Door Controller","Security Solution",IF(F638="Elevator Controller","Security Solution",IF(F638="Range Extender","Security Solution",IF(F638="Dropbox","Standalone",IF(F638="LF Exciter","Standalone",IF(OR(F638="Monitor",F638="Virtual Wall"),IF(VLOOKUP(H638,IRDeviceDetails!$A$1:$B$10000,2,FALSE)=0,"Standalone",IF(ISNUMBER(MATCH(H638,ConfigGrouping!$D$1:$D$10000,0)),"Primary","Secondary")),"")))))))))</f>
        <v/>
      </c>
    </row>
    <row r="639" spans="5:5" ht="15" customHeight="1" x14ac:dyDescent="0.35">
      <c r="E639" s="11" t="str">
        <f>IF(F639="Primary Timing Controller","Timing",IF(F639="Secondary Timing Controller","Timing",IF(F639="Star","Ethernet",IF(F639="Door Controller","Security Solution",IF(F639="Elevator Controller","Security Solution",IF(F639="Range Extender","Security Solution",IF(F639="Dropbox","Standalone",IF(F639="LF Exciter","Standalone",IF(OR(F639="Monitor",F639="Virtual Wall"),IF(VLOOKUP(H639,IRDeviceDetails!$A$1:$B$10000,2,FALSE)=0,"Standalone",IF(ISNUMBER(MATCH(H639,ConfigGrouping!$D$1:$D$10000,0)),"Primary","Secondary")),"")))))))))</f>
        <v/>
      </c>
    </row>
    <row r="640" spans="5:5" ht="15" customHeight="1" x14ac:dyDescent="0.35">
      <c r="E640" s="11" t="str">
        <f>IF(F640="Primary Timing Controller","Timing",IF(F640="Secondary Timing Controller","Timing",IF(F640="Star","Ethernet",IF(F640="Door Controller","Security Solution",IF(F640="Elevator Controller","Security Solution",IF(F640="Range Extender","Security Solution",IF(F640="Dropbox","Standalone",IF(F640="LF Exciter","Standalone",IF(OR(F640="Monitor",F640="Virtual Wall"),IF(VLOOKUP(H640,IRDeviceDetails!$A$1:$B$10000,2,FALSE)=0,"Standalone",IF(ISNUMBER(MATCH(H640,ConfigGrouping!$D$1:$D$10000,0)),"Primary","Secondary")),"")))))))))</f>
        <v/>
      </c>
    </row>
    <row r="641" spans="5:5" ht="15" customHeight="1" x14ac:dyDescent="0.35">
      <c r="E641" s="11" t="str">
        <f>IF(F641="Primary Timing Controller","Timing",IF(F641="Secondary Timing Controller","Timing",IF(F641="Star","Ethernet",IF(F641="Door Controller","Security Solution",IF(F641="Elevator Controller","Security Solution",IF(F641="Range Extender","Security Solution",IF(F641="Dropbox","Standalone",IF(F641="LF Exciter","Standalone",IF(OR(F641="Monitor",F641="Virtual Wall"),IF(VLOOKUP(H641,IRDeviceDetails!$A$1:$B$10000,2,FALSE)=0,"Standalone",IF(ISNUMBER(MATCH(H641,ConfigGrouping!$D$1:$D$10000,0)),"Primary","Secondary")),"")))))))))</f>
        <v/>
      </c>
    </row>
    <row r="642" spans="5:5" ht="15" customHeight="1" x14ac:dyDescent="0.35">
      <c r="E642" s="11" t="str">
        <f>IF(F642="Primary Timing Controller","Timing",IF(F642="Secondary Timing Controller","Timing",IF(F642="Star","Ethernet",IF(F642="Door Controller","Security Solution",IF(F642="Elevator Controller","Security Solution",IF(F642="Range Extender","Security Solution",IF(F642="Dropbox","Standalone",IF(F642="LF Exciter","Standalone",IF(OR(F642="Monitor",F642="Virtual Wall"),IF(VLOOKUP(H642,IRDeviceDetails!$A$1:$B$10000,2,FALSE)=0,"Standalone",IF(ISNUMBER(MATCH(H642,ConfigGrouping!$D$1:$D$10000,0)),"Primary","Secondary")),"")))))))))</f>
        <v/>
      </c>
    </row>
    <row r="643" spans="5:5" ht="15" customHeight="1" x14ac:dyDescent="0.35">
      <c r="E643" s="11" t="str">
        <f>IF(F643="Primary Timing Controller","Timing",IF(F643="Secondary Timing Controller","Timing",IF(F643="Star","Ethernet",IF(F643="Door Controller","Security Solution",IF(F643="Elevator Controller","Security Solution",IF(F643="Range Extender","Security Solution",IF(F643="Dropbox","Standalone",IF(F643="LF Exciter","Standalone",IF(OR(F643="Monitor",F643="Virtual Wall"),IF(VLOOKUP(H643,IRDeviceDetails!$A$1:$B$10000,2,FALSE)=0,"Standalone",IF(ISNUMBER(MATCH(H643,ConfigGrouping!$D$1:$D$10000,0)),"Primary","Secondary")),"")))))))))</f>
        <v/>
      </c>
    </row>
    <row r="644" spans="5:5" ht="15" customHeight="1" x14ac:dyDescent="0.35">
      <c r="E644" s="11" t="str">
        <f>IF(F644="Primary Timing Controller","Timing",IF(F644="Secondary Timing Controller","Timing",IF(F644="Star","Ethernet",IF(F644="Door Controller","Security Solution",IF(F644="Elevator Controller","Security Solution",IF(F644="Range Extender","Security Solution",IF(F644="Dropbox","Standalone",IF(F644="LF Exciter","Standalone",IF(OR(F644="Monitor",F644="Virtual Wall"),IF(VLOOKUP(H644,IRDeviceDetails!$A$1:$B$10000,2,FALSE)=0,"Standalone",IF(ISNUMBER(MATCH(H644,ConfigGrouping!$D$1:$D$10000,0)),"Primary","Secondary")),"")))))))))</f>
        <v/>
      </c>
    </row>
    <row r="645" spans="5:5" ht="15" customHeight="1" x14ac:dyDescent="0.35">
      <c r="E645" s="11" t="str">
        <f>IF(F645="Primary Timing Controller","Timing",IF(F645="Secondary Timing Controller","Timing",IF(F645="Star","Ethernet",IF(F645="Door Controller","Security Solution",IF(F645="Elevator Controller","Security Solution",IF(F645="Range Extender","Security Solution",IF(F645="Dropbox","Standalone",IF(F645="LF Exciter","Standalone",IF(OR(F645="Monitor",F645="Virtual Wall"),IF(VLOOKUP(H645,IRDeviceDetails!$A$1:$B$10000,2,FALSE)=0,"Standalone",IF(ISNUMBER(MATCH(H645,ConfigGrouping!$D$1:$D$10000,0)),"Primary","Secondary")),"")))))))))</f>
        <v/>
      </c>
    </row>
    <row r="646" spans="5:5" ht="15" customHeight="1" x14ac:dyDescent="0.35">
      <c r="E646" s="11" t="str">
        <f>IF(F646="Primary Timing Controller","Timing",IF(F646="Secondary Timing Controller","Timing",IF(F646="Star","Ethernet",IF(F646="Door Controller","Security Solution",IF(F646="Elevator Controller","Security Solution",IF(F646="Range Extender","Security Solution",IF(F646="Dropbox","Standalone",IF(F646="LF Exciter","Standalone",IF(OR(F646="Monitor",F646="Virtual Wall"),IF(VLOOKUP(H646,IRDeviceDetails!$A$1:$B$10000,2,FALSE)=0,"Standalone",IF(ISNUMBER(MATCH(H646,ConfigGrouping!$D$1:$D$10000,0)),"Primary","Secondary")),"")))))))))</f>
        <v/>
      </c>
    </row>
    <row r="647" spans="5:5" ht="15" customHeight="1" x14ac:dyDescent="0.35">
      <c r="E647" s="11" t="str">
        <f>IF(F647="Primary Timing Controller","Timing",IF(F647="Secondary Timing Controller","Timing",IF(F647="Star","Ethernet",IF(F647="Door Controller","Security Solution",IF(F647="Elevator Controller","Security Solution",IF(F647="Range Extender","Security Solution",IF(F647="Dropbox","Standalone",IF(F647="LF Exciter","Standalone",IF(OR(F647="Monitor",F647="Virtual Wall"),IF(VLOOKUP(H647,IRDeviceDetails!$A$1:$B$10000,2,FALSE)=0,"Standalone",IF(ISNUMBER(MATCH(H647,ConfigGrouping!$D$1:$D$10000,0)),"Primary","Secondary")),"")))))))))</f>
        <v/>
      </c>
    </row>
    <row r="648" spans="5:5" ht="15" customHeight="1" x14ac:dyDescent="0.35">
      <c r="E648" s="11" t="str">
        <f>IF(F648="Primary Timing Controller","Timing",IF(F648="Secondary Timing Controller","Timing",IF(F648="Star","Ethernet",IF(F648="Door Controller","Security Solution",IF(F648="Elevator Controller","Security Solution",IF(F648="Range Extender","Security Solution",IF(F648="Dropbox","Standalone",IF(F648="LF Exciter","Standalone",IF(OR(F648="Monitor",F648="Virtual Wall"),IF(VLOOKUP(H648,IRDeviceDetails!$A$1:$B$10000,2,FALSE)=0,"Standalone",IF(ISNUMBER(MATCH(H648,ConfigGrouping!$D$1:$D$10000,0)),"Primary","Secondary")),"")))))))))</f>
        <v/>
      </c>
    </row>
    <row r="649" spans="5:5" ht="15" customHeight="1" x14ac:dyDescent="0.35">
      <c r="E649" s="11" t="str">
        <f>IF(F649="Primary Timing Controller","Timing",IF(F649="Secondary Timing Controller","Timing",IF(F649="Star","Ethernet",IF(F649="Door Controller","Security Solution",IF(F649="Elevator Controller","Security Solution",IF(F649="Range Extender","Security Solution",IF(F649="Dropbox","Standalone",IF(F649="LF Exciter","Standalone",IF(OR(F649="Monitor",F649="Virtual Wall"),IF(VLOOKUP(H649,IRDeviceDetails!$A$1:$B$10000,2,FALSE)=0,"Standalone",IF(ISNUMBER(MATCH(H649,ConfigGrouping!$D$1:$D$10000,0)),"Primary","Secondary")),"")))))))))</f>
        <v/>
      </c>
    </row>
    <row r="650" spans="5:5" ht="15" customHeight="1" x14ac:dyDescent="0.35">
      <c r="E650" s="11" t="str">
        <f>IF(F650="Primary Timing Controller","Timing",IF(F650="Secondary Timing Controller","Timing",IF(F650="Star","Ethernet",IF(F650="Door Controller","Security Solution",IF(F650="Elevator Controller","Security Solution",IF(F650="Range Extender","Security Solution",IF(F650="Dropbox","Standalone",IF(F650="LF Exciter","Standalone",IF(OR(F650="Monitor",F650="Virtual Wall"),IF(VLOOKUP(H650,IRDeviceDetails!$A$1:$B$10000,2,FALSE)=0,"Standalone",IF(ISNUMBER(MATCH(H650,ConfigGrouping!$D$1:$D$10000,0)),"Primary","Secondary")),"")))))))))</f>
        <v/>
      </c>
    </row>
    <row r="651" spans="5:5" ht="15" customHeight="1" x14ac:dyDescent="0.35">
      <c r="E651" s="11" t="str">
        <f>IF(F651="Primary Timing Controller","Timing",IF(F651="Secondary Timing Controller","Timing",IF(F651="Star","Ethernet",IF(F651="Door Controller","Security Solution",IF(F651="Elevator Controller","Security Solution",IF(F651="Range Extender","Security Solution",IF(F651="Dropbox","Standalone",IF(F651="LF Exciter","Standalone",IF(OR(F651="Monitor",F651="Virtual Wall"),IF(VLOOKUP(H651,IRDeviceDetails!$A$1:$B$10000,2,FALSE)=0,"Standalone",IF(ISNUMBER(MATCH(H651,ConfigGrouping!$D$1:$D$10000,0)),"Primary","Secondary")),"")))))))))</f>
        <v/>
      </c>
    </row>
    <row r="652" spans="5:5" ht="15" customHeight="1" x14ac:dyDescent="0.35">
      <c r="E652" s="11" t="str">
        <f>IF(F652="Primary Timing Controller","Timing",IF(F652="Secondary Timing Controller","Timing",IF(F652="Star","Ethernet",IF(F652="Door Controller","Security Solution",IF(F652="Elevator Controller","Security Solution",IF(F652="Range Extender","Security Solution",IF(F652="Dropbox","Standalone",IF(F652="LF Exciter","Standalone",IF(OR(F652="Monitor",F652="Virtual Wall"),IF(VLOOKUP(H652,IRDeviceDetails!$A$1:$B$10000,2,FALSE)=0,"Standalone",IF(ISNUMBER(MATCH(H652,ConfigGrouping!$D$1:$D$10000,0)),"Primary","Secondary")),"")))))))))</f>
        <v/>
      </c>
    </row>
    <row r="653" spans="5:5" ht="15" customHeight="1" x14ac:dyDescent="0.35">
      <c r="E653" s="11" t="str">
        <f>IF(F653="Primary Timing Controller","Timing",IF(F653="Secondary Timing Controller","Timing",IF(F653="Star","Ethernet",IF(F653="Door Controller","Security Solution",IF(F653="Elevator Controller","Security Solution",IF(F653="Range Extender","Security Solution",IF(F653="Dropbox","Standalone",IF(F653="LF Exciter","Standalone",IF(OR(F653="Monitor",F653="Virtual Wall"),IF(VLOOKUP(H653,IRDeviceDetails!$A$1:$B$10000,2,FALSE)=0,"Standalone",IF(ISNUMBER(MATCH(H653,ConfigGrouping!$D$1:$D$10000,0)),"Primary","Secondary")),"")))))))))</f>
        <v/>
      </c>
    </row>
    <row r="654" spans="5:5" ht="15" customHeight="1" x14ac:dyDescent="0.35">
      <c r="E654" s="11" t="str">
        <f>IF(F654="Primary Timing Controller","Timing",IF(F654="Secondary Timing Controller","Timing",IF(F654="Star","Ethernet",IF(F654="Door Controller","Security Solution",IF(F654="Elevator Controller","Security Solution",IF(F654="Range Extender","Security Solution",IF(F654="Dropbox","Standalone",IF(F654="LF Exciter","Standalone",IF(OR(F654="Monitor",F654="Virtual Wall"),IF(VLOOKUP(H654,IRDeviceDetails!$A$1:$B$10000,2,FALSE)=0,"Standalone",IF(ISNUMBER(MATCH(H654,ConfigGrouping!$D$1:$D$10000,0)),"Primary","Secondary")),"")))))))))</f>
        <v/>
      </c>
    </row>
    <row r="655" spans="5:5" ht="15" customHeight="1" x14ac:dyDescent="0.35">
      <c r="E655" s="11" t="str">
        <f>IF(F655="Primary Timing Controller","Timing",IF(F655="Secondary Timing Controller","Timing",IF(F655="Star","Ethernet",IF(F655="Door Controller","Security Solution",IF(F655="Elevator Controller","Security Solution",IF(F655="Range Extender","Security Solution",IF(F655="Dropbox","Standalone",IF(F655="LF Exciter","Standalone",IF(OR(F655="Monitor",F655="Virtual Wall"),IF(VLOOKUP(H655,IRDeviceDetails!$A$1:$B$10000,2,FALSE)=0,"Standalone",IF(ISNUMBER(MATCH(H655,ConfigGrouping!$D$1:$D$10000,0)),"Primary","Secondary")),"")))))))))</f>
        <v/>
      </c>
    </row>
    <row r="656" spans="5:5" ht="15" customHeight="1" x14ac:dyDescent="0.35">
      <c r="E656" s="11" t="str">
        <f>IF(F656="Primary Timing Controller","Timing",IF(F656="Secondary Timing Controller","Timing",IF(F656="Star","Ethernet",IF(F656="Door Controller","Security Solution",IF(F656="Elevator Controller","Security Solution",IF(F656="Range Extender","Security Solution",IF(F656="Dropbox","Standalone",IF(F656="LF Exciter","Standalone",IF(OR(F656="Monitor",F656="Virtual Wall"),IF(VLOOKUP(H656,IRDeviceDetails!$A$1:$B$10000,2,FALSE)=0,"Standalone",IF(ISNUMBER(MATCH(H656,ConfigGrouping!$D$1:$D$10000,0)),"Primary","Secondary")),"")))))))))</f>
        <v/>
      </c>
    </row>
    <row r="657" spans="5:5" ht="15" customHeight="1" x14ac:dyDescent="0.35">
      <c r="E657" s="11" t="str">
        <f>IF(F657="Primary Timing Controller","Timing",IF(F657="Secondary Timing Controller","Timing",IF(F657="Star","Ethernet",IF(F657="Door Controller","Security Solution",IF(F657="Elevator Controller","Security Solution",IF(F657="Range Extender","Security Solution",IF(F657="Dropbox","Standalone",IF(F657="LF Exciter","Standalone",IF(OR(F657="Monitor",F657="Virtual Wall"),IF(VLOOKUP(H657,IRDeviceDetails!$A$1:$B$10000,2,FALSE)=0,"Standalone",IF(ISNUMBER(MATCH(H657,ConfigGrouping!$D$1:$D$10000,0)),"Primary","Secondary")),"")))))))))</f>
        <v/>
      </c>
    </row>
    <row r="658" spans="5:5" ht="15" customHeight="1" x14ac:dyDescent="0.35">
      <c r="E658" s="11" t="str">
        <f>IF(F658="Primary Timing Controller","Timing",IF(F658="Secondary Timing Controller","Timing",IF(F658="Star","Ethernet",IF(F658="Door Controller","Security Solution",IF(F658="Elevator Controller","Security Solution",IF(F658="Range Extender","Security Solution",IF(F658="Dropbox","Standalone",IF(F658="LF Exciter","Standalone",IF(OR(F658="Monitor",F658="Virtual Wall"),IF(VLOOKUP(H658,IRDeviceDetails!$A$1:$B$10000,2,FALSE)=0,"Standalone",IF(ISNUMBER(MATCH(H658,ConfigGrouping!$D$1:$D$10000,0)),"Primary","Secondary")),"")))))))))</f>
        <v/>
      </c>
    </row>
    <row r="659" spans="5:5" ht="15" customHeight="1" x14ac:dyDescent="0.35">
      <c r="E659" s="11" t="str">
        <f>IF(F659="Primary Timing Controller","Timing",IF(F659="Secondary Timing Controller","Timing",IF(F659="Star","Ethernet",IF(F659="Door Controller","Security Solution",IF(F659="Elevator Controller","Security Solution",IF(F659="Range Extender","Security Solution",IF(F659="Dropbox","Standalone",IF(F659="LF Exciter","Standalone",IF(OR(F659="Monitor",F659="Virtual Wall"),IF(VLOOKUP(H659,IRDeviceDetails!$A$1:$B$10000,2,FALSE)=0,"Standalone",IF(ISNUMBER(MATCH(H659,ConfigGrouping!$D$1:$D$10000,0)),"Primary","Secondary")),"")))))))))</f>
        <v/>
      </c>
    </row>
    <row r="660" spans="5:5" ht="15" customHeight="1" x14ac:dyDescent="0.35">
      <c r="E660" s="11" t="str">
        <f>IF(F660="Primary Timing Controller","Timing",IF(F660="Secondary Timing Controller","Timing",IF(F660="Star","Ethernet",IF(F660="Door Controller","Security Solution",IF(F660="Elevator Controller","Security Solution",IF(F660="Range Extender","Security Solution",IF(F660="Dropbox","Standalone",IF(F660="LF Exciter","Standalone",IF(OR(F660="Monitor",F660="Virtual Wall"),IF(VLOOKUP(H660,IRDeviceDetails!$A$1:$B$10000,2,FALSE)=0,"Standalone",IF(ISNUMBER(MATCH(H660,ConfigGrouping!$D$1:$D$10000,0)),"Primary","Secondary")),"")))))))))</f>
        <v/>
      </c>
    </row>
    <row r="661" spans="5:5" ht="15" customHeight="1" x14ac:dyDescent="0.35">
      <c r="E661" s="11" t="str">
        <f>IF(F661="Primary Timing Controller","Timing",IF(F661="Secondary Timing Controller","Timing",IF(F661="Star","Ethernet",IF(F661="Door Controller","Security Solution",IF(F661="Elevator Controller","Security Solution",IF(F661="Range Extender","Security Solution",IF(F661="Dropbox","Standalone",IF(F661="LF Exciter","Standalone",IF(OR(F661="Monitor",F661="Virtual Wall"),IF(VLOOKUP(H661,IRDeviceDetails!$A$1:$B$10000,2,FALSE)=0,"Standalone",IF(ISNUMBER(MATCH(H661,ConfigGrouping!$D$1:$D$10000,0)),"Primary","Secondary")),"")))))))))</f>
        <v/>
      </c>
    </row>
    <row r="662" spans="5:5" ht="15" customHeight="1" x14ac:dyDescent="0.35">
      <c r="E662" s="11" t="str">
        <f>IF(F662="Primary Timing Controller","Timing",IF(F662="Secondary Timing Controller","Timing",IF(F662="Star","Ethernet",IF(F662="Door Controller","Security Solution",IF(F662="Elevator Controller","Security Solution",IF(F662="Range Extender","Security Solution",IF(F662="Dropbox","Standalone",IF(F662="LF Exciter","Standalone",IF(OR(F662="Monitor",F662="Virtual Wall"),IF(VLOOKUP(H662,IRDeviceDetails!$A$1:$B$10000,2,FALSE)=0,"Standalone",IF(ISNUMBER(MATCH(H662,ConfigGrouping!$D$1:$D$10000,0)),"Primary","Secondary")),"")))))))))</f>
        <v/>
      </c>
    </row>
    <row r="663" spans="5:5" ht="15" customHeight="1" x14ac:dyDescent="0.35">
      <c r="E663" s="11" t="str">
        <f>IF(F663="Primary Timing Controller","Timing",IF(F663="Secondary Timing Controller","Timing",IF(F663="Star","Ethernet",IF(F663="Door Controller","Security Solution",IF(F663="Elevator Controller","Security Solution",IF(F663="Range Extender","Security Solution",IF(F663="Dropbox","Standalone",IF(F663="LF Exciter","Standalone",IF(OR(F663="Monitor",F663="Virtual Wall"),IF(VLOOKUP(H663,IRDeviceDetails!$A$1:$B$10000,2,FALSE)=0,"Standalone",IF(ISNUMBER(MATCH(H663,ConfigGrouping!$D$1:$D$10000,0)),"Primary","Secondary")),"")))))))))</f>
        <v/>
      </c>
    </row>
    <row r="664" spans="5:5" ht="15" customHeight="1" x14ac:dyDescent="0.35">
      <c r="E664" s="11" t="str">
        <f>IF(F664="Primary Timing Controller","Timing",IF(F664="Secondary Timing Controller","Timing",IF(F664="Star","Ethernet",IF(F664="Door Controller","Security Solution",IF(F664="Elevator Controller","Security Solution",IF(F664="Range Extender","Security Solution",IF(F664="Dropbox","Standalone",IF(F664="LF Exciter","Standalone",IF(OR(F664="Monitor",F664="Virtual Wall"),IF(VLOOKUP(H664,IRDeviceDetails!$A$1:$B$10000,2,FALSE)=0,"Standalone",IF(ISNUMBER(MATCH(H664,ConfigGrouping!$D$1:$D$10000,0)),"Primary","Secondary")),"")))))))))</f>
        <v/>
      </c>
    </row>
    <row r="665" spans="5:5" ht="15" customHeight="1" x14ac:dyDescent="0.35">
      <c r="E665" s="11" t="str">
        <f>IF(F665="Primary Timing Controller","Timing",IF(F665="Secondary Timing Controller","Timing",IF(F665="Star","Ethernet",IF(F665="Door Controller","Security Solution",IF(F665="Elevator Controller","Security Solution",IF(F665="Range Extender","Security Solution",IF(F665="Dropbox","Standalone",IF(F665="LF Exciter","Standalone",IF(OR(F665="Monitor",F665="Virtual Wall"),IF(VLOOKUP(H665,IRDeviceDetails!$A$1:$B$10000,2,FALSE)=0,"Standalone",IF(ISNUMBER(MATCH(H665,ConfigGrouping!$D$1:$D$10000,0)),"Primary","Secondary")),"")))))))))</f>
        <v/>
      </c>
    </row>
    <row r="666" spans="5:5" ht="15" customHeight="1" x14ac:dyDescent="0.35">
      <c r="E666" s="11" t="str">
        <f>IF(F666="Primary Timing Controller","Timing",IF(F666="Secondary Timing Controller","Timing",IF(F666="Star","Ethernet",IF(F666="Door Controller","Security Solution",IF(F666="Elevator Controller","Security Solution",IF(F666="Range Extender","Security Solution",IF(F666="Dropbox","Standalone",IF(F666="LF Exciter","Standalone",IF(OR(F666="Monitor",F666="Virtual Wall"),IF(VLOOKUP(H666,IRDeviceDetails!$A$1:$B$10000,2,FALSE)=0,"Standalone",IF(ISNUMBER(MATCH(H666,ConfigGrouping!$D$1:$D$10000,0)),"Primary","Secondary")),"")))))))))</f>
        <v/>
      </c>
    </row>
    <row r="667" spans="5:5" ht="15" customHeight="1" x14ac:dyDescent="0.35">
      <c r="E667" s="11" t="str">
        <f>IF(F667="Primary Timing Controller","Timing",IF(F667="Secondary Timing Controller","Timing",IF(F667="Star","Ethernet",IF(F667="Door Controller","Security Solution",IF(F667="Elevator Controller","Security Solution",IF(F667="Range Extender","Security Solution",IF(F667="Dropbox","Standalone",IF(F667="LF Exciter","Standalone",IF(OR(F667="Monitor",F667="Virtual Wall"),IF(VLOOKUP(H667,IRDeviceDetails!$A$1:$B$10000,2,FALSE)=0,"Standalone",IF(ISNUMBER(MATCH(H667,ConfigGrouping!$D$1:$D$10000,0)),"Primary","Secondary")),"")))))))))</f>
        <v/>
      </c>
    </row>
    <row r="668" spans="5:5" ht="15" customHeight="1" x14ac:dyDescent="0.35">
      <c r="E668" s="11" t="str">
        <f>IF(F668="Primary Timing Controller","Timing",IF(F668="Secondary Timing Controller","Timing",IF(F668="Star","Ethernet",IF(F668="Door Controller","Security Solution",IF(F668="Elevator Controller","Security Solution",IF(F668="Range Extender","Security Solution",IF(F668="Dropbox","Standalone",IF(F668="LF Exciter","Standalone",IF(OR(F668="Monitor",F668="Virtual Wall"),IF(VLOOKUP(H668,IRDeviceDetails!$A$1:$B$10000,2,FALSE)=0,"Standalone",IF(ISNUMBER(MATCH(H668,ConfigGrouping!$D$1:$D$10000,0)),"Primary","Secondary")),"")))))))))</f>
        <v/>
      </c>
    </row>
    <row r="669" spans="5:5" ht="15" customHeight="1" x14ac:dyDescent="0.35">
      <c r="E669" s="11" t="str">
        <f>IF(F669="Primary Timing Controller","Timing",IF(F669="Secondary Timing Controller","Timing",IF(F669="Star","Ethernet",IF(F669="Door Controller","Security Solution",IF(F669="Elevator Controller","Security Solution",IF(F669="Range Extender","Security Solution",IF(F669="Dropbox","Standalone",IF(F669="LF Exciter","Standalone",IF(OR(F669="Monitor",F669="Virtual Wall"),IF(VLOOKUP(H669,IRDeviceDetails!$A$1:$B$10000,2,FALSE)=0,"Standalone",IF(ISNUMBER(MATCH(H669,ConfigGrouping!$D$1:$D$10000,0)),"Primary","Secondary")),"")))))))))</f>
        <v/>
      </c>
    </row>
    <row r="670" spans="5:5" ht="15" customHeight="1" x14ac:dyDescent="0.35">
      <c r="E670" s="11" t="str">
        <f>IF(F670="Primary Timing Controller","Timing",IF(F670="Secondary Timing Controller","Timing",IF(F670="Star","Ethernet",IF(F670="Door Controller","Security Solution",IF(F670="Elevator Controller","Security Solution",IF(F670="Range Extender","Security Solution",IF(F670="Dropbox","Standalone",IF(F670="LF Exciter","Standalone",IF(OR(F670="Monitor",F670="Virtual Wall"),IF(VLOOKUP(H670,IRDeviceDetails!$A$1:$B$10000,2,FALSE)=0,"Standalone",IF(ISNUMBER(MATCH(H670,ConfigGrouping!$D$1:$D$10000,0)),"Primary","Secondary")),"")))))))))</f>
        <v/>
      </c>
    </row>
    <row r="671" spans="5:5" ht="15" customHeight="1" x14ac:dyDescent="0.35">
      <c r="E671" s="11" t="str">
        <f>IF(F671="Primary Timing Controller","Timing",IF(F671="Secondary Timing Controller","Timing",IF(F671="Star","Ethernet",IF(F671="Door Controller","Security Solution",IF(F671="Elevator Controller","Security Solution",IF(F671="Range Extender","Security Solution",IF(F671="Dropbox","Standalone",IF(F671="LF Exciter","Standalone",IF(OR(F671="Monitor",F671="Virtual Wall"),IF(VLOOKUP(H671,IRDeviceDetails!$A$1:$B$10000,2,FALSE)=0,"Standalone",IF(ISNUMBER(MATCH(H671,ConfigGrouping!$D$1:$D$10000,0)),"Primary","Secondary")),"")))))))))</f>
        <v/>
      </c>
    </row>
    <row r="672" spans="5:5" ht="15" customHeight="1" x14ac:dyDescent="0.35">
      <c r="E672" s="11" t="str">
        <f>IF(F672="Primary Timing Controller","Timing",IF(F672="Secondary Timing Controller","Timing",IF(F672="Star","Ethernet",IF(F672="Door Controller","Security Solution",IF(F672="Elevator Controller","Security Solution",IF(F672="Range Extender","Security Solution",IF(F672="Dropbox","Standalone",IF(F672="LF Exciter","Standalone",IF(OR(F672="Monitor",F672="Virtual Wall"),IF(VLOOKUP(H672,IRDeviceDetails!$A$1:$B$10000,2,FALSE)=0,"Standalone",IF(ISNUMBER(MATCH(H672,ConfigGrouping!$D$1:$D$10000,0)),"Primary","Secondary")),"")))))))))</f>
        <v/>
      </c>
    </row>
    <row r="673" spans="5:5" ht="15" customHeight="1" x14ac:dyDescent="0.35">
      <c r="E673" s="11" t="str">
        <f>IF(F673="Primary Timing Controller","Timing",IF(F673="Secondary Timing Controller","Timing",IF(F673="Star","Ethernet",IF(F673="Door Controller","Security Solution",IF(F673="Elevator Controller","Security Solution",IF(F673="Range Extender","Security Solution",IF(F673="Dropbox","Standalone",IF(F673="LF Exciter","Standalone",IF(OR(F673="Monitor",F673="Virtual Wall"),IF(VLOOKUP(H673,IRDeviceDetails!$A$1:$B$10000,2,FALSE)=0,"Standalone",IF(ISNUMBER(MATCH(H673,ConfigGrouping!$D$1:$D$10000,0)),"Primary","Secondary")),"")))))))))</f>
        <v/>
      </c>
    </row>
    <row r="674" spans="5:5" ht="15" customHeight="1" x14ac:dyDescent="0.35">
      <c r="E674" s="11" t="str">
        <f>IF(F674="Primary Timing Controller","Timing",IF(F674="Secondary Timing Controller","Timing",IF(F674="Star","Ethernet",IF(F674="Door Controller","Security Solution",IF(F674="Elevator Controller","Security Solution",IF(F674="Range Extender","Security Solution",IF(F674="Dropbox","Standalone",IF(F674="LF Exciter","Standalone",IF(OR(F674="Monitor",F674="Virtual Wall"),IF(VLOOKUP(H674,IRDeviceDetails!$A$1:$B$10000,2,FALSE)=0,"Standalone",IF(ISNUMBER(MATCH(H674,ConfigGrouping!$D$1:$D$10000,0)),"Primary","Secondary")),"")))))))))</f>
        <v/>
      </c>
    </row>
    <row r="675" spans="5:5" ht="15" customHeight="1" x14ac:dyDescent="0.35">
      <c r="E675" s="11" t="str">
        <f>IF(F675="Primary Timing Controller","Timing",IF(F675="Secondary Timing Controller","Timing",IF(F675="Star","Ethernet",IF(F675="Door Controller","Security Solution",IF(F675="Elevator Controller","Security Solution",IF(F675="Range Extender","Security Solution",IF(F675="Dropbox","Standalone",IF(F675="LF Exciter","Standalone",IF(OR(F675="Monitor",F675="Virtual Wall"),IF(VLOOKUP(H675,IRDeviceDetails!$A$1:$B$10000,2,FALSE)=0,"Standalone",IF(ISNUMBER(MATCH(H675,ConfigGrouping!$D$1:$D$10000,0)),"Primary","Secondary")),"")))))))))</f>
        <v/>
      </c>
    </row>
    <row r="676" spans="5:5" ht="15" customHeight="1" x14ac:dyDescent="0.35">
      <c r="E676" s="11" t="str">
        <f>IF(F676="Primary Timing Controller","Timing",IF(F676="Secondary Timing Controller","Timing",IF(F676="Star","Ethernet",IF(F676="Door Controller","Security Solution",IF(F676="Elevator Controller","Security Solution",IF(F676="Range Extender","Security Solution",IF(F676="Dropbox","Standalone",IF(F676="LF Exciter","Standalone",IF(OR(F676="Monitor",F676="Virtual Wall"),IF(VLOOKUP(H676,IRDeviceDetails!$A$1:$B$10000,2,FALSE)=0,"Standalone",IF(ISNUMBER(MATCH(H676,ConfigGrouping!$D$1:$D$10000,0)),"Primary","Secondary")),"")))))))))</f>
        <v/>
      </c>
    </row>
    <row r="677" spans="5:5" ht="15" customHeight="1" x14ac:dyDescent="0.35">
      <c r="E677" s="11" t="str">
        <f>IF(F677="Primary Timing Controller","Timing",IF(F677="Secondary Timing Controller","Timing",IF(F677="Star","Ethernet",IF(F677="Door Controller","Security Solution",IF(F677="Elevator Controller","Security Solution",IF(F677="Range Extender","Security Solution",IF(F677="Dropbox","Standalone",IF(F677="LF Exciter","Standalone",IF(OR(F677="Monitor",F677="Virtual Wall"),IF(VLOOKUP(H677,IRDeviceDetails!$A$1:$B$10000,2,FALSE)=0,"Standalone",IF(ISNUMBER(MATCH(H677,ConfigGrouping!$D$1:$D$10000,0)),"Primary","Secondary")),"")))))))))</f>
        <v/>
      </c>
    </row>
    <row r="678" spans="5:5" ht="15" customHeight="1" x14ac:dyDescent="0.35">
      <c r="E678" s="11" t="str">
        <f>IF(F678="Primary Timing Controller","Timing",IF(F678="Secondary Timing Controller","Timing",IF(F678="Star","Ethernet",IF(F678="Door Controller","Security Solution",IF(F678="Elevator Controller","Security Solution",IF(F678="Range Extender","Security Solution",IF(F678="Dropbox","Standalone",IF(F678="LF Exciter","Standalone",IF(OR(F678="Monitor",F678="Virtual Wall"),IF(VLOOKUP(H678,IRDeviceDetails!$A$1:$B$10000,2,FALSE)=0,"Standalone",IF(ISNUMBER(MATCH(H678,ConfigGrouping!$D$1:$D$10000,0)),"Primary","Secondary")),"")))))))))</f>
        <v/>
      </c>
    </row>
    <row r="679" spans="5:5" ht="15" customHeight="1" x14ac:dyDescent="0.35">
      <c r="E679" s="11" t="str">
        <f>IF(F679="Primary Timing Controller","Timing",IF(F679="Secondary Timing Controller","Timing",IF(F679="Star","Ethernet",IF(F679="Door Controller","Security Solution",IF(F679="Elevator Controller","Security Solution",IF(F679="Range Extender","Security Solution",IF(F679="Dropbox","Standalone",IF(F679="LF Exciter","Standalone",IF(OR(F679="Monitor",F679="Virtual Wall"),IF(VLOOKUP(H679,IRDeviceDetails!$A$1:$B$10000,2,FALSE)=0,"Standalone",IF(ISNUMBER(MATCH(H679,ConfigGrouping!$D$1:$D$10000,0)),"Primary","Secondary")),"")))))))))</f>
        <v/>
      </c>
    </row>
    <row r="680" spans="5:5" ht="15" customHeight="1" x14ac:dyDescent="0.35">
      <c r="E680" s="11" t="str">
        <f>IF(F680="Primary Timing Controller","Timing",IF(F680="Secondary Timing Controller","Timing",IF(F680="Star","Ethernet",IF(F680="Door Controller","Security Solution",IF(F680="Elevator Controller","Security Solution",IF(F680="Range Extender","Security Solution",IF(F680="Dropbox","Standalone",IF(F680="LF Exciter","Standalone",IF(OR(F680="Monitor",F680="Virtual Wall"),IF(VLOOKUP(H680,IRDeviceDetails!$A$1:$B$10000,2,FALSE)=0,"Standalone",IF(ISNUMBER(MATCH(H680,ConfigGrouping!$D$1:$D$10000,0)),"Primary","Secondary")),"")))))))))</f>
        <v/>
      </c>
    </row>
    <row r="681" spans="5:5" ht="15" customHeight="1" x14ac:dyDescent="0.35">
      <c r="E681" s="11" t="str">
        <f>IF(F681="Primary Timing Controller","Timing",IF(F681="Secondary Timing Controller","Timing",IF(F681="Star","Ethernet",IF(F681="Door Controller","Security Solution",IF(F681="Elevator Controller","Security Solution",IF(F681="Range Extender","Security Solution",IF(F681="Dropbox","Standalone",IF(F681="LF Exciter","Standalone",IF(OR(F681="Monitor",F681="Virtual Wall"),IF(VLOOKUP(H681,IRDeviceDetails!$A$1:$B$10000,2,FALSE)=0,"Standalone",IF(ISNUMBER(MATCH(H681,ConfigGrouping!$D$1:$D$10000,0)),"Primary","Secondary")),"")))))))))</f>
        <v/>
      </c>
    </row>
    <row r="682" spans="5:5" ht="15" customHeight="1" x14ac:dyDescent="0.35">
      <c r="E682" s="11" t="str">
        <f>IF(F682="Primary Timing Controller","Timing",IF(F682="Secondary Timing Controller","Timing",IF(F682="Star","Ethernet",IF(F682="Door Controller","Security Solution",IF(F682="Elevator Controller","Security Solution",IF(F682="Range Extender","Security Solution",IF(F682="Dropbox","Standalone",IF(F682="LF Exciter","Standalone",IF(OR(F682="Monitor",F682="Virtual Wall"),IF(VLOOKUP(H682,IRDeviceDetails!$A$1:$B$10000,2,FALSE)=0,"Standalone",IF(ISNUMBER(MATCH(H682,ConfigGrouping!$D$1:$D$10000,0)),"Primary","Secondary")),"")))))))))</f>
        <v/>
      </c>
    </row>
    <row r="683" spans="5:5" ht="15" customHeight="1" x14ac:dyDescent="0.35">
      <c r="E683" s="11" t="str">
        <f>IF(F683="Primary Timing Controller","Timing",IF(F683="Secondary Timing Controller","Timing",IF(F683="Star","Ethernet",IF(F683="Door Controller","Security Solution",IF(F683="Elevator Controller","Security Solution",IF(F683="Range Extender","Security Solution",IF(F683="Dropbox","Standalone",IF(F683="LF Exciter","Standalone",IF(OR(F683="Monitor",F683="Virtual Wall"),IF(VLOOKUP(H683,IRDeviceDetails!$A$1:$B$10000,2,FALSE)=0,"Standalone",IF(ISNUMBER(MATCH(H683,ConfigGrouping!$D$1:$D$10000,0)),"Primary","Secondary")),"")))))))))</f>
        <v/>
      </c>
    </row>
    <row r="684" spans="5:5" ht="15" customHeight="1" x14ac:dyDescent="0.35">
      <c r="E684" s="11" t="str">
        <f>IF(F684="Primary Timing Controller","Timing",IF(F684="Secondary Timing Controller","Timing",IF(F684="Star","Ethernet",IF(F684="Door Controller","Security Solution",IF(F684="Elevator Controller","Security Solution",IF(F684="Range Extender","Security Solution",IF(F684="Dropbox","Standalone",IF(F684="LF Exciter","Standalone",IF(OR(F684="Monitor",F684="Virtual Wall"),IF(VLOOKUP(H684,IRDeviceDetails!$A$1:$B$10000,2,FALSE)=0,"Standalone",IF(ISNUMBER(MATCH(H684,ConfigGrouping!$D$1:$D$10000,0)),"Primary","Secondary")),"")))))))))</f>
        <v/>
      </c>
    </row>
    <row r="685" spans="5:5" ht="15" customHeight="1" x14ac:dyDescent="0.35">
      <c r="E685" s="11" t="str">
        <f>IF(F685="Primary Timing Controller","Timing",IF(F685="Secondary Timing Controller","Timing",IF(F685="Star","Ethernet",IF(F685="Door Controller","Security Solution",IF(F685="Elevator Controller","Security Solution",IF(F685="Range Extender","Security Solution",IF(F685="Dropbox","Standalone",IF(F685="LF Exciter","Standalone",IF(OR(F685="Monitor",F685="Virtual Wall"),IF(VLOOKUP(H685,IRDeviceDetails!$A$1:$B$10000,2,FALSE)=0,"Standalone",IF(ISNUMBER(MATCH(H685,ConfigGrouping!$D$1:$D$10000,0)),"Primary","Secondary")),"")))))))))</f>
        <v/>
      </c>
    </row>
    <row r="686" spans="5:5" ht="15" customHeight="1" x14ac:dyDescent="0.35">
      <c r="E686" s="11" t="str">
        <f>IF(F686="Primary Timing Controller","Timing",IF(F686="Secondary Timing Controller","Timing",IF(F686="Star","Ethernet",IF(F686="Door Controller","Security Solution",IF(F686="Elevator Controller","Security Solution",IF(F686="Range Extender","Security Solution",IF(F686="Dropbox","Standalone",IF(F686="LF Exciter","Standalone",IF(OR(F686="Monitor",F686="Virtual Wall"),IF(VLOOKUP(H686,IRDeviceDetails!$A$1:$B$10000,2,FALSE)=0,"Standalone",IF(ISNUMBER(MATCH(H686,ConfigGrouping!$D$1:$D$10000,0)),"Primary","Secondary")),"")))))))))</f>
        <v/>
      </c>
    </row>
    <row r="687" spans="5:5" ht="15" customHeight="1" x14ac:dyDescent="0.35">
      <c r="E687" s="11" t="str">
        <f>IF(F687="Primary Timing Controller","Timing",IF(F687="Secondary Timing Controller","Timing",IF(F687="Star","Ethernet",IF(F687="Door Controller","Security Solution",IF(F687="Elevator Controller","Security Solution",IF(F687="Range Extender","Security Solution",IF(F687="Dropbox","Standalone",IF(F687="LF Exciter","Standalone",IF(OR(F687="Monitor",F687="Virtual Wall"),IF(VLOOKUP(H687,IRDeviceDetails!$A$1:$B$10000,2,FALSE)=0,"Standalone",IF(ISNUMBER(MATCH(H687,ConfigGrouping!$D$1:$D$10000,0)),"Primary","Secondary")),"")))))))))</f>
        <v/>
      </c>
    </row>
    <row r="688" spans="5:5" ht="15" customHeight="1" x14ac:dyDescent="0.35">
      <c r="E688" s="11" t="str">
        <f>IF(F688="Primary Timing Controller","Timing",IF(F688="Secondary Timing Controller","Timing",IF(F688="Star","Ethernet",IF(F688="Door Controller","Security Solution",IF(F688="Elevator Controller","Security Solution",IF(F688="Range Extender","Security Solution",IF(F688="Dropbox","Standalone",IF(F688="LF Exciter","Standalone",IF(OR(F688="Monitor",F688="Virtual Wall"),IF(VLOOKUP(H688,IRDeviceDetails!$A$1:$B$10000,2,FALSE)=0,"Standalone",IF(ISNUMBER(MATCH(H688,ConfigGrouping!$D$1:$D$10000,0)),"Primary","Secondary")),"")))))))))</f>
        <v/>
      </c>
    </row>
    <row r="689" spans="5:5" ht="15" customHeight="1" x14ac:dyDescent="0.35">
      <c r="E689" s="11" t="str">
        <f>IF(F689="Primary Timing Controller","Timing",IF(F689="Secondary Timing Controller","Timing",IF(F689="Star","Ethernet",IF(F689="Door Controller","Security Solution",IF(F689="Elevator Controller","Security Solution",IF(F689="Range Extender","Security Solution",IF(F689="Dropbox","Standalone",IF(F689="LF Exciter","Standalone",IF(OR(F689="Monitor",F689="Virtual Wall"),IF(VLOOKUP(H689,IRDeviceDetails!$A$1:$B$10000,2,FALSE)=0,"Standalone",IF(ISNUMBER(MATCH(H689,ConfigGrouping!$D$1:$D$10000,0)),"Primary","Secondary")),"")))))))))</f>
        <v/>
      </c>
    </row>
    <row r="690" spans="5:5" ht="15" customHeight="1" x14ac:dyDescent="0.35">
      <c r="E690" s="11" t="str">
        <f>IF(F690="Primary Timing Controller","Timing",IF(F690="Secondary Timing Controller","Timing",IF(F690="Star","Ethernet",IF(F690="Door Controller","Security Solution",IF(F690="Elevator Controller","Security Solution",IF(F690="Range Extender","Security Solution",IF(F690="Dropbox","Standalone",IF(F690="LF Exciter","Standalone",IF(OR(F690="Monitor",F690="Virtual Wall"),IF(VLOOKUP(H690,IRDeviceDetails!$A$1:$B$10000,2,FALSE)=0,"Standalone",IF(ISNUMBER(MATCH(H690,ConfigGrouping!$D$1:$D$10000,0)),"Primary","Secondary")),"")))))))))</f>
        <v/>
      </c>
    </row>
    <row r="691" spans="5:5" ht="15" customHeight="1" x14ac:dyDescent="0.35">
      <c r="E691" s="11" t="str">
        <f>IF(F691="Primary Timing Controller","Timing",IF(F691="Secondary Timing Controller","Timing",IF(F691="Star","Ethernet",IF(F691="Door Controller","Security Solution",IF(F691="Elevator Controller","Security Solution",IF(F691="Range Extender","Security Solution",IF(F691="Dropbox","Standalone",IF(F691="LF Exciter","Standalone",IF(OR(F691="Monitor",F691="Virtual Wall"),IF(VLOOKUP(H691,IRDeviceDetails!$A$1:$B$10000,2,FALSE)=0,"Standalone",IF(ISNUMBER(MATCH(H691,ConfigGrouping!$D$1:$D$10000,0)),"Primary","Secondary")),"")))))))))</f>
        <v/>
      </c>
    </row>
    <row r="692" spans="5:5" ht="15" customHeight="1" x14ac:dyDescent="0.35">
      <c r="E692" s="11" t="str">
        <f>IF(F692="Primary Timing Controller","Timing",IF(F692="Secondary Timing Controller","Timing",IF(F692="Star","Ethernet",IF(F692="Door Controller","Security Solution",IF(F692="Elevator Controller","Security Solution",IF(F692="Range Extender","Security Solution",IF(F692="Dropbox","Standalone",IF(F692="LF Exciter","Standalone",IF(OR(F692="Monitor",F692="Virtual Wall"),IF(VLOOKUP(H692,IRDeviceDetails!$A$1:$B$10000,2,FALSE)=0,"Standalone",IF(ISNUMBER(MATCH(H692,ConfigGrouping!$D$1:$D$10000,0)),"Primary","Secondary")),"")))))))))</f>
        <v/>
      </c>
    </row>
    <row r="693" spans="5:5" ht="15" customHeight="1" x14ac:dyDescent="0.35">
      <c r="E693" s="11" t="str">
        <f>IF(F693="Primary Timing Controller","Timing",IF(F693="Secondary Timing Controller","Timing",IF(F693="Star","Ethernet",IF(F693="Door Controller","Security Solution",IF(F693="Elevator Controller","Security Solution",IF(F693="Range Extender","Security Solution",IF(F693="Dropbox","Standalone",IF(F693="LF Exciter","Standalone",IF(OR(F693="Monitor",F693="Virtual Wall"),IF(VLOOKUP(H693,IRDeviceDetails!$A$1:$B$10000,2,FALSE)=0,"Standalone",IF(ISNUMBER(MATCH(H693,ConfigGrouping!$D$1:$D$10000,0)),"Primary","Secondary")),"")))))))))</f>
        <v/>
      </c>
    </row>
    <row r="694" spans="5:5" ht="15" customHeight="1" x14ac:dyDescent="0.35">
      <c r="E694" s="11" t="str">
        <f>IF(F694="Primary Timing Controller","Timing",IF(F694="Secondary Timing Controller","Timing",IF(F694="Star","Ethernet",IF(F694="Door Controller","Security Solution",IF(F694="Elevator Controller","Security Solution",IF(F694="Range Extender","Security Solution",IF(F694="Dropbox","Standalone",IF(F694="LF Exciter","Standalone",IF(OR(F694="Monitor",F694="Virtual Wall"),IF(VLOOKUP(H694,IRDeviceDetails!$A$1:$B$10000,2,FALSE)=0,"Standalone",IF(ISNUMBER(MATCH(H694,ConfigGrouping!$D$1:$D$10000,0)),"Primary","Secondary")),"")))))))))</f>
        <v/>
      </c>
    </row>
    <row r="695" spans="5:5" ht="15" customHeight="1" x14ac:dyDescent="0.35">
      <c r="E695" s="11" t="str">
        <f>IF(F695="Primary Timing Controller","Timing",IF(F695="Secondary Timing Controller","Timing",IF(F695="Star","Ethernet",IF(F695="Door Controller","Security Solution",IF(F695="Elevator Controller","Security Solution",IF(F695="Range Extender","Security Solution",IF(F695="Dropbox","Standalone",IF(F695="LF Exciter","Standalone",IF(OR(F695="Monitor",F695="Virtual Wall"),IF(VLOOKUP(H695,IRDeviceDetails!$A$1:$B$10000,2,FALSE)=0,"Standalone",IF(ISNUMBER(MATCH(H695,ConfigGrouping!$D$1:$D$10000,0)),"Primary","Secondary")),"")))))))))</f>
        <v/>
      </c>
    </row>
    <row r="696" spans="5:5" ht="15" customHeight="1" x14ac:dyDescent="0.35">
      <c r="E696" s="11" t="str">
        <f>IF(F696="Primary Timing Controller","Timing",IF(F696="Secondary Timing Controller","Timing",IF(F696="Star","Ethernet",IF(F696="Door Controller","Security Solution",IF(F696="Elevator Controller","Security Solution",IF(F696="Range Extender","Security Solution",IF(F696="Dropbox","Standalone",IF(F696="LF Exciter","Standalone",IF(OR(F696="Monitor",F696="Virtual Wall"),IF(VLOOKUP(H696,IRDeviceDetails!$A$1:$B$10000,2,FALSE)=0,"Standalone",IF(ISNUMBER(MATCH(H696,ConfigGrouping!$D$1:$D$10000,0)),"Primary","Secondary")),"")))))))))</f>
        <v/>
      </c>
    </row>
    <row r="697" spans="5:5" ht="15" customHeight="1" x14ac:dyDescent="0.35">
      <c r="E697" s="11" t="str">
        <f>IF(F697="Primary Timing Controller","Timing",IF(F697="Secondary Timing Controller","Timing",IF(F697="Star","Ethernet",IF(F697="Door Controller","Security Solution",IF(F697="Elevator Controller","Security Solution",IF(F697="Range Extender","Security Solution",IF(F697="Dropbox","Standalone",IF(F697="LF Exciter","Standalone",IF(OR(F697="Monitor",F697="Virtual Wall"),IF(VLOOKUP(H697,IRDeviceDetails!$A$1:$B$10000,2,FALSE)=0,"Standalone",IF(ISNUMBER(MATCH(H697,ConfigGrouping!$D$1:$D$10000,0)),"Primary","Secondary")),"")))))))))</f>
        <v/>
      </c>
    </row>
    <row r="698" spans="5:5" ht="15" customHeight="1" x14ac:dyDescent="0.35">
      <c r="E698" s="11" t="str">
        <f>IF(F698="Primary Timing Controller","Timing",IF(F698="Secondary Timing Controller","Timing",IF(F698="Star","Ethernet",IF(F698="Door Controller","Security Solution",IF(F698="Elevator Controller","Security Solution",IF(F698="Range Extender","Security Solution",IF(F698="Dropbox","Standalone",IF(F698="LF Exciter","Standalone",IF(OR(F698="Monitor",F698="Virtual Wall"),IF(VLOOKUP(H698,IRDeviceDetails!$A$1:$B$10000,2,FALSE)=0,"Standalone",IF(ISNUMBER(MATCH(H698,ConfigGrouping!$D$1:$D$10000,0)),"Primary","Secondary")),"")))))))))</f>
        <v/>
      </c>
    </row>
    <row r="699" spans="5:5" ht="15" customHeight="1" x14ac:dyDescent="0.35">
      <c r="E699" s="11" t="str">
        <f>IF(F699="Primary Timing Controller","Timing",IF(F699="Secondary Timing Controller","Timing",IF(F699="Star","Ethernet",IF(F699="Door Controller","Security Solution",IF(F699="Elevator Controller","Security Solution",IF(F699="Range Extender","Security Solution",IF(F699="Dropbox","Standalone",IF(F699="LF Exciter","Standalone",IF(OR(F699="Monitor",F699="Virtual Wall"),IF(VLOOKUP(H699,IRDeviceDetails!$A$1:$B$10000,2,FALSE)=0,"Standalone",IF(ISNUMBER(MATCH(H699,ConfigGrouping!$D$1:$D$10000,0)),"Primary","Secondary")),"")))))))))</f>
        <v/>
      </c>
    </row>
    <row r="700" spans="5:5" ht="15" customHeight="1" x14ac:dyDescent="0.35">
      <c r="E700" s="11" t="str">
        <f>IF(F700="Primary Timing Controller","Timing",IF(F700="Secondary Timing Controller","Timing",IF(F700="Star","Ethernet",IF(F700="Door Controller","Security Solution",IF(F700="Elevator Controller","Security Solution",IF(F700="Range Extender","Security Solution",IF(F700="Dropbox","Standalone",IF(F700="LF Exciter","Standalone",IF(OR(F700="Monitor",F700="Virtual Wall"),IF(VLOOKUP(H700,IRDeviceDetails!$A$1:$B$10000,2,FALSE)=0,"Standalone",IF(ISNUMBER(MATCH(H700,ConfigGrouping!$D$1:$D$10000,0)),"Primary","Secondary")),"")))))))))</f>
        <v/>
      </c>
    </row>
    <row r="701" spans="5:5" ht="15" customHeight="1" x14ac:dyDescent="0.35">
      <c r="E701" s="11" t="str">
        <f>IF(F701="Primary Timing Controller","Timing",IF(F701="Secondary Timing Controller","Timing",IF(F701="Star","Ethernet",IF(F701="Door Controller","Security Solution",IF(F701="Elevator Controller","Security Solution",IF(F701="Range Extender","Security Solution",IF(F701="Dropbox","Standalone",IF(F701="LF Exciter","Standalone",IF(OR(F701="Monitor",F701="Virtual Wall"),IF(VLOOKUP(H701,IRDeviceDetails!$A$1:$B$10000,2,FALSE)=0,"Standalone",IF(ISNUMBER(MATCH(H701,ConfigGrouping!$D$1:$D$10000,0)),"Primary","Secondary")),"")))))))))</f>
        <v/>
      </c>
    </row>
    <row r="702" spans="5:5" ht="15" customHeight="1" x14ac:dyDescent="0.35">
      <c r="E702" s="11" t="str">
        <f>IF(F702="Primary Timing Controller","Timing",IF(F702="Secondary Timing Controller","Timing",IF(F702="Star","Ethernet",IF(F702="Door Controller","Security Solution",IF(F702="Elevator Controller","Security Solution",IF(F702="Range Extender","Security Solution",IF(F702="Dropbox","Standalone",IF(F702="LF Exciter","Standalone",IF(OR(F702="Monitor",F702="Virtual Wall"),IF(VLOOKUP(H702,IRDeviceDetails!$A$1:$B$10000,2,FALSE)=0,"Standalone",IF(ISNUMBER(MATCH(H702,ConfigGrouping!$D$1:$D$10000,0)),"Primary","Secondary")),"")))))))))</f>
        <v/>
      </c>
    </row>
    <row r="703" spans="5:5" ht="15" customHeight="1" x14ac:dyDescent="0.35">
      <c r="E703" s="11" t="str">
        <f>IF(F703="Primary Timing Controller","Timing",IF(F703="Secondary Timing Controller","Timing",IF(F703="Star","Ethernet",IF(F703="Door Controller","Security Solution",IF(F703="Elevator Controller","Security Solution",IF(F703="Range Extender","Security Solution",IF(F703="Dropbox","Standalone",IF(F703="LF Exciter","Standalone",IF(OR(F703="Monitor",F703="Virtual Wall"),IF(VLOOKUP(H703,IRDeviceDetails!$A$1:$B$10000,2,FALSE)=0,"Standalone",IF(ISNUMBER(MATCH(H703,ConfigGrouping!$D$1:$D$10000,0)),"Primary","Secondary")),"")))))))))</f>
        <v/>
      </c>
    </row>
    <row r="704" spans="5:5" ht="15" customHeight="1" x14ac:dyDescent="0.35">
      <c r="E704" s="11" t="str">
        <f>IF(F704="Primary Timing Controller","Timing",IF(F704="Secondary Timing Controller","Timing",IF(F704="Star","Ethernet",IF(F704="Door Controller","Security Solution",IF(F704="Elevator Controller","Security Solution",IF(F704="Range Extender","Security Solution",IF(F704="Dropbox","Standalone",IF(F704="LF Exciter","Standalone",IF(OR(F704="Monitor",F704="Virtual Wall"),IF(VLOOKUP(H704,IRDeviceDetails!$A$1:$B$10000,2,FALSE)=0,"Standalone",IF(ISNUMBER(MATCH(H704,ConfigGrouping!$D$1:$D$10000,0)),"Primary","Secondary")),"")))))))))</f>
        <v/>
      </c>
    </row>
    <row r="705" spans="5:5" ht="15" customHeight="1" x14ac:dyDescent="0.35">
      <c r="E705" s="11" t="str">
        <f>IF(F705="Primary Timing Controller","Timing",IF(F705="Secondary Timing Controller","Timing",IF(F705="Star","Ethernet",IF(F705="Door Controller","Security Solution",IF(F705="Elevator Controller","Security Solution",IF(F705="Range Extender","Security Solution",IF(F705="Dropbox","Standalone",IF(F705="LF Exciter","Standalone",IF(OR(F705="Monitor",F705="Virtual Wall"),IF(VLOOKUP(H705,IRDeviceDetails!$A$1:$B$10000,2,FALSE)=0,"Standalone",IF(ISNUMBER(MATCH(H705,ConfigGrouping!$D$1:$D$10000,0)),"Primary","Secondary")),"")))))))))</f>
        <v/>
      </c>
    </row>
    <row r="706" spans="5:5" ht="15" customHeight="1" x14ac:dyDescent="0.35">
      <c r="E706" s="11" t="str">
        <f>IF(F706="Primary Timing Controller","Timing",IF(F706="Secondary Timing Controller","Timing",IF(F706="Star","Ethernet",IF(F706="Door Controller","Security Solution",IF(F706="Elevator Controller","Security Solution",IF(F706="Range Extender","Security Solution",IF(F706="Dropbox","Standalone",IF(F706="LF Exciter","Standalone",IF(OR(F706="Monitor",F706="Virtual Wall"),IF(VLOOKUP(H706,IRDeviceDetails!$A$1:$B$10000,2,FALSE)=0,"Standalone",IF(ISNUMBER(MATCH(H706,ConfigGrouping!$D$1:$D$10000,0)),"Primary","Secondary")),"")))))))))</f>
        <v/>
      </c>
    </row>
    <row r="707" spans="5:5" ht="15" customHeight="1" x14ac:dyDescent="0.35">
      <c r="E707" s="11" t="str">
        <f>IF(F707="Primary Timing Controller","Timing",IF(F707="Secondary Timing Controller","Timing",IF(F707="Star","Ethernet",IF(F707="Door Controller","Security Solution",IF(F707="Elevator Controller","Security Solution",IF(F707="Range Extender","Security Solution",IF(F707="Dropbox","Standalone",IF(F707="LF Exciter","Standalone",IF(OR(F707="Monitor",F707="Virtual Wall"),IF(VLOOKUP(H707,IRDeviceDetails!$A$1:$B$10000,2,FALSE)=0,"Standalone",IF(ISNUMBER(MATCH(H707,ConfigGrouping!$D$1:$D$10000,0)),"Primary","Secondary")),"")))))))))</f>
        <v/>
      </c>
    </row>
    <row r="708" spans="5:5" ht="15" customHeight="1" x14ac:dyDescent="0.35">
      <c r="E708" s="11" t="str">
        <f>IF(F708="Primary Timing Controller","Timing",IF(F708="Secondary Timing Controller","Timing",IF(F708="Star","Ethernet",IF(F708="Door Controller","Security Solution",IF(F708="Elevator Controller","Security Solution",IF(F708="Range Extender","Security Solution",IF(F708="Dropbox","Standalone",IF(F708="LF Exciter","Standalone",IF(OR(F708="Monitor",F708="Virtual Wall"),IF(VLOOKUP(H708,IRDeviceDetails!$A$1:$B$10000,2,FALSE)=0,"Standalone",IF(ISNUMBER(MATCH(H708,ConfigGrouping!$D$1:$D$10000,0)),"Primary","Secondary")),"")))))))))</f>
        <v/>
      </c>
    </row>
    <row r="709" spans="5:5" ht="15" customHeight="1" x14ac:dyDescent="0.35">
      <c r="E709" s="11" t="str">
        <f>IF(F709="Primary Timing Controller","Timing",IF(F709="Secondary Timing Controller","Timing",IF(F709="Star","Ethernet",IF(F709="Door Controller","Security Solution",IF(F709="Elevator Controller","Security Solution",IF(F709="Range Extender","Security Solution",IF(F709="Dropbox","Standalone",IF(F709="LF Exciter","Standalone",IF(OR(F709="Monitor",F709="Virtual Wall"),IF(VLOOKUP(H709,IRDeviceDetails!$A$1:$B$10000,2,FALSE)=0,"Standalone",IF(ISNUMBER(MATCH(H709,ConfigGrouping!$D$1:$D$10000,0)),"Primary","Secondary")),"")))))))))</f>
        <v/>
      </c>
    </row>
    <row r="710" spans="5:5" ht="15" customHeight="1" x14ac:dyDescent="0.35">
      <c r="E710" s="11" t="str">
        <f>IF(F710="Primary Timing Controller","Timing",IF(F710="Secondary Timing Controller","Timing",IF(F710="Star","Ethernet",IF(F710="Door Controller","Security Solution",IF(F710="Elevator Controller","Security Solution",IF(F710="Range Extender","Security Solution",IF(F710="Dropbox","Standalone",IF(F710="LF Exciter","Standalone",IF(OR(F710="Monitor",F710="Virtual Wall"),IF(VLOOKUP(H710,IRDeviceDetails!$A$1:$B$10000,2,FALSE)=0,"Standalone",IF(ISNUMBER(MATCH(H710,ConfigGrouping!$D$1:$D$10000,0)),"Primary","Secondary")),"")))))))))</f>
        <v/>
      </c>
    </row>
    <row r="711" spans="5:5" ht="15" customHeight="1" x14ac:dyDescent="0.35">
      <c r="E711" s="11" t="str">
        <f>IF(F711="Primary Timing Controller","Timing",IF(F711="Secondary Timing Controller","Timing",IF(F711="Star","Ethernet",IF(F711="Door Controller","Security Solution",IF(F711="Elevator Controller","Security Solution",IF(F711="Range Extender","Security Solution",IF(F711="Dropbox","Standalone",IF(F711="LF Exciter","Standalone",IF(OR(F711="Monitor",F711="Virtual Wall"),IF(VLOOKUP(H711,IRDeviceDetails!$A$1:$B$10000,2,FALSE)=0,"Standalone",IF(ISNUMBER(MATCH(H711,ConfigGrouping!$D$1:$D$10000,0)),"Primary","Secondary")),"")))))))))</f>
        <v/>
      </c>
    </row>
    <row r="712" spans="5:5" ht="15" customHeight="1" x14ac:dyDescent="0.35">
      <c r="E712" s="11" t="str">
        <f>IF(F712="Primary Timing Controller","Timing",IF(F712="Secondary Timing Controller","Timing",IF(F712="Star","Ethernet",IF(F712="Door Controller","Security Solution",IF(F712="Elevator Controller","Security Solution",IF(F712="Range Extender","Security Solution",IF(F712="Dropbox","Standalone",IF(F712="LF Exciter","Standalone",IF(OR(F712="Monitor",F712="Virtual Wall"),IF(VLOOKUP(H712,IRDeviceDetails!$A$1:$B$10000,2,FALSE)=0,"Standalone",IF(ISNUMBER(MATCH(H712,ConfigGrouping!$D$1:$D$10000,0)),"Primary","Secondary")),"")))))))))</f>
        <v/>
      </c>
    </row>
    <row r="713" spans="5:5" ht="15" customHeight="1" x14ac:dyDescent="0.35">
      <c r="E713" s="11" t="str">
        <f>IF(F713="Primary Timing Controller","Timing",IF(F713="Secondary Timing Controller","Timing",IF(F713="Star","Ethernet",IF(F713="Door Controller","Security Solution",IF(F713="Elevator Controller","Security Solution",IF(F713="Range Extender","Security Solution",IF(F713="Dropbox","Standalone",IF(F713="LF Exciter","Standalone",IF(OR(F713="Monitor",F713="Virtual Wall"),IF(VLOOKUP(H713,IRDeviceDetails!$A$1:$B$10000,2,FALSE)=0,"Standalone",IF(ISNUMBER(MATCH(H713,ConfigGrouping!$D$1:$D$10000,0)),"Primary","Secondary")),"")))))))))</f>
        <v/>
      </c>
    </row>
    <row r="714" spans="5:5" ht="15" customHeight="1" x14ac:dyDescent="0.35">
      <c r="E714" s="11" t="str">
        <f>IF(F714="Primary Timing Controller","Timing",IF(F714="Secondary Timing Controller","Timing",IF(F714="Star","Ethernet",IF(F714="Door Controller","Security Solution",IF(F714="Elevator Controller","Security Solution",IF(F714="Range Extender","Security Solution",IF(F714="Dropbox","Standalone",IF(F714="LF Exciter","Standalone",IF(OR(F714="Monitor",F714="Virtual Wall"),IF(VLOOKUP(H714,IRDeviceDetails!$A$1:$B$10000,2,FALSE)=0,"Standalone",IF(ISNUMBER(MATCH(H714,ConfigGrouping!$D$1:$D$10000,0)),"Primary","Secondary")),"")))))))))</f>
        <v/>
      </c>
    </row>
    <row r="715" spans="5:5" ht="15" customHeight="1" x14ac:dyDescent="0.35">
      <c r="E715" s="11" t="str">
        <f>IF(F715="Primary Timing Controller","Timing",IF(F715="Secondary Timing Controller","Timing",IF(F715="Star","Ethernet",IF(F715="Door Controller","Security Solution",IF(F715="Elevator Controller","Security Solution",IF(F715="Range Extender","Security Solution",IF(F715="Dropbox","Standalone",IF(F715="LF Exciter","Standalone",IF(OR(F715="Monitor",F715="Virtual Wall"),IF(VLOOKUP(H715,IRDeviceDetails!$A$1:$B$10000,2,FALSE)=0,"Standalone",IF(ISNUMBER(MATCH(H715,ConfigGrouping!$D$1:$D$10000,0)),"Primary","Secondary")),"")))))))))</f>
        <v/>
      </c>
    </row>
    <row r="716" spans="5:5" ht="15" customHeight="1" x14ac:dyDescent="0.35">
      <c r="E716" s="11" t="str">
        <f>IF(F716="Primary Timing Controller","Timing",IF(F716="Secondary Timing Controller","Timing",IF(F716="Star","Ethernet",IF(F716="Door Controller","Security Solution",IF(F716="Elevator Controller","Security Solution",IF(F716="Range Extender","Security Solution",IF(F716="Dropbox","Standalone",IF(F716="LF Exciter","Standalone",IF(OR(F716="Monitor",F716="Virtual Wall"),IF(VLOOKUP(H716,IRDeviceDetails!$A$1:$B$10000,2,FALSE)=0,"Standalone",IF(ISNUMBER(MATCH(H716,ConfigGrouping!$D$1:$D$10000,0)),"Primary","Secondary")),"")))))))))</f>
        <v/>
      </c>
    </row>
    <row r="717" spans="5:5" ht="15" customHeight="1" x14ac:dyDescent="0.35">
      <c r="E717" s="11" t="str">
        <f>IF(F717="Primary Timing Controller","Timing",IF(F717="Secondary Timing Controller","Timing",IF(F717="Star","Ethernet",IF(F717="Door Controller","Security Solution",IF(F717="Elevator Controller","Security Solution",IF(F717="Range Extender","Security Solution",IF(F717="Dropbox","Standalone",IF(F717="LF Exciter","Standalone",IF(OR(F717="Monitor",F717="Virtual Wall"),IF(VLOOKUP(H717,IRDeviceDetails!$A$1:$B$10000,2,FALSE)=0,"Standalone",IF(ISNUMBER(MATCH(H717,ConfigGrouping!$D$1:$D$10000,0)),"Primary","Secondary")),"")))))))))</f>
        <v/>
      </c>
    </row>
    <row r="718" spans="5:5" ht="15" customHeight="1" x14ac:dyDescent="0.35">
      <c r="E718" s="11" t="str">
        <f>IF(F718="Primary Timing Controller","Timing",IF(F718="Secondary Timing Controller","Timing",IF(F718="Star","Ethernet",IF(F718="Door Controller","Security Solution",IF(F718="Elevator Controller","Security Solution",IF(F718="Range Extender","Security Solution",IF(F718="Dropbox","Standalone",IF(F718="LF Exciter","Standalone",IF(OR(F718="Monitor",F718="Virtual Wall"),IF(VLOOKUP(H718,IRDeviceDetails!$A$1:$B$10000,2,FALSE)=0,"Standalone",IF(ISNUMBER(MATCH(H718,ConfigGrouping!$D$1:$D$10000,0)),"Primary","Secondary")),"")))))))))</f>
        <v/>
      </c>
    </row>
    <row r="719" spans="5:5" ht="15" customHeight="1" x14ac:dyDescent="0.35">
      <c r="E719" s="11" t="str">
        <f>IF(F719="Primary Timing Controller","Timing",IF(F719="Secondary Timing Controller","Timing",IF(F719="Star","Ethernet",IF(F719="Door Controller","Security Solution",IF(F719="Elevator Controller","Security Solution",IF(F719="Range Extender","Security Solution",IF(F719="Dropbox","Standalone",IF(F719="LF Exciter","Standalone",IF(OR(F719="Monitor",F719="Virtual Wall"),IF(VLOOKUP(H719,IRDeviceDetails!$A$1:$B$10000,2,FALSE)=0,"Standalone",IF(ISNUMBER(MATCH(H719,ConfigGrouping!$D$1:$D$10000,0)),"Primary","Secondary")),"")))))))))</f>
        <v/>
      </c>
    </row>
    <row r="720" spans="5:5" ht="15" customHeight="1" x14ac:dyDescent="0.35">
      <c r="E720" s="11" t="str">
        <f>IF(F720="Primary Timing Controller","Timing",IF(F720="Secondary Timing Controller","Timing",IF(F720="Star","Ethernet",IF(F720="Door Controller","Security Solution",IF(F720="Elevator Controller","Security Solution",IF(F720="Range Extender","Security Solution",IF(F720="Dropbox","Standalone",IF(F720="LF Exciter","Standalone",IF(OR(F720="Monitor",F720="Virtual Wall"),IF(VLOOKUP(H720,IRDeviceDetails!$A$1:$B$10000,2,FALSE)=0,"Standalone",IF(ISNUMBER(MATCH(H720,ConfigGrouping!$D$1:$D$10000,0)),"Primary","Secondary")),"")))))))))</f>
        <v/>
      </c>
    </row>
    <row r="721" spans="5:5" ht="15" customHeight="1" x14ac:dyDescent="0.35">
      <c r="E721" s="11" t="str">
        <f>IF(F721="Primary Timing Controller","Timing",IF(F721="Secondary Timing Controller","Timing",IF(F721="Star","Ethernet",IF(F721="Door Controller","Security Solution",IF(F721="Elevator Controller","Security Solution",IF(F721="Range Extender","Security Solution",IF(F721="Dropbox","Standalone",IF(F721="LF Exciter","Standalone",IF(OR(F721="Monitor",F721="Virtual Wall"),IF(VLOOKUP(H721,IRDeviceDetails!$A$1:$B$10000,2,FALSE)=0,"Standalone",IF(ISNUMBER(MATCH(H721,ConfigGrouping!$D$1:$D$10000,0)),"Primary","Secondary")),"")))))))))</f>
        <v/>
      </c>
    </row>
    <row r="722" spans="5:5" ht="15" customHeight="1" x14ac:dyDescent="0.35">
      <c r="E722" s="11" t="str">
        <f>IF(F722="Primary Timing Controller","Timing",IF(F722="Secondary Timing Controller","Timing",IF(F722="Star","Ethernet",IF(F722="Door Controller","Security Solution",IF(F722="Elevator Controller","Security Solution",IF(F722="Range Extender","Security Solution",IF(F722="Dropbox","Standalone",IF(F722="LF Exciter","Standalone",IF(OR(F722="Monitor",F722="Virtual Wall"),IF(VLOOKUP(H722,IRDeviceDetails!$A$1:$B$10000,2,FALSE)=0,"Standalone",IF(ISNUMBER(MATCH(H722,ConfigGrouping!$D$1:$D$10000,0)),"Primary","Secondary")),"")))))))))</f>
        <v/>
      </c>
    </row>
    <row r="723" spans="5:5" ht="15" customHeight="1" x14ac:dyDescent="0.35">
      <c r="E723" s="11" t="str">
        <f>IF(F723="Primary Timing Controller","Timing",IF(F723="Secondary Timing Controller","Timing",IF(F723="Star","Ethernet",IF(F723="Door Controller","Security Solution",IF(F723="Elevator Controller","Security Solution",IF(F723="Range Extender","Security Solution",IF(F723="Dropbox","Standalone",IF(F723="LF Exciter","Standalone",IF(OR(F723="Monitor",F723="Virtual Wall"),IF(VLOOKUP(H723,IRDeviceDetails!$A$1:$B$10000,2,FALSE)=0,"Standalone",IF(ISNUMBER(MATCH(H723,ConfigGrouping!$D$1:$D$10000,0)),"Primary","Secondary")),"")))))))))</f>
        <v/>
      </c>
    </row>
    <row r="724" spans="5:5" ht="15" customHeight="1" x14ac:dyDescent="0.35">
      <c r="E724" s="11" t="str">
        <f>IF(F724="Primary Timing Controller","Timing",IF(F724="Secondary Timing Controller","Timing",IF(F724="Star","Ethernet",IF(F724="Door Controller","Security Solution",IF(F724="Elevator Controller","Security Solution",IF(F724="Range Extender","Security Solution",IF(F724="Dropbox","Standalone",IF(F724="LF Exciter","Standalone",IF(OR(F724="Monitor",F724="Virtual Wall"),IF(VLOOKUP(H724,IRDeviceDetails!$A$1:$B$10000,2,FALSE)=0,"Standalone",IF(ISNUMBER(MATCH(H724,ConfigGrouping!$D$1:$D$10000,0)),"Primary","Secondary")),"")))))))))</f>
        <v/>
      </c>
    </row>
    <row r="725" spans="5:5" ht="15" customHeight="1" x14ac:dyDescent="0.35">
      <c r="E725" s="11" t="str">
        <f>IF(F725="Primary Timing Controller","Timing",IF(F725="Secondary Timing Controller","Timing",IF(F725="Star","Ethernet",IF(F725="Door Controller","Security Solution",IF(F725="Elevator Controller","Security Solution",IF(F725="Range Extender","Security Solution",IF(F725="Dropbox","Standalone",IF(F725="LF Exciter","Standalone",IF(OR(F725="Monitor",F725="Virtual Wall"),IF(VLOOKUP(H725,IRDeviceDetails!$A$1:$B$10000,2,FALSE)=0,"Standalone",IF(ISNUMBER(MATCH(H725,ConfigGrouping!$D$1:$D$10000,0)),"Primary","Secondary")),"")))))))))</f>
        <v/>
      </c>
    </row>
    <row r="726" spans="5:5" ht="15" customHeight="1" x14ac:dyDescent="0.35">
      <c r="E726" s="11" t="str">
        <f>IF(F726="Primary Timing Controller","Timing",IF(F726="Secondary Timing Controller","Timing",IF(F726="Star","Ethernet",IF(F726="Door Controller","Security Solution",IF(F726="Elevator Controller","Security Solution",IF(F726="Range Extender","Security Solution",IF(F726="Dropbox","Standalone",IF(F726="LF Exciter","Standalone",IF(OR(F726="Monitor",F726="Virtual Wall"),IF(VLOOKUP(H726,IRDeviceDetails!$A$1:$B$10000,2,FALSE)=0,"Standalone",IF(ISNUMBER(MATCH(H726,ConfigGrouping!$D$1:$D$10000,0)),"Primary","Secondary")),"")))))))))</f>
        <v/>
      </c>
    </row>
    <row r="727" spans="5:5" ht="15" customHeight="1" x14ac:dyDescent="0.35">
      <c r="E727" s="11" t="str">
        <f>IF(F727="Primary Timing Controller","Timing",IF(F727="Secondary Timing Controller","Timing",IF(F727="Star","Ethernet",IF(F727="Door Controller","Security Solution",IF(F727="Elevator Controller","Security Solution",IF(F727="Range Extender","Security Solution",IF(F727="Dropbox","Standalone",IF(F727="LF Exciter","Standalone",IF(OR(F727="Monitor",F727="Virtual Wall"),IF(VLOOKUP(H727,IRDeviceDetails!$A$1:$B$10000,2,FALSE)=0,"Standalone",IF(ISNUMBER(MATCH(H727,ConfigGrouping!$D$1:$D$10000,0)),"Primary","Secondary")),"")))))))))</f>
        <v/>
      </c>
    </row>
    <row r="728" spans="5:5" ht="15" customHeight="1" x14ac:dyDescent="0.35">
      <c r="E728" s="11" t="str">
        <f>IF(F728="Primary Timing Controller","Timing",IF(F728="Secondary Timing Controller","Timing",IF(F728="Star","Ethernet",IF(F728="Door Controller","Security Solution",IF(F728="Elevator Controller","Security Solution",IF(F728="Range Extender","Security Solution",IF(F728="Dropbox","Standalone",IF(F728="LF Exciter","Standalone",IF(OR(F728="Monitor",F728="Virtual Wall"),IF(VLOOKUP(H728,IRDeviceDetails!$A$1:$B$10000,2,FALSE)=0,"Standalone",IF(ISNUMBER(MATCH(H728,ConfigGrouping!$D$1:$D$10000,0)),"Primary","Secondary")),"")))))))))</f>
        <v/>
      </c>
    </row>
    <row r="729" spans="5:5" ht="15" customHeight="1" x14ac:dyDescent="0.35">
      <c r="E729" s="11" t="str">
        <f>IF(F729="Primary Timing Controller","Timing",IF(F729="Secondary Timing Controller","Timing",IF(F729="Star","Ethernet",IF(F729="Door Controller","Security Solution",IF(F729="Elevator Controller","Security Solution",IF(F729="Range Extender","Security Solution",IF(F729="Dropbox","Standalone",IF(F729="LF Exciter","Standalone",IF(OR(F729="Monitor",F729="Virtual Wall"),IF(VLOOKUP(H729,IRDeviceDetails!$A$1:$B$10000,2,FALSE)=0,"Standalone",IF(ISNUMBER(MATCH(H729,ConfigGrouping!$D$1:$D$10000,0)),"Primary","Secondary")),"")))))))))</f>
        <v/>
      </c>
    </row>
    <row r="730" spans="5:5" ht="15" customHeight="1" x14ac:dyDescent="0.35">
      <c r="E730" s="11" t="str">
        <f>IF(F730="Primary Timing Controller","Timing",IF(F730="Secondary Timing Controller","Timing",IF(F730="Star","Ethernet",IF(F730="Door Controller","Security Solution",IF(F730="Elevator Controller","Security Solution",IF(F730="Range Extender","Security Solution",IF(F730="Dropbox","Standalone",IF(F730="LF Exciter","Standalone",IF(OR(F730="Monitor",F730="Virtual Wall"),IF(VLOOKUP(H730,IRDeviceDetails!$A$1:$B$10000,2,FALSE)=0,"Standalone",IF(ISNUMBER(MATCH(H730,ConfigGrouping!$D$1:$D$10000,0)),"Primary","Secondary")),"")))))))))</f>
        <v/>
      </c>
    </row>
    <row r="731" spans="5:5" ht="15" customHeight="1" x14ac:dyDescent="0.35">
      <c r="E731" s="11" t="str">
        <f>IF(F731="Primary Timing Controller","Timing",IF(F731="Secondary Timing Controller","Timing",IF(F731="Star","Ethernet",IF(F731="Door Controller","Security Solution",IF(F731="Elevator Controller","Security Solution",IF(F731="Range Extender","Security Solution",IF(F731="Dropbox","Standalone",IF(F731="LF Exciter","Standalone",IF(OR(F731="Monitor",F731="Virtual Wall"),IF(VLOOKUP(H731,IRDeviceDetails!$A$1:$B$10000,2,FALSE)=0,"Standalone",IF(ISNUMBER(MATCH(H731,ConfigGrouping!$D$1:$D$10000,0)),"Primary","Secondary")),"")))))))))</f>
        <v/>
      </c>
    </row>
    <row r="732" spans="5:5" ht="15" customHeight="1" x14ac:dyDescent="0.35">
      <c r="E732" s="11" t="str">
        <f>IF(F732="Primary Timing Controller","Timing",IF(F732="Secondary Timing Controller","Timing",IF(F732="Star","Ethernet",IF(F732="Door Controller","Security Solution",IF(F732="Elevator Controller","Security Solution",IF(F732="Range Extender","Security Solution",IF(F732="Dropbox","Standalone",IF(F732="LF Exciter","Standalone",IF(OR(F732="Monitor",F732="Virtual Wall"),IF(VLOOKUP(H732,IRDeviceDetails!$A$1:$B$10000,2,FALSE)=0,"Standalone",IF(ISNUMBER(MATCH(H732,ConfigGrouping!$D$1:$D$10000,0)),"Primary","Secondary")),"")))))))))</f>
        <v/>
      </c>
    </row>
    <row r="733" spans="5:5" ht="15" customHeight="1" x14ac:dyDescent="0.35">
      <c r="E733" s="11" t="str">
        <f>IF(F733="Primary Timing Controller","Timing",IF(F733="Secondary Timing Controller","Timing",IF(F733="Star","Ethernet",IF(F733="Door Controller","Security Solution",IF(F733="Elevator Controller","Security Solution",IF(F733="Range Extender","Security Solution",IF(F733="Dropbox","Standalone",IF(F733="LF Exciter","Standalone",IF(OR(F733="Monitor",F733="Virtual Wall"),IF(VLOOKUP(H733,IRDeviceDetails!$A$1:$B$10000,2,FALSE)=0,"Standalone",IF(ISNUMBER(MATCH(H733,ConfigGrouping!$D$1:$D$10000,0)),"Primary","Secondary")),"")))))))))</f>
        <v/>
      </c>
    </row>
    <row r="734" spans="5:5" ht="15" customHeight="1" x14ac:dyDescent="0.35">
      <c r="E734" s="11" t="str">
        <f>IF(F734="Primary Timing Controller","Timing",IF(F734="Secondary Timing Controller","Timing",IF(F734="Star","Ethernet",IF(F734="Door Controller","Security Solution",IF(F734="Elevator Controller","Security Solution",IF(F734="Range Extender","Security Solution",IF(F734="Dropbox","Standalone",IF(F734="LF Exciter","Standalone",IF(OR(F734="Monitor",F734="Virtual Wall"),IF(VLOOKUP(H734,IRDeviceDetails!$A$1:$B$10000,2,FALSE)=0,"Standalone",IF(ISNUMBER(MATCH(H734,ConfigGrouping!$D$1:$D$10000,0)),"Primary","Secondary")),"")))))))))</f>
        <v/>
      </c>
    </row>
    <row r="735" spans="5:5" ht="15" customHeight="1" x14ac:dyDescent="0.35">
      <c r="E735" s="11" t="str">
        <f>IF(F735="Primary Timing Controller","Timing",IF(F735="Secondary Timing Controller","Timing",IF(F735="Star","Ethernet",IF(F735="Door Controller","Security Solution",IF(F735="Elevator Controller","Security Solution",IF(F735="Range Extender","Security Solution",IF(F735="Dropbox","Standalone",IF(F735="LF Exciter","Standalone",IF(OR(F735="Monitor",F735="Virtual Wall"),IF(VLOOKUP(H735,IRDeviceDetails!$A$1:$B$10000,2,FALSE)=0,"Standalone",IF(ISNUMBER(MATCH(H735,ConfigGrouping!$D$1:$D$10000,0)),"Primary","Secondary")),"")))))))))</f>
        <v/>
      </c>
    </row>
    <row r="736" spans="5:5" ht="15" customHeight="1" x14ac:dyDescent="0.35">
      <c r="E736" s="11" t="str">
        <f>IF(F736="Primary Timing Controller","Timing",IF(F736="Secondary Timing Controller","Timing",IF(F736="Star","Ethernet",IF(F736="Door Controller","Security Solution",IF(F736="Elevator Controller","Security Solution",IF(F736="Range Extender","Security Solution",IF(F736="Dropbox","Standalone",IF(F736="LF Exciter","Standalone",IF(OR(F736="Monitor",F736="Virtual Wall"),IF(VLOOKUP(H736,IRDeviceDetails!$A$1:$B$10000,2,FALSE)=0,"Standalone",IF(ISNUMBER(MATCH(H736,ConfigGrouping!$D$1:$D$10000,0)),"Primary","Secondary")),"")))))))))</f>
        <v/>
      </c>
    </row>
    <row r="737" spans="5:5" ht="15" customHeight="1" x14ac:dyDescent="0.35">
      <c r="E737" s="11" t="str">
        <f>IF(F737="Primary Timing Controller","Timing",IF(F737="Secondary Timing Controller","Timing",IF(F737="Star","Ethernet",IF(F737="Door Controller","Security Solution",IF(F737="Elevator Controller","Security Solution",IF(F737="Range Extender","Security Solution",IF(F737="Dropbox","Standalone",IF(F737="LF Exciter","Standalone",IF(OR(F737="Monitor",F737="Virtual Wall"),IF(VLOOKUP(H737,IRDeviceDetails!$A$1:$B$10000,2,FALSE)=0,"Standalone",IF(ISNUMBER(MATCH(H737,ConfigGrouping!$D$1:$D$10000,0)),"Primary","Secondary")),"")))))))))</f>
        <v/>
      </c>
    </row>
    <row r="738" spans="5:5" ht="15" customHeight="1" x14ac:dyDescent="0.35">
      <c r="E738" s="11" t="str">
        <f>IF(F738="Primary Timing Controller","Timing",IF(F738="Secondary Timing Controller","Timing",IF(F738="Star","Ethernet",IF(F738="Door Controller","Security Solution",IF(F738="Elevator Controller","Security Solution",IF(F738="Range Extender","Security Solution",IF(F738="Dropbox","Standalone",IF(F738="LF Exciter","Standalone",IF(OR(F738="Monitor",F738="Virtual Wall"),IF(VLOOKUP(H738,IRDeviceDetails!$A$1:$B$10000,2,FALSE)=0,"Standalone",IF(ISNUMBER(MATCH(H738,ConfigGrouping!$D$1:$D$10000,0)),"Primary","Secondary")),"")))))))))</f>
        <v/>
      </c>
    </row>
    <row r="739" spans="5:5" ht="15" customHeight="1" x14ac:dyDescent="0.35">
      <c r="E739" s="11" t="str">
        <f>IF(F739="Primary Timing Controller","Timing",IF(F739="Secondary Timing Controller","Timing",IF(F739="Star","Ethernet",IF(F739="Door Controller","Security Solution",IF(F739="Elevator Controller","Security Solution",IF(F739="Range Extender","Security Solution",IF(F739="Dropbox","Standalone",IF(F739="LF Exciter","Standalone",IF(OR(F739="Monitor",F739="Virtual Wall"),IF(VLOOKUP(H739,IRDeviceDetails!$A$1:$B$10000,2,FALSE)=0,"Standalone",IF(ISNUMBER(MATCH(H739,ConfigGrouping!$D$1:$D$10000,0)),"Primary","Secondary")),"")))))))))</f>
        <v/>
      </c>
    </row>
    <row r="740" spans="5:5" ht="15" customHeight="1" x14ac:dyDescent="0.35">
      <c r="E740" s="11" t="str">
        <f>IF(F740="Primary Timing Controller","Timing",IF(F740="Secondary Timing Controller","Timing",IF(F740="Star","Ethernet",IF(F740="Door Controller","Security Solution",IF(F740="Elevator Controller","Security Solution",IF(F740="Range Extender","Security Solution",IF(F740="Dropbox","Standalone",IF(F740="LF Exciter","Standalone",IF(OR(F740="Monitor",F740="Virtual Wall"),IF(VLOOKUP(H740,IRDeviceDetails!$A$1:$B$10000,2,FALSE)=0,"Standalone",IF(ISNUMBER(MATCH(H740,ConfigGrouping!$D$1:$D$10000,0)),"Primary","Secondary")),"")))))))))</f>
        <v/>
      </c>
    </row>
    <row r="741" spans="5:5" ht="15" customHeight="1" x14ac:dyDescent="0.35">
      <c r="E741" s="11" t="str">
        <f>IF(F741="Primary Timing Controller","Timing",IF(F741="Secondary Timing Controller","Timing",IF(F741="Star","Ethernet",IF(F741="Door Controller","Security Solution",IF(F741="Elevator Controller","Security Solution",IF(F741="Range Extender","Security Solution",IF(F741="Dropbox","Standalone",IF(F741="LF Exciter","Standalone",IF(OR(F741="Monitor",F741="Virtual Wall"),IF(VLOOKUP(H741,IRDeviceDetails!$A$1:$B$10000,2,FALSE)=0,"Standalone",IF(ISNUMBER(MATCH(H741,ConfigGrouping!$D$1:$D$10000,0)),"Primary","Secondary")),"")))))))))</f>
        <v/>
      </c>
    </row>
    <row r="742" spans="5:5" ht="15" customHeight="1" x14ac:dyDescent="0.35">
      <c r="E742" s="11" t="str">
        <f>IF(F742="Primary Timing Controller","Timing",IF(F742="Secondary Timing Controller","Timing",IF(F742="Star","Ethernet",IF(F742="Door Controller","Security Solution",IF(F742="Elevator Controller","Security Solution",IF(F742="Range Extender","Security Solution",IF(F742="Dropbox","Standalone",IF(F742="LF Exciter","Standalone",IF(OR(F742="Monitor",F742="Virtual Wall"),IF(VLOOKUP(H742,IRDeviceDetails!$A$1:$B$10000,2,FALSE)=0,"Standalone",IF(ISNUMBER(MATCH(H742,ConfigGrouping!$D$1:$D$10000,0)),"Primary","Secondary")),"")))))))))</f>
        <v/>
      </c>
    </row>
    <row r="743" spans="5:5" ht="15" customHeight="1" x14ac:dyDescent="0.35">
      <c r="E743" s="11" t="str">
        <f>IF(F743="Primary Timing Controller","Timing",IF(F743="Secondary Timing Controller","Timing",IF(F743="Star","Ethernet",IF(F743="Door Controller","Security Solution",IF(F743="Elevator Controller","Security Solution",IF(F743="Range Extender","Security Solution",IF(F743="Dropbox","Standalone",IF(F743="LF Exciter","Standalone",IF(OR(F743="Monitor",F743="Virtual Wall"),IF(VLOOKUP(H743,IRDeviceDetails!$A$1:$B$10000,2,FALSE)=0,"Standalone",IF(ISNUMBER(MATCH(H743,ConfigGrouping!$D$1:$D$10000,0)),"Primary","Secondary")),"")))))))))</f>
        <v/>
      </c>
    </row>
    <row r="744" spans="5:5" ht="15" customHeight="1" x14ac:dyDescent="0.35">
      <c r="E744" s="11" t="str">
        <f>IF(F744="Primary Timing Controller","Timing",IF(F744="Secondary Timing Controller","Timing",IF(F744="Star","Ethernet",IF(F744="Door Controller","Security Solution",IF(F744="Elevator Controller","Security Solution",IF(F744="Range Extender","Security Solution",IF(F744="Dropbox","Standalone",IF(F744="LF Exciter","Standalone",IF(OR(F744="Monitor",F744="Virtual Wall"),IF(VLOOKUP(H744,IRDeviceDetails!$A$1:$B$10000,2,FALSE)=0,"Standalone",IF(ISNUMBER(MATCH(H744,ConfigGrouping!$D$1:$D$10000,0)),"Primary","Secondary")),"")))))))))</f>
        <v/>
      </c>
    </row>
    <row r="745" spans="5:5" ht="15" customHeight="1" x14ac:dyDescent="0.35">
      <c r="E745" s="11" t="str">
        <f>IF(F745="Primary Timing Controller","Timing",IF(F745="Secondary Timing Controller","Timing",IF(F745="Star","Ethernet",IF(F745="Door Controller","Security Solution",IF(F745="Elevator Controller","Security Solution",IF(F745="Range Extender","Security Solution",IF(F745="Dropbox","Standalone",IF(F745="LF Exciter","Standalone",IF(OR(F745="Monitor",F745="Virtual Wall"),IF(VLOOKUP(H745,IRDeviceDetails!$A$1:$B$10000,2,FALSE)=0,"Standalone",IF(ISNUMBER(MATCH(H745,ConfigGrouping!$D$1:$D$10000,0)),"Primary","Secondary")),"")))))))))</f>
        <v/>
      </c>
    </row>
    <row r="746" spans="5:5" ht="15" customHeight="1" x14ac:dyDescent="0.35">
      <c r="E746" s="11" t="str">
        <f>IF(F746="Primary Timing Controller","Timing",IF(F746="Secondary Timing Controller","Timing",IF(F746="Star","Ethernet",IF(F746="Door Controller","Security Solution",IF(F746="Elevator Controller","Security Solution",IF(F746="Range Extender","Security Solution",IF(F746="Dropbox","Standalone",IF(F746="LF Exciter","Standalone",IF(OR(F746="Monitor",F746="Virtual Wall"),IF(VLOOKUP(H746,IRDeviceDetails!$A$1:$B$10000,2,FALSE)=0,"Standalone",IF(ISNUMBER(MATCH(H746,ConfigGrouping!$D$1:$D$10000,0)),"Primary","Secondary")),"")))))))))</f>
        <v/>
      </c>
    </row>
    <row r="747" spans="5:5" ht="15" customHeight="1" x14ac:dyDescent="0.35">
      <c r="E747" s="11" t="str">
        <f>IF(F747="Primary Timing Controller","Timing",IF(F747="Secondary Timing Controller","Timing",IF(F747="Star","Ethernet",IF(F747="Door Controller","Security Solution",IF(F747="Elevator Controller","Security Solution",IF(F747="Range Extender","Security Solution",IF(F747="Dropbox","Standalone",IF(F747="LF Exciter","Standalone",IF(OR(F747="Monitor",F747="Virtual Wall"),IF(VLOOKUP(H747,IRDeviceDetails!$A$1:$B$10000,2,FALSE)=0,"Standalone",IF(ISNUMBER(MATCH(H747,ConfigGrouping!$D$1:$D$10000,0)),"Primary","Secondary")),"")))))))))</f>
        <v/>
      </c>
    </row>
    <row r="748" spans="5:5" ht="15" customHeight="1" x14ac:dyDescent="0.35">
      <c r="E748" s="11" t="str">
        <f>IF(F748="Primary Timing Controller","Timing",IF(F748="Secondary Timing Controller","Timing",IF(F748="Star","Ethernet",IF(F748="Door Controller","Security Solution",IF(F748="Elevator Controller","Security Solution",IF(F748="Range Extender","Security Solution",IF(F748="Dropbox","Standalone",IF(F748="LF Exciter","Standalone",IF(OR(F748="Monitor",F748="Virtual Wall"),IF(VLOOKUP(H748,IRDeviceDetails!$A$1:$B$10000,2,FALSE)=0,"Standalone",IF(ISNUMBER(MATCH(H748,ConfigGrouping!$D$1:$D$10000,0)),"Primary","Secondary")),"")))))))))</f>
        <v/>
      </c>
    </row>
    <row r="749" spans="5:5" ht="15" customHeight="1" x14ac:dyDescent="0.35">
      <c r="E749" s="11" t="str">
        <f>IF(F749="Primary Timing Controller","Timing",IF(F749="Secondary Timing Controller","Timing",IF(F749="Star","Ethernet",IF(F749="Door Controller","Security Solution",IF(F749="Elevator Controller","Security Solution",IF(F749="Range Extender","Security Solution",IF(F749="Dropbox","Standalone",IF(F749="LF Exciter","Standalone",IF(OR(F749="Monitor",F749="Virtual Wall"),IF(VLOOKUP(H749,IRDeviceDetails!$A$1:$B$10000,2,FALSE)=0,"Standalone",IF(ISNUMBER(MATCH(H749,ConfigGrouping!$D$1:$D$10000,0)),"Primary","Secondary")),"")))))))))</f>
        <v/>
      </c>
    </row>
    <row r="750" spans="5:5" ht="15" customHeight="1" x14ac:dyDescent="0.35">
      <c r="E750" s="11" t="str">
        <f>IF(F750="Primary Timing Controller","Timing",IF(F750="Secondary Timing Controller","Timing",IF(F750="Star","Ethernet",IF(F750="Door Controller","Security Solution",IF(F750="Elevator Controller","Security Solution",IF(F750="Range Extender","Security Solution",IF(F750="Dropbox","Standalone",IF(F750="LF Exciter","Standalone",IF(OR(F750="Monitor",F750="Virtual Wall"),IF(VLOOKUP(H750,IRDeviceDetails!$A$1:$B$10000,2,FALSE)=0,"Standalone",IF(ISNUMBER(MATCH(H750,ConfigGrouping!$D$1:$D$10000,0)),"Primary","Secondary")),"")))))))))</f>
        <v/>
      </c>
    </row>
    <row r="751" spans="5:5" ht="15" customHeight="1" x14ac:dyDescent="0.35">
      <c r="E751" s="11" t="str">
        <f>IF(F751="Primary Timing Controller","Timing",IF(F751="Secondary Timing Controller","Timing",IF(F751="Star","Ethernet",IF(F751="Door Controller","Security Solution",IF(F751="Elevator Controller","Security Solution",IF(F751="Range Extender","Security Solution",IF(F751="Dropbox","Standalone",IF(F751="LF Exciter","Standalone",IF(OR(F751="Monitor",F751="Virtual Wall"),IF(VLOOKUP(H751,IRDeviceDetails!$A$1:$B$10000,2,FALSE)=0,"Standalone",IF(ISNUMBER(MATCH(H751,ConfigGrouping!$D$1:$D$10000,0)),"Primary","Secondary")),"")))))))))</f>
        <v/>
      </c>
    </row>
    <row r="752" spans="5:5" ht="15" customHeight="1" x14ac:dyDescent="0.35">
      <c r="E752" s="11" t="str">
        <f>IF(F752="Primary Timing Controller","Timing",IF(F752="Secondary Timing Controller","Timing",IF(F752="Star","Ethernet",IF(F752="Door Controller","Security Solution",IF(F752="Elevator Controller","Security Solution",IF(F752="Range Extender","Security Solution",IF(F752="Dropbox","Standalone",IF(F752="LF Exciter","Standalone",IF(OR(F752="Monitor",F752="Virtual Wall"),IF(VLOOKUP(H752,IRDeviceDetails!$A$1:$B$10000,2,FALSE)=0,"Standalone",IF(ISNUMBER(MATCH(H752,ConfigGrouping!$D$1:$D$10000,0)),"Primary","Secondary")),"")))))))))</f>
        <v/>
      </c>
    </row>
    <row r="753" spans="5:5" ht="15" customHeight="1" x14ac:dyDescent="0.35">
      <c r="E753" s="11" t="str">
        <f>IF(F753="Primary Timing Controller","Timing",IF(F753="Secondary Timing Controller","Timing",IF(F753="Star","Ethernet",IF(F753="Door Controller","Security Solution",IF(F753="Elevator Controller","Security Solution",IF(F753="Range Extender","Security Solution",IF(F753="Dropbox","Standalone",IF(F753="LF Exciter","Standalone",IF(OR(F753="Monitor",F753="Virtual Wall"),IF(VLOOKUP(H753,IRDeviceDetails!$A$1:$B$10000,2,FALSE)=0,"Standalone",IF(ISNUMBER(MATCH(H753,ConfigGrouping!$D$1:$D$10000,0)),"Primary","Secondary")),"")))))))))</f>
        <v/>
      </c>
    </row>
    <row r="754" spans="5:5" ht="15" customHeight="1" x14ac:dyDescent="0.35">
      <c r="E754" s="11" t="str">
        <f>IF(F754="Primary Timing Controller","Timing",IF(F754="Secondary Timing Controller","Timing",IF(F754="Star","Ethernet",IF(F754="Door Controller","Security Solution",IF(F754="Elevator Controller","Security Solution",IF(F754="Range Extender","Security Solution",IF(F754="Dropbox","Standalone",IF(F754="LF Exciter","Standalone",IF(OR(F754="Monitor",F754="Virtual Wall"),IF(VLOOKUP(H754,IRDeviceDetails!$A$1:$B$10000,2,FALSE)=0,"Standalone",IF(ISNUMBER(MATCH(H754,ConfigGrouping!$D$1:$D$10000,0)),"Primary","Secondary")),"")))))))))</f>
        <v/>
      </c>
    </row>
    <row r="755" spans="5:5" ht="15" customHeight="1" x14ac:dyDescent="0.35">
      <c r="E755" s="11" t="str">
        <f>IF(F755="Primary Timing Controller","Timing",IF(F755="Secondary Timing Controller","Timing",IF(F755="Star","Ethernet",IF(F755="Door Controller","Security Solution",IF(F755="Elevator Controller","Security Solution",IF(F755="Range Extender","Security Solution",IF(F755="Dropbox","Standalone",IF(F755="LF Exciter","Standalone",IF(OR(F755="Monitor",F755="Virtual Wall"),IF(VLOOKUP(H755,IRDeviceDetails!$A$1:$B$10000,2,FALSE)=0,"Standalone",IF(ISNUMBER(MATCH(H755,ConfigGrouping!$D$1:$D$10000,0)),"Primary","Secondary")),"")))))))))</f>
        <v/>
      </c>
    </row>
    <row r="756" spans="5:5" ht="15" customHeight="1" x14ac:dyDescent="0.35">
      <c r="E756" s="11" t="str">
        <f>IF(F756="Primary Timing Controller","Timing",IF(F756="Secondary Timing Controller","Timing",IF(F756="Star","Ethernet",IF(F756="Door Controller","Security Solution",IF(F756="Elevator Controller","Security Solution",IF(F756="Range Extender","Security Solution",IF(F756="Dropbox","Standalone",IF(F756="LF Exciter","Standalone",IF(OR(F756="Monitor",F756="Virtual Wall"),IF(VLOOKUP(H756,IRDeviceDetails!$A$1:$B$10000,2,FALSE)=0,"Standalone",IF(ISNUMBER(MATCH(H756,ConfigGrouping!$D$1:$D$10000,0)),"Primary","Secondary")),"")))))))))</f>
        <v/>
      </c>
    </row>
    <row r="757" spans="5:5" ht="15" customHeight="1" x14ac:dyDescent="0.35">
      <c r="E757" s="11" t="str">
        <f>IF(F757="Primary Timing Controller","Timing",IF(F757="Secondary Timing Controller","Timing",IF(F757="Star","Ethernet",IF(F757="Door Controller","Security Solution",IF(F757="Elevator Controller","Security Solution",IF(F757="Range Extender","Security Solution",IF(F757="Dropbox","Standalone",IF(F757="LF Exciter","Standalone",IF(OR(F757="Monitor",F757="Virtual Wall"),IF(VLOOKUP(H757,IRDeviceDetails!$A$1:$B$10000,2,FALSE)=0,"Standalone",IF(ISNUMBER(MATCH(H757,ConfigGrouping!$D$1:$D$10000,0)),"Primary","Secondary")),"")))))))))</f>
        <v/>
      </c>
    </row>
    <row r="758" spans="5:5" ht="15" customHeight="1" x14ac:dyDescent="0.35">
      <c r="E758" s="11" t="str">
        <f>IF(F758="Primary Timing Controller","Timing",IF(F758="Secondary Timing Controller","Timing",IF(F758="Star","Ethernet",IF(F758="Door Controller","Security Solution",IF(F758="Elevator Controller","Security Solution",IF(F758="Range Extender","Security Solution",IF(F758="Dropbox","Standalone",IF(F758="LF Exciter","Standalone",IF(OR(F758="Monitor",F758="Virtual Wall"),IF(VLOOKUP(H758,IRDeviceDetails!$A$1:$B$10000,2,FALSE)=0,"Standalone",IF(ISNUMBER(MATCH(H758,ConfigGrouping!$D$1:$D$10000,0)),"Primary","Secondary")),"")))))))))</f>
        <v/>
      </c>
    </row>
    <row r="759" spans="5:5" ht="15" customHeight="1" x14ac:dyDescent="0.35">
      <c r="E759" s="11" t="str">
        <f>IF(F759="Primary Timing Controller","Timing",IF(F759="Secondary Timing Controller","Timing",IF(F759="Star","Ethernet",IF(F759="Door Controller","Security Solution",IF(F759="Elevator Controller","Security Solution",IF(F759="Range Extender","Security Solution",IF(F759="Dropbox","Standalone",IF(F759="LF Exciter","Standalone",IF(OR(F759="Monitor",F759="Virtual Wall"),IF(VLOOKUP(H759,IRDeviceDetails!$A$1:$B$10000,2,FALSE)=0,"Standalone",IF(ISNUMBER(MATCH(H759,ConfigGrouping!$D$1:$D$10000,0)),"Primary","Secondary")),"")))))))))</f>
        <v/>
      </c>
    </row>
    <row r="760" spans="5:5" ht="15" customHeight="1" x14ac:dyDescent="0.35">
      <c r="E760" s="11" t="str">
        <f>IF(F760="Primary Timing Controller","Timing",IF(F760="Secondary Timing Controller","Timing",IF(F760="Star","Ethernet",IF(F760="Door Controller","Security Solution",IF(F760="Elevator Controller","Security Solution",IF(F760="Range Extender","Security Solution",IF(F760="Dropbox","Standalone",IF(F760="LF Exciter","Standalone",IF(OR(F760="Monitor",F760="Virtual Wall"),IF(VLOOKUP(H760,IRDeviceDetails!$A$1:$B$10000,2,FALSE)=0,"Standalone",IF(ISNUMBER(MATCH(H760,ConfigGrouping!$D$1:$D$10000,0)),"Primary","Secondary")),"")))))))))</f>
        <v/>
      </c>
    </row>
    <row r="761" spans="5:5" ht="15" customHeight="1" x14ac:dyDescent="0.35">
      <c r="E761" s="11" t="str">
        <f>IF(F761="Primary Timing Controller","Timing",IF(F761="Secondary Timing Controller","Timing",IF(F761="Star","Ethernet",IF(F761="Door Controller","Security Solution",IF(F761="Elevator Controller","Security Solution",IF(F761="Range Extender","Security Solution",IF(F761="Dropbox","Standalone",IF(F761="LF Exciter","Standalone",IF(OR(F761="Monitor",F761="Virtual Wall"),IF(VLOOKUP(H761,IRDeviceDetails!$A$1:$B$10000,2,FALSE)=0,"Standalone",IF(ISNUMBER(MATCH(H761,ConfigGrouping!$D$1:$D$10000,0)),"Primary","Secondary")),"")))))))))</f>
        <v/>
      </c>
    </row>
    <row r="762" spans="5:5" ht="15" customHeight="1" x14ac:dyDescent="0.35">
      <c r="E762" s="11" t="str">
        <f>IF(F762="Primary Timing Controller","Timing",IF(F762="Secondary Timing Controller","Timing",IF(F762="Star","Ethernet",IF(F762="Door Controller","Security Solution",IF(F762="Elevator Controller","Security Solution",IF(F762="Range Extender","Security Solution",IF(F762="Dropbox","Standalone",IF(F762="LF Exciter","Standalone",IF(OR(F762="Monitor",F762="Virtual Wall"),IF(VLOOKUP(H762,IRDeviceDetails!$A$1:$B$10000,2,FALSE)=0,"Standalone",IF(ISNUMBER(MATCH(H762,ConfigGrouping!$D$1:$D$10000,0)),"Primary","Secondary")),"")))))))))</f>
        <v/>
      </c>
    </row>
    <row r="763" spans="5:5" ht="15" customHeight="1" x14ac:dyDescent="0.35">
      <c r="E763" s="11" t="str">
        <f>IF(F763="Primary Timing Controller","Timing",IF(F763="Secondary Timing Controller","Timing",IF(F763="Star","Ethernet",IF(F763="Door Controller","Security Solution",IF(F763="Elevator Controller","Security Solution",IF(F763="Range Extender","Security Solution",IF(F763="Dropbox","Standalone",IF(F763="LF Exciter","Standalone",IF(OR(F763="Monitor",F763="Virtual Wall"),IF(VLOOKUP(H763,IRDeviceDetails!$A$1:$B$10000,2,FALSE)=0,"Standalone",IF(ISNUMBER(MATCH(H763,ConfigGrouping!$D$1:$D$10000,0)),"Primary","Secondary")),"")))))))))</f>
        <v/>
      </c>
    </row>
    <row r="764" spans="5:5" ht="15" customHeight="1" x14ac:dyDescent="0.35">
      <c r="E764" s="11" t="str">
        <f>IF(F764="Primary Timing Controller","Timing",IF(F764="Secondary Timing Controller","Timing",IF(F764="Star","Ethernet",IF(F764="Door Controller","Security Solution",IF(F764="Elevator Controller","Security Solution",IF(F764="Range Extender","Security Solution",IF(F764="Dropbox","Standalone",IF(F764="LF Exciter","Standalone",IF(OR(F764="Monitor",F764="Virtual Wall"),IF(VLOOKUP(H764,IRDeviceDetails!$A$1:$B$10000,2,FALSE)=0,"Standalone",IF(ISNUMBER(MATCH(H764,ConfigGrouping!$D$1:$D$10000,0)),"Primary","Secondary")),"")))))))))</f>
        <v/>
      </c>
    </row>
    <row r="765" spans="5:5" ht="15" customHeight="1" x14ac:dyDescent="0.35">
      <c r="E765" s="11" t="str">
        <f>IF(F765="Primary Timing Controller","Timing",IF(F765="Secondary Timing Controller","Timing",IF(F765="Star","Ethernet",IF(F765="Door Controller","Security Solution",IF(F765="Elevator Controller","Security Solution",IF(F765="Range Extender","Security Solution",IF(F765="Dropbox","Standalone",IF(F765="LF Exciter","Standalone",IF(OR(F765="Monitor",F765="Virtual Wall"),IF(VLOOKUP(H765,IRDeviceDetails!$A$1:$B$10000,2,FALSE)=0,"Standalone",IF(ISNUMBER(MATCH(H765,ConfigGrouping!$D$1:$D$10000,0)),"Primary","Secondary")),"")))))))))</f>
        <v/>
      </c>
    </row>
    <row r="766" spans="5:5" ht="15" customHeight="1" x14ac:dyDescent="0.35">
      <c r="E766" s="11" t="str">
        <f>IF(F766="Primary Timing Controller","Timing",IF(F766="Secondary Timing Controller","Timing",IF(F766="Star","Ethernet",IF(F766="Door Controller","Security Solution",IF(F766="Elevator Controller","Security Solution",IF(F766="Range Extender","Security Solution",IF(F766="Dropbox","Standalone",IF(F766="LF Exciter","Standalone",IF(OR(F766="Monitor",F766="Virtual Wall"),IF(VLOOKUP(H766,IRDeviceDetails!$A$1:$B$10000,2,FALSE)=0,"Standalone",IF(ISNUMBER(MATCH(H766,ConfigGrouping!$D$1:$D$10000,0)),"Primary","Secondary")),"")))))))))</f>
        <v/>
      </c>
    </row>
    <row r="767" spans="5:5" ht="15" customHeight="1" x14ac:dyDescent="0.35">
      <c r="E767" s="11" t="str">
        <f>IF(F767="Primary Timing Controller","Timing",IF(F767="Secondary Timing Controller","Timing",IF(F767="Star","Ethernet",IF(F767="Door Controller","Security Solution",IF(F767="Elevator Controller","Security Solution",IF(F767="Range Extender","Security Solution",IF(F767="Dropbox","Standalone",IF(F767="LF Exciter","Standalone",IF(OR(F767="Monitor",F767="Virtual Wall"),IF(VLOOKUP(H767,IRDeviceDetails!$A$1:$B$10000,2,FALSE)=0,"Standalone",IF(ISNUMBER(MATCH(H767,ConfigGrouping!$D$1:$D$10000,0)),"Primary","Secondary")),"")))))))))</f>
        <v/>
      </c>
    </row>
    <row r="768" spans="5:5" ht="15" customHeight="1" x14ac:dyDescent="0.35">
      <c r="E768" s="11" t="str">
        <f>IF(F768="Primary Timing Controller","Timing",IF(F768="Secondary Timing Controller","Timing",IF(F768="Star","Ethernet",IF(F768="Door Controller","Security Solution",IF(F768="Elevator Controller","Security Solution",IF(F768="Range Extender","Security Solution",IF(F768="Dropbox","Standalone",IF(F768="LF Exciter","Standalone",IF(OR(F768="Monitor",F768="Virtual Wall"),IF(VLOOKUP(H768,IRDeviceDetails!$A$1:$B$10000,2,FALSE)=0,"Standalone",IF(ISNUMBER(MATCH(H768,ConfigGrouping!$D$1:$D$10000,0)),"Primary","Secondary")),"")))))))))</f>
        <v/>
      </c>
    </row>
    <row r="769" spans="5:5" ht="15" customHeight="1" x14ac:dyDescent="0.35">
      <c r="E769" s="11" t="str">
        <f>IF(F769="Primary Timing Controller","Timing",IF(F769="Secondary Timing Controller","Timing",IF(F769="Star","Ethernet",IF(F769="Door Controller","Security Solution",IF(F769="Elevator Controller","Security Solution",IF(F769="Range Extender","Security Solution",IF(F769="Dropbox","Standalone",IF(F769="LF Exciter","Standalone",IF(OR(F769="Monitor",F769="Virtual Wall"),IF(VLOOKUP(H769,IRDeviceDetails!$A$1:$B$10000,2,FALSE)=0,"Standalone",IF(ISNUMBER(MATCH(H769,ConfigGrouping!$D$1:$D$10000,0)),"Primary","Secondary")),"")))))))))</f>
        <v/>
      </c>
    </row>
    <row r="770" spans="5:5" ht="15" customHeight="1" x14ac:dyDescent="0.35">
      <c r="E770" s="11" t="str">
        <f>IF(F770="Primary Timing Controller","Timing",IF(F770="Secondary Timing Controller","Timing",IF(F770="Star","Ethernet",IF(F770="Door Controller","Security Solution",IF(F770="Elevator Controller","Security Solution",IF(F770="Range Extender","Security Solution",IF(F770="Dropbox","Standalone",IF(F770="LF Exciter","Standalone",IF(OR(F770="Monitor",F770="Virtual Wall"),IF(VLOOKUP(H770,IRDeviceDetails!$A$1:$B$10000,2,FALSE)=0,"Standalone",IF(ISNUMBER(MATCH(H770,ConfigGrouping!$D$1:$D$10000,0)),"Primary","Secondary")),"")))))))))</f>
        <v/>
      </c>
    </row>
    <row r="771" spans="5:5" ht="15" customHeight="1" x14ac:dyDescent="0.35">
      <c r="E771" s="11" t="str">
        <f>IF(F771="Primary Timing Controller","Timing",IF(F771="Secondary Timing Controller","Timing",IF(F771="Star","Ethernet",IF(F771="Door Controller","Security Solution",IF(F771="Elevator Controller","Security Solution",IF(F771="Range Extender","Security Solution",IF(F771="Dropbox","Standalone",IF(F771="LF Exciter","Standalone",IF(OR(F771="Monitor",F771="Virtual Wall"),IF(VLOOKUP(H771,IRDeviceDetails!$A$1:$B$10000,2,FALSE)=0,"Standalone",IF(ISNUMBER(MATCH(H771,ConfigGrouping!$D$1:$D$10000,0)),"Primary","Secondary")),"")))))))))</f>
        <v/>
      </c>
    </row>
    <row r="772" spans="5:5" ht="15" customHeight="1" x14ac:dyDescent="0.35">
      <c r="E772" s="11" t="str">
        <f>IF(F772="Primary Timing Controller","Timing",IF(F772="Secondary Timing Controller","Timing",IF(F772="Star","Ethernet",IF(F772="Door Controller","Security Solution",IF(F772="Elevator Controller","Security Solution",IF(F772="Range Extender","Security Solution",IF(F772="Dropbox","Standalone",IF(F772="LF Exciter","Standalone",IF(OR(F772="Monitor",F772="Virtual Wall"),IF(VLOOKUP(H772,IRDeviceDetails!$A$1:$B$10000,2,FALSE)=0,"Standalone",IF(ISNUMBER(MATCH(H772,ConfigGrouping!$D$1:$D$10000,0)),"Primary","Secondary")),"")))))))))</f>
        <v/>
      </c>
    </row>
    <row r="773" spans="5:5" ht="15" customHeight="1" x14ac:dyDescent="0.35">
      <c r="E773" s="11" t="str">
        <f>IF(F773="Primary Timing Controller","Timing",IF(F773="Secondary Timing Controller","Timing",IF(F773="Star","Ethernet",IF(F773="Door Controller","Security Solution",IF(F773="Elevator Controller","Security Solution",IF(F773="Range Extender","Security Solution",IF(F773="Dropbox","Standalone",IF(F773="LF Exciter","Standalone",IF(OR(F773="Monitor",F773="Virtual Wall"),IF(VLOOKUP(H773,IRDeviceDetails!$A$1:$B$10000,2,FALSE)=0,"Standalone",IF(ISNUMBER(MATCH(H773,ConfigGrouping!$D$1:$D$10000,0)),"Primary","Secondary")),"")))))))))</f>
        <v/>
      </c>
    </row>
    <row r="774" spans="5:5" ht="15" customHeight="1" x14ac:dyDescent="0.35">
      <c r="E774" s="11" t="str">
        <f>IF(F774="Primary Timing Controller","Timing",IF(F774="Secondary Timing Controller","Timing",IF(F774="Star","Ethernet",IF(F774="Door Controller","Security Solution",IF(F774="Elevator Controller","Security Solution",IF(F774="Range Extender","Security Solution",IF(F774="Dropbox","Standalone",IF(F774="LF Exciter","Standalone",IF(OR(F774="Monitor",F774="Virtual Wall"),IF(VLOOKUP(H774,IRDeviceDetails!$A$1:$B$10000,2,FALSE)=0,"Standalone",IF(ISNUMBER(MATCH(H774,ConfigGrouping!$D$1:$D$10000,0)),"Primary","Secondary")),"")))))))))</f>
        <v/>
      </c>
    </row>
    <row r="775" spans="5:5" ht="15" customHeight="1" x14ac:dyDescent="0.35">
      <c r="E775" s="11" t="str">
        <f>IF(F775="Primary Timing Controller","Timing",IF(F775="Secondary Timing Controller","Timing",IF(F775="Star","Ethernet",IF(F775="Door Controller","Security Solution",IF(F775="Elevator Controller","Security Solution",IF(F775="Range Extender","Security Solution",IF(F775="Dropbox","Standalone",IF(F775="LF Exciter","Standalone",IF(OR(F775="Monitor",F775="Virtual Wall"),IF(VLOOKUP(H775,IRDeviceDetails!$A$1:$B$10000,2,FALSE)=0,"Standalone",IF(ISNUMBER(MATCH(H775,ConfigGrouping!$D$1:$D$10000,0)),"Primary","Secondary")),"")))))))))</f>
        <v/>
      </c>
    </row>
    <row r="776" spans="5:5" ht="15" customHeight="1" x14ac:dyDescent="0.35">
      <c r="E776" s="11" t="str">
        <f>IF(F776="Primary Timing Controller","Timing",IF(F776="Secondary Timing Controller","Timing",IF(F776="Star","Ethernet",IF(F776="Door Controller","Security Solution",IF(F776="Elevator Controller","Security Solution",IF(F776="Range Extender","Security Solution",IF(F776="Dropbox","Standalone",IF(F776="LF Exciter","Standalone",IF(OR(F776="Monitor",F776="Virtual Wall"),IF(VLOOKUP(H776,IRDeviceDetails!$A$1:$B$10000,2,FALSE)=0,"Standalone",IF(ISNUMBER(MATCH(H776,ConfigGrouping!$D$1:$D$10000,0)),"Primary","Secondary")),"")))))))))</f>
        <v/>
      </c>
    </row>
    <row r="777" spans="5:5" ht="15" customHeight="1" x14ac:dyDescent="0.35">
      <c r="E777" s="11" t="str">
        <f>IF(F777="Primary Timing Controller","Timing",IF(F777="Secondary Timing Controller","Timing",IF(F777="Star","Ethernet",IF(F777="Door Controller","Security Solution",IF(F777="Elevator Controller","Security Solution",IF(F777="Range Extender","Security Solution",IF(F777="Dropbox","Standalone",IF(F777="LF Exciter","Standalone",IF(OR(F777="Monitor",F777="Virtual Wall"),IF(VLOOKUP(H777,IRDeviceDetails!$A$1:$B$10000,2,FALSE)=0,"Standalone",IF(ISNUMBER(MATCH(H777,ConfigGrouping!$D$1:$D$10000,0)),"Primary","Secondary")),"")))))))))</f>
        <v/>
      </c>
    </row>
    <row r="778" spans="5:5" ht="15" customHeight="1" x14ac:dyDescent="0.35">
      <c r="E778" s="11" t="str">
        <f>IF(F778="Primary Timing Controller","Timing",IF(F778="Secondary Timing Controller","Timing",IF(F778="Star","Ethernet",IF(F778="Door Controller","Security Solution",IF(F778="Elevator Controller","Security Solution",IF(F778="Range Extender","Security Solution",IF(F778="Dropbox","Standalone",IF(F778="LF Exciter","Standalone",IF(OR(F778="Monitor",F778="Virtual Wall"),IF(VLOOKUP(H778,IRDeviceDetails!$A$1:$B$10000,2,FALSE)=0,"Standalone",IF(ISNUMBER(MATCH(H778,ConfigGrouping!$D$1:$D$10000,0)),"Primary","Secondary")),"")))))))))</f>
        <v/>
      </c>
    </row>
    <row r="779" spans="5:5" ht="15" customHeight="1" x14ac:dyDescent="0.35">
      <c r="E779" s="11" t="str">
        <f>IF(F779="Primary Timing Controller","Timing",IF(F779="Secondary Timing Controller","Timing",IF(F779="Star","Ethernet",IF(F779="Door Controller","Security Solution",IF(F779="Elevator Controller","Security Solution",IF(F779="Range Extender","Security Solution",IF(F779="Dropbox","Standalone",IF(F779="LF Exciter","Standalone",IF(OR(F779="Monitor",F779="Virtual Wall"),IF(VLOOKUP(H779,IRDeviceDetails!$A$1:$B$10000,2,FALSE)=0,"Standalone",IF(ISNUMBER(MATCH(H779,ConfigGrouping!$D$1:$D$10000,0)),"Primary","Secondary")),"")))))))))</f>
        <v/>
      </c>
    </row>
    <row r="780" spans="5:5" ht="15" customHeight="1" x14ac:dyDescent="0.35">
      <c r="E780" s="11" t="str">
        <f>IF(F780="Primary Timing Controller","Timing",IF(F780="Secondary Timing Controller","Timing",IF(F780="Star","Ethernet",IF(F780="Door Controller","Security Solution",IF(F780="Elevator Controller","Security Solution",IF(F780="Range Extender","Security Solution",IF(F780="Dropbox","Standalone",IF(F780="LF Exciter","Standalone",IF(OR(F780="Monitor",F780="Virtual Wall"),IF(VLOOKUP(H780,IRDeviceDetails!$A$1:$B$10000,2,FALSE)=0,"Standalone",IF(ISNUMBER(MATCH(H780,ConfigGrouping!$D$1:$D$10000,0)),"Primary","Secondary")),"")))))))))</f>
        <v/>
      </c>
    </row>
    <row r="781" spans="5:5" ht="15" customHeight="1" x14ac:dyDescent="0.35">
      <c r="E781" s="11" t="str">
        <f>IF(F781="Primary Timing Controller","Timing",IF(F781="Secondary Timing Controller","Timing",IF(F781="Star","Ethernet",IF(F781="Door Controller","Security Solution",IF(F781="Elevator Controller","Security Solution",IF(F781="Range Extender","Security Solution",IF(F781="Dropbox","Standalone",IF(F781="LF Exciter","Standalone",IF(OR(F781="Monitor",F781="Virtual Wall"),IF(VLOOKUP(H781,IRDeviceDetails!$A$1:$B$10000,2,FALSE)=0,"Standalone",IF(ISNUMBER(MATCH(H781,ConfigGrouping!$D$1:$D$10000,0)),"Primary","Secondary")),"")))))))))</f>
        <v/>
      </c>
    </row>
    <row r="782" spans="5:5" ht="15" customHeight="1" x14ac:dyDescent="0.35">
      <c r="E782" s="11" t="str">
        <f>IF(F782="Primary Timing Controller","Timing",IF(F782="Secondary Timing Controller","Timing",IF(F782="Star","Ethernet",IF(F782="Door Controller","Security Solution",IF(F782="Elevator Controller","Security Solution",IF(F782="Range Extender","Security Solution",IF(F782="Dropbox","Standalone",IF(F782="LF Exciter","Standalone",IF(OR(F782="Monitor",F782="Virtual Wall"),IF(VLOOKUP(H782,IRDeviceDetails!$A$1:$B$10000,2,FALSE)=0,"Standalone",IF(ISNUMBER(MATCH(H782,ConfigGrouping!$D$1:$D$10000,0)),"Primary","Secondary")),"")))))))))</f>
        <v/>
      </c>
    </row>
    <row r="783" spans="5:5" ht="15" customHeight="1" x14ac:dyDescent="0.35">
      <c r="E783" s="11" t="str">
        <f>IF(F783="Primary Timing Controller","Timing",IF(F783="Secondary Timing Controller","Timing",IF(F783="Star","Ethernet",IF(F783="Door Controller","Security Solution",IF(F783="Elevator Controller","Security Solution",IF(F783="Range Extender","Security Solution",IF(F783="Dropbox","Standalone",IF(F783="LF Exciter","Standalone",IF(OR(F783="Monitor",F783="Virtual Wall"),IF(VLOOKUP(H783,IRDeviceDetails!$A$1:$B$10000,2,FALSE)=0,"Standalone",IF(ISNUMBER(MATCH(H783,ConfigGrouping!$D$1:$D$10000,0)),"Primary","Secondary")),"")))))))))</f>
        <v/>
      </c>
    </row>
    <row r="784" spans="5:5" ht="15" customHeight="1" x14ac:dyDescent="0.35">
      <c r="E784" s="11" t="str">
        <f>IF(F784="Primary Timing Controller","Timing",IF(F784="Secondary Timing Controller","Timing",IF(F784="Star","Ethernet",IF(F784="Door Controller","Security Solution",IF(F784="Elevator Controller","Security Solution",IF(F784="Range Extender","Security Solution",IF(F784="Dropbox","Standalone",IF(F784="LF Exciter","Standalone",IF(OR(F784="Monitor",F784="Virtual Wall"),IF(VLOOKUP(H784,IRDeviceDetails!$A$1:$B$10000,2,FALSE)=0,"Standalone",IF(ISNUMBER(MATCH(H784,ConfigGrouping!$D$1:$D$10000,0)),"Primary","Secondary")),"")))))))))</f>
        <v/>
      </c>
    </row>
    <row r="785" spans="5:5" ht="15" customHeight="1" x14ac:dyDescent="0.35">
      <c r="E785" s="11" t="str">
        <f>IF(F785="Primary Timing Controller","Timing",IF(F785="Secondary Timing Controller","Timing",IF(F785="Star","Ethernet",IF(F785="Door Controller","Security Solution",IF(F785="Elevator Controller","Security Solution",IF(F785="Range Extender","Security Solution",IF(F785="Dropbox","Standalone",IF(F785="LF Exciter","Standalone",IF(OR(F785="Monitor",F785="Virtual Wall"),IF(VLOOKUP(H785,IRDeviceDetails!$A$1:$B$10000,2,FALSE)=0,"Standalone",IF(ISNUMBER(MATCH(H785,ConfigGrouping!$D$1:$D$10000,0)),"Primary","Secondary")),"")))))))))</f>
        <v/>
      </c>
    </row>
    <row r="786" spans="5:5" ht="15" customHeight="1" x14ac:dyDescent="0.35">
      <c r="E786" s="11" t="str">
        <f>IF(F786="Primary Timing Controller","Timing",IF(F786="Secondary Timing Controller","Timing",IF(F786="Star","Ethernet",IF(F786="Door Controller","Security Solution",IF(F786="Elevator Controller","Security Solution",IF(F786="Range Extender","Security Solution",IF(F786="Dropbox","Standalone",IF(F786="LF Exciter","Standalone",IF(OR(F786="Monitor",F786="Virtual Wall"),IF(VLOOKUP(H786,IRDeviceDetails!$A$1:$B$10000,2,FALSE)=0,"Standalone",IF(ISNUMBER(MATCH(H786,ConfigGrouping!$D$1:$D$10000,0)),"Primary","Secondary")),"")))))))))</f>
        <v/>
      </c>
    </row>
    <row r="787" spans="5:5" ht="15" customHeight="1" x14ac:dyDescent="0.35">
      <c r="E787" s="11" t="str">
        <f>IF(F787="Primary Timing Controller","Timing",IF(F787="Secondary Timing Controller","Timing",IF(F787="Star","Ethernet",IF(F787="Door Controller","Security Solution",IF(F787="Elevator Controller","Security Solution",IF(F787="Range Extender","Security Solution",IF(F787="Dropbox","Standalone",IF(F787="LF Exciter","Standalone",IF(OR(F787="Monitor",F787="Virtual Wall"),IF(VLOOKUP(H787,IRDeviceDetails!$A$1:$B$10000,2,FALSE)=0,"Standalone",IF(ISNUMBER(MATCH(H787,ConfigGrouping!$D$1:$D$10000,0)),"Primary","Secondary")),"")))))))))</f>
        <v/>
      </c>
    </row>
    <row r="788" spans="5:5" ht="15" customHeight="1" x14ac:dyDescent="0.35">
      <c r="E788" s="11" t="str">
        <f>IF(F788="Primary Timing Controller","Timing",IF(F788="Secondary Timing Controller","Timing",IF(F788="Star","Ethernet",IF(F788="Door Controller","Security Solution",IF(F788="Elevator Controller","Security Solution",IF(F788="Range Extender","Security Solution",IF(F788="Dropbox","Standalone",IF(F788="LF Exciter","Standalone",IF(OR(F788="Monitor",F788="Virtual Wall"),IF(VLOOKUP(H788,IRDeviceDetails!$A$1:$B$10000,2,FALSE)=0,"Standalone",IF(ISNUMBER(MATCH(H788,ConfigGrouping!$D$1:$D$10000,0)),"Primary","Secondary")),"")))))))))</f>
        <v/>
      </c>
    </row>
    <row r="789" spans="5:5" ht="15" customHeight="1" x14ac:dyDescent="0.35">
      <c r="E789" s="11" t="str">
        <f>IF(F789="Primary Timing Controller","Timing",IF(F789="Secondary Timing Controller","Timing",IF(F789="Star","Ethernet",IF(F789="Door Controller","Security Solution",IF(F789="Elevator Controller","Security Solution",IF(F789="Range Extender","Security Solution",IF(F789="Dropbox","Standalone",IF(F789="LF Exciter","Standalone",IF(OR(F789="Monitor",F789="Virtual Wall"),IF(VLOOKUP(H789,IRDeviceDetails!$A$1:$B$10000,2,FALSE)=0,"Standalone",IF(ISNUMBER(MATCH(H789,ConfigGrouping!$D$1:$D$10000,0)),"Primary","Secondary")),"")))))))))</f>
        <v/>
      </c>
    </row>
    <row r="790" spans="5:5" ht="15" customHeight="1" x14ac:dyDescent="0.35">
      <c r="E790" s="11" t="str">
        <f>IF(F790="Primary Timing Controller","Timing",IF(F790="Secondary Timing Controller","Timing",IF(F790="Star","Ethernet",IF(F790="Door Controller","Security Solution",IF(F790="Elevator Controller","Security Solution",IF(F790="Range Extender","Security Solution",IF(F790="Dropbox","Standalone",IF(F790="LF Exciter","Standalone",IF(OR(F790="Monitor",F790="Virtual Wall"),IF(VLOOKUP(H790,IRDeviceDetails!$A$1:$B$10000,2,FALSE)=0,"Standalone",IF(ISNUMBER(MATCH(H790,ConfigGrouping!$D$1:$D$10000,0)),"Primary","Secondary")),"")))))))))</f>
        <v/>
      </c>
    </row>
    <row r="791" spans="5:5" ht="15" customHeight="1" x14ac:dyDescent="0.35">
      <c r="E791" s="11" t="str">
        <f>IF(F791="Primary Timing Controller","Timing",IF(F791="Secondary Timing Controller","Timing",IF(F791="Star","Ethernet",IF(F791="Door Controller","Security Solution",IF(F791="Elevator Controller","Security Solution",IF(F791="Range Extender","Security Solution",IF(F791="Dropbox","Standalone",IF(F791="LF Exciter","Standalone",IF(OR(F791="Monitor",F791="Virtual Wall"),IF(VLOOKUP(H791,IRDeviceDetails!$A$1:$B$10000,2,FALSE)=0,"Standalone",IF(ISNUMBER(MATCH(H791,ConfigGrouping!$D$1:$D$10000,0)),"Primary","Secondary")),"")))))))))</f>
        <v/>
      </c>
    </row>
    <row r="792" spans="5:5" ht="15" customHeight="1" x14ac:dyDescent="0.35">
      <c r="E792" s="11" t="str">
        <f>IF(F792="Primary Timing Controller","Timing",IF(F792="Secondary Timing Controller","Timing",IF(F792="Star","Ethernet",IF(F792="Door Controller","Security Solution",IF(F792="Elevator Controller","Security Solution",IF(F792="Range Extender","Security Solution",IF(F792="Dropbox","Standalone",IF(F792="LF Exciter","Standalone",IF(OR(F792="Monitor",F792="Virtual Wall"),IF(VLOOKUP(H792,IRDeviceDetails!$A$1:$B$10000,2,FALSE)=0,"Standalone",IF(ISNUMBER(MATCH(H792,ConfigGrouping!$D$1:$D$10000,0)),"Primary","Secondary")),"")))))))))</f>
        <v/>
      </c>
    </row>
    <row r="793" spans="5:5" ht="15" customHeight="1" x14ac:dyDescent="0.35">
      <c r="E793" s="11" t="str">
        <f>IF(F793="Primary Timing Controller","Timing",IF(F793="Secondary Timing Controller","Timing",IF(F793="Star","Ethernet",IF(F793="Door Controller","Security Solution",IF(F793="Elevator Controller","Security Solution",IF(F793="Range Extender","Security Solution",IF(F793="Dropbox","Standalone",IF(F793="LF Exciter","Standalone",IF(OR(F793="Monitor",F793="Virtual Wall"),IF(VLOOKUP(H793,IRDeviceDetails!$A$1:$B$10000,2,FALSE)=0,"Standalone",IF(ISNUMBER(MATCH(H793,ConfigGrouping!$D$1:$D$10000,0)),"Primary","Secondary")),"")))))))))</f>
        <v/>
      </c>
    </row>
    <row r="794" spans="5:5" ht="15" customHeight="1" x14ac:dyDescent="0.35">
      <c r="E794" s="11" t="str">
        <f>IF(F794="Primary Timing Controller","Timing",IF(F794="Secondary Timing Controller","Timing",IF(F794="Star","Ethernet",IF(F794="Door Controller","Security Solution",IF(F794="Elevator Controller","Security Solution",IF(F794="Range Extender","Security Solution",IF(F794="Dropbox","Standalone",IF(F794="LF Exciter","Standalone",IF(OR(F794="Monitor",F794="Virtual Wall"),IF(VLOOKUP(H794,IRDeviceDetails!$A$1:$B$10000,2,FALSE)=0,"Standalone",IF(ISNUMBER(MATCH(H794,ConfigGrouping!$D$1:$D$10000,0)),"Primary","Secondary")),"")))))))))</f>
        <v/>
      </c>
    </row>
    <row r="795" spans="5:5" ht="15" customHeight="1" x14ac:dyDescent="0.35">
      <c r="E795" s="11" t="str">
        <f>IF(F795="Primary Timing Controller","Timing",IF(F795="Secondary Timing Controller","Timing",IF(F795="Star","Ethernet",IF(F795="Door Controller","Security Solution",IF(F795="Elevator Controller","Security Solution",IF(F795="Range Extender","Security Solution",IF(F795="Dropbox","Standalone",IF(F795="LF Exciter","Standalone",IF(OR(F795="Monitor",F795="Virtual Wall"),IF(VLOOKUP(H795,IRDeviceDetails!$A$1:$B$10000,2,FALSE)=0,"Standalone",IF(ISNUMBER(MATCH(H795,ConfigGrouping!$D$1:$D$10000,0)),"Primary","Secondary")),"")))))))))</f>
        <v/>
      </c>
    </row>
    <row r="796" spans="5:5" ht="15" customHeight="1" x14ac:dyDescent="0.35">
      <c r="E796" s="11" t="str">
        <f>IF(F796="Primary Timing Controller","Timing",IF(F796="Secondary Timing Controller","Timing",IF(F796="Star","Ethernet",IF(F796="Door Controller","Security Solution",IF(F796="Elevator Controller","Security Solution",IF(F796="Range Extender","Security Solution",IF(F796="Dropbox","Standalone",IF(F796="LF Exciter","Standalone",IF(OR(F796="Monitor",F796="Virtual Wall"),IF(VLOOKUP(H796,IRDeviceDetails!$A$1:$B$10000,2,FALSE)=0,"Standalone",IF(ISNUMBER(MATCH(H796,ConfigGrouping!$D$1:$D$10000,0)),"Primary","Secondary")),"")))))))))</f>
        <v/>
      </c>
    </row>
    <row r="797" spans="5:5" ht="15" customHeight="1" x14ac:dyDescent="0.35">
      <c r="E797" s="11" t="str">
        <f>IF(F797="Primary Timing Controller","Timing",IF(F797="Secondary Timing Controller","Timing",IF(F797="Star","Ethernet",IF(F797="Door Controller","Security Solution",IF(F797="Elevator Controller","Security Solution",IF(F797="Range Extender","Security Solution",IF(F797="Dropbox","Standalone",IF(F797="LF Exciter","Standalone",IF(OR(F797="Monitor",F797="Virtual Wall"),IF(VLOOKUP(H797,IRDeviceDetails!$A$1:$B$10000,2,FALSE)=0,"Standalone",IF(ISNUMBER(MATCH(H797,ConfigGrouping!$D$1:$D$10000,0)),"Primary","Secondary")),"")))))))))</f>
        <v/>
      </c>
    </row>
    <row r="798" spans="5:5" ht="15" customHeight="1" x14ac:dyDescent="0.35">
      <c r="E798" s="11" t="str">
        <f>IF(F798="Primary Timing Controller","Timing",IF(F798="Secondary Timing Controller","Timing",IF(F798="Star","Ethernet",IF(F798="Door Controller","Security Solution",IF(F798="Elevator Controller","Security Solution",IF(F798="Range Extender","Security Solution",IF(F798="Dropbox","Standalone",IF(F798="LF Exciter","Standalone",IF(OR(F798="Monitor",F798="Virtual Wall"),IF(VLOOKUP(H798,IRDeviceDetails!$A$1:$B$10000,2,FALSE)=0,"Standalone",IF(ISNUMBER(MATCH(H798,ConfigGrouping!$D$1:$D$10000,0)),"Primary","Secondary")),"")))))))))</f>
        <v/>
      </c>
    </row>
    <row r="799" spans="5:5" ht="15" customHeight="1" x14ac:dyDescent="0.35">
      <c r="E799" s="11" t="str">
        <f>IF(F799="Primary Timing Controller","Timing",IF(F799="Secondary Timing Controller","Timing",IF(F799="Star","Ethernet",IF(F799="Door Controller","Security Solution",IF(F799="Elevator Controller","Security Solution",IF(F799="Range Extender","Security Solution",IF(F799="Dropbox","Standalone",IF(F799="LF Exciter","Standalone",IF(OR(F799="Monitor",F799="Virtual Wall"),IF(VLOOKUP(H799,IRDeviceDetails!$A$1:$B$10000,2,FALSE)=0,"Standalone",IF(ISNUMBER(MATCH(H799,ConfigGrouping!$D$1:$D$10000,0)),"Primary","Secondary")),"")))))))))</f>
        <v/>
      </c>
    </row>
    <row r="800" spans="5:5" ht="15" customHeight="1" x14ac:dyDescent="0.35">
      <c r="E800" s="11" t="str">
        <f>IF(F800="Primary Timing Controller","Timing",IF(F800="Secondary Timing Controller","Timing",IF(F800="Star","Ethernet",IF(F800="Door Controller","Security Solution",IF(F800="Elevator Controller","Security Solution",IF(F800="Range Extender","Security Solution",IF(F800="Dropbox","Standalone",IF(F800="LF Exciter","Standalone",IF(OR(F800="Monitor",F800="Virtual Wall"),IF(VLOOKUP(H800,IRDeviceDetails!$A$1:$B$10000,2,FALSE)=0,"Standalone",IF(ISNUMBER(MATCH(H800,ConfigGrouping!$D$1:$D$10000,0)),"Primary","Secondary")),"")))))))))</f>
        <v/>
      </c>
    </row>
    <row r="801" spans="5:5" ht="15" customHeight="1" x14ac:dyDescent="0.35">
      <c r="E801" s="11" t="str">
        <f>IF(F801="Primary Timing Controller","Timing",IF(F801="Secondary Timing Controller","Timing",IF(F801="Star","Ethernet",IF(F801="Door Controller","Security Solution",IF(F801="Elevator Controller","Security Solution",IF(F801="Range Extender","Security Solution",IF(F801="Dropbox","Standalone",IF(F801="LF Exciter","Standalone",IF(OR(F801="Monitor",F801="Virtual Wall"),IF(VLOOKUP(H801,IRDeviceDetails!$A$1:$B$10000,2,FALSE)=0,"Standalone",IF(ISNUMBER(MATCH(H801,ConfigGrouping!$D$1:$D$10000,0)),"Primary","Secondary")),"")))))))))</f>
        <v/>
      </c>
    </row>
    <row r="802" spans="5:5" ht="15" customHeight="1" x14ac:dyDescent="0.35">
      <c r="E802" s="11" t="str">
        <f>IF(F802="Primary Timing Controller","Timing",IF(F802="Secondary Timing Controller","Timing",IF(F802="Star","Ethernet",IF(F802="Door Controller","Security Solution",IF(F802="Elevator Controller","Security Solution",IF(F802="Range Extender","Security Solution",IF(F802="Dropbox","Standalone",IF(F802="LF Exciter","Standalone",IF(OR(F802="Monitor",F802="Virtual Wall"),IF(VLOOKUP(H802,IRDeviceDetails!$A$1:$B$10000,2,FALSE)=0,"Standalone",IF(ISNUMBER(MATCH(H802,ConfigGrouping!$D$1:$D$10000,0)),"Primary","Secondary")),"")))))))))</f>
        <v/>
      </c>
    </row>
    <row r="803" spans="5:5" ht="15" customHeight="1" x14ac:dyDescent="0.35">
      <c r="E803" s="11" t="str">
        <f>IF(F803="Primary Timing Controller","Timing",IF(F803="Secondary Timing Controller","Timing",IF(F803="Star","Ethernet",IF(F803="Door Controller","Security Solution",IF(F803="Elevator Controller","Security Solution",IF(F803="Range Extender","Security Solution",IF(F803="Dropbox","Standalone",IF(F803="LF Exciter","Standalone",IF(OR(F803="Monitor",F803="Virtual Wall"),IF(VLOOKUP(H803,IRDeviceDetails!$A$1:$B$10000,2,FALSE)=0,"Standalone",IF(ISNUMBER(MATCH(H803,ConfigGrouping!$D$1:$D$10000,0)),"Primary","Secondary")),"")))))))))</f>
        <v/>
      </c>
    </row>
    <row r="804" spans="5:5" ht="15" customHeight="1" x14ac:dyDescent="0.35">
      <c r="E804" s="11" t="str">
        <f>IF(F804="Primary Timing Controller","Timing",IF(F804="Secondary Timing Controller","Timing",IF(F804="Star","Ethernet",IF(F804="Door Controller","Security Solution",IF(F804="Elevator Controller","Security Solution",IF(F804="Range Extender","Security Solution",IF(F804="Dropbox","Standalone",IF(F804="LF Exciter","Standalone",IF(OR(F804="Monitor",F804="Virtual Wall"),IF(VLOOKUP(H804,IRDeviceDetails!$A$1:$B$10000,2,FALSE)=0,"Standalone",IF(ISNUMBER(MATCH(H804,ConfigGrouping!$D$1:$D$10000,0)),"Primary","Secondary")),"")))))))))</f>
        <v/>
      </c>
    </row>
    <row r="805" spans="5:5" ht="15" customHeight="1" x14ac:dyDescent="0.35">
      <c r="E805" s="11" t="str">
        <f>IF(F805="Primary Timing Controller","Timing",IF(F805="Secondary Timing Controller","Timing",IF(F805="Star","Ethernet",IF(F805="Door Controller","Security Solution",IF(F805="Elevator Controller","Security Solution",IF(F805="Range Extender","Security Solution",IF(F805="Dropbox","Standalone",IF(F805="LF Exciter","Standalone",IF(OR(F805="Monitor",F805="Virtual Wall"),IF(VLOOKUP(H805,IRDeviceDetails!$A$1:$B$10000,2,FALSE)=0,"Standalone",IF(ISNUMBER(MATCH(H805,ConfigGrouping!$D$1:$D$10000,0)),"Primary","Secondary")),"")))))))))</f>
        <v/>
      </c>
    </row>
    <row r="806" spans="5:5" ht="15" customHeight="1" x14ac:dyDescent="0.35">
      <c r="E806" s="11" t="str">
        <f>IF(F806="Primary Timing Controller","Timing",IF(F806="Secondary Timing Controller","Timing",IF(F806="Star","Ethernet",IF(F806="Door Controller","Security Solution",IF(F806="Elevator Controller","Security Solution",IF(F806="Range Extender","Security Solution",IF(F806="Dropbox","Standalone",IF(F806="LF Exciter","Standalone",IF(OR(F806="Monitor",F806="Virtual Wall"),IF(VLOOKUP(H806,IRDeviceDetails!$A$1:$B$10000,2,FALSE)=0,"Standalone",IF(ISNUMBER(MATCH(H806,ConfigGrouping!$D$1:$D$10000,0)),"Primary","Secondary")),"")))))))))</f>
        <v/>
      </c>
    </row>
    <row r="807" spans="5:5" ht="15" customHeight="1" x14ac:dyDescent="0.35">
      <c r="E807" s="11" t="str">
        <f>IF(F807="Primary Timing Controller","Timing",IF(F807="Secondary Timing Controller","Timing",IF(F807="Star","Ethernet",IF(F807="Door Controller","Security Solution",IF(F807="Elevator Controller","Security Solution",IF(F807="Range Extender","Security Solution",IF(F807="Dropbox","Standalone",IF(F807="LF Exciter","Standalone",IF(OR(F807="Monitor",F807="Virtual Wall"),IF(VLOOKUP(H807,IRDeviceDetails!$A$1:$B$10000,2,FALSE)=0,"Standalone",IF(ISNUMBER(MATCH(H807,ConfigGrouping!$D$1:$D$10000,0)),"Primary","Secondary")),"")))))))))</f>
        <v/>
      </c>
    </row>
    <row r="808" spans="5:5" ht="15" customHeight="1" x14ac:dyDescent="0.35">
      <c r="E808" s="11" t="str">
        <f>IF(F808="Primary Timing Controller","Timing",IF(F808="Secondary Timing Controller","Timing",IF(F808="Star","Ethernet",IF(F808="Door Controller","Security Solution",IF(F808="Elevator Controller","Security Solution",IF(F808="Range Extender","Security Solution",IF(F808="Dropbox","Standalone",IF(F808="LF Exciter","Standalone",IF(OR(F808="Monitor",F808="Virtual Wall"),IF(VLOOKUP(H808,IRDeviceDetails!$A$1:$B$10000,2,FALSE)=0,"Standalone",IF(ISNUMBER(MATCH(H808,ConfigGrouping!$D$1:$D$10000,0)),"Primary","Secondary")),"")))))))))</f>
        <v/>
      </c>
    </row>
    <row r="809" spans="5:5" ht="15" customHeight="1" x14ac:dyDescent="0.35">
      <c r="E809" s="11" t="str">
        <f>IF(F809="Primary Timing Controller","Timing",IF(F809="Secondary Timing Controller","Timing",IF(F809="Star","Ethernet",IF(F809="Door Controller","Security Solution",IF(F809="Elevator Controller","Security Solution",IF(F809="Range Extender","Security Solution",IF(F809="Dropbox","Standalone",IF(F809="LF Exciter","Standalone",IF(OR(F809="Monitor",F809="Virtual Wall"),IF(VLOOKUP(H809,IRDeviceDetails!$A$1:$B$10000,2,FALSE)=0,"Standalone",IF(ISNUMBER(MATCH(H809,ConfigGrouping!$D$1:$D$10000,0)),"Primary","Secondary")),"")))))))))</f>
        <v/>
      </c>
    </row>
    <row r="810" spans="5:5" ht="15" customHeight="1" x14ac:dyDescent="0.35">
      <c r="E810" s="11" t="str">
        <f>IF(F810="Primary Timing Controller","Timing",IF(F810="Secondary Timing Controller","Timing",IF(F810="Star","Ethernet",IF(F810="Door Controller","Security Solution",IF(F810="Elevator Controller","Security Solution",IF(F810="Range Extender","Security Solution",IF(F810="Dropbox","Standalone",IF(F810="LF Exciter","Standalone",IF(OR(F810="Monitor",F810="Virtual Wall"),IF(VLOOKUP(H810,IRDeviceDetails!$A$1:$B$10000,2,FALSE)=0,"Standalone",IF(ISNUMBER(MATCH(H810,ConfigGrouping!$D$1:$D$10000,0)),"Primary","Secondary")),"")))))))))</f>
        <v/>
      </c>
    </row>
    <row r="811" spans="5:5" ht="15" customHeight="1" x14ac:dyDescent="0.35">
      <c r="E811" s="11" t="str">
        <f>IF(F811="Primary Timing Controller","Timing",IF(F811="Secondary Timing Controller","Timing",IF(F811="Star","Ethernet",IF(F811="Door Controller","Security Solution",IF(F811="Elevator Controller","Security Solution",IF(F811="Range Extender","Security Solution",IF(F811="Dropbox","Standalone",IF(F811="LF Exciter","Standalone",IF(OR(F811="Monitor",F811="Virtual Wall"),IF(VLOOKUP(H811,IRDeviceDetails!$A$1:$B$10000,2,FALSE)=0,"Standalone",IF(ISNUMBER(MATCH(H811,ConfigGrouping!$D$1:$D$10000,0)),"Primary","Secondary")),"")))))))))</f>
        <v/>
      </c>
    </row>
    <row r="812" spans="5:5" ht="15" customHeight="1" x14ac:dyDescent="0.35">
      <c r="E812" s="11" t="str">
        <f>IF(F812="Primary Timing Controller","Timing",IF(F812="Secondary Timing Controller","Timing",IF(F812="Star","Ethernet",IF(F812="Door Controller","Security Solution",IF(F812="Elevator Controller","Security Solution",IF(F812="Range Extender","Security Solution",IF(F812="Dropbox","Standalone",IF(F812="LF Exciter","Standalone",IF(OR(F812="Monitor",F812="Virtual Wall"),IF(VLOOKUP(H812,IRDeviceDetails!$A$1:$B$10000,2,FALSE)=0,"Standalone",IF(ISNUMBER(MATCH(H812,ConfigGrouping!$D$1:$D$10000,0)),"Primary","Secondary")),"")))))))))</f>
        <v/>
      </c>
    </row>
    <row r="813" spans="5:5" ht="15" customHeight="1" x14ac:dyDescent="0.35">
      <c r="E813" s="11" t="str">
        <f>IF(F813="Primary Timing Controller","Timing",IF(F813="Secondary Timing Controller","Timing",IF(F813="Star","Ethernet",IF(F813="Door Controller","Security Solution",IF(F813="Elevator Controller","Security Solution",IF(F813="Range Extender","Security Solution",IF(F813="Dropbox","Standalone",IF(F813="LF Exciter","Standalone",IF(OR(F813="Monitor",F813="Virtual Wall"),IF(VLOOKUP(H813,IRDeviceDetails!$A$1:$B$10000,2,FALSE)=0,"Standalone",IF(ISNUMBER(MATCH(H813,ConfigGrouping!$D$1:$D$10000,0)),"Primary","Secondary")),"")))))))))</f>
        <v/>
      </c>
    </row>
    <row r="814" spans="5:5" ht="15" customHeight="1" x14ac:dyDescent="0.35">
      <c r="E814" s="11" t="str">
        <f>IF(F814="Primary Timing Controller","Timing",IF(F814="Secondary Timing Controller","Timing",IF(F814="Star","Ethernet",IF(F814="Door Controller","Security Solution",IF(F814="Elevator Controller","Security Solution",IF(F814="Range Extender","Security Solution",IF(F814="Dropbox","Standalone",IF(F814="LF Exciter","Standalone",IF(OR(F814="Monitor",F814="Virtual Wall"),IF(VLOOKUP(H814,IRDeviceDetails!$A$1:$B$10000,2,FALSE)=0,"Standalone",IF(ISNUMBER(MATCH(H814,ConfigGrouping!$D$1:$D$10000,0)),"Primary","Secondary")),"")))))))))</f>
        <v/>
      </c>
    </row>
    <row r="815" spans="5:5" ht="15" customHeight="1" x14ac:dyDescent="0.35">
      <c r="E815" s="11" t="str">
        <f>IF(F815="Primary Timing Controller","Timing",IF(F815="Secondary Timing Controller","Timing",IF(F815="Star","Ethernet",IF(F815="Door Controller","Security Solution",IF(F815="Elevator Controller","Security Solution",IF(F815="Range Extender","Security Solution",IF(F815="Dropbox","Standalone",IF(F815="LF Exciter","Standalone",IF(OR(F815="Monitor",F815="Virtual Wall"),IF(VLOOKUP(H815,IRDeviceDetails!$A$1:$B$10000,2,FALSE)=0,"Standalone",IF(ISNUMBER(MATCH(H815,ConfigGrouping!$D$1:$D$10000,0)),"Primary","Secondary")),"")))))))))</f>
        <v/>
      </c>
    </row>
    <row r="816" spans="5:5" ht="15" customHeight="1" x14ac:dyDescent="0.35">
      <c r="E816" s="11" t="str">
        <f>IF(F816="Primary Timing Controller","Timing",IF(F816="Secondary Timing Controller","Timing",IF(F816="Star","Ethernet",IF(F816="Door Controller","Security Solution",IF(F816="Elevator Controller","Security Solution",IF(F816="Range Extender","Security Solution",IF(F816="Dropbox","Standalone",IF(F816="LF Exciter","Standalone",IF(OR(F816="Monitor",F816="Virtual Wall"),IF(VLOOKUP(H816,IRDeviceDetails!$A$1:$B$10000,2,FALSE)=0,"Standalone",IF(ISNUMBER(MATCH(H816,ConfigGrouping!$D$1:$D$10000,0)),"Primary","Secondary")),"")))))))))</f>
        <v/>
      </c>
    </row>
    <row r="817" spans="5:5" ht="15" customHeight="1" x14ac:dyDescent="0.35">
      <c r="E817" s="11" t="str">
        <f>IF(F817="Primary Timing Controller","Timing",IF(F817="Secondary Timing Controller","Timing",IF(F817="Star","Ethernet",IF(F817="Door Controller","Security Solution",IF(F817="Elevator Controller","Security Solution",IF(F817="Range Extender","Security Solution",IF(F817="Dropbox","Standalone",IF(F817="LF Exciter","Standalone",IF(OR(F817="Monitor",F817="Virtual Wall"),IF(VLOOKUP(H817,IRDeviceDetails!$A$1:$B$10000,2,FALSE)=0,"Standalone",IF(ISNUMBER(MATCH(H817,ConfigGrouping!$D$1:$D$10000,0)),"Primary","Secondary")),"")))))))))</f>
        <v/>
      </c>
    </row>
    <row r="818" spans="5:5" ht="15" customHeight="1" x14ac:dyDescent="0.35">
      <c r="E818" s="11" t="str">
        <f>IF(F818="Primary Timing Controller","Timing",IF(F818="Secondary Timing Controller","Timing",IF(F818="Star","Ethernet",IF(F818="Door Controller","Security Solution",IF(F818="Elevator Controller","Security Solution",IF(F818="Range Extender","Security Solution",IF(F818="Dropbox","Standalone",IF(F818="LF Exciter","Standalone",IF(OR(F818="Monitor",F818="Virtual Wall"),IF(VLOOKUP(H818,IRDeviceDetails!$A$1:$B$10000,2,FALSE)=0,"Standalone",IF(ISNUMBER(MATCH(H818,ConfigGrouping!$D$1:$D$10000,0)),"Primary","Secondary")),"")))))))))</f>
        <v/>
      </c>
    </row>
    <row r="819" spans="5:5" ht="15" customHeight="1" x14ac:dyDescent="0.35">
      <c r="E819" s="11" t="str">
        <f>IF(F819="Primary Timing Controller","Timing",IF(F819="Secondary Timing Controller","Timing",IF(F819="Star","Ethernet",IF(F819="Door Controller","Security Solution",IF(F819="Elevator Controller","Security Solution",IF(F819="Range Extender","Security Solution",IF(F819="Dropbox","Standalone",IF(F819="LF Exciter","Standalone",IF(OR(F819="Monitor",F819="Virtual Wall"),IF(VLOOKUP(H819,IRDeviceDetails!$A$1:$B$10000,2,FALSE)=0,"Standalone",IF(ISNUMBER(MATCH(H819,ConfigGrouping!$D$1:$D$10000,0)),"Primary","Secondary")),"")))))))))</f>
        <v/>
      </c>
    </row>
    <row r="820" spans="5:5" ht="15" customHeight="1" x14ac:dyDescent="0.35">
      <c r="E820" s="11" t="str">
        <f>IF(F820="Primary Timing Controller","Timing",IF(F820="Secondary Timing Controller","Timing",IF(F820="Star","Ethernet",IF(F820="Door Controller","Security Solution",IF(F820="Elevator Controller","Security Solution",IF(F820="Range Extender","Security Solution",IF(F820="Dropbox","Standalone",IF(F820="LF Exciter","Standalone",IF(OR(F820="Monitor",F820="Virtual Wall"),IF(VLOOKUP(H820,IRDeviceDetails!$A$1:$B$10000,2,FALSE)=0,"Standalone",IF(ISNUMBER(MATCH(H820,ConfigGrouping!$D$1:$D$10000,0)),"Primary","Secondary")),"")))))))))</f>
        <v/>
      </c>
    </row>
    <row r="821" spans="5:5" ht="15" customHeight="1" x14ac:dyDescent="0.35">
      <c r="E821" s="11" t="str">
        <f>IF(F821="Primary Timing Controller","Timing",IF(F821="Secondary Timing Controller","Timing",IF(F821="Star","Ethernet",IF(F821="Door Controller","Security Solution",IF(F821="Elevator Controller","Security Solution",IF(F821="Range Extender","Security Solution",IF(F821="Dropbox","Standalone",IF(F821="LF Exciter","Standalone",IF(OR(F821="Monitor",F821="Virtual Wall"),IF(VLOOKUP(H821,IRDeviceDetails!$A$1:$B$10000,2,FALSE)=0,"Standalone",IF(ISNUMBER(MATCH(H821,ConfigGrouping!$D$1:$D$10000,0)),"Primary","Secondary")),"")))))))))</f>
        <v/>
      </c>
    </row>
    <row r="822" spans="5:5" ht="15" customHeight="1" x14ac:dyDescent="0.35">
      <c r="E822" s="11" t="str">
        <f>IF(F822="Primary Timing Controller","Timing",IF(F822="Secondary Timing Controller","Timing",IF(F822="Star","Ethernet",IF(F822="Door Controller","Security Solution",IF(F822="Elevator Controller","Security Solution",IF(F822="Range Extender","Security Solution",IF(F822="Dropbox","Standalone",IF(F822="LF Exciter","Standalone",IF(OR(F822="Monitor",F822="Virtual Wall"),IF(VLOOKUP(H822,IRDeviceDetails!$A$1:$B$10000,2,FALSE)=0,"Standalone",IF(ISNUMBER(MATCH(H822,ConfigGrouping!$D$1:$D$10000,0)),"Primary","Secondary")),"")))))))))</f>
        <v/>
      </c>
    </row>
    <row r="823" spans="5:5" ht="15" customHeight="1" x14ac:dyDescent="0.35">
      <c r="E823" s="11" t="str">
        <f>IF(F823="Primary Timing Controller","Timing",IF(F823="Secondary Timing Controller","Timing",IF(F823="Star","Ethernet",IF(F823="Door Controller","Security Solution",IF(F823="Elevator Controller","Security Solution",IF(F823="Range Extender","Security Solution",IF(F823="Dropbox","Standalone",IF(F823="LF Exciter","Standalone",IF(OR(F823="Monitor",F823="Virtual Wall"),IF(VLOOKUP(H823,IRDeviceDetails!$A$1:$B$10000,2,FALSE)=0,"Standalone",IF(ISNUMBER(MATCH(H823,ConfigGrouping!$D$1:$D$10000,0)),"Primary","Secondary")),"")))))))))</f>
        <v/>
      </c>
    </row>
    <row r="824" spans="5:5" ht="15" customHeight="1" x14ac:dyDescent="0.35">
      <c r="E824" s="11" t="str">
        <f>IF(F824="Primary Timing Controller","Timing",IF(F824="Secondary Timing Controller","Timing",IF(F824="Star","Ethernet",IF(F824="Door Controller","Security Solution",IF(F824="Elevator Controller","Security Solution",IF(F824="Range Extender","Security Solution",IF(F824="Dropbox","Standalone",IF(F824="LF Exciter","Standalone",IF(OR(F824="Monitor",F824="Virtual Wall"),IF(VLOOKUP(H824,IRDeviceDetails!$A$1:$B$10000,2,FALSE)=0,"Standalone",IF(ISNUMBER(MATCH(H824,ConfigGrouping!$D$1:$D$10000,0)),"Primary","Secondary")),"")))))))))</f>
        <v/>
      </c>
    </row>
    <row r="825" spans="5:5" ht="15" customHeight="1" x14ac:dyDescent="0.35">
      <c r="E825" s="11" t="str">
        <f>IF(F825="Primary Timing Controller","Timing",IF(F825="Secondary Timing Controller","Timing",IF(F825="Star","Ethernet",IF(F825="Door Controller","Security Solution",IF(F825="Elevator Controller","Security Solution",IF(F825="Range Extender","Security Solution",IF(F825="Dropbox","Standalone",IF(F825="LF Exciter","Standalone",IF(OR(F825="Monitor",F825="Virtual Wall"),IF(VLOOKUP(H825,IRDeviceDetails!$A$1:$B$10000,2,FALSE)=0,"Standalone",IF(ISNUMBER(MATCH(H825,ConfigGrouping!$D$1:$D$10000,0)),"Primary","Secondary")),"")))))))))</f>
        <v/>
      </c>
    </row>
    <row r="826" spans="5:5" ht="15" customHeight="1" x14ac:dyDescent="0.35">
      <c r="E826" s="11" t="str">
        <f>IF(F826="Primary Timing Controller","Timing",IF(F826="Secondary Timing Controller","Timing",IF(F826="Star","Ethernet",IF(F826="Door Controller","Security Solution",IF(F826="Elevator Controller","Security Solution",IF(F826="Range Extender","Security Solution",IF(F826="Dropbox","Standalone",IF(F826="LF Exciter","Standalone",IF(OR(F826="Monitor",F826="Virtual Wall"),IF(VLOOKUP(H826,IRDeviceDetails!$A$1:$B$10000,2,FALSE)=0,"Standalone",IF(ISNUMBER(MATCH(H826,ConfigGrouping!$D$1:$D$10000,0)),"Primary","Secondary")),"")))))))))</f>
        <v/>
      </c>
    </row>
    <row r="827" spans="5:5" ht="15" customHeight="1" x14ac:dyDescent="0.35">
      <c r="E827" s="11" t="str">
        <f>IF(F827="Primary Timing Controller","Timing",IF(F827="Secondary Timing Controller","Timing",IF(F827="Star","Ethernet",IF(F827="Door Controller","Security Solution",IF(F827="Elevator Controller","Security Solution",IF(F827="Range Extender","Security Solution",IF(F827="Dropbox","Standalone",IF(F827="LF Exciter","Standalone",IF(OR(F827="Monitor",F827="Virtual Wall"),IF(VLOOKUP(H827,IRDeviceDetails!$A$1:$B$10000,2,FALSE)=0,"Standalone",IF(ISNUMBER(MATCH(H827,ConfigGrouping!$D$1:$D$10000,0)),"Primary","Secondary")),"")))))))))</f>
        <v/>
      </c>
    </row>
    <row r="828" spans="5:5" ht="15" customHeight="1" x14ac:dyDescent="0.35">
      <c r="E828" s="11" t="str">
        <f>IF(F828="Primary Timing Controller","Timing",IF(F828="Secondary Timing Controller","Timing",IF(F828="Star","Ethernet",IF(F828="Door Controller","Security Solution",IF(F828="Elevator Controller","Security Solution",IF(F828="Range Extender","Security Solution",IF(F828="Dropbox","Standalone",IF(F828="LF Exciter","Standalone",IF(OR(F828="Monitor",F828="Virtual Wall"),IF(VLOOKUP(H828,IRDeviceDetails!$A$1:$B$10000,2,FALSE)=0,"Standalone",IF(ISNUMBER(MATCH(H828,ConfigGrouping!$D$1:$D$10000,0)),"Primary","Secondary")),"")))))))))</f>
        <v/>
      </c>
    </row>
    <row r="829" spans="5:5" ht="15" customHeight="1" x14ac:dyDescent="0.35">
      <c r="E829" s="11" t="str">
        <f>IF(F829="Primary Timing Controller","Timing",IF(F829="Secondary Timing Controller","Timing",IF(F829="Star","Ethernet",IF(F829="Door Controller","Security Solution",IF(F829="Elevator Controller","Security Solution",IF(F829="Range Extender","Security Solution",IF(F829="Dropbox","Standalone",IF(F829="LF Exciter","Standalone",IF(OR(F829="Monitor",F829="Virtual Wall"),IF(VLOOKUP(H829,IRDeviceDetails!$A$1:$B$10000,2,FALSE)=0,"Standalone",IF(ISNUMBER(MATCH(H829,ConfigGrouping!$D$1:$D$10000,0)),"Primary","Secondary")),"")))))))))</f>
        <v/>
      </c>
    </row>
    <row r="830" spans="5:5" ht="15" customHeight="1" x14ac:dyDescent="0.35">
      <c r="E830" s="11" t="str">
        <f>IF(F830="Primary Timing Controller","Timing",IF(F830="Secondary Timing Controller","Timing",IF(F830="Star","Ethernet",IF(F830="Door Controller","Security Solution",IF(F830="Elevator Controller","Security Solution",IF(F830="Range Extender","Security Solution",IF(F830="Dropbox","Standalone",IF(F830="LF Exciter","Standalone",IF(OR(F830="Monitor",F830="Virtual Wall"),IF(VLOOKUP(H830,IRDeviceDetails!$A$1:$B$10000,2,FALSE)=0,"Standalone",IF(ISNUMBER(MATCH(H830,ConfigGrouping!$D$1:$D$10000,0)),"Primary","Secondary")),"")))))))))</f>
        <v/>
      </c>
    </row>
    <row r="831" spans="5:5" ht="15" customHeight="1" x14ac:dyDescent="0.35">
      <c r="E831" s="11" t="str">
        <f>IF(F831="Primary Timing Controller","Timing",IF(F831="Secondary Timing Controller","Timing",IF(F831="Star","Ethernet",IF(F831="Door Controller","Security Solution",IF(F831="Elevator Controller","Security Solution",IF(F831="Range Extender","Security Solution",IF(F831="Dropbox","Standalone",IF(F831="LF Exciter","Standalone",IF(OR(F831="Monitor",F831="Virtual Wall"),IF(VLOOKUP(H831,IRDeviceDetails!$A$1:$B$10000,2,FALSE)=0,"Standalone",IF(ISNUMBER(MATCH(H831,ConfigGrouping!$D$1:$D$10000,0)),"Primary","Secondary")),"")))))))))</f>
        <v/>
      </c>
    </row>
    <row r="832" spans="5:5" ht="15" customHeight="1" x14ac:dyDescent="0.35">
      <c r="E832" s="11" t="str">
        <f>IF(F832="Primary Timing Controller","Timing",IF(F832="Secondary Timing Controller","Timing",IF(F832="Star","Ethernet",IF(F832="Door Controller","Security Solution",IF(F832="Elevator Controller","Security Solution",IF(F832="Range Extender","Security Solution",IF(F832="Dropbox","Standalone",IF(F832="LF Exciter","Standalone",IF(OR(F832="Monitor",F832="Virtual Wall"),IF(VLOOKUP(H832,IRDeviceDetails!$A$1:$B$10000,2,FALSE)=0,"Standalone",IF(ISNUMBER(MATCH(H832,ConfigGrouping!$D$1:$D$10000,0)),"Primary","Secondary")),"")))))))))</f>
        <v/>
      </c>
    </row>
    <row r="833" spans="5:5" ht="15" customHeight="1" x14ac:dyDescent="0.35">
      <c r="E833" s="11" t="str">
        <f>IF(F833="Primary Timing Controller","Timing",IF(F833="Secondary Timing Controller","Timing",IF(F833="Star","Ethernet",IF(F833="Door Controller","Security Solution",IF(F833="Elevator Controller","Security Solution",IF(F833="Range Extender","Security Solution",IF(F833="Dropbox","Standalone",IF(F833="LF Exciter","Standalone",IF(OR(F833="Monitor",F833="Virtual Wall"),IF(VLOOKUP(H833,IRDeviceDetails!$A$1:$B$10000,2,FALSE)=0,"Standalone",IF(ISNUMBER(MATCH(H833,ConfigGrouping!$D$1:$D$10000,0)),"Primary","Secondary")),"")))))))))</f>
        <v/>
      </c>
    </row>
    <row r="834" spans="5:5" ht="15" customHeight="1" x14ac:dyDescent="0.35">
      <c r="E834" s="11" t="str">
        <f>IF(F834="Primary Timing Controller","Timing",IF(F834="Secondary Timing Controller","Timing",IF(F834="Star","Ethernet",IF(F834="Door Controller","Security Solution",IF(F834="Elevator Controller","Security Solution",IF(F834="Range Extender","Security Solution",IF(F834="Dropbox","Standalone",IF(F834="LF Exciter","Standalone",IF(OR(F834="Monitor",F834="Virtual Wall"),IF(VLOOKUP(H834,IRDeviceDetails!$A$1:$B$10000,2,FALSE)=0,"Standalone",IF(ISNUMBER(MATCH(H834,ConfigGrouping!$D$1:$D$10000,0)),"Primary","Secondary")),"")))))))))</f>
        <v/>
      </c>
    </row>
    <row r="835" spans="5:5" ht="15" customHeight="1" x14ac:dyDescent="0.35">
      <c r="E835" s="11" t="str">
        <f>IF(F835="Primary Timing Controller","Timing",IF(F835="Secondary Timing Controller","Timing",IF(F835="Star","Ethernet",IF(F835="Door Controller","Security Solution",IF(F835="Elevator Controller","Security Solution",IF(F835="Range Extender","Security Solution",IF(F835="Dropbox","Standalone",IF(F835="LF Exciter","Standalone",IF(OR(F835="Monitor",F835="Virtual Wall"),IF(VLOOKUP(H835,IRDeviceDetails!$A$1:$B$10000,2,FALSE)=0,"Standalone",IF(ISNUMBER(MATCH(H835,ConfigGrouping!$D$1:$D$10000,0)),"Primary","Secondary")),"")))))))))</f>
        <v/>
      </c>
    </row>
    <row r="836" spans="5:5" ht="15" customHeight="1" x14ac:dyDescent="0.35">
      <c r="E836" s="11" t="str">
        <f>IF(F836="Primary Timing Controller","Timing",IF(F836="Secondary Timing Controller","Timing",IF(F836="Star","Ethernet",IF(F836="Door Controller","Security Solution",IF(F836="Elevator Controller","Security Solution",IF(F836="Range Extender","Security Solution",IF(F836="Dropbox","Standalone",IF(F836="LF Exciter","Standalone",IF(OR(F836="Monitor",F836="Virtual Wall"),IF(VLOOKUP(H836,IRDeviceDetails!$A$1:$B$10000,2,FALSE)=0,"Standalone",IF(ISNUMBER(MATCH(H836,ConfigGrouping!$D$1:$D$10000,0)),"Primary","Secondary")),"")))))))))</f>
        <v/>
      </c>
    </row>
    <row r="837" spans="5:5" ht="15" customHeight="1" x14ac:dyDescent="0.35">
      <c r="E837" s="11" t="str">
        <f>IF(F837="Primary Timing Controller","Timing",IF(F837="Secondary Timing Controller","Timing",IF(F837="Star","Ethernet",IF(F837="Door Controller","Security Solution",IF(F837="Elevator Controller","Security Solution",IF(F837="Range Extender","Security Solution",IF(F837="Dropbox","Standalone",IF(F837="LF Exciter","Standalone",IF(OR(F837="Monitor",F837="Virtual Wall"),IF(VLOOKUP(H837,IRDeviceDetails!$A$1:$B$10000,2,FALSE)=0,"Standalone",IF(ISNUMBER(MATCH(H837,ConfigGrouping!$D$1:$D$10000,0)),"Primary","Secondary")),"")))))))))</f>
        <v/>
      </c>
    </row>
    <row r="838" spans="5:5" ht="15" customHeight="1" x14ac:dyDescent="0.35">
      <c r="E838" s="11" t="str">
        <f>IF(F838="Primary Timing Controller","Timing",IF(F838="Secondary Timing Controller","Timing",IF(F838="Star","Ethernet",IF(F838="Door Controller","Security Solution",IF(F838="Elevator Controller","Security Solution",IF(F838="Range Extender","Security Solution",IF(F838="Dropbox","Standalone",IF(F838="LF Exciter","Standalone",IF(OR(F838="Monitor",F838="Virtual Wall"),IF(VLOOKUP(H838,IRDeviceDetails!$A$1:$B$10000,2,FALSE)=0,"Standalone",IF(ISNUMBER(MATCH(H838,ConfigGrouping!$D$1:$D$10000,0)),"Primary","Secondary")),"")))))))))</f>
        <v/>
      </c>
    </row>
    <row r="839" spans="5:5" ht="15" customHeight="1" x14ac:dyDescent="0.35">
      <c r="E839" s="11" t="str">
        <f>IF(F839="Primary Timing Controller","Timing",IF(F839="Secondary Timing Controller","Timing",IF(F839="Star","Ethernet",IF(F839="Door Controller","Security Solution",IF(F839="Elevator Controller","Security Solution",IF(F839="Range Extender","Security Solution",IF(F839="Dropbox","Standalone",IF(F839="LF Exciter","Standalone",IF(OR(F839="Monitor",F839="Virtual Wall"),IF(VLOOKUP(H839,IRDeviceDetails!$A$1:$B$10000,2,FALSE)=0,"Standalone",IF(ISNUMBER(MATCH(H839,ConfigGrouping!$D$1:$D$10000,0)),"Primary","Secondary")),"")))))))))</f>
        <v/>
      </c>
    </row>
    <row r="840" spans="5:5" ht="15" customHeight="1" x14ac:dyDescent="0.35">
      <c r="E840" s="11" t="str">
        <f>IF(F840="Primary Timing Controller","Timing",IF(F840="Secondary Timing Controller","Timing",IF(F840="Star","Ethernet",IF(F840="Door Controller","Security Solution",IF(F840="Elevator Controller","Security Solution",IF(F840="Range Extender","Security Solution",IF(F840="Dropbox","Standalone",IF(F840="LF Exciter","Standalone",IF(OR(F840="Monitor",F840="Virtual Wall"),IF(VLOOKUP(H840,IRDeviceDetails!$A$1:$B$10000,2,FALSE)=0,"Standalone",IF(ISNUMBER(MATCH(H840,ConfigGrouping!$D$1:$D$10000,0)),"Primary","Secondary")),"")))))))))</f>
        <v/>
      </c>
    </row>
    <row r="841" spans="5:5" ht="15" customHeight="1" x14ac:dyDescent="0.35">
      <c r="E841" s="11" t="str">
        <f>IF(F841="Primary Timing Controller","Timing",IF(F841="Secondary Timing Controller","Timing",IF(F841="Star","Ethernet",IF(F841="Door Controller","Security Solution",IF(F841="Elevator Controller","Security Solution",IF(F841="Range Extender","Security Solution",IF(F841="Dropbox","Standalone",IF(F841="LF Exciter","Standalone",IF(OR(F841="Monitor",F841="Virtual Wall"),IF(VLOOKUP(H841,IRDeviceDetails!$A$1:$B$10000,2,FALSE)=0,"Standalone",IF(ISNUMBER(MATCH(H841,ConfigGrouping!$D$1:$D$10000,0)),"Primary","Secondary")),"")))))))))</f>
        <v/>
      </c>
    </row>
    <row r="842" spans="5:5" ht="15" customHeight="1" x14ac:dyDescent="0.35">
      <c r="E842" s="11" t="str">
        <f>IF(F842="Primary Timing Controller","Timing",IF(F842="Secondary Timing Controller","Timing",IF(F842="Star","Ethernet",IF(F842="Door Controller","Security Solution",IF(F842="Elevator Controller","Security Solution",IF(F842="Range Extender","Security Solution",IF(F842="Dropbox","Standalone",IF(F842="LF Exciter","Standalone",IF(OR(F842="Monitor",F842="Virtual Wall"),IF(VLOOKUP(H842,IRDeviceDetails!$A$1:$B$10000,2,FALSE)=0,"Standalone",IF(ISNUMBER(MATCH(H842,ConfigGrouping!$D$1:$D$10000,0)),"Primary","Secondary")),"")))))))))</f>
        <v/>
      </c>
    </row>
    <row r="843" spans="5:5" ht="15" customHeight="1" x14ac:dyDescent="0.35">
      <c r="E843" s="11" t="str">
        <f>IF(F843="Primary Timing Controller","Timing",IF(F843="Secondary Timing Controller","Timing",IF(F843="Star","Ethernet",IF(F843="Door Controller","Security Solution",IF(F843="Elevator Controller","Security Solution",IF(F843="Range Extender","Security Solution",IF(F843="Dropbox","Standalone",IF(F843="LF Exciter","Standalone",IF(OR(F843="Monitor",F843="Virtual Wall"),IF(VLOOKUP(H843,IRDeviceDetails!$A$1:$B$10000,2,FALSE)=0,"Standalone",IF(ISNUMBER(MATCH(H843,ConfigGrouping!$D$1:$D$10000,0)),"Primary","Secondary")),"")))))))))</f>
        <v/>
      </c>
    </row>
    <row r="844" spans="5:5" ht="15" customHeight="1" x14ac:dyDescent="0.35">
      <c r="E844" s="11" t="str">
        <f>IF(F844="Primary Timing Controller","Timing",IF(F844="Secondary Timing Controller","Timing",IF(F844="Star","Ethernet",IF(F844="Door Controller","Security Solution",IF(F844="Elevator Controller","Security Solution",IF(F844="Range Extender","Security Solution",IF(F844="Dropbox","Standalone",IF(F844="LF Exciter","Standalone",IF(OR(F844="Monitor",F844="Virtual Wall"),IF(VLOOKUP(H844,IRDeviceDetails!$A$1:$B$10000,2,FALSE)=0,"Standalone",IF(ISNUMBER(MATCH(H844,ConfigGrouping!$D$1:$D$10000,0)),"Primary","Secondary")),"")))))))))</f>
        <v/>
      </c>
    </row>
    <row r="845" spans="5:5" ht="15" customHeight="1" x14ac:dyDescent="0.35">
      <c r="E845" s="11" t="str">
        <f>IF(F845="Primary Timing Controller","Timing",IF(F845="Secondary Timing Controller","Timing",IF(F845="Star","Ethernet",IF(F845="Door Controller","Security Solution",IF(F845="Elevator Controller","Security Solution",IF(F845="Range Extender","Security Solution",IF(F845="Dropbox","Standalone",IF(F845="LF Exciter","Standalone",IF(OR(F845="Monitor",F845="Virtual Wall"),IF(VLOOKUP(H845,IRDeviceDetails!$A$1:$B$10000,2,FALSE)=0,"Standalone",IF(ISNUMBER(MATCH(H845,ConfigGrouping!$D$1:$D$10000,0)),"Primary","Secondary")),"")))))))))</f>
        <v/>
      </c>
    </row>
    <row r="846" spans="5:5" ht="15" customHeight="1" x14ac:dyDescent="0.35">
      <c r="E846" s="11" t="str">
        <f>IF(F846="Primary Timing Controller","Timing",IF(F846="Secondary Timing Controller","Timing",IF(F846="Star","Ethernet",IF(F846="Door Controller","Security Solution",IF(F846="Elevator Controller","Security Solution",IF(F846="Range Extender","Security Solution",IF(F846="Dropbox","Standalone",IF(F846="LF Exciter","Standalone",IF(OR(F846="Monitor",F846="Virtual Wall"),IF(VLOOKUP(H846,IRDeviceDetails!$A$1:$B$10000,2,FALSE)=0,"Standalone",IF(ISNUMBER(MATCH(H846,ConfigGrouping!$D$1:$D$10000,0)),"Primary","Secondary")),"")))))))))</f>
        <v/>
      </c>
    </row>
    <row r="847" spans="5:5" ht="15" customHeight="1" x14ac:dyDescent="0.35">
      <c r="E847" s="11" t="str">
        <f>IF(F847="Primary Timing Controller","Timing",IF(F847="Secondary Timing Controller","Timing",IF(F847="Star","Ethernet",IF(F847="Door Controller","Security Solution",IF(F847="Elevator Controller","Security Solution",IF(F847="Range Extender","Security Solution",IF(F847="Dropbox","Standalone",IF(F847="LF Exciter","Standalone",IF(OR(F847="Monitor",F847="Virtual Wall"),IF(VLOOKUP(H847,IRDeviceDetails!$A$1:$B$10000,2,FALSE)=0,"Standalone",IF(ISNUMBER(MATCH(H847,ConfigGrouping!$D$1:$D$10000,0)),"Primary","Secondary")),"")))))))))</f>
        <v/>
      </c>
    </row>
    <row r="848" spans="5:5" ht="15" customHeight="1" x14ac:dyDescent="0.35">
      <c r="E848" s="11" t="str">
        <f>IF(F848="Primary Timing Controller","Timing",IF(F848="Secondary Timing Controller","Timing",IF(F848="Star","Ethernet",IF(F848="Door Controller","Security Solution",IF(F848="Elevator Controller","Security Solution",IF(F848="Range Extender","Security Solution",IF(F848="Dropbox","Standalone",IF(F848="LF Exciter","Standalone",IF(OR(F848="Monitor",F848="Virtual Wall"),IF(VLOOKUP(H848,IRDeviceDetails!$A$1:$B$10000,2,FALSE)=0,"Standalone",IF(ISNUMBER(MATCH(H848,ConfigGrouping!$D$1:$D$10000,0)),"Primary","Secondary")),"")))))))))</f>
        <v/>
      </c>
    </row>
    <row r="849" spans="5:5" ht="15" customHeight="1" x14ac:dyDescent="0.35">
      <c r="E849" s="11" t="str">
        <f>IF(F849="Primary Timing Controller","Timing",IF(F849="Secondary Timing Controller","Timing",IF(F849="Star","Ethernet",IF(F849="Door Controller","Security Solution",IF(F849="Elevator Controller","Security Solution",IF(F849="Range Extender","Security Solution",IF(F849="Dropbox","Standalone",IF(F849="LF Exciter","Standalone",IF(OR(F849="Monitor",F849="Virtual Wall"),IF(VLOOKUP(H849,IRDeviceDetails!$A$1:$B$10000,2,FALSE)=0,"Standalone",IF(ISNUMBER(MATCH(H849,ConfigGrouping!$D$1:$D$10000,0)),"Primary","Secondary")),"")))))))))</f>
        <v/>
      </c>
    </row>
    <row r="850" spans="5:5" ht="15" customHeight="1" x14ac:dyDescent="0.35">
      <c r="E850" s="11" t="str">
        <f>IF(F850="Primary Timing Controller","Timing",IF(F850="Secondary Timing Controller","Timing",IF(F850="Star","Ethernet",IF(F850="Door Controller","Security Solution",IF(F850="Elevator Controller","Security Solution",IF(F850="Range Extender","Security Solution",IF(F850="Dropbox","Standalone",IF(F850="LF Exciter","Standalone",IF(OR(F850="Monitor",F850="Virtual Wall"),IF(VLOOKUP(H850,IRDeviceDetails!$A$1:$B$10000,2,FALSE)=0,"Standalone",IF(ISNUMBER(MATCH(H850,ConfigGrouping!$D$1:$D$10000,0)),"Primary","Secondary")),"")))))))))</f>
        <v/>
      </c>
    </row>
    <row r="851" spans="5:5" ht="15" customHeight="1" x14ac:dyDescent="0.35">
      <c r="E851" s="11" t="str">
        <f>IF(F851="Primary Timing Controller","Timing",IF(F851="Secondary Timing Controller","Timing",IF(F851="Star","Ethernet",IF(F851="Door Controller","Security Solution",IF(F851="Elevator Controller","Security Solution",IF(F851="Range Extender","Security Solution",IF(F851="Dropbox","Standalone",IF(F851="LF Exciter","Standalone",IF(OR(F851="Monitor",F851="Virtual Wall"),IF(VLOOKUP(H851,IRDeviceDetails!$A$1:$B$10000,2,FALSE)=0,"Standalone",IF(ISNUMBER(MATCH(H851,ConfigGrouping!$D$1:$D$10000,0)),"Primary","Secondary")),"")))))))))</f>
        <v/>
      </c>
    </row>
    <row r="852" spans="5:5" ht="15" customHeight="1" x14ac:dyDescent="0.35">
      <c r="E852" s="11" t="str">
        <f>IF(F852="Primary Timing Controller","Timing",IF(F852="Secondary Timing Controller","Timing",IF(F852="Star","Ethernet",IF(F852="Door Controller","Security Solution",IF(F852="Elevator Controller","Security Solution",IF(F852="Range Extender","Security Solution",IF(F852="Dropbox","Standalone",IF(F852="LF Exciter","Standalone",IF(OR(F852="Monitor",F852="Virtual Wall"),IF(VLOOKUP(H852,IRDeviceDetails!$A$1:$B$10000,2,FALSE)=0,"Standalone",IF(ISNUMBER(MATCH(H852,ConfigGrouping!$D$1:$D$10000,0)),"Primary","Secondary")),"")))))))))</f>
        <v/>
      </c>
    </row>
    <row r="853" spans="5:5" ht="15" customHeight="1" x14ac:dyDescent="0.35">
      <c r="E853" s="11" t="str">
        <f>IF(F853="Primary Timing Controller","Timing",IF(F853="Secondary Timing Controller","Timing",IF(F853="Star","Ethernet",IF(F853="Door Controller","Security Solution",IF(F853="Elevator Controller","Security Solution",IF(F853="Range Extender","Security Solution",IF(F853="Dropbox","Standalone",IF(F853="LF Exciter","Standalone",IF(OR(F853="Monitor",F853="Virtual Wall"),IF(VLOOKUP(H853,IRDeviceDetails!$A$1:$B$10000,2,FALSE)=0,"Standalone",IF(ISNUMBER(MATCH(H853,ConfigGrouping!$D$1:$D$10000,0)),"Primary","Secondary")),"")))))))))</f>
        <v/>
      </c>
    </row>
    <row r="854" spans="5:5" ht="15" customHeight="1" x14ac:dyDescent="0.35">
      <c r="E854" s="11" t="str">
        <f>IF(F854="Primary Timing Controller","Timing",IF(F854="Secondary Timing Controller","Timing",IF(F854="Star","Ethernet",IF(F854="Door Controller","Security Solution",IF(F854="Elevator Controller","Security Solution",IF(F854="Range Extender","Security Solution",IF(F854="Dropbox","Standalone",IF(F854="LF Exciter","Standalone",IF(OR(F854="Monitor",F854="Virtual Wall"),IF(VLOOKUP(H854,IRDeviceDetails!$A$1:$B$10000,2,FALSE)=0,"Standalone",IF(ISNUMBER(MATCH(H854,ConfigGrouping!$D$1:$D$10000,0)),"Primary","Secondary")),"")))))))))</f>
        <v/>
      </c>
    </row>
    <row r="855" spans="5:5" ht="15" customHeight="1" x14ac:dyDescent="0.35">
      <c r="E855" s="11" t="str">
        <f>IF(F855="Primary Timing Controller","Timing",IF(F855="Secondary Timing Controller","Timing",IF(F855="Star","Ethernet",IF(F855="Door Controller","Security Solution",IF(F855="Elevator Controller","Security Solution",IF(F855="Range Extender","Security Solution",IF(F855="Dropbox","Standalone",IF(F855="LF Exciter","Standalone",IF(OR(F855="Monitor",F855="Virtual Wall"),IF(VLOOKUP(H855,IRDeviceDetails!$A$1:$B$10000,2,FALSE)=0,"Standalone",IF(ISNUMBER(MATCH(H855,ConfigGrouping!$D$1:$D$10000,0)),"Primary","Secondary")),"")))))))))</f>
        <v/>
      </c>
    </row>
    <row r="856" spans="5:5" ht="15" customHeight="1" x14ac:dyDescent="0.35">
      <c r="E856" s="11" t="str">
        <f>IF(F856="Primary Timing Controller","Timing",IF(F856="Secondary Timing Controller","Timing",IF(F856="Star","Ethernet",IF(F856="Door Controller","Security Solution",IF(F856="Elevator Controller","Security Solution",IF(F856="Range Extender","Security Solution",IF(F856="Dropbox","Standalone",IF(F856="LF Exciter","Standalone",IF(OR(F856="Monitor",F856="Virtual Wall"),IF(VLOOKUP(H856,IRDeviceDetails!$A$1:$B$10000,2,FALSE)=0,"Standalone",IF(ISNUMBER(MATCH(H856,ConfigGrouping!$D$1:$D$10000,0)),"Primary","Secondary")),"")))))))))</f>
        <v/>
      </c>
    </row>
    <row r="857" spans="5:5" ht="15" customHeight="1" x14ac:dyDescent="0.35">
      <c r="E857" s="11" t="str">
        <f>IF(F857="Primary Timing Controller","Timing",IF(F857="Secondary Timing Controller","Timing",IF(F857="Star","Ethernet",IF(F857="Door Controller","Security Solution",IF(F857="Elevator Controller","Security Solution",IF(F857="Range Extender","Security Solution",IF(F857="Dropbox","Standalone",IF(F857="LF Exciter","Standalone",IF(OR(F857="Monitor",F857="Virtual Wall"),IF(VLOOKUP(H857,IRDeviceDetails!$A$1:$B$10000,2,FALSE)=0,"Standalone",IF(ISNUMBER(MATCH(H857,ConfigGrouping!$D$1:$D$10000,0)),"Primary","Secondary")),"")))))))))</f>
        <v/>
      </c>
    </row>
    <row r="858" spans="5:5" ht="15" customHeight="1" x14ac:dyDescent="0.35">
      <c r="E858" s="11" t="str">
        <f>IF(F858="Primary Timing Controller","Timing",IF(F858="Secondary Timing Controller","Timing",IF(F858="Star","Ethernet",IF(F858="Door Controller","Security Solution",IF(F858="Elevator Controller","Security Solution",IF(F858="Range Extender","Security Solution",IF(F858="Dropbox","Standalone",IF(F858="LF Exciter","Standalone",IF(OR(F858="Monitor",F858="Virtual Wall"),IF(VLOOKUP(H858,IRDeviceDetails!$A$1:$B$10000,2,FALSE)=0,"Standalone",IF(ISNUMBER(MATCH(H858,ConfigGrouping!$D$1:$D$10000,0)),"Primary","Secondary")),"")))))))))</f>
        <v/>
      </c>
    </row>
    <row r="859" spans="5:5" ht="15" customHeight="1" x14ac:dyDescent="0.35">
      <c r="E859" s="11" t="str">
        <f>IF(F859="Primary Timing Controller","Timing",IF(F859="Secondary Timing Controller","Timing",IF(F859="Star","Ethernet",IF(F859="Door Controller","Security Solution",IF(F859="Elevator Controller","Security Solution",IF(F859="Range Extender","Security Solution",IF(F859="Dropbox","Standalone",IF(F859="LF Exciter","Standalone",IF(OR(F859="Monitor",F859="Virtual Wall"),IF(VLOOKUP(H859,IRDeviceDetails!$A$1:$B$10000,2,FALSE)=0,"Standalone",IF(ISNUMBER(MATCH(H859,ConfigGrouping!$D$1:$D$10000,0)),"Primary","Secondary")),"")))))))))</f>
        <v/>
      </c>
    </row>
    <row r="860" spans="5:5" ht="15" customHeight="1" x14ac:dyDescent="0.35">
      <c r="E860" s="11" t="str">
        <f>IF(F860="Primary Timing Controller","Timing",IF(F860="Secondary Timing Controller","Timing",IF(F860="Star","Ethernet",IF(F860="Door Controller","Security Solution",IF(F860="Elevator Controller","Security Solution",IF(F860="Range Extender","Security Solution",IF(F860="Dropbox","Standalone",IF(F860="LF Exciter","Standalone",IF(OR(F860="Monitor",F860="Virtual Wall"),IF(VLOOKUP(H860,IRDeviceDetails!$A$1:$B$10000,2,FALSE)=0,"Standalone",IF(ISNUMBER(MATCH(H860,ConfigGrouping!$D$1:$D$10000,0)),"Primary","Secondary")),"")))))))))</f>
        <v/>
      </c>
    </row>
    <row r="861" spans="5:5" ht="15" customHeight="1" x14ac:dyDescent="0.35">
      <c r="E861" s="11" t="str">
        <f>IF(F861="Primary Timing Controller","Timing",IF(F861="Secondary Timing Controller","Timing",IF(F861="Star","Ethernet",IF(F861="Door Controller","Security Solution",IF(F861="Elevator Controller","Security Solution",IF(F861="Range Extender","Security Solution",IF(F861="Dropbox","Standalone",IF(F861="LF Exciter","Standalone",IF(OR(F861="Monitor",F861="Virtual Wall"),IF(VLOOKUP(H861,IRDeviceDetails!$A$1:$B$10000,2,FALSE)=0,"Standalone",IF(ISNUMBER(MATCH(H861,ConfigGrouping!$D$1:$D$10000,0)),"Primary","Secondary")),"")))))))))</f>
        <v/>
      </c>
    </row>
    <row r="862" spans="5:5" ht="15" customHeight="1" x14ac:dyDescent="0.35">
      <c r="E862" s="11" t="str">
        <f>IF(F862="Primary Timing Controller","Timing",IF(F862="Secondary Timing Controller","Timing",IF(F862="Star","Ethernet",IF(F862="Door Controller","Security Solution",IF(F862="Elevator Controller","Security Solution",IF(F862="Range Extender","Security Solution",IF(F862="Dropbox","Standalone",IF(F862="LF Exciter","Standalone",IF(OR(F862="Monitor",F862="Virtual Wall"),IF(VLOOKUP(H862,IRDeviceDetails!$A$1:$B$10000,2,FALSE)=0,"Standalone",IF(ISNUMBER(MATCH(H862,ConfigGrouping!$D$1:$D$10000,0)),"Primary","Secondary")),"")))))))))</f>
        <v/>
      </c>
    </row>
    <row r="863" spans="5:5" ht="15" customHeight="1" x14ac:dyDescent="0.35">
      <c r="E863" s="11" t="str">
        <f>IF(F863="Primary Timing Controller","Timing",IF(F863="Secondary Timing Controller","Timing",IF(F863="Star","Ethernet",IF(F863="Door Controller","Security Solution",IF(F863="Elevator Controller","Security Solution",IF(F863="Range Extender","Security Solution",IF(F863="Dropbox","Standalone",IF(F863="LF Exciter","Standalone",IF(OR(F863="Monitor",F863="Virtual Wall"),IF(VLOOKUP(H863,IRDeviceDetails!$A$1:$B$10000,2,FALSE)=0,"Standalone",IF(ISNUMBER(MATCH(H863,ConfigGrouping!$D$1:$D$10000,0)),"Primary","Secondary")),"")))))))))</f>
        <v/>
      </c>
    </row>
    <row r="864" spans="5:5" ht="15" customHeight="1" x14ac:dyDescent="0.35">
      <c r="E864" s="11" t="str">
        <f>IF(F864="Primary Timing Controller","Timing",IF(F864="Secondary Timing Controller","Timing",IF(F864="Star","Ethernet",IF(F864="Door Controller","Security Solution",IF(F864="Elevator Controller","Security Solution",IF(F864="Range Extender","Security Solution",IF(F864="Dropbox","Standalone",IF(F864="LF Exciter","Standalone",IF(OR(F864="Monitor",F864="Virtual Wall"),IF(VLOOKUP(H864,IRDeviceDetails!$A$1:$B$10000,2,FALSE)=0,"Standalone",IF(ISNUMBER(MATCH(H864,ConfigGrouping!$D$1:$D$10000,0)),"Primary","Secondary")),"")))))))))</f>
        <v/>
      </c>
    </row>
    <row r="865" spans="5:5" ht="15" customHeight="1" x14ac:dyDescent="0.35">
      <c r="E865" s="11" t="str">
        <f>IF(F865="Primary Timing Controller","Timing",IF(F865="Secondary Timing Controller","Timing",IF(F865="Star","Ethernet",IF(F865="Door Controller","Security Solution",IF(F865="Elevator Controller","Security Solution",IF(F865="Range Extender","Security Solution",IF(F865="Dropbox","Standalone",IF(F865="LF Exciter","Standalone",IF(OR(F865="Monitor",F865="Virtual Wall"),IF(VLOOKUP(H865,IRDeviceDetails!$A$1:$B$10000,2,FALSE)=0,"Standalone",IF(ISNUMBER(MATCH(H865,ConfigGrouping!$D$1:$D$10000,0)),"Primary","Secondary")),"")))))))))</f>
        <v/>
      </c>
    </row>
    <row r="866" spans="5:5" ht="15" customHeight="1" x14ac:dyDescent="0.35">
      <c r="E866" s="11" t="str">
        <f>IF(F866="Primary Timing Controller","Timing",IF(F866="Secondary Timing Controller","Timing",IF(F866="Star","Ethernet",IF(F866="Door Controller","Security Solution",IF(F866="Elevator Controller","Security Solution",IF(F866="Range Extender","Security Solution",IF(F866="Dropbox","Standalone",IF(F866="LF Exciter","Standalone",IF(OR(F866="Monitor",F866="Virtual Wall"),IF(VLOOKUP(H866,IRDeviceDetails!$A$1:$B$10000,2,FALSE)=0,"Standalone",IF(ISNUMBER(MATCH(H866,ConfigGrouping!$D$1:$D$10000,0)),"Primary","Secondary")),"")))))))))</f>
        <v/>
      </c>
    </row>
    <row r="867" spans="5:5" ht="15" customHeight="1" x14ac:dyDescent="0.35">
      <c r="E867" s="11" t="str">
        <f>IF(F867="Primary Timing Controller","Timing",IF(F867="Secondary Timing Controller","Timing",IF(F867="Star","Ethernet",IF(F867="Door Controller","Security Solution",IF(F867="Elevator Controller","Security Solution",IF(F867="Range Extender","Security Solution",IF(F867="Dropbox","Standalone",IF(F867="LF Exciter","Standalone",IF(OR(F867="Monitor",F867="Virtual Wall"),IF(VLOOKUP(H867,IRDeviceDetails!$A$1:$B$10000,2,FALSE)=0,"Standalone",IF(ISNUMBER(MATCH(H867,ConfigGrouping!$D$1:$D$10000,0)),"Primary","Secondary")),"")))))))))</f>
        <v/>
      </c>
    </row>
    <row r="868" spans="5:5" ht="15" customHeight="1" x14ac:dyDescent="0.35">
      <c r="E868" s="11" t="str">
        <f>IF(F868="Primary Timing Controller","Timing",IF(F868="Secondary Timing Controller","Timing",IF(F868="Star","Ethernet",IF(F868="Door Controller","Security Solution",IF(F868="Elevator Controller","Security Solution",IF(F868="Range Extender","Security Solution",IF(F868="Dropbox","Standalone",IF(F868="LF Exciter","Standalone",IF(OR(F868="Monitor",F868="Virtual Wall"),IF(VLOOKUP(H868,IRDeviceDetails!$A$1:$B$10000,2,FALSE)=0,"Standalone",IF(ISNUMBER(MATCH(H868,ConfigGrouping!$D$1:$D$10000,0)),"Primary","Secondary")),"")))))))))</f>
        <v/>
      </c>
    </row>
    <row r="869" spans="5:5" ht="15" customHeight="1" x14ac:dyDescent="0.35">
      <c r="E869" s="11" t="str">
        <f>IF(F869="Primary Timing Controller","Timing",IF(F869="Secondary Timing Controller","Timing",IF(F869="Star","Ethernet",IF(F869="Door Controller","Security Solution",IF(F869="Elevator Controller","Security Solution",IF(F869="Range Extender","Security Solution",IF(F869="Dropbox","Standalone",IF(F869="LF Exciter","Standalone",IF(OR(F869="Monitor",F869="Virtual Wall"),IF(VLOOKUP(H869,IRDeviceDetails!$A$1:$B$10000,2,FALSE)=0,"Standalone",IF(ISNUMBER(MATCH(H869,ConfigGrouping!$D$1:$D$10000,0)),"Primary","Secondary")),"")))))))))</f>
        <v/>
      </c>
    </row>
    <row r="870" spans="5:5" ht="15" customHeight="1" x14ac:dyDescent="0.35">
      <c r="E870" s="11" t="str">
        <f>IF(F870="Primary Timing Controller","Timing",IF(F870="Secondary Timing Controller","Timing",IF(F870="Star","Ethernet",IF(F870="Door Controller","Security Solution",IF(F870="Elevator Controller","Security Solution",IF(F870="Range Extender","Security Solution",IF(F870="Dropbox","Standalone",IF(F870="LF Exciter","Standalone",IF(OR(F870="Monitor",F870="Virtual Wall"),IF(VLOOKUP(H870,IRDeviceDetails!$A$1:$B$10000,2,FALSE)=0,"Standalone",IF(ISNUMBER(MATCH(H870,ConfigGrouping!$D$1:$D$10000,0)),"Primary","Secondary")),"")))))))))</f>
        <v/>
      </c>
    </row>
    <row r="871" spans="5:5" ht="15" customHeight="1" x14ac:dyDescent="0.35">
      <c r="E871" s="11" t="str">
        <f>IF(F871="Primary Timing Controller","Timing",IF(F871="Secondary Timing Controller","Timing",IF(F871="Star","Ethernet",IF(F871="Door Controller","Security Solution",IF(F871="Elevator Controller","Security Solution",IF(F871="Range Extender","Security Solution",IF(F871="Dropbox","Standalone",IF(F871="LF Exciter","Standalone",IF(OR(F871="Monitor",F871="Virtual Wall"),IF(VLOOKUP(H871,IRDeviceDetails!$A$1:$B$10000,2,FALSE)=0,"Standalone",IF(ISNUMBER(MATCH(H871,ConfigGrouping!$D$1:$D$10000,0)),"Primary","Secondary")),"")))))))))</f>
        <v/>
      </c>
    </row>
    <row r="872" spans="5:5" ht="15" customHeight="1" x14ac:dyDescent="0.35">
      <c r="E872" s="11" t="str">
        <f>IF(F872="Primary Timing Controller","Timing",IF(F872="Secondary Timing Controller","Timing",IF(F872="Star","Ethernet",IF(F872="Door Controller","Security Solution",IF(F872="Elevator Controller","Security Solution",IF(F872="Range Extender","Security Solution",IF(F872="Dropbox","Standalone",IF(F872="LF Exciter","Standalone",IF(OR(F872="Monitor",F872="Virtual Wall"),IF(VLOOKUP(H872,IRDeviceDetails!$A$1:$B$10000,2,FALSE)=0,"Standalone",IF(ISNUMBER(MATCH(H872,ConfigGrouping!$D$1:$D$10000,0)),"Primary","Secondary")),"")))))))))</f>
        <v/>
      </c>
    </row>
    <row r="873" spans="5:5" ht="15" customHeight="1" x14ac:dyDescent="0.35">
      <c r="E873" s="11" t="str">
        <f>IF(F873="Primary Timing Controller","Timing",IF(F873="Secondary Timing Controller","Timing",IF(F873="Star","Ethernet",IF(F873="Door Controller","Security Solution",IF(F873="Elevator Controller","Security Solution",IF(F873="Range Extender","Security Solution",IF(F873="Dropbox","Standalone",IF(F873="LF Exciter","Standalone",IF(OR(F873="Monitor",F873="Virtual Wall"),IF(VLOOKUP(H873,IRDeviceDetails!$A$1:$B$10000,2,FALSE)=0,"Standalone",IF(ISNUMBER(MATCH(H873,ConfigGrouping!$D$1:$D$10000,0)),"Primary","Secondary")),"")))))))))</f>
        <v/>
      </c>
    </row>
    <row r="874" spans="5:5" ht="15" customHeight="1" x14ac:dyDescent="0.35">
      <c r="E874" s="11" t="str">
        <f>IF(F874="Primary Timing Controller","Timing",IF(F874="Secondary Timing Controller","Timing",IF(F874="Star","Ethernet",IF(F874="Door Controller","Security Solution",IF(F874="Elevator Controller","Security Solution",IF(F874="Range Extender","Security Solution",IF(F874="Dropbox","Standalone",IF(F874="LF Exciter","Standalone",IF(OR(F874="Monitor",F874="Virtual Wall"),IF(VLOOKUP(H874,IRDeviceDetails!$A$1:$B$10000,2,FALSE)=0,"Standalone",IF(ISNUMBER(MATCH(H874,ConfigGrouping!$D$1:$D$10000,0)),"Primary","Secondary")),"")))))))))</f>
        <v/>
      </c>
    </row>
    <row r="875" spans="5:5" ht="15" customHeight="1" x14ac:dyDescent="0.35">
      <c r="E875" s="11" t="str">
        <f>IF(F875="Primary Timing Controller","Timing",IF(F875="Secondary Timing Controller","Timing",IF(F875="Star","Ethernet",IF(F875="Door Controller","Security Solution",IF(F875="Elevator Controller","Security Solution",IF(F875="Range Extender","Security Solution",IF(F875="Dropbox","Standalone",IF(F875="LF Exciter","Standalone",IF(OR(F875="Monitor",F875="Virtual Wall"),IF(VLOOKUP(H875,IRDeviceDetails!$A$1:$B$10000,2,FALSE)=0,"Standalone",IF(ISNUMBER(MATCH(H875,ConfigGrouping!$D$1:$D$10000,0)),"Primary","Secondary")),"")))))))))</f>
        <v/>
      </c>
    </row>
    <row r="876" spans="5:5" ht="15" customHeight="1" x14ac:dyDescent="0.35">
      <c r="E876" s="11" t="str">
        <f>IF(F876="Primary Timing Controller","Timing",IF(F876="Secondary Timing Controller","Timing",IF(F876="Star","Ethernet",IF(F876="Door Controller","Security Solution",IF(F876="Elevator Controller","Security Solution",IF(F876="Range Extender","Security Solution",IF(F876="Dropbox","Standalone",IF(F876="LF Exciter","Standalone",IF(OR(F876="Monitor",F876="Virtual Wall"),IF(VLOOKUP(H876,IRDeviceDetails!$A$1:$B$10000,2,FALSE)=0,"Standalone",IF(ISNUMBER(MATCH(H876,ConfigGrouping!$D$1:$D$10000,0)),"Primary","Secondary")),"")))))))))</f>
        <v/>
      </c>
    </row>
    <row r="877" spans="5:5" ht="15" customHeight="1" x14ac:dyDescent="0.35">
      <c r="E877" s="11" t="str">
        <f>IF(F877="Primary Timing Controller","Timing",IF(F877="Secondary Timing Controller","Timing",IF(F877="Star","Ethernet",IF(F877="Door Controller","Security Solution",IF(F877="Elevator Controller","Security Solution",IF(F877="Range Extender","Security Solution",IF(F877="Dropbox","Standalone",IF(F877="LF Exciter","Standalone",IF(OR(F877="Monitor",F877="Virtual Wall"),IF(VLOOKUP(H877,IRDeviceDetails!$A$1:$B$10000,2,FALSE)=0,"Standalone",IF(ISNUMBER(MATCH(H877,ConfigGrouping!$D$1:$D$10000,0)),"Primary","Secondary")),"")))))))))</f>
        <v/>
      </c>
    </row>
    <row r="878" spans="5:5" ht="15" customHeight="1" x14ac:dyDescent="0.35">
      <c r="E878" s="11" t="str">
        <f>IF(F878="Primary Timing Controller","Timing",IF(F878="Secondary Timing Controller","Timing",IF(F878="Star","Ethernet",IF(F878="Door Controller","Security Solution",IF(F878="Elevator Controller","Security Solution",IF(F878="Range Extender","Security Solution",IF(F878="Dropbox","Standalone",IF(F878="LF Exciter","Standalone",IF(OR(F878="Monitor",F878="Virtual Wall"),IF(VLOOKUP(H878,IRDeviceDetails!$A$1:$B$10000,2,FALSE)=0,"Standalone",IF(ISNUMBER(MATCH(H878,ConfigGrouping!$D$1:$D$10000,0)),"Primary","Secondary")),"")))))))))</f>
        <v/>
      </c>
    </row>
    <row r="879" spans="5:5" ht="15" customHeight="1" x14ac:dyDescent="0.35">
      <c r="E879" s="11" t="str">
        <f>IF(F879="Primary Timing Controller","Timing",IF(F879="Secondary Timing Controller","Timing",IF(F879="Star","Ethernet",IF(F879="Door Controller","Security Solution",IF(F879="Elevator Controller","Security Solution",IF(F879="Range Extender","Security Solution",IF(F879="Dropbox","Standalone",IF(F879="LF Exciter","Standalone",IF(OR(F879="Monitor",F879="Virtual Wall"),IF(VLOOKUP(H879,IRDeviceDetails!$A$1:$B$10000,2,FALSE)=0,"Standalone",IF(ISNUMBER(MATCH(H879,ConfigGrouping!$D$1:$D$10000,0)),"Primary","Secondary")),"")))))))))</f>
        <v/>
      </c>
    </row>
    <row r="880" spans="5:5" ht="15" customHeight="1" x14ac:dyDescent="0.35">
      <c r="E880" s="11" t="str">
        <f>IF(F880="Primary Timing Controller","Timing",IF(F880="Secondary Timing Controller","Timing",IF(F880="Star","Ethernet",IF(F880="Door Controller","Security Solution",IF(F880="Elevator Controller","Security Solution",IF(F880="Range Extender","Security Solution",IF(F880="Dropbox","Standalone",IF(F880="LF Exciter","Standalone",IF(OR(F880="Monitor",F880="Virtual Wall"),IF(VLOOKUP(H880,IRDeviceDetails!$A$1:$B$10000,2,FALSE)=0,"Standalone",IF(ISNUMBER(MATCH(H880,ConfigGrouping!$D$1:$D$10000,0)),"Primary","Secondary")),"")))))))))</f>
        <v/>
      </c>
    </row>
    <row r="881" spans="5:5" ht="15" customHeight="1" x14ac:dyDescent="0.35">
      <c r="E881" s="11" t="str">
        <f>IF(F881="Primary Timing Controller","Timing",IF(F881="Secondary Timing Controller","Timing",IF(F881="Star","Ethernet",IF(F881="Door Controller","Security Solution",IF(F881="Elevator Controller","Security Solution",IF(F881="Range Extender","Security Solution",IF(F881="Dropbox","Standalone",IF(F881="LF Exciter","Standalone",IF(OR(F881="Monitor",F881="Virtual Wall"),IF(VLOOKUP(H881,IRDeviceDetails!$A$1:$B$10000,2,FALSE)=0,"Standalone",IF(ISNUMBER(MATCH(H881,ConfigGrouping!$D$1:$D$10000,0)),"Primary","Secondary")),"")))))))))</f>
        <v/>
      </c>
    </row>
    <row r="882" spans="5:5" ht="15" customHeight="1" x14ac:dyDescent="0.35">
      <c r="E882" s="11" t="str">
        <f>IF(F882="Primary Timing Controller","Timing",IF(F882="Secondary Timing Controller","Timing",IF(F882="Star","Ethernet",IF(F882="Door Controller","Security Solution",IF(F882="Elevator Controller","Security Solution",IF(F882="Range Extender","Security Solution",IF(F882="Dropbox","Standalone",IF(F882="LF Exciter","Standalone",IF(OR(F882="Monitor",F882="Virtual Wall"),IF(VLOOKUP(H882,IRDeviceDetails!$A$1:$B$10000,2,FALSE)=0,"Standalone",IF(ISNUMBER(MATCH(H882,ConfigGrouping!$D$1:$D$10000,0)),"Primary","Secondary")),"")))))))))</f>
        <v/>
      </c>
    </row>
    <row r="883" spans="5:5" ht="15" customHeight="1" x14ac:dyDescent="0.35">
      <c r="E883" s="11" t="str">
        <f>IF(F883="Primary Timing Controller","Timing",IF(F883="Secondary Timing Controller","Timing",IF(F883="Star","Ethernet",IF(F883="Door Controller","Security Solution",IF(F883="Elevator Controller","Security Solution",IF(F883="Range Extender","Security Solution",IF(F883="Dropbox","Standalone",IF(F883="LF Exciter","Standalone",IF(OR(F883="Monitor",F883="Virtual Wall"),IF(VLOOKUP(H883,IRDeviceDetails!$A$1:$B$10000,2,FALSE)=0,"Standalone",IF(ISNUMBER(MATCH(H883,ConfigGrouping!$D$1:$D$10000,0)),"Primary","Secondary")),"")))))))))</f>
        <v/>
      </c>
    </row>
    <row r="884" spans="5:5" ht="15" customHeight="1" x14ac:dyDescent="0.35">
      <c r="E884" s="11" t="str">
        <f>IF(F884="Primary Timing Controller","Timing",IF(F884="Secondary Timing Controller","Timing",IF(F884="Star","Ethernet",IF(F884="Door Controller","Security Solution",IF(F884="Elevator Controller","Security Solution",IF(F884="Range Extender","Security Solution",IF(F884="Dropbox","Standalone",IF(F884="LF Exciter","Standalone",IF(OR(F884="Monitor",F884="Virtual Wall"),IF(VLOOKUP(H884,IRDeviceDetails!$A$1:$B$10000,2,FALSE)=0,"Standalone",IF(ISNUMBER(MATCH(H884,ConfigGrouping!$D$1:$D$10000,0)),"Primary","Secondary")),"")))))))))</f>
        <v/>
      </c>
    </row>
    <row r="885" spans="5:5" ht="15" customHeight="1" x14ac:dyDescent="0.35">
      <c r="E885" s="11" t="str">
        <f>IF(F885="Primary Timing Controller","Timing",IF(F885="Secondary Timing Controller","Timing",IF(F885="Star","Ethernet",IF(F885="Door Controller","Security Solution",IF(F885="Elevator Controller","Security Solution",IF(F885="Range Extender","Security Solution",IF(F885="Dropbox","Standalone",IF(F885="LF Exciter","Standalone",IF(OR(F885="Monitor",F885="Virtual Wall"),IF(VLOOKUP(H885,IRDeviceDetails!$A$1:$B$10000,2,FALSE)=0,"Standalone",IF(ISNUMBER(MATCH(H885,ConfigGrouping!$D$1:$D$10000,0)),"Primary","Secondary")),"")))))))))</f>
        <v/>
      </c>
    </row>
    <row r="886" spans="5:5" ht="15" customHeight="1" x14ac:dyDescent="0.35">
      <c r="E886" s="11" t="str">
        <f>IF(F886="Primary Timing Controller","Timing",IF(F886="Secondary Timing Controller","Timing",IF(F886="Star","Ethernet",IF(F886="Door Controller","Security Solution",IF(F886="Elevator Controller","Security Solution",IF(F886="Range Extender","Security Solution",IF(F886="Dropbox","Standalone",IF(F886="LF Exciter","Standalone",IF(OR(F886="Monitor",F886="Virtual Wall"),IF(VLOOKUP(H886,IRDeviceDetails!$A$1:$B$10000,2,FALSE)=0,"Standalone",IF(ISNUMBER(MATCH(H886,ConfigGrouping!$D$1:$D$10000,0)),"Primary","Secondary")),"")))))))))</f>
        <v/>
      </c>
    </row>
    <row r="887" spans="5:5" ht="15" customHeight="1" x14ac:dyDescent="0.35">
      <c r="E887" s="11" t="str">
        <f>IF(F887="Primary Timing Controller","Timing",IF(F887="Secondary Timing Controller","Timing",IF(F887="Star","Ethernet",IF(F887="Door Controller","Security Solution",IF(F887="Elevator Controller","Security Solution",IF(F887="Range Extender","Security Solution",IF(F887="Dropbox","Standalone",IF(F887="LF Exciter","Standalone",IF(OR(F887="Monitor",F887="Virtual Wall"),IF(VLOOKUP(H887,IRDeviceDetails!$A$1:$B$10000,2,FALSE)=0,"Standalone",IF(ISNUMBER(MATCH(H887,ConfigGrouping!$D$1:$D$10000,0)),"Primary","Secondary")),"")))))))))</f>
        <v/>
      </c>
    </row>
    <row r="888" spans="5:5" ht="15" customHeight="1" x14ac:dyDescent="0.35">
      <c r="E888" s="11" t="str">
        <f>IF(F888="Primary Timing Controller","Timing",IF(F888="Secondary Timing Controller","Timing",IF(F888="Star","Ethernet",IF(F888="Door Controller","Security Solution",IF(F888="Elevator Controller","Security Solution",IF(F888="Range Extender","Security Solution",IF(F888="Dropbox","Standalone",IF(F888="LF Exciter","Standalone",IF(OR(F888="Monitor",F888="Virtual Wall"),IF(VLOOKUP(H888,IRDeviceDetails!$A$1:$B$10000,2,FALSE)=0,"Standalone",IF(ISNUMBER(MATCH(H888,ConfigGrouping!$D$1:$D$10000,0)),"Primary","Secondary")),"")))))))))</f>
        <v/>
      </c>
    </row>
    <row r="889" spans="5:5" ht="15" customHeight="1" x14ac:dyDescent="0.35">
      <c r="E889" s="11" t="str">
        <f>IF(F889="Primary Timing Controller","Timing",IF(F889="Secondary Timing Controller","Timing",IF(F889="Star","Ethernet",IF(F889="Door Controller","Security Solution",IF(F889="Elevator Controller","Security Solution",IF(F889="Range Extender","Security Solution",IF(F889="Dropbox","Standalone",IF(F889="LF Exciter","Standalone",IF(OR(F889="Monitor",F889="Virtual Wall"),IF(VLOOKUP(H889,IRDeviceDetails!$A$1:$B$10000,2,FALSE)=0,"Standalone",IF(ISNUMBER(MATCH(H889,ConfigGrouping!$D$1:$D$10000,0)),"Primary","Secondary")),"")))))))))</f>
        <v/>
      </c>
    </row>
    <row r="890" spans="5:5" ht="15" customHeight="1" x14ac:dyDescent="0.35">
      <c r="E890" s="11" t="str">
        <f>IF(F890="Primary Timing Controller","Timing",IF(F890="Secondary Timing Controller","Timing",IF(F890="Star","Ethernet",IF(F890="Door Controller","Security Solution",IF(F890="Elevator Controller","Security Solution",IF(F890="Range Extender","Security Solution",IF(F890="Dropbox","Standalone",IF(F890="LF Exciter","Standalone",IF(OR(F890="Monitor",F890="Virtual Wall"),IF(VLOOKUP(H890,IRDeviceDetails!$A$1:$B$10000,2,FALSE)=0,"Standalone",IF(ISNUMBER(MATCH(H890,ConfigGrouping!$D$1:$D$10000,0)),"Primary","Secondary")),"")))))))))</f>
        <v/>
      </c>
    </row>
    <row r="891" spans="5:5" ht="15" customHeight="1" x14ac:dyDescent="0.35">
      <c r="E891" s="11" t="str">
        <f>IF(F891="Primary Timing Controller","Timing",IF(F891="Secondary Timing Controller","Timing",IF(F891="Star","Ethernet",IF(F891="Door Controller","Security Solution",IF(F891="Elevator Controller","Security Solution",IF(F891="Range Extender","Security Solution",IF(F891="Dropbox","Standalone",IF(F891="LF Exciter","Standalone",IF(OR(F891="Monitor",F891="Virtual Wall"),IF(VLOOKUP(H891,IRDeviceDetails!$A$1:$B$10000,2,FALSE)=0,"Standalone",IF(ISNUMBER(MATCH(H891,ConfigGrouping!$D$1:$D$10000,0)),"Primary","Secondary")),"")))))))))</f>
        <v/>
      </c>
    </row>
    <row r="892" spans="5:5" ht="15" customHeight="1" x14ac:dyDescent="0.35">
      <c r="E892" s="11" t="str">
        <f>IF(F892="Primary Timing Controller","Timing",IF(F892="Secondary Timing Controller","Timing",IF(F892="Star","Ethernet",IF(F892="Door Controller","Security Solution",IF(F892="Elevator Controller","Security Solution",IF(F892="Range Extender","Security Solution",IF(F892="Dropbox","Standalone",IF(F892="LF Exciter","Standalone",IF(OR(F892="Monitor",F892="Virtual Wall"),IF(VLOOKUP(H892,IRDeviceDetails!$A$1:$B$10000,2,FALSE)=0,"Standalone",IF(ISNUMBER(MATCH(H892,ConfigGrouping!$D$1:$D$10000,0)),"Primary","Secondary")),"")))))))))</f>
        <v/>
      </c>
    </row>
    <row r="893" spans="5:5" ht="15" customHeight="1" x14ac:dyDescent="0.35">
      <c r="E893" s="11" t="str">
        <f>IF(F893="Primary Timing Controller","Timing",IF(F893="Secondary Timing Controller","Timing",IF(F893="Star","Ethernet",IF(F893="Door Controller","Security Solution",IF(F893="Elevator Controller","Security Solution",IF(F893="Range Extender","Security Solution",IF(F893="Dropbox","Standalone",IF(F893="LF Exciter","Standalone",IF(OR(F893="Monitor",F893="Virtual Wall"),IF(VLOOKUP(H893,IRDeviceDetails!$A$1:$B$10000,2,FALSE)=0,"Standalone",IF(ISNUMBER(MATCH(H893,ConfigGrouping!$D$1:$D$10000,0)),"Primary","Secondary")),"")))))))))</f>
        <v/>
      </c>
    </row>
    <row r="894" spans="5:5" ht="15" customHeight="1" x14ac:dyDescent="0.35">
      <c r="E894" s="11" t="str">
        <f>IF(F894="Primary Timing Controller","Timing",IF(F894="Secondary Timing Controller","Timing",IF(F894="Star","Ethernet",IF(F894="Door Controller","Security Solution",IF(F894="Elevator Controller","Security Solution",IF(F894="Range Extender","Security Solution",IF(F894="Dropbox","Standalone",IF(F894="LF Exciter","Standalone",IF(OR(F894="Monitor",F894="Virtual Wall"),IF(VLOOKUP(H894,IRDeviceDetails!$A$1:$B$10000,2,FALSE)=0,"Standalone",IF(ISNUMBER(MATCH(H894,ConfigGrouping!$D$1:$D$10000,0)),"Primary","Secondary")),"")))))))))</f>
        <v/>
      </c>
    </row>
    <row r="895" spans="5:5" ht="15" customHeight="1" x14ac:dyDescent="0.35">
      <c r="E895" s="11" t="str">
        <f>IF(F895="Primary Timing Controller","Timing",IF(F895="Secondary Timing Controller","Timing",IF(F895="Star","Ethernet",IF(F895="Door Controller","Security Solution",IF(F895="Elevator Controller","Security Solution",IF(F895="Range Extender","Security Solution",IF(F895="Dropbox","Standalone",IF(F895="LF Exciter","Standalone",IF(OR(F895="Monitor",F895="Virtual Wall"),IF(VLOOKUP(H895,IRDeviceDetails!$A$1:$B$10000,2,FALSE)=0,"Standalone",IF(ISNUMBER(MATCH(H895,ConfigGrouping!$D$1:$D$10000,0)),"Primary","Secondary")),"")))))))))</f>
        <v/>
      </c>
    </row>
    <row r="896" spans="5:5" ht="15" customHeight="1" x14ac:dyDescent="0.35">
      <c r="E896" s="11" t="str">
        <f>IF(F896="Primary Timing Controller","Timing",IF(F896="Secondary Timing Controller","Timing",IF(F896="Star","Ethernet",IF(F896="Door Controller","Security Solution",IF(F896="Elevator Controller","Security Solution",IF(F896="Range Extender","Security Solution",IF(F896="Dropbox","Standalone",IF(F896="LF Exciter","Standalone",IF(OR(F896="Monitor",F896="Virtual Wall"),IF(VLOOKUP(H896,IRDeviceDetails!$A$1:$B$10000,2,FALSE)=0,"Standalone",IF(ISNUMBER(MATCH(H896,ConfigGrouping!$D$1:$D$10000,0)),"Primary","Secondary")),"")))))))))</f>
        <v/>
      </c>
    </row>
    <row r="897" spans="5:5" ht="15" customHeight="1" x14ac:dyDescent="0.35">
      <c r="E897" s="11" t="str">
        <f>IF(F897="Primary Timing Controller","Timing",IF(F897="Secondary Timing Controller","Timing",IF(F897="Star","Ethernet",IF(F897="Door Controller","Security Solution",IF(F897="Elevator Controller","Security Solution",IF(F897="Range Extender","Security Solution",IF(F897="Dropbox","Standalone",IF(F897="LF Exciter","Standalone",IF(OR(F897="Monitor",F897="Virtual Wall"),IF(VLOOKUP(H897,IRDeviceDetails!$A$1:$B$10000,2,FALSE)=0,"Standalone",IF(ISNUMBER(MATCH(H897,ConfigGrouping!$D$1:$D$10000,0)),"Primary","Secondary")),"")))))))))</f>
        <v/>
      </c>
    </row>
    <row r="898" spans="5:5" ht="15" customHeight="1" x14ac:dyDescent="0.35">
      <c r="E898" s="11" t="str">
        <f>IF(F898="Primary Timing Controller","Timing",IF(F898="Secondary Timing Controller","Timing",IF(F898="Star","Ethernet",IF(F898="Door Controller","Security Solution",IF(F898="Elevator Controller","Security Solution",IF(F898="Range Extender","Security Solution",IF(F898="Dropbox","Standalone",IF(F898="LF Exciter","Standalone",IF(OR(F898="Monitor",F898="Virtual Wall"),IF(VLOOKUP(H898,IRDeviceDetails!$A$1:$B$10000,2,FALSE)=0,"Standalone",IF(ISNUMBER(MATCH(H898,ConfigGrouping!$D$1:$D$10000,0)),"Primary","Secondary")),"")))))))))</f>
        <v/>
      </c>
    </row>
    <row r="899" spans="5:5" ht="15" customHeight="1" x14ac:dyDescent="0.35">
      <c r="E899" s="11" t="str">
        <f>IF(F899="Primary Timing Controller","Timing",IF(F899="Secondary Timing Controller","Timing",IF(F899="Star","Ethernet",IF(F899="Door Controller","Security Solution",IF(F899="Elevator Controller","Security Solution",IF(F899="Range Extender","Security Solution",IF(F899="Dropbox","Standalone",IF(F899="LF Exciter","Standalone",IF(OR(F899="Monitor",F899="Virtual Wall"),IF(VLOOKUP(H899,IRDeviceDetails!$A$1:$B$10000,2,FALSE)=0,"Standalone",IF(ISNUMBER(MATCH(H899,ConfigGrouping!$D$1:$D$10000,0)),"Primary","Secondary")),"")))))))))</f>
        <v/>
      </c>
    </row>
    <row r="900" spans="5:5" ht="15" customHeight="1" x14ac:dyDescent="0.35">
      <c r="E900" s="11" t="str">
        <f>IF(F900="Primary Timing Controller","Timing",IF(F900="Secondary Timing Controller","Timing",IF(F900="Star","Ethernet",IF(F900="Door Controller","Security Solution",IF(F900="Elevator Controller","Security Solution",IF(F900="Range Extender","Security Solution",IF(F900="Dropbox","Standalone",IF(F900="LF Exciter","Standalone",IF(OR(F900="Monitor",F900="Virtual Wall"),IF(VLOOKUP(H900,IRDeviceDetails!$A$1:$B$10000,2,FALSE)=0,"Standalone",IF(ISNUMBER(MATCH(H900,ConfigGrouping!$D$1:$D$10000,0)),"Primary","Secondary")),"")))))))))</f>
        <v/>
      </c>
    </row>
    <row r="901" spans="5:5" ht="15" customHeight="1" x14ac:dyDescent="0.35">
      <c r="E901" s="11" t="str">
        <f>IF(F901="Primary Timing Controller","Timing",IF(F901="Secondary Timing Controller","Timing",IF(F901="Star","Ethernet",IF(F901="Door Controller","Security Solution",IF(F901="Elevator Controller","Security Solution",IF(F901="Range Extender","Security Solution",IF(F901="Dropbox","Standalone",IF(F901="LF Exciter","Standalone",IF(OR(F901="Monitor",F901="Virtual Wall"),IF(VLOOKUP(H901,IRDeviceDetails!$A$1:$B$10000,2,FALSE)=0,"Standalone",IF(ISNUMBER(MATCH(H901,ConfigGrouping!$D$1:$D$10000,0)),"Primary","Secondary")),"")))))))))</f>
        <v/>
      </c>
    </row>
    <row r="902" spans="5:5" ht="15" customHeight="1" x14ac:dyDescent="0.35">
      <c r="E902" s="11" t="str">
        <f>IF(F902="Primary Timing Controller","Timing",IF(F902="Secondary Timing Controller","Timing",IF(F902="Star","Ethernet",IF(F902="Door Controller","Security Solution",IF(F902="Elevator Controller","Security Solution",IF(F902="Range Extender","Security Solution",IF(F902="Dropbox","Standalone",IF(F902="LF Exciter","Standalone",IF(OR(F902="Monitor",F902="Virtual Wall"),IF(VLOOKUP(H902,IRDeviceDetails!$A$1:$B$10000,2,FALSE)=0,"Standalone",IF(ISNUMBER(MATCH(H902,ConfigGrouping!$D$1:$D$10000,0)),"Primary","Secondary")),"")))))))))</f>
        <v/>
      </c>
    </row>
    <row r="903" spans="5:5" ht="15" customHeight="1" x14ac:dyDescent="0.35">
      <c r="E903" s="11" t="str">
        <f>IF(F903="Primary Timing Controller","Timing",IF(F903="Secondary Timing Controller","Timing",IF(F903="Star","Ethernet",IF(F903="Door Controller","Security Solution",IF(F903="Elevator Controller","Security Solution",IF(F903="Range Extender","Security Solution",IF(F903="Dropbox","Standalone",IF(F903="LF Exciter","Standalone",IF(OR(F903="Monitor",F903="Virtual Wall"),IF(VLOOKUP(H903,IRDeviceDetails!$A$1:$B$10000,2,FALSE)=0,"Standalone",IF(ISNUMBER(MATCH(H903,ConfigGrouping!$D$1:$D$10000,0)),"Primary","Secondary")),"")))))))))</f>
        <v/>
      </c>
    </row>
    <row r="904" spans="5:5" ht="15" customHeight="1" x14ac:dyDescent="0.35">
      <c r="E904" s="11" t="str">
        <f>IF(F904="Primary Timing Controller","Timing",IF(F904="Secondary Timing Controller","Timing",IF(F904="Star","Ethernet",IF(F904="Door Controller","Security Solution",IF(F904="Elevator Controller","Security Solution",IF(F904="Range Extender","Security Solution",IF(F904="Dropbox","Standalone",IF(F904="LF Exciter","Standalone",IF(OR(F904="Monitor",F904="Virtual Wall"),IF(VLOOKUP(H904,IRDeviceDetails!$A$1:$B$10000,2,FALSE)=0,"Standalone",IF(ISNUMBER(MATCH(H904,ConfigGrouping!$D$1:$D$10000,0)),"Primary","Secondary")),"")))))))))</f>
        <v/>
      </c>
    </row>
    <row r="905" spans="5:5" ht="15" customHeight="1" x14ac:dyDescent="0.35">
      <c r="E905" s="11" t="str">
        <f>IF(F905="Primary Timing Controller","Timing",IF(F905="Secondary Timing Controller","Timing",IF(F905="Star","Ethernet",IF(F905="Door Controller","Security Solution",IF(F905="Elevator Controller","Security Solution",IF(F905="Range Extender","Security Solution",IF(F905="Dropbox","Standalone",IF(F905="LF Exciter","Standalone",IF(OR(F905="Monitor",F905="Virtual Wall"),IF(VLOOKUP(H905,IRDeviceDetails!$A$1:$B$10000,2,FALSE)=0,"Standalone",IF(ISNUMBER(MATCH(H905,ConfigGrouping!$D$1:$D$10000,0)),"Primary","Secondary")),"")))))))))</f>
        <v/>
      </c>
    </row>
    <row r="906" spans="5:5" ht="15" customHeight="1" x14ac:dyDescent="0.35">
      <c r="E906" s="11" t="str">
        <f>IF(F906="Primary Timing Controller","Timing",IF(F906="Secondary Timing Controller","Timing",IF(F906="Star","Ethernet",IF(F906="Door Controller","Security Solution",IF(F906="Elevator Controller","Security Solution",IF(F906="Range Extender","Security Solution",IF(F906="Dropbox","Standalone",IF(F906="LF Exciter","Standalone",IF(OR(F906="Monitor",F906="Virtual Wall"),IF(VLOOKUP(H906,IRDeviceDetails!$A$1:$B$10000,2,FALSE)=0,"Standalone",IF(ISNUMBER(MATCH(H906,ConfigGrouping!$D$1:$D$10000,0)),"Primary","Secondary")),"")))))))))</f>
        <v/>
      </c>
    </row>
    <row r="907" spans="5:5" ht="15" customHeight="1" x14ac:dyDescent="0.35">
      <c r="E907" s="11" t="str">
        <f>IF(F907="Primary Timing Controller","Timing",IF(F907="Secondary Timing Controller","Timing",IF(F907="Star","Ethernet",IF(F907="Door Controller","Security Solution",IF(F907="Elevator Controller","Security Solution",IF(F907="Range Extender","Security Solution",IF(F907="Dropbox","Standalone",IF(F907="LF Exciter","Standalone",IF(OR(F907="Monitor",F907="Virtual Wall"),IF(VLOOKUP(H907,IRDeviceDetails!$A$1:$B$10000,2,FALSE)=0,"Standalone",IF(ISNUMBER(MATCH(H907,ConfigGrouping!$D$1:$D$10000,0)),"Primary","Secondary")),"")))))))))</f>
        <v/>
      </c>
    </row>
    <row r="908" spans="5:5" ht="15" customHeight="1" x14ac:dyDescent="0.35">
      <c r="E908" s="11" t="str">
        <f>IF(F908="Primary Timing Controller","Timing",IF(F908="Secondary Timing Controller","Timing",IF(F908="Star","Ethernet",IF(F908="Door Controller","Security Solution",IF(F908="Elevator Controller","Security Solution",IF(F908="Range Extender","Security Solution",IF(F908="Dropbox","Standalone",IF(F908="LF Exciter","Standalone",IF(OR(F908="Monitor",F908="Virtual Wall"),IF(VLOOKUP(H908,IRDeviceDetails!$A$1:$B$10000,2,FALSE)=0,"Standalone",IF(ISNUMBER(MATCH(H908,ConfigGrouping!$D$1:$D$10000,0)),"Primary","Secondary")),"")))))))))</f>
        <v/>
      </c>
    </row>
    <row r="909" spans="5:5" ht="15" customHeight="1" x14ac:dyDescent="0.35">
      <c r="E909" s="11" t="str">
        <f>IF(F909="Primary Timing Controller","Timing",IF(F909="Secondary Timing Controller","Timing",IF(F909="Star","Ethernet",IF(F909="Door Controller","Security Solution",IF(F909="Elevator Controller","Security Solution",IF(F909="Range Extender","Security Solution",IF(F909="Dropbox","Standalone",IF(F909="LF Exciter","Standalone",IF(OR(F909="Monitor",F909="Virtual Wall"),IF(VLOOKUP(H909,IRDeviceDetails!$A$1:$B$10000,2,FALSE)=0,"Standalone",IF(ISNUMBER(MATCH(H909,ConfigGrouping!$D$1:$D$10000,0)),"Primary","Secondary")),"")))))))))</f>
        <v/>
      </c>
    </row>
    <row r="910" spans="5:5" ht="15" customHeight="1" x14ac:dyDescent="0.35">
      <c r="E910" s="11" t="str">
        <f>IF(F910="Primary Timing Controller","Timing",IF(F910="Secondary Timing Controller","Timing",IF(F910="Star","Ethernet",IF(F910="Door Controller","Security Solution",IF(F910="Elevator Controller","Security Solution",IF(F910="Range Extender","Security Solution",IF(F910="Dropbox","Standalone",IF(F910="LF Exciter","Standalone",IF(OR(F910="Monitor",F910="Virtual Wall"),IF(VLOOKUP(H910,IRDeviceDetails!$A$1:$B$10000,2,FALSE)=0,"Standalone",IF(ISNUMBER(MATCH(H910,ConfigGrouping!$D$1:$D$10000,0)),"Primary","Secondary")),"")))))))))</f>
        <v/>
      </c>
    </row>
    <row r="911" spans="5:5" ht="15" customHeight="1" x14ac:dyDescent="0.35">
      <c r="E911" s="11" t="str">
        <f>IF(F911="Primary Timing Controller","Timing",IF(F911="Secondary Timing Controller","Timing",IF(F911="Star","Ethernet",IF(F911="Door Controller","Security Solution",IF(F911="Elevator Controller","Security Solution",IF(F911="Range Extender","Security Solution",IF(F911="Dropbox","Standalone",IF(F911="LF Exciter","Standalone",IF(OR(F911="Monitor",F911="Virtual Wall"),IF(VLOOKUP(H911,IRDeviceDetails!$A$1:$B$10000,2,FALSE)=0,"Standalone",IF(ISNUMBER(MATCH(H911,ConfigGrouping!$D$1:$D$10000,0)),"Primary","Secondary")),"")))))))))</f>
        <v/>
      </c>
    </row>
    <row r="912" spans="5:5" ht="15" customHeight="1" x14ac:dyDescent="0.35">
      <c r="E912" s="11" t="str">
        <f>IF(F912="Primary Timing Controller","Timing",IF(F912="Secondary Timing Controller","Timing",IF(F912="Star","Ethernet",IF(F912="Door Controller","Security Solution",IF(F912="Elevator Controller","Security Solution",IF(F912="Range Extender","Security Solution",IF(F912="Dropbox","Standalone",IF(F912="LF Exciter","Standalone",IF(OR(F912="Monitor",F912="Virtual Wall"),IF(VLOOKUP(H912,IRDeviceDetails!$A$1:$B$10000,2,FALSE)=0,"Standalone",IF(ISNUMBER(MATCH(H912,ConfigGrouping!$D$1:$D$10000,0)),"Primary","Secondary")),"")))))))))</f>
        <v/>
      </c>
    </row>
    <row r="913" spans="5:5" ht="15" customHeight="1" x14ac:dyDescent="0.35">
      <c r="E913" s="11" t="str">
        <f>IF(F913="Primary Timing Controller","Timing",IF(F913="Secondary Timing Controller","Timing",IF(F913="Star","Ethernet",IF(F913="Door Controller","Security Solution",IF(F913="Elevator Controller","Security Solution",IF(F913="Range Extender","Security Solution",IF(F913="Dropbox","Standalone",IF(F913="LF Exciter","Standalone",IF(OR(F913="Monitor",F913="Virtual Wall"),IF(VLOOKUP(H913,IRDeviceDetails!$A$1:$B$10000,2,FALSE)=0,"Standalone",IF(ISNUMBER(MATCH(H913,ConfigGrouping!$D$1:$D$10000,0)),"Primary","Secondary")),"")))))))))</f>
        <v/>
      </c>
    </row>
    <row r="914" spans="5:5" ht="15" customHeight="1" x14ac:dyDescent="0.35">
      <c r="E914" s="11" t="str">
        <f>IF(F914="Primary Timing Controller","Timing",IF(F914="Secondary Timing Controller","Timing",IF(F914="Star","Ethernet",IF(F914="Door Controller","Security Solution",IF(F914="Elevator Controller","Security Solution",IF(F914="Range Extender","Security Solution",IF(F914="Dropbox","Standalone",IF(F914="LF Exciter","Standalone",IF(OR(F914="Monitor",F914="Virtual Wall"),IF(VLOOKUP(H914,IRDeviceDetails!$A$1:$B$10000,2,FALSE)=0,"Standalone",IF(ISNUMBER(MATCH(H914,ConfigGrouping!$D$1:$D$10000,0)),"Primary","Secondary")),"")))))))))</f>
        <v/>
      </c>
    </row>
    <row r="915" spans="5:5" ht="15" customHeight="1" x14ac:dyDescent="0.35">
      <c r="E915" s="11" t="str">
        <f>IF(F915="Primary Timing Controller","Timing",IF(F915="Secondary Timing Controller","Timing",IF(F915="Star","Ethernet",IF(F915="Door Controller","Security Solution",IF(F915="Elevator Controller","Security Solution",IF(F915="Range Extender","Security Solution",IF(F915="Dropbox","Standalone",IF(F915="LF Exciter","Standalone",IF(OR(F915="Monitor",F915="Virtual Wall"),IF(VLOOKUP(H915,IRDeviceDetails!$A$1:$B$10000,2,FALSE)=0,"Standalone",IF(ISNUMBER(MATCH(H915,ConfigGrouping!$D$1:$D$10000,0)),"Primary","Secondary")),"")))))))))</f>
        <v/>
      </c>
    </row>
    <row r="916" spans="5:5" ht="15" customHeight="1" x14ac:dyDescent="0.35">
      <c r="E916" s="11" t="str">
        <f>IF(F916="Primary Timing Controller","Timing",IF(F916="Secondary Timing Controller","Timing",IF(F916="Star","Ethernet",IF(F916="Door Controller","Security Solution",IF(F916="Elevator Controller","Security Solution",IF(F916="Range Extender","Security Solution",IF(F916="Dropbox","Standalone",IF(F916="LF Exciter","Standalone",IF(OR(F916="Monitor",F916="Virtual Wall"),IF(VLOOKUP(H916,IRDeviceDetails!$A$1:$B$10000,2,FALSE)=0,"Standalone",IF(ISNUMBER(MATCH(H916,ConfigGrouping!$D$1:$D$10000,0)),"Primary","Secondary")),"")))))))))</f>
        <v/>
      </c>
    </row>
    <row r="917" spans="5:5" ht="15" customHeight="1" x14ac:dyDescent="0.35">
      <c r="E917" s="11" t="str">
        <f>IF(F917="Primary Timing Controller","Timing",IF(F917="Secondary Timing Controller","Timing",IF(F917="Star","Ethernet",IF(F917="Door Controller","Security Solution",IF(F917="Elevator Controller","Security Solution",IF(F917="Range Extender","Security Solution",IF(F917="Dropbox","Standalone",IF(F917="LF Exciter","Standalone",IF(OR(F917="Monitor",F917="Virtual Wall"),IF(VLOOKUP(H917,IRDeviceDetails!$A$1:$B$10000,2,FALSE)=0,"Standalone",IF(ISNUMBER(MATCH(H917,ConfigGrouping!$D$1:$D$10000,0)),"Primary","Secondary")),"")))))))))</f>
        <v/>
      </c>
    </row>
    <row r="918" spans="5:5" ht="15" customHeight="1" x14ac:dyDescent="0.35">
      <c r="E918" s="11" t="str">
        <f>IF(F918="Primary Timing Controller","Timing",IF(F918="Secondary Timing Controller","Timing",IF(F918="Star","Ethernet",IF(F918="Door Controller","Security Solution",IF(F918="Elevator Controller","Security Solution",IF(F918="Range Extender","Security Solution",IF(F918="Dropbox","Standalone",IF(F918="LF Exciter","Standalone",IF(OR(F918="Monitor",F918="Virtual Wall"),IF(VLOOKUP(H918,IRDeviceDetails!$A$1:$B$10000,2,FALSE)=0,"Standalone",IF(ISNUMBER(MATCH(H918,ConfigGrouping!$D$1:$D$10000,0)),"Primary","Secondary")),"")))))))))</f>
        <v/>
      </c>
    </row>
    <row r="919" spans="5:5" ht="15" customHeight="1" x14ac:dyDescent="0.35">
      <c r="E919" s="11" t="str">
        <f>IF(F919="Primary Timing Controller","Timing",IF(F919="Secondary Timing Controller","Timing",IF(F919="Star","Ethernet",IF(F919="Door Controller","Security Solution",IF(F919="Elevator Controller","Security Solution",IF(F919="Range Extender","Security Solution",IF(F919="Dropbox","Standalone",IF(F919="LF Exciter","Standalone",IF(OR(F919="Monitor",F919="Virtual Wall"),IF(VLOOKUP(H919,IRDeviceDetails!$A$1:$B$10000,2,FALSE)=0,"Standalone",IF(ISNUMBER(MATCH(H919,ConfigGrouping!$D$1:$D$10000,0)),"Primary","Secondary")),"")))))))))</f>
        <v/>
      </c>
    </row>
    <row r="920" spans="5:5" ht="15" customHeight="1" x14ac:dyDescent="0.35">
      <c r="E920" s="11" t="str">
        <f>IF(F920="Primary Timing Controller","Timing",IF(F920="Secondary Timing Controller","Timing",IF(F920="Star","Ethernet",IF(F920="Door Controller","Security Solution",IF(F920="Elevator Controller","Security Solution",IF(F920="Range Extender","Security Solution",IF(F920="Dropbox","Standalone",IF(F920="LF Exciter","Standalone",IF(OR(F920="Monitor",F920="Virtual Wall"),IF(VLOOKUP(H920,IRDeviceDetails!$A$1:$B$10000,2,FALSE)=0,"Standalone",IF(ISNUMBER(MATCH(H920,ConfigGrouping!$D$1:$D$10000,0)),"Primary","Secondary")),"")))))))))</f>
        <v/>
      </c>
    </row>
    <row r="921" spans="5:5" ht="15" customHeight="1" x14ac:dyDescent="0.35">
      <c r="E921" s="11" t="str">
        <f>IF(F921="Primary Timing Controller","Timing",IF(F921="Secondary Timing Controller","Timing",IF(F921="Star","Ethernet",IF(F921="Door Controller","Security Solution",IF(F921="Elevator Controller","Security Solution",IF(F921="Range Extender","Security Solution",IF(F921="Dropbox","Standalone",IF(F921="LF Exciter","Standalone",IF(OR(F921="Monitor",F921="Virtual Wall"),IF(VLOOKUP(H921,IRDeviceDetails!$A$1:$B$10000,2,FALSE)=0,"Standalone",IF(ISNUMBER(MATCH(H921,ConfigGrouping!$D$1:$D$10000,0)),"Primary","Secondary")),"")))))))))</f>
        <v/>
      </c>
    </row>
    <row r="922" spans="5:5" ht="15" customHeight="1" x14ac:dyDescent="0.35">
      <c r="E922" s="11" t="str">
        <f>IF(F922="Primary Timing Controller","Timing",IF(F922="Secondary Timing Controller","Timing",IF(F922="Star","Ethernet",IF(F922="Door Controller","Security Solution",IF(F922="Elevator Controller","Security Solution",IF(F922="Range Extender","Security Solution",IF(F922="Dropbox","Standalone",IF(F922="LF Exciter","Standalone",IF(OR(F922="Monitor",F922="Virtual Wall"),IF(VLOOKUP(H922,IRDeviceDetails!$A$1:$B$10000,2,FALSE)=0,"Standalone",IF(ISNUMBER(MATCH(H922,ConfigGrouping!$D$1:$D$10000,0)),"Primary","Secondary")),"")))))))))</f>
        <v/>
      </c>
    </row>
    <row r="923" spans="5:5" ht="15" customHeight="1" x14ac:dyDescent="0.35">
      <c r="E923" s="11" t="str">
        <f>IF(F923="Primary Timing Controller","Timing",IF(F923="Secondary Timing Controller","Timing",IF(F923="Star","Ethernet",IF(F923="Door Controller","Security Solution",IF(F923="Elevator Controller","Security Solution",IF(F923="Range Extender","Security Solution",IF(F923="Dropbox","Standalone",IF(F923="LF Exciter","Standalone",IF(OR(F923="Monitor",F923="Virtual Wall"),IF(VLOOKUP(H923,IRDeviceDetails!$A$1:$B$10000,2,FALSE)=0,"Standalone",IF(ISNUMBER(MATCH(H923,ConfigGrouping!$D$1:$D$10000,0)),"Primary","Secondary")),"")))))))))</f>
        <v/>
      </c>
    </row>
    <row r="924" spans="5:5" ht="15" customHeight="1" x14ac:dyDescent="0.35">
      <c r="E924" s="11" t="str">
        <f>IF(F924="Primary Timing Controller","Timing",IF(F924="Secondary Timing Controller","Timing",IF(F924="Star","Ethernet",IF(F924="Door Controller","Security Solution",IF(F924="Elevator Controller","Security Solution",IF(F924="Range Extender","Security Solution",IF(F924="Dropbox","Standalone",IF(F924="LF Exciter","Standalone",IF(OR(F924="Monitor",F924="Virtual Wall"),IF(VLOOKUP(H924,IRDeviceDetails!$A$1:$B$10000,2,FALSE)=0,"Standalone",IF(ISNUMBER(MATCH(H924,ConfigGrouping!$D$1:$D$10000,0)),"Primary","Secondary")),"")))))))))</f>
        <v/>
      </c>
    </row>
    <row r="925" spans="5:5" ht="15" customHeight="1" x14ac:dyDescent="0.35">
      <c r="E925" s="11" t="str">
        <f>IF(F925="Primary Timing Controller","Timing",IF(F925="Secondary Timing Controller","Timing",IF(F925="Star","Ethernet",IF(F925="Door Controller","Security Solution",IF(F925="Elevator Controller","Security Solution",IF(F925="Range Extender","Security Solution",IF(F925="Dropbox","Standalone",IF(F925="LF Exciter","Standalone",IF(OR(F925="Monitor",F925="Virtual Wall"),IF(VLOOKUP(H925,IRDeviceDetails!$A$1:$B$10000,2,FALSE)=0,"Standalone",IF(ISNUMBER(MATCH(H925,ConfigGrouping!$D$1:$D$10000,0)),"Primary","Secondary")),"")))))))))</f>
        <v/>
      </c>
    </row>
    <row r="926" spans="5:5" ht="15" customHeight="1" x14ac:dyDescent="0.35">
      <c r="E926" s="11" t="str">
        <f>IF(F926="Primary Timing Controller","Timing",IF(F926="Secondary Timing Controller","Timing",IF(F926="Star","Ethernet",IF(F926="Door Controller","Security Solution",IF(F926="Elevator Controller","Security Solution",IF(F926="Range Extender","Security Solution",IF(F926="Dropbox","Standalone",IF(F926="LF Exciter","Standalone",IF(OR(F926="Monitor",F926="Virtual Wall"),IF(VLOOKUP(H926,IRDeviceDetails!$A$1:$B$10000,2,FALSE)=0,"Standalone",IF(ISNUMBER(MATCH(H926,ConfigGrouping!$D$1:$D$10000,0)),"Primary","Secondary")),"")))))))))</f>
        <v/>
      </c>
    </row>
    <row r="927" spans="5:5" ht="15" customHeight="1" x14ac:dyDescent="0.35">
      <c r="E927" s="11" t="str">
        <f>IF(F927="Primary Timing Controller","Timing",IF(F927="Secondary Timing Controller","Timing",IF(F927="Star","Ethernet",IF(F927="Door Controller","Security Solution",IF(F927="Elevator Controller","Security Solution",IF(F927="Range Extender","Security Solution",IF(F927="Dropbox","Standalone",IF(F927="LF Exciter","Standalone",IF(OR(F927="Monitor",F927="Virtual Wall"),IF(VLOOKUP(H927,IRDeviceDetails!$A$1:$B$10000,2,FALSE)=0,"Standalone",IF(ISNUMBER(MATCH(H927,ConfigGrouping!$D$1:$D$10000,0)),"Primary","Secondary")),"")))))))))</f>
        <v/>
      </c>
    </row>
    <row r="928" spans="5:5" ht="15" customHeight="1" x14ac:dyDescent="0.35">
      <c r="E928" s="11" t="str">
        <f>IF(F928="Primary Timing Controller","Timing",IF(F928="Secondary Timing Controller","Timing",IF(F928="Star","Ethernet",IF(F928="Door Controller","Security Solution",IF(F928="Elevator Controller","Security Solution",IF(F928="Range Extender","Security Solution",IF(F928="Dropbox","Standalone",IF(F928="LF Exciter","Standalone",IF(OR(F928="Monitor",F928="Virtual Wall"),IF(VLOOKUP(H928,IRDeviceDetails!$A$1:$B$10000,2,FALSE)=0,"Standalone",IF(ISNUMBER(MATCH(H928,ConfigGrouping!$D$1:$D$10000,0)),"Primary","Secondary")),"")))))))))</f>
        <v/>
      </c>
    </row>
    <row r="929" spans="5:5" ht="15" customHeight="1" x14ac:dyDescent="0.35">
      <c r="E929" s="11" t="str">
        <f>IF(F929="Primary Timing Controller","Timing",IF(F929="Secondary Timing Controller","Timing",IF(F929="Star","Ethernet",IF(F929="Door Controller","Security Solution",IF(F929="Elevator Controller","Security Solution",IF(F929="Range Extender","Security Solution",IF(F929="Dropbox","Standalone",IF(F929="LF Exciter","Standalone",IF(OR(F929="Monitor",F929="Virtual Wall"),IF(VLOOKUP(H929,IRDeviceDetails!$A$1:$B$10000,2,FALSE)=0,"Standalone",IF(ISNUMBER(MATCH(H929,ConfigGrouping!$D$1:$D$10000,0)),"Primary","Secondary")),"")))))))))</f>
        <v/>
      </c>
    </row>
    <row r="930" spans="5:5" ht="15" customHeight="1" x14ac:dyDescent="0.35">
      <c r="E930" s="11" t="str">
        <f>IF(F930="Primary Timing Controller","Timing",IF(F930="Secondary Timing Controller","Timing",IF(F930="Star","Ethernet",IF(F930="Door Controller","Security Solution",IF(F930="Elevator Controller","Security Solution",IF(F930="Range Extender","Security Solution",IF(F930="Dropbox","Standalone",IF(F930="LF Exciter","Standalone",IF(OR(F930="Monitor",F930="Virtual Wall"),IF(VLOOKUP(H930,IRDeviceDetails!$A$1:$B$10000,2,FALSE)=0,"Standalone",IF(ISNUMBER(MATCH(H930,ConfigGrouping!$D$1:$D$10000,0)),"Primary","Secondary")),"")))))))))</f>
        <v/>
      </c>
    </row>
    <row r="931" spans="5:5" ht="15" customHeight="1" x14ac:dyDescent="0.35">
      <c r="E931" s="11" t="str">
        <f>IF(F931="Primary Timing Controller","Timing",IF(F931="Secondary Timing Controller","Timing",IF(F931="Star","Ethernet",IF(F931="Door Controller","Security Solution",IF(F931="Elevator Controller","Security Solution",IF(F931="Range Extender","Security Solution",IF(F931="Dropbox","Standalone",IF(F931="LF Exciter","Standalone",IF(OR(F931="Monitor",F931="Virtual Wall"),IF(VLOOKUP(H931,IRDeviceDetails!$A$1:$B$10000,2,FALSE)=0,"Standalone",IF(ISNUMBER(MATCH(H931,ConfigGrouping!$D$1:$D$10000,0)),"Primary","Secondary")),"")))))))))</f>
        <v/>
      </c>
    </row>
    <row r="932" spans="5:5" ht="15" customHeight="1" x14ac:dyDescent="0.35">
      <c r="E932" s="11" t="str">
        <f>IF(F932="Primary Timing Controller","Timing",IF(F932="Secondary Timing Controller","Timing",IF(F932="Star","Ethernet",IF(F932="Door Controller","Security Solution",IF(F932="Elevator Controller","Security Solution",IF(F932="Range Extender","Security Solution",IF(F932="Dropbox","Standalone",IF(F932="LF Exciter","Standalone",IF(OR(F932="Monitor",F932="Virtual Wall"),IF(VLOOKUP(H932,IRDeviceDetails!$A$1:$B$10000,2,FALSE)=0,"Standalone",IF(ISNUMBER(MATCH(H932,ConfigGrouping!$D$1:$D$10000,0)),"Primary","Secondary")),"")))))))))</f>
        <v/>
      </c>
    </row>
    <row r="933" spans="5:5" ht="15" customHeight="1" x14ac:dyDescent="0.35">
      <c r="E933" s="11" t="str">
        <f>IF(F933="Primary Timing Controller","Timing",IF(F933="Secondary Timing Controller","Timing",IF(F933="Star","Ethernet",IF(F933="Door Controller","Security Solution",IF(F933="Elevator Controller","Security Solution",IF(F933="Range Extender","Security Solution",IF(F933="Dropbox","Standalone",IF(F933="LF Exciter","Standalone",IF(OR(F933="Monitor",F933="Virtual Wall"),IF(VLOOKUP(H933,IRDeviceDetails!$A$1:$B$10000,2,FALSE)=0,"Standalone",IF(ISNUMBER(MATCH(H933,ConfigGrouping!$D$1:$D$10000,0)),"Primary","Secondary")),"")))))))))</f>
        <v/>
      </c>
    </row>
    <row r="934" spans="5:5" ht="15" customHeight="1" x14ac:dyDescent="0.35">
      <c r="E934" s="11" t="str">
        <f>IF(F934="Primary Timing Controller","Timing",IF(F934="Secondary Timing Controller","Timing",IF(F934="Star","Ethernet",IF(F934="Door Controller","Security Solution",IF(F934="Elevator Controller","Security Solution",IF(F934="Range Extender","Security Solution",IF(F934="Dropbox","Standalone",IF(F934="LF Exciter","Standalone",IF(OR(F934="Monitor",F934="Virtual Wall"),IF(VLOOKUP(H934,IRDeviceDetails!$A$1:$B$10000,2,FALSE)=0,"Standalone",IF(ISNUMBER(MATCH(H934,ConfigGrouping!$D$1:$D$10000,0)),"Primary","Secondary")),"")))))))))</f>
        <v/>
      </c>
    </row>
    <row r="935" spans="5:5" ht="15" customHeight="1" x14ac:dyDescent="0.35">
      <c r="E935" s="11" t="str">
        <f>IF(F935="Primary Timing Controller","Timing",IF(F935="Secondary Timing Controller","Timing",IF(F935="Star","Ethernet",IF(F935="Door Controller","Security Solution",IF(F935="Elevator Controller","Security Solution",IF(F935="Range Extender","Security Solution",IF(F935="Dropbox","Standalone",IF(F935="LF Exciter","Standalone",IF(OR(F935="Monitor",F935="Virtual Wall"),IF(VLOOKUP(H935,IRDeviceDetails!$A$1:$B$10000,2,FALSE)=0,"Standalone",IF(ISNUMBER(MATCH(H935,ConfigGrouping!$D$1:$D$10000,0)),"Primary","Secondary")),"")))))))))</f>
        <v/>
      </c>
    </row>
    <row r="936" spans="5:5" ht="15" customHeight="1" x14ac:dyDescent="0.35">
      <c r="E936" s="11" t="str">
        <f>IF(F936="Primary Timing Controller","Timing",IF(F936="Secondary Timing Controller","Timing",IF(F936="Star","Ethernet",IF(F936="Door Controller","Security Solution",IF(F936="Elevator Controller","Security Solution",IF(F936="Range Extender","Security Solution",IF(F936="Dropbox","Standalone",IF(F936="LF Exciter","Standalone",IF(OR(F936="Monitor",F936="Virtual Wall"),IF(VLOOKUP(H936,IRDeviceDetails!$A$1:$B$10000,2,FALSE)=0,"Standalone",IF(ISNUMBER(MATCH(H936,ConfigGrouping!$D$1:$D$10000,0)),"Primary","Secondary")),"")))))))))</f>
        <v/>
      </c>
    </row>
    <row r="937" spans="5:5" ht="15" customHeight="1" x14ac:dyDescent="0.35">
      <c r="E937" s="11" t="str">
        <f>IF(F937="Primary Timing Controller","Timing",IF(F937="Secondary Timing Controller","Timing",IF(F937="Star","Ethernet",IF(F937="Door Controller","Security Solution",IF(F937="Elevator Controller","Security Solution",IF(F937="Range Extender","Security Solution",IF(F937="Dropbox","Standalone",IF(F937="LF Exciter","Standalone",IF(OR(F937="Monitor",F937="Virtual Wall"),IF(VLOOKUP(H937,IRDeviceDetails!$A$1:$B$10000,2,FALSE)=0,"Standalone",IF(ISNUMBER(MATCH(H937,ConfigGrouping!$D$1:$D$10000,0)),"Primary","Secondary")),"")))))))))</f>
        <v/>
      </c>
    </row>
    <row r="938" spans="5:5" ht="15" customHeight="1" x14ac:dyDescent="0.35">
      <c r="E938" s="11" t="str">
        <f>IF(F938="Primary Timing Controller","Timing",IF(F938="Secondary Timing Controller","Timing",IF(F938="Star","Ethernet",IF(F938="Door Controller","Security Solution",IF(F938="Elevator Controller","Security Solution",IF(F938="Range Extender","Security Solution",IF(F938="Dropbox","Standalone",IF(F938="LF Exciter","Standalone",IF(OR(F938="Monitor",F938="Virtual Wall"),IF(VLOOKUP(H938,IRDeviceDetails!$A$1:$B$10000,2,FALSE)=0,"Standalone",IF(ISNUMBER(MATCH(H938,ConfigGrouping!$D$1:$D$10000,0)),"Primary","Secondary")),"")))))))))</f>
        <v/>
      </c>
    </row>
    <row r="939" spans="5:5" ht="15" customHeight="1" x14ac:dyDescent="0.35">
      <c r="E939" s="11" t="str">
        <f>IF(F939="Primary Timing Controller","Timing",IF(F939="Secondary Timing Controller","Timing",IF(F939="Star","Ethernet",IF(F939="Door Controller","Security Solution",IF(F939="Elevator Controller","Security Solution",IF(F939="Range Extender","Security Solution",IF(F939="Dropbox","Standalone",IF(F939="LF Exciter","Standalone",IF(OR(F939="Monitor",F939="Virtual Wall"),IF(VLOOKUP(H939,IRDeviceDetails!$A$1:$B$10000,2,FALSE)=0,"Standalone",IF(ISNUMBER(MATCH(H939,ConfigGrouping!$D$1:$D$10000,0)),"Primary","Secondary")),"")))))))))</f>
        <v/>
      </c>
    </row>
    <row r="940" spans="5:5" ht="15" customHeight="1" x14ac:dyDescent="0.35">
      <c r="E940" s="11" t="str">
        <f>IF(F940="Primary Timing Controller","Timing",IF(F940="Secondary Timing Controller","Timing",IF(F940="Star","Ethernet",IF(F940="Door Controller","Security Solution",IF(F940="Elevator Controller","Security Solution",IF(F940="Range Extender","Security Solution",IF(F940="Dropbox","Standalone",IF(F940="LF Exciter","Standalone",IF(OR(F940="Monitor",F940="Virtual Wall"),IF(VLOOKUP(H940,IRDeviceDetails!$A$1:$B$10000,2,FALSE)=0,"Standalone",IF(ISNUMBER(MATCH(H940,ConfigGrouping!$D$1:$D$10000,0)),"Primary","Secondary")),"")))))))))</f>
        <v/>
      </c>
    </row>
    <row r="941" spans="5:5" ht="15" customHeight="1" x14ac:dyDescent="0.35">
      <c r="E941" s="11" t="str">
        <f>IF(F941="Primary Timing Controller","Timing",IF(F941="Secondary Timing Controller","Timing",IF(F941="Star","Ethernet",IF(F941="Door Controller","Security Solution",IF(F941="Elevator Controller","Security Solution",IF(F941="Range Extender","Security Solution",IF(F941="Dropbox","Standalone",IF(F941="LF Exciter","Standalone",IF(OR(F941="Monitor",F941="Virtual Wall"),IF(VLOOKUP(H941,IRDeviceDetails!$A$1:$B$10000,2,FALSE)=0,"Standalone",IF(ISNUMBER(MATCH(H941,ConfigGrouping!$D$1:$D$10000,0)),"Primary","Secondary")),"")))))))))</f>
        <v/>
      </c>
    </row>
    <row r="942" spans="5:5" ht="15" customHeight="1" x14ac:dyDescent="0.35">
      <c r="E942" s="11" t="str">
        <f>IF(F942="Primary Timing Controller","Timing",IF(F942="Secondary Timing Controller","Timing",IF(F942="Star","Ethernet",IF(F942="Door Controller","Security Solution",IF(F942="Elevator Controller","Security Solution",IF(F942="Range Extender","Security Solution",IF(F942="Dropbox","Standalone",IF(F942="LF Exciter","Standalone",IF(OR(F942="Monitor",F942="Virtual Wall"),IF(VLOOKUP(H942,IRDeviceDetails!$A$1:$B$10000,2,FALSE)=0,"Standalone",IF(ISNUMBER(MATCH(H942,ConfigGrouping!$D$1:$D$10000,0)),"Primary","Secondary")),"")))))))))</f>
        <v/>
      </c>
    </row>
    <row r="943" spans="5:5" ht="15" customHeight="1" x14ac:dyDescent="0.35">
      <c r="E943" s="11" t="str">
        <f>IF(F943="Primary Timing Controller","Timing",IF(F943="Secondary Timing Controller","Timing",IF(F943="Star","Ethernet",IF(F943="Door Controller","Security Solution",IF(F943="Elevator Controller","Security Solution",IF(F943="Range Extender","Security Solution",IF(F943="Dropbox","Standalone",IF(F943="LF Exciter","Standalone",IF(OR(F943="Monitor",F943="Virtual Wall"),IF(VLOOKUP(H943,IRDeviceDetails!$A$1:$B$10000,2,FALSE)=0,"Standalone",IF(ISNUMBER(MATCH(H943,ConfigGrouping!$D$1:$D$10000,0)),"Primary","Secondary")),"")))))))))</f>
        <v/>
      </c>
    </row>
    <row r="944" spans="5:5" ht="15" customHeight="1" x14ac:dyDescent="0.35">
      <c r="E944" s="11" t="str">
        <f>IF(F944="Primary Timing Controller","Timing",IF(F944="Secondary Timing Controller","Timing",IF(F944="Star","Ethernet",IF(F944="Door Controller","Security Solution",IF(F944="Elevator Controller","Security Solution",IF(F944="Range Extender","Security Solution",IF(F944="Dropbox","Standalone",IF(F944="LF Exciter","Standalone",IF(OR(F944="Monitor",F944="Virtual Wall"),IF(VLOOKUP(H944,IRDeviceDetails!$A$1:$B$10000,2,FALSE)=0,"Standalone",IF(ISNUMBER(MATCH(H944,ConfigGrouping!$D$1:$D$10000,0)),"Primary","Secondary")),"")))))))))</f>
        <v/>
      </c>
    </row>
    <row r="945" spans="5:5" ht="15" customHeight="1" x14ac:dyDescent="0.35">
      <c r="E945" s="11" t="str">
        <f>IF(F945="Primary Timing Controller","Timing",IF(F945="Secondary Timing Controller","Timing",IF(F945="Star","Ethernet",IF(F945="Door Controller","Security Solution",IF(F945="Elevator Controller","Security Solution",IF(F945="Range Extender","Security Solution",IF(F945="Dropbox","Standalone",IF(F945="LF Exciter","Standalone",IF(OR(F945="Monitor",F945="Virtual Wall"),IF(VLOOKUP(H945,IRDeviceDetails!$A$1:$B$10000,2,FALSE)=0,"Standalone",IF(ISNUMBER(MATCH(H945,ConfigGrouping!$D$1:$D$10000,0)),"Primary","Secondary")),"")))))))))</f>
        <v/>
      </c>
    </row>
    <row r="946" spans="5:5" ht="15" customHeight="1" x14ac:dyDescent="0.35">
      <c r="E946" s="11" t="str">
        <f>IF(F946="Primary Timing Controller","Timing",IF(F946="Secondary Timing Controller","Timing",IF(F946="Star","Ethernet",IF(F946="Door Controller","Security Solution",IF(F946="Elevator Controller","Security Solution",IF(F946="Range Extender","Security Solution",IF(F946="Dropbox","Standalone",IF(F946="LF Exciter","Standalone",IF(OR(F946="Monitor",F946="Virtual Wall"),IF(VLOOKUP(H946,IRDeviceDetails!$A$1:$B$10000,2,FALSE)=0,"Standalone",IF(ISNUMBER(MATCH(H946,ConfigGrouping!$D$1:$D$10000,0)),"Primary","Secondary")),"")))))))))</f>
        <v/>
      </c>
    </row>
    <row r="947" spans="5:5" ht="15" customHeight="1" x14ac:dyDescent="0.35">
      <c r="E947" s="11" t="str">
        <f>IF(F947="Primary Timing Controller","Timing",IF(F947="Secondary Timing Controller","Timing",IF(F947="Star","Ethernet",IF(F947="Door Controller","Security Solution",IF(F947="Elevator Controller","Security Solution",IF(F947="Range Extender","Security Solution",IF(F947="Dropbox","Standalone",IF(F947="LF Exciter","Standalone",IF(OR(F947="Monitor",F947="Virtual Wall"),IF(VLOOKUP(H947,IRDeviceDetails!$A$1:$B$10000,2,FALSE)=0,"Standalone",IF(ISNUMBER(MATCH(H947,ConfigGrouping!$D$1:$D$10000,0)),"Primary","Secondary")),"")))))))))</f>
        <v/>
      </c>
    </row>
    <row r="948" spans="5:5" ht="15" customHeight="1" x14ac:dyDescent="0.35">
      <c r="E948" s="11" t="str">
        <f>IF(F948="Primary Timing Controller","Timing",IF(F948="Secondary Timing Controller","Timing",IF(F948="Star","Ethernet",IF(F948="Door Controller","Security Solution",IF(F948="Elevator Controller","Security Solution",IF(F948="Range Extender","Security Solution",IF(F948="Dropbox","Standalone",IF(F948="LF Exciter","Standalone",IF(OR(F948="Monitor",F948="Virtual Wall"),IF(VLOOKUP(H948,IRDeviceDetails!$A$1:$B$10000,2,FALSE)=0,"Standalone",IF(ISNUMBER(MATCH(H948,ConfigGrouping!$D$1:$D$10000,0)),"Primary","Secondary")),"")))))))))</f>
        <v/>
      </c>
    </row>
    <row r="949" spans="5:5" ht="15" customHeight="1" x14ac:dyDescent="0.35">
      <c r="E949" s="11" t="str">
        <f>IF(F949="Primary Timing Controller","Timing",IF(F949="Secondary Timing Controller","Timing",IF(F949="Star","Ethernet",IF(F949="Door Controller","Security Solution",IF(F949="Elevator Controller","Security Solution",IF(F949="Range Extender","Security Solution",IF(F949="Dropbox","Standalone",IF(F949="LF Exciter","Standalone",IF(OR(F949="Monitor",F949="Virtual Wall"),IF(VLOOKUP(H949,IRDeviceDetails!$A$1:$B$10000,2,FALSE)=0,"Standalone",IF(ISNUMBER(MATCH(H949,ConfigGrouping!$D$1:$D$10000,0)),"Primary","Secondary")),"")))))))))</f>
        <v/>
      </c>
    </row>
    <row r="950" spans="5:5" ht="15" customHeight="1" x14ac:dyDescent="0.35">
      <c r="E950" s="11" t="str">
        <f>IF(F950="Primary Timing Controller","Timing",IF(F950="Secondary Timing Controller","Timing",IF(F950="Star","Ethernet",IF(F950="Door Controller","Security Solution",IF(F950="Elevator Controller","Security Solution",IF(F950="Range Extender","Security Solution",IF(F950="Dropbox","Standalone",IF(F950="LF Exciter","Standalone",IF(OR(F950="Monitor",F950="Virtual Wall"),IF(VLOOKUP(H950,IRDeviceDetails!$A$1:$B$10000,2,FALSE)=0,"Standalone",IF(ISNUMBER(MATCH(H950,ConfigGrouping!$D$1:$D$10000,0)),"Primary","Secondary")),"")))))))))</f>
        <v/>
      </c>
    </row>
    <row r="951" spans="5:5" ht="15" customHeight="1" x14ac:dyDescent="0.35">
      <c r="E951" s="11" t="str">
        <f>IF(F951="Primary Timing Controller","Timing",IF(F951="Secondary Timing Controller","Timing",IF(F951="Star","Ethernet",IF(F951="Door Controller","Security Solution",IF(F951="Elevator Controller","Security Solution",IF(F951="Range Extender","Security Solution",IF(F951="Dropbox","Standalone",IF(F951="LF Exciter","Standalone",IF(OR(F951="Monitor",F951="Virtual Wall"),IF(VLOOKUP(H951,IRDeviceDetails!$A$1:$B$10000,2,FALSE)=0,"Standalone",IF(ISNUMBER(MATCH(H951,ConfigGrouping!$D$1:$D$10000,0)),"Primary","Secondary")),"")))))))))</f>
        <v/>
      </c>
    </row>
    <row r="952" spans="5:5" ht="15" customHeight="1" x14ac:dyDescent="0.35">
      <c r="E952" s="11" t="str">
        <f>IF(F952="Primary Timing Controller","Timing",IF(F952="Secondary Timing Controller","Timing",IF(F952="Star","Ethernet",IF(F952="Door Controller","Security Solution",IF(F952="Elevator Controller","Security Solution",IF(F952="Range Extender","Security Solution",IF(F952="Dropbox","Standalone",IF(F952="LF Exciter","Standalone",IF(OR(F952="Monitor",F952="Virtual Wall"),IF(VLOOKUP(H952,IRDeviceDetails!$A$1:$B$10000,2,FALSE)=0,"Standalone",IF(ISNUMBER(MATCH(H952,ConfigGrouping!$D$1:$D$10000,0)),"Primary","Secondary")),"")))))))))</f>
        <v/>
      </c>
    </row>
    <row r="953" spans="5:5" ht="15" customHeight="1" x14ac:dyDescent="0.35">
      <c r="E953" s="11" t="str">
        <f>IF(F953="Primary Timing Controller","Timing",IF(F953="Secondary Timing Controller","Timing",IF(F953="Star","Ethernet",IF(F953="Door Controller","Security Solution",IF(F953="Elevator Controller","Security Solution",IF(F953="Range Extender","Security Solution",IF(F953="Dropbox","Standalone",IF(F953="LF Exciter","Standalone",IF(OR(F953="Monitor",F953="Virtual Wall"),IF(VLOOKUP(H953,IRDeviceDetails!$A$1:$B$10000,2,FALSE)=0,"Standalone",IF(ISNUMBER(MATCH(H953,ConfigGrouping!$D$1:$D$10000,0)),"Primary","Secondary")),"")))))))))</f>
        <v/>
      </c>
    </row>
    <row r="954" spans="5:5" ht="15" customHeight="1" x14ac:dyDescent="0.35">
      <c r="E954" s="11" t="str">
        <f>IF(F954="Primary Timing Controller","Timing",IF(F954="Secondary Timing Controller","Timing",IF(F954="Star","Ethernet",IF(F954="Door Controller","Security Solution",IF(F954="Elevator Controller","Security Solution",IF(F954="Range Extender","Security Solution",IF(F954="Dropbox","Standalone",IF(F954="LF Exciter","Standalone",IF(OR(F954="Monitor",F954="Virtual Wall"),IF(VLOOKUP(H954,IRDeviceDetails!$A$1:$B$10000,2,FALSE)=0,"Standalone",IF(ISNUMBER(MATCH(H954,ConfigGrouping!$D$1:$D$10000,0)),"Primary","Secondary")),"")))))))))</f>
        <v/>
      </c>
    </row>
    <row r="955" spans="5:5" ht="15" customHeight="1" x14ac:dyDescent="0.35">
      <c r="E955" s="11" t="str">
        <f>IF(F955="Primary Timing Controller","Timing",IF(F955="Secondary Timing Controller","Timing",IF(F955="Star","Ethernet",IF(F955="Door Controller","Security Solution",IF(F955="Elevator Controller","Security Solution",IF(F955="Range Extender","Security Solution",IF(F955="Dropbox","Standalone",IF(F955="LF Exciter","Standalone",IF(OR(F955="Monitor",F955="Virtual Wall"),IF(VLOOKUP(H955,IRDeviceDetails!$A$1:$B$10000,2,FALSE)=0,"Standalone",IF(ISNUMBER(MATCH(H955,ConfigGrouping!$D$1:$D$10000,0)),"Primary","Secondary")),"")))))))))</f>
        <v/>
      </c>
    </row>
    <row r="956" spans="5:5" ht="15" customHeight="1" x14ac:dyDescent="0.35">
      <c r="E956" s="11" t="str">
        <f>IF(F956="Primary Timing Controller","Timing",IF(F956="Secondary Timing Controller","Timing",IF(F956="Star","Ethernet",IF(F956="Door Controller","Security Solution",IF(F956="Elevator Controller","Security Solution",IF(F956="Range Extender","Security Solution",IF(F956="Dropbox","Standalone",IF(F956="LF Exciter","Standalone",IF(OR(F956="Monitor",F956="Virtual Wall"),IF(VLOOKUP(H956,IRDeviceDetails!$A$1:$B$10000,2,FALSE)=0,"Standalone",IF(ISNUMBER(MATCH(H956,ConfigGrouping!$D$1:$D$10000,0)),"Primary","Secondary")),"")))))))))</f>
        <v/>
      </c>
    </row>
    <row r="957" spans="5:5" ht="15" customHeight="1" x14ac:dyDescent="0.35">
      <c r="E957" s="11" t="str">
        <f>IF(F957="Primary Timing Controller","Timing",IF(F957="Secondary Timing Controller","Timing",IF(F957="Star","Ethernet",IF(F957="Door Controller","Security Solution",IF(F957="Elevator Controller","Security Solution",IF(F957="Range Extender","Security Solution",IF(F957="Dropbox","Standalone",IF(F957="LF Exciter","Standalone",IF(OR(F957="Monitor",F957="Virtual Wall"),IF(VLOOKUP(H957,IRDeviceDetails!$A$1:$B$10000,2,FALSE)=0,"Standalone",IF(ISNUMBER(MATCH(H957,ConfigGrouping!$D$1:$D$10000,0)),"Primary","Secondary")),"")))))))))</f>
        <v/>
      </c>
    </row>
    <row r="958" spans="5:5" ht="15" customHeight="1" x14ac:dyDescent="0.35">
      <c r="E958" s="11" t="str">
        <f>IF(F958="Primary Timing Controller","Timing",IF(F958="Secondary Timing Controller","Timing",IF(F958="Star","Ethernet",IF(F958="Door Controller","Security Solution",IF(F958="Elevator Controller","Security Solution",IF(F958="Range Extender","Security Solution",IF(F958="Dropbox","Standalone",IF(F958="LF Exciter","Standalone",IF(OR(F958="Monitor",F958="Virtual Wall"),IF(VLOOKUP(H958,IRDeviceDetails!$A$1:$B$10000,2,FALSE)=0,"Standalone",IF(ISNUMBER(MATCH(H958,ConfigGrouping!$D$1:$D$10000,0)),"Primary","Secondary")),"")))))))))</f>
        <v/>
      </c>
    </row>
    <row r="959" spans="5:5" ht="15" customHeight="1" x14ac:dyDescent="0.35">
      <c r="E959" s="11" t="str">
        <f>IF(F959="Primary Timing Controller","Timing",IF(F959="Secondary Timing Controller","Timing",IF(F959="Star","Ethernet",IF(F959="Door Controller","Security Solution",IF(F959="Elevator Controller","Security Solution",IF(F959="Range Extender","Security Solution",IF(F959="Dropbox","Standalone",IF(F959="LF Exciter","Standalone",IF(OR(F959="Monitor",F959="Virtual Wall"),IF(VLOOKUP(H959,IRDeviceDetails!$A$1:$B$10000,2,FALSE)=0,"Standalone",IF(ISNUMBER(MATCH(H959,ConfigGrouping!$D$1:$D$10000,0)),"Primary","Secondary")),"")))))))))</f>
        <v/>
      </c>
    </row>
    <row r="960" spans="5:5" ht="15" customHeight="1" x14ac:dyDescent="0.35">
      <c r="E960" s="11" t="str">
        <f>IF(F960="Primary Timing Controller","Timing",IF(F960="Secondary Timing Controller","Timing",IF(F960="Star","Ethernet",IF(F960="Door Controller","Security Solution",IF(F960="Elevator Controller","Security Solution",IF(F960="Range Extender","Security Solution",IF(F960="Dropbox","Standalone",IF(F960="LF Exciter","Standalone",IF(OR(F960="Monitor",F960="Virtual Wall"),IF(VLOOKUP(H960,IRDeviceDetails!$A$1:$B$10000,2,FALSE)=0,"Standalone",IF(ISNUMBER(MATCH(H960,ConfigGrouping!$D$1:$D$10000,0)),"Primary","Secondary")),"")))))))))</f>
        <v/>
      </c>
    </row>
    <row r="961" spans="5:5" ht="15" customHeight="1" x14ac:dyDescent="0.35">
      <c r="E961" s="11" t="str">
        <f>IF(F961="Primary Timing Controller","Timing",IF(F961="Secondary Timing Controller","Timing",IF(F961="Star","Ethernet",IF(F961="Door Controller","Security Solution",IF(F961="Elevator Controller","Security Solution",IF(F961="Range Extender","Security Solution",IF(F961="Dropbox","Standalone",IF(F961="LF Exciter","Standalone",IF(OR(F961="Monitor",F961="Virtual Wall"),IF(VLOOKUP(H961,IRDeviceDetails!$A$1:$B$10000,2,FALSE)=0,"Standalone",IF(ISNUMBER(MATCH(H961,ConfigGrouping!$D$1:$D$10000,0)),"Primary","Secondary")),"")))))))))</f>
        <v/>
      </c>
    </row>
    <row r="962" spans="5:5" ht="15" customHeight="1" x14ac:dyDescent="0.35">
      <c r="E962" s="11" t="str">
        <f>IF(F962="Primary Timing Controller","Timing",IF(F962="Secondary Timing Controller","Timing",IF(F962="Star","Ethernet",IF(F962="Door Controller","Security Solution",IF(F962="Elevator Controller","Security Solution",IF(F962="Range Extender","Security Solution",IF(F962="Dropbox","Standalone",IF(F962="LF Exciter","Standalone",IF(OR(F962="Monitor",F962="Virtual Wall"),IF(VLOOKUP(H962,IRDeviceDetails!$A$1:$B$10000,2,FALSE)=0,"Standalone",IF(ISNUMBER(MATCH(H962,ConfigGrouping!$D$1:$D$10000,0)),"Primary","Secondary")),"")))))))))</f>
        <v/>
      </c>
    </row>
    <row r="963" spans="5:5" ht="15" customHeight="1" x14ac:dyDescent="0.35">
      <c r="E963" s="11" t="str">
        <f>IF(F963="Primary Timing Controller","Timing",IF(F963="Secondary Timing Controller","Timing",IF(F963="Star","Ethernet",IF(F963="Door Controller","Security Solution",IF(F963="Elevator Controller","Security Solution",IF(F963="Range Extender","Security Solution",IF(F963="Dropbox","Standalone",IF(F963="LF Exciter","Standalone",IF(OR(F963="Monitor",F963="Virtual Wall"),IF(VLOOKUP(H963,IRDeviceDetails!$A$1:$B$10000,2,FALSE)=0,"Standalone",IF(ISNUMBER(MATCH(H963,ConfigGrouping!$D$1:$D$10000,0)),"Primary","Secondary")),"")))))))))</f>
        <v/>
      </c>
    </row>
    <row r="964" spans="5:5" ht="15" customHeight="1" x14ac:dyDescent="0.35">
      <c r="E964" s="11" t="str">
        <f>IF(F964="Primary Timing Controller","Timing",IF(F964="Secondary Timing Controller","Timing",IF(F964="Star","Ethernet",IF(F964="Door Controller","Security Solution",IF(F964="Elevator Controller","Security Solution",IF(F964="Range Extender","Security Solution",IF(F964="Dropbox","Standalone",IF(F964="LF Exciter","Standalone",IF(OR(F964="Monitor",F964="Virtual Wall"),IF(VLOOKUP(H964,IRDeviceDetails!$A$1:$B$10000,2,FALSE)=0,"Standalone",IF(ISNUMBER(MATCH(H964,ConfigGrouping!$D$1:$D$10000,0)),"Primary","Secondary")),"")))))))))</f>
        <v/>
      </c>
    </row>
    <row r="965" spans="5:5" ht="15" customHeight="1" x14ac:dyDescent="0.35">
      <c r="E965" s="11" t="str">
        <f>IF(F965="Primary Timing Controller","Timing",IF(F965="Secondary Timing Controller","Timing",IF(F965="Star","Ethernet",IF(F965="Door Controller","Security Solution",IF(F965="Elevator Controller","Security Solution",IF(F965="Range Extender","Security Solution",IF(F965="Dropbox","Standalone",IF(F965="LF Exciter","Standalone",IF(OR(F965="Monitor",F965="Virtual Wall"),IF(VLOOKUP(H965,IRDeviceDetails!$A$1:$B$10000,2,FALSE)=0,"Standalone",IF(ISNUMBER(MATCH(H965,ConfigGrouping!$D$1:$D$10000,0)),"Primary","Secondary")),"")))))))))</f>
        <v/>
      </c>
    </row>
    <row r="966" spans="5:5" ht="15" customHeight="1" x14ac:dyDescent="0.35">
      <c r="E966" s="11" t="str">
        <f>IF(F966="Primary Timing Controller","Timing",IF(F966="Secondary Timing Controller","Timing",IF(F966="Star","Ethernet",IF(F966="Door Controller","Security Solution",IF(F966="Elevator Controller","Security Solution",IF(F966="Range Extender","Security Solution",IF(F966="Dropbox","Standalone",IF(F966="LF Exciter","Standalone",IF(OR(F966="Monitor",F966="Virtual Wall"),IF(VLOOKUP(H966,IRDeviceDetails!$A$1:$B$10000,2,FALSE)=0,"Standalone",IF(ISNUMBER(MATCH(H966,ConfigGrouping!$D$1:$D$10000,0)),"Primary","Secondary")),"")))))))))</f>
        <v/>
      </c>
    </row>
    <row r="967" spans="5:5" ht="15" customHeight="1" x14ac:dyDescent="0.35">
      <c r="E967" s="11" t="str">
        <f>IF(F967="Primary Timing Controller","Timing",IF(F967="Secondary Timing Controller","Timing",IF(F967="Star","Ethernet",IF(F967="Door Controller","Security Solution",IF(F967="Elevator Controller","Security Solution",IF(F967="Range Extender","Security Solution",IF(F967="Dropbox","Standalone",IF(F967="LF Exciter","Standalone",IF(OR(F967="Monitor",F967="Virtual Wall"),IF(VLOOKUP(H967,IRDeviceDetails!$A$1:$B$10000,2,FALSE)=0,"Standalone",IF(ISNUMBER(MATCH(H967,ConfigGrouping!$D$1:$D$10000,0)),"Primary","Secondary")),"")))))))))</f>
        <v/>
      </c>
    </row>
    <row r="968" spans="5:5" ht="15" customHeight="1" x14ac:dyDescent="0.35">
      <c r="E968" s="11" t="str">
        <f>IF(F968="Primary Timing Controller","Timing",IF(F968="Secondary Timing Controller","Timing",IF(F968="Star","Ethernet",IF(F968="Door Controller","Security Solution",IF(F968="Elevator Controller","Security Solution",IF(F968="Range Extender","Security Solution",IF(F968="Dropbox","Standalone",IF(F968="LF Exciter","Standalone",IF(OR(F968="Monitor",F968="Virtual Wall"),IF(VLOOKUP(H968,IRDeviceDetails!$A$1:$B$10000,2,FALSE)=0,"Standalone",IF(ISNUMBER(MATCH(H968,ConfigGrouping!$D$1:$D$10000,0)),"Primary","Secondary")),"")))))))))</f>
        <v/>
      </c>
    </row>
    <row r="969" spans="5:5" ht="15" customHeight="1" x14ac:dyDescent="0.35">
      <c r="E969" s="11" t="str">
        <f>IF(F969="Primary Timing Controller","Timing",IF(F969="Secondary Timing Controller","Timing",IF(F969="Star","Ethernet",IF(F969="Door Controller","Security Solution",IF(F969="Elevator Controller","Security Solution",IF(F969="Range Extender","Security Solution",IF(F969="Dropbox","Standalone",IF(F969="LF Exciter","Standalone",IF(OR(F969="Monitor",F969="Virtual Wall"),IF(VLOOKUP(H969,IRDeviceDetails!$A$1:$B$10000,2,FALSE)=0,"Standalone",IF(ISNUMBER(MATCH(H969,ConfigGrouping!$D$1:$D$10000,0)),"Primary","Secondary")),"")))))))))</f>
        <v/>
      </c>
    </row>
    <row r="970" spans="5:5" ht="15" customHeight="1" x14ac:dyDescent="0.35">
      <c r="E970" s="11" t="str">
        <f>IF(F970="Primary Timing Controller","Timing",IF(F970="Secondary Timing Controller","Timing",IF(F970="Star","Ethernet",IF(F970="Door Controller","Security Solution",IF(F970="Elevator Controller","Security Solution",IF(F970="Range Extender","Security Solution",IF(F970="Dropbox","Standalone",IF(F970="LF Exciter","Standalone",IF(OR(F970="Monitor",F970="Virtual Wall"),IF(VLOOKUP(H970,IRDeviceDetails!$A$1:$B$10000,2,FALSE)=0,"Standalone",IF(ISNUMBER(MATCH(H970,ConfigGrouping!$D$1:$D$10000,0)),"Primary","Secondary")),"")))))))))</f>
        <v/>
      </c>
    </row>
    <row r="971" spans="5:5" ht="15" customHeight="1" x14ac:dyDescent="0.35">
      <c r="E971" s="11" t="str">
        <f>IF(F971="Primary Timing Controller","Timing",IF(F971="Secondary Timing Controller","Timing",IF(F971="Star","Ethernet",IF(F971="Door Controller","Security Solution",IF(F971="Elevator Controller","Security Solution",IF(F971="Range Extender","Security Solution",IF(F971="Dropbox","Standalone",IF(F971="LF Exciter","Standalone",IF(OR(F971="Monitor",F971="Virtual Wall"),IF(VLOOKUP(H971,IRDeviceDetails!$A$1:$B$10000,2,FALSE)=0,"Standalone",IF(ISNUMBER(MATCH(H971,ConfigGrouping!$D$1:$D$10000,0)),"Primary","Secondary")),"")))))))))</f>
        <v/>
      </c>
    </row>
    <row r="972" spans="5:5" ht="15" customHeight="1" x14ac:dyDescent="0.35">
      <c r="E972" s="11" t="str">
        <f>IF(F972="Primary Timing Controller","Timing",IF(F972="Secondary Timing Controller","Timing",IF(F972="Star","Ethernet",IF(F972="Door Controller","Security Solution",IF(F972="Elevator Controller","Security Solution",IF(F972="Range Extender","Security Solution",IF(F972="Dropbox","Standalone",IF(F972="LF Exciter","Standalone",IF(OR(F972="Monitor",F972="Virtual Wall"),IF(VLOOKUP(H972,IRDeviceDetails!$A$1:$B$10000,2,FALSE)=0,"Standalone",IF(ISNUMBER(MATCH(H972,ConfigGrouping!$D$1:$D$10000,0)),"Primary","Secondary")),"")))))))))</f>
        <v/>
      </c>
    </row>
    <row r="973" spans="5:5" ht="15" customHeight="1" x14ac:dyDescent="0.35">
      <c r="E973" s="11" t="str">
        <f>IF(F973="Primary Timing Controller","Timing",IF(F973="Secondary Timing Controller","Timing",IF(F973="Star","Ethernet",IF(F973="Door Controller","Security Solution",IF(F973="Elevator Controller","Security Solution",IF(F973="Range Extender","Security Solution",IF(F973="Dropbox","Standalone",IF(F973="LF Exciter","Standalone",IF(OR(F973="Monitor",F973="Virtual Wall"),IF(VLOOKUP(H973,IRDeviceDetails!$A$1:$B$10000,2,FALSE)=0,"Standalone",IF(ISNUMBER(MATCH(H973,ConfigGrouping!$D$1:$D$10000,0)),"Primary","Secondary")),"")))))))))</f>
        <v/>
      </c>
    </row>
    <row r="974" spans="5:5" ht="15" customHeight="1" x14ac:dyDescent="0.35">
      <c r="E974" s="11" t="str">
        <f>IF(F974="Primary Timing Controller","Timing",IF(F974="Secondary Timing Controller","Timing",IF(F974="Star","Ethernet",IF(F974="Door Controller","Security Solution",IF(F974="Elevator Controller","Security Solution",IF(F974="Range Extender","Security Solution",IF(F974="Dropbox","Standalone",IF(F974="LF Exciter","Standalone",IF(OR(F974="Monitor",F974="Virtual Wall"),IF(VLOOKUP(H974,IRDeviceDetails!$A$1:$B$10000,2,FALSE)=0,"Standalone",IF(ISNUMBER(MATCH(H974,ConfigGrouping!$D$1:$D$10000,0)),"Primary","Secondary")),"")))))))))</f>
        <v/>
      </c>
    </row>
    <row r="975" spans="5:5" ht="15" customHeight="1" x14ac:dyDescent="0.35">
      <c r="E975" s="11" t="str">
        <f>IF(F975="Primary Timing Controller","Timing",IF(F975="Secondary Timing Controller","Timing",IF(F975="Star","Ethernet",IF(F975="Door Controller","Security Solution",IF(F975="Elevator Controller","Security Solution",IF(F975="Range Extender","Security Solution",IF(F975="Dropbox","Standalone",IF(F975="LF Exciter","Standalone",IF(OR(F975="Monitor",F975="Virtual Wall"),IF(VLOOKUP(H975,IRDeviceDetails!$A$1:$B$10000,2,FALSE)=0,"Standalone",IF(ISNUMBER(MATCH(H975,ConfigGrouping!$D$1:$D$10000,0)),"Primary","Secondary")),"")))))))))</f>
        <v/>
      </c>
    </row>
    <row r="976" spans="5:5" ht="15" customHeight="1" x14ac:dyDescent="0.35">
      <c r="E976" s="11" t="str">
        <f>IF(F976="Primary Timing Controller","Timing",IF(F976="Secondary Timing Controller","Timing",IF(F976="Star","Ethernet",IF(F976="Door Controller","Security Solution",IF(F976="Elevator Controller","Security Solution",IF(F976="Range Extender","Security Solution",IF(F976="Dropbox","Standalone",IF(F976="LF Exciter","Standalone",IF(OR(F976="Monitor",F976="Virtual Wall"),IF(VLOOKUP(H976,IRDeviceDetails!$A$1:$B$10000,2,FALSE)=0,"Standalone",IF(ISNUMBER(MATCH(H976,ConfigGrouping!$D$1:$D$10000,0)),"Primary","Secondary")),"")))))))))</f>
        <v/>
      </c>
    </row>
    <row r="977" spans="5:5" ht="15" customHeight="1" x14ac:dyDescent="0.35">
      <c r="E977" s="11" t="str">
        <f>IF(F977="Primary Timing Controller","Timing",IF(F977="Secondary Timing Controller","Timing",IF(F977="Star","Ethernet",IF(F977="Door Controller","Security Solution",IF(F977="Elevator Controller","Security Solution",IF(F977="Range Extender","Security Solution",IF(F977="Dropbox","Standalone",IF(F977="LF Exciter","Standalone",IF(OR(F977="Monitor",F977="Virtual Wall"),IF(VLOOKUP(H977,IRDeviceDetails!$A$1:$B$10000,2,FALSE)=0,"Standalone",IF(ISNUMBER(MATCH(H977,ConfigGrouping!$D$1:$D$10000,0)),"Primary","Secondary")),"")))))))))</f>
        <v/>
      </c>
    </row>
    <row r="978" spans="5:5" ht="15" customHeight="1" x14ac:dyDescent="0.35">
      <c r="E978" s="11" t="str">
        <f>IF(F978="Primary Timing Controller","Timing",IF(F978="Secondary Timing Controller","Timing",IF(F978="Star","Ethernet",IF(F978="Door Controller","Security Solution",IF(F978="Elevator Controller","Security Solution",IF(F978="Range Extender","Security Solution",IF(F978="Dropbox","Standalone",IF(F978="LF Exciter","Standalone",IF(OR(F978="Monitor",F978="Virtual Wall"),IF(VLOOKUP(H978,IRDeviceDetails!$A$1:$B$10000,2,FALSE)=0,"Standalone",IF(ISNUMBER(MATCH(H978,ConfigGrouping!$D$1:$D$10000,0)),"Primary","Secondary")),"")))))))))</f>
        <v/>
      </c>
    </row>
    <row r="979" spans="5:5" ht="15" customHeight="1" x14ac:dyDescent="0.35">
      <c r="E979" s="11" t="str">
        <f>IF(F979="Primary Timing Controller","Timing",IF(F979="Secondary Timing Controller","Timing",IF(F979="Star","Ethernet",IF(F979="Door Controller","Security Solution",IF(F979="Elevator Controller","Security Solution",IF(F979="Range Extender","Security Solution",IF(F979="Dropbox","Standalone",IF(F979="LF Exciter","Standalone",IF(OR(F979="Monitor",F979="Virtual Wall"),IF(VLOOKUP(H979,IRDeviceDetails!$A$1:$B$10000,2,FALSE)=0,"Standalone",IF(ISNUMBER(MATCH(H979,ConfigGrouping!$D$1:$D$10000,0)),"Primary","Secondary")),"")))))))))</f>
        <v/>
      </c>
    </row>
    <row r="980" spans="5:5" ht="15" customHeight="1" x14ac:dyDescent="0.35">
      <c r="E980" s="11" t="str">
        <f>IF(F980="Primary Timing Controller","Timing",IF(F980="Secondary Timing Controller","Timing",IF(F980="Star","Ethernet",IF(F980="Door Controller","Security Solution",IF(F980="Elevator Controller","Security Solution",IF(F980="Range Extender","Security Solution",IF(F980="Dropbox","Standalone",IF(F980="LF Exciter","Standalone",IF(OR(F980="Monitor",F980="Virtual Wall"),IF(VLOOKUP(H980,IRDeviceDetails!$A$1:$B$10000,2,FALSE)=0,"Standalone",IF(ISNUMBER(MATCH(H980,ConfigGrouping!$D$1:$D$10000,0)),"Primary","Secondary")),"")))))))))</f>
        <v/>
      </c>
    </row>
    <row r="981" spans="5:5" ht="15" customHeight="1" x14ac:dyDescent="0.35">
      <c r="E981" s="11" t="str">
        <f>IF(F981="Primary Timing Controller","Timing",IF(F981="Secondary Timing Controller","Timing",IF(F981="Star","Ethernet",IF(F981="Door Controller","Security Solution",IF(F981="Elevator Controller","Security Solution",IF(F981="Range Extender","Security Solution",IF(F981="Dropbox","Standalone",IF(F981="LF Exciter","Standalone",IF(OR(F981="Monitor",F981="Virtual Wall"),IF(VLOOKUP(H981,IRDeviceDetails!$A$1:$B$10000,2,FALSE)=0,"Standalone",IF(ISNUMBER(MATCH(H981,ConfigGrouping!$D$1:$D$10000,0)),"Primary","Secondary")),"")))))))))</f>
        <v/>
      </c>
    </row>
    <row r="982" spans="5:5" ht="15" customHeight="1" x14ac:dyDescent="0.35">
      <c r="E982" s="11" t="str">
        <f>IF(F982="Primary Timing Controller","Timing",IF(F982="Secondary Timing Controller","Timing",IF(F982="Star","Ethernet",IF(F982="Door Controller","Security Solution",IF(F982="Elevator Controller","Security Solution",IF(F982="Range Extender","Security Solution",IF(F982="Dropbox","Standalone",IF(F982="LF Exciter","Standalone",IF(OR(F982="Monitor",F982="Virtual Wall"),IF(VLOOKUP(H982,IRDeviceDetails!$A$1:$B$10000,2,FALSE)=0,"Standalone",IF(ISNUMBER(MATCH(H982,ConfigGrouping!$D$1:$D$10000,0)),"Primary","Secondary")),"")))))))))</f>
        <v/>
      </c>
    </row>
    <row r="983" spans="5:5" ht="15" customHeight="1" x14ac:dyDescent="0.35">
      <c r="E983" s="11" t="str">
        <f>IF(F983="Primary Timing Controller","Timing",IF(F983="Secondary Timing Controller","Timing",IF(F983="Star","Ethernet",IF(F983="Door Controller","Security Solution",IF(F983="Elevator Controller","Security Solution",IF(F983="Range Extender","Security Solution",IF(F983="Dropbox","Standalone",IF(F983="LF Exciter","Standalone",IF(OR(F983="Monitor",F983="Virtual Wall"),IF(VLOOKUP(H983,IRDeviceDetails!$A$1:$B$10000,2,FALSE)=0,"Standalone",IF(ISNUMBER(MATCH(H983,ConfigGrouping!$D$1:$D$10000,0)),"Primary","Secondary")),"")))))))))</f>
        <v/>
      </c>
    </row>
    <row r="984" spans="5:5" ht="15" customHeight="1" x14ac:dyDescent="0.35">
      <c r="E984" s="11" t="str">
        <f>IF(F984="Primary Timing Controller","Timing",IF(F984="Secondary Timing Controller","Timing",IF(F984="Star","Ethernet",IF(F984="Door Controller","Security Solution",IF(F984="Elevator Controller","Security Solution",IF(F984="Range Extender","Security Solution",IF(F984="Dropbox","Standalone",IF(F984="LF Exciter","Standalone",IF(OR(F984="Monitor",F984="Virtual Wall"),IF(VLOOKUP(H984,IRDeviceDetails!$A$1:$B$10000,2,FALSE)=0,"Standalone",IF(ISNUMBER(MATCH(H984,ConfigGrouping!$D$1:$D$10000,0)),"Primary","Secondary")),"")))))))))</f>
        <v/>
      </c>
    </row>
    <row r="985" spans="5:5" ht="15" customHeight="1" x14ac:dyDescent="0.35">
      <c r="E985" s="11" t="str">
        <f>IF(F985="Primary Timing Controller","Timing",IF(F985="Secondary Timing Controller","Timing",IF(F985="Star","Ethernet",IF(F985="Door Controller","Security Solution",IF(F985="Elevator Controller","Security Solution",IF(F985="Range Extender","Security Solution",IF(F985="Dropbox","Standalone",IF(F985="LF Exciter","Standalone",IF(OR(F985="Monitor",F985="Virtual Wall"),IF(VLOOKUP(H985,IRDeviceDetails!$A$1:$B$10000,2,FALSE)=0,"Standalone",IF(ISNUMBER(MATCH(H985,ConfigGrouping!$D$1:$D$10000,0)),"Primary","Secondary")),"")))))))))</f>
        <v/>
      </c>
    </row>
    <row r="986" spans="5:5" ht="15" customHeight="1" x14ac:dyDescent="0.35">
      <c r="E986" s="11" t="str">
        <f>IF(F986="Primary Timing Controller","Timing",IF(F986="Secondary Timing Controller","Timing",IF(F986="Star","Ethernet",IF(F986="Door Controller","Security Solution",IF(F986="Elevator Controller","Security Solution",IF(F986="Range Extender","Security Solution",IF(F986="Dropbox","Standalone",IF(F986="LF Exciter","Standalone",IF(OR(F986="Monitor",F986="Virtual Wall"),IF(VLOOKUP(H986,IRDeviceDetails!$A$1:$B$10000,2,FALSE)=0,"Standalone",IF(ISNUMBER(MATCH(H986,ConfigGrouping!$D$1:$D$10000,0)),"Primary","Secondary")),"")))))))))</f>
        <v/>
      </c>
    </row>
    <row r="987" spans="5:5" ht="15" customHeight="1" x14ac:dyDescent="0.35">
      <c r="E987" s="11" t="str">
        <f>IF(F987="Primary Timing Controller","Timing",IF(F987="Secondary Timing Controller","Timing",IF(F987="Star","Ethernet",IF(F987="Door Controller","Security Solution",IF(F987="Elevator Controller","Security Solution",IF(F987="Range Extender","Security Solution",IF(F987="Dropbox","Standalone",IF(F987="LF Exciter","Standalone",IF(OR(F987="Monitor",F987="Virtual Wall"),IF(VLOOKUP(H987,IRDeviceDetails!$A$1:$B$10000,2,FALSE)=0,"Standalone",IF(ISNUMBER(MATCH(H987,ConfigGrouping!$D$1:$D$10000,0)),"Primary","Secondary")),"")))))))))</f>
        <v/>
      </c>
    </row>
    <row r="988" spans="5:5" ht="15" customHeight="1" x14ac:dyDescent="0.35">
      <c r="E988" s="11" t="str">
        <f>IF(F988="Primary Timing Controller","Timing",IF(F988="Secondary Timing Controller","Timing",IF(F988="Star","Ethernet",IF(F988="Door Controller","Security Solution",IF(F988="Elevator Controller","Security Solution",IF(F988="Range Extender","Security Solution",IF(F988="Dropbox","Standalone",IF(F988="LF Exciter","Standalone",IF(OR(F988="Monitor",F988="Virtual Wall"),IF(VLOOKUP(H988,IRDeviceDetails!$A$1:$B$10000,2,FALSE)=0,"Standalone",IF(ISNUMBER(MATCH(H988,ConfigGrouping!$D$1:$D$10000,0)),"Primary","Secondary")),"")))))))))</f>
        <v/>
      </c>
    </row>
    <row r="989" spans="5:5" ht="15" customHeight="1" x14ac:dyDescent="0.35">
      <c r="E989" s="11" t="str">
        <f>IF(F989="Primary Timing Controller","Timing",IF(F989="Secondary Timing Controller","Timing",IF(F989="Star","Ethernet",IF(F989="Door Controller","Security Solution",IF(F989="Elevator Controller","Security Solution",IF(F989="Range Extender","Security Solution",IF(F989="Dropbox","Standalone",IF(F989="LF Exciter","Standalone",IF(OR(F989="Monitor",F989="Virtual Wall"),IF(VLOOKUP(H989,IRDeviceDetails!$A$1:$B$10000,2,FALSE)=0,"Standalone",IF(ISNUMBER(MATCH(H989,ConfigGrouping!$D$1:$D$10000,0)),"Primary","Secondary")),"")))))))))</f>
        <v/>
      </c>
    </row>
    <row r="990" spans="5:5" ht="15" customHeight="1" x14ac:dyDescent="0.35">
      <c r="E990" s="11" t="str">
        <f>IF(F990="Primary Timing Controller","Timing",IF(F990="Secondary Timing Controller","Timing",IF(F990="Star","Ethernet",IF(F990="Door Controller","Security Solution",IF(F990="Elevator Controller","Security Solution",IF(F990="Range Extender","Security Solution",IF(F990="Dropbox","Standalone",IF(F990="LF Exciter","Standalone",IF(OR(F990="Monitor",F990="Virtual Wall"),IF(VLOOKUP(H990,IRDeviceDetails!$A$1:$B$10000,2,FALSE)=0,"Standalone",IF(ISNUMBER(MATCH(H990,ConfigGrouping!$D$1:$D$10000,0)),"Primary","Secondary")),"")))))))))</f>
        <v/>
      </c>
    </row>
    <row r="991" spans="5:5" ht="15" customHeight="1" x14ac:dyDescent="0.35">
      <c r="E991" s="11" t="str">
        <f>IF(F991="Primary Timing Controller","Timing",IF(F991="Secondary Timing Controller","Timing",IF(F991="Star","Ethernet",IF(F991="Door Controller","Security Solution",IF(F991="Elevator Controller","Security Solution",IF(F991="Range Extender","Security Solution",IF(F991="Dropbox","Standalone",IF(F991="LF Exciter","Standalone",IF(OR(F991="Monitor",F991="Virtual Wall"),IF(VLOOKUP(H991,IRDeviceDetails!$A$1:$B$10000,2,FALSE)=0,"Standalone",IF(ISNUMBER(MATCH(H991,ConfigGrouping!$D$1:$D$10000,0)),"Primary","Secondary")),"")))))))))</f>
        <v/>
      </c>
    </row>
    <row r="992" spans="5:5" ht="15" customHeight="1" x14ac:dyDescent="0.35">
      <c r="E992" s="11" t="str">
        <f>IF(F992="Primary Timing Controller","Timing",IF(F992="Secondary Timing Controller","Timing",IF(F992="Star","Ethernet",IF(F992="Door Controller","Security Solution",IF(F992="Elevator Controller","Security Solution",IF(F992="Range Extender","Security Solution",IF(F992="Dropbox","Standalone",IF(F992="LF Exciter","Standalone",IF(OR(F992="Monitor",F992="Virtual Wall"),IF(VLOOKUP(H992,IRDeviceDetails!$A$1:$B$10000,2,FALSE)=0,"Standalone",IF(ISNUMBER(MATCH(H992,ConfigGrouping!$D$1:$D$10000,0)),"Primary","Secondary")),"")))))))))</f>
        <v/>
      </c>
    </row>
    <row r="993" spans="5:5" ht="15" customHeight="1" x14ac:dyDescent="0.35">
      <c r="E993" s="11" t="str">
        <f>IF(F993="Primary Timing Controller","Timing",IF(F993="Secondary Timing Controller","Timing",IF(F993="Star","Ethernet",IF(F993="Door Controller","Security Solution",IF(F993="Elevator Controller","Security Solution",IF(F993="Range Extender","Security Solution",IF(F993="Dropbox","Standalone",IF(F993="LF Exciter","Standalone",IF(OR(F993="Monitor",F993="Virtual Wall"),IF(VLOOKUP(H993,IRDeviceDetails!$A$1:$B$10000,2,FALSE)=0,"Standalone",IF(ISNUMBER(MATCH(H993,ConfigGrouping!$D$1:$D$10000,0)),"Primary","Secondary")),"")))))))))</f>
        <v/>
      </c>
    </row>
    <row r="994" spans="5:5" ht="15" customHeight="1" x14ac:dyDescent="0.35">
      <c r="E994" s="11" t="str">
        <f>IF(F994="Primary Timing Controller","Timing",IF(F994="Secondary Timing Controller","Timing",IF(F994="Star","Ethernet",IF(F994="Door Controller","Security Solution",IF(F994="Elevator Controller","Security Solution",IF(F994="Range Extender","Security Solution",IF(F994="Dropbox","Standalone",IF(F994="LF Exciter","Standalone",IF(OR(F994="Monitor",F994="Virtual Wall"),IF(VLOOKUP(H994,IRDeviceDetails!$A$1:$B$10000,2,FALSE)=0,"Standalone",IF(ISNUMBER(MATCH(H994,ConfigGrouping!$D$1:$D$10000,0)),"Primary","Secondary")),"")))))))))</f>
        <v/>
      </c>
    </row>
    <row r="995" spans="5:5" ht="15" customHeight="1" x14ac:dyDescent="0.35">
      <c r="E995" s="11" t="str">
        <f>IF(F995="Primary Timing Controller","Timing",IF(F995="Secondary Timing Controller","Timing",IF(F995="Star","Ethernet",IF(F995="Door Controller","Security Solution",IF(F995="Elevator Controller","Security Solution",IF(F995="Range Extender","Security Solution",IF(F995="Dropbox","Standalone",IF(F995="LF Exciter","Standalone",IF(OR(F995="Monitor",F995="Virtual Wall"),IF(VLOOKUP(H995,IRDeviceDetails!$A$1:$B$10000,2,FALSE)=0,"Standalone",IF(ISNUMBER(MATCH(H995,ConfigGrouping!$D$1:$D$10000,0)),"Primary","Secondary")),"")))))))))</f>
        <v/>
      </c>
    </row>
    <row r="996" spans="5:5" ht="15" customHeight="1" x14ac:dyDescent="0.35">
      <c r="E996" s="11" t="str">
        <f>IF(F996="Primary Timing Controller","Timing",IF(F996="Secondary Timing Controller","Timing",IF(F996="Star","Ethernet",IF(F996="Door Controller","Security Solution",IF(F996="Elevator Controller","Security Solution",IF(F996="Range Extender","Security Solution",IF(F996="Dropbox","Standalone",IF(F996="LF Exciter","Standalone",IF(OR(F996="Monitor",F996="Virtual Wall"),IF(VLOOKUP(H996,IRDeviceDetails!$A$1:$B$10000,2,FALSE)=0,"Standalone",IF(ISNUMBER(MATCH(H996,ConfigGrouping!$D$1:$D$10000,0)),"Primary","Secondary")),"")))))))))</f>
        <v/>
      </c>
    </row>
    <row r="997" spans="5:5" ht="15" customHeight="1" x14ac:dyDescent="0.35">
      <c r="E997" s="11" t="str">
        <f>IF(F997="Primary Timing Controller","Timing",IF(F997="Secondary Timing Controller","Timing",IF(F997="Star","Ethernet",IF(F997="Door Controller","Security Solution",IF(F997="Elevator Controller","Security Solution",IF(F997="Range Extender","Security Solution",IF(F997="Dropbox","Standalone",IF(F997="LF Exciter","Standalone",IF(OR(F997="Monitor",F997="Virtual Wall"),IF(VLOOKUP(H997,IRDeviceDetails!$A$1:$B$10000,2,FALSE)=0,"Standalone",IF(ISNUMBER(MATCH(H997,ConfigGrouping!$D$1:$D$10000,0)),"Primary","Secondary")),"")))))))))</f>
        <v/>
      </c>
    </row>
    <row r="998" spans="5:5" ht="15" customHeight="1" x14ac:dyDescent="0.35">
      <c r="E998" s="11" t="str">
        <f>IF(F998="Primary Timing Controller","Timing",IF(F998="Secondary Timing Controller","Timing",IF(F998="Star","Ethernet",IF(F998="Door Controller","Security Solution",IF(F998="Elevator Controller","Security Solution",IF(F998="Range Extender","Security Solution",IF(F998="Dropbox","Standalone",IF(F998="LF Exciter","Standalone",IF(OR(F998="Monitor",F998="Virtual Wall"),IF(VLOOKUP(H998,IRDeviceDetails!$A$1:$B$10000,2,FALSE)=0,"Standalone",IF(ISNUMBER(MATCH(H998,ConfigGrouping!$D$1:$D$10000,0)),"Primary","Secondary")),"")))))))))</f>
        <v/>
      </c>
    </row>
    <row r="999" spans="5:5" ht="15" customHeight="1" x14ac:dyDescent="0.35">
      <c r="E999" s="11" t="str">
        <f>IF(F999="Primary Timing Controller","Timing",IF(F999="Secondary Timing Controller","Timing",IF(F999="Star","Ethernet",IF(F999="Door Controller","Security Solution",IF(F999="Elevator Controller","Security Solution",IF(F999="Range Extender","Security Solution",IF(F999="Dropbox","Standalone",IF(F999="LF Exciter","Standalone",IF(OR(F999="Monitor",F999="Virtual Wall"),IF(VLOOKUP(H999,IRDeviceDetails!$A$1:$B$10000,2,FALSE)=0,"Standalone",IF(ISNUMBER(MATCH(H999,ConfigGrouping!$D$1:$D$10000,0)),"Primary","Secondary")),"")))))))))</f>
        <v/>
      </c>
    </row>
    <row r="1000" spans="5:5" ht="15" customHeight="1" x14ac:dyDescent="0.35">
      <c r="E1000" s="11" t="str">
        <f>IF(F1000="Primary Timing Controller","Timing",IF(F1000="Secondary Timing Controller","Timing",IF(F1000="Star","Ethernet",IF(F1000="Door Controller","Security Solution",IF(F1000="Elevator Controller","Security Solution",IF(F1000="Range Extender","Security Solution",IF(F1000="Dropbox","Standalone",IF(F1000="LF Exciter","Standalone",IF(OR(F1000="Monitor",F1000="Virtual Wall"),IF(VLOOKUP(H1000,IRDeviceDetails!$A$1:$B$10000,2,FALSE)=0,"Standalone",IF(ISNUMBER(MATCH(H1000,ConfigGrouping!$D$1:$D$10000,0)),"Primary","Secondary")),"")))))))))</f>
        <v/>
      </c>
    </row>
    <row r="1001" spans="5:5" ht="15" customHeight="1" x14ac:dyDescent="0.35">
      <c r="E1001" s="11" t="str">
        <f>IF(F1001="Primary Timing Controller","Timing",IF(F1001="Secondary Timing Controller","Timing",IF(F1001="Star","Ethernet",IF(F1001="Door Controller","Security Solution",IF(F1001="Elevator Controller","Security Solution",IF(F1001="Range Extender","Security Solution",IF(F1001="Dropbox","Standalone",IF(F1001="LF Exciter","Standalone",IF(OR(F1001="Monitor",F1001="Virtual Wall"),IF(VLOOKUP(H1001,IRDeviceDetails!$A$1:$B$10000,2,FALSE)=0,"Standalone",IF(ISNUMBER(MATCH(H1001,ConfigGrouping!$D$1:$D$10000,0)),"Primary","Secondary")),"")))))))))</f>
        <v/>
      </c>
    </row>
    <row r="1002" spans="5:5" ht="15" customHeight="1" x14ac:dyDescent="0.35">
      <c r="E1002" s="11" t="str">
        <f>IF(F1002="Primary Timing Controller","Timing",IF(F1002="Secondary Timing Controller","Timing",IF(F1002="Star","Ethernet",IF(F1002="Door Controller","Security Solution",IF(F1002="Elevator Controller","Security Solution",IF(F1002="Range Extender","Security Solution",IF(F1002="Dropbox","Standalone",IF(F1002="LF Exciter","Standalone",IF(OR(F1002="Monitor",F1002="Virtual Wall"),IF(VLOOKUP(H1002,IRDeviceDetails!$A$1:$B$10000,2,FALSE)=0,"Standalone",IF(ISNUMBER(MATCH(H1002,ConfigGrouping!$D$1:$D$10000,0)),"Primary","Secondary")),"")))))))))</f>
        <v/>
      </c>
    </row>
    <row r="1003" spans="5:5" ht="15" customHeight="1" x14ac:dyDescent="0.35">
      <c r="E1003" s="11" t="str">
        <f>IF(F1003="Primary Timing Controller","Timing",IF(F1003="Secondary Timing Controller","Timing",IF(F1003="Star","Ethernet",IF(F1003="Door Controller","Security Solution",IF(F1003="Elevator Controller","Security Solution",IF(F1003="Range Extender","Security Solution",IF(F1003="Dropbox","Standalone",IF(F1003="LF Exciter","Standalone",IF(OR(F1003="Monitor",F1003="Virtual Wall"),IF(VLOOKUP(H1003,IRDeviceDetails!$A$1:$B$10000,2,FALSE)=0,"Standalone",IF(ISNUMBER(MATCH(H1003,ConfigGrouping!$D$1:$D$10000,0)),"Primary","Secondary")),"")))))))))</f>
        <v/>
      </c>
    </row>
    <row r="1004" spans="5:5" ht="15" customHeight="1" x14ac:dyDescent="0.35">
      <c r="E1004" s="11" t="str">
        <f>IF(F1004="Primary Timing Controller","Timing",IF(F1004="Secondary Timing Controller","Timing",IF(F1004="Star","Ethernet",IF(F1004="Door Controller","Security Solution",IF(F1004="Elevator Controller","Security Solution",IF(F1004="Range Extender","Security Solution",IF(F1004="Dropbox","Standalone",IF(F1004="LF Exciter","Standalone",IF(OR(F1004="Monitor",F1004="Virtual Wall"),IF(VLOOKUP(H1004,IRDeviceDetails!$A$1:$B$10000,2,FALSE)=0,"Standalone",IF(ISNUMBER(MATCH(H1004,ConfigGrouping!$D$1:$D$10000,0)),"Primary","Secondary")),"")))))))))</f>
        <v/>
      </c>
    </row>
    <row r="1005" spans="5:5" ht="15" customHeight="1" x14ac:dyDescent="0.35">
      <c r="E1005" s="11" t="str">
        <f>IF(F1005="Primary Timing Controller","Timing",IF(F1005="Secondary Timing Controller","Timing",IF(F1005="Star","Ethernet",IF(F1005="Door Controller","Security Solution",IF(F1005="Elevator Controller","Security Solution",IF(F1005="Range Extender","Security Solution",IF(F1005="Dropbox","Standalone",IF(F1005="LF Exciter","Standalone",IF(OR(F1005="Monitor",F1005="Virtual Wall"),IF(VLOOKUP(H1005,IRDeviceDetails!$A$1:$B$10000,2,FALSE)=0,"Standalone",IF(ISNUMBER(MATCH(H1005,ConfigGrouping!$D$1:$D$10000,0)),"Primary","Secondary")),"")))))))))</f>
        <v/>
      </c>
    </row>
    <row r="1006" spans="5:5" ht="15" customHeight="1" x14ac:dyDescent="0.35">
      <c r="E1006" s="11" t="str">
        <f>IF(F1006="Primary Timing Controller","Timing",IF(F1006="Secondary Timing Controller","Timing",IF(F1006="Star","Ethernet",IF(F1006="Door Controller","Security Solution",IF(F1006="Elevator Controller","Security Solution",IF(F1006="Range Extender","Security Solution",IF(F1006="Dropbox","Standalone",IF(F1006="LF Exciter","Standalone",IF(OR(F1006="Monitor",F1006="Virtual Wall"),IF(VLOOKUP(H1006,IRDeviceDetails!$A$1:$B$10000,2,FALSE)=0,"Standalone",IF(ISNUMBER(MATCH(H1006,ConfigGrouping!$D$1:$D$10000,0)),"Primary","Secondary")),"")))))))))</f>
        <v/>
      </c>
    </row>
    <row r="1007" spans="5:5" ht="15" customHeight="1" x14ac:dyDescent="0.35">
      <c r="E1007" s="11" t="str">
        <f>IF(F1007="Primary Timing Controller","Timing",IF(F1007="Secondary Timing Controller","Timing",IF(F1007="Star","Ethernet",IF(F1007="Door Controller","Security Solution",IF(F1007="Elevator Controller","Security Solution",IF(F1007="Range Extender","Security Solution",IF(F1007="Dropbox","Standalone",IF(F1007="LF Exciter","Standalone",IF(OR(F1007="Monitor",F1007="Virtual Wall"),IF(VLOOKUP(H1007,IRDeviceDetails!$A$1:$B$10000,2,FALSE)=0,"Standalone",IF(ISNUMBER(MATCH(H1007,ConfigGrouping!$D$1:$D$10000,0)),"Primary","Secondary")),"")))))))))</f>
        <v/>
      </c>
    </row>
    <row r="1008" spans="5:5" ht="15" customHeight="1" x14ac:dyDescent="0.35">
      <c r="E1008" s="11" t="str">
        <f>IF(F1008="Primary Timing Controller","Timing",IF(F1008="Secondary Timing Controller","Timing",IF(F1008="Star","Ethernet",IF(F1008="Door Controller","Security Solution",IF(F1008="Elevator Controller","Security Solution",IF(F1008="Range Extender","Security Solution",IF(F1008="Dropbox","Standalone",IF(F1008="LF Exciter","Standalone",IF(OR(F1008="Monitor",F1008="Virtual Wall"),IF(VLOOKUP(H1008,IRDeviceDetails!$A$1:$B$10000,2,FALSE)=0,"Standalone",IF(ISNUMBER(MATCH(H1008,ConfigGrouping!$D$1:$D$10000,0)),"Primary","Secondary")),"")))))))))</f>
        <v/>
      </c>
    </row>
    <row r="1009" spans="5:5" ht="15" customHeight="1" x14ac:dyDescent="0.35">
      <c r="E1009" s="11" t="str">
        <f>IF(F1009="Primary Timing Controller","Timing",IF(F1009="Secondary Timing Controller","Timing",IF(F1009="Star","Ethernet",IF(F1009="Door Controller","Security Solution",IF(F1009="Elevator Controller","Security Solution",IF(F1009="Range Extender","Security Solution",IF(F1009="Dropbox","Standalone",IF(F1009="LF Exciter","Standalone",IF(OR(F1009="Monitor",F1009="Virtual Wall"),IF(VLOOKUP(H1009,IRDeviceDetails!$A$1:$B$10000,2,FALSE)=0,"Standalone",IF(ISNUMBER(MATCH(H1009,ConfigGrouping!$D$1:$D$10000,0)),"Primary","Secondary")),"")))))))))</f>
        <v/>
      </c>
    </row>
    <row r="1010" spans="5:5" ht="15" customHeight="1" x14ac:dyDescent="0.35">
      <c r="E1010" s="11" t="str">
        <f>IF(F1010="Primary Timing Controller","Timing",IF(F1010="Secondary Timing Controller","Timing",IF(F1010="Star","Ethernet",IF(F1010="Door Controller","Security Solution",IF(F1010="Elevator Controller","Security Solution",IF(F1010="Range Extender","Security Solution",IF(F1010="Dropbox","Standalone",IF(F1010="LF Exciter","Standalone",IF(OR(F1010="Monitor",F1010="Virtual Wall"),IF(VLOOKUP(H1010,IRDeviceDetails!$A$1:$B$10000,2,FALSE)=0,"Standalone",IF(ISNUMBER(MATCH(H1010,ConfigGrouping!$D$1:$D$10000,0)),"Primary","Secondary")),"")))))))))</f>
        <v/>
      </c>
    </row>
    <row r="1011" spans="5:5" ht="15" customHeight="1" x14ac:dyDescent="0.35">
      <c r="E1011" s="11" t="str">
        <f>IF(F1011="Primary Timing Controller","Timing",IF(F1011="Secondary Timing Controller","Timing",IF(F1011="Star","Ethernet",IF(F1011="Door Controller","Security Solution",IF(F1011="Elevator Controller","Security Solution",IF(F1011="Range Extender","Security Solution",IF(F1011="Dropbox","Standalone",IF(F1011="LF Exciter","Standalone",IF(OR(F1011="Monitor",F1011="Virtual Wall"),IF(VLOOKUP(H1011,IRDeviceDetails!$A$1:$B$10000,2,FALSE)=0,"Standalone",IF(ISNUMBER(MATCH(H1011,ConfigGrouping!$D$1:$D$10000,0)),"Primary","Secondary")),"")))))))))</f>
        <v/>
      </c>
    </row>
    <row r="1012" spans="5:5" ht="15" customHeight="1" x14ac:dyDescent="0.35">
      <c r="E1012" s="11" t="str">
        <f>IF(F1012="Primary Timing Controller","Timing",IF(F1012="Secondary Timing Controller","Timing",IF(F1012="Star","Ethernet",IF(F1012="Door Controller","Security Solution",IF(F1012="Elevator Controller","Security Solution",IF(F1012="Range Extender","Security Solution",IF(F1012="Dropbox","Standalone",IF(F1012="LF Exciter","Standalone",IF(OR(F1012="Monitor",F1012="Virtual Wall"),IF(VLOOKUP(H1012,IRDeviceDetails!$A$1:$B$10000,2,FALSE)=0,"Standalone",IF(ISNUMBER(MATCH(H1012,ConfigGrouping!$D$1:$D$10000,0)),"Primary","Secondary")),"")))))))))</f>
        <v/>
      </c>
    </row>
    <row r="1013" spans="5:5" ht="15" customHeight="1" x14ac:dyDescent="0.35">
      <c r="E1013" s="11" t="str">
        <f>IF(F1013="Primary Timing Controller","Timing",IF(F1013="Secondary Timing Controller","Timing",IF(F1013="Star","Ethernet",IF(F1013="Door Controller","Security Solution",IF(F1013="Elevator Controller","Security Solution",IF(F1013="Range Extender","Security Solution",IF(F1013="Dropbox","Standalone",IF(F1013="LF Exciter","Standalone",IF(OR(F1013="Monitor",F1013="Virtual Wall"),IF(VLOOKUP(H1013,IRDeviceDetails!$A$1:$B$10000,2,FALSE)=0,"Standalone",IF(ISNUMBER(MATCH(H1013,ConfigGrouping!$D$1:$D$10000,0)),"Primary","Secondary")),"")))))))))</f>
        <v/>
      </c>
    </row>
    <row r="1014" spans="5:5" ht="15" customHeight="1" x14ac:dyDescent="0.35">
      <c r="E1014" s="11" t="str">
        <f>IF(F1014="Primary Timing Controller","Timing",IF(F1014="Secondary Timing Controller","Timing",IF(F1014="Star","Ethernet",IF(F1014="Door Controller","Security Solution",IF(F1014="Elevator Controller","Security Solution",IF(F1014="Range Extender","Security Solution",IF(F1014="Dropbox","Standalone",IF(F1014="LF Exciter","Standalone",IF(OR(F1014="Monitor",F1014="Virtual Wall"),IF(VLOOKUP(H1014,IRDeviceDetails!$A$1:$B$10000,2,FALSE)=0,"Standalone",IF(ISNUMBER(MATCH(H1014,ConfigGrouping!$D$1:$D$10000,0)),"Primary","Secondary")),"")))))))))</f>
        <v/>
      </c>
    </row>
    <row r="1015" spans="5:5" ht="15" customHeight="1" x14ac:dyDescent="0.35">
      <c r="E1015" s="11" t="str">
        <f>IF(F1015="Primary Timing Controller","Timing",IF(F1015="Secondary Timing Controller","Timing",IF(F1015="Star","Ethernet",IF(F1015="Door Controller","Security Solution",IF(F1015="Elevator Controller","Security Solution",IF(F1015="Range Extender","Security Solution",IF(F1015="Dropbox","Standalone",IF(F1015="LF Exciter","Standalone",IF(OR(F1015="Monitor",F1015="Virtual Wall"),IF(VLOOKUP(H1015,IRDeviceDetails!$A$1:$B$10000,2,FALSE)=0,"Standalone",IF(ISNUMBER(MATCH(H1015,ConfigGrouping!$D$1:$D$10000,0)),"Primary","Secondary")),"")))))))))</f>
        <v/>
      </c>
    </row>
    <row r="1016" spans="5:5" ht="15" customHeight="1" x14ac:dyDescent="0.35">
      <c r="E1016" s="11" t="str">
        <f>IF(F1016="Primary Timing Controller","Timing",IF(F1016="Secondary Timing Controller","Timing",IF(F1016="Star","Ethernet",IF(F1016="Door Controller","Security Solution",IF(F1016="Elevator Controller","Security Solution",IF(F1016="Range Extender","Security Solution",IF(F1016="Dropbox","Standalone",IF(F1016="LF Exciter","Standalone",IF(OR(F1016="Monitor",F1016="Virtual Wall"),IF(VLOOKUP(H1016,IRDeviceDetails!$A$1:$B$10000,2,FALSE)=0,"Standalone",IF(ISNUMBER(MATCH(H1016,ConfigGrouping!$D$1:$D$10000,0)),"Primary","Secondary")),"")))))))))</f>
        <v/>
      </c>
    </row>
    <row r="1017" spans="5:5" ht="15" customHeight="1" x14ac:dyDescent="0.35">
      <c r="E1017" s="11" t="str">
        <f>IF(F1017="Primary Timing Controller","Timing",IF(F1017="Secondary Timing Controller","Timing",IF(F1017="Star","Ethernet",IF(F1017="Door Controller","Security Solution",IF(F1017="Elevator Controller","Security Solution",IF(F1017="Range Extender","Security Solution",IF(F1017="Dropbox","Standalone",IF(F1017="LF Exciter","Standalone",IF(OR(F1017="Monitor",F1017="Virtual Wall"),IF(VLOOKUP(H1017,IRDeviceDetails!$A$1:$B$10000,2,FALSE)=0,"Standalone",IF(ISNUMBER(MATCH(H1017,ConfigGrouping!$D$1:$D$10000,0)),"Primary","Secondary")),"")))))))))</f>
        <v/>
      </c>
    </row>
    <row r="1018" spans="5:5" ht="15" customHeight="1" x14ac:dyDescent="0.35">
      <c r="E1018" s="11" t="str">
        <f>IF(F1018="Primary Timing Controller","Timing",IF(F1018="Secondary Timing Controller","Timing",IF(F1018="Star","Ethernet",IF(F1018="Door Controller","Security Solution",IF(F1018="Elevator Controller","Security Solution",IF(F1018="Range Extender","Security Solution",IF(F1018="Dropbox","Standalone",IF(F1018="LF Exciter","Standalone",IF(OR(F1018="Monitor",F1018="Virtual Wall"),IF(VLOOKUP(H1018,IRDeviceDetails!$A$1:$B$10000,2,FALSE)=0,"Standalone",IF(ISNUMBER(MATCH(H1018,ConfigGrouping!$D$1:$D$10000,0)),"Primary","Secondary")),"")))))))))</f>
        <v/>
      </c>
    </row>
    <row r="1019" spans="5:5" ht="15" customHeight="1" x14ac:dyDescent="0.35">
      <c r="E1019" s="11" t="str">
        <f>IF(F1019="Primary Timing Controller","Timing",IF(F1019="Secondary Timing Controller","Timing",IF(F1019="Star","Ethernet",IF(F1019="Door Controller","Security Solution",IF(F1019="Elevator Controller","Security Solution",IF(F1019="Range Extender","Security Solution",IF(F1019="Dropbox","Standalone",IF(F1019="LF Exciter","Standalone",IF(OR(F1019="Monitor",F1019="Virtual Wall"),IF(VLOOKUP(H1019,IRDeviceDetails!$A$1:$B$10000,2,FALSE)=0,"Standalone",IF(ISNUMBER(MATCH(H1019,ConfigGrouping!$D$1:$D$10000,0)),"Primary","Secondary")),"")))))))))</f>
        <v/>
      </c>
    </row>
    <row r="1020" spans="5:5" ht="15" customHeight="1" x14ac:dyDescent="0.35">
      <c r="E1020" s="11" t="str">
        <f>IF(F1020="Primary Timing Controller","Timing",IF(F1020="Secondary Timing Controller","Timing",IF(F1020="Star","Ethernet",IF(F1020="Door Controller","Security Solution",IF(F1020="Elevator Controller","Security Solution",IF(F1020="Range Extender","Security Solution",IF(F1020="Dropbox","Standalone",IF(F1020="LF Exciter","Standalone",IF(OR(F1020="Monitor",F1020="Virtual Wall"),IF(VLOOKUP(H1020,IRDeviceDetails!$A$1:$B$10000,2,FALSE)=0,"Standalone",IF(ISNUMBER(MATCH(H1020,ConfigGrouping!$D$1:$D$10000,0)),"Primary","Secondary")),"")))))))))</f>
        <v/>
      </c>
    </row>
    <row r="1021" spans="5:5" ht="15" customHeight="1" x14ac:dyDescent="0.35">
      <c r="E1021" s="11" t="str">
        <f>IF(F1021="Primary Timing Controller","Timing",IF(F1021="Secondary Timing Controller","Timing",IF(F1021="Star","Ethernet",IF(F1021="Door Controller","Security Solution",IF(F1021="Elevator Controller","Security Solution",IF(F1021="Range Extender","Security Solution",IF(F1021="Dropbox","Standalone",IF(F1021="LF Exciter","Standalone",IF(OR(F1021="Monitor",F1021="Virtual Wall"),IF(VLOOKUP(H1021,IRDeviceDetails!$A$1:$B$10000,2,FALSE)=0,"Standalone",IF(ISNUMBER(MATCH(H1021,ConfigGrouping!$D$1:$D$10000,0)),"Primary","Secondary")),"")))))))))</f>
        <v/>
      </c>
    </row>
    <row r="1022" spans="5:5" ht="15" customHeight="1" x14ac:dyDescent="0.35">
      <c r="E1022" s="11" t="str">
        <f>IF(F1022="Primary Timing Controller","Timing",IF(F1022="Secondary Timing Controller","Timing",IF(F1022="Star","Ethernet",IF(F1022="Door Controller","Security Solution",IF(F1022="Elevator Controller","Security Solution",IF(F1022="Range Extender","Security Solution",IF(F1022="Dropbox","Standalone",IF(F1022="LF Exciter","Standalone",IF(OR(F1022="Monitor",F1022="Virtual Wall"),IF(VLOOKUP(H1022,IRDeviceDetails!$A$1:$B$10000,2,FALSE)=0,"Standalone",IF(ISNUMBER(MATCH(H1022,ConfigGrouping!$D$1:$D$10000,0)),"Primary","Secondary")),"")))))))))</f>
        <v/>
      </c>
    </row>
    <row r="1023" spans="5:5" ht="15" customHeight="1" x14ac:dyDescent="0.35">
      <c r="E1023" s="11" t="str">
        <f>IF(F1023="Primary Timing Controller","Timing",IF(F1023="Secondary Timing Controller","Timing",IF(F1023="Star","Ethernet",IF(F1023="Door Controller","Security Solution",IF(F1023="Elevator Controller","Security Solution",IF(F1023="Range Extender","Security Solution",IF(F1023="Dropbox","Standalone",IF(F1023="LF Exciter","Standalone",IF(OR(F1023="Monitor",F1023="Virtual Wall"),IF(VLOOKUP(H1023,IRDeviceDetails!$A$1:$B$10000,2,FALSE)=0,"Standalone",IF(ISNUMBER(MATCH(H1023,ConfigGrouping!$D$1:$D$10000,0)),"Primary","Secondary")),"")))))))))</f>
        <v/>
      </c>
    </row>
    <row r="1024" spans="5:5" ht="15" customHeight="1" x14ac:dyDescent="0.35">
      <c r="E1024" s="11" t="str">
        <f>IF(F1024="Primary Timing Controller","Timing",IF(F1024="Secondary Timing Controller","Timing",IF(F1024="Star","Ethernet",IF(F1024="Door Controller","Security Solution",IF(F1024="Elevator Controller","Security Solution",IF(F1024="Range Extender","Security Solution",IF(F1024="Dropbox","Standalone",IF(F1024="LF Exciter","Standalone",IF(OR(F1024="Monitor",F1024="Virtual Wall"),IF(VLOOKUP(H1024,IRDeviceDetails!$A$1:$B$10000,2,FALSE)=0,"Standalone",IF(ISNUMBER(MATCH(H1024,ConfigGrouping!$D$1:$D$10000,0)),"Primary","Secondary")),"")))))))))</f>
        <v/>
      </c>
    </row>
    <row r="1025" spans="5:5" ht="15" customHeight="1" x14ac:dyDescent="0.35">
      <c r="E1025" s="11" t="str">
        <f>IF(F1025="Primary Timing Controller","Timing",IF(F1025="Secondary Timing Controller","Timing",IF(F1025="Star","Ethernet",IF(F1025="Door Controller","Security Solution",IF(F1025="Elevator Controller","Security Solution",IF(F1025="Range Extender","Security Solution",IF(F1025="Dropbox","Standalone",IF(F1025="LF Exciter","Standalone",IF(OR(F1025="Monitor",F1025="Virtual Wall"),IF(VLOOKUP(H1025,IRDeviceDetails!$A$1:$B$10000,2,FALSE)=0,"Standalone",IF(ISNUMBER(MATCH(H1025,ConfigGrouping!$D$1:$D$10000,0)),"Primary","Secondary")),"")))))))))</f>
        <v/>
      </c>
    </row>
    <row r="1026" spans="5:5" ht="15" customHeight="1" x14ac:dyDescent="0.35">
      <c r="E1026" s="11" t="str">
        <f>IF(F1026="Primary Timing Controller","Timing",IF(F1026="Secondary Timing Controller","Timing",IF(F1026="Star","Ethernet",IF(F1026="Door Controller","Security Solution",IF(F1026="Elevator Controller","Security Solution",IF(F1026="Range Extender","Security Solution",IF(F1026="Dropbox","Standalone",IF(F1026="LF Exciter","Standalone",IF(OR(F1026="Monitor",F1026="Virtual Wall"),IF(VLOOKUP(H1026,IRDeviceDetails!$A$1:$B$10000,2,FALSE)=0,"Standalone",IF(ISNUMBER(MATCH(H1026,ConfigGrouping!$D$1:$D$10000,0)),"Primary","Secondary")),"")))))))))</f>
        <v/>
      </c>
    </row>
    <row r="1027" spans="5:5" ht="15" customHeight="1" x14ac:dyDescent="0.35">
      <c r="E1027" s="11" t="str">
        <f>IF(F1027="Primary Timing Controller","Timing",IF(F1027="Secondary Timing Controller","Timing",IF(F1027="Star","Ethernet",IF(F1027="Door Controller","Security Solution",IF(F1027="Elevator Controller","Security Solution",IF(F1027="Range Extender","Security Solution",IF(F1027="Dropbox","Standalone",IF(F1027="LF Exciter","Standalone",IF(OR(F1027="Monitor",F1027="Virtual Wall"),IF(VLOOKUP(H1027,IRDeviceDetails!$A$1:$B$10000,2,FALSE)=0,"Standalone",IF(ISNUMBER(MATCH(H1027,ConfigGrouping!$D$1:$D$10000,0)),"Primary","Secondary")),"")))))))))</f>
        <v/>
      </c>
    </row>
    <row r="1028" spans="5:5" ht="15" customHeight="1" x14ac:dyDescent="0.35">
      <c r="E1028" s="11" t="str">
        <f>IF(F1028="Primary Timing Controller","Timing",IF(F1028="Secondary Timing Controller","Timing",IF(F1028="Star","Ethernet",IF(F1028="Door Controller","Security Solution",IF(F1028="Elevator Controller","Security Solution",IF(F1028="Range Extender","Security Solution",IF(F1028="Dropbox","Standalone",IF(F1028="LF Exciter","Standalone",IF(OR(F1028="Monitor",F1028="Virtual Wall"),IF(VLOOKUP(H1028,IRDeviceDetails!$A$1:$B$10000,2,FALSE)=0,"Standalone",IF(ISNUMBER(MATCH(H1028,ConfigGrouping!$D$1:$D$10000,0)),"Primary","Secondary")),"")))))))))</f>
        <v/>
      </c>
    </row>
    <row r="1029" spans="5:5" ht="15" customHeight="1" x14ac:dyDescent="0.35">
      <c r="E1029" s="11" t="str">
        <f>IF(F1029="Primary Timing Controller","Timing",IF(F1029="Secondary Timing Controller","Timing",IF(F1029="Star","Ethernet",IF(F1029="Door Controller","Security Solution",IF(F1029="Elevator Controller","Security Solution",IF(F1029="Range Extender","Security Solution",IF(F1029="Dropbox","Standalone",IF(F1029="LF Exciter","Standalone",IF(OR(F1029="Monitor",F1029="Virtual Wall"),IF(VLOOKUP(H1029,IRDeviceDetails!$A$1:$B$10000,2,FALSE)=0,"Standalone",IF(ISNUMBER(MATCH(H1029,ConfigGrouping!$D$1:$D$10000,0)),"Primary","Secondary")),"")))))))))</f>
        <v/>
      </c>
    </row>
    <row r="1030" spans="5:5" ht="15" customHeight="1" x14ac:dyDescent="0.35">
      <c r="E1030" s="11" t="str">
        <f>IF(F1030="Primary Timing Controller","Timing",IF(F1030="Secondary Timing Controller","Timing",IF(F1030="Star","Ethernet",IF(F1030="Door Controller","Security Solution",IF(F1030="Elevator Controller","Security Solution",IF(F1030="Range Extender","Security Solution",IF(F1030="Dropbox","Standalone",IF(F1030="LF Exciter","Standalone",IF(OR(F1030="Monitor",F1030="Virtual Wall"),IF(VLOOKUP(H1030,IRDeviceDetails!$A$1:$B$10000,2,FALSE)=0,"Standalone",IF(ISNUMBER(MATCH(H1030,ConfigGrouping!$D$1:$D$10000,0)),"Primary","Secondary")),"")))))))))</f>
        <v/>
      </c>
    </row>
    <row r="1031" spans="5:5" ht="15" customHeight="1" x14ac:dyDescent="0.35">
      <c r="E1031" s="11" t="str">
        <f>IF(F1031="Primary Timing Controller","Timing",IF(F1031="Secondary Timing Controller","Timing",IF(F1031="Star","Ethernet",IF(F1031="Door Controller","Security Solution",IF(F1031="Elevator Controller","Security Solution",IF(F1031="Range Extender","Security Solution",IF(F1031="Dropbox","Standalone",IF(F1031="LF Exciter","Standalone",IF(OR(F1031="Monitor",F1031="Virtual Wall"),IF(VLOOKUP(H1031,IRDeviceDetails!$A$1:$B$10000,2,FALSE)=0,"Standalone",IF(ISNUMBER(MATCH(H1031,ConfigGrouping!$D$1:$D$10000,0)),"Primary","Secondary")),"")))))))))</f>
        <v/>
      </c>
    </row>
    <row r="1032" spans="5:5" ht="15" customHeight="1" x14ac:dyDescent="0.35">
      <c r="E1032" s="11" t="str">
        <f>IF(F1032="Primary Timing Controller","Timing",IF(F1032="Secondary Timing Controller","Timing",IF(F1032="Star","Ethernet",IF(F1032="Door Controller","Security Solution",IF(F1032="Elevator Controller","Security Solution",IF(F1032="Range Extender","Security Solution",IF(F1032="Dropbox","Standalone",IF(F1032="LF Exciter","Standalone",IF(OR(F1032="Monitor",F1032="Virtual Wall"),IF(VLOOKUP(H1032,IRDeviceDetails!$A$1:$B$10000,2,FALSE)=0,"Standalone",IF(ISNUMBER(MATCH(H1032,ConfigGrouping!$D$1:$D$10000,0)),"Primary","Secondary")),"")))))))))</f>
        <v/>
      </c>
    </row>
    <row r="1033" spans="5:5" ht="15" customHeight="1" x14ac:dyDescent="0.35">
      <c r="E1033" s="11" t="str">
        <f>IF(F1033="Primary Timing Controller","Timing",IF(F1033="Secondary Timing Controller","Timing",IF(F1033="Star","Ethernet",IF(F1033="Door Controller","Security Solution",IF(F1033="Elevator Controller","Security Solution",IF(F1033="Range Extender","Security Solution",IF(F1033="Dropbox","Standalone",IF(F1033="LF Exciter","Standalone",IF(OR(F1033="Monitor",F1033="Virtual Wall"),IF(VLOOKUP(H1033,IRDeviceDetails!$A$1:$B$10000,2,FALSE)=0,"Standalone",IF(ISNUMBER(MATCH(H1033,ConfigGrouping!$D$1:$D$10000,0)),"Primary","Secondary")),"")))))))))</f>
        <v/>
      </c>
    </row>
    <row r="1034" spans="5:5" ht="15" customHeight="1" x14ac:dyDescent="0.35">
      <c r="E1034" s="11" t="str">
        <f>IF(F1034="Primary Timing Controller","Timing",IF(F1034="Secondary Timing Controller","Timing",IF(F1034="Star","Ethernet",IF(F1034="Door Controller","Security Solution",IF(F1034="Elevator Controller","Security Solution",IF(F1034="Range Extender","Security Solution",IF(F1034="Dropbox","Standalone",IF(F1034="LF Exciter","Standalone",IF(OR(F1034="Monitor",F1034="Virtual Wall"),IF(VLOOKUP(H1034,IRDeviceDetails!$A$1:$B$10000,2,FALSE)=0,"Standalone",IF(ISNUMBER(MATCH(H1034,ConfigGrouping!$D$1:$D$10000,0)),"Primary","Secondary")),"")))))))))</f>
        <v/>
      </c>
    </row>
    <row r="1035" spans="5:5" ht="15" customHeight="1" x14ac:dyDescent="0.35">
      <c r="E1035" s="11" t="str">
        <f>IF(F1035="Primary Timing Controller","Timing",IF(F1035="Secondary Timing Controller","Timing",IF(F1035="Star","Ethernet",IF(F1035="Door Controller","Security Solution",IF(F1035="Elevator Controller","Security Solution",IF(F1035="Range Extender","Security Solution",IF(F1035="Dropbox","Standalone",IF(F1035="LF Exciter","Standalone",IF(OR(F1035="Monitor",F1035="Virtual Wall"),IF(VLOOKUP(H1035,IRDeviceDetails!$A$1:$B$10000,2,FALSE)=0,"Standalone",IF(ISNUMBER(MATCH(H1035,ConfigGrouping!$D$1:$D$10000,0)),"Primary","Secondary")),"")))))))))</f>
        <v/>
      </c>
    </row>
    <row r="1036" spans="5:5" ht="15" customHeight="1" x14ac:dyDescent="0.35">
      <c r="E1036" s="11" t="str">
        <f>IF(F1036="Primary Timing Controller","Timing",IF(F1036="Secondary Timing Controller","Timing",IF(F1036="Star","Ethernet",IF(F1036="Door Controller","Security Solution",IF(F1036="Elevator Controller","Security Solution",IF(F1036="Range Extender","Security Solution",IF(F1036="Dropbox","Standalone",IF(F1036="LF Exciter","Standalone",IF(OR(F1036="Monitor",F1036="Virtual Wall"),IF(VLOOKUP(H1036,IRDeviceDetails!$A$1:$B$10000,2,FALSE)=0,"Standalone",IF(ISNUMBER(MATCH(H1036,ConfigGrouping!$D$1:$D$10000,0)),"Primary","Secondary")),"")))))))))</f>
        <v/>
      </c>
    </row>
    <row r="1037" spans="5:5" ht="15" customHeight="1" x14ac:dyDescent="0.35">
      <c r="E1037" s="11" t="str">
        <f>IF(F1037="Primary Timing Controller","Timing",IF(F1037="Secondary Timing Controller","Timing",IF(F1037="Star","Ethernet",IF(F1037="Door Controller","Security Solution",IF(F1037="Elevator Controller","Security Solution",IF(F1037="Range Extender","Security Solution",IF(F1037="Dropbox","Standalone",IF(F1037="LF Exciter","Standalone",IF(OR(F1037="Monitor",F1037="Virtual Wall"),IF(VLOOKUP(H1037,IRDeviceDetails!$A$1:$B$10000,2,FALSE)=0,"Standalone",IF(ISNUMBER(MATCH(H1037,ConfigGrouping!$D$1:$D$10000,0)),"Primary","Secondary")),"")))))))))</f>
        <v/>
      </c>
    </row>
    <row r="1038" spans="5:5" ht="15" customHeight="1" x14ac:dyDescent="0.35">
      <c r="E1038" s="11" t="str">
        <f>IF(F1038="Primary Timing Controller","Timing",IF(F1038="Secondary Timing Controller","Timing",IF(F1038="Star","Ethernet",IF(F1038="Door Controller","Security Solution",IF(F1038="Elevator Controller","Security Solution",IF(F1038="Range Extender","Security Solution",IF(F1038="Dropbox","Standalone",IF(F1038="LF Exciter","Standalone",IF(OR(F1038="Monitor",F1038="Virtual Wall"),IF(VLOOKUP(H1038,IRDeviceDetails!$A$1:$B$10000,2,FALSE)=0,"Standalone",IF(ISNUMBER(MATCH(H1038,ConfigGrouping!$D$1:$D$10000,0)),"Primary","Secondary")),"")))))))))</f>
        <v/>
      </c>
    </row>
    <row r="1039" spans="5:5" ht="15" customHeight="1" x14ac:dyDescent="0.35">
      <c r="E1039" s="11" t="str">
        <f>IF(F1039="Primary Timing Controller","Timing",IF(F1039="Secondary Timing Controller","Timing",IF(F1039="Star","Ethernet",IF(F1039="Door Controller","Security Solution",IF(F1039="Elevator Controller","Security Solution",IF(F1039="Range Extender","Security Solution",IF(F1039="Dropbox","Standalone",IF(F1039="LF Exciter","Standalone",IF(OR(F1039="Monitor",F1039="Virtual Wall"),IF(VLOOKUP(H1039,IRDeviceDetails!$A$1:$B$10000,2,FALSE)=0,"Standalone",IF(ISNUMBER(MATCH(H1039,ConfigGrouping!$D$1:$D$10000,0)),"Primary","Secondary")),"")))))))))</f>
        <v/>
      </c>
    </row>
    <row r="1040" spans="5:5" ht="15" customHeight="1" x14ac:dyDescent="0.35">
      <c r="E1040" s="11" t="str">
        <f>IF(F1040="Primary Timing Controller","Timing",IF(F1040="Secondary Timing Controller","Timing",IF(F1040="Star","Ethernet",IF(F1040="Door Controller","Security Solution",IF(F1040="Elevator Controller","Security Solution",IF(F1040="Range Extender","Security Solution",IF(F1040="Dropbox","Standalone",IF(F1040="LF Exciter","Standalone",IF(OR(F1040="Monitor",F1040="Virtual Wall"),IF(VLOOKUP(H1040,IRDeviceDetails!$A$1:$B$10000,2,FALSE)=0,"Standalone",IF(ISNUMBER(MATCH(H1040,ConfigGrouping!$D$1:$D$10000,0)),"Primary","Secondary")),"")))))))))</f>
        <v/>
      </c>
    </row>
    <row r="1041" spans="5:5" ht="15" customHeight="1" x14ac:dyDescent="0.35">
      <c r="E1041" s="11" t="str">
        <f>IF(F1041="Primary Timing Controller","Timing",IF(F1041="Secondary Timing Controller","Timing",IF(F1041="Star","Ethernet",IF(F1041="Door Controller","Security Solution",IF(F1041="Elevator Controller","Security Solution",IF(F1041="Range Extender","Security Solution",IF(F1041="Dropbox","Standalone",IF(F1041="LF Exciter","Standalone",IF(OR(F1041="Monitor",F1041="Virtual Wall"),IF(VLOOKUP(H1041,IRDeviceDetails!$A$1:$B$10000,2,FALSE)=0,"Standalone",IF(ISNUMBER(MATCH(H1041,ConfigGrouping!$D$1:$D$10000,0)),"Primary","Secondary")),"")))))))))</f>
        <v/>
      </c>
    </row>
    <row r="1042" spans="5:5" ht="15" customHeight="1" x14ac:dyDescent="0.35">
      <c r="E1042" s="11" t="str">
        <f>IF(F1042="Primary Timing Controller","Timing",IF(F1042="Secondary Timing Controller","Timing",IF(F1042="Star","Ethernet",IF(F1042="Door Controller","Security Solution",IF(F1042="Elevator Controller","Security Solution",IF(F1042="Range Extender","Security Solution",IF(F1042="Dropbox","Standalone",IF(F1042="LF Exciter","Standalone",IF(OR(F1042="Monitor",F1042="Virtual Wall"),IF(VLOOKUP(H1042,IRDeviceDetails!$A$1:$B$10000,2,FALSE)=0,"Standalone",IF(ISNUMBER(MATCH(H1042,ConfigGrouping!$D$1:$D$10000,0)),"Primary","Secondary")),"")))))))))</f>
        <v/>
      </c>
    </row>
    <row r="1043" spans="5:5" ht="15" customHeight="1" x14ac:dyDescent="0.35">
      <c r="E1043" s="11" t="str">
        <f>IF(F1043="Primary Timing Controller","Timing",IF(F1043="Secondary Timing Controller","Timing",IF(F1043="Star","Ethernet",IF(F1043="Door Controller","Security Solution",IF(F1043="Elevator Controller","Security Solution",IF(F1043="Range Extender","Security Solution",IF(F1043="Dropbox","Standalone",IF(F1043="LF Exciter","Standalone",IF(OR(F1043="Monitor",F1043="Virtual Wall"),IF(VLOOKUP(H1043,IRDeviceDetails!$A$1:$B$10000,2,FALSE)=0,"Standalone",IF(ISNUMBER(MATCH(H1043,ConfigGrouping!$D$1:$D$10000,0)),"Primary","Secondary")),"")))))))))</f>
        <v/>
      </c>
    </row>
    <row r="1044" spans="5:5" ht="15" customHeight="1" x14ac:dyDescent="0.35">
      <c r="E1044" s="11" t="str">
        <f>IF(F1044="Primary Timing Controller","Timing",IF(F1044="Secondary Timing Controller","Timing",IF(F1044="Star","Ethernet",IF(F1044="Door Controller","Security Solution",IF(F1044="Elevator Controller","Security Solution",IF(F1044="Range Extender","Security Solution",IF(F1044="Dropbox","Standalone",IF(F1044="LF Exciter","Standalone",IF(OR(F1044="Monitor",F1044="Virtual Wall"),IF(VLOOKUP(H1044,IRDeviceDetails!$A$1:$B$10000,2,FALSE)=0,"Standalone",IF(ISNUMBER(MATCH(H1044,ConfigGrouping!$D$1:$D$10000,0)),"Primary","Secondary")),"")))))))))</f>
        <v/>
      </c>
    </row>
    <row r="1045" spans="5:5" ht="15" customHeight="1" x14ac:dyDescent="0.35">
      <c r="E1045" s="11" t="str">
        <f>IF(F1045="Primary Timing Controller","Timing",IF(F1045="Secondary Timing Controller","Timing",IF(F1045="Star","Ethernet",IF(F1045="Door Controller","Security Solution",IF(F1045="Elevator Controller","Security Solution",IF(F1045="Range Extender","Security Solution",IF(F1045="Dropbox","Standalone",IF(F1045="LF Exciter","Standalone",IF(OR(F1045="Monitor",F1045="Virtual Wall"),IF(VLOOKUP(H1045,IRDeviceDetails!$A$1:$B$10000,2,FALSE)=0,"Standalone",IF(ISNUMBER(MATCH(H1045,ConfigGrouping!$D$1:$D$10000,0)),"Primary","Secondary")),"")))))))))</f>
        <v/>
      </c>
    </row>
    <row r="1046" spans="5:5" ht="15" customHeight="1" x14ac:dyDescent="0.35">
      <c r="E1046" s="11" t="str">
        <f>IF(F1046="Primary Timing Controller","Timing",IF(F1046="Secondary Timing Controller","Timing",IF(F1046="Star","Ethernet",IF(F1046="Door Controller","Security Solution",IF(F1046="Elevator Controller","Security Solution",IF(F1046="Range Extender","Security Solution",IF(F1046="Dropbox","Standalone",IF(F1046="LF Exciter","Standalone",IF(OR(F1046="Monitor",F1046="Virtual Wall"),IF(VLOOKUP(H1046,IRDeviceDetails!$A$1:$B$10000,2,FALSE)=0,"Standalone",IF(ISNUMBER(MATCH(H1046,ConfigGrouping!$D$1:$D$10000,0)),"Primary","Secondary")),"")))))))))</f>
        <v/>
      </c>
    </row>
    <row r="1047" spans="5:5" ht="15" customHeight="1" x14ac:dyDescent="0.35">
      <c r="E1047" s="11" t="str">
        <f>IF(F1047="Primary Timing Controller","Timing",IF(F1047="Secondary Timing Controller","Timing",IF(F1047="Star","Ethernet",IF(F1047="Door Controller","Security Solution",IF(F1047="Elevator Controller","Security Solution",IF(F1047="Range Extender","Security Solution",IF(F1047="Dropbox","Standalone",IF(F1047="LF Exciter","Standalone",IF(OR(F1047="Monitor",F1047="Virtual Wall"),IF(VLOOKUP(H1047,IRDeviceDetails!$A$1:$B$10000,2,FALSE)=0,"Standalone",IF(ISNUMBER(MATCH(H1047,ConfigGrouping!$D$1:$D$10000,0)),"Primary","Secondary")),"")))))))))</f>
        <v/>
      </c>
    </row>
    <row r="1048" spans="5:5" ht="15" customHeight="1" x14ac:dyDescent="0.35">
      <c r="E1048" s="11" t="str">
        <f>IF(F1048="Primary Timing Controller","Timing",IF(F1048="Secondary Timing Controller","Timing",IF(F1048="Star","Ethernet",IF(F1048="Door Controller","Security Solution",IF(F1048="Elevator Controller","Security Solution",IF(F1048="Range Extender","Security Solution",IF(F1048="Dropbox","Standalone",IF(F1048="LF Exciter","Standalone",IF(OR(F1048="Monitor",F1048="Virtual Wall"),IF(VLOOKUP(H1048,IRDeviceDetails!$A$1:$B$10000,2,FALSE)=0,"Standalone",IF(ISNUMBER(MATCH(H1048,ConfigGrouping!$D$1:$D$10000,0)),"Primary","Secondary")),"")))))))))</f>
        <v/>
      </c>
    </row>
    <row r="1049" spans="5:5" ht="15" customHeight="1" x14ac:dyDescent="0.35">
      <c r="E1049" s="11" t="str">
        <f>IF(F1049="Primary Timing Controller","Timing",IF(F1049="Secondary Timing Controller","Timing",IF(F1049="Star","Ethernet",IF(F1049="Door Controller","Security Solution",IF(F1049="Elevator Controller","Security Solution",IF(F1049="Range Extender","Security Solution",IF(F1049="Dropbox","Standalone",IF(F1049="LF Exciter","Standalone",IF(OR(F1049="Monitor",F1049="Virtual Wall"),IF(VLOOKUP(H1049,IRDeviceDetails!$A$1:$B$10000,2,FALSE)=0,"Standalone",IF(ISNUMBER(MATCH(H1049,ConfigGrouping!$D$1:$D$10000,0)),"Primary","Secondary")),"")))))))))</f>
        <v/>
      </c>
    </row>
    <row r="1050" spans="5:5" ht="15" customHeight="1" x14ac:dyDescent="0.35">
      <c r="E1050" s="11" t="str">
        <f>IF(F1050="Primary Timing Controller","Timing",IF(F1050="Secondary Timing Controller","Timing",IF(F1050="Star","Ethernet",IF(F1050="Door Controller","Security Solution",IF(F1050="Elevator Controller","Security Solution",IF(F1050="Range Extender","Security Solution",IF(F1050="Dropbox","Standalone",IF(F1050="LF Exciter","Standalone",IF(OR(F1050="Monitor",F1050="Virtual Wall"),IF(VLOOKUP(H1050,IRDeviceDetails!$A$1:$B$10000,2,FALSE)=0,"Standalone",IF(ISNUMBER(MATCH(H1050,ConfigGrouping!$D$1:$D$10000,0)),"Primary","Secondary")),"")))))))))</f>
        <v/>
      </c>
    </row>
    <row r="1051" spans="5:5" ht="15" customHeight="1" x14ac:dyDescent="0.35">
      <c r="E1051" s="11" t="str">
        <f>IF(F1051="Primary Timing Controller","Timing",IF(F1051="Secondary Timing Controller","Timing",IF(F1051="Star","Ethernet",IF(F1051="Door Controller","Security Solution",IF(F1051="Elevator Controller","Security Solution",IF(F1051="Range Extender","Security Solution",IF(F1051="Dropbox","Standalone",IF(F1051="LF Exciter","Standalone",IF(OR(F1051="Monitor",F1051="Virtual Wall"),IF(VLOOKUP(H1051,IRDeviceDetails!$A$1:$B$10000,2,FALSE)=0,"Standalone",IF(ISNUMBER(MATCH(H1051,ConfigGrouping!$D$1:$D$10000,0)),"Primary","Secondary")),"")))))))))</f>
        <v/>
      </c>
    </row>
    <row r="1052" spans="5:5" ht="15" customHeight="1" x14ac:dyDescent="0.35">
      <c r="E1052" s="11" t="str">
        <f>IF(F1052="Primary Timing Controller","Timing",IF(F1052="Secondary Timing Controller","Timing",IF(F1052="Star","Ethernet",IF(F1052="Door Controller","Security Solution",IF(F1052="Elevator Controller","Security Solution",IF(F1052="Range Extender","Security Solution",IF(F1052="Dropbox","Standalone",IF(F1052="LF Exciter","Standalone",IF(OR(F1052="Monitor",F1052="Virtual Wall"),IF(VLOOKUP(H1052,IRDeviceDetails!$A$1:$B$10000,2,FALSE)=0,"Standalone",IF(ISNUMBER(MATCH(H1052,ConfigGrouping!$D$1:$D$10000,0)),"Primary","Secondary")),"")))))))))</f>
        <v/>
      </c>
    </row>
    <row r="1053" spans="5:5" ht="15" customHeight="1" x14ac:dyDescent="0.35">
      <c r="E1053" s="11" t="str">
        <f>IF(F1053="Primary Timing Controller","Timing",IF(F1053="Secondary Timing Controller","Timing",IF(F1053="Star","Ethernet",IF(F1053="Door Controller","Security Solution",IF(F1053="Elevator Controller","Security Solution",IF(F1053="Range Extender","Security Solution",IF(F1053="Dropbox","Standalone",IF(F1053="LF Exciter","Standalone",IF(OR(F1053="Monitor",F1053="Virtual Wall"),IF(VLOOKUP(H1053,IRDeviceDetails!$A$1:$B$10000,2,FALSE)=0,"Standalone",IF(ISNUMBER(MATCH(H1053,ConfigGrouping!$D$1:$D$10000,0)),"Primary","Secondary")),"")))))))))</f>
        <v/>
      </c>
    </row>
    <row r="1054" spans="5:5" ht="15" customHeight="1" x14ac:dyDescent="0.35">
      <c r="E1054" s="11" t="str">
        <f>IF(F1054="Primary Timing Controller","Timing",IF(F1054="Secondary Timing Controller","Timing",IF(F1054="Star","Ethernet",IF(F1054="Door Controller","Security Solution",IF(F1054="Elevator Controller","Security Solution",IF(F1054="Range Extender","Security Solution",IF(F1054="Dropbox","Standalone",IF(F1054="LF Exciter","Standalone",IF(OR(F1054="Monitor",F1054="Virtual Wall"),IF(VLOOKUP(H1054,IRDeviceDetails!$A$1:$B$10000,2,FALSE)=0,"Standalone",IF(ISNUMBER(MATCH(H1054,ConfigGrouping!$D$1:$D$10000,0)),"Primary","Secondary")),"")))))))))</f>
        <v/>
      </c>
    </row>
    <row r="1055" spans="5:5" ht="15" customHeight="1" x14ac:dyDescent="0.35">
      <c r="E1055" s="11" t="str">
        <f>IF(F1055="Primary Timing Controller","Timing",IF(F1055="Secondary Timing Controller","Timing",IF(F1055="Star","Ethernet",IF(F1055="Door Controller","Security Solution",IF(F1055="Elevator Controller","Security Solution",IF(F1055="Range Extender","Security Solution",IF(F1055="Dropbox","Standalone",IF(F1055="LF Exciter","Standalone",IF(OR(F1055="Monitor",F1055="Virtual Wall"),IF(VLOOKUP(H1055,IRDeviceDetails!$A$1:$B$10000,2,FALSE)=0,"Standalone",IF(ISNUMBER(MATCH(H1055,ConfigGrouping!$D$1:$D$10000,0)),"Primary","Secondary")),"")))))))))</f>
        <v/>
      </c>
    </row>
    <row r="1056" spans="5:5" ht="15" customHeight="1" x14ac:dyDescent="0.35">
      <c r="E1056" s="11" t="str">
        <f>IF(F1056="Primary Timing Controller","Timing",IF(F1056="Secondary Timing Controller","Timing",IF(F1056="Star","Ethernet",IF(F1056="Door Controller","Security Solution",IF(F1056="Elevator Controller","Security Solution",IF(F1056="Range Extender","Security Solution",IF(F1056="Dropbox","Standalone",IF(F1056="LF Exciter","Standalone",IF(OR(F1056="Monitor",F1056="Virtual Wall"),IF(VLOOKUP(H1056,IRDeviceDetails!$A$1:$B$10000,2,FALSE)=0,"Standalone",IF(ISNUMBER(MATCH(H1056,ConfigGrouping!$D$1:$D$10000,0)),"Primary","Secondary")),"")))))))))</f>
        <v/>
      </c>
    </row>
    <row r="1057" spans="5:5" ht="15" customHeight="1" x14ac:dyDescent="0.35">
      <c r="E1057" s="11" t="str">
        <f>IF(F1057="Primary Timing Controller","Timing",IF(F1057="Secondary Timing Controller","Timing",IF(F1057="Star","Ethernet",IF(F1057="Door Controller","Security Solution",IF(F1057="Elevator Controller","Security Solution",IF(F1057="Range Extender","Security Solution",IF(F1057="Dropbox","Standalone",IF(F1057="LF Exciter","Standalone",IF(OR(F1057="Monitor",F1057="Virtual Wall"),IF(VLOOKUP(H1057,IRDeviceDetails!$A$1:$B$10000,2,FALSE)=0,"Standalone",IF(ISNUMBER(MATCH(H1057,ConfigGrouping!$D$1:$D$10000,0)),"Primary","Secondary")),"")))))))))</f>
        <v/>
      </c>
    </row>
    <row r="1058" spans="5:5" ht="15" customHeight="1" x14ac:dyDescent="0.35">
      <c r="E1058" s="11" t="str">
        <f>IF(F1058="Primary Timing Controller","Timing",IF(F1058="Secondary Timing Controller","Timing",IF(F1058="Star","Ethernet",IF(F1058="Door Controller","Security Solution",IF(F1058="Elevator Controller","Security Solution",IF(F1058="Range Extender","Security Solution",IF(F1058="Dropbox","Standalone",IF(F1058="LF Exciter","Standalone",IF(OR(F1058="Monitor",F1058="Virtual Wall"),IF(VLOOKUP(H1058,IRDeviceDetails!$A$1:$B$10000,2,FALSE)=0,"Standalone",IF(ISNUMBER(MATCH(H1058,ConfigGrouping!$D$1:$D$10000,0)),"Primary","Secondary")),"")))))))))</f>
        <v/>
      </c>
    </row>
    <row r="1059" spans="5:5" ht="15" customHeight="1" x14ac:dyDescent="0.35">
      <c r="E1059" s="11" t="str">
        <f>IF(F1059="Primary Timing Controller","Timing",IF(F1059="Secondary Timing Controller","Timing",IF(F1059="Star","Ethernet",IF(F1059="Door Controller","Security Solution",IF(F1059="Elevator Controller","Security Solution",IF(F1059="Range Extender","Security Solution",IF(F1059="Dropbox","Standalone",IF(F1059="LF Exciter","Standalone",IF(OR(F1059="Monitor",F1059="Virtual Wall"),IF(VLOOKUP(H1059,IRDeviceDetails!$A$1:$B$10000,2,FALSE)=0,"Standalone",IF(ISNUMBER(MATCH(H1059,ConfigGrouping!$D$1:$D$10000,0)),"Primary","Secondary")),"")))))))))</f>
        <v/>
      </c>
    </row>
    <row r="1060" spans="5:5" ht="15" customHeight="1" x14ac:dyDescent="0.35">
      <c r="E1060" s="11" t="str">
        <f>IF(F1060="Primary Timing Controller","Timing",IF(F1060="Secondary Timing Controller","Timing",IF(F1060="Star","Ethernet",IF(F1060="Door Controller","Security Solution",IF(F1060="Elevator Controller","Security Solution",IF(F1060="Range Extender","Security Solution",IF(F1060="Dropbox","Standalone",IF(F1060="LF Exciter","Standalone",IF(OR(F1060="Monitor",F1060="Virtual Wall"),IF(VLOOKUP(H1060,IRDeviceDetails!$A$1:$B$10000,2,FALSE)=0,"Standalone",IF(ISNUMBER(MATCH(H1060,ConfigGrouping!$D$1:$D$10000,0)),"Primary","Secondary")),"")))))))))</f>
        <v/>
      </c>
    </row>
    <row r="1061" spans="5:5" ht="15" customHeight="1" x14ac:dyDescent="0.35">
      <c r="E1061" s="11" t="str">
        <f>IF(F1061="Primary Timing Controller","Timing",IF(F1061="Secondary Timing Controller","Timing",IF(F1061="Star","Ethernet",IF(F1061="Door Controller","Security Solution",IF(F1061="Elevator Controller","Security Solution",IF(F1061="Range Extender","Security Solution",IF(F1061="Dropbox","Standalone",IF(F1061="LF Exciter","Standalone",IF(OR(F1061="Monitor",F1061="Virtual Wall"),IF(VLOOKUP(H1061,IRDeviceDetails!$A$1:$B$10000,2,FALSE)=0,"Standalone",IF(ISNUMBER(MATCH(H1061,ConfigGrouping!$D$1:$D$10000,0)),"Primary","Secondary")),"")))))))))</f>
        <v/>
      </c>
    </row>
    <row r="1062" spans="5:5" ht="15" customHeight="1" x14ac:dyDescent="0.35">
      <c r="E1062" s="11" t="str">
        <f>IF(F1062="Primary Timing Controller","Timing",IF(F1062="Secondary Timing Controller","Timing",IF(F1062="Star","Ethernet",IF(F1062="Door Controller","Security Solution",IF(F1062="Elevator Controller","Security Solution",IF(F1062="Range Extender","Security Solution",IF(F1062="Dropbox","Standalone",IF(F1062="LF Exciter","Standalone",IF(OR(F1062="Monitor",F1062="Virtual Wall"),IF(VLOOKUP(H1062,IRDeviceDetails!$A$1:$B$10000,2,FALSE)=0,"Standalone",IF(ISNUMBER(MATCH(H1062,ConfigGrouping!$D$1:$D$10000,0)),"Primary","Secondary")),"")))))))))</f>
        <v/>
      </c>
    </row>
    <row r="1063" spans="5:5" ht="15" customHeight="1" x14ac:dyDescent="0.35">
      <c r="E1063" s="11" t="str">
        <f>IF(F1063="Primary Timing Controller","Timing",IF(F1063="Secondary Timing Controller","Timing",IF(F1063="Star","Ethernet",IF(F1063="Door Controller","Security Solution",IF(F1063="Elevator Controller","Security Solution",IF(F1063="Range Extender","Security Solution",IF(F1063="Dropbox","Standalone",IF(F1063="LF Exciter","Standalone",IF(OR(F1063="Monitor",F1063="Virtual Wall"),IF(VLOOKUP(H1063,IRDeviceDetails!$A$1:$B$10000,2,FALSE)=0,"Standalone",IF(ISNUMBER(MATCH(H1063,ConfigGrouping!$D$1:$D$10000,0)),"Primary","Secondary")),"")))))))))</f>
        <v/>
      </c>
    </row>
    <row r="1064" spans="5:5" ht="15" customHeight="1" x14ac:dyDescent="0.35">
      <c r="E1064" s="11" t="str">
        <f>IF(F1064="Primary Timing Controller","Timing",IF(F1064="Secondary Timing Controller","Timing",IF(F1064="Star","Ethernet",IF(F1064="Door Controller","Security Solution",IF(F1064="Elevator Controller","Security Solution",IF(F1064="Range Extender","Security Solution",IF(F1064="Dropbox","Standalone",IF(F1064="LF Exciter","Standalone",IF(OR(F1064="Monitor",F1064="Virtual Wall"),IF(VLOOKUP(H1064,IRDeviceDetails!$A$1:$B$10000,2,FALSE)=0,"Standalone",IF(ISNUMBER(MATCH(H1064,ConfigGrouping!$D$1:$D$10000,0)),"Primary","Secondary")),"")))))))))</f>
        <v/>
      </c>
    </row>
    <row r="1065" spans="5:5" ht="15" customHeight="1" x14ac:dyDescent="0.35">
      <c r="E1065" s="11" t="str">
        <f>IF(F1065="Primary Timing Controller","Timing",IF(F1065="Secondary Timing Controller","Timing",IF(F1065="Star","Ethernet",IF(F1065="Door Controller","Security Solution",IF(F1065="Elevator Controller","Security Solution",IF(F1065="Range Extender","Security Solution",IF(F1065="Dropbox","Standalone",IF(F1065="LF Exciter","Standalone",IF(OR(F1065="Monitor",F1065="Virtual Wall"),IF(VLOOKUP(H1065,IRDeviceDetails!$A$1:$B$10000,2,FALSE)=0,"Standalone",IF(ISNUMBER(MATCH(H1065,ConfigGrouping!$D$1:$D$10000,0)),"Primary","Secondary")),"")))))))))</f>
        <v/>
      </c>
    </row>
    <row r="1066" spans="5:5" ht="15" customHeight="1" x14ac:dyDescent="0.35">
      <c r="E1066" s="11" t="str">
        <f>IF(F1066="Primary Timing Controller","Timing",IF(F1066="Secondary Timing Controller","Timing",IF(F1066="Star","Ethernet",IF(F1066="Door Controller","Security Solution",IF(F1066="Elevator Controller","Security Solution",IF(F1066="Range Extender","Security Solution",IF(F1066="Dropbox","Standalone",IF(F1066="LF Exciter","Standalone",IF(OR(F1066="Monitor",F1066="Virtual Wall"),IF(VLOOKUP(H1066,IRDeviceDetails!$A$1:$B$10000,2,FALSE)=0,"Standalone",IF(ISNUMBER(MATCH(H1066,ConfigGrouping!$D$1:$D$10000,0)),"Primary","Secondary")),"")))))))))</f>
        <v/>
      </c>
    </row>
    <row r="1067" spans="5:5" ht="15" customHeight="1" x14ac:dyDescent="0.35">
      <c r="E1067" s="11" t="str">
        <f>IF(F1067="Primary Timing Controller","Timing",IF(F1067="Secondary Timing Controller","Timing",IF(F1067="Star","Ethernet",IF(F1067="Door Controller","Security Solution",IF(F1067="Elevator Controller","Security Solution",IF(F1067="Range Extender","Security Solution",IF(F1067="Dropbox","Standalone",IF(F1067="LF Exciter","Standalone",IF(OR(F1067="Monitor",F1067="Virtual Wall"),IF(VLOOKUP(H1067,IRDeviceDetails!$A$1:$B$10000,2,FALSE)=0,"Standalone",IF(ISNUMBER(MATCH(H1067,ConfigGrouping!$D$1:$D$10000,0)),"Primary","Secondary")),"")))))))))</f>
        <v/>
      </c>
    </row>
    <row r="1068" spans="5:5" ht="15" customHeight="1" x14ac:dyDescent="0.35">
      <c r="E1068" s="11" t="str">
        <f>IF(F1068="Primary Timing Controller","Timing",IF(F1068="Secondary Timing Controller","Timing",IF(F1068="Star","Ethernet",IF(F1068="Door Controller","Security Solution",IF(F1068="Elevator Controller","Security Solution",IF(F1068="Range Extender","Security Solution",IF(F1068="Dropbox","Standalone",IF(F1068="LF Exciter","Standalone",IF(OR(F1068="Monitor",F1068="Virtual Wall"),IF(VLOOKUP(H1068,IRDeviceDetails!$A$1:$B$10000,2,FALSE)=0,"Standalone",IF(ISNUMBER(MATCH(H1068,ConfigGrouping!$D$1:$D$10000,0)),"Primary","Secondary")),"")))))))))</f>
        <v/>
      </c>
    </row>
    <row r="1069" spans="5:5" ht="15" customHeight="1" x14ac:dyDescent="0.35">
      <c r="E1069" s="11" t="str">
        <f>IF(F1069="Primary Timing Controller","Timing",IF(F1069="Secondary Timing Controller","Timing",IF(F1069="Star","Ethernet",IF(F1069="Door Controller","Security Solution",IF(F1069="Elevator Controller","Security Solution",IF(F1069="Range Extender","Security Solution",IF(F1069="Dropbox","Standalone",IF(F1069="LF Exciter","Standalone",IF(OR(F1069="Monitor",F1069="Virtual Wall"),IF(VLOOKUP(H1069,IRDeviceDetails!$A$1:$B$10000,2,FALSE)=0,"Standalone",IF(ISNUMBER(MATCH(H1069,ConfigGrouping!$D$1:$D$10000,0)),"Primary","Secondary")),"")))))))))</f>
        <v/>
      </c>
    </row>
    <row r="1070" spans="5:5" ht="15" customHeight="1" x14ac:dyDescent="0.35">
      <c r="E1070" s="11" t="str">
        <f>IF(F1070="Primary Timing Controller","Timing",IF(F1070="Secondary Timing Controller","Timing",IF(F1070="Star","Ethernet",IF(F1070="Door Controller","Security Solution",IF(F1070="Elevator Controller","Security Solution",IF(F1070="Range Extender","Security Solution",IF(F1070="Dropbox","Standalone",IF(F1070="LF Exciter","Standalone",IF(OR(F1070="Monitor",F1070="Virtual Wall"),IF(VLOOKUP(H1070,IRDeviceDetails!$A$1:$B$10000,2,FALSE)=0,"Standalone",IF(ISNUMBER(MATCH(H1070,ConfigGrouping!$D$1:$D$10000,0)),"Primary","Secondary")),"")))))))))</f>
        <v/>
      </c>
    </row>
    <row r="1071" spans="5:5" ht="15" customHeight="1" x14ac:dyDescent="0.35">
      <c r="E1071" s="11" t="str">
        <f>IF(F1071="Primary Timing Controller","Timing",IF(F1071="Secondary Timing Controller","Timing",IF(F1071="Star","Ethernet",IF(F1071="Door Controller","Security Solution",IF(F1071="Elevator Controller","Security Solution",IF(F1071="Range Extender","Security Solution",IF(F1071="Dropbox","Standalone",IF(F1071="LF Exciter","Standalone",IF(OR(F1071="Monitor",F1071="Virtual Wall"),IF(VLOOKUP(H1071,IRDeviceDetails!$A$1:$B$10000,2,FALSE)=0,"Standalone",IF(ISNUMBER(MATCH(H1071,ConfigGrouping!$D$1:$D$10000,0)),"Primary","Secondary")),"")))))))))</f>
        <v/>
      </c>
    </row>
    <row r="1072" spans="5:5" ht="15" customHeight="1" x14ac:dyDescent="0.35">
      <c r="E1072" s="11" t="str">
        <f>IF(F1072="Primary Timing Controller","Timing",IF(F1072="Secondary Timing Controller","Timing",IF(F1072="Star","Ethernet",IF(F1072="Door Controller","Security Solution",IF(F1072="Elevator Controller","Security Solution",IF(F1072="Range Extender","Security Solution",IF(F1072="Dropbox","Standalone",IF(F1072="LF Exciter","Standalone",IF(OR(F1072="Monitor",F1072="Virtual Wall"),IF(VLOOKUP(H1072,IRDeviceDetails!$A$1:$B$10000,2,FALSE)=0,"Standalone",IF(ISNUMBER(MATCH(H1072,ConfigGrouping!$D$1:$D$10000,0)),"Primary","Secondary")),"")))))))))</f>
        <v/>
      </c>
    </row>
    <row r="1073" spans="5:5" ht="15" customHeight="1" x14ac:dyDescent="0.35">
      <c r="E1073" s="11" t="str">
        <f>IF(F1073="Primary Timing Controller","Timing",IF(F1073="Secondary Timing Controller","Timing",IF(F1073="Star","Ethernet",IF(F1073="Door Controller","Security Solution",IF(F1073="Elevator Controller","Security Solution",IF(F1073="Range Extender","Security Solution",IF(F1073="Dropbox","Standalone",IF(F1073="LF Exciter","Standalone",IF(OR(F1073="Monitor",F1073="Virtual Wall"),IF(VLOOKUP(H1073,IRDeviceDetails!$A$1:$B$10000,2,FALSE)=0,"Standalone",IF(ISNUMBER(MATCH(H1073,ConfigGrouping!$D$1:$D$10000,0)),"Primary","Secondary")),"")))))))))</f>
        <v/>
      </c>
    </row>
    <row r="1074" spans="5:5" ht="15" customHeight="1" x14ac:dyDescent="0.35">
      <c r="E1074" s="11" t="str">
        <f>IF(F1074="Primary Timing Controller","Timing",IF(F1074="Secondary Timing Controller","Timing",IF(F1074="Star","Ethernet",IF(F1074="Door Controller","Security Solution",IF(F1074="Elevator Controller","Security Solution",IF(F1074="Range Extender","Security Solution",IF(F1074="Dropbox","Standalone",IF(F1074="LF Exciter","Standalone",IF(OR(F1074="Monitor",F1074="Virtual Wall"),IF(VLOOKUP(H1074,IRDeviceDetails!$A$1:$B$10000,2,FALSE)=0,"Standalone",IF(ISNUMBER(MATCH(H1074,ConfigGrouping!$D$1:$D$10000,0)),"Primary","Secondary")),"")))))))))</f>
        <v/>
      </c>
    </row>
    <row r="1075" spans="5:5" ht="15" customHeight="1" x14ac:dyDescent="0.35">
      <c r="E1075" s="11" t="str">
        <f>IF(F1075="Primary Timing Controller","Timing",IF(F1075="Secondary Timing Controller","Timing",IF(F1075="Star","Ethernet",IF(F1075="Door Controller","Security Solution",IF(F1075="Elevator Controller","Security Solution",IF(F1075="Range Extender","Security Solution",IF(F1075="Dropbox","Standalone",IF(F1075="LF Exciter","Standalone",IF(OR(F1075="Monitor",F1075="Virtual Wall"),IF(VLOOKUP(H1075,IRDeviceDetails!$A$1:$B$10000,2,FALSE)=0,"Standalone",IF(ISNUMBER(MATCH(H1075,ConfigGrouping!$D$1:$D$10000,0)),"Primary","Secondary")),"")))))))))</f>
        <v/>
      </c>
    </row>
    <row r="1076" spans="5:5" ht="15" customHeight="1" x14ac:dyDescent="0.35">
      <c r="E1076" s="11" t="str">
        <f>IF(F1076="Primary Timing Controller","Timing",IF(F1076="Secondary Timing Controller","Timing",IF(F1076="Star","Ethernet",IF(F1076="Door Controller","Security Solution",IF(F1076="Elevator Controller","Security Solution",IF(F1076="Range Extender","Security Solution",IF(F1076="Dropbox","Standalone",IF(F1076="LF Exciter","Standalone",IF(OR(F1076="Monitor",F1076="Virtual Wall"),IF(VLOOKUP(H1076,IRDeviceDetails!$A$1:$B$10000,2,FALSE)=0,"Standalone",IF(ISNUMBER(MATCH(H1076,ConfigGrouping!$D$1:$D$10000,0)),"Primary","Secondary")),"")))))))))</f>
        <v/>
      </c>
    </row>
    <row r="1077" spans="5:5" ht="15" customHeight="1" x14ac:dyDescent="0.35">
      <c r="E1077" s="11" t="str">
        <f>IF(F1077="Primary Timing Controller","Timing",IF(F1077="Secondary Timing Controller","Timing",IF(F1077="Star","Ethernet",IF(F1077="Door Controller","Security Solution",IF(F1077="Elevator Controller","Security Solution",IF(F1077="Range Extender","Security Solution",IF(F1077="Dropbox","Standalone",IF(F1077="LF Exciter","Standalone",IF(OR(F1077="Monitor",F1077="Virtual Wall"),IF(VLOOKUP(H1077,IRDeviceDetails!$A$1:$B$10000,2,FALSE)=0,"Standalone",IF(ISNUMBER(MATCH(H1077,ConfigGrouping!$D$1:$D$10000,0)),"Primary","Secondary")),"")))))))))</f>
        <v/>
      </c>
    </row>
    <row r="1078" spans="5:5" ht="15" customHeight="1" x14ac:dyDescent="0.35">
      <c r="E1078" s="11" t="str">
        <f>IF(F1078="Primary Timing Controller","Timing",IF(F1078="Secondary Timing Controller","Timing",IF(F1078="Star","Ethernet",IF(F1078="Door Controller","Security Solution",IF(F1078="Elevator Controller","Security Solution",IF(F1078="Range Extender","Security Solution",IF(F1078="Dropbox","Standalone",IF(F1078="LF Exciter","Standalone",IF(OR(F1078="Monitor",F1078="Virtual Wall"),IF(VLOOKUP(H1078,IRDeviceDetails!$A$1:$B$10000,2,FALSE)=0,"Standalone",IF(ISNUMBER(MATCH(H1078,ConfigGrouping!$D$1:$D$10000,0)),"Primary","Secondary")),"")))))))))</f>
        <v/>
      </c>
    </row>
    <row r="1079" spans="5:5" ht="15" customHeight="1" x14ac:dyDescent="0.35">
      <c r="E1079" s="11" t="str">
        <f>IF(F1079="Primary Timing Controller","Timing",IF(F1079="Secondary Timing Controller","Timing",IF(F1079="Star","Ethernet",IF(F1079="Door Controller","Security Solution",IF(F1079="Elevator Controller","Security Solution",IF(F1079="Range Extender","Security Solution",IF(F1079="Dropbox","Standalone",IF(F1079="LF Exciter","Standalone",IF(OR(F1079="Monitor",F1079="Virtual Wall"),IF(VLOOKUP(H1079,IRDeviceDetails!$A$1:$B$10000,2,FALSE)=0,"Standalone",IF(ISNUMBER(MATCH(H1079,ConfigGrouping!$D$1:$D$10000,0)),"Primary","Secondary")),"")))))))))</f>
        <v/>
      </c>
    </row>
    <row r="1080" spans="5:5" ht="15" customHeight="1" x14ac:dyDescent="0.35">
      <c r="E1080" s="11" t="str">
        <f>IF(F1080="Primary Timing Controller","Timing",IF(F1080="Secondary Timing Controller","Timing",IF(F1080="Star","Ethernet",IF(F1080="Door Controller","Security Solution",IF(F1080="Elevator Controller","Security Solution",IF(F1080="Range Extender","Security Solution",IF(F1080="Dropbox","Standalone",IF(F1080="LF Exciter","Standalone",IF(OR(F1080="Monitor",F1080="Virtual Wall"),IF(VLOOKUP(H1080,IRDeviceDetails!$A$1:$B$10000,2,FALSE)=0,"Standalone",IF(ISNUMBER(MATCH(H1080,ConfigGrouping!$D$1:$D$10000,0)),"Primary","Secondary")),"")))))))))</f>
        <v/>
      </c>
    </row>
    <row r="1081" spans="5:5" ht="15" customHeight="1" x14ac:dyDescent="0.35">
      <c r="E1081" s="11" t="str">
        <f>IF(F1081="Primary Timing Controller","Timing",IF(F1081="Secondary Timing Controller","Timing",IF(F1081="Star","Ethernet",IF(F1081="Door Controller","Security Solution",IF(F1081="Elevator Controller","Security Solution",IF(F1081="Range Extender","Security Solution",IF(F1081="Dropbox","Standalone",IF(F1081="LF Exciter","Standalone",IF(OR(F1081="Monitor",F1081="Virtual Wall"),IF(VLOOKUP(H1081,IRDeviceDetails!$A$1:$B$10000,2,FALSE)=0,"Standalone",IF(ISNUMBER(MATCH(H1081,ConfigGrouping!$D$1:$D$10000,0)),"Primary","Secondary")),"")))))))))</f>
        <v/>
      </c>
    </row>
    <row r="1082" spans="5:5" ht="15" customHeight="1" x14ac:dyDescent="0.35">
      <c r="E1082" s="11" t="str">
        <f>IF(F1082="Primary Timing Controller","Timing",IF(F1082="Secondary Timing Controller","Timing",IF(F1082="Star","Ethernet",IF(F1082="Door Controller","Security Solution",IF(F1082="Elevator Controller","Security Solution",IF(F1082="Range Extender","Security Solution",IF(F1082="Dropbox","Standalone",IF(F1082="LF Exciter","Standalone",IF(OR(F1082="Monitor",F1082="Virtual Wall"),IF(VLOOKUP(H1082,IRDeviceDetails!$A$1:$B$10000,2,FALSE)=0,"Standalone",IF(ISNUMBER(MATCH(H1082,ConfigGrouping!$D$1:$D$10000,0)),"Primary","Secondary")),"")))))))))</f>
        <v/>
      </c>
    </row>
    <row r="1083" spans="5:5" ht="15" customHeight="1" x14ac:dyDescent="0.35">
      <c r="E1083" s="11" t="str">
        <f>IF(F1083="Primary Timing Controller","Timing",IF(F1083="Secondary Timing Controller","Timing",IF(F1083="Star","Ethernet",IF(F1083="Door Controller","Security Solution",IF(F1083="Elevator Controller","Security Solution",IF(F1083="Range Extender","Security Solution",IF(F1083="Dropbox","Standalone",IF(F1083="LF Exciter","Standalone",IF(OR(F1083="Monitor",F1083="Virtual Wall"),IF(VLOOKUP(H1083,IRDeviceDetails!$A$1:$B$10000,2,FALSE)=0,"Standalone",IF(ISNUMBER(MATCH(H1083,ConfigGrouping!$D$1:$D$10000,0)),"Primary","Secondary")),"")))))))))</f>
        <v/>
      </c>
    </row>
    <row r="1084" spans="5:5" ht="15" customHeight="1" x14ac:dyDescent="0.35">
      <c r="E1084" s="11" t="str">
        <f>IF(F1084="Primary Timing Controller","Timing",IF(F1084="Secondary Timing Controller","Timing",IF(F1084="Star","Ethernet",IF(F1084="Door Controller","Security Solution",IF(F1084="Elevator Controller","Security Solution",IF(F1084="Range Extender","Security Solution",IF(F1084="Dropbox","Standalone",IF(F1084="LF Exciter","Standalone",IF(OR(F1084="Monitor",F1084="Virtual Wall"),IF(VLOOKUP(H1084,IRDeviceDetails!$A$1:$B$10000,2,FALSE)=0,"Standalone",IF(ISNUMBER(MATCH(H1084,ConfigGrouping!$D$1:$D$10000,0)),"Primary","Secondary")),"")))))))))</f>
        <v/>
      </c>
    </row>
    <row r="1085" spans="5:5" ht="15" customHeight="1" x14ac:dyDescent="0.35">
      <c r="E1085" s="11" t="str">
        <f>IF(F1085="Primary Timing Controller","Timing",IF(F1085="Secondary Timing Controller","Timing",IF(F1085="Star","Ethernet",IF(F1085="Door Controller","Security Solution",IF(F1085="Elevator Controller","Security Solution",IF(F1085="Range Extender","Security Solution",IF(F1085="Dropbox","Standalone",IF(F1085="LF Exciter","Standalone",IF(OR(F1085="Monitor",F1085="Virtual Wall"),IF(VLOOKUP(H1085,IRDeviceDetails!$A$1:$B$10000,2,FALSE)=0,"Standalone",IF(ISNUMBER(MATCH(H1085,ConfigGrouping!$D$1:$D$10000,0)),"Primary","Secondary")),"")))))))))</f>
        <v/>
      </c>
    </row>
    <row r="1086" spans="5:5" ht="15" customHeight="1" x14ac:dyDescent="0.35">
      <c r="E1086" s="11" t="str">
        <f>IF(F1086="Primary Timing Controller","Timing",IF(F1086="Secondary Timing Controller","Timing",IF(F1086="Star","Ethernet",IF(F1086="Door Controller","Security Solution",IF(F1086="Elevator Controller","Security Solution",IF(F1086="Range Extender","Security Solution",IF(F1086="Dropbox","Standalone",IF(F1086="LF Exciter","Standalone",IF(OR(F1086="Monitor",F1086="Virtual Wall"),IF(VLOOKUP(H1086,IRDeviceDetails!$A$1:$B$10000,2,FALSE)=0,"Standalone",IF(ISNUMBER(MATCH(H1086,ConfigGrouping!$D$1:$D$10000,0)),"Primary","Secondary")),"")))))))))</f>
        <v/>
      </c>
    </row>
    <row r="1087" spans="5:5" ht="15" customHeight="1" x14ac:dyDescent="0.35">
      <c r="E1087" s="11" t="str">
        <f>IF(F1087="Primary Timing Controller","Timing",IF(F1087="Secondary Timing Controller","Timing",IF(F1087="Star","Ethernet",IF(F1087="Door Controller","Security Solution",IF(F1087="Elevator Controller","Security Solution",IF(F1087="Range Extender","Security Solution",IF(F1087="Dropbox","Standalone",IF(F1087="LF Exciter","Standalone",IF(OR(F1087="Monitor",F1087="Virtual Wall"),IF(VLOOKUP(H1087,IRDeviceDetails!$A$1:$B$10000,2,FALSE)=0,"Standalone",IF(ISNUMBER(MATCH(H1087,ConfigGrouping!$D$1:$D$10000,0)),"Primary","Secondary")),"")))))))))</f>
        <v/>
      </c>
    </row>
    <row r="1088" spans="5:5" ht="15" customHeight="1" x14ac:dyDescent="0.35">
      <c r="E1088" s="11" t="str">
        <f>IF(F1088="Primary Timing Controller","Timing",IF(F1088="Secondary Timing Controller","Timing",IF(F1088="Star","Ethernet",IF(F1088="Door Controller","Security Solution",IF(F1088="Elevator Controller","Security Solution",IF(F1088="Range Extender","Security Solution",IF(F1088="Dropbox","Standalone",IF(F1088="LF Exciter","Standalone",IF(OR(F1088="Monitor",F1088="Virtual Wall"),IF(VLOOKUP(H1088,IRDeviceDetails!$A$1:$B$10000,2,FALSE)=0,"Standalone",IF(ISNUMBER(MATCH(H1088,ConfigGrouping!$D$1:$D$10000,0)),"Primary","Secondary")),"")))))))))</f>
        <v/>
      </c>
    </row>
    <row r="1089" spans="5:5" ht="15" customHeight="1" x14ac:dyDescent="0.35">
      <c r="E1089" s="11" t="str">
        <f>IF(F1089="Primary Timing Controller","Timing",IF(F1089="Secondary Timing Controller","Timing",IF(F1089="Star","Ethernet",IF(F1089="Door Controller","Security Solution",IF(F1089="Elevator Controller","Security Solution",IF(F1089="Range Extender","Security Solution",IF(F1089="Dropbox","Standalone",IF(F1089="LF Exciter","Standalone",IF(OR(F1089="Monitor",F1089="Virtual Wall"),IF(VLOOKUP(H1089,IRDeviceDetails!$A$1:$B$10000,2,FALSE)=0,"Standalone",IF(ISNUMBER(MATCH(H1089,ConfigGrouping!$D$1:$D$10000,0)),"Primary","Secondary")),"")))))))))</f>
        <v/>
      </c>
    </row>
    <row r="1090" spans="5:5" ht="15" customHeight="1" x14ac:dyDescent="0.35">
      <c r="E1090" s="11" t="str">
        <f>IF(F1090="Primary Timing Controller","Timing",IF(F1090="Secondary Timing Controller","Timing",IF(F1090="Star","Ethernet",IF(F1090="Door Controller","Security Solution",IF(F1090="Elevator Controller","Security Solution",IF(F1090="Range Extender","Security Solution",IF(F1090="Dropbox","Standalone",IF(F1090="LF Exciter","Standalone",IF(OR(F1090="Monitor",F1090="Virtual Wall"),IF(VLOOKUP(H1090,IRDeviceDetails!$A$1:$B$10000,2,FALSE)=0,"Standalone",IF(ISNUMBER(MATCH(H1090,ConfigGrouping!$D$1:$D$10000,0)),"Primary","Secondary")),"")))))))))</f>
        <v/>
      </c>
    </row>
    <row r="1091" spans="5:5" ht="15" customHeight="1" x14ac:dyDescent="0.35">
      <c r="E1091" s="11" t="str">
        <f>IF(F1091="Primary Timing Controller","Timing",IF(F1091="Secondary Timing Controller","Timing",IF(F1091="Star","Ethernet",IF(F1091="Door Controller","Security Solution",IF(F1091="Elevator Controller","Security Solution",IF(F1091="Range Extender","Security Solution",IF(F1091="Dropbox","Standalone",IF(F1091="LF Exciter","Standalone",IF(OR(F1091="Monitor",F1091="Virtual Wall"),IF(VLOOKUP(H1091,IRDeviceDetails!$A$1:$B$10000,2,FALSE)=0,"Standalone",IF(ISNUMBER(MATCH(H1091,ConfigGrouping!$D$1:$D$10000,0)),"Primary","Secondary")),"")))))))))</f>
        <v/>
      </c>
    </row>
    <row r="1092" spans="5:5" ht="15" customHeight="1" x14ac:dyDescent="0.35">
      <c r="E1092" s="11" t="str">
        <f>IF(F1092="Primary Timing Controller","Timing",IF(F1092="Secondary Timing Controller","Timing",IF(F1092="Star","Ethernet",IF(F1092="Door Controller","Security Solution",IF(F1092="Elevator Controller","Security Solution",IF(F1092="Range Extender","Security Solution",IF(F1092="Dropbox","Standalone",IF(F1092="LF Exciter","Standalone",IF(OR(F1092="Monitor",F1092="Virtual Wall"),IF(VLOOKUP(H1092,IRDeviceDetails!$A$1:$B$10000,2,FALSE)=0,"Standalone",IF(ISNUMBER(MATCH(H1092,ConfigGrouping!$D$1:$D$10000,0)),"Primary","Secondary")),"")))))))))</f>
        <v/>
      </c>
    </row>
    <row r="1093" spans="5:5" ht="15" customHeight="1" x14ac:dyDescent="0.35">
      <c r="E1093" s="11" t="str">
        <f>IF(F1093="Primary Timing Controller","Timing",IF(F1093="Secondary Timing Controller","Timing",IF(F1093="Star","Ethernet",IF(F1093="Door Controller","Security Solution",IF(F1093="Elevator Controller","Security Solution",IF(F1093="Range Extender","Security Solution",IF(F1093="Dropbox","Standalone",IF(F1093="LF Exciter","Standalone",IF(OR(F1093="Monitor",F1093="Virtual Wall"),IF(VLOOKUP(H1093,IRDeviceDetails!$A$1:$B$10000,2,FALSE)=0,"Standalone",IF(ISNUMBER(MATCH(H1093,ConfigGrouping!$D$1:$D$10000,0)),"Primary","Secondary")),"")))))))))</f>
        <v/>
      </c>
    </row>
    <row r="1094" spans="5:5" ht="15" customHeight="1" x14ac:dyDescent="0.35">
      <c r="E1094" s="11" t="str">
        <f>IF(F1094="Primary Timing Controller","Timing",IF(F1094="Secondary Timing Controller","Timing",IF(F1094="Star","Ethernet",IF(F1094="Door Controller","Security Solution",IF(F1094="Elevator Controller","Security Solution",IF(F1094="Range Extender","Security Solution",IF(F1094="Dropbox","Standalone",IF(F1094="LF Exciter","Standalone",IF(OR(F1094="Monitor",F1094="Virtual Wall"),IF(VLOOKUP(H1094,IRDeviceDetails!$A$1:$B$10000,2,FALSE)=0,"Standalone",IF(ISNUMBER(MATCH(H1094,ConfigGrouping!$D$1:$D$10000,0)),"Primary","Secondary")),"")))))))))</f>
        <v/>
      </c>
    </row>
    <row r="1095" spans="5:5" ht="15" customHeight="1" x14ac:dyDescent="0.35">
      <c r="E1095" s="11" t="str">
        <f>IF(F1095="Primary Timing Controller","Timing",IF(F1095="Secondary Timing Controller","Timing",IF(F1095="Star","Ethernet",IF(F1095="Door Controller","Security Solution",IF(F1095="Elevator Controller","Security Solution",IF(F1095="Range Extender","Security Solution",IF(F1095="Dropbox","Standalone",IF(F1095="LF Exciter","Standalone",IF(OR(F1095="Monitor",F1095="Virtual Wall"),IF(VLOOKUP(H1095,IRDeviceDetails!$A$1:$B$10000,2,FALSE)=0,"Standalone",IF(ISNUMBER(MATCH(H1095,ConfigGrouping!$D$1:$D$10000,0)),"Primary","Secondary")),"")))))))))</f>
        <v/>
      </c>
    </row>
    <row r="1096" spans="5:5" ht="15" customHeight="1" x14ac:dyDescent="0.35">
      <c r="E1096" s="11" t="str">
        <f>IF(F1096="Primary Timing Controller","Timing",IF(F1096="Secondary Timing Controller","Timing",IF(F1096="Star","Ethernet",IF(F1096="Door Controller","Security Solution",IF(F1096="Elevator Controller","Security Solution",IF(F1096="Range Extender","Security Solution",IF(F1096="Dropbox","Standalone",IF(F1096="LF Exciter","Standalone",IF(OR(F1096="Monitor",F1096="Virtual Wall"),IF(VLOOKUP(H1096,IRDeviceDetails!$A$1:$B$10000,2,FALSE)=0,"Standalone",IF(ISNUMBER(MATCH(H1096,ConfigGrouping!$D$1:$D$10000,0)),"Primary","Secondary")),"")))))))))</f>
        <v/>
      </c>
    </row>
    <row r="1097" spans="5:5" ht="15" customHeight="1" x14ac:dyDescent="0.35">
      <c r="E1097" s="11" t="str">
        <f>IF(F1097="Primary Timing Controller","Timing",IF(F1097="Secondary Timing Controller","Timing",IF(F1097="Star","Ethernet",IF(F1097="Door Controller","Security Solution",IF(F1097="Elevator Controller","Security Solution",IF(F1097="Range Extender","Security Solution",IF(F1097="Dropbox","Standalone",IF(F1097="LF Exciter","Standalone",IF(OR(F1097="Monitor",F1097="Virtual Wall"),IF(VLOOKUP(H1097,IRDeviceDetails!$A$1:$B$10000,2,FALSE)=0,"Standalone",IF(ISNUMBER(MATCH(H1097,ConfigGrouping!$D$1:$D$10000,0)),"Primary","Secondary")),"")))))))))</f>
        <v/>
      </c>
    </row>
    <row r="1098" spans="5:5" ht="15" customHeight="1" x14ac:dyDescent="0.35">
      <c r="E1098" s="11" t="str">
        <f>IF(F1098="Primary Timing Controller","Timing",IF(F1098="Secondary Timing Controller","Timing",IF(F1098="Star","Ethernet",IF(F1098="Door Controller","Security Solution",IF(F1098="Elevator Controller","Security Solution",IF(F1098="Range Extender","Security Solution",IF(F1098="Dropbox","Standalone",IF(F1098="LF Exciter","Standalone",IF(OR(F1098="Monitor",F1098="Virtual Wall"),IF(VLOOKUP(H1098,IRDeviceDetails!$A$1:$B$10000,2,FALSE)=0,"Standalone",IF(ISNUMBER(MATCH(H1098,ConfigGrouping!$D$1:$D$10000,0)),"Primary","Secondary")),"")))))))))</f>
        <v/>
      </c>
    </row>
    <row r="1099" spans="5:5" ht="15" customHeight="1" x14ac:dyDescent="0.35">
      <c r="E1099" s="11" t="str">
        <f>IF(F1099="Primary Timing Controller","Timing",IF(F1099="Secondary Timing Controller","Timing",IF(F1099="Star","Ethernet",IF(F1099="Door Controller","Security Solution",IF(F1099="Elevator Controller","Security Solution",IF(F1099="Range Extender","Security Solution",IF(F1099="Dropbox","Standalone",IF(F1099="LF Exciter","Standalone",IF(OR(F1099="Monitor",F1099="Virtual Wall"),IF(VLOOKUP(H1099,IRDeviceDetails!$A$1:$B$10000,2,FALSE)=0,"Standalone",IF(ISNUMBER(MATCH(H1099,ConfigGrouping!$D$1:$D$10000,0)),"Primary","Secondary")),"")))))))))</f>
        <v/>
      </c>
    </row>
    <row r="1100" spans="5:5" ht="15" customHeight="1" x14ac:dyDescent="0.35">
      <c r="E1100" s="11" t="str">
        <f>IF(F1100="Primary Timing Controller","Timing",IF(F1100="Secondary Timing Controller","Timing",IF(F1100="Star","Ethernet",IF(F1100="Door Controller","Security Solution",IF(F1100="Elevator Controller","Security Solution",IF(F1100="Range Extender","Security Solution",IF(F1100="Dropbox","Standalone",IF(F1100="LF Exciter","Standalone",IF(OR(F1100="Monitor",F1100="Virtual Wall"),IF(VLOOKUP(H1100,IRDeviceDetails!$A$1:$B$10000,2,FALSE)=0,"Standalone",IF(ISNUMBER(MATCH(H1100,ConfigGrouping!$D$1:$D$10000,0)),"Primary","Secondary")),"")))))))))</f>
        <v/>
      </c>
    </row>
    <row r="1101" spans="5:5" ht="15" customHeight="1" x14ac:dyDescent="0.35">
      <c r="E1101" s="11" t="str">
        <f>IF(F1101="Primary Timing Controller","Timing",IF(F1101="Secondary Timing Controller","Timing",IF(F1101="Star","Ethernet",IF(F1101="Door Controller","Security Solution",IF(F1101="Elevator Controller","Security Solution",IF(F1101="Range Extender","Security Solution",IF(F1101="Dropbox","Standalone",IF(F1101="LF Exciter","Standalone",IF(OR(F1101="Monitor",F1101="Virtual Wall"),IF(VLOOKUP(H1101,IRDeviceDetails!$A$1:$B$10000,2,FALSE)=0,"Standalone",IF(ISNUMBER(MATCH(H1101,ConfigGrouping!$D$1:$D$10000,0)),"Primary","Secondary")),"")))))))))</f>
        <v/>
      </c>
    </row>
    <row r="1102" spans="5:5" ht="15" customHeight="1" x14ac:dyDescent="0.35">
      <c r="E1102" s="11" t="str">
        <f>IF(F1102="Primary Timing Controller","Timing",IF(F1102="Secondary Timing Controller","Timing",IF(F1102="Star","Ethernet",IF(F1102="Door Controller","Security Solution",IF(F1102="Elevator Controller","Security Solution",IF(F1102="Range Extender","Security Solution",IF(F1102="Dropbox","Standalone",IF(F1102="LF Exciter","Standalone",IF(OR(F1102="Monitor",F1102="Virtual Wall"),IF(VLOOKUP(H1102,IRDeviceDetails!$A$1:$B$10000,2,FALSE)=0,"Standalone",IF(ISNUMBER(MATCH(H1102,ConfigGrouping!$D$1:$D$10000,0)),"Primary","Secondary")),"")))))))))</f>
        <v/>
      </c>
    </row>
    <row r="1103" spans="5:5" ht="15" customHeight="1" x14ac:dyDescent="0.35">
      <c r="E1103" s="11" t="str">
        <f>IF(F1103="Primary Timing Controller","Timing",IF(F1103="Secondary Timing Controller","Timing",IF(F1103="Star","Ethernet",IF(F1103="Door Controller","Security Solution",IF(F1103="Elevator Controller","Security Solution",IF(F1103="Range Extender","Security Solution",IF(F1103="Dropbox","Standalone",IF(F1103="LF Exciter","Standalone",IF(OR(F1103="Monitor",F1103="Virtual Wall"),IF(VLOOKUP(H1103,IRDeviceDetails!$A$1:$B$10000,2,FALSE)=0,"Standalone",IF(ISNUMBER(MATCH(H1103,ConfigGrouping!$D$1:$D$10000,0)),"Primary","Secondary")),"")))))))))</f>
        <v/>
      </c>
    </row>
    <row r="1104" spans="5:5" ht="15" customHeight="1" x14ac:dyDescent="0.35">
      <c r="E1104" s="11" t="str">
        <f>IF(F1104="Primary Timing Controller","Timing",IF(F1104="Secondary Timing Controller","Timing",IF(F1104="Star","Ethernet",IF(F1104="Door Controller","Security Solution",IF(F1104="Elevator Controller","Security Solution",IF(F1104="Range Extender","Security Solution",IF(F1104="Dropbox","Standalone",IF(F1104="LF Exciter","Standalone",IF(OR(F1104="Monitor",F1104="Virtual Wall"),IF(VLOOKUP(H1104,IRDeviceDetails!$A$1:$B$10000,2,FALSE)=0,"Standalone",IF(ISNUMBER(MATCH(H1104,ConfigGrouping!$D$1:$D$10000,0)),"Primary","Secondary")),"")))))))))</f>
        <v/>
      </c>
    </row>
    <row r="1105" spans="5:5" ht="15" customHeight="1" x14ac:dyDescent="0.35">
      <c r="E1105" s="11" t="str">
        <f>IF(F1105="Primary Timing Controller","Timing",IF(F1105="Secondary Timing Controller","Timing",IF(F1105="Star","Ethernet",IF(F1105="Door Controller","Security Solution",IF(F1105="Elevator Controller","Security Solution",IF(F1105="Range Extender","Security Solution",IF(F1105="Dropbox","Standalone",IF(F1105="LF Exciter","Standalone",IF(OR(F1105="Monitor",F1105="Virtual Wall"),IF(VLOOKUP(H1105,IRDeviceDetails!$A$1:$B$10000,2,FALSE)=0,"Standalone",IF(ISNUMBER(MATCH(H1105,ConfigGrouping!$D$1:$D$10000,0)),"Primary","Secondary")),"")))))))))</f>
        <v/>
      </c>
    </row>
    <row r="1106" spans="5:5" ht="15" customHeight="1" x14ac:dyDescent="0.35">
      <c r="E1106" s="11" t="str">
        <f>IF(F1106="Primary Timing Controller","Timing",IF(F1106="Secondary Timing Controller","Timing",IF(F1106="Star","Ethernet",IF(F1106="Door Controller","Security Solution",IF(F1106="Elevator Controller","Security Solution",IF(F1106="Range Extender","Security Solution",IF(F1106="Dropbox","Standalone",IF(F1106="LF Exciter","Standalone",IF(OR(F1106="Monitor",F1106="Virtual Wall"),IF(VLOOKUP(H1106,IRDeviceDetails!$A$1:$B$10000,2,FALSE)=0,"Standalone",IF(ISNUMBER(MATCH(H1106,ConfigGrouping!$D$1:$D$10000,0)),"Primary","Secondary")),"")))))))))</f>
        <v/>
      </c>
    </row>
    <row r="1107" spans="5:5" ht="15" customHeight="1" x14ac:dyDescent="0.35">
      <c r="E1107" s="11" t="str">
        <f>IF(F1107="Primary Timing Controller","Timing",IF(F1107="Secondary Timing Controller","Timing",IF(F1107="Star","Ethernet",IF(F1107="Door Controller","Security Solution",IF(F1107="Elevator Controller","Security Solution",IF(F1107="Range Extender","Security Solution",IF(F1107="Dropbox","Standalone",IF(F1107="LF Exciter","Standalone",IF(OR(F1107="Monitor",F1107="Virtual Wall"),IF(VLOOKUP(H1107,IRDeviceDetails!$A$1:$B$10000,2,FALSE)=0,"Standalone",IF(ISNUMBER(MATCH(H1107,ConfigGrouping!$D$1:$D$10000,0)),"Primary","Secondary")),"")))))))))</f>
        <v/>
      </c>
    </row>
    <row r="1108" spans="5:5" ht="15" customHeight="1" x14ac:dyDescent="0.35">
      <c r="E1108" s="11" t="str">
        <f>IF(F1108="Primary Timing Controller","Timing",IF(F1108="Secondary Timing Controller","Timing",IF(F1108="Star","Ethernet",IF(F1108="Door Controller","Security Solution",IF(F1108="Elevator Controller","Security Solution",IF(F1108="Range Extender","Security Solution",IF(F1108="Dropbox","Standalone",IF(F1108="LF Exciter","Standalone",IF(OR(F1108="Monitor",F1108="Virtual Wall"),IF(VLOOKUP(H1108,IRDeviceDetails!$A$1:$B$10000,2,FALSE)=0,"Standalone",IF(ISNUMBER(MATCH(H1108,ConfigGrouping!$D$1:$D$10000,0)),"Primary","Secondary")),"")))))))))</f>
        <v/>
      </c>
    </row>
    <row r="1109" spans="5:5" ht="15" customHeight="1" x14ac:dyDescent="0.35">
      <c r="E1109" s="11" t="str">
        <f>IF(F1109="Primary Timing Controller","Timing",IF(F1109="Secondary Timing Controller","Timing",IF(F1109="Star","Ethernet",IF(F1109="Door Controller","Security Solution",IF(F1109="Elevator Controller","Security Solution",IF(F1109="Range Extender","Security Solution",IF(F1109="Dropbox","Standalone",IF(F1109="LF Exciter","Standalone",IF(OR(F1109="Monitor",F1109="Virtual Wall"),IF(VLOOKUP(H1109,IRDeviceDetails!$A$1:$B$10000,2,FALSE)=0,"Standalone",IF(ISNUMBER(MATCH(H1109,ConfigGrouping!$D$1:$D$10000,0)),"Primary","Secondary")),"")))))))))</f>
        <v/>
      </c>
    </row>
    <row r="1110" spans="5:5" ht="15" customHeight="1" x14ac:dyDescent="0.35">
      <c r="E1110" s="11" t="str">
        <f>IF(F1110="Primary Timing Controller","Timing",IF(F1110="Secondary Timing Controller","Timing",IF(F1110="Star","Ethernet",IF(F1110="Door Controller","Security Solution",IF(F1110="Elevator Controller","Security Solution",IF(F1110="Range Extender","Security Solution",IF(F1110="Dropbox","Standalone",IF(F1110="LF Exciter","Standalone",IF(OR(F1110="Monitor",F1110="Virtual Wall"),IF(VLOOKUP(H1110,IRDeviceDetails!$A$1:$B$10000,2,FALSE)=0,"Standalone",IF(ISNUMBER(MATCH(H1110,ConfigGrouping!$D$1:$D$10000,0)),"Primary","Secondary")),"")))))))))</f>
        <v/>
      </c>
    </row>
    <row r="1111" spans="5:5" ht="15" customHeight="1" x14ac:dyDescent="0.35">
      <c r="E1111" s="11" t="str">
        <f>IF(F1111="Primary Timing Controller","Timing",IF(F1111="Secondary Timing Controller","Timing",IF(F1111="Star","Ethernet",IF(F1111="Door Controller","Security Solution",IF(F1111="Elevator Controller","Security Solution",IF(F1111="Range Extender","Security Solution",IF(F1111="Dropbox","Standalone",IF(F1111="LF Exciter","Standalone",IF(OR(F1111="Monitor",F1111="Virtual Wall"),IF(VLOOKUP(H1111,IRDeviceDetails!$A$1:$B$10000,2,FALSE)=0,"Standalone",IF(ISNUMBER(MATCH(H1111,ConfigGrouping!$D$1:$D$10000,0)),"Primary","Secondary")),"")))))))))</f>
        <v/>
      </c>
    </row>
    <row r="1112" spans="5:5" ht="15" customHeight="1" x14ac:dyDescent="0.35">
      <c r="E1112" s="11" t="str">
        <f>IF(F1112="Primary Timing Controller","Timing",IF(F1112="Secondary Timing Controller","Timing",IF(F1112="Star","Ethernet",IF(F1112="Door Controller","Security Solution",IF(F1112="Elevator Controller","Security Solution",IF(F1112="Range Extender","Security Solution",IF(F1112="Dropbox","Standalone",IF(F1112="LF Exciter","Standalone",IF(OR(F1112="Monitor",F1112="Virtual Wall"),IF(VLOOKUP(H1112,IRDeviceDetails!$A$1:$B$10000,2,FALSE)=0,"Standalone",IF(ISNUMBER(MATCH(H1112,ConfigGrouping!$D$1:$D$10000,0)),"Primary","Secondary")),"")))))))))</f>
        <v/>
      </c>
    </row>
    <row r="1113" spans="5:5" ht="15" customHeight="1" x14ac:dyDescent="0.35">
      <c r="E1113" s="11" t="str">
        <f>IF(F1113="Primary Timing Controller","Timing",IF(F1113="Secondary Timing Controller","Timing",IF(F1113="Star","Ethernet",IF(F1113="Door Controller","Security Solution",IF(F1113="Elevator Controller","Security Solution",IF(F1113="Range Extender","Security Solution",IF(F1113="Dropbox","Standalone",IF(F1113="LF Exciter","Standalone",IF(OR(F1113="Monitor",F1113="Virtual Wall"),IF(VLOOKUP(H1113,IRDeviceDetails!$A$1:$B$10000,2,FALSE)=0,"Standalone",IF(ISNUMBER(MATCH(H1113,ConfigGrouping!$D$1:$D$10000,0)),"Primary","Secondary")),"")))))))))</f>
        <v/>
      </c>
    </row>
    <row r="1114" spans="5:5" ht="15" customHeight="1" x14ac:dyDescent="0.35">
      <c r="E1114" s="11" t="str">
        <f>IF(F1114="Primary Timing Controller","Timing",IF(F1114="Secondary Timing Controller","Timing",IF(F1114="Star","Ethernet",IF(F1114="Door Controller","Security Solution",IF(F1114="Elevator Controller","Security Solution",IF(F1114="Range Extender","Security Solution",IF(F1114="Dropbox","Standalone",IF(F1114="LF Exciter","Standalone",IF(OR(F1114="Monitor",F1114="Virtual Wall"),IF(VLOOKUP(H1114,IRDeviceDetails!$A$1:$B$10000,2,FALSE)=0,"Standalone",IF(ISNUMBER(MATCH(H1114,ConfigGrouping!$D$1:$D$10000,0)),"Primary","Secondary")),"")))))))))</f>
        <v/>
      </c>
    </row>
    <row r="1115" spans="5:5" ht="15" customHeight="1" x14ac:dyDescent="0.35">
      <c r="E1115" s="11" t="str">
        <f>IF(F1115="Primary Timing Controller","Timing",IF(F1115="Secondary Timing Controller","Timing",IF(F1115="Star","Ethernet",IF(F1115="Door Controller","Security Solution",IF(F1115="Elevator Controller","Security Solution",IF(F1115="Range Extender","Security Solution",IF(F1115="Dropbox","Standalone",IF(F1115="LF Exciter","Standalone",IF(OR(F1115="Monitor",F1115="Virtual Wall"),IF(VLOOKUP(H1115,IRDeviceDetails!$A$1:$B$10000,2,FALSE)=0,"Standalone",IF(ISNUMBER(MATCH(H1115,ConfigGrouping!$D$1:$D$10000,0)),"Primary","Secondary")),"")))))))))</f>
        <v/>
      </c>
    </row>
    <row r="1116" spans="5:5" ht="15" customHeight="1" x14ac:dyDescent="0.35">
      <c r="E1116" s="11" t="str">
        <f>IF(F1116="Primary Timing Controller","Timing",IF(F1116="Secondary Timing Controller","Timing",IF(F1116="Star","Ethernet",IF(F1116="Door Controller","Security Solution",IF(F1116="Elevator Controller","Security Solution",IF(F1116="Range Extender","Security Solution",IF(F1116="Dropbox","Standalone",IF(F1116="LF Exciter","Standalone",IF(OR(F1116="Monitor",F1116="Virtual Wall"),IF(VLOOKUP(H1116,IRDeviceDetails!$A$1:$B$10000,2,FALSE)=0,"Standalone",IF(ISNUMBER(MATCH(H1116,ConfigGrouping!$D$1:$D$10000,0)),"Primary","Secondary")),"")))))))))</f>
        <v/>
      </c>
    </row>
    <row r="1117" spans="5:5" ht="15" customHeight="1" x14ac:dyDescent="0.35">
      <c r="E1117" s="11" t="str">
        <f>IF(F1117="Primary Timing Controller","Timing",IF(F1117="Secondary Timing Controller","Timing",IF(F1117="Star","Ethernet",IF(F1117="Door Controller","Security Solution",IF(F1117="Elevator Controller","Security Solution",IF(F1117="Range Extender","Security Solution",IF(F1117="Dropbox","Standalone",IF(F1117="LF Exciter","Standalone",IF(OR(F1117="Monitor",F1117="Virtual Wall"),IF(VLOOKUP(H1117,IRDeviceDetails!$A$1:$B$10000,2,FALSE)=0,"Standalone",IF(ISNUMBER(MATCH(H1117,ConfigGrouping!$D$1:$D$10000,0)),"Primary","Secondary")),"")))))))))</f>
        <v/>
      </c>
    </row>
    <row r="1118" spans="5:5" ht="15" customHeight="1" x14ac:dyDescent="0.35">
      <c r="E1118" s="11" t="str">
        <f>IF(F1118="Primary Timing Controller","Timing",IF(F1118="Secondary Timing Controller","Timing",IF(F1118="Star","Ethernet",IF(F1118="Door Controller","Security Solution",IF(F1118="Elevator Controller","Security Solution",IF(F1118="Range Extender","Security Solution",IF(F1118="Dropbox","Standalone",IF(F1118="LF Exciter","Standalone",IF(OR(F1118="Monitor",F1118="Virtual Wall"),IF(VLOOKUP(H1118,IRDeviceDetails!$A$1:$B$10000,2,FALSE)=0,"Standalone",IF(ISNUMBER(MATCH(H1118,ConfigGrouping!$D$1:$D$10000,0)),"Primary","Secondary")),"")))))))))</f>
        <v/>
      </c>
    </row>
    <row r="1119" spans="5:5" ht="15" customHeight="1" x14ac:dyDescent="0.35">
      <c r="E1119" s="11" t="str">
        <f>IF(F1119="Primary Timing Controller","Timing",IF(F1119="Secondary Timing Controller","Timing",IF(F1119="Star","Ethernet",IF(F1119="Door Controller","Security Solution",IF(F1119="Elevator Controller","Security Solution",IF(F1119="Range Extender","Security Solution",IF(F1119="Dropbox","Standalone",IF(F1119="LF Exciter","Standalone",IF(OR(F1119="Monitor",F1119="Virtual Wall"),IF(VLOOKUP(H1119,IRDeviceDetails!$A$1:$B$10000,2,FALSE)=0,"Standalone",IF(ISNUMBER(MATCH(H1119,ConfigGrouping!$D$1:$D$10000,0)),"Primary","Secondary")),"")))))))))</f>
        <v/>
      </c>
    </row>
    <row r="1120" spans="5:5" ht="15" customHeight="1" x14ac:dyDescent="0.35">
      <c r="E1120" s="11" t="str">
        <f>IF(F1120="Primary Timing Controller","Timing",IF(F1120="Secondary Timing Controller","Timing",IF(F1120="Star","Ethernet",IF(F1120="Door Controller","Security Solution",IF(F1120="Elevator Controller","Security Solution",IF(F1120="Range Extender","Security Solution",IF(F1120="Dropbox","Standalone",IF(F1120="LF Exciter","Standalone",IF(OR(F1120="Monitor",F1120="Virtual Wall"),IF(VLOOKUP(H1120,IRDeviceDetails!$A$1:$B$10000,2,FALSE)=0,"Standalone",IF(ISNUMBER(MATCH(H1120,ConfigGrouping!$D$1:$D$10000,0)),"Primary","Secondary")),"")))))))))</f>
        <v/>
      </c>
    </row>
    <row r="1121" spans="5:5" ht="15" customHeight="1" x14ac:dyDescent="0.35">
      <c r="E1121" s="11" t="str">
        <f>IF(F1121="Primary Timing Controller","Timing",IF(F1121="Secondary Timing Controller","Timing",IF(F1121="Star","Ethernet",IF(F1121="Door Controller","Security Solution",IF(F1121="Elevator Controller","Security Solution",IF(F1121="Range Extender","Security Solution",IF(F1121="Dropbox","Standalone",IF(F1121="LF Exciter","Standalone",IF(OR(F1121="Monitor",F1121="Virtual Wall"),IF(VLOOKUP(H1121,IRDeviceDetails!$A$1:$B$10000,2,FALSE)=0,"Standalone",IF(ISNUMBER(MATCH(H1121,ConfigGrouping!$D$1:$D$10000,0)),"Primary","Secondary")),"")))))))))</f>
        <v/>
      </c>
    </row>
    <row r="1122" spans="5:5" ht="15" customHeight="1" x14ac:dyDescent="0.35">
      <c r="E1122" s="11" t="str">
        <f>IF(F1122="Primary Timing Controller","Timing",IF(F1122="Secondary Timing Controller","Timing",IF(F1122="Star","Ethernet",IF(F1122="Door Controller","Security Solution",IF(F1122="Elevator Controller","Security Solution",IF(F1122="Range Extender","Security Solution",IF(F1122="Dropbox","Standalone",IF(F1122="LF Exciter","Standalone",IF(OR(F1122="Monitor",F1122="Virtual Wall"),IF(VLOOKUP(H1122,IRDeviceDetails!$A$1:$B$10000,2,FALSE)=0,"Standalone",IF(ISNUMBER(MATCH(H1122,ConfigGrouping!$D$1:$D$10000,0)),"Primary","Secondary")),"")))))))))</f>
        <v/>
      </c>
    </row>
    <row r="1123" spans="5:5" ht="15" customHeight="1" x14ac:dyDescent="0.35">
      <c r="E1123" s="11" t="str">
        <f>IF(F1123="Primary Timing Controller","Timing",IF(F1123="Secondary Timing Controller","Timing",IF(F1123="Star","Ethernet",IF(F1123="Door Controller","Security Solution",IF(F1123="Elevator Controller","Security Solution",IF(F1123="Range Extender","Security Solution",IF(F1123="Dropbox","Standalone",IF(F1123="LF Exciter","Standalone",IF(OR(F1123="Monitor",F1123="Virtual Wall"),IF(VLOOKUP(H1123,IRDeviceDetails!$A$1:$B$10000,2,FALSE)=0,"Standalone",IF(ISNUMBER(MATCH(H1123,ConfigGrouping!$D$1:$D$10000,0)),"Primary","Secondary")),"")))))))))</f>
        <v/>
      </c>
    </row>
    <row r="1124" spans="5:5" ht="15" customHeight="1" x14ac:dyDescent="0.35">
      <c r="E1124" s="11" t="str">
        <f>IF(F1124="Primary Timing Controller","Timing",IF(F1124="Secondary Timing Controller","Timing",IF(F1124="Star","Ethernet",IF(F1124="Door Controller","Security Solution",IF(F1124="Elevator Controller","Security Solution",IF(F1124="Range Extender","Security Solution",IF(F1124="Dropbox","Standalone",IF(F1124="LF Exciter","Standalone",IF(OR(F1124="Monitor",F1124="Virtual Wall"),IF(VLOOKUP(H1124,IRDeviceDetails!$A$1:$B$10000,2,FALSE)=0,"Standalone",IF(ISNUMBER(MATCH(H1124,ConfigGrouping!$D$1:$D$10000,0)),"Primary","Secondary")),"")))))))))</f>
        <v/>
      </c>
    </row>
    <row r="1125" spans="5:5" ht="15" customHeight="1" x14ac:dyDescent="0.35">
      <c r="E1125" s="11" t="str">
        <f>IF(F1125="Primary Timing Controller","Timing",IF(F1125="Secondary Timing Controller","Timing",IF(F1125="Star","Ethernet",IF(F1125="Door Controller","Security Solution",IF(F1125="Elevator Controller","Security Solution",IF(F1125="Range Extender","Security Solution",IF(F1125="Dropbox","Standalone",IF(F1125="LF Exciter","Standalone",IF(OR(F1125="Monitor",F1125="Virtual Wall"),IF(VLOOKUP(H1125,IRDeviceDetails!$A$1:$B$10000,2,FALSE)=0,"Standalone",IF(ISNUMBER(MATCH(H1125,ConfigGrouping!$D$1:$D$10000,0)),"Primary","Secondary")),"")))))))))</f>
        <v/>
      </c>
    </row>
    <row r="1126" spans="5:5" ht="15" customHeight="1" x14ac:dyDescent="0.35">
      <c r="E1126" s="11" t="str">
        <f>IF(F1126="Primary Timing Controller","Timing",IF(F1126="Secondary Timing Controller","Timing",IF(F1126="Star","Ethernet",IF(F1126="Door Controller","Security Solution",IF(F1126="Elevator Controller","Security Solution",IF(F1126="Range Extender","Security Solution",IF(F1126="Dropbox","Standalone",IF(F1126="LF Exciter","Standalone",IF(OR(F1126="Monitor",F1126="Virtual Wall"),IF(VLOOKUP(H1126,IRDeviceDetails!$A$1:$B$10000,2,FALSE)=0,"Standalone",IF(ISNUMBER(MATCH(H1126,ConfigGrouping!$D$1:$D$10000,0)),"Primary","Secondary")),"")))))))))</f>
        <v/>
      </c>
    </row>
    <row r="1127" spans="5:5" ht="15" customHeight="1" x14ac:dyDescent="0.35">
      <c r="E1127" s="11" t="str">
        <f>IF(F1127="Primary Timing Controller","Timing",IF(F1127="Secondary Timing Controller","Timing",IF(F1127="Star","Ethernet",IF(F1127="Door Controller","Security Solution",IF(F1127="Elevator Controller","Security Solution",IF(F1127="Range Extender","Security Solution",IF(F1127="Dropbox","Standalone",IF(F1127="LF Exciter","Standalone",IF(OR(F1127="Monitor",F1127="Virtual Wall"),IF(VLOOKUP(H1127,IRDeviceDetails!$A$1:$B$10000,2,FALSE)=0,"Standalone",IF(ISNUMBER(MATCH(H1127,ConfigGrouping!$D$1:$D$10000,0)),"Primary","Secondary")),"")))))))))</f>
        <v/>
      </c>
    </row>
    <row r="1128" spans="5:5" ht="15" customHeight="1" x14ac:dyDescent="0.35">
      <c r="E1128" s="11" t="str">
        <f>IF(F1128="Primary Timing Controller","Timing",IF(F1128="Secondary Timing Controller","Timing",IF(F1128="Star","Ethernet",IF(F1128="Door Controller","Security Solution",IF(F1128="Elevator Controller","Security Solution",IF(F1128="Range Extender","Security Solution",IF(F1128="Dropbox","Standalone",IF(F1128="LF Exciter","Standalone",IF(OR(F1128="Monitor",F1128="Virtual Wall"),IF(VLOOKUP(H1128,IRDeviceDetails!$A$1:$B$10000,2,FALSE)=0,"Standalone",IF(ISNUMBER(MATCH(H1128,ConfigGrouping!$D$1:$D$10000,0)),"Primary","Secondary")),"")))))))))</f>
        <v/>
      </c>
    </row>
    <row r="1129" spans="5:5" ht="15" customHeight="1" x14ac:dyDescent="0.35">
      <c r="E1129" s="11" t="str">
        <f>IF(F1129="Primary Timing Controller","Timing",IF(F1129="Secondary Timing Controller","Timing",IF(F1129="Star","Ethernet",IF(F1129="Door Controller","Security Solution",IF(F1129="Elevator Controller","Security Solution",IF(F1129="Range Extender","Security Solution",IF(F1129="Dropbox","Standalone",IF(F1129="LF Exciter","Standalone",IF(OR(F1129="Monitor",F1129="Virtual Wall"),IF(VLOOKUP(H1129,IRDeviceDetails!$A$1:$B$10000,2,FALSE)=0,"Standalone",IF(ISNUMBER(MATCH(H1129,ConfigGrouping!$D$1:$D$10000,0)),"Primary","Secondary")),"")))))))))</f>
        <v/>
      </c>
    </row>
    <row r="1130" spans="5:5" ht="15" customHeight="1" x14ac:dyDescent="0.35">
      <c r="E1130" s="11" t="str">
        <f>IF(F1130="Primary Timing Controller","Timing",IF(F1130="Secondary Timing Controller","Timing",IF(F1130="Star","Ethernet",IF(F1130="Door Controller","Security Solution",IF(F1130="Elevator Controller","Security Solution",IF(F1130="Range Extender","Security Solution",IF(F1130="Dropbox","Standalone",IF(F1130="LF Exciter","Standalone",IF(OR(F1130="Monitor",F1130="Virtual Wall"),IF(VLOOKUP(H1130,IRDeviceDetails!$A$1:$B$10000,2,FALSE)=0,"Standalone",IF(ISNUMBER(MATCH(H1130,ConfigGrouping!$D$1:$D$10000,0)),"Primary","Secondary")),"")))))))))</f>
        <v/>
      </c>
    </row>
    <row r="1131" spans="5:5" ht="15" customHeight="1" x14ac:dyDescent="0.35">
      <c r="E1131" s="11" t="str">
        <f>IF(F1131="Primary Timing Controller","Timing",IF(F1131="Secondary Timing Controller","Timing",IF(F1131="Star","Ethernet",IF(F1131="Door Controller","Security Solution",IF(F1131="Elevator Controller","Security Solution",IF(F1131="Range Extender","Security Solution",IF(F1131="Dropbox","Standalone",IF(F1131="LF Exciter","Standalone",IF(OR(F1131="Monitor",F1131="Virtual Wall"),IF(VLOOKUP(H1131,IRDeviceDetails!$A$1:$B$10000,2,FALSE)=0,"Standalone",IF(ISNUMBER(MATCH(H1131,ConfigGrouping!$D$1:$D$10000,0)),"Primary","Secondary")),"")))))))))</f>
        <v/>
      </c>
    </row>
    <row r="1132" spans="5:5" ht="15" customHeight="1" x14ac:dyDescent="0.35">
      <c r="E1132" s="11" t="str">
        <f>IF(F1132="Primary Timing Controller","Timing",IF(F1132="Secondary Timing Controller","Timing",IF(F1132="Star","Ethernet",IF(F1132="Door Controller","Security Solution",IF(F1132="Elevator Controller","Security Solution",IF(F1132="Range Extender","Security Solution",IF(F1132="Dropbox","Standalone",IF(F1132="LF Exciter","Standalone",IF(OR(F1132="Monitor",F1132="Virtual Wall"),IF(VLOOKUP(H1132,IRDeviceDetails!$A$1:$B$10000,2,FALSE)=0,"Standalone",IF(ISNUMBER(MATCH(H1132,ConfigGrouping!$D$1:$D$10000,0)),"Primary","Secondary")),"")))))))))</f>
        <v/>
      </c>
    </row>
    <row r="1133" spans="5:5" ht="15" customHeight="1" x14ac:dyDescent="0.35">
      <c r="E1133" s="11" t="str">
        <f>IF(F1133="Primary Timing Controller","Timing",IF(F1133="Secondary Timing Controller","Timing",IF(F1133="Star","Ethernet",IF(F1133="Door Controller","Security Solution",IF(F1133="Elevator Controller","Security Solution",IF(F1133="Range Extender","Security Solution",IF(F1133="Dropbox","Standalone",IF(F1133="LF Exciter","Standalone",IF(OR(F1133="Monitor",F1133="Virtual Wall"),IF(VLOOKUP(H1133,IRDeviceDetails!$A$1:$B$10000,2,FALSE)=0,"Standalone",IF(ISNUMBER(MATCH(H1133,ConfigGrouping!$D$1:$D$10000,0)),"Primary","Secondary")),"")))))))))</f>
        <v/>
      </c>
    </row>
    <row r="1134" spans="5:5" ht="15" customHeight="1" x14ac:dyDescent="0.35">
      <c r="E1134" s="11" t="str">
        <f>IF(F1134="Primary Timing Controller","Timing",IF(F1134="Secondary Timing Controller","Timing",IF(F1134="Star","Ethernet",IF(F1134="Door Controller","Security Solution",IF(F1134="Elevator Controller","Security Solution",IF(F1134="Range Extender","Security Solution",IF(F1134="Dropbox","Standalone",IF(F1134="LF Exciter","Standalone",IF(OR(F1134="Monitor",F1134="Virtual Wall"),IF(VLOOKUP(H1134,IRDeviceDetails!$A$1:$B$10000,2,FALSE)=0,"Standalone",IF(ISNUMBER(MATCH(H1134,ConfigGrouping!$D$1:$D$10000,0)),"Primary","Secondary")),"")))))))))</f>
        <v/>
      </c>
    </row>
    <row r="1135" spans="5:5" ht="15" customHeight="1" x14ac:dyDescent="0.35">
      <c r="E1135" s="11" t="str">
        <f>IF(F1135="Primary Timing Controller","Timing",IF(F1135="Secondary Timing Controller","Timing",IF(F1135="Star","Ethernet",IF(F1135="Door Controller","Security Solution",IF(F1135="Elevator Controller","Security Solution",IF(F1135="Range Extender","Security Solution",IF(F1135="Dropbox","Standalone",IF(F1135="LF Exciter","Standalone",IF(OR(F1135="Monitor",F1135="Virtual Wall"),IF(VLOOKUP(H1135,IRDeviceDetails!$A$1:$B$10000,2,FALSE)=0,"Standalone",IF(ISNUMBER(MATCH(H1135,ConfigGrouping!$D$1:$D$10000,0)),"Primary","Secondary")),"")))))))))</f>
        <v/>
      </c>
    </row>
    <row r="1136" spans="5:5" ht="15" customHeight="1" x14ac:dyDescent="0.35">
      <c r="E1136" s="11" t="str">
        <f>IF(F1136="Primary Timing Controller","Timing",IF(F1136="Secondary Timing Controller","Timing",IF(F1136="Star","Ethernet",IF(F1136="Door Controller","Security Solution",IF(F1136="Elevator Controller","Security Solution",IF(F1136="Range Extender","Security Solution",IF(F1136="Dropbox","Standalone",IF(F1136="LF Exciter","Standalone",IF(OR(F1136="Monitor",F1136="Virtual Wall"),IF(VLOOKUP(H1136,IRDeviceDetails!$A$1:$B$10000,2,FALSE)=0,"Standalone",IF(ISNUMBER(MATCH(H1136,ConfigGrouping!$D$1:$D$10000,0)),"Primary","Secondary")),"")))))))))</f>
        <v/>
      </c>
    </row>
    <row r="1137" spans="5:5" ht="15" customHeight="1" x14ac:dyDescent="0.35">
      <c r="E1137" s="11" t="str">
        <f>IF(F1137="Primary Timing Controller","Timing",IF(F1137="Secondary Timing Controller","Timing",IF(F1137="Star","Ethernet",IF(F1137="Door Controller","Security Solution",IF(F1137="Elevator Controller","Security Solution",IF(F1137="Range Extender","Security Solution",IF(F1137="Dropbox","Standalone",IF(F1137="LF Exciter","Standalone",IF(OR(F1137="Monitor",F1137="Virtual Wall"),IF(VLOOKUP(H1137,IRDeviceDetails!$A$1:$B$10000,2,FALSE)=0,"Standalone",IF(ISNUMBER(MATCH(H1137,ConfigGrouping!$D$1:$D$10000,0)),"Primary","Secondary")),"")))))))))</f>
        <v/>
      </c>
    </row>
    <row r="1138" spans="5:5" ht="15" customHeight="1" x14ac:dyDescent="0.35">
      <c r="E1138" s="11" t="str">
        <f>IF(F1138="Primary Timing Controller","Timing",IF(F1138="Secondary Timing Controller","Timing",IF(F1138="Star","Ethernet",IF(F1138="Door Controller","Security Solution",IF(F1138="Elevator Controller","Security Solution",IF(F1138="Range Extender","Security Solution",IF(F1138="Dropbox","Standalone",IF(F1138="LF Exciter","Standalone",IF(OR(F1138="Monitor",F1138="Virtual Wall"),IF(VLOOKUP(H1138,IRDeviceDetails!$A$1:$B$10000,2,FALSE)=0,"Standalone",IF(ISNUMBER(MATCH(H1138,ConfigGrouping!$D$1:$D$10000,0)),"Primary","Secondary")),"")))))))))</f>
        <v/>
      </c>
    </row>
    <row r="1139" spans="5:5" ht="15" customHeight="1" x14ac:dyDescent="0.35">
      <c r="E1139" s="11" t="str">
        <f>IF(F1139="Primary Timing Controller","Timing",IF(F1139="Secondary Timing Controller","Timing",IF(F1139="Star","Ethernet",IF(F1139="Door Controller","Security Solution",IF(F1139="Elevator Controller","Security Solution",IF(F1139="Range Extender","Security Solution",IF(F1139="Dropbox","Standalone",IF(F1139="LF Exciter","Standalone",IF(OR(F1139="Monitor",F1139="Virtual Wall"),IF(VLOOKUP(H1139,IRDeviceDetails!$A$1:$B$10000,2,FALSE)=0,"Standalone",IF(ISNUMBER(MATCH(H1139,ConfigGrouping!$D$1:$D$10000,0)),"Primary","Secondary")),"")))))))))</f>
        <v/>
      </c>
    </row>
    <row r="1140" spans="5:5" ht="15" customHeight="1" x14ac:dyDescent="0.35">
      <c r="E1140" s="11" t="str">
        <f>IF(F1140="Primary Timing Controller","Timing",IF(F1140="Secondary Timing Controller","Timing",IF(F1140="Star","Ethernet",IF(F1140="Door Controller","Security Solution",IF(F1140="Elevator Controller","Security Solution",IF(F1140="Range Extender","Security Solution",IF(F1140="Dropbox","Standalone",IF(F1140="LF Exciter","Standalone",IF(OR(F1140="Monitor",F1140="Virtual Wall"),IF(VLOOKUP(H1140,IRDeviceDetails!$A$1:$B$10000,2,FALSE)=0,"Standalone",IF(ISNUMBER(MATCH(H1140,ConfigGrouping!$D$1:$D$10000,0)),"Primary","Secondary")),"")))))))))</f>
        <v/>
      </c>
    </row>
    <row r="1141" spans="5:5" ht="15" customHeight="1" x14ac:dyDescent="0.35">
      <c r="E1141" s="11" t="str">
        <f>IF(F1141="Primary Timing Controller","Timing",IF(F1141="Secondary Timing Controller","Timing",IF(F1141="Star","Ethernet",IF(F1141="Door Controller","Security Solution",IF(F1141="Elevator Controller","Security Solution",IF(F1141="Range Extender","Security Solution",IF(F1141="Dropbox","Standalone",IF(F1141="LF Exciter","Standalone",IF(OR(F1141="Monitor",F1141="Virtual Wall"),IF(VLOOKUP(H1141,IRDeviceDetails!$A$1:$B$10000,2,FALSE)=0,"Standalone",IF(ISNUMBER(MATCH(H1141,ConfigGrouping!$D$1:$D$10000,0)),"Primary","Secondary")),"")))))))))</f>
        <v/>
      </c>
    </row>
    <row r="1142" spans="5:5" ht="15" customHeight="1" x14ac:dyDescent="0.35">
      <c r="E1142" s="11" t="str">
        <f>IF(F1142="Primary Timing Controller","Timing",IF(F1142="Secondary Timing Controller","Timing",IF(F1142="Star","Ethernet",IF(F1142="Door Controller","Security Solution",IF(F1142="Elevator Controller","Security Solution",IF(F1142="Range Extender","Security Solution",IF(F1142="Dropbox","Standalone",IF(F1142="LF Exciter","Standalone",IF(OR(F1142="Monitor",F1142="Virtual Wall"),IF(VLOOKUP(H1142,IRDeviceDetails!$A$1:$B$10000,2,FALSE)=0,"Standalone",IF(ISNUMBER(MATCH(H1142,ConfigGrouping!$D$1:$D$10000,0)),"Primary","Secondary")),"")))))))))</f>
        <v/>
      </c>
    </row>
    <row r="1143" spans="5:5" ht="15" customHeight="1" x14ac:dyDescent="0.35">
      <c r="E1143" s="11" t="str">
        <f>IF(F1143="Primary Timing Controller","Timing",IF(F1143="Secondary Timing Controller","Timing",IF(F1143="Star","Ethernet",IF(F1143="Door Controller","Security Solution",IF(F1143="Elevator Controller","Security Solution",IF(F1143="Range Extender","Security Solution",IF(F1143="Dropbox","Standalone",IF(F1143="LF Exciter","Standalone",IF(OR(F1143="Monitor",F1143="Virtual Wall"),IF(VLOOKUP(H1143,IRDeviceDetails!$A$1:$B$10000,2,FALSE)=0,"Standalone",IF(ISNUMBER(MATCH(H1143,ConfigGrouping!$D$1:$D$10000,0)),"Primary","Secondary")),"")))))))))</f>
        <v/>
      </c>
    </row>
    <row r="1144" spans="5:5" ht="15" customHeight="1" x14ac:dyDescent="0.35">
      <c r="E1144" s="11" t="str">
        <f>IF(F1144="Primary Timing Controller","Timing",IF(F1144="Secondary Timing Controller","Timing",IF(F1144="Star","Ethernet",IF(F1144="Door Controller","Security Solution",IF(F1144="Elevator Controller","Security Solution",IF(F1144="Range Extender","Security Solution",IF(F1144="Dropbox","Standalone",IF(F1144="LF Exciter","Standalone",IF(OR(F1144="Monitor",F1144="Virtual Wall"),IF(VLOOKUP(H1144,IRDeviceDetails!$A$1:$B$10000,2,FALSE)=0,"Standalone",IF(ISNUMBER(MATCH(H1144,ConfigGrouping!$D$1:$D$10000,0)),"Primary","Secondary")),"")))))))))</f>
        <v/>
      </c>
    </row>
    <row r="1145" spans="5:5" ht="15" customHeight="1" x14ac:dyDescent="0.35">
      <c r="E1145" s="11" t="str">
        <f>IF(F1145="Primary Timing Controller","Timing",IF(F1145="Secondary Timing Controller","Timing",IF(F1145="Star","Ethernet",IF(F1145="Door Controller","Security Solution",IF(F1145="Elevator Controller","Security Solution",IF(F1145="Range Extender","Security Solution",IF(F1145="Dropbox","Standalone",IF(F1145="LF Exciter","Standalone",IF(OR(F1145="Monitor",F1145="Virtual Wall"),IF(VLOOKUP(H1145,IRDeviceDetails!$A$1:$B$10000,2,FALSE)=0,"Standalone",IF(ISNUMBER(MATCH(H1145,ConfigGrouping!$D$1:$D$10000,0)),"Primary","Secondary")),"")))))))))</f>
        <v/>
      </c>
    </row>
    <row r="1146" spans="5:5" ht="15" customHeight="1" x14ac:dyDescent="0.35">
      <c r="E1146" s="11" t="str">
        <f>IF(F1146="Primary Timing Controller","Timing",IF(F1146="Secondary Timing Controller","Timing",IF(F1146="Star","Ethernet",IF(F1146="Door Controller","Security Solution",IF(F1146="Elevator Controller","Security Solution",IF(F1146="Range Extender","Security Solution",IF(F1146="Dropbox","Standalone",IF(F1146="LF Exciter","Standalone",IF(OR(F1146="Monitor",F1146="Virtual Wall"),IF(VLOOKUP(H1146,IRDeviceDetails!$A$1:$B$10000,2,FALSE)=0,"Standalone",IF(ISNUMBER(MATCH(H1146,ConfigGrouping!$D$1:$D$10000,0)),"Primary","Secondary")),"")))))))))</f>
        <v/>
      </c>
    </row>
    <row r="1147" spans="5:5" ht="15" customHeight="1" x14ac:dyDescent="0.35">
      <c r="E1147" s="11" t="str">
        <f>IF(F1147="Primary Timing Controller","Timing",IF(F1147="Secondary Timing Controller","Timing",IF(F1147="Star","Ethernet",IF(F1147="Door Controller","Security Solution",IF(F1147="Elevator Controller","Security Solution",IF(F1147="Range Extender","Security Solution",IF(F1147="Dropbox","Standalone",IF(F1147="LF Exciter","Standalone",IF(OR(F1147="Monitor",F1147="Virtual Wall"),IF(VLOOKUP(H1147,IRDeviceDetails!$A$1:$B$10000,2,FALSE)=0,"Standalone",IF(ISNUMBER(MATCH(H1147,ConfigGrouping!$D$1:$D$10000,0)),"Primary","Secondary")),"")))))))))</f>
        <v/>
      </c>
    </row>
    <row r="1148" spans="5:5" ht="15" customHeight="1" x14ac:dyDescent="0.35">
      <c r="E1148" s="11" t="str">
        <f>IF(F1148="Primary Timing Controller","Timing",IF(F1148="Secondary Timing Controller","Timing",IF(F1148="Star","Ethernet",IF(F1148="Door Controller","Security Solution",IF(F1148="Elevator Controller","Security Solution",IF(F1148="Range Extender","Security Solution",IF(F1148="Dropbox","Standalone",IF(F1148="LF Exciter","Standalone",IF(OR(F1148="Monitor",F1148="Virtual Wall"),IF(VLOOKUP(H1148,IRDeviceDetails!$A$1:$B$10000,2,FALSE)=0,"Standalone",IF(ISNUMBER(MATCH(H1148,ConfigGrouping!$D$1:$D$10000,0)),"Primary","Secondary")),"")))))))))</f>
        <v/>
      </c>
    </row>
    <row r="1149" spans="5:5" ht="15" customHeight="1" x14ac:dyDescent="0.35">
      <c r="E1149" s="11" t="str">
        <f>IF(F1149="Primary Timing Controller","Timing",IF(F1149="Secondary Timing Controller","Timing",IF(F1149="Star","Ethernet",IF(F1149="Door Controller","Security Solution",IF(F1149="Elevator Controller","Security Solution",IF(F1149="Range Extender","Security Solution",IF(F1149="Dropbox","Standalone",IF(F1149="LF Exciter","Standalone",IF(OR(F1149="Monitor",F1149="Virtual Wall"),IF(VLOOKUP(H1149,IRDeviceDetails!$A$1:$B$10000,2,FALSE)=0,"Standalone",IF(ISNUMBER(MATCH(H1149,ConfigGrouping!$D$1:$D$10000,0)),"Primary","Secondary")),"")))))))))</f>
        <v/>
      </c>
    </row>
    <row r="1150" spans="5:5" ht="15" customHeight="1" x14ac:dyDescent="0.35">
      <c r="E1150" s="11" t="str">
        <f>IF(F1150="Primary Timing Controller","Timing",IF(F1150="Secondary Timing Controller","Timing",IF(F1150="Star","Ethernet",IF(F1150="Door Controller","Security Solution",IF(F1150="Elevator Controller","Security Solution",IF(F1150="Range Extender","Security Solution",IF(F1150="Dropbox","Standalone",IF(F1150="LF Exciter","Standalone",IF(OR(F1150="Monitor",F1150="Virtual Wall"),IF(VLOOKUP(H1150,IRDeviceDetails!$A$1:$B$10000,2,FALSE)=0,"Standalone",IF(ISNUMBER(MATCH(H1150,ConfigGrouping!$D$1:$D$10000,0)),"Primary","Secondary")),"")))))))))</f>
        <v/>
      </c>
    </row>
    <row r="1151" spans="5:5" ht="15" customHeight="1" x14ac:dyDescent="0.35">
      <c r="E1151" s="11" t="str">
        <f>IF(F1151="Primary Timing Controller","Timing",IF(F1151="Secondary Timing Controller","Timing",IF(F1151="Star","Ethernet",IF(F1151="Door Controller","Security Solution",IF(F1151="Elevator Controller","Security Solution",IF(F1151="Range Extender","Security Solution",IF(F1151="Dropbox","Standalone",IF(F1151="LF Exciter","Standalone",IF(OR(F1151="Monitor",F1151="Virtual Wall"),IF(VLOOKUP(H1151,IRDeviceDetails!$A$1:$B$10000,2,FALSE)=0,"Standalone",IF(ISNUMBER(MATCH(H1151,ConfigGrouping!$D$1:$D$10000,0)),"Primary","Secondary")),"")))))))))</f>
        <v/>
      </c>
    </row>
    <row r="1152" spans="5:5" ht="15" customHeight="1" x14ac:dyDescent="0.35">
      <c r="E1152" s="11" t="str">
        <f>IF(F1152="Primary Timing Controller","Timing",IF(F1152="Secondary Timing Controller","Timing",IF(F1152="Star","Ethernet",IF(F1152="Door Controller","Security Solution",IF(F1152="Elevator Controller","Security Solution",IF(F1152="Range Extender","Security Solution",IF(F1152="Dropbox","Standalone",IF(F1152="LF Exciter","Standalone",IF(OR(F1152="Monitor",F1152="Virtual Wall"),IF(VLOOKUP(H1152,IRDeviceDetails!$A$1:$B$10000,2,FALSE)=0,"Standalone",IF(ISNUMBER(MATCH(H1152,ConfigGrouping!$D$1:$D$10000,0)),"Primary","Secondary")),"")))))))))</f>
        <v/>
      </c>
    </row>
    <row r="1153" spans="5:5" ht="15" customHeight="1" x14ac:dyDescent="0.35">
      <c r="E1153" s="11" t="str">
        <f>IF(F1153="Primary Timing Controller","Timing",IF(F1153="Secondary Timing Controller","Timing",IF(F1153="Star","Ethernet",IF(F1153="Door Controller","Security Solution",IF(F1153="Elevator Controller","Security Solution",IF(F1153="Range Extender","Security Solution",IF(F1153="Dropbox","Standalone",IF(F1153="LF Exciter","Standalone",IF(OR(F1153="Monitor",F1153="Virtual Wall"),IF(VLOOKUP(H1153,IRDeviceDetails!$A$1:$B$10000,2,FALSE)=0,"Standalone",IF(ISNUMBER(MATCH(H1153,ConfigGrouping!$D$1:$D$10000,0)),"Primary","Secondary")),"")))))))))</f>
        <v/>
      </c>
    </row>
    <row r="1154" spans="5:5" ht="15" customHeight="1" x14ac:dyDescent="0.35">
      <c r="E1154" s="11" t="str">
        <f>IF(F1154="Primary Timing Controller","Timing",IF(F1154="Secondary Timing Controller","Timing",IF(F1154="Star","Ethernet",IF(F1154="Door Controller","Security Solution",IF(F1154="Elevator Controller","Security Solution",IF(F1154="Range Extender","Security Solution",IF(F1154="Dropbox","Standalone",IF(F1154="LF Exciter","Standalone",IF(OR(F1154="Monitor",F1154="Virtual Wall"),IF(VLOOKUP(H1154,IRDeviceDetails!$A$1:$B$10000,2,FALSE)=0,"Standalone",IF(ISNUMBER(MATCH(H1154,ConfigGrouping!$D$1:$D$10000,0)),"Primary","Secondary")),"")))))))))</f>
        <v/>
      </c>
    </row>
    <row r="1155" spans="5:5" ht="15" customHeight="1" x14ac:dyDescent="0.35">
      <c r="E1155" s="11" t="str">
        <f>IF(F1155="Primary Timing Controller","Timing",IF(F1155="Secondary Timing Controller","Timing",IF(F1155="Star","Ethernet",IF(F1155="Door Controller","Security Solution",IF(F1155="Elevator Controller","Security Solution",IF(F1155="Range Extender","Security Solution",IF(F1155="Dropbox","Standalone",IF(F1155="LF Exciter","Standalone",IF(OR(F1155="Monitor",F1155="Virtual Wall"),IF(VLOOKUP(H1155,IRDeviceDetails!$A$1:$B$10000,2,FALSE)=0,"Standalone",IF(ISNUMBER(MATCH(H1155,ConfigGrouping!$D$1:$D$10000,0)),"Primary","Secondary")),"")))))))))</f>
        <v/>
      </c>
    </row>
    <row r="1156" spans="5:5" ht="15" customHeight="1" x14ac:dyDescent="0.35">
      <c r="E1156" s="11" t="str">
        <f>IF(F1156="Primary Timing Controller","Timing",IF(F1156="Secondary Timing Controller","Timing",IF(F1156="Star","Ethernet",IF(F1156="Door Controller","Security Solution",IF(F1156="Elevator Controller","Security Solution",IF(F1156="Range Extender","Security Solution",IF(F1156="Dropbox","Standalone",IF(F1156="LF Exciter","Standalone",IF(OR(F1156="Monitor",F1156="Virtual Wall"),IF(VLOOKUP(H1156,IRDeviceDetails!$A$1:$B$10000,2,FALSE)=0,"Standalone",IF(ISNUMBER(MATCH(H1156,ConfigGrouping!$D$1:$D$10000,0)),"Primary","Secondary")),"")))))))))</f>
        <v/>
      </c>
    </row>
    <row r="1157" spans="5:5" ht="15" customHeight="1" x14ac:dyDescent="0.35">
      <c r="E1157" s="11" t="str">
        <f>IF(F1157="Primary Timing Controller","Timing",IF(F1157="Secondary Timing Controller","Timing",IF(F1157="Star","Ethernet",IF(F1157="Door Controller","Security Solution",IF(F1157="Elevator Controller","Security Solution",IF(F1157="Range Extender","Security Solution",IF(F1157="Dropbox","Standalone",IF(F1157="LF Exciter","Standalone",IF(OR(F1157="Monitor",F1157="Virtual Wall"),IF(VLOOKUP(H1157,IRDeviceDetails!$A$1:$B$10000,2,FALSE)=0,"Standalone",IF(ISNUMBER(MATCH(H1157,ConfigGrouping!$D$1:$D$10000,0)),"Primary","Secondary")),"")))))))))</f>
        <v/>
      </c>
    </row>
    <row r="1158" spans="5:5" ht="15" customHeight="1" x14ac:dyDescent="0.35">
      <c r="E1158" s="11" t="str">
        <f>IF(F1158="Primary Timing Controller","Timing",IF(F1158="Secondary Timing Controller","Timing",IF(F1158="Star","Ethernet",IF(F1158="Door Controller","Security Solution",IF(F1158="Elevator Controller","Security Solution",IF(F1158="Range Extender","Security Solution",IF(F1158="Dropbox","Standalone",IF(F1158="LF Exciter","Standalone",IF(OR(F1158="Monitor",F1158="Virtual Wall"),IF(VLOOKUP(H1158,IRDeviceDetails!$A$1:$B$10000,2,FALSE)=0,"Standalone",IF(ISNUMBER(MATCH(H1158,ConfigGrouping!$D$1:$D$10000,0)),"Primary","Secondary")),"")))))))))</f>
        <v/>
      </c>
    </row>
    <row r="1159" spans="5:5" ht="15" customHeight="1" x14ac:dyDescent="0.35">
      <c r="E1159" s="11" t="str">
        <f>IF(F1159="Primary Timing Controller","Timing",IF(F1159="Secondary Timing Controller","Timing",IF(F1159="Star","Ethernet",IF(F1159="Door Controller","Security Solution",IF(F1159="Elevator Controller","Security Solution",IF(F1159="Range Extender","Security Solution",IF(F1159="Dropbox","Standalone",IF(F1159="LF Exciter","Standalone",IF(OR(F1159="Monitor",F1159="Virtual Wall"),IF(VLOOKUP(H1159,IRDeviceDetails!$A$1:$B$10000,2,FALSE)=0,"Standalone",IF(ISNUMBER(MATCH(H1159,ConfigGrouping!$D$1:$D$10000,0)),"Primary","Secondary")),"")))))))))</f>
        <v/>
      </c>
    </row>
    <row r="1160" spans="5:5" ht="15" customHeight="1" x14ac:dyDescent="0.35">
      <c r="E1160" s="11" t="str">
        <f>IF(F1160="Primary Timing Controller","Timing",IF(F1160="Secondary Timing Controller","Timing",IF(F1160="Star","Ethernet",IF(F1160="Door Controller","Security Solution",IF(F1160="Elevator Controller","Security Solution",IF(F1160="Range Extender","Security Solution",IF(F1160="Dropbox","Standalone",IF(F1160="LF Exciter","Standalone",IF(OR(F1160="Monitor",F1160="Virtual Wall"),IF(VLOOKUP(H1160,IRDeviceDetails!$A$1:$B$10000,2,FALSE)=0,"Standalone",IF(ISNUMBER(MATCH(H1160,ConfigGrouping!$D$1:$D$10000,0)),"Primary","Secondary")),"")))))))))</f>
        <v/>
      </c>
    </row>
    <row r="1161" spans="5:5" ht="15" customHeight="1" x14ac:dyDescent="0.35">
      <c r="E1161" s="11" t="str">
        <f>IF(F1161="Primary Timing Controller","Timing",IF(F1161="Secondary Timing Controller","Timing",IF(F1161="Star","Ethernet",IF(F1161="Door Controller","Security Solution",IF(F1161="Elevator Controller","Security Solution",IF(F1161="Range Extender","Security Solution",IF(F1161="Dropbox","Standalone",IF(F1161="LF Exciter","Standalone",IF(OR(F1161="Monitor",F1161="Virtual Wall"),IF(VLOOKUP(H1161,IRDeviceDetails!$A$1:$B$10000,2,FALSE)=0,"Standalone",IF(ISNUMBER(MATCH(H1161,ConfigGrouping!$D$1:$D$10000,0)),"Primary","Secondary")),"")))))))))</f>
        <v/>
      </c>
    </row>
    <row r="1162" spans="5:5" ht="15" customHeight="1" x14ac:dyDescent="0.35">
      <c r="E1162" s="11" t="str">
        <f>IF(F1162="Primary Timing Controller","Timing",IF(F1162="Secondary Timing Controller","Timing",IF(F1162="Star","Ethernet",IF(F1162="Door Controller","Security Solution",IF(F1162="Elevator Controller","Security Solution",IF(F1162="Range Extender","Security Solution",IF(F1162="Dropbox","Standalone",IF(F1162="LF Exciter","Standalone",IF(OR(F1162="Monitor",F1162="Virtual Wall"),IF(VLOOKUP(H1162,IRDeviceDetails!$A$1:$B$10000,2,FALSE)=0,"Standalone",IF(ISNUMBER(MATCH(H1162,ConfigGrouping!$D$1:$D$10000,0)),"Primary","Secondary")),"")))))))))</f>
        <v/>
      </c>
    </row>
    <row r="1163" spans="5:5" ht="15" customHeight="1" x14ac:dyDescent="0.35">
      <c r="E1163" s="11" t="str">
        <f>IF(F1163="Primary Timing Controller","Timing",IF(F1163="Secondary Timing Controller","Timing",IF(F1163="Star","Ethernet",IF(F1163="Door Controller","Security Solution",IF(F1163="Elevator Controller","Security Solution",IF(F1163="Range Extender","Security Solution",IF(F1163="Dropbox","Standalone",IF(F1163="LF Exciter","Standalone",IF(OR(F1163="Monitor",F1163="Virtual Wall"),IF(VLOOKUP(H1163,IRDeviceDetails!$A$1:$B$10000,2,FALSE)=0,"Standalone",IF(ISNUMBER(MATCH(H1163,ConfigGrouping!$D$1:$D$10000,0)),"Primary","Secondary")),"")))))))))</f>
        <v/>
      </c>
    </row>
    <row r="1164" spans="5:5" ht="15" customHeight="1" x14ac:dyDescent="0.35">
      <c r="E1164" s="11" t="str">
        <f>IF(F1164="Primary Timing Controller","Timing",IF(F1164="Secondary Timing Controller","Timing",IF(F1164="Star","Ethernet",IF(F1164="Door Controller","Security Solution",IF(F1164="Elevator Controller","Security Solution",IF(F1164="Range Extender","Security Solution",IF(F1164="Dropbox","Standalone",IF(F1164="LF Exciter","Standalone",IF(OR(F1164="Monitor",F1164="Virtual Wall"),IF(VLOOKUP(H1164,IRDeviceDetails!$A$1:$B$10000,2,FALSE)=0,"Standalone",IF(ISNUMBER(MATCH(H1164,ConfigGrouping!$D$1:$D$10000,0)),"Primary","Secondary")),"")))))))))</f>
        <v/>
      </c>
    </row>
    <row r="1165" spans="5:5" ht="15" customHeight="1" x14ac:dyDescent="0.35">
      <c r="E1165" s="11" t="str">
        <f>IF(F1165="Primary Timing Controller","Timing",IF(F1165="Secondary Timing Controller","Timing",IF(F1165="Star","Ethernet",IF(F1165="Door Controller","Security Solution",IF(F1165="Elevator Controller","Security Solution",IF(F1165="Range Extender","Security Solution",IF(F1165="Dropbox","Standalone",IF(F1165="LF Exciter","Standalone",IF(OR(F1165="Monitor",F1165="Virtual Wall"),IF(VLOOKUP(H1165,IRDeviceDetails!$A$1:$B$10000,2,FALSE)=0,"Standalone",IF(ISNUMBER(MATCH(H1165,ConfigGrouping!$D$1:$D$10000,0)),"Primary","Secondary")),"")))))))))</f>
        <v/>
      </c>
    </row>
    <row r="1166" spans="5:5" ht="15" customHeight="1" x14ac:dyDescent="0.35">
      <c r="E1166" s="11" t="str">
        <f>IF(F1166="Primary Timing Controller","Timing",IF(F1166="Secondary Timing Controller","Timing",IF(F1166="Star","Ethernet",IF(F1166="Door Controller","Security Solution",IF(F1166="Elevator Controller","Security Solution",IF(F1166="Range Extender","Security Solution",IF(F1166="Dropbox","Standalone",IF(F1166="LF Exciter","Standalone",IF(OR(F1166="Monitor",F1166="Virtual Wall"),IF(VLOOKUP(H1166,IRDeviceDetails!$A$1:$B$10000,2,FALSE)=0,"Standalone",IF(ISNUMBER(MATCH(H1166,ConfigGrouping!$D$1:$D$10000,0)),"Primary","Secondary")),"")))))))))</f>
        <v/>
      </c>
    </row>
    <row r="1167" spans="5:5" ht="15" customHeight="1" x14ac:dyDescent="0.35">
      <c r="E1167" s="11" t="str">
        <f>IF(F1167="Primary Timing Controller","Timing",IF(F1167="Secondary Timing Controller","Timing",IF(F1167="Star","Ethernet",IF(F1167="Door Controller","Security Solution",IF(F1167="Elevator Controller","Security Solution",IF(F1167="Range Extender","Security Solution",IF(F1167="Dropbox","Standalone",IF(F1167="LF Exciter","Standalone",IF(OR(F1167="Monitor",F1167="Virtual Wall"),IF(VLOOKUP(H1167,IRDeviceDetails!$A$1:$B$10000,2,FALSE)=0,"Standalone",IF(ISNUMBER(MATCH(H1167,ConfigGrouping!$D$1:$D$10000,0)),"Primary","Secondary")),"")))))))))</f>
        <v/>
      </c>
    </row>
    <row r="1168" spans="5:5" ht="15" customHeight="1" x14ac:dyDescent="0.35">
      <c r="E1168" s="11" t="str">
        <f>IF(F1168="Primary Timing Controller","Timing",IF(F1168="Secondary Timing Controller","Timing",IF(F1168="Star","Ethernet",IF(F1168="Door Controller","Security Solution",IF(F1168="Elevator Controller","Security Solution",IF(F1168="Range Extender","Security Solution",IF(F1168="Dropbox","Standalone",IF(F1168="LF Exciter","Standalone",IF(OR(F1168="Monitor",F1168="Virtual Wall"),IF(VLOOKUP(H1168,IRDeviceDetails!$A$1:$B$10000,2,FALSE)=0,"Standalone",IF(ISNUMBER(MATCH(H1168,ConfigGrouping!$D$1:$D$10000,0)),"Primary","Secondary")),"")))))))))</f>
        <v/>
      </c>
    </row>
    <row r="1169" spans="5:5" ht="15" customHeight="1" x14ac:dyDescent="0.35">
      <c r="E1169" s="11" t="str">
        <f>IF(F1169="Primary Timing Controller","Timing",IF(F1169="Secondary Timing Controller","Timing",IF(F1169="Star","Ethernet",IF(F1169="Door Controller","Security Solution",IF(F1169="Elevator Controller","Security Solution",IF(F1169="Range Extender","Security Solution",IF(F1169="Dropbox","Standalone",IF(F1169="LF Exciter","Standalone",IF(OR(F1169="Monitor",F1169="Virtual Wall"),IF(VLOOKUP(H1169,IRDeviceDetails!$A$1:$B$10000,2,FALSE)=0,"Standalone",IF(ISNUMBER(MATCH(H1169,ConfigGrouping!$D$1:$D$10000,0)),"Primary","Secondary")),"")))))))))</f>
        <v/>
      </c>
    </row>
    <row r="1170" spans="5:5" ht="15" customHeight="1" x14ac:dyDescent="0.35">
      <c r="E1170" s="11" t="str">
        <f>IF(F1170="Primary Timing Controller","Timing",IF(F1170="Secondary Timing Controller","Timing",IF(F1170="Star","Ethernet",IF(F1170="Door Controller","Security Solution",IF(F1170="Elevator Controller","Security Solution",IF(F1170="Range Extender","Security Solution",IF(F1170="Dropbox","Standalone",IF(F1170="LF Exciter","Standalone",IF(OR(F1170="Monitor",F1170="Virtual Wall"),IF(VLOOKUP(H1170,IRDeviceDetails!$A$1:$B$10000,2,FALSE)=0,"Standalone",IF(ISNUMBER(MATCH(H1170,ConfigGrouping!$D$1:$D$10000,0)),"Primary","Secondary")),"")))))))))</f>
        <v/>
      </c>
    </row>
    <row r="1171" spans="5:5" ht="15" customHeight="1" x14ac:dyDescent="0.35">
      <c r="E1171" s="11" t="str">
        <f>IF(F1171="Primary Timing Controller","Timing",IF(F1171="Secondary Timing Controller","Timing",IF(F1171="Star","Ethernet",IF(F1171="Door Controller","Security Solution",IF(F1171="Elevator Controller","Security Solution",IF(F1171="Range Extender","Security Solution",IF(F1171="Dropbox","Standalone",IF(F1171="LF Exciter","Standalone",IF(OR(F1171="Monitor",F1171="Virtual Wall"),IF(VLOOKUP(H1171,IRDeviceDetails!$A$1:$B$10000,2,FALSE)=0,"Standalone",IF(ISNUMBER(MATCH(H1171,ConfigGrouping!$D$1:$D$10000,0)),"Primary","Secondary")),"")))))))))</f>
        <v/>
      </c>
    </row>
    <row r="1172" spans="5:5" ht="15" customHeight="1" x14ac:dyDescent="0.35">
      <c r="E1172" s="11" t="str">
        <f>IF(F1172="Primary Timing Controller","Timing",IF(F1172="Secondary Timing Controller","Timing",IF(F1172="Star","Ethernet",IF(F1172="Door Controller","Security Solution",IF(F1172="Elevator Controller","Security Solution",IF(F1172="Range Extender","Security Solution",IF(F1172="Dropbox","Standalone",IF(F1172="LF Exciter","Standalone",IF(OR(F1172="Monitor",F1172="Virtual Wall"),IF(VLOOKUP(H1172,IRDeviceDetails!$A$1:$B$10000,2,FALSE)=0,"Standalone",IF(ISNUMBER(MATCH(H1172,ConfigGrouping!$D$1:$D$10000,0)),"Primary","Secondary")),"")))))))))</f>
        <v/>
      </c>
    </row>
    <row r="1173" spans="5:5" ht="15" customHeight="1" x14ac:dyDescent="0.35">
      <c r="E1173" s="11" t="str">
        <f>IF(F1173="Primary Timing Controller","Timing",IF(F1173="Secondary Timing Controller","Timing",IF(F1173="Star","Ethernet",IF(F1173="Door Controller","Security Solution",IF(F1173="Elevator Controller","Security Solution",IF(F1173="Range Extender","Security Solution",IF(F1173="Dropbox","Standalone",IF(F1173="LF Exciter","Standalone",IF(OR(F1173="Monitor",F1173="Virtual Wall"),IF(VLOOKUP(H1173,IRDeviceDetails!$A$1:$B$10000,2,FALSE)=0,"Standalone",IF(ISNUMBER(MATCH(H1173,ConfigGrouping!$D$1:$D$10000,0)),"Primary","Secondary")),"")))))))))</f>
        <v/>
      </c>
    </row>
    <row r="1174" spans="5:5" ht="15" customHeight="1" x14ac:dyDescent="0.35">
      <c r="E1174" s="11" t="str">
        <f>IF(F1174="Primary Timing Controller","Timing",IF(F1174="Secondary Timing Controller","Timing",IF(F1174="Star","Ethernet",IF(F1174="Door Controller","Security Solution",IF(F1174="Elevator Controller","Security Solution",IF(F1174="Range Extender","Security Solution",IF(F1174="Dropbox","Standalone",IF(F1174="LF Exciter","Standalone",IF(OR(F1174="Monitor",F1174="Virtual Wall"),IF(VLOOKUP(H1174,IRDeviceDetails!$A$1:$B$10000,2,FALSE)=0,"Standalone",IF(ISNUMBER(MATCH(H1174,ConfigGrouping!$D$1:$D$10000,0)),"Primary","Secondary")),"")))))))))</f>
        <v/>
      </c>
    </row>
    <row r="1175" spans="5:5" ht="15" customHeight="1" x14ac:dyDescent="0.35">
      <c r="E1175" s="11" t="str">
        <f>IF(F1175="Primary Timing Controller","Timing",IF(F1175="Secondary Timing Controller","Timing",IF(F1175="Star","Ethernet",IF(F1175="Door Controller","Security Solution",IF(F1175="Elevator Controller","Security Solution",IF(F1175="Range Extender","Security Solution",IF(F1175="Dropbox","Standalone",IF(F1175="LF Exciter","Standalone",IF(OR(F1175="Monitor",F1175="Virtual Wall"),IF(VLOOKUP(H1175,IRDeviceDetails!$A$1:$B$10000,2,FALSE)=0,"Standalone",IF(ISNUMBER(MATCH(H1175,ConfigGrouping!$D$1:$D$10000,0)),"Primary","Secondary")),"")))))))))</f>
        <v/>
      </c>
    </row>
    <row r="1176" spans="5:5" ht="15" customHeight="1" x14ac:dyDescent="0.35">
      <c r="E1176" s="11" t="str">
        <f>IF(F1176="Primary Timing Controller","Timing",IF(F1176="Secondary Timing Controller","Timing",IF(F1176="Star","Ethernet",IF(F1176="Door Controller","Security Solution",IF(F1176="Elevator Controller","Security Solution",IF(F1176="Range Extender","Security Solution",IF(F1176="Dropbox","Standalone",IF(F1176="LF Exciter","Standalone",IF(OR(F1176="Monitor",F1176="Virtual Wall"),IF(VLOOKUP(H1176,IRDeviceDetails!$A$1:$B$10000,2,FALSE)=0,"Standalone",IF(ISNUMBER(MATCH(H1176,ConfigGrouping!$D$1:$D$10000,0)),"Primary","Secondary")),"")))))))))</f>
        <v/>
      </c>
    </row>
    <row r="1177" spans="5:5" ht="15" customHeight="1" x14ac:dyDescent="0.35">
      <c r="E1177" s="11" t="str">
        <f>IF(F1177="Primary Timing Controller","Timing",IF(F1177="Secondary Timing Controller","Timing",IF(F1177="Star","Ethernet",IF(F1177="Door Controller","Security Solution",IF(F1177="Elevator Controller","Security Solution",IF(F1177="Range Extender","Security Solution",IF(F1177="Dropbox","Standalone",IF(F1177="LF Exciter","Standalone",IF(OR(F1177="Monitor",F1177="Virtual Wall"),IF(VLOOKUP(H1177,IRDeviceDetails!$A$1:$B$10000,2,FALSE)=0,"Standalone",IF(ISNUMBER(MATCH(H1177,ConfigGrouping!$D$1:$D$10000,0)),"Primary","Secondary")),"")))))))))</f>
        <v/>
      </c>
    </row>
    <row r="1178" spans="5:5" ht="15" customHeight="1" x14ac:dyDescent="0.35">
      <c r="E1178" s="11" t="str">
        <f>IF(F1178="Primary Timing Controller","Timing",IF(F1178="Secondary Timing Controller","Timing",IF(F1178="Star","Ethernet",IF(F1178="Door Controller","Security Solution",IF(F1178="Elevator Controller","Security Solution",IF(F1178="Range Extender","Security Solution",IF(F1178="Dropbox","Standalone",IF(F1178="LF Exciter","Standalone",IF(OR(F1178="Monitor",F1178="Virtual Wall"),IF(VLOOKUP(H1178,IRDeviceDetails!$A$1:$B$10000,2,FALSE)=0,"Standalone",IF(ISNUMBER(MATCH(H1178,ConfigGrouping!$D$1:$D$10000,0)),"Primary","Secondary")),"")))))))))</f>
        <v/>
      </c>
    </row>
    <row r="1179" spans="5:5" ht="15" customHeight="1" x14ac:dyDescent="0.35">
      <c r="E1179" s="11" t="str">
        <f>IF(F1179="Primary Timing Controller","Timing",IF(F1179="Secondary Timing Controller","Timing",IF(F1179="Star","Ethernet",IF(F1179="Door Controller","Security Solution",IF(F1179="Elevator Controller","Security Solution",IF(F1179="Range Extender","Security Solution",IF(F1179="Dropbox","Standalone",IF(F1179="LF Exciter","Standalone",IF(OR(F1179="Monitor",F1179="Virtual Wall"),IF(VLOOKUP(H1179,IRDeviceDetails!$A$1:$B$10000,2,FALSE)=0,"Standalone",IF(ISNUMBER(MATCH(H1179,ConfigGrouping!$D$1:$D$10000,0)),"Primary","Secondary")),"")))))))))</f>
        <v/>
      </c>
    </row>
    <row r="1180" spans="5:5" ht="15" customHeight="1" x14ac:dyDescent="0.35">
      <c r="E1180" s="11" t="str">
        <f>IF(F1180="Primary Timing Controller","Timing",IF(F1180="Secondary Timing Controller","Timing",IF(F1180="Star","Ethernet",IF(F1180="Door Controller","Security Solution",IF(F1180="Elevator Controller","Security Solution",IF(F1180="Range Extender","Security Solution",IF(F1180="Dropbox","Standalone",IF(F1180="LF Exciter","Standalone",IF(OR(F1180="Monitor",F1180="Virtual Wall"),IF(VLOOKUP(H1180,IRDeviceDetails!$A$1:$B$10000,2,FALSE)=0,"Standalone",IF(ISNUMBER(MATCH(H1180,ConfigGrouping!$D$1:$D$10000,0)),"Primary","Secondary")),"")))))))))</f>
        <v/>
      </c>
    </row>
    <row r="1181" spans="5:5" ht="15" customHeight="1" x14ac:dyDescent="0.35">
      <c r="E1181" s="11" t="str">
        <f>IF(F1181="Primary Timing Controller","Timing",IF(F1181="Secondary Timing Controller","Timing",IF(F1181="Star","Ethernet",IF(F1181="Door Controller","Security Solution",IF(F1181="Elevator Controller","Security Solution",IF(F1181="Range Extender","Security Solution",IF(F1181="Dropbox","Standalone",IF(F1181="LF Exciter","Standalone",IF(OR(F1181="Monitor",F1181="Virtual Wall"),IF(VLOOKUP(H1181,IRDeviceDetails!$A$1:$B$10000,2,FALSE)=0,"Standalone",IF(ISNUMBER(MATCH(H1181,ConfigGrouping!$D$1:$D$10000,0)),"Primary","Secondary")),"")))))))))</f>
        <v/>
      </c>
    </row>
    <row r="1182" spans="5:5" ht="15" customHeight="1" x14ac:dyDescent="0.35">
      <c r="E1182" s="11" t="str">
        <f>IF(F1182="Primary Timing Controller","Timing",IF(F1182="Secondary Timing Controller","Timing",IF(F1182="Star","Ethernet",IF(F1182="Door Controller","Security Solution",IF(F1182="Elevator Controller","Security Solution",IF(F1182="Range Extender","Security Solution",IF(F1182="Dropbox","Standalone",IF(F1182="LF Exciter","Standalone",IF(OR(F1182="Monitor",F1182="Virtual Wall"),IF(VLOOKUP(H1182,IRDeviceDetails!$A$1:$B$10000,2,FALSE)=0,"Standalone",IF(ISNUMBER(MATCH(H1182,ConfigGrouping!$D$1:$D$10000,0)),"Primary","Secondary")),"")))))))))</f>
        <v/>
      </c>
    </row>
    <row r="1183" spans="5:5" ht="15" customHeight="1" x14ac:dyDescent="0.35">
      <c r="E1183" s="11" t="str">
        <f>IF(F1183="Primary Timing Controller","Timing",IF(F1183="Secondary Timing Controller","Timing",IF(F1183="Star","Ethernet",IF(F1183="Door Controller","Security Solution",IF(F1183="Elevator Controller","Security Solution",IF(F1183="Range Extender","Security Solution",IF(F1183="Dropbox","Standalone",IF(F1183="LF Exciter","Standalone",IF(OR(F1183="Monitor",F1183="Virtual Wall"),IF(VLOOKUP(H1183,IRDeviceDetails!$A$1:$B$10000,2,FALSE)=0,"Standalone",IF(ISNUMBER(MATCH(H1183,ConfigGrouping!$D$1:$D$10000,0)),"Primary","Secondary")),"")))))))))</f>
        <v/>
      </c>
    </row>
    <row r="1184" spans="5:5" ht="15" customHeight="1" x14ac:dyDescent="0.35">
      <c r="E1184" s="11" t="str">
        <f>IF(F1184="Primary Timing Controller","Timing",IF(F1184="Secondary Timing Controller","Timing",IF(F1184="Star","Ethernet",IF(F1184="Door Controller","Security Solution",IF(F1184="Elevator Controller","Security Solution",IF(F1184="Range Extender","Security Solution",IF(F1184="Dropbox","Standalone",IF(F1184="LF Exciter","Standalone",IF(OR(F1184="Monitor",F1184="Virtual Wall"),IF(VLOOKUP(H1184,IRDeviceDetails!$A$1:$B$10000,2,FALSE)=0,"Standalone",IF(ISNUMBER(MATCH(H1184,ConfigGrouping!$D$1:$D$10000,0)),"Primary","Secondary")),"")))))))))</f>
        <v/>
      </c>
    </row>
    <row r="1185" spans="5:5" ht="15" customHeight="1" x14ac:dyDescent="0.35">
      <c r="E1185" s="11" t="str">
        <f>IF(F1185="Primary Timing Controller","Timing",IF(F1185="Secondary Timing Controller","Timing",IF(F1185="Star","Ethernet",IF(F1185="Door Controller","Security Solution",IF(F1185="Elevator Controller","Security Solution",IF(F1185="Range Extender","Security Solution",IF(F1185="Dropbox","Standalone",IF(F1185="LF Exciter","Standalone",IF(OR(F1185="Monitor",F1185="Virtual Wall"),IF(VLOOKUP(H1185,IRDeviceDetails!$A$1:$B$10000,2,FALSE)=0,"Standalone",IF(ISNUMBER(MATCH(H1185,ConfigGrouping!$D$1:$D$10000,0)),"Primary","Secondary")),"")))))))))</f>
        <v/>
      </c>
    </row>
    <row r="1186" spans="5:5" ht="15" customHeight="1" x14ac:dyDescent="0.35">
      <c r="E1186" s="11" t="str">
        <f>IF(F1186="Primary Timing Controller","Timing",IF(F1186="Secondary Timing Controller","Timing",IF(F1186="Star","Ethernet",IF(F1186="Door Controller","Security Solution",IF(F1186="Elevator Controller","Security Solution",IF(F1186="Range Extender","Security Solution",IF(F1186="Dropbox","Standalone",IF(F1186="LF Exciter","Standalone",IF(OR(F1186="Monitor",F1186="Virtual Wall"),IF(VLOOKUP(H1186,IRDeviceDetails!$A$1:$B$10000,2,FALSE)=0,"Standalone",IF(ISNUMBER(MATCH(H1186,ConfigGrouping!$D$1:$D$10000,0)),"Primary","Secondary")),"")))))))))</f>
        <v/>
      </c>
    </row>
    <row r="1187" spans="5:5" ht="15" customHeight="1" x14ac:dyDescent="0.35">
      <c r="E1187" s="11" t="str">
        <f>IF(F1187="Primary Timing Controller","Timing",IF(F1187="Secondary Timing Controller","Timing",IF(F1187="Star","Ethernet",IF(F1187="Door Controller","Security Solution",IF(F1187="Elevator Controller","Security Solution",IF(F1187="Range Extender","Security Solution",IF(F1187="Dropbox","Standalone",IF(F1187="LF Exciter","Standalone",IF(OR(F1187="Monitor",F1187="Virtual Wall"),IF(VLOOKUP(H1187,IRDeviceDetails!$A$1:$B$10000,2,FALSE)=0,"Standalone",IF(ISNUMBER(MATCH(H1187,ConfigGrouping!$D$1:$D$10000,0)),"Primary","Secondary")),"")))))))))</f>
        <v/>
      </c>
    </row>
    <row r="1188" spans="5:5" ht="15" customHeight="1" x14ac:dyDescent="0.35">
      <c r="E1188" s="11" t="str">
        <f>IF(F1188="Primary Timing Controller","Timing",IF(F1188="Secondary Timing Controller","Timing",IF(F1188="Star","Ethernet",IF(F1188="Door Controller","Security Solution",IF(F1188="Elevator Controller","Security Solution",IF(F1188="Range Extender","Security Solution",IF(F1188="Dropbox","Standalone",IF(F1188="LF Exciter","Standalone",IF(OR(F1188="Monitor",F1188="Virtual Wall"),IF(VLOOKUP(H1188,IRDeviceDetails!$A$1:$B$10000,2,FALSE)=0,"Standalone",IF(ISNUMBER(MATCH(H1188,ConfigGrouping!$D$1:$D$10000,0)),"Primary","Secondary")),"")))))))))</f>
        <v/>
      </c>
    </row>
    <row r="1189" spans="5:5" ht="15" customHeight="1" x14ac:dyDescent="0.35">
      <c r="E1189" s="11" t="str">
        <f>IF(F1189="Primary Timing Controller","Timing",IF(F1189="Secondary Timing Controller","Timing",IF(F1189="Star","Ethernet",IF(F1189="Door Controller","Security Solution",IF(F1189="Elevator Controller","Security Solution",IF(F1189="Range Extender","Security Solution",IF(F1189="Dropbox","Standalone",IF(F1189="LF Exciter","Standalone",IF(OR(F1189="Monitor",F1189="Virtual Wall"),IF(VLOOKUP(H1189,IRDeviceDetails!$A$1:$B$10000,2,FALSE)=0,"Standalone",IF(ISNUMBER(MATCH(H1189,ConfigGrouping!$D$1:$D$10000,0)),"Primary","Secondary")),"")))))))))</f>
        <v/>
      </c>
    </row>
    <row r="1190" spans="5:5" ht="15" customHeight="1" x14ac:dyDescent="0.35">
      <c r="E1190" s="11" t="str">
        <f>IF(F1190="Primary Timing Controller","Timing",IF(F1190="Secondary Timing Controller","Timing",IF(F1190="Star","Ethernet",IF(F1190="Door Controller","Security Solution",IF(F1190="Elevator Controller","Security Solution",IF(F1190="Range Extender","Security Solution",IF(F1190="Dropbox","Standalone",IF(F1190="LF Exciter","Standalone",IF(OR(F1190="Monitor",F1190="Virtual Wall"),IF(VLOOKUP(H1190,IRDeviceDetails!$A$1:$B$10000,2,FALSE)=0,"Standalone",IF(ISNUMBER(MATCH(H1190,ConfigGrouping!$D$1:$D$10000,0)),"Primary","Secondary")),"")))))))))</f>
        <v/>
      </c>
    </row>
    <row r="1191" spans="5:5" ht="15" customHeight="1" x14ac:dyDescent="0.35">
      <c r="E1191" s="11" t="str">
        <f>IF(F1191="Primary Timing Controller","Timing",IF(F1191="Secondary Timing Controller","Timing",IF(F1191="Star","Ethernet",IF(F1191="Door Controller","Security Solution",IF(F1191="Elevator Controller","Security Solution",IF(F1191="Range Extender","Security Solution",IF(F1191="Dropbox","Standalone",IF(F1191="LF Exciter","Standalone",IF(OR(F1191="Monitor",F1191="Virtual Wall"),IF(VLOOKUP(H1191,IRDeviceDetails!$A$1:$B$10000,2,FALSE)=0,"Standalone",IF(ISNUMBER(MATCH(H1191,ConfigGrouping!$D$1:$D$10000,0)),"Primary","Secondary")),"")))))))))</f>
        <v/>
      </c>
    </row>
    <row r="1192" spans="5:5" ht="15" customHeight="1" x14ac:dyDescent="0.35">
      <c r="E1192" s="11" t="str">
        <f>IF(F1192="Primary Timing Controller","Timing",IF(F1192="Secondary Timing Controller","Timing",IF(F1192="Star","Ethernet",IF(F1192="Door Controller","Security Solution",IF(F1192="Elevator Controller","Security Solution",IF(F1192="Range Extender","Security Solution",IF(F1192="Dropbox","Standalone",IF(F1192="LF Exciter","Standalone",IF(OR(F1192="Monitor",F1192="Virtual Wall"),IF(VLOOKUP(H1192,IRDeviceDetails!$A$1:$B$10000,2,FALSE)=0,"Standalone",IF(ISNUMBER(MATCH(H1192,ConfigGrouping!$D$1:$D$10000,0)),"Primary","Secondary")),"")))))))))</f>
        <v/>
      </c>
    </row>
    <row r="1193" spans="5:5" ht="15" customHeight="1" x14ac:dyDescent="0.35">
      <c r="E1193" s="11" t="str">
        <f>IF(F1193="Primary Timing Controller","Timing",IF(F1193="Secondary Timing Controller","Timing",IF(F1193="Star","Ethernet",IF(F1193="Door Controller","Security Solution",IF(F1193="Elevator Controller","Security Solution",IF(F1193="Range Extender","Security Solution",IF(F1193="Dropbox","Standalone",IF(F1193="LF Exciter","Standalone",IF(OR(F1193="Monitor",F1193="Virtual Wall"),IF(VLOOKUP(H1193,IRDeviceDetails!$A$1:$B$10000,2,FALSE)=0,"Standalone",IF(ISNUMBER(MATCH(H1193,ConfigGrouping!$D$1:$D$10000,0)),"Primary","Secondary")),"")))))))))</f>
        <v/>
      </c>
    </row>
    <row r="1194" spans="5:5" ht="15" customHeight="1" x14ac:dyDescent="0.35">
      <c r="E1194" s="11" t="str">
        <f>IF(F1194="Primary Timing Controller","Timing",IF(F1194="Secondary Timing Controller","Timing",IF(F1194="Star","Ethernet",IF(F1194="Door Controller","Security Solution",IF(F1194="Elevator Controller","Security Solution",IF(F1194="Range Extender","Security Solution",IF(F1194="Dropbox","Standalone",IF(F1194="LF Exciter","Standalone",IF(OR(F1194="Monitor",F1194="Virtual Wall"),IF(VLOOKUP(H1194,IRDeviceDetails!$A$1:$B$10000,2,FALSE)=0,"Standalone",IF(ISNUMBER(MATCH(H1194,ConfigGrouping!$D$1:$D$10000,0)),"Primary","Secondary")),"")))))))))</f>
        <v/>
      </c>
    </row>
    <row r="1195" spans="5:5" ht="15" customHeight="1" x14ac:dyDescent="0.35">
      <c r="E1195" s="11" t="str">
        <f>IF(F1195="Primary Timing Controller","Timing",IF(F1195="Secondary Timing Controller","Timing",IF(F1195="Star","Ethernet",IF(F1195="Door Controller","Security Solution",IF(F1195="Elevator Controller","Security Solution",IF(F1195="Range Extender","Security Solution",IF(F1195="Dropbox","Standalone",IF(F1195="LF Exciter","Standalone",IF(OR(F1195="Monitor",F1195="Virtual Wall"),IF(VLOOKUP(H1195,IRDeviceDetails!$A$1:$B$10000,2,FALSE)=0,"Standalone",IF(ISNUMBER(MATCH(H1195,ConfigGrouping!$D$1:$D$10000,0)),"Primary","Secondary")),"")))))))))</f>
        <v/>
      </c>
    </row>
    <row r="1196" spans="5:5" ht="15" customHeight="1" x14ac:dyDescent="0.35">
      <c r="E1196" s="11" t="str">
        <f>IF(F1196="Primary Timing Controller","Timing",IF(F1196="Secondary Timing Controller","Timing",IF(F1196="Star","Ethernet",IF(F1196="Door Controller","Security Solution",IF(F1196="Elevator Controller","Security Solution",IF(F1196="Range Extender","Security Solution",IF(F1196="Dropbox","Standalone",IF(F1196="LF Exciter","Standalone",IF(OR(F1196="Monitor",F1196="Virtual Wall"),IF(VLOOKUP(H1196,IRDeviceDetails!$A$1:$B$10000,2,FALSE)=0,"Standalone",IF(ISNUMBER(MATCH(H1196,ConfigGrouping!$D$1:$D$10000,0)),"Primary","Secondary")),"")))))))))</f>
        <v/>
      </c>
    </row>
    <row r="1197" spans="5:5" ht="15" customHeight="1" x14ac:dyDescent="0.35">
      <c r="E1197" s="11" t="str">
        <f>IF(F1197="Primary Timing Controller","Timing",IF(F1197="Secondary Timing Controller","Timing",IF(F1197="Star","Ethernet",IF(F1197="Door Controller","Security Solution",IF(F1197="Elevator Controller","Security Solution",IF(F1197="Range Extender","Security Solution",IF(F1197="Dropbox","Standalone",IF(F1197="LF Exciter","Standalone",IF(OR(F1197="Monitor",F1197="Virtual Wall"),IF(VLOOKUP(H1197,IRDeviceDetails!$A$1:$B$10000,2,FALSE)=0,"Standalone",IF(ISNUMBER(MATCH(H1197,ConfigGrouping!$D$1:$D$10000,0)),"Primary","Secondary")),"")))))))))</f>
        <v/>
      </c>
    </row>
    <row r="1198" spans="5:5" ht="15" customHeight="1" x14ac:dyDescent="0.35">
      <c r="E1198" s="11" t="str">
        <f>IF(F1198="Primary Timing Controller","Timing",IF(F1198="Secondary Timing Controller","Timing",IF(F1198="Star","Ethernet",IF(F1198="Door Controller","Security Solution",IF(F1198="Elevator Controller","Security Solution",IF(F1198="Range Extender","Security Solution",IF(F1198="Dropbox","Standalone",IF(F1198="LF Exciter","Standalone",IF(OR(F1198="Monitor",F1198="Virtual Wall"),IF(VLOOKUP(H1198,IRDeviceDetails!$A$1:$B$10000,2,FALSE)=0,"Standalone",IF(ISNUMBER(MATCH(H1198,ConfigGrouping!$D$1:$D$10000,0)),"Primary","Secondary")),"")))))))))</f>
        <v/>
      </c>
    </row>
    <row r="1199" spans="5:5" ht="15" customHeight="1" x14ac:dyDescent="0.35">
      <c r="E1199" s="11" t="str">
        <f>IF(F1199="Primary Timing Controller","Timing",IF(F1199="Secondary Timing Controller","Timing",IF(F1199="Star","Ethernet",IF(F1199="Door Controller","Security Solution",IF(F1199="Elevator Controller","Security Solution",IF(F1199="Range Extender","Security Solution",IF(F1199="Dropbox","Standalone",IF(F1199="LF Exciter","Standalone",IF(OR(F1199="Monitor",F1199="Virtual Wall"),IF(VLOOKUP(H1199,IRDeviceDetails!$A$1:$B$10000,2,FALSE)=0,"Standalone",IF(ISNUMBER(MATCH(H1199,ConfigGrouping!$D$1:$D$10000,0)),"Primary","Secondary")),"")))))))))</f>
        <v/>
      </c>
    </row>
    <row r="1200" spans="5:5" ht="15" customHeight="1" x14ac:dyDescent="0.35">
      <c r="E1200" s="11" t="str">
        <f>IF(F1200="Primary Timing Controller","Timing",IF(F1200="Secondary Timing Controller","Timing",IF(F1200="Star","Ethernet",IF(F1200="Door Controller","Security Solution",IF(F1200="Elevator Controller","Security Solution",IF(F1200="Range Extender","Security Solution",IF(F1200="Dropbox","Standalone",IF(F1200="LF Exciter","Standalone",IF(OR(F1200="Monitor",F1200="Virtual Wall"),IF(VLOOKUP(H1200,IRDeviceDetails!$A$1:$B$10000,2,FALSE)=0,"Standalone",IF(ISNUMBER(MATCH(H1200,ConfigGrouping!$D$1:$D$10000,0)),"Primary","Secondary")),"")))))))))</f>
        <v/>
      </c>
    </row>
    <row r="1201" spans="5:5" ht="15" customHeight="1" x14ac:dyDescent="0.35">
      <c r="E1201" s="11" t="str">
        <f>IF(F1201="Primary Timing Controller","Timing",IF(F1201="Secondary Timing Controller","Timing",IF(F1201="Star","Ethernet",IF(F1201="Door Controller","Security Solution",IF(F1201="Elevator Controller","Security Solution",IF(F1201="Range Extender","Security Solution",IF(F1201="Dropbox","Standalone",IF(F1201="LF Exciter","Standalone",IF(OR(F1201="Monitor",F1201="Virtual Wall"),IF(VLOOKUP(H1201,IRDeviceDetails!$A$1:$B$10000,2,FALSE)=0,"Standalone",IF(ISNUMBER(MATCH(H1201,ConfigGrouping!$D$1:$D$10000,0)),"Primary","Secondary")),"")))))))))</f>
        <v/>
      </c>
    </row>
    <row r="1202" spans="5:5" ht="15" customHeight="1" x14ac:dyDescent="0.35">
      <c r="E1202" s="11" t="str">
        <f>IF(F1202="Primary Timing Controller","Timing",IF(F1202="Secondary Timing Controller","Timing",IF(F1202="Star","Ethernet",IF(F1202="Door Controller","Security Solution",IF(F1202="Elevator Controller","Security Solution",IF(F1202="Range Extender","Security Solution",IF(F1202="Dropbox","Standalone",IF(F1202="LF Exciter","Standalone",IF(OR(F1202="Monitor",F1202="Virtual Wall"),IF(VLOOKUP(H1202,IRDeviceDetails!$A$1:$B$10000,2,FALSE)=0,"Standalone",IF(ISNUMBER(MATCH(H1202,ConfigGrouping!$D$1:$D$10000,0)),"Primary","Secondary")),"")))))))))</f>
        <v/>
      </c>
    </row>
    <row r="1203" spans="5:5" ht="15" customHeight="1" x14ac:dyDescent="0.35">
      <c r="E1203" s="11" t="str">
        <f>IF(F1203="Primary Timing Controller","Timing",IF(F1203="Secondary Timing Controller","Timing",IF(F1203="Star","Ethernet",IF(F1203="Door Controller","Security Solution",IF(F1203="Elevator Controller","Security Solution",IF(F1203="Range Extender","Security Solution",IF(F1203="Dropbox","Standalone",IF(F1203="LF Exciter","Standalone",IF(OR(F1203="Monitor",F1203="Virtual Wall"),IF(VLOOKUP(H1203,IRDeviceDetails!$A$1:$B$10000,2,FALSE)=0,"Standalone",IF(ISNUMBER(MATCH(H1203,ConfigGrouping!$D$1:$D$10000,0)),"Primary","Secondary")),"")))))))))</f>
        <v/>
      </c>
    </row>
    <row r="1204" spans="5:5" ht="15" customHeight="1" x14ac:dyDescent="0.35">
      <c r="E1204" s="11" t="str">
        <f>IF(F1204="Primary Timing Controller","Timing",IF(F1204="Secondary Timing Controller","Timing",IF(F1204="Star","Ethernet",IF(F1204="Door Controller","Security Solution",IF(F1204="Elevator Controller","Security Solution",IF(F1204="Range Extender","Security Solution",IF(F1204="Dropbox","Standalone",IF(F1204="LF Exciter","Standalone",IF(OR(F1204="Monitor",F1204="Virtual Wall"),IF(VLOOKUP(H1204,IRDeviceDetails!$A$1:$B$10000,2,FALSE)=0,"Standalone",IF(ISNUMBER(MATCH(H1204,ConfigGrouping!$D$1:$D$10000,0)),"Primary","Secondary")),"")))))))))</f>
        <v/>
      </c>
    </row>
    <row r="1205" spans="5:5" ht="15" customHeight="1" x14ac:dyDescent="0.35">
      <c r="E1205" s="11" t="str">
        <f>IF(F1205="Primary Timing Controller","Timing",IF(F1205="Secondary Timing Controller","Timing",IF(F1205="Star","Ethernet",IF(F1205="Door Controller","Security Solution",IF(F1205="Elevator Controller","Security Solution",IF(F1205="Range Extender","Security Solution",IF(F1205="Dropbox","Standalone",IF(F1205="LF Exciter","Standalone",IF(OR(F1205="Monitor",F1205="Virtual Wall"),IF(VLOOKUP(H1205,IRDeviceDetails!$A$1:$B$10000,2,FALSE)=0,"Standalone",IF(ISNUMBER(MATCH(H1205,ConfigGrouping!$D$1:$D$10000,0)),"Primary","Secondary")),"")))))))))</f>
        <v/>
      </c>
    </row>
    <row r="1206" spans="5:5" ht="15" customHeight="1" x14ac:dyDescent="0.35">
      <c r="E1206" s="11" t="str">
        <f>IF(F1206="Primary Timing Controller","Timing",IF(F1206="Secondary Timing Controller","Timing",IF(F1206="Star","Ethernet",IF(F1206="Door Controller","Security Solution",IF(F1206="Elevator Controller","Security Solution",IF(F1206="Range Extender","Security Solution",IF(F1206="Dropbox","Standalone",IF(F1206="LF Exciter","Standalone",IF(OR(F1206="Monitor",F1206="Virtual Wall"),IF(VLOOKUP(H1206,IRDeviceDetails!$A$1:$B$10000,2,FALSE)=0,"Standalone",IF(ISNUMBER(MATCH(H1206,ConfigGrouping!$D$1:$D$10000,0)),"Primary","Secondary")),"")))))))))</f>
        <v/>
      </c>
    </row>
    <row r="1207" spans="5:5" ht="15" customHeight="1" x14ac:dyDescent="0.35">
      <c r="E1207" s="11" t="str">
        <f>IF(F1207="Primary Timing Controller","Timing",IF(F1207="Secondary Timing Controller","Timing",IF(F1207="Star","Ethernet",IF(F1207="Door Controller","Security Solution",IF(F1207="Elevator Controller","Security Solution",IF(F1207="Range Extender","Security Solution",IF(F1207="Dropbox","Standalone",IF(F1207="LF Exciter","Standalone",IF(OR(F1207="Monitor",F1207="Virtual Wall"),IF(VLOOKUP(H1207,IRDeviceDetails!$A$1:$B$10000,2,FALSE)=0,"Standalone",IF(ISNUMBER(MATCH(H1207,ConfigGrouping!$D$1:$D$10000,0)),"Primary","Secondary")),"")))))))))</f>
        <v/>
      </c>
    </row>
    <row r="1208" spans="5:5" ht="15" customHeight="1" x14ac:dyDescent="0.35">
      <c r="E1208" s="11" t="str">
        <f>IF(F1208="Primary Timing Controller","Timing",IF(F1208="Secondary Timing Controller","Timing",IF(F1208="Star","Ethernet",IF(F1208="Door Controller","Security Solution",IF(F1208="Elevator Controller","Security Solution",IF(F1208="Range Extender","Security Solution",IF(F1208="Dropbox","Standalone",IF(F1208="LF Exciter","Standalone",IF(OR(F1208="Monitor",F1208="Virtual Wall"),IF(VLOOKUP(H1208,IRDeviceDetails!$A$1:$B$10000,2,FALSE)=0,"Standalone",IF(ISNUMBER(MATCH(H1208,ConfigGrouping!$D$1:$D$10000,0)),"Primary","Secondary")),"")))))))))</f>
        <v/>
      </c>
    </row>
    <row r="1209" spans="5:5" ht="15" customHeight="1" x14ac:dyDescent="0.35">
      <c r="E1209" s="11" t="str">
        <f>IF(F1209="Primary Timing Controller","Timing",IF(F1209="Secondary Timing Controller","Timing",IF(F1209="Star","Ethernet",IF(F1209="Door Controller","Security Solution",IF(F1209="Elevator Controller","Security Solution",IF(F1209="Range Extender","Security Solution",IF(F1209="Dropbox","Standalone",IF(F1209="LF Exciter","Standalone",IF(OR(F1209="Monitor",F1209="Virtual Wall"),IF(VLOOKUP(H1209,IRDeviceDetails!$A$1:$B$10000,2,FALSE)=0,"Standalone",IF(ISNUMBER(MATCH(H1209,ConfigGrouping!$D$1:$D$10000,0)),"Primary","Secondary")),"")))))))))</f>
        <v/>
      </c>
    </row>
    <row r="1210" spans="5:5" ht="15" customHeight="1" x14ac:dyDescent="0.35">
      <c r="E1210" s="11" t="str">
        <f>IF(F1210="Primary Timing Controller","Timing",IF(F1210="Secondary Timing Controller","Timing",IF(F1210="Star","Ethernet",IF(F1210="Door Controller","Security Solution",IF(F1210="Elevator Controller","Security Solution",IF(F1210="Range Extender","Security Solution",IF(F1210="Dropbox","Standalone",IF(F1210="LF Exciter","Standalone",IF(OR(F1210="Monitor",F1210="Virtual Wall"),IF(VLOOKUP(H1210,IRDeviceDetails!$A$1:$B$10000,2,FALSE)=0,"Standalone",IF(ISNUMBER(MATCH(H1210,ConfigGrouping!$D$1:$D$10000,0)),"Primary","Secondary")),"")))))))))</f>
        <v/>
      </c>
    </row>
    <row r="1211" spans="5:5" ht="15" customHeight="1" x14ac:dyDescent="0.35">
      <c r="E1211" s="11" t="str">
        <f>IF(F1211="Primary Timing Controller","Timing",IF(F1211="Secondary Timing Controller","Timing",IF(F1211="Star","Ethernet",IF(F1211="Door Controller","Security Solution",IF(F1211="Elevator Controller","Security Solution",IF(F1211="Range Extender","Security Solution",IF(F1211="Dropbox","Standalone",IF(F1211="LF Exciter","Standalone",IF(OR(F1211="Monitor",F1211="Virtual Wall"),IF(VLOOKUP(H1211,IRDeviceDetails!$A$1:$B$10000,2,FALSE)=0,"Standalone",IF(ISNUMBER(MATCH(H1211,ConfigGrouping!$D$1:$D$10000,0)),"Primary","Secondary")),"")))))))))</f>
        <v/>
      </c>
    </row>
    <row r="1212" spans="5:5" ht="15" customHeight="1" x14ac:dyDescent="0.35">
      <c r="E1212" s="11" t="str">
        <f>IF(F1212="Primary Timing Controller","Timing",IF(F1212="Secondary Timing Controller","Timing",IF(F1212="Star","Ethernet",IF(F1212="Door Controller","Security Solution",IF(F1212="Elevator Controller","Security Solution",IF(F1212="Range Extender","Security Solution",IF(F1212="Dropbox","Standalone",IF(F1212="LF Exciter","Standalone",IF(OR(F1212="Monitor",F1212="Virtual Wall"),IF(VLOOKUP(H1212,IRDeviceDetails!$A$1:$B$10000,2,FALSE)=0,"Standalone",IF(ISNUMBER(MATCH(H1212,ConfigGrouping!$D$1:$D$10000,0)),"Primary","Secondary")),"")))))))))</f>
        <v/>
      </c>
    </row>
    <row r="1213" spans="5:5" ht="15" customHeight="1" x14ac:dyDescent="0.35">
      <c r="E1213" s="11" t="str">
        <f>IF(F1213="Primary Timing Controller","Timing",IF(F1213="Secondary Timing Controller","Timing",IF(F1213="Star","Ethernet",IF(F1213="Door Controller","Security Solution",IF(F1213="Elevator Controller","Security Solution",IF(F1213="Range Extender","Security Solution",IF(F1213="Dropbox","Standalone",IF(F1213="LF Exciter","Standalone",IF(OR(F1213="Monitor",F1213="Virtual Wall"),IF(VLOOKUP(H1213,IRDeviceDetails!$A$1:$B$10000,2,FALSE)=0,"Standalone",IF(ISNUMBER(MATCH(H1213,ConfigGrouping!$D$1:$D$10000,0)),"Primary","Secondary")),"")))))))))</f>
        <v/>
      </c>
    </row>
    <row r="1214" spans="5:5" ht="15" customHeight="1" x14ac:dyDescent="0.35">
      <c r="E1214" s="11" t="str">
        <f>IF(F1214="Primary Timing Controller","Timing",IF(F1214="Secondary Timing Controller","Timing",IF(F1214="Star","Ethernet",IF(F1214="Door Controller","Security Solution",IF(F1214="Elevator Controller","Security Solution",IF(F1214="Range Extender","Security Solution",IF(F1214="Dropbox","Standalone",IF(F1214="LF Exciter","Standalone",IF(OR(F1214="Monitor",F1214="Virtual Wall"),IF(VLOOKUP(H1214,IRDeviceDetails!$A$1:$B$10000,2,FALSE)=0,"Standalone",IF(ISNUMBER(MATCH(H1214,ConfigGrouping!$D$1:$D$10000,0)),"Primary","Secondary")),"")))))))))</f>
        <v/>
      </c>
    </row>
    <row r="1215" spans="5:5" ht="15" customHeight="1" x14ac:dyDescent="0.35">
      <c r="E1215" s="11" t="str">
        <f>IF(F1215="Primary Timing Controller","Timing",IF(F1215="Secondary Timing Controller","Timing",IF(F1215="Star","Ethernet",IF(F1215="Door Controller","Security Solution",IF(F1215="Elevator Controller","Security Solution",IF(F1215="Range Extender","Security Solution",IF(F1215="Dropbox","Standalone",IF(F1215="LF Exciter","Standalone",IF(OR(F1215="Monitor",F1215="Virtual Wall"),IF(VLOOKUP(H1215,IRDeviceDetails!$A$1:$B$10000,2,FALSE)=0,"Standalone",IF(ISNUMBER(MATCH(H1215,ConfigGrouping!$D$1:$D$10000,0)),"Primary","Secondary")),"")))))))))</f>
        <v/>
      </c>
    </row>
    <row r="1216" spans="5:5" ht="15" customHeight="1" x14ac:dyDescent="0.35">
      <c r="E1216" s="11" t="str">
        <f>IF(F1216="Primary Timing Controller","Timing",IF(F1216="Secondary Timing Controller","Timing",IF(F1216="Star","Ethernet",IF(F1216="Door Controller","Security Solution",IF(F1216="Elevator Controller","Security Solution",IF(F1216="Range Extender","Security Solution",IF(F1216="Dropbox","Standalone",IF(F1216="LF Exciter","Standalone",IF(OR(F1216="Monitor",F1216="Virtual Wall"),IF(VLOOKUP(H1216,IRDeviceDetails!$A$1:$B$10000,2,FALSE)=0,"Standalone",IF(ISNUMBER(MATCH(H1216,ConfigGrouping!$D$1:$D$10000,0)),"Primary","Secondary")),"")))))))))</f>
        <v/>
      </c>
    </row>
    <row r="1217" spans="5:5" ht="15" customHeight="1" x14ac:dyDescent="0.35">
      <c r="E1217" s="11" t="str">
        <f>IF(F1217="Primary Timing Controller","Timing",IF(F1217="Secondary Timing Controller","Timing",IF(F1217="Star","Ethernet",IF(F1217="Door Controller","Security Solution",IF(F1217="Elevator Controller","Security Solution",IF(F1217="Range Extender","Security Solution",IF(F1217="Dropbox","Standalone",IF(F1217="LF Exciter","Standalone",IF(OR(F1217="Monitor",F1217="Virtual Wall"),IF(VLOOKUP(H1217,IRDeviceDetails!$A$1:$B$10000,2,FALSE)=0,"Standalone",IF(ISNUMBER(MATCH(H1217,ConfigGrouping!$D$1:$D$10000,0)),"Primary","Secondary")),"")))))))))</f>
        <v/>
      </c>
    </row>
    <row r="1218" spans="5:5" ht="15" customHeight="1" x14ac:dyDescent="0.35">
      <c r="E1218" s="11" t="str">
        <f>IF(F1218="Primary Timing Controller","Timing",IF(F1218="Secondary Timing Controller","Timing",IF(F1218="Star","Ethernet",IF(F1218="Door Controller","Security Solution",IF(F1218="Elevator Controller","Security Solution",IF(F1218="Range Extender","Security Solution",IF(F1218="Dropbox","Standalone",IF(F1218="LF Exciter","Standalone",IF(OR(F1218="Monitor",F1218="Virtual Wall"),IF(VLOOKUP(H1218,IRDeviceDetails!$A$1:$B$10000,2,FALSE)=0,"Standalone",IF(ISNUMBER(MATCH(H1218,ConfigGrouping!$D$1:$D$10000,0)),"Primary","Secondary")),"")))))))))</f>
        <v/>
      </c>
    </row>
    <row r="1219" spans="5:5" ht="15" customHeight="1" x14ac:dyDescent="0.35">
      <c r="E1219" s="11" t="str">
        <f>IF(F1219="Primary Timing Controller","Timing",IF(F1219="Secondary Timing Controller","Timing",IF(F1219="Star","Ethernet",IF(F1219="Door Controller","Security Solution",IF(F1219="Elevator Controller","Security Solution",IF(F1219="Range Extender","Security Solution",IF(F1219="Dropbox","Standalone",IF(F1219="LF Exciter","Standalone",IF(OR(F1219="Monitor",F1219="Virtual Wall"),IF(VLOOKUP(H1219,IRDeviceDetails!$A$1:$B$10000,2,FALSE)=0,"Standalone",IF(ISNUMBER(MATCH(H1219,ConfigGrouping!$D$1:$D$10000,0)),"Primary","Secondary")),"")))))))))</f>
        <v/>
      </c>
    </row>
    <row r="1220" spans="5:5" ht="15" customHeight="1" x14ac:dyDescent="0.35">
      <c r="E1220" s="11" t="str">
        <f>IF(F1220="Primary Timing Controller","Timing",IF(F1220="Secondary Timing Controller","Timing",IF(F1220="Star","Ethernet",IF(F1220="Door Controller","Security Solution",IF(F1220="Elevator Controller","Security Solution",IF(F1220="Range Extender","Security Solution",IF(F1220="Dropbox","Standalone",IF(F1220="LF Exciter","Standalone",IF(OR(F1220="Monitor",F1220="Virtual Wall"),IF(VLOOKUP(H1220,IRDeviceDetails!$A$1:$B$10000,2,FALSE)=0,"Standalone",IF(ISNUMBER(MATCH(H1220,ConfigGrouping!$D$1:$D$10000,0)),"Primary","Secondary")),"")))))))))</f>
        <v/>
      </c>
    </row>
    <row r="1221" spans="5:5" ht="15" customHeight="1" x14ac:dyDescent="0.35">
      <c r="E1221" s="11" t="str">
        <f>IF(F1221="Primary Timing Controller","Timing",IF(F1221="Secondary Timing Controller","Timing",IF(F1221="Star","Ethernet",IF(F1221="Door Controller","Security Solution",IF(F1221="Elevator Controller","Security Solution",IF(F1221="Range Extender","Security Solution",IF(F1221="Dropbox","Standalone",IF(F1221="LF Exciter","Standalone",IF(OR(F1221="Monitor",F1221="Virtual Wall"),IF(VLOOKUP(H1221,IRDeviceDetails!$A$1:$B$10000,2,FALSE)=0,"Standalone",IF(ISNUMBER(MATCH(H1221,ConfigGrouping!$D$1:$D$10000,0)),"Primary","Secondary")),"")))))))))</f>
        <v/>
      </c>
    </row>
    <row r="1222" spans="5:5" ht="15" customHeight="1" x14ac:dyDescent="0.35">
      <c r="E1222" s="11" t="str">
        <f>IF(F1222="Primary Timing Controller","Timing",IF(F1222="Secondary Timing Controller","Timing",IF(F1222="Star","Ethernet",IF(F1222="Door Controller","Security Solution",IF(F1222="Elevator Controller","Security Solution",IF(F1222="Range Extender","Security Solution",IF(F1222="Dropbox","Standalone",IF(F1222="LF Exciter","Standalone",IF(OR(F1222="Monitor",F1222="Virtual Wall"),IF(VLOOKUP(H1222,IRDeviceDetails!$A$1:$B$10000,2,FALSE)=0,"Standalone",IF(ISNUMBER(MATCH(H1222,ConfigGrouping!$D$1:$D$10000,0)),"Primary","Secondary")),"")))))))))</f>
        <v/>
      </c>
    </row>
    <row r="1223" spans="5:5" ht="15" customHeight="1" x14ac:dyDescent="0.35">
      <c r="E1223" s="11" t="str">
        <f>IF(F1223="Primary Timing Controller","Timing",IF(F1223="Secondary Timing Controller","Timing",IF(F1223="Star","Ethernet",IF(F1223="Door Controller","Security Solution",IF(F1223="Elevator Controller","Security Solution",IF(F1223="Range Extender","Security Solution",IF(F1223="Dropbox","Standalone",IF(F1223="LF Exciter","Standalone",IF(OR(F1223="Monitor",F1223="Virtual Wall"),IF(VLOOKUP(H1223,IRDeviceDetails!$A$1:$B$10000,2,FALSE)=0,"Standalone",IF(ISNUMBER(MATCH(H1223,ConfigGrouping!$D$1:$D$10000,0)),"Primary","Secondary")),"")))))))))</f>
        <v/>
      </c>
    </row>
    <row r="1224" spans="5:5" ht="15" customHeight="1" x14ac:dyDescent="0.35">
      <c r="E1224" s="11" t="str">
        <f>IF(F1224="Primary Timing Controller","Timing",IF(F1224="Secondary Timing Controller","Timing",IF(F1224="Star","Ethernet",IF(F1224="Door Controller","Security Solution",IF(F1224="Elevator Controller","Security Solution",IF(F1224="Range Extender","Security Solution",IF(F1224="Dropbox","Standalone",IF(F1224="LF Exciter","Standalone",IF(OR(F1224="Monitor",F1224="Virtual Wall"),IF(VLOOKUP(H1224,IRDeviceDetails!$A$1:$B$10000,2,FALSE)=0,"Standalone",IF(ISNUMBER(MATCH(H1224,ConfigGrouping!$D$1:$D$10000,0)),"Primary","Secondary")),"")))))))))</f>
        <v/>
      </c>
    </row>
    <row r="1225" spans="5:5" ht="15" customHeight="1" x14ac:dyDescent="0.35">
      <c r="E1225" s="11" t="str">
        <f>IF(F1225="Primary Timing Controller","Timing",IF(F1225="Secondary Timing Controller","Timing",IF(F1225="Star","Ethernet",IF(F1225="Door Controller","Security Solution",IF(F1225="Elevator Controller","Security Solution",IF(F1225="Range Extender","Security Solution",IF(F1225="Dropbox","Standalone",IF(F1225="LF Exciter","Standalone",IF(OR(F1225="Monitor",F1225="Virtual Wall"),IF(VLOOKUP(H1225,IRDeviceDetails!$A$1:$B$10000,2,FALSE)=0,"Standalone",IF(ISNUMBER(MATCH(H1225,ConfigGrouping!$D$1:$D$10000,0)),"Primary","Secondary")),"")))))))))</f>
        <v/>
      </c>
    </row>
    <row r="1226" spans="5:5" ht="15" customHeight="1" x14ac:dyDescent="0.35">
      <c r="E1226" s="11" t="str">
        <f>IF(F1226="Primary Timing Controller","Timing",IF(F1226="Secondary Timing Controller","Timing",IF(F1226="Star","Ethernet",IF(F1226="Door Controller","Security Solution",IF(F1226="Elevator Controller","Security Solution",IF(F1226="Range Extender","Security Solution",IF(F1226="Dropbox","Standalone",IF(F1226="LF Exciter","Standalone",IF(OR(F1226="Monitor",F1226="Virtual Wall"),IF(VLOOKUP(H1226,IRDeviceDetails!$A$1:$B$10000,2,FALSE)=0,"Standalone",IF(ISNUMBER(MATCH(H1226,ConfigGrouping!$D$1:$D$10000,0)),"Primary","Secondary")),"")))))))))</f>
        <v/>
      </c>
    </row>
    <row r="1227" spans="5:5" ht="15" customHeight="1" x14ac:dyDescent="0.35">
      <c r="E1227" s="11" t="str">
        <f>IF(F1227="Primary Timing Controller","Timing",IF(F1227="Secondary Timing Controller","Timing",IF(F1227="Star","Ethernet",IF(F1227="Door Controller","Security Solution",IF(F1227="Elevator Controller","Security Solution",IF(F1227="Range Extender","Security Solution",IF(F1227="Dropbox","Standalone",IF(F1227="LF Exciter","Standalone",IF(OR(F1227="Monitor",F1227="Virtual Wall"),IF(VLOOKUP(H1227,IRDeviceDetails!$A$1:$B$10000,2,FALSE)=0,"Standalone",IF(ISNUMBER(MATCH(H1227,ConfigGrouping!$D$1:$D$10000,0)),"Primary","Secondary")),"")))))))))</f>
        <v/>
      </c>
    </row>
    <row r="1228" spans="5:5" ht="15" customHeight="1" x14ac:dyDescent="0.35">
      <c r="E1228" s="11" t="str">
        <f>IF(F1228="Primary Timing Controller","Timing",IF(F1228="Secondary Timing Controller","Timing",IF(F1228="Star","Ethernet",IF(F1228="Door Controller","Security Solution",IF(F1228="Elevator Controller","Security Solution",IF(F1228="Range Extender","Security Solution",IF(F1228="Dropbox","Standalone",IF(F1228="LF Exciter","Standalone",IF(OR(F1228="Monitor",F1228="Virtual Wall"),IF(VLOOKUP(H1228,IRDeviceDetails!$A$1:$B$10000,2,FALSE)=0,"Standalone",IF(ISNUMBER(MATCH(H1228,ConfigGrouping!$D$1:$D$10000,0)),"Primary","Secondary")),"")))))))))</f>
        <v/>
      </c>
    </row>
    <row r="1229" spans="5:5" ht="15" customHeight="1" x14ac:dyDescent="0.35">
      <c r="E1229" s="11" t="str">
        <f>IF(F1229="Primary Timing Controller","Timing",IF(F1229="Secondary Timing Controller","Timing",IF(F1229="Star","Ethernet",IF(F1229="Door Controller","Security Solution",IF(F1229="Elevator Controller","Security Solution",IF(F1229="Range Extender","Security Solution",IF(F1229="Dropbox","Standalone",IF(F1229="LF Exciter","Standalone",IF(OR(F1229="Monitor",F1229="Virtual Wall"),IF(VLOOKUP(H1229,IRDeviceDetails!$A$1:$B$10000,2,FALSE)=0,"Standalone",IF(ISNUMBER(MATCH(H1229,ConfigGrouping!$D$1:$D$10000,0)),"Primary","Secondary")),"")))))))))</f>
        <v/>
      </c>
    </row>
    <row r="1230" spans="5:5" ht="15" customHeight="1" x14ac:dyDescent="0.35">
      <c r="E1230" s="11" t="str">
        <f>IF(F1230="Primary Timing Controller","Timing",IF(F1230="Secondary Timing Controller","Timing",IF(F1230="Star","Ethernet",IF(F1230="Door Controller","Security Solution",IF(F1230="Elevator Controller","Security Solution",IF(F1230="Range Extender","Security Solution",IF(F1230="Dropbox","Standalone",IF(F1230="LF Exciter","Standalone",IF(OR(F1230="Monitor",F1230="Virtual Wall"),IF(VLOOKUP(H1230,IRDeviceDetails!$A$1:$B$10000,2,FALSE)=0,"Standalone",IF(ISNUMBER(MATCH(H1230,ConfigGrouping!$D$1:$D$10000,0)),"Primary","Secondary")),"")))))))))</f>
        <v/>
      </c>
    </row>
    <row r="1231" spans="5:5" ht="15" customHeight="1" x14ac:dyDescent="0.35">
      <c r="E1231" s="11" t="str">
        <f>IF(F1231="Primary Timing Controller","Timing",IF(F1231="Secondary Timing Controller","Timing",IF(F1231="Star","Ethernet",IF(F1231="Door Controller","Security Solution",IF(F1231="Elevator Controller","Security Solution",IF(F1231="Range Extender","Security Solution",IF(F1231="Dropbox","Standalone",IF(F1231="LF Exciter","Standalone",IF(OR(F1231="Monitor",F1231="Virtual Wall"),IF(VLOOKUP(H1231,IRDeviceDetails!$A$1:$B$10000,2,FALSE)=0,"Standalone",IF(ISNUMBER(MATCH(H1231,ConfigGrouping!$D$1:$D$10000,0)),"Primary","Secondary")),"")))))))))</f>
        <v/>
      </c>
    </row>
    <row r="1232" spans="5:5" ht="15" customHeight="1" x14ac:dyDescent="0.35">
      <c r="E1232" s="11" t="str">
        <f>IF(F1232="Primary Timing Controller","Timing",IF(F1232="Secondary Timing Controller","Timing",IF(F1232="Star","Ethernet",IF(F1232="Door Controller","Security Solution",IF(F1232="Elevator Controller","Security Solution",IF(F1232="Range Extender","Security Solution",IF(F1232="Dropbox","Standalone",IF(F1232="LF Exciter","Standalone",IF(OR(F1232="Monitor",F1232="Virtual Wall"),IF(VLOOKUP(H1232,IRDeviceDetails!$A$1:$B$10000,2,FALSE)=0,"Standalone",IF(ISNUMBER(MATCH(H1232,ConfigGrouping!$D$1:$D$10000,0)),"Primary","Secondary")),"")))))))))</f>
        <v/>
      </c>
    </row>
    <row r="1233" spans="5:5" ht="15" customHeight="1" x14ac:dyDescent="0.35">
      <c r="E1233" s="11" t="str">
        <f>IF(F1233="Primary Timing Controller","Timing",IF(F1233="Secondary Timing Controller","Timing",IF(F1233="Star","Ethernet",IF(F1233="Door Controller","Security Solution",IF(F1233="Elevator Controller","Security Solution",IF(F1233="Range Extender","Security Solution",IF(F1233="Dropbox","Standalone",IF(F1233="LF Exciter","Standalone",IF(OR(F1233="Monitor",F1233="Virtual Wall"),IF(VLOOKUP(H1233,IRDeviceDetails!$A$1:$B$10000,2,FALSE)=0,"Standalone",IF(ISNUMBER(MATCH(H1233,ConfigGrouping!$D$1:$D$10000,0)),"Primary","Secondary")),"")))))))))</f>
        <v/>
      </c>
    </row>
    <row r="1234" spans="5:5" ht="15" customHeight="1" x14ac:dyDescent="0.35">
      <c r="E1234" s="11" t="str">
        <f>IF(F1234="Primary Timing Controller","Timing",IF(F1234="Secondary Timing Controller","Timing",IF(F1234="Star","Ethernet",IF(F1234="Door Controller","Security Solution",IF(F1234="Elevator Controller","Security Solution",IF(F1234="Range Extender","Security Solution",IF(F1234="Dropbox","Standalone",IF(F1234="LF Exciter","Standalone",IF(OR(F1234="Monitor",F1234="Virtual Wall"),IF(VLOOKUP(H1234,IRDeviceDetails!$A$1:$B$10000,2,FALSE)=0,"Standalone",IF(ISNUMBER(MATCH(H1234,ConfigGrouping!$D$1:$D$10000,0)),"Primary","Secondary")),"")))))))))</f>
        <v/>
      </c>
    </row>
    <row r="1235" spans="5:5" ht="15" customHeight="1" x14ac:dyDescent="0.35">
      <c r="E1235" s="11" t="str">
        <f>IF(F1235="Primary Timing Controller","Timing",IF(F1235="Secondary Timing Controller","Timing",IF(F1235="Star","Ethernet",IF(F1235="Door Controller","Security Solution",IF(F1235="Elevator Controller","Security Solution",IF(F1235="Range Extender","Security Solution",IF(F1235="Dropbox","Standalone",IF(F1235="LF Exciter","Standalone",IF(OR(F1235="Monitor",F1235="Virtual Wall"),IF(VLOOKUP(H1235,IRDeviceDetails!$A$1:$B$10000,2,FALSE)=0,"Standalone",IF(ISNUMBER(MATCH(H1235,ConfigGrouping!$D$1:$D$10000,0)),"Primary","Secondary")),"")))))))))</f>
        <v/>
      </c>
    </row>
    <row r="1236" spans="5:5" ht="15" customHeight="1" x14ac:dyDescent="0.35">
      <c r="E1236" s="11" t="str">
        <f>IF(F1236="Primary Timing Controller","Timing",IF(F1236="Secondary Timing Controller","Timing",IF(F1236="Star","Ethernet",IF(F1236="Door Controller","Security Solution",IF(F1236="Elevator Controller","Security Solution",IF(F1236="Range Extender","Security Solution",IF(F1236="Dropbox","Standalone",IF(F1236="LF Exciter","Standalone",IF(OR(F1236="Monitor",F1236="Virtual Wall"),IF(VLOOKUP(H1236,IRDeviceDetails!$A$1:$B$10000,2,FALSE)=0,"Standalone",IF(ISNUMBER(MATCH(H1236,ConfigGrouping!$D$1:$D$10000,0)),"Primary","Secondary")),"")))))))))</f>
        <v/>
      </c>
    </row>
    <row r="1237" spans="5:5" ht="15" customHeight="1" x14ac:dyDescent="0.35">
      <c r="E1237" s="11" t="str">
        <f>IF(F1237="Primary Timing Controller","Timing",IF(F1237="Secondary Timing Controller","Timing",IF(F1237="Star","Ethernet",IF(F1237="Door Controller","Security Solution",IF(F1237="Elevator Controller","Security Solution",IF(F1237="Range Extender","Security Solution",IF(F1237="Dropbox","Standalone",IF(F1237="LF Exciter","Standalone",IF(OR(F1237="Monitor",F1237="Virtual Wall"),IF(VLOOKUP(H1237,IRDeviceDetails!$A$1:$B$10000,2,FALSE)=0,"Standalone",IF(ISNUMBER(MATCH(H1237,ConfigGrouping!$D$1:$D$10000,0)),"Primary","Secondary")),"")))))))))</f>
        <v/>
      </c>
    </row>
    <row r="1238" spans="5:5" ht="15" customHeight="1" x14ac:dyDescent="0.35">
      <c r="E1238" s="11" t="str">
        <f>IF(F1238="Primary Timing Controller","Timing",IF(F1238="Secondary Timing Controller","Timing",IF(F1238="Star","Ethernet",IF(F1238="Door Controller","Security Solution",IF(F1238="Elevator Controller","Security Solution",IF(F1238="Range Extender","Security Solution",IF(F1238="Dropbox","Standalone",IF(F1238="LF Exciter","Standalone",IF(OR(F1238="Monitor",F1238="Virtual Wall"),IF(VLOOKUP(H1238,IRDeviceDetails!$A$1:$B$10000,2,FALSE)=0,"Standalone",IF(ISNUMBER(MATCH(H1238,ConfigGrouping!$D$1:$D$10000,0)),"Primary","Secondary")),"")))))))))</f>
        <v/>
      </c>
    </row>
    <row r="1239" spans="5:5" ht="15" customHeight="1" x14ac:dyDescent="0.35">
      <c r="E1239" s="11" t="str">
        <f>IF(F1239="Primary Timing Controller","Timing",IF(F1239="Secondary Timing Controller","Timing",IF(F1239="Star","Ethernet",IF(F1239="Door Controller","Security Solution",IF(F1239="Elevator Controller","Security Solution",IF(F1239="Range Extender","Security Solution",IF(F1239="Dropbox","Standalone",IF(F1239="LF Exciter","Standalone",IF(OR(F1239="Monitor",F1239="Virtual Wall"),IF(VLOOKUP(H1239,IRDeviceDetails!$A$1:$B$10000,2,FALSE)=0,"Standalone",IF(ISNUMBER(MATCH(H1239,ConfigGrouping!$D$1:$D$10000,0)),"Primary","Secondary")),"")))))))))</f>
        <v/>
      </c>
    </row>
    <row r="1240" spans="5:5" ht="15" customHeight="1" x14ac:dyDescent="0.35">
      <c r="E1240" s="11" t="str">
        <f>IF(F1240="Primary Timing Controller","Timing",IF(F1240="Secondary Timing Controller","Timing",IF(F1240="Star","Ethernet",IF(F1240="Door Controller","Security Solution",IF(F1240="Elevator Controller","Security Solution",IF(F1240="Range Extender","Security Solution",IF(F1240="Dropbox","Standalone",IF(F1240="LF Exciter","Standalone",IF(OR(F1240="Monitor",F1240="Virtual Wall"),IF(VLOOKUP(H1240,IRDeviceDetails!$A$1:$B$10000,2,FALSE)=0,"Standalone",IF(ISNUMBER(MATCH(H1240,ConfigGrouping!$D$1:$D$10000,0)),"Primary","Secondary")),"")))))))))</f>
        <v/>
      </c>
    </row>
    <row r="1241" spans="5:5" ht="15" customHeight="1" x14ac:dyDescent="0.35">
      <c r="E1241" s="11" t="str">
        <f>IF(F1241="Primary Timing Controller","Timing",IF(F1241="Secondary Timing Controller","Timing",IF(F1241="Star","Ethernet",IF(F1241="Door Controller","Security Solution",IF(F1241="Elevator Controller","Security Solution",IF(F1241="Range Extender","Security Solution",IF(F1241="Dropbox","Standalone",IF(F1241="LF Exciter","Standalone",IF(OR(F1241="Monitor",F1241="Virtual Wall"),IF(VLOOKUP(H1241,IRDeviceDetails!$A$1:$B$10000,2,FALSE)=0,"Standalone",IF(ISNUMBER(MATCH(H1241,ConfigGrouping!$D$1:$D$10000,0)),"Primary","Secondary")),"")))))))))</f>
        <v/>
      </c>
    </row>
    <row r="1242" spans="5:5" ht="15" customHeight="1" x14ac:dyDescent="0.35">
      <c r="E1242" s="11" t="str">
        <f>IF(F1242="Primary Timing Controller","Timing",IF(F1242="Secondary Timing Controller","Timing",IF(F1242="Star","Ethernet",IF(F1242="Door Controller","Security Solution",IF(F1242="Elevator Controller","Security Solution",IF(F1242="Range Extender","Security Solution",IF(F1242="Dropbox","Standalone",IF(F1242="LF Exciter","Standalone",IF(OR(F1242="Monitor",F1242="Virtual Wall"),IF(VLOOKUP(H1242,IRDeviceDetails!$A$1:$B$10000,2,FALSE)=0,"Standalone",IF(ISNUMBER(MATCH(H1242,ConfigGrouping!$D$1:$D$10000,0)),"Primary","Secondary")),"")))))))))</f>
        <v/>
      </c>
    </row>
    <row r="1243" spans="5:5" ht="15" customHeight="1" x14ac:dyDescent="0.35">
      <c r="E1243" s="11" t="str">
        <f>IF(F1243="Primary Timing Controller","Timing",IF(F1243="Secondary Timing Controller","Timing",IF(F1243="Star","Ethernet",IF(F1243="Door Controller","Security Solution",IF(F1243="Elevator Controller","Security Solution",IF(F1243="Range Extender","Security Solution",IF(F1243="Dropbox","Standalone",IF(F1243="LF Exciter","Standalone",IF(OR(F1243="Monitor",F1243="Virtual Wall"),IF(VLOOKUP(H1243,IRDeviceDetails!$A$1:$B$10000,2,FALSE)=0,"Standalone",IF(ISNUMBER(MATCH(H1243,ConfigGrouping!$D$1:$D$10000,0)),"Primary","Secondary")),"")))))))))</f>
        <v/>
      </c>
    </row>
    <row r="1244" spans="5:5" ht="15" customHeight="1" x14ac:dyDescent="0.35">
      <c r="E1244" s="11" t="str">
        <f>IF(F1244="Primary Timing Controller","Timing",IF(F1244="Secondary Timing Controller","Timing",IF(F1244="Star","Ethernet",IF(F1244="Door Controller","Security Solution",IF(F1244="Elevator Controller","Security Solution",IF(F1244="Range Extender","Security Solution",IF(F1244="Dropbox","Standalone",IF(F1244="LF Exciter","Standalone",IF(OR(F1244="Monitor",F1244="Virtual Wall"),IF(VLOOKUP(H1244,IRDeviceDetails!$A$1:$B$10000,2,FALSE)=0,"Standalone",IF(ISNUMBER(MATCH(H1244,ConfigGrouping!$D$1:$D$10000,0)),"Primary","Secondary")),"")))))))))</f>
        <v/>
      </c>
    </row>
    <row r="1245" spans="5:5" ht="15" customHeight="1" x14ac:dyDescent="0.35">
      <c r="E1245" s="11" t="str">
        <f>IF(F1245="Primary Timing Controller","Timing",IF(F1245="Secondary Timing Controller","Timing",IF(F1245="Star","Ethernet",IF(F1245="Door Controller","Security Solution",IF(F1245="Elevator Controller","Security Solution",IF(F1245="Range Extender","Security Solution",IF(F1245="Dropbox","Standalone",IF(F1245="LF Exciter","Standalone",IF(OR(F1245="Monitor",F1245="Virtual Wall"),IF(VLOOKUP(H1245,IRDeviceDetails!$A$1:$B$10000,2,FALSE)=0,"Standalone",IF(ISNUMBER(MATCH(H1245,ConfigGrouping!$D$1:$D$10000,0)),"Primary","Secondary")),"")))))))))</f>
        <v/>
      </c>
    </row>
    <row r="1246" spans="5:5" ht="15" customHeight="1" x14ac:dyDescent="0.35">
      <c r="E1246" s="11" t="str">
        <f>IF(F1246="Primary Timing Controller","Timing",IF(F1246="Secondary Timing Controller","Timing",IF(F1246="Star","Ethernet",IF(F1246="Door Controller","Security Solution",IF(F1246="Elevator Controller","Security Solution",IF(F1246="Range Extender","Security Solution",IF(F1246="Dropbox","Standalone",IF(F1246="LF Exciter","Standalone",IF(OR(F1246="Monitor",F1246="Virtual Wall"),IF(VLOOKUP(H1246,IRDeviceDetails!$A$1:$B$10000,2,FALSE)=0,"Standalone",IF(ISNUMBER(MATCH(H1246,ConfigGrouping!$D$1:$D$10000,0)),"Primary","Secondary")),"")))))))))</f>
        <v/>
      </c>
    </row>
    <row r="1247" spans="5:5" ht="15" customHeight="1" x14ac:dyDescent="0.35">
      <c r="E1247" s="11" t="str">
        <f>IF(F1247="Primary Timing Controller","Timing",IF(F1247="Secondary Timing Controller","Timing",IF(F1247="Star","Ethernet",IF(F1247="Door Controller","Security Solution",IF(F1247="Elevator Controller","Security Solution",IF(F1247="Range Extender","Security Solution",IF(F1247="Dropbox","Standalone",IF(F1247="LF Exciter","Standalone",IF(OR(F1247="Monitor",F1247="Virtual Wall"),IF(VLOOKUP(H1247,IRDeviceDetails!$A$1:$B$10000,2,FALSE)=0,"Standalone",IF(ISNUMBER(MATCH(H1247,ConfigGrouping!$D$1:$D$10000,0)),"Primary","Secondary")),"")))))))))</f>
        <v/>
      </c>
    </row>
    <row r="1248" spans="5:5" ht="15" customHeight="1" x14ac:dyDescent="0.35">
      <c r="E1248" s="11" t="str">
        <f>IF(F1248="Primary Timing Controller","Timing",IF(F1248="Secondary Timing Controller","Timing",IF(F1248="Star","Ethernet",IF(F1248="Door Controller","Security Solution",IF(F1248="Elevator Controller","Security Solution",IF(F1248="Range Extender","Security Solution",IF(F1248="Dropbox","Standalone",IF(F1248="LF Exciter","Standalone",IF(OR(F1248="Monitor",F1248="Virtual Wall"),IF(VLOOKUP(H1248,IRDeviceDetails!$A$1:$B$10000,2,FALSE)=0,"Standalone",IF(ISNUMBER(MATCH(H1248,ConfigGrouping!$D$1:$D$10000,0)),"Primary","Secondary")),"")))))))))</f>
        <v/>
      </c>
    </row>
    <row r="1249" spans="5:5" ht="15" customHeight="1" x14ac:dyDescent="0.35">
      <c r="E1249" s="11" t="str">
        <f>IF(F1249="Primary Timing Controller","Timing",IF(F1249="Secondary Timing Controller","Timing",IF(F1249="Star","Ethernet",IF(F1249="Door Controller","Security Solution",IF(F1249="Elevator Controller","Security Solution",IF(F1249="Range Extender","Security Solution",IF(F1249="Dropbox","Standalone",IF(F1249="LF Exciter","Standalone",IF(OR(F1249="Monitor",F1249="Virtual Wall"),IF(VLOOKUP(H1249,IRDeviceDetails!$A$1:$B$10000,2,FALSE)=0,"Standalone",IF(ISNUMBER(MATCH(H1249,ConfigGrouping!$D$1:$D$10000,0)),"Primary","Secondary")),"")))))))))</f>
        <v/>
      </c>
    </row>
    <row r="1250" spans="5:5" ht="15" customHeight="1" x14ac:dyDescent="0.35">
      <c r="E1250" s="11" t="str">
        <f>IF(F1250="Primary Timing Controller","Timing",IF(F1250="Secondary Timing Controller","Timing",IF(F1250="Star","Ethernet",IF(F1250="Door Controller","Security Solution",IF(F1250="Elevator Controller","Security Solution",IF(F1250="Range Extender","Security Solution",IF(F1250="Dropbox","Standalone",IF(F1250="LF Exciter","Standalone",IF(OR(F1250="Monitor",F1250="Virtual Wall"),IF(VLOOKUP(H1250,IRDeviceDetails!$A$1:$B$10000,2,FALSE)=0,"Standalone",IF(ISNUMBER(MATCH(H1250,ConfigGrouping!$D$1:$D$10000,0)),"Primary","Secondary")),"")))))))))</f>
        <v/>
      </c>
    </row>
    <row r="1251" spans="5:5" ht="15" customHeight="1" x14ac:dyDescent="0.35">
      <c r="E1251" s="11" t="str">
        <f>IF(F1251="Primary Timing Controller","Timing",IF(F1251="Secondary Timing Controller","Timing",IF(F1251="Star","Ethernet",IF(F1251="Door Controller","Security Solution",IF(F1251="Elevator Controller","Security Solution",IF(F1251="Range Extender","Security Solution",IF(F1251="Dropbox","Standalone",IF(F1251="LF Exciter","Standalone",IF(OR(F1251="Monitor",F1251="Virtual Wall"),IF(VLOOKUP(H1251,IRDeviceDetails!$A$1:$B$10000,2,FALSE)=0,"Standalone",IF(ISNUMBER(MATCH(H1251,ConfigGrouping!$D$1:$D$10000,0)),"Primary","Secondary")),"")))))))))</f>
        <v/>
      </c>
    </row>
    <row r="1252" spans="5:5" ht="15" customHeight="1" x14ac:dyDescent="0.35">
      <c r="E1252" s="11" t="str">
        <f>IF(F1252="Primary Timing Controller","Timing",IF(F1252="Secondary Timing Controller","Timing",IF(F1252="Star","Ethernet",IF(F1252="Door Controller","Security Solution",IF(F1252="Elevator Controller","Security Solution",IF(F1252="Range Extender","Security Solution",IF(F1252="Dropbox","Standalone",IF(F1252="LF Exciter","Standalone",IF(OR(F1252="Monitor",F1252="Virtual Wall"),IF(VLOOKUP(H1252,IRDeviceDetails!$A$1:$B$10000,2,FALSE)=0,"Standalone",IF(ISNUMBER(MATCH(H1252,ConfigGrouping!$D$1:$D$10000,0)),"Primary","Secondary")),"")))))))))</f>
        <v/>
      </c>
    </row>
    <row r="1253" spans="5:5" ht="15" customHeight="1" x14ac:dyDescent="0.35">
      <c r="E1253" s="11" t="str">
        <f>IF(F1253="Primary Timing Controller","Timing",IF(F1253="Secondary Timing Controller","Timing",IF(F1253="Star","Ethernet",IF(F1253="Door Controller","Security Solution",IF(F1253="Elevator Controller","Security Solution",IF(F1253="Range Extender","Security Solution",IF(F1253="Dropbox","Standalone",IF(F1253="LF Exciter","Standalone",IF(OR(F1253="Monitor",F1253="Virtual Wall"),IF(VLOOKUP(H1253,IRDeviceDetails!$A$1:$B$10000,2,FALSE)=0,"Standalone",IF(ISNUMBER(MATCH(H1253,ConfigGrouping!$D$1:$D$10000,0)),"Primary","Secondary")),"")))))))))</f>
        <v/>
      </c>
    </row>
    <row r="1254" spans="5:5" ht="15" customHeight="1" x14ac:dyDescent="0.35">
      <c r="E1254" s="11" t="str">
        <f>IF(F1254="Primary Timing Controller","Timing",IF(F1254="Secondary Timing Controller","Timing",IF(F1254="Star","Ethernet",IF(F1254="Door Controller","Security Solution",IF(F1254="Elevator Controller","Security Solution",IF(F1254="Range Extender","Security Solution",IF(F1254="Dropbox","Standalone",IF(F1254="LF Exciter","Standalone",IF(OR(F1254="Monitor",F1254="Virtual Wall"),IF(VLOOKUP(H1254,IRDeviceDetails!$A$1:$B$10000,2,FALSE)=0,"Standalone",IF(ISNUMBER(MATCH(H1254,ConfigGrouping!$D$1:$D$10000,0)),"Primary","Secondary")),"")))))))))</f>
        <v/>
      </c>
    </row>
    <row r="1255" spans="5:5" ht="15" customHeight="1" x14ac:dyDescent="0.35">
      <c r="E1255" s="11" t="str">
        <f>IF(F1255="Primary Timing Controller","Timing",IF(F1255="Secondary Timing Controller","Timing",IF(F1255="Star","Ethernet",IF(F1255="Door Controller","Security Solution",IF(F1255="Elevator Controller","Security Solution",IF(F1255="Range Extender","Security Solution",IF(F1255="Dropbox","Standalone",IF(F1255="LF Exciter","Standalone",IF(OR(F1255="Monitor",F1255="Virtual Wall"),IF(VLOOKUP(H1255,IRDeviceDetails!$A$1:$B$10000,2,FALSE)=0,"Standalone",IF(ISNUMBER(MATCH(H1255,ConfigGrouping!$D$1:$D$10000,0)),"Primary","Secondary")),"")))))))))</f>
        <v/>
      </c>
    </row>
    <row r="1256" spans="5:5" ht="15" customHeight="1" x14ac:dyDescent="0.35">
      <c r="E1256" s="11" t="str">
        <f>IF(F1256="Primary Timing Controller","Timing",IF(F1256="Secondary Timing Controller","Timing",IF(F1256="Star","Ethernet",IF(F1256="Door Controller","Security Solution",IF(F1256="Elevator Controller","Security Solution",IF(F1256="Range Extender","Security Solution",IF(F1256="Dropbox","Standalone",IF(F1256="LF Exciter","Standalone",IF(OR(F1256="Monitor",F1256="Virtual Wall"),IF(VLOOKUP(H1256,IRDeviceDetails!$A$1:$B$10000,2,FALSE)=0,"Standalone",IF(ISNUMBER(MATCH(H1256,ConfigGrouping!$D$1:$D$10000,0)),"Primary","Secondary")),"")))))))))</f>
        <v/>
      </c>
    </row>
    <row r="1257" spans="5:5" ht="15" customHeight="1" x14ac:dyDescent="0.35">
      <c r="E1257" s="11" t="str">
        <f>IF(F1257="Primary Timing Controller","Timing",IF(F1257="Secondary Timing Controller","Timing",IF(F1257="Star","Ethernet",IF(F1257="Door Controller","Security Solution",IF(F1257="Elevator Controller","Security Solution",IF(F1257="Range Extender","Security Solution",IF(F1257="Dropbox","Standalone",IF(F1257="LF Exciter","Standalone",IF(OR(F1257="Monitor",F1257="Virtual Wall"),IF(VLOOKUP(H1257,IRDeviceDetails!$A$1:$B$10000,2,FALSE)=0,"Standalone",IF(ISNUMBER(MATCH(H1257,ConfigGrouping!$D$1:$D$10000,0)),"Primary","Secondary")),"")))))))))</f>
        <v/>
      </c>
    </row>
    <row r="1258" spans="5:5" ht="15" customHeight="1" x14ac:dyDescent="0.35">
      <c r="E1258" s="11" t="str">
        <f>IF(F1258="Primary Timing Controller","Timing",IF(F1258="Secondary Timing Controller","Timing",IF(F1258="Star","Ethernet",IF(F1258="Door Controller","Security Solution",IF(F1258="Elevator Controller","Security Solution",IF(F1258="Range Extender","Security Solution",IF(F1258="Dropbox","Standalone",IF(F1258="LF Exciter","Standalone",IF(OR(F1258="Monitor",F1258="Virtual Wall"),IF(VLOOKUP(H1258,IRDeviceDetails!$A$1:$B$10000,2,FALSE)=0,"Standalone",IF(ISNUMBER(MATCH(H1258,ConfigGrouping!$D$1:$D$10000,0)),"Primary","Secondary")),"")))))))))</f>
        <v/>
      </c>
    </row>
    <row r="1259" spans="5:5" ht="15" customHeight="1" x14ac:dyDescent="0.35">
      <c r="E1259" s="11" t="str">
        <f>IF(F1259="Primary Timing Controller","Timing",IF(F1259="Secondary Timing Controller","Timing",IF(F1259="Star","Ethernet",IF(F1259="Door Controller","Security Solution",IF(F1259="Elevator Controller","Security Solution",IF(F1259="Range Extender","Security Solution",IF(F1259="Dropbox","Standalone",IF(F1259="LF Exciter","Standalone",IF(OR(F1259="Monitor",F1259="Virtual Wall"),IF(VLOOKUP(H1259,IRDeviceDetails!$A$1:$B$10000,2,FALSE)=0,"Standalone",IF(ISNUMBER(MATCH(H1259,ConfigGrouping!$D$1:$D$10000,0)),"Primary","Secondary")),"")))))))))</f>
        <v/>
      </c>
    </row>
    <row r="1260" spans="5:5" ht="15" customHeight="1" x14ac:dyDescent="0.35">
      <c r="E1260" s="11" t="str">
        <f>IF(F1260="Primary Timing Controller","Timing",IF(F1260="Secondary Timing Controller","Timing",IF(F1260="Star","Ethernet",IF(F1260="Door Controller","Security Solution",IF(F1260="Elevator Controller","Security Solution",IF(F1260="Range Extender","Security Solution",IF(F1260="Dropbox","Standalone",IF(F1260="LF Exciter","Standalone",IF(OR(F1260="Monitor",F1260="Virtual Wall"),IF(VLOOKUP(H1260,IRDeviceDetails!$A$1:$B$10000,2,FALSE)=0,"Standalone",IF(ISNUMBER(MATCH(H1260,ConfigGrouping!$D$1:$D$10000,0)),"Primary","Secondary")),"")))))))))</f>
        <v/>
      </c>
    </row>
    <row r="1261" spans="5:5" ht="15" customHeight="1" x14ac:dyDescent="0.35">
      <c r="E1261" s="11" t="str">
        <f>IF(F1261="Primary Timing Controller","Timing",IF(F1261="Secondary Timing Controller","Timing",IF(F1261="Star","Ethernet",IF(F1261="Door Controller","Security Solution",IF(F1261="Elevator Controller","Security Solution",IF(F1261="Range Extender","Security Solution",IF(F1261="Dropbox","Standalone",IF(F1261="LF Exciter","Standalone",IF(OR(F1261="Monitor",F1261="Virtual Wall"),IF(VLOOKUP(H1261,IRDeviceDetails!$A$1:$B$10000,2,FALSE)=0,"Standalone",IF(ISNUMBER(MATCH(H1261,ConfigGrouping!$D$1:$D$10000,0)),"Primary","Secondary")),"")))))))))</f>
        <v/>
      </c>
    </row>
    <row r="1262" spans="5:5" ht="15" customHeight="1" x14ac:dyDescent="0.35">
      <c r="E1262" s="11" t="str">
        <f>IF(F1262="Primary Timing Controller","Timing",IF(F1262="Secondary Timing Controller","Timing",IF(F1262="Star","Ethernet",IF(F1262="Door Controller","Security Solution",IF(F1262="Elevator Controller","Security Solution",IF(F1262="Range Extender","Security Solution",IF(F1262="Dropbox","Standalone",IF(F1262="LF Exciter","Standalone",IF(OR(F1262="Monitor",F1262="Virtual Wall"),IF(VLOOKUP(H1262,IRDeviceDetails!$A$1:$B$10000,2,FALSE)=0,"Standalone",IF(ISNUMBER(MATCH(H1262,ConfigGrouping!$D$1:$D$10000,0)),"Primary","Secondary")),"")))))))))</f>
        <v/>
      </c>
    </row>
    <row r="1263" spans="5:5" ht="15" customHeight="1" x14ac:dyDescent="0.35">
      <c r="E1263" s="11" t="str">
        <f>IF(F1263="Primary Timing Controller","Timing",IF(F1263="Secondary Timing Controller","Timing",IF(F1263="Star","Ethernet",IF(F1263="Door Controller","Security Solution",IF(F1263="Elevator Controller","Security Solution",IF(F1263="Range Extender","Security Solution",IF(F1263="Dropbox","Standalone",IF(F1263="LF Exciter","Standalone",IF(OR(F1263="Monitor",F1263="Virtual Wall"),IF(VLOOKUP(H1263,IRDeviceDetails!$A$1:$B$10000,2,FALSE)=0,"Standalone",IF(ISNUMBER(MATCH(H1263,ConfigGrouping!$D$1:$D$10000,0)),"Primary","Secondary")),"")))))))))</f>
        <v/>
      </c>
    </row>
    <row r="1264" spans="5:5" ht="15" customHeight="1" x14ac:dyDescent="0.35">
      <c r="E1264" s="11" t="str">
        <f>IF(F1264="Primary Timing Controller","Timing",IF(F1264="Secondary Timing Controller","Timing",IF(F1264="Star","Ethernet",IF(F1264="Door Controller","Security Solution",IF(F1264="Elevator Controller","Security Solution",IF(F1264="Range Extender","Security Solution",IF(F1264="Dropbox","Standalone",IF(F1264="LF Exciter","Standalone",IF(OR(F1264="Monitor",F1264="Virtual Wall"),IF(VLOOKUP(H1264,IRDeviceDetails!$A$1:$B$10000,2,FALSE)=0,"Standalone",IF(ISNUMBER(MATCH(H1264,ConfigGrouping!$D$1:$D$10000,0)),"Primary","Secondary")),"")))))))))</f>
        <v/>
      </c>
    </row>
    <row r="1265" spans="5:5" ht="15" customHeight="1" x14ac:dyDescent="0.35">
      <c r="E1265" s="11" t="str">
        <f>IF(F1265="Primary Timing Controller","Timing",IF(F1265="Secondary Timing Controller","Timing",IF(F1265="Star","Ethernet",IF(F1265="Door Controller","Security Solution",IF(F1265="Elevator Controller","Security Solution",IF(F1265="Range Extender","Security Solution",IF(F1265="Dropbox","Standalone",IF(F1265="LF Exciter","Standalone",IF(OR(F1265="Monitor",F1265="Virtual Wall"),IF(VLOOKUP(H1265,IRDeviceDetails!$A$1:$B$10000,2,FALSE)=0,"Standalone",IF(ISNUMBER(MATCH(H1265,ConfigGrouping!$D$1:$D$10000,0)),"Primary","Secondary")),"")))))))))</f>
        <v/>
      </c>
    </row>
    <row r="1266" spans="5:5" ht="15" customHeight="1" x14ac:dyDescent="0.35">
      <c r="E1266" s="11" t="str">
        <f>IF(F1266="Primary Timing Controller","Timing",IF(F1266="Secondary Timing Controller","Timing",IF(F1266="Star","Ethernet",IF(F1266="Door Controller","Security Solution",IF(F1266="Elevator Controller","Security Solution",IF(F1266="Range Extender","Security Solution",IF(F1266="Dropbox","Standalone",IF(F1266="LF Exciter","Standalone",IF(OR(F1266="Monitor",F1266="Virtual Wall"),IF(VLOOKUP(H1266,IRDeviceDetails!$A$1:$B$10000,2,FALSE)=0,"Standalone",IF(ISNUMBER(MATCH(H1266,ConfigGrouping!$D$1:$D$10000,0)),"Primary","Secondary")),"")))))))))</f>
        <v/>
      </c>
    </row>
    <row r="1267" spans="5:5" ht="15" customHeight="1" x14ac:dyDescent="0.35">
      <c r="E1267" s="11" t="str">
        <f>IF(F1267="Primary Timing Controller","Timing",IF(F1267="Secondary Timing Controller","Timing",IF(F1267="Star","Ethernet",IF(F1267="Door Controller","Security Solution",IF(F1267="Elevator Controller","Security Solution",IF(F1267="Range Extender","Security Solution",IF(F1267="Dropbox","Standalone",IF(F1267="LF Exciter","Standalone",IF(OR(F1267="Monitor",F1267="Virtual Wall"),IF(VLOOKUP(H1267,IRDeviceDetails!$A$1:$B$10000,2,FALSE)=0,"Standalone",IF(ISNUMBER(MATCH(H1267,ConfigGrouping!$D$1:$D$10000,0)),"Primary","Secondary")),"")))))))))</f>
        <v/>
      </c>
    </row>
    <row r="1268" spans="5:5" ht="15" customHeight="1" x14ac:dyDescent="0.35">
      <c r="E1268" s="11" t="str">
        <f>IF(F1268="Primary Timing Controller","Timing",IF(F1268="Secondary Timing Controller","Timing",IF(F1268="Star","Ethernet",IF(F1268="Door Controller","Security Solution",IF(F1268="Elevator Controller","Security Solution",IF(F1268="Range Extender","Security Solution",IF(F1268="Dropbox","Standalone",IF(F1268="LF Exciter","Standalone",IF(OR(F1268="Monitor",F1268="Virtual Wall"),IF(VLOOKUP(H1268,IRDeviceDetails!$A$1:$B$10000,2,FALSE)=0,"Standalone",IF(ISNUMBER(MATCH(H1268,ConfigGrouping!$D$1:$D$10000,0)),"Primary","Secondary")),"")))))))))</f>
        <v/>
      </c>
    </row>
    <row r="1269" spans="5:5" ht="15" customHeight="1" x14ac:dyDescent="0.35">
      <c r="E1269" s="11" t="str">
        <f>IF(F1269="Primary Timing Controller","Timing",IF(F1269="Secondary Timing Controller","Timing",IF(F1269="Star","Ethernet",IF(F1269="Door Controller","Security Solution",IF(F1269="Elevator Controller","Security Solution",IF(F1269="Range Extender","Security Solution",IF(F1269="Dropbox","Standalone",IF(F1269="LF Exciter","Standalone",IF(OR(F1269="Monitor",F1269="Virtual Wall"),IF(VLOOKUP(H1269,IRDeviceDetails!$A$1:$B$10000,2,FALSE)=0,"Standalone",IF(ISNUMBER(MATCH(H1269,ConfigGrouping!$D$1:$D$10000,0)),"Primary","Secondary")),"")))))))))</f>
        <v/>
      </c>
    </row>
    <row r="1270" spans="5:5" ht="15" customHeight="1" x14ac:dyDescent="0.35">
      <c r="E1270" s="11" t="str">
        <f>IF(F1270="Primary Timing Controller","Timing",IF(F1270="Secondary Timing Controller","Timing",IF(F1270="Star","Ethernet",IF(F1270="Door Controller","Security Solution",IF(F1270="Elevator Controller","Security Solution",IF(F1270="Range Extender","Security Solution",IF(F1270="Dropbox","Standalone",IF(F1270="LF Exciter","Standalone",IF(OR(F1270="Monitor",F1270="Virtual Wall"),IF(VLOOKUP(H1270,IRDeviceDetails!$A$1:$B$10000,2,FALSE)=0,"Standalone",IF(ISNUMBER(MATCH(H1270,ConfigGrouping!$D$1:$D$10000,0)),"Primary","Secondary")),"")))))))))</f>
        <v/>
      </c>
    </row>
    <row r="1271" spans="5:5" ht="15" customHeight="1" x14ac:dyDescent="0.35">
      <c r="E1271" s="11" t="str">
        <f>IF(F1271="Primary Timing Controller","Timing",IF(F1271="Secondary Timing Controller","Timing",IF(F1271="Star","Ethernet",IF(F1271="Door Controller","Security Solution",IF(F1271="Elevator Controller","Security Solution",IF(F1271="Range Extender","Security Solution",IF(F1271="Dropbox","Standalone",IF(F1271="LF Exciter","Standalone",IF(OR(F1271="Monitor",F1271="Virtual Wall"),IF(VLOOKUP(H1271,IRDeviceDetails!$A$1:$B$10000,2,FALSE)=0,"Standalone",IF(ISNUMBER(MATCH(H1271,ConfigGrouping!$D$1:$D$10000,0)),"Primary","Secondary")),"")))))))))</f>
        <v/>
      </c>
    </row>
    <row r="1272" spans="5:5" ht="15" customHeight="1" x14ac:dyDescent="0.35">
      <c r="E1272" s="11" t="str">
        <f>IF(F1272="Primary Timing Controller","Timing",IF(F1272="Secondary Timing Controller","Timing",IF(F1272="Star","Ethernet",IF(F1272="Door Controller","Security Solution",IF(F1272="Elevator Controller","Security Solution",IF(F1272="Range Extender","Security Solution",IF(F1272="Dropbox","Standalone",IF(F1272="LF Exciter","Standalone",IF(OR(F1272="Monitor",F1272="Virtual Wall"),IF(VLOOKUP(H1272,IRDeviceDetails!$A$1:$B$10000,2,FALSE)=0,"Standalone",IF(ISNUMBER(MATCH(H1272,ConfigGrouping!$D$1:$D$10000,0)),"Primary","Secondary")),"")))))))))</f>
        <v/>
      </c>
    </row>
    <row r="1273" spans="5:5" ht="15" customHeight="1" x14ac:dyDescent="0.35">
      <c r="E1273" s="11" t="str">
        <f>IF(F1273="Primary Timing Controller","Timing",IF(F1273="Secondary Timing Controller","Timing",IF(F1273="Star","Ethernet",IF(F1273="Door Controller","Security Solution",IF(F1273="Elevator Controller","Security Solution",IF(F1273="Range Extender","Security Solution",IF(F1273="Dropbox","Standalone",IF(F1273="LF Exciter","Standalone",IF(OR(F1273="Monitor",F1273="Virtual Wall"),IF(VLOOKUP(H1273,IRDeviceDetails!$A$1:$B$10000,2,FALSE)=0,"Standalone",IF(ISNUMBER(MATCH(H1273,ConfigGrouping!$D$1:$D$10000,0)),"Primary","Secondary")),"")))))))))</f>
        <v/>
      </c>
    </row>
    <row r="1274" spans="5:5" ht="15" customHeight="1" x14ac:dyDescent="0.35">
      <c r="E1274" s="11" t="str">
        <f>IF(F1274="Primary Timing Controller","Timing",IF(F1274="Secondary Timing Controller","Timing",IF(F1274="Star","Ethernet",IF(F1274="Door Controller","Security Solution",IF(F1274="Elevator Controller","Security Solution",IF(F1274="Range Extender","Security Solution",IF(F1274="Dropbox","Standalone",IF(F1274="LF Exciter","Standalone",IF(OR(F1274="Monitor",F1274="Virtual Wall"),IF(VLOOKUP(H1274,IRDeviceDetails!$A$1:$B$10000,2,FALSE)=0,"Standalone",IF(ISNUMBER(MATCH(H1274,ConfigGrouping!$D$1:$D$10000,0)),"Primary","Secondary")),"")))))))))</f>
        <v/>
      </c>
    </row>
    <row r="1275" spans="5:5" ht="15" customHeight="1" x14ac:dyDescent="0.35">
      <c r="E1275" s="11" t="str">
        <f>IF(F1275="Primary Timing Controller","Timing",IF(F1275="Secondary Timing Controller","Timing",IF(F1275="Star","Ethernet",IF(F1275="Door Controller","Security Solution",IF(F1275="Elevator Controller","Security Solution",IF(F1275="Range Extender","Security Solution",IF(F1275="Dropbox","Standalone",IF(F1275="LF Exciter","Standalone",IF(OR(F1275="Monitor",F1275="Virtual Wall"),IF(VLOOKUP(H1275,IRDeviceDetails!$A$1:$B$10000,2,FALSE)=0,"Standalone",IF(ISNUMBER(MATCH(H1275,ConfigGrouping!$D$1:$D$10000,0)),"Primary","Secondary")),"")))))))))</f>
        <v/>
      </c>
    </row>
    <row r="1276" spans="5:5" ht="15" customHeight="1" x14ac:dyDescent="0.35">
      <c r="E1276" s="11" t="str">
        <f>IF(F1276="Primary Timing Controller","Timing",IF(F1276="Secondary Timing Controller","Timing",IF(F1276="Star","Ethernet",IF(F1276="Door Controller","Security Solution",IF(F1276="Elevator Controller","Security Solution",IF(F1276="Range Extender","Security Solution",IF(F1276="Dropbox","Standalone",IF(F1276="LF Exciter","Standalone",IF(OR(F1276="Monitor",F1276="Virtual Wall"),IF(VLOOKUP(H1276,IRDeviceDetails!$A$1:$B$10000,2,FALSE)=0,"Standalone",IF(ISNUMBER(MATCH(H1276,ConfigGrouping!$D$1:$D$10000,0)),"Primary","Secondary")),"")))))))))</f>
        <v/>
      </c>
    </row>
    <row r="1277" spans="5:5" ht="15" customHeight="1" x14ac:dyDescent="0.35">
      <c r="E1277" s="11" t="str">
        <f>IF(F1277="Primary Timing Controller","Timing",IF(F1277="Secondary Timing Controller","Timing",IF(F1277="Star","Ethernet",IF(F1277="Door Controller","Security Solution",IF(F1277="Elevator Controller","Security Solution",IF(F1277="Range Extender","Security Solution",IF(F1277="Dropbox","Standalone",IF(F1277="LF Exciter","Standalone",IF(OR(F1277="Monitor",F1277="Virtual Wall"),IF(VLOOKUP(H1277,IRDeviceDetails!$A$1:$B$10000,2,FALSE)=0,"Standalone",IF(ISNUMBER(MATCH(H1277,ConfigGrouping!$D$1:$D$10000,0)),"Primary","Secondary")),"")))))))))</f>
        <v/>
      </c>
    </row>
    <row r="1278" spans="5:5" ht="15" customHeight="1" x14ac:dyDescent="0.35">
      <c r="E1278" s="11" t="str">
        <f>IF(F1278="Primary Timing Controller","Timing",IF(F1278="Secondary Timing Controller","Timing",IF(F1278="Star","Ethernet",IF(F1278="Door Controller","Security Solution",IF(F1278="Elevator Controller","Security Solution",IF(F1278="Range Extender","Security Solution",IF(F1278="Dropbox","Standalone",IF(F1278="LF Exciter","Standalone",IF(OR(F1278="Monitor",F1278="Virtual Wall"),IF(VLOOKUP(H1278,IRDeviceDetails!$A$1:$B$10000,2,FALSE)=0,"Standalone",IF(ISNUMBER(MATCH(H1278,ConfigGrouping!$D$1:$D$10000,0)),"Primary","Secondary")),"")))))))))</f>
        <v/>
      </c>
    </row>
    <row r="1279" spans="5:5" ht="15" customHeight="1" x14ac:dyDescent="0.35">
      <c r="E1279" s="11" t="str">
        <f>IF(F1279="Primary Timing Controller","Timing",IF(F1279="Secondary Timing Controller","Timing",IF(F1279="Star","Ethernet",IF(F1279="Door Controller","Security Solution",IF(F1279="Elevator Controller","Security Solution",IF(F1279="Range Extender","Security Solution",IF(F1279="Dropbox","Standalone",IF(F1279="LF Exciter","Standalone",IF(OR(F1279="Monitor",F1279="Virtual Wall"),IF(VLOOKUP(H1279,IRDeviceDetails!$A$1:$B$10000,2,FALSE)=0,"Standalone",IF(ISNUMBER(MATCH(H1279,ConfigGrouping!$D$1:$D$10000,0)),"Primary","Secondary")),"")))))))))</f>
        <v/>
      </c>
    </row>
    <row r="1280" spans="5:5" ht="15" customHeight="1" x14ac:dyDescent="0.35">
      <c r="E1280" s="11" t="str">
        <f>IF(F1280="Primary Timing Controller","Timing",IF(F1280="Secondary Timing Controller","Timing",IF(F1280="Star","Ethernet",IF(F1280="Door Controller","Security Solution",IF(F1280="Elevator Controller","Security Solution",IF(F1280="Range Extender","Security Solution",IF(F1280="Dropbox","Standalone",IF(F1280="LF Exciter","Standalone",IF(OR(F1280="Monitor",F1280="Virtual Wall"),IF(VLOOKUP(H1280,IRDeviceDetails!$A$1:$B$10000,2,FALSE)=0,"Standalone",IF(ISNUMBER(MATCH(H1280,ConfigGrouping!$D$1:$D$10000,0)),"Primary","Secondary")),"")))))))))</f>
        <v/>
      </c>
    </row>
    <row r="1281" spans="5:5" ht="15" customHeight="1" x14ac:dyDescent="0.35">
      <c r="E1281" s="11" t="str">
        <f>IF(F1281="Primary Timing Controller","Timing",IF(F1281="Secondary Timing Controller","Timing",IF(F1281="Star","Ethernet",IF(F1281="Door Controller","Security Solution",IF(F1281="Elevator Controller","Security Solution",IF(F1281="Range Extender","Security Solution",IF(F1281="Dropbox","Standalone",IF(F1281="LF Exciter","Standalone",IF(OR(F1281="Monitor",F1281="Virtual Wall"),IF(VLOOKUP(H1281,IRDeviceDetails!$A$1:$B$10000,2,FALSE)=0,"Standalone",IF(ISNUMBER(MATCH(H1281,ConfigGrouping!$D$1:$D$10000,0)),"Primary","Secondary")),"")))))))))</f>
        <v/>
      </c>
    </row>
    <row r="1282" spans="5:5" ht="15" customHeight="1" x14ac:dyDescent="0.35">
      <c r="E1282" s="11" t="str">
        <f>IF(F1282="Primary Timing Controller","Timing",IF(F1282="Secondary Timing Controller","Timing",IF(F1282="Star","Ethernet",IF(F1282="Door Controller","Security Solution",IF(F1282="Elevator Controller","Security Solution",IF(F1282="Range Extender","Security Solution",IF(F1282="Dropbox","Standalone",IF(F1282="LF Exciter","Standalone",IF(OR(F1282="Monitor",F1282="Virtual Wall"),IF(VLOOKUP(H1282,IRDeviceDetails!$A$1:$B$10000,2,FALSE)=0,"Standalone",IF(ISNUMBER(MATCH(H1282,ConfigGrouping!$D$1:$D$10000,0)),"Primary","Secondary")),"")))))))))</f>
        <v/>
      </c>
    </row>
    <row r="1283" spans="5:5" ht="15" customHeight="1" x14ac:dyDescent="0.35">
      <c r="E1283" s="11" t="str">
        <f>IF(F1283="Primary Timing Controller","Timing",IF(F1283="Secondary Timing Controller","Timing",IF(F1283="Star","Ethernet",IF(F1283="Door Controller","Security Solution",IF(F1283="Elevator Controller","Security Solution",IF(F1283="Range Extender","Security Solution",IF(F1283="Dropbox","Standalone",IF(F1283="LF Exciter","Standalone",IF(OR(F1283="Monitor",F1283="Virtual Wall"),IF(VLOOKUP(H1283,IRDeviceDetails!$A$1:$B$10000,2,FALSE)=0,"Standalone",IF(ISNUMBER(MATCH(H1283,ConfigGrouping!$D$1:$D$10000,0)),"Primary","Secondary")),"")))))))))</f>
        <v/>
      </c>
    </row>
    <row r="1284" spans="5:5" ht="15" customHeight="1" x14ac:dyDescent="0.35">
      <c r="E1284" s="11" t="str">
        <f>IF(F1284="Primary Timing Controller","Timing",IF(F1284="Secondary Timing Controller","Timing",IF(F1284="Star","Ethernet",IF(F1284="Door Controller","Security Solution",IF(F1284="Elevator Controller","Security Solution",IF(F1284="Range Extender","Security Solution",IF(F1284="Dropbox","Standalone",IF(F1284="LF Exciter","Standalone",IF(OR(F1284="Monitor",F1284="Virtual Wall"),IF(VLOOKUP(H1284,IRDeviceDetails!$A$1:$B$10000,2,FALSE)=0,"Standalone",IF(ISNUMBER(MATCH(H1284,ConfigGrouping!$D$1:$D$10000,0)),"Primary","Secondary")),"")))))))))</f>
        <v/>
      </c>
    </row>
    <row r="1285" spans="5:5" ht="15" customHeight="1" x14ac:dyDescent="0.35">
      <c r="E1285" s="11" t="str">
        <f>IF(F1285="Primary Timing Controller","Timing",IF(F1285="Secondary Timing Controller","Timing",IF(F1285="Star","Ethernet",IF(F1285="Door Controller","Security Solution",IF(F1285="Elevator Controller","Security Solution",IF(F1285="Range Extender","Security Solution",IF(F1285="Dropbox","Standalone",IF(F1285="LF Exciter","Standalone",IF(OR(F1285="Monitor",F1285="Virtual Wall"),IF(VLOOKUP(H1285,IRDeviceDetails!$A$1:$B$10000,2,FALSE)=0,"Standalone",IF(ISNUMBER(MATCH(H1285,ConfigGrouping!$D$1:$D$10000,0)),"Primary","Secondary")),"")))))))))</f>
        <v/>
      </c>
    </row>
    <row r="1286" spans="5:5" ht="15" customHeight="1" x14ac:dyDescent="0.35">
      <c r="E1286" s="11" t="str">
        <f>IF(F1286="Primary Timing Controller","Timing",IF(F1286="Secondary Timing Controller","Timing",IF(F1286="Star","Ethernet",IF(F1286="Door Controller","Security Solution",IF(F1286="Elevator Controller","Security Solution",IF(F1286="Range Extender","Security Solution",IF(F1286="Dropbox","Standalone",IF(F1286="LF Exciter","Standalone",IF(OR(F1286="Monitor",F1286="Virtual Wall"),IF(VLOOKUP(H1286,IRDeviceDetails!$A$1:$B$10000,2,FALSE)=0,"Standalone",IF(ISNUMBER(MATCH(H1286,ConfigGrouping!$D$1:$D$10000,0)),"Primary","Secondary")),"")))))))))</f>
        <v/>
      </c>
    </row>
    <row r="1287" spans="5:5" ht="15" customHeight="1" x14ac:dyDescent="0.35">
      <c r="E1287" s="11" t="str">
        <f>IF(F1287="Primary Timing Controller","Timing",IF(F1287="Secondary Timing Controller","Timing",IF(F1287="Star","Ethernet",IF(F1287="Door Controller","Security Solution",IF(F1287="Elevator Controller","Security Solution",IF(F1287="Range Extender","Security Solution",IF(F1287="Dropbox","Standalone",IF(F1287="LF Exciter","Standalone",IF(OR(F1287="Monitor",F1287="Virtual Wall"),IF(VLOOKUP(H1287,IRDeviceDetails!$A$1:$B$10000,2,FALSE)=0,"Standalone",IF(ISNUMBER(MATCH(H1287,ConfigGrouping!$D$1:$D$10000,0)),"Primary","Secondary")),"")))))))))</f>
        <v/>
      </c>
    </row>
    <row r="1288" spans="5:5" ht="15" customHeight="1" x14ac:dyDescent="0.35">
      <c r="E1288" s="11" t="str">
        <f>IF(F1288="Primary Timing Controller","Timing",IF(F1288="Secondary Timing Controller","Timing",IF(F1288="Star","Ethernet",IF(F1288="Door Controller","Security Solution",IF(F1288="Elevator Controller","Security Solution",IF(F1288="Range Extender","Security Solution",IF(F1288="Dropbox","Standalone",IF(F1288="LF Exciter","Standalone",IF(OR(F1288="Monitor",F1288="Virtual Wall"),IF(VLOOKUP(H1288,IRDeviceDetails!$A$1:$B$10000,2,FALSE)=0,"Standalone",IF(ISNUMBER(MATCH(H1288,ConfigGrouping!$D$1:$D$10000,0)),"Primary","Secondary")),"")))))))))</f>
        <v/>
      </c>
    </row>
    <row r="1289" spans="5:5" ht="15" customHeight="1" x14ac:dyDescent="0.35">
      <c r="E1289" s="11" t="str">
        <f>IF(F1289="Primary Timing Controller","Timing",IF(F1289="Secondary Timing Controller","Timing",IF(F1289="Star","Ethernet",IF(F1289="Door Controller","Security Solution",IF(F1289="Elevator Controller","Security Solution",IF(F1289="Range Extender","Security Solution",IF(F1289="Dropbox","Standalone",IF(F1289="LF Exciter","Standalone",IF(OR(F1289="Monitor",F1289="Virtual Wall"),IF(VLOOKUP(H1289,IRDeviceDetails!$A$1:$B$10000,2,FALSE)=0,"Standalone",IF(ISNUMBER(MATCH(H1289,ConfigGrouping!$D$1:$D$10000,0)),"Primary","Secondary")),"")))))))))</f>
        <v/>
      </c>
    </row>
    <row r="1290" spans="5:5" ht="15" customHeight="1" x14ac:dyDescent="0.35">
      <c r="E1290" s="11" t="str">
        <f>IF(F1290="Primary Timing Controller","Timing",IF(F1290="Secondary Timing Controller","Timing",IF(F1290="Star","Ethernet",IF(F1290="Door Controller","Security Solution",IF(F1290="Elevator Controller","Security Solution",IF(F1290="Range Extender","Security Solution",IF(F1290="Dropbox","Standalone",IF(F1290="LF Exciter","Standalone",IF(OR(F1290="Monitor",F1290="Virtual Wall"),IF(VLOOKUP(H1290,IRDeviceDetails!$A$1:$B$10000,2,FALSE)=0,"Standalone",IF(ISNUMBER(MATCH(H1290,ConfigGrouping!$D$1:$D$10000,0)),"Primary","Secondary")),"")))))))))</f>
        <v/>
      </c>
    </row>
    <row r="1291" spans="5:5" ht="15" customHeight="1" x14ac:dyDescent="0.35">
      <c r="E1291" s="11" t="str">
        <f>IF(F1291="Primary Timing Controller","Timing",IF(F1291="Secondary Timing Controller","Timing",IF(F1291="Star","Ethernet",IF(F1291="Door Controller","Security Solution",IF(F1291="Elevator Controller","Security Solution",IF(F1291="Range Extender","Security Solution",IF(F1291="Dropbox","Standalone",IF(F1291="LF Exciter","Standalone",IF(OR(F1291="Monitor",F1291="Virtual Wall"),IF(VLOOKUP(H1291,IRDeviceDetails!$A$1:$B$10000,2,FALSE)=0,"Standalone",IF(ISNUMBER(MATCH(H1291,ConfigGrouping!$D$1:$D$10000,0)),"Primary","Secondary")),"")))))))))</f>
        <v/>
      </c>
    </row>
    <row r="1292" spans="5:5" ht="15" customHeight="1" x14ac:dyDescent="0.35">
      <c r="E1292" s="11" t="str">
        <f>IF(F1292="Primary Timing Controller","Timing",IF(F1292="Secondary Timing Controller","Timing",IF(F1292="Star","Ethernet",IF(F1292="Door Controller","Security Solution",IF(F1292="Elevator Controller","Security Solution",IF(F1292="Range Extender","Security Solution",IF(F1292="Dropbox","Standalone",IF(F1292="LF Exciter","Standalone",IF(OR(F1292="Monitor",F1292="Virtual Wall"),IF(VLOOKUP(H1292,IRDeviceDetails!$A$1:$B$10000,2,FALSE)=0,"Standalone",IF(ISNUMBER(MATCH(H1292,ConfigGrouping!$D$1:$D$10000,0)),"Primary","Secondary")),"")))))))))</f>
        <v/>
      </c>
    </row>
    <row r="1293" spans="5:5" ht="15" customHeight="1" x14ac:dyDescent="0.35">
      <c r="E1293" s="11" t="str">
        <f>IF(F1293="Primary Timing Controller","Timing",IF(F1293="Secondary Timing Controller","Timing",IF(F1293="Star","Ethernet",IF(F1293="Door Controller","Security Solution",IF(F1293="Elevator Controller","Security Solution",IF(F1293="Range Extender","Security Solution",IF(F1293="Dropbox","Standalone",IF(F1293="LF Exciter","Standalone",IF(OR(F1293="Monitor",F1293="Virtual Wall"),IF(VLOOKUP(H1293,IRDeviceDetails!$A$1:$B$10000,2,FALSE)=0,"Standalone",IF(ISNUMBER(MATCH(H1293,ConfigGrouping!$D$1:$D$10000,0)),"Primary","Secondary")),"")))))))))</f>
        <v/>
      </c>
    </row>
    <row r="1294" spans="5:5" ht="15" customHeight="1" x14ac:dyDescent="0.35">
      <c r="E1294" s="11" t="str">
        <f>IF(F1294="Primary Timing Controller","Timing",IF(F1294="Secondary Timing Controller","Timing",IF(F1294="Star","Ethernet",IF(F1294="Door Controller","Security Solution",IF(F1294="Elevator Controller","Security Solution",IF(F1294="Range Extender","Security Solution",IF(F1294="Dropbox","Standalone",IF(F1294="LF Exciter","Standalone",IF(OR(F1294="Monitor",F1294="Virtual Wall"),IF(VLOOKUP(H1294,IRDeviceDetails!$A$1:$B$10000,2,FALSE)=0,"Standalone",IF(ISNUMBER(MATCH(H1294,ConfigGrouping!$D$1:$D$10000,0)),"Primary","Secondary")),"")))))))))</f>
        <v/>
      </c>
    </row>
    <row r="1295" spans="5:5" ht="15" customHeight="1" x14ac:dyDescent="0.35">
      <c r="E1295" s="11" t="str">
        <f>IF(F1295="Primary Timing Controller","Timing",IF(F1295="Secondary Timing Controller","Timing",IF(F1295="Star","Ethernet",IF(F1295="Door Controller","Security Solution",IF(F1295="Elevator Controller","Security Solution",IF(F1295="Range Extender","Security Solution",IF(F1295="Dropbox","Standalone",IF(F1295="LF Exciter","Standalone",IF(OR(F1295="Monitor",F1295="Virtual Wall"),IF(VLOOKUP(H1295,IRDeviceDetails!$A$1:$B$10000,2,FALSE)=0,"Standalone",IF(ISNUMBER(MATCH(H1295,ConfigGrouping!$D$1:$D$10000,0)),"Primary","Secondary")),"")))))))))</f>
        <v/>
      </c>
    </row>
    <row r="1296" spans="5:5" ht="15" customHeight="1" x14ac:dyDescent="0.35">
      <c r="E1296" s="11" t="str">
        <f>IF(F1296="Primary Timing Controller","Timing",IF(F1296="Secondary Timing Controller","Timing",IF(F1296="Star","Ethernet",IF(F1296="Door Controller","Security Solution",IF(F1296="Elevator Controller","Security Solution",IF(F1296="Range Extender","Security Solution",IF(F1296="Dropbox","Standalone",IF(F1296="LF Exciter","Standalone",IF(OR(F1296="Monitor",F1296="Virtual Wall"),IF(VLOOKUP(H1296,IRDeviceDetails!$A$1:$B$10000,2,FALSE)=0,"Standalone",IF(ISNUMBER(MATCH(H1296,ConfigGrouping!$D$1:$D$10000,0)),"Primary","Secondary")),"")))))))))</f>
        <v/>
      </c>
    </row>
    <row r="1297" spans="5:5" ht="15" customHeight="1" x14ac:dyDescent="0.35">
      <c r="E1297" s="11" t="str">
        <f>IF(F1297="Primary Timing Controller","Timing",IF(F1297="Secondary Timing Controller","Timing",IF(F1297="Star","Ethernet",IF(F1297="Door Controller","Security Solution",IF(F1297="Elevator Controller","Security Solution",IF(F1297="Range Extender","Security Solution",IF(F1297="Dropbox","Standalone",IF(F1297="LF Exciter","Standalone",IF(OR(F1297="Monitor",F1297="Virtual Wall"),IF(VLOOKUP(H1297,IRDeviceDetails!$A$1:$B$10000,2,FALSE)=0,"Standalone",IF(ISNUMBER(MATCH(H1297,ConfigGrouping!$D$1:$D$10000,0)),"Primary","Secondary")),"")))))))))</f>
        <v/>
      </c>
    </row>
    <row r="1298" spans="5:5" ht="15" customHeight="1" x14ac:dyDescent="0.35">
      <c r="E1298" s="11" t="str">
        <f>IF(F1298="Primary Timing Controller","Timing",IF(F1298="Secondary Timing Controller","Timing",IF(F1298="Star","Ethernet",IF(F1298="Door Controller","Security Solution",IF(F1298="Elevator Controller","Security Solution",IF(F1298="Range Extender","Security Solution",IF(F1298="Dropbox","Standalone",IF(F1298="LF Exciter","Standalone",IF(OR(F1298="Monitor",F1298="Virtual Wall"),IF(VLOOKUP(H1298,IRDeviceDetails!$A$1:$B$10000,2,FALSE)=0,"Standalone",IF(ISNUMBER(MATCH(H1298,ConfigGrouping!$D$1:$D$10000,0)),"Primary","Secondary")),"")))))))))</f>
        <v/>
      </c>
    </row>
    <row r="1299" spans="5:5" ht="15" customHeight="1" x14ac:dyDescent="0.35">
      <c r="E1299" s="11" t="str">
        <f>IF(F1299="Primary Timing Controller","Timing",IF(F1299="Secondary Timing Controller","Timing",IF(F1299="Star","Ethernet",IF(F1299="Door Controller","Security Solution",IF(F1299="Elevator Controller","Security Solution",IF(F1299="Range Extender","Security Solution",IF(F1299="Dropbox","Standalone",IF(F1299="LF Exciter","Standalone",IF(OR(F1299="Monitor",F1299="Virtual Wall"),IF(VLOOKUP(H1299,IRDeviceDetails!$A$1:$B$10000,2,FALSE)=0,"Standalone",IF(ISNUMBER(MATCH(H1299,ConfigGrouping!$D$1:$D$10000,0)),"Primary","Secondary")),"")))))))))</f>
        <v/>
      </c>
    </row>
    <row r="1300" spans="5:5" ht="15" customHeight="1" x14ac:dyDescent="0.35">
      <c r="E1300" s="11" t="str">
        <f>IF(F1300="Primary Timing Controller","Timing",IF(F1300="Secondary Timing Controller","Timing",IF(F1300="Star","Ethernet",IF(F1300="Door Controller","Security Solution",IF(F1300="Elevator Controller","Security Solution",IF(F1300="Range Extender","Security Solution",IF(F1300="Dropbox","Standalone",IF(F1300="LF Exciter","Standalone",IF(OR(F1300="Monitor",F1300="Virtual Wall"),IF(VLOOKUP(H1300,IRDeviceDetails!$A$1:$B$10000,2,FALSE)=0,"Standalone",IF(ISNUMBER(MATCH(H1300,ConfigGrouping!$D$1:$D$10000,0)),"Primary","Secondary")),"")))))))))</f>
        <v/>
      </c>
    </row>
    <row r="1301" spans="5:5" ht="15" customHeight="1" x14ac:dyDescent="0.35">
      <c r="E1301" s="11" t="str">
        <f>IF(F1301="Primary Timing Controller","Timing",IF(F1301="Secondary Timing Controller","Timing",IF(F1301="Star","Ethernet",IF(F1301="Door Controller","Security Solution",IF(F1301="Elevator Controller","Security Solution",IF(F1301="Range Extender","Security Solution",IF(F1301="Dropbox","Standalone",IF(F1301="LF Exciter","Standalone",IF(OR(F1301="Monitor",F1301="Virtual Wall"),IF(VLOOKUP(H1301,IRDeviceDetails!$A$1:$B$10000,2,FALSE)=0,"Standalone",IF(ISNUMBER(MATCH(H1301,ConfigGrouping!$D$1:$D$10000,0)),"Primary","Secondary")),"")))))))))</f>
        <v/>
      </c>
    </row>
    <row r="1302" spans="5:5" ht="15" customHeight="1" x14ac:dyDescent="0.35">
      <c r="E1302" s="11" t="str">
        <f>IF(F1302="Primary Timing Controller","Timing",IF(F1302="Secondary Timing Controller","Timing",IF(F1302="Star","Ethernet",IF(F1302="Door Controller","Security Solution",IF(F1302="Elevator Controller","Security Solution",IF(F1302="Range Extender","Security Solution",IF(F1302="Dropbox","Standalone",IF(F1302="LF Exciter","Standalone",IF(OR(F1302="Monitor",F1302="Virtual Wall"),IF(VLOOKUP(H1302,IRDeviceDetails!$A$1:$B$10000,2,FALSE)=0,"Standalone",IF(ISNUMBER(MATCH(H1302,ConfigGrouping!$D$1:$D$10000,0)),"Primary","Secondary")),"")))))))))</f>
        <v/>
      </c>
    </row>
    <row r="1303" spans="5:5" ht="15" customHeight="1" x14ac:dyDescent="0.35">
      <c r="E1303" s="11" t="str">
        <f>IF(F1303="Primary Timing Controller","Timing",IF(F1303="Secondary Timing Controller","Timing",IF(F1303="Star","Ethernet",IF(F1303="Door Controller","Security Solution",IF(F1303="Elevator Controller","Security Solution",IF(F1303="Range Extender","Security Solution",IF(F1303="Dropbox","Standalone",IF(F1303="LF Exciter","Standalone",IF(OR(F1303="Monitor",F1303="Virtual Wall"),IF(VLOOKUP(H1303,IRDeviceDetails!$A$1:$B$10000,2,FALSE)=0,"Standalone",IF(ISNUMBER(MATCH(H1303,ConfigGrouping!$D$1:$D$10000,0)),"Primary","Secondary")),"")))))))))</f>
        <v/>
      </c>
    </row>
    <row r="1304" spans="5:5" ht="15" customHeight="1" x14ac:dyDescent="0.35">
      <c r="E1304" s="11" t="str">
        <f>IF(F1304="Primary Timing Controller","Timing",IF(F1304="Secondary Timing Controller","Timing",IF(F1304="Star","Ethernet",IF(F1304="Door Controller","Security Solution",IF(F1304="Elevator Controller","Security Solution",IF(F1304="Range Extender","Security Solution",IF(F1304="Dropbox","Standalone",IF(F1304="LF Exciter","Standalone",IF(OR(F1304="Monitor",F1304="Virtual Wall"),IF(VLOOKUP(H1304,IRDeviceDetails!$A$1:$B$10000,2,FALSE)=0,"Standalone",IF(ISNUMBER(MATCH(H1304,ConfigGrouping!$D$1:$D$10000,0)),"Primary","Secondary")),"")))))))))</f>
        <v/>
      </c>
    </row>
    <row r="1305" spans="5:5" ht="15" customHeight="1" x14ac:dyDescent="0.35">
      <c r="E1305" s="11" t="str">
        <f>IF(F1305="Primary Timing Controller","Timing",IF(F1305="Secondary Timing Controller","Timing",IF(F1305="Star","Ethernet",IF(F1305="Door Controller","Security Solution",IF(F1305="Elevator Controller","Security Solution",IF(F1305="Range Extender","Security Solution",IF(F1305="Dropbox","Standalone",IF(F1305="LF Exciter","Standalone",IF(OR(F1305="Monitor",F1305="Virtual Wall"),IF(VLOOKUP(H1305,IRDeviceDetails!$A$1:$B$10000,2,FALSE)=0,"Standalone",IF(ISNUMBER(MATCH(H1305,ConfigGrouping!$D$1:$D$10000,0)),"Primary","Secondary")),"")))))))))</f>
        <v/>
      </c>
    </row>
    <row r="1306" spans="5:5" ht="15" customHeight="1" x14ac:dyDescent="0.35">
      <c r="E1306" s="11" t="str">
        <f>IF(F1306="Primary Timing Controller","Timing",IF(F1306="Secondary Timing Controller","Timing",IF(F1306="Star","Ethernet",IF(F1306="Door Controller","Security Solution",IF(F1306="Elevator Controller","Security Solution",IF(F1306="Range Extender","Security Solution",IF(F1306="Dropbox","Standalone",IF(F1306="LF Exciter","Standalone",IF(OR(F1306="Monitor",F1306="Virtual Wall"),IF(VLOOKUP(H1306,IRDeviceDetails!$A$1:$B$10000,2,FALSE)=0,"Standalone",IF(ISNUMBER(MATCH(H1306,ConfigGrouping!$D$1:$D$10000,0)),"Primary","Secondary")),"")))))))))</f>
        <v/>
      </c>
    </row>
    <row r="1307" spans="5:5" ht="15" customHeight="1" x14ac:dyDescent="0.35">
      <c r="E1307" s="11" t="str">
        <f>IF(F1307="Primary Timing Controller","Timing",IF(F1307="Secondary Timing Controller","Timing",IF(F1307="Star","Ethernet",IF(F1307="Door Controller","Security Solution",IF(F1307="Elevator Controller","Security Solution",IF(F1307="Range Extender","Security Solution",IF(F1307="Dropbox","Standalone",IF(F1307="LF Exciter","Standalone",IF(OR(F1307="Monitor",F1307="Virtual Wall"),IF(VLOOKUP(H1307,IRDeviceDetails!$A$1:$B$10000,2,FALSE)=0,"Standalone",IF(ISNUMBER(MATCH(H1307,ConfigGrouping!$D$1:$D$10000,0)),"Primary","Secondary")),"")))))))))</f>
        <v/>
      </c>
    </row>
    <row r="1308" spans="5:5" ht="15" customHeight="1" x14ac:dyDescent="0.35">
      <c r="E1308" s="11" t="str">
        <f>IF(F1308="Primary Timing Controller","Timing",IF(F1308="Secondary Timing Controller","Timing",IF(F1308="Star","Ethernet",IF(F1308="Door Controller","Security Solution",IF(F1308="Elevator Controller","Security Solution",IF(F1308="Range Extender","Security Solution",IF(F1308="Dropbox","Standalone",IF(F1308="LF Exciter","Standalone",IF(OR(F1308="Monitor",F1308="Virtual Wall"),IF(VLOOKUP(H1308,IRDeviceDetails!$A$1:$B$10000,2,FALSE)=0,"Standalone",IF(ISNUMBER(MATCH(H1308,ConfigGrouping!$D$1:$D$10000,0)),"Primary","Secondary")),"")))))))))</f>
        <v/>
      </c>
    </row>
    <row r="1309" spans="5:5" ht="15" customHeight="1" x14ac:dyDescent="0.35">
      <c r="E1309" s="11" t="str">
        <f>IF(F1309="Primary Timing Controller","Timing",IF(F1309="Secondary Timing Controller","Timing",IF(F1309="Star","Ethernet",IF(F1309="Door Controller","Security Solution",IF(F1309="Elevator Controller","Security Solution",IF(F1309="Range Extender","Security Solution",IF(F1309="Dropbox","Standalone",IF(F1309="LF Exciter","Standalone",IF(OR(F1309="Monitor",F1309="Virtual Wall"),IF(VLOOKUP(H1309,IRDeviceDetails!$A$1:$B$10000,2,FALSE)=0,"Standalone",IF(ISNUMBER(MATCH(H1309,ConfigGrouping!$D$1:$D$10000,0)),"Primary","Secondary")),"")))))))))</f>
        <v/>
      </c>
    </row>
    <row r="1310" spans="5:5" ht="15" customHeight="1" x14ac:dyDescent="0.35">
      <c r="E1310" s="11" t="str">
        <f>IF(F1310="Primary Timing Controller","Timing",IF(F1310="Secondary Timing Controller","Timing",IF(F1310="Star","Ethernet",IF(F1310="Door Controller","Security Solution",IF(F1310="Elevator Controller","Security Solution",IF(F1310="Range Extender","Security Solution",IF(F1310="Dropbox","Standalone",IF(F1310="LF Exciter","Standalone",IF(OR(F1310="Monitor",F1310="Virtual Wall"),IF(VLOOKUP(H1310,IRDeviceDetails!$A$1:$B$10000,2,FALSE)=0,"Standalone",IF(ISNUMBER(MATCH(H1310,ConfigGrouping!$D$1:$D$10000,0)),"Primary","Secondary")),"")))))))))</f>
        <v/>
      </c>
    </row>
    <row r="1311" spans="5:5" ht="15" customHeight="1" x14ac:dyDescent="0.35">
      <c r="E1311" s="11" t="str">
        <f>IF(F1311="Primary Timing Controller","Timing",IF(F1311="Secondary Timing Controller","Timing",IF(F1311="Star","Ethernet",IF(F1311="Door Controller","Security Solution",IF(F1311="Elevator Controller","Security Solution",IF(F1311="Range Extender","Security Solution",IF(F1311="Dropbox","Standalone",IF(F1311="LF Exciter","Standalone",IF(OR(F1311="Monitor",F1311="Virtual Wall"),IF(VLOOKUP(H1311,IRDeviceDetails!$A$1:$B$10000,2,FALSE)=0,"Standalone",IF(ISNUMBER(MATCH(H1311,ConfigGrouping!$D$1:$D$10000,0)),"Primary","Secondary")),"")))))))))</f>
        <v/>
      </c>
    </row>
    <row r="1312" spans="5:5" ht="15" customHeight="1" x14ac:dyDescent="0.35">
      <c r="E1312" s="11" t="str">
        <f>IF(F1312="Primary Timing Controller","Timing",IF(F1312="Secondary Timing Controller","Timing",IF(F1312="Star","Ethernet",IF(F1312="Door Controller","Security Solution",IF(F1312="Elevator Controller","Security Solution",IF(F1312="Range Extender","Security Solution",IF(F1312="Dropbox","Standalone",IF(F1312="LF Exciter","Standalone",IF(OR(F1312="Monitor",F1312="Virtual Wall"),IF(VLOOKUP(H1312,IRDeviceDetails!$A$1:$B$10000,2,FALSE)=0,"Standalone",IF(ISNUMBER(MATCH(H1312,ConfigGrouping!$D$1:$D$10000,0)),"Primary","Secondary")),"")))))))))</f>
        <v/>
      </c>
    </row>
    <row r="1313" spans="5:5" ht="15" customHeight="1" x14ac:dyDescent="0.35">
      <c r="E1313" s="11" t="str">
        <f>IF(F1313="Primary Timing Controller","Timing",IF(F1313="Secondary Timing Controller","Timing",IF(F1313="Star","Ethernet",IF(F1313="Door Controller","Security Solution",IF(F1313="Elevator Controller","Security Solution",IF(F1313="Range Extender","Security Solution",IF(F1313="Dropbox","Standalone",IF(F1313="LF Exciter","Standalone",IF(OR(F1313="Monitor",F1313="Virtual Wall"),IF(VLOOKUP(H1313,IRDeviceDetails!$A$1:$B$10000,2,FALSE)=0,"Standalone",IF(ISNUMBER(MATCH(H1313,ConfigGrouping!$D$1:$D$10000,0)),"Primary","Secondary")),"")))))))))</f>
        <v/>
      </c>
    </row>
    <row r="1314" spans="5:5" ht="15" customHeight="1" x14ac:dyDescent="0.35">
      <c r="E1314" s="11" t="str">
        <f>IF(F1314="Primary Timing Controller","Timing",IF(F1314="Secondary Timing Controller","Timing",IF(F1314="Star","Ethernet",IF(F1314="Door Controller","Security Solution",IF(F1314="Elevator Controller","Security Solution",IF(F1314="Range Extender","Security Solution",IF(F1314="Dropbox","Standalone",IF(F1314="LF Exciter","Standalone",IF(OR(F1314="Monitor",F1314="Virtual Wall"),IF(VLOOKUP(H1314,IRDeviceDetails!$A$1:$B$10000,2,FALSE)=0,"Standalone",IF(ISNUMBER(MATCH(H1314,ConfigGrouping!$D$1:$D$10000,0)),"Primary","Secondary")),"")))))))))</f>
        <v/>
      </c>
    </row>
    <row r="1315" spans="5:5" ht="15" customHeight="1" x14ac:dyDescent="0.35">
      <c r="E1315" s="11" t="str">
        <f>IF(F1315="Primary Timing Controller","Timing",IF(F1315="Secondary Timing Controller","Timing",IF(F1315="Star","Ethernet",IF(F1315="Door Controller","Security Solution",IF(F1315="Elevator Controller","Security Solution",IF(F1315="Range Extender","Security Solution",IF(F1315="Dropbox","Standalone",IF(F1315="LF Exciter","Standalone",IF(OR(F1315="Monitor",F1315="Virtual Wall"),IF(VLOOKUP(H1315,IRDeviceDetails!$A$1:$B$10000,2,FALSE)=0,"Standalone",IF(ISNUMBER(MATCH(H1315,ConfigGrouping!$D$1:$D$10000,0)),"Primary","Secondary")),"")))))))))</f>
        <v/>
      </c>
    </row>
    <row r="1316" spans="5:5" ht="15" customHeight="1" x14ac:dyDescent="0.35">
      <c r="E1316" s="11" t="str">
        <f>IF(F1316="Primary Timing Controller","Timing",IF(F1316="Secondary Timing Controller","Timing",IF(F1316="Star","Ethernet",IF(F1316="Door Controller","Security Solution",IF(F1316="Elevator Controller","Security Solution",IF(F1316="Range Extender","Security Solution",IF(F1316="Dropbox","Standalone",IF(F1316="LF Exciter","Standalone",IF(OR(F1316="Monitor",F1316="Virtual Wall"),IF(VLOOKUP(H1316,IRDeviceDetails!$A$1:$B$10000,2,FALSE)=0,"Standalone",IF(ISNUMBER(MATCH(H1316,ConfigGrouping!$D$1:$D$10000,0)),"Primary","Secondary")),"")))))))))</f>
        <v/>
      </c>
    </row>
    <row r="1317" spans="5:5" ht="15" customHeight="1" x14ac:dyDescent="0.35">
      <c r="E1317" s="11" t="str">
        <f>IF(F1317="Primary Timing Controller","Timing",IF(F1317="Secondary Timing Controller","Timing",IF(F1317="Star","Ethernet",IF(F1317="Door Controller","Security Solution",IF(F1317="Elevator Controller","Security Solution",IF(F1317="Range Extender","Security Solution",IF(F1317="Dropbox","Standalone",IF(F1317="LF Exciter","Standalone",IF(OR(F1317="Monitor",F1317="Virtual Wall"),IF(VLOOKUP(H1317,IRDeviceDetails!$A$1:$B$10000,2,FALSE)=0,"Standalone",IF(ISNUMBER(MATCH(H1317,ConfigGrouping!$D$1:$D$10000,0)),"Primary","Secondary")),"")))))))))</f>
        <v/>
      </c>
    </row>
    <row r="1318" spans="5:5" ht="15" customHeight="1" x14ac:dyDescent="0.35">
      <c r="E1318" s="11" t="str">
        <f>IF(F1318="Primary Timing Controller","Timing",IF(F1318="Secondary Timing Controller","Timing",IF(F1318="Star","Ethernet",IF(F1318="Door Controller","Security Solution",IF(F1318="Elevator Controller","Security Solution",IF(F1318="Range Extender","Security Solution",IF(F1318="Dropbox","Standalone",IF(F1318="LF Exciter","Standalone",IF(OR(F1318="Monitor",F1318="Virtual Wall"),IF(VLOOKUP(H1318,IRDeviceDetails!$A$1:$B$10000,2,FALSE)=0,"Standalone",IF(ISNUMBER(MATCH(H1318,ConfigGrouping!$D$1:$D$10000,0)),"Primary","Secondary")),"")))))))))</f>
        <v/>
      </c>
    </row>
    <row r="1319" spans="5:5" ht="15" customHeight="1" x14ac:dyDescent="0.35">
      <c r="E1319" s="11" t="str">
        <f>IF(F1319="Primary Timing Controller","Timing",IF(F1319="Secondary Timing Controller","Timing",IF(F1319="Star","Ethernet",IF(F1319="Door Controller","Security Solution",IF(F1319="Elevator Controller","Security Solution",IF(F1319="Range Extender","Security Solution",IF(F1319="Dropbox","Standalone",IF(F1319="LF Exciter","Standalone",IF(OR(F1319="Monitor",F1319="Virtual Wall"),IF(VLOOKUP(H1319,IRDeviceDetails!$A$1:$B$10000,2,FALSE)=0,"Standalone",IF(ISNUMBER(MATCH(H1319,ConfigGrouping!$D$1:$D$10000,0)),"Primary","Secondary")),"")))))))))</f>
        <v/>
      </c>
    </row>
    <row r="1320" spans="5:5" ht="15" customHeight="1" x14ac:dyDescent="0.35">
      <c r="E1320" s="11" t="str">
        <f>IF(F1320="Primary Timing Controller","Timing",IF(F1320="Secondary Timing Controller","Timing",IF(F1320="Star","Ethernet",IF(F1320="Door Controller","Security Solution",IF(F1320="Elevator Controller","Security Solution",IF(F1320="Range Extender","Security Solution",IF(F1320="Dropbox","Standalone",IF(F1320="LF Exciter","Standalone",IF(OR(F1320="Monitor",F1320="Virtual Wall"),IF(VLOOKUP(H1320,IRDeviceDetails!$A$1:$B$10000,2,FALSE)=0,"Standalone",IF(ISNUMBER(MATCH(H1320,ConfigGrouping!$D$1:$D$10000,0)),"Primary","Secondary")),"")))))))))</f>
        <v/>
      </c>
    </row>
    <row r="1321" spans="5:5" ht="15" customHeight="1" x14ac:dyDescent="0.35">
      <c r="E1321" s="11" t="str">
        <f>IF(F1321="Primary Timing Controller","Timing",IF(F1321="Secondary Timing Controller","Timing",IF(F1321="Star","Ethernet",IF(F1321="Door Controller","Security Solution",IF(F1321="Elevator Controller","Security Solution",IF(F1321="Range Extender","Security Solution",IF(F1321="Dropbox","Standalone",IF(F1321="LF Exciter","Standalone",IF(OR(F1321="Monitor",F1321="Virtual Wall"),IF(VLOOKUP(H1321,IRDeviceDetails!$A$1:$B$10000,2,FALSE)=0,"Standalone",IF(ISNUMBER(MATCH(H1321,ConfigGrouping!$D$1:$D$10000,0)),"Primary","Secondary")),"")))))))))</f>
        <v/>
      </c>
    </row>
    <row r="1322" spans="5:5" ht="15" customHeight="1" x14ac:dyDescent="0.35">
      <c r="E1322" s="11" t="str">
        <f>IF(F1322="Primary Timing Controller","Timing",IF(F1322="Secondary Timing Controller","Timing",IF(F1322="Star","Ethernet",IF(F1322="Door Controller","Security Solution",IF(F1322="Elevator Controller","Security Solution",IF(F1322="Range Extender","Security Solution",IF(F1322="Dropbox","Standalone",IF(F1322="LF Exciter","Standalone",IF(OR(F1322="Monitor",F1322="Virtual Wall"),IF(VLOOKUP(H1322,IRDeviceDetails!$A$1:$B$10000,2,FALSE)=0,"Standalone",IF(ISNUMBER(MATCH(H1322,ConfigGrouping!$D$1:$D$10000,0)),"Primary","Secondary")),"")))))))))</f>
        <v/>
      </c>
    </row>
    <row r="1323" spans="5:5" ht="15" customHeight="1" x14ac:dyDescent="0.35">
      <c r="E1323" s="11" t="str">
        <f>IF(F1323="Primary Timing Controller","Timing",IF(F1323="Secondary Timing Controller","Timing",IF(F1323="Star","Ethernet",IF(F1323="Door Controller","Security Solution",IF(F1323="Elevator Controller","Security Solution",IF(F1323="Range Extender","Security Solution",IF(F1323="Dropbox","Standalone",IF(F1323="LF Exciter","Standalone",IF(OR(F1323="Monitor",F1323="Virtual Wall"),IF(VLOOKUP(H1323,IRDeviceDetails!$A$1:$B$10000,2,FALSE)=0,"Standalone",IF(ISNUMBER(MATCH(H1323,ConfigGrouping!$D$1:$D$10000,0)),"Primary","Secondary")),"")))))))))</f>
        <v/>
      </c>
    </row>
    <row r="1324" spans="5:5" ht="15" customHeight="1" x14ac:dyDescent="0.35">
      <c r="E1324" s="11" t="str">
        <f>IF(F1324="Primary Timing Controller","Timing",IF(F1324="Secondary Timing Controller","Timing",IF(F1324="Star","Ethernet",IF(F1324="Door Controller","Security Solution",IF(F1324="Elevator Controller","Security Solution",IF(F1324="Range Extender","Security Solution",IF(F1324="Dropbox","Standalone",IF(F1324="LF Exciter","Standalone",IF(OR(F1324="Monitor",F1324="Virtual Wall"),IF(VLOOKUP(H1324,IRDeviceDetails!$A$1:$B$10000,2,FALSE)=0,"Standalone",IF(ISNUMBER(MATCH(H1324,ConfigGrouping!$D$1:$D$10000,0)),"Primary","Secondary")),"")))))))))</f>
        <v/>
      </c>
    </row>
    <row r="1325" spans="5:5" ht="15" customHeight="1" x14ac:dyDescent="0.35">
      <c r="E1325" s="11" t="str">
        <f>IF(F1325="Primary Timing Controller","Timing",IF(F1325="Secondary Timing Controller","Timing",IF(F1325="Star","Ethernet",IF(F1325="Door Controller","Security Solution",IF(F1325="Elevator Controller","Security Solution",IF(F1325="Range Extender","Security Solution",IF(F1325="Dropbox","Standalone",IF(F1325="LF Exciter","Standalone",IF(OR(F1325="Monitor",F1325="Virtual Wall"),IF(VLOOKUP(H1325,IRDeviceDetails!$A$1:$B$10000,2,FALSE)=0,"Standalone",IF(ISNUMBER(MATCH(H1325,ConfigGrouping!$D$1:$D$10000,0)),"Primary","Secondary")),"")))))))))</f>
        <v/>
      </c>
    </row>
    <row r="1326" spans="5:5" ht="15" customHeight="1" x14ac:dyDescent="0.35">
      <c r="E1326" s="11" t="str">
        <f>IF(F1326="Primary Timing Controller","Timing",IF(F1326="Secondary Timing Controller","Timing",IF(F1326="Star","Ethernet",IF(F1326="Door Controller","Security Solution",IF(F1326="Elevator Controller","Security Solution",IF(F1326="Range Extender","Security Solution",IF(F1326="Dropbox","Standalone",IF(F1326="LF Exciter","Standalone",IF(OR(F1326="Monitor",F1326="Virtual Wall"),IF(VLOOKUP(H1326,IRDeviceDetails!$A$1:$B$10000,2,FALSE)=0,"Standalone",IF(ISNUMBER(MATCH(H1326,ConfigGrouping!$D$1:$D$10000,0)),"Primary","Secondary")),"")))))))))</f>
        <v/>
      </c>
    </row>
    <row r="1327" spans="5:5" ht="15" customHeight="1" x14ac:dyDescent="0.35">
      <c r="E1327" s="11" t="str">
        <f>IF(F1327="Primary Timing Controller","Timing",IF(F1327="Secondary Timing Controller","Timing",IF(F1327="Star","Ethernet",IF(F1327="Door Controller","Security Solution",IF(F1327="Elevator Controller","Security Solution",IF(F1327="Range Extender","Security Solution",IF(F1327="Dropbox","Standalone",IF(F1327="LF Exciter","Standalone",IF(OR(F1327="Monitor",F1327="Virtual Wall"),IF(VLOOKUP(H1327,IRDeviceDetails!$A$1:$B$10000,2,FALSE)=0,"Standalone",IF(ISNUMBER(MATCH(H1327,ConfigGrouping!$D$1:$D$10000,0)),"Primary","Secondary")),"")))))))))</f>
        <v/>
      </c>
    </row>
    <row r="1328" spans="5:5" ht="15" customHeight="1" x14ac:dyDescent="0.35">
      <c r="E1328" s="11" t="str">
        <f>IF(F1328="Primary Timing Controller","Timing",IF(F1328="Secondary Timing Controller","Timing",IF(F1328="Star","Ethernet",IF(F1328="Door Controller","Security Solution",IF(F1328="Elevator Controller","Security Solution",IF(F1328="Range Extender","Security Solution",IF(F1328="Dropbox","Standalone",IF(F1328="LF Exciter","Standalone",IF(OR(F1328="Monitor",F1328="Virtual Wall"),IF(VLOOKUP(H1328,IRDeviceDetails!$A$1:$B$10000,2,FALSE)=0,"Standalone",IF(ISNUMBER(MATCH(H1328,ConfigGrouping!$D$1:$D$10000,0)),"Primary","Secondary")),"")))))))))</f>
        <v/>
      </c>
    </row>
    <row r="1329" spans="5:5" ht="15" customHeight="1" x14ac:dyDescent="0.35">
      <c r="E1329" s="11" t="str">
        <f>IF(F1329="Primary Timing Controller","Timing",IF(F1329="Secondary Timing Controller","Timing",IF(F1329="Star","Ethernet",IF(F1329="Door Controller","Security Solution",IF(F1329="Elevator Controller","Security Solution",IF(F1329="Range Extender","Security Solution",IF(F1329="Dropbox","Standalone",IF(F1329="LF Exciter","Standalone",IF(OR(F1329="Monitor",F1329="Virtual Wall"),IF(VLOOKUP(H1329,IRDeviceDetails!$A$1:$B$10000,2,FALSE)=0,"Standalone",IF(ISNUMBER(MATCH(H1329,ConfigGrouping!$D$1:$D$10000,0)),"Primary","Secondary")),"")))))))))</f>
        <v/>
      </c>
    </row>
    <row r="1330" spans="5:5" ht="15" customHeight="1" x14ac:dyDescent="0.35">
      <c r="E1330" s="11" t="str">
        <f>IF(F1330="Primary Timing Controller","Timing",IF(F1330="Secondary Timing Controller","Timing",IF(F1330="Star","Ethernet",IF(F1330="Door Controller","Security Solution",IF(F1330="Elevator Controller","Security Solution",IF(F1330="Range Extender","Security Solution",IF(F1330="Dropbox","Standalone",IF(F1330="LF Exciter","Standalone",IF(OR(F1330="Monitor",F1330="Virtual Wall"),IF(VLOOKUP(H1330,IRDeviceDetails!$A$1:$B$10000,2,FALSE)=0,"Standalone",IF(ISNUMBER(MATCH(H1330,ConfigGrouping!$D$1:$D$10000,0)),"Primary","Secondary")),"")))))))))</f>
        <v/>
      </c>
    </row>
    <row r="1331" spans="5:5" ht="15" customHeight="1" x14ac:dyDescent="0.35">
      <c r="E1331" s="11" t="str">
        <f>IF(F1331="Primary Timing Controller","Timing",IF(F1331="Secondary Timing Controller","Timing",IF(F1331="Star","Ethernet",IF(F1331="Door Controller","Security Solution",IF(F1331="Elevator Controller","Security Solution",IF(F1331="Range Extender","Security Solution",IF(F1331="Dropbox","Standalone",IF(F1331="LF Exciter","Standalone",IF(OR(F1331="Monitor",F1331="Virtual Wall"),IF(VLOOKUP(H1331,IRDeviceDetails!$A$1:$B$10000,2,FALSE)=0,"Standalone",IF(ISNUMBER(MATCH(H1331,ConfigGrouping!$D$1:$D$10000,0)),"Primary","Secondary")),"")))))))))</f>
        <v/>
      </c>
    </row>
    <row r="1332" spans="5:5" ht="15" customHeight="1" x14ac:dyDescent="0.35">
      <c r="E1332" s="11" t="str">
        <f>IF(F1332="Primary Timing Controller","Timing",IF(F1332="Secondary Timing Controller","Timing",IF(F1332="Star","Ethernet",IF(F1332="Door Controller","Security Solution",IF(F1332="Elevator Controller","Security Solution",IF(F1332="Range Extender","Security Solution",IF(F1332="Dropbox","Standalone",IF(F1332="LF Exciter","Standalone",IF(OR(F1332="Monitor",F1332="Virtual Wall"),IF(VLOOKUP(H1332,IRDeviceDetails!$A$1:$B$10000,2,FALSE)=0,"Standalone",IF(ISNUMBER(MATCH(H1332,ConfigGrouping!$D$1:$D$10000,0)),"Primary","Secondary")),"")))))))))</f>
        <v/>
      </c>
    </row>
    <row r="1333" spans="5:5" ht="15" customHeight="1" x14ac:dyDescent="0.35">
      <c r="E1333" s="11" t="str">
        <f>IF(F1333="Primary Timing Controller","Timing",IF(F1333="Secondary Timing Controller","Timing",IF(F1333="Star","Ethernet",IF(F1333="Door Controller","Security Solution",IF(F1333="Elevator Controller","Security Solution",IF(F1333="Range Extender","Security Solution",IF(F1333="Dropbox","Standalone",IF(F1333="LF Exciter","Standalone",IF(OR(F1333="Monitor",F1333="Virtual Wall"),IF(VLOOKUP(H1333,IRDeviceDetails!$A$1:$B$10000,2,FALSE)=0,"Standalone",IF(ISNUMBER(MATCH(H1333,ConfigGrouping!$D$1:$D$10000,0)),"Primary","Secondary")),"")))))))))</f>
        <v/>
      </c>
    </row>
    <row r="1334" spans="5:5" ht="15" customHeight="1" x14ac:dyDescent="0.35">
      <c r="E1334" s="11" t="str">
        <f>IF(F1334="Primary Timing Controller","Timing",IF(F1334="Secondary Timing Controller","Timing",IF(F1334="Star","Ethernet",IF(F1334="Door Controller","Security Solution",IF(F1334="Elevator Controller","Security Solution",IF(F1334="Range Extender","Security Solution",IF(F1334="Dropbox","Standalone",IF(F1334="LF Exciter","Standalone",IF(OR(F1334="Monitor",F1334="Virtual Wall"),IF(VLOOKUP(H1334,IRDeviceDetails!$A$1:$B$10000,2,FALSE)=0,"Standalone",IF(ISNUMBER(MATCH(H1334,ConfigGrouping!$D$1:$D$10000,0)),"Primary","Secondary")),"")))))))))</f>
        <v/>
      </c>
    </row>
    <row r="1335" spans="5:5" ht="15" customHeight="1" x14ac:dyDescent="0.35">
      <c r="E1335" s="11" t="str">
        <f>IF(F1335="Primary Timing Controller","Timing",IF(F1335="Secondary Timing Controller","Timing",IF(F1335="Star","Ethernet",IF(F1335="Door Controller","Security Solution",IF(F1335="Elevator Controller","Security Solution",IF(F1335="Range Extender","Security Solution",IF(F1335="Dropbox","Standalone",IF(F1335="LF Exciter","Standalone",IF(OR(F1335="Monitor",F1335="Virtual Wall"),IF(VLOOKUP(H1335,IRDeviceDetails!$A$1:$B$10000,2,FALSE)=0,"Standalone",IF(ISNUMBER(MATCH(H1335,ConfigGrouping!$D$1:$D$10000,0)),"Primary","Secondary")),"")))))))))</f>
        <v/>
      </c>
    </row>
    <row r="1336" spans="5:5" ht="15" customHeight="1" x14ac:dyDescent="0.35">
      <c r="E1336" s="11" t="str">
        <f>IF(F1336="Primary Timing Controller","Timing",IF(F1336="Secondary Timing Controller","Timing",IF(F1336="Star","Ethernet",IF(F1336="Door Controller","Security Solution",IF(F1336="Elevator Controller","Security Solution",IF(F1336="Range Extender","Security Solution",IF(F1336="Dropbox","Standalone",IF(F1336="LF Exciter","Standalone",IF(OR(F1336="Monitor",F1336="Virtual Wall"),IF(VLOOKUP(H1336,IRDeviceDetails!$A$1:$B$10000,2,FALSE)=0,"Standalone",IF(ISNUMBER(MATCH(H1336,ConfigGrouping!$D$1:$D$10000,0)),"Primary","Secondary")),"")))))))))</f>
        <v/>
      </c>
    </row>
    <row r="1337" spans="5:5" ht="15" customHeight="1" x14ac:dyDescent="0.35">
      <c r="E1337" s="11" t="str">
        <f>IF(F1337="Primary Timing Controller","Timing",IF(F1337="Secondary Timing Controller","Timing",IF(F1337="Star","Ethernet",IF(F1337="Door Controller","Security Solution",IF(F1337="Elevator Controller","Security Solution",IF(F1337="Range Extender","Security Solution",IF(F1337="Dropbox","Standalone",IF(F1337="LF Exciter","Standalone",IF(OR(F1337="Monitor",F1337="Virtual Wall"),IF(VLOOKUP(H1337,IRDeviceDetails!$A$1:$B$10000,2,FALSE)=0,"Standalone",IF(ISNUMBER(MATCH(H1337,ConfigGrouping!$D$1:$D$10000,0)),"Primary","Secondary")),"")))))))))</f>
        <v/>
      </c>
    </row>
    <row r="1338" spans="5:5" ht="15" customHeight="1" x14ac:dyDescent="0.35">
      <c r="E1338" s="11" t="str">
        <f>IF(F1338="Primary Timing Controller","Timing",IF(F1338="Secondary Timing Controller","Timing",IF(F1338="Star","Ethernet",IF(F1338="Door Controller","Security Solution",IF(F1338="Elevator Controller","Security Solution",IF(F1338="Range Extender","Security Solution",IF(F1338="Dropbox","Standalone",IF(F1338="LF Exciter","Standalone",IF(OR(F1338="Monitor",F1338="Virtual Wall"),IF(VLOOKUP(H1338,IRDeviceDetails!$A$1:$B$10000,2,FALSE)=0,"Standalone",IF(ISNUMBER(MATCH(H1338,ConfigGrouping!$D$1:$D$10000,0)),"Primary","Secondary")),"")))))))))</f>
        <v/>
      </c>
    </row>
    <row r="1339" spans="5:5" ht="15" customHeight="1" x14ac:dyDescent="0.35">
      <c r="E1339" s="11" t="str">
        <f>IF(F1339="Primary Timing Controller","Timing",IF(F1339="Secondary Timing Controller","Timing",IF(F1339="Star","Ethernet",IF(F1339="Door Controller","Security Solution",IF(F1339="Elevator Controller","Security Solution",IF(F1339="Range Extender","Security Solution",IF(F1339="Dropbox","Standalone",IF(F1339="LF Exciter","Standalone",IF(OR(F1339="Monitor",F1339="Virtual Wall"),IF(VLOOKUP(H1339,IRDeviceDetails!$A$1:$B$10000,2,FALSE)=0,"Standalone",IF(ISNUMBER(MATCH(H1339,ConfigGrouping!$D$1:$D$10000,0)),"Primary","Secondary")),"")))))))))</f>
        <v/>
      </c>
    </row>
    <row r="1340" spans="5:5" ht="15" customHeight="1" x14ac:dyDescent="0.35">
      <c r="E1340" s="11" t="str">
        <f>IF(F1340="Primary Timing Controller","Timing",IF(F1340="Secondary Timing Controller","Timing",IF(F1340="Star","Ethernet",IF(F1340="Door Controller","Security Solution",IF(F1340="Elevator Controller","Security Solution",IF(F1340="Range Extender","Security Solution",IF(F1340="Dropbox","Standalone",IF(F1340="LF Exciter","Standalone",IF(OR(F1340="Monitor",F1340="Virtual Wall"),IF(VLOOKUP(H1340,IRDeviceDetails!$A$1:$B$10000,2,FALSE)=0,"Standalone",IF(ISNUMBER(MATCH(H1340,ConfigGrouping!$D$1:$D$10000,0)),"Primary","Secondary")),"")))))))))</f>
        <v/>
      </c>
    </row>
    <row r="1341" spans="5:5" ht="15" customHeight="1" x14ac:dyDescent="0.35">
      <c r="E1341" s="11" t="str">
        <f>IF(F1341="Primary Timing Controller","Timing",IF(F1341="Secondary Timing Controller","Timing",IF(F1341="Star","Ethernet",IF(F1341="Door Controller","Security Solution",IF(F1341="Elevator Controller","Security Solution",IF(F1341="Range Extender","Security Solution",IF(F1341="Dropbox","Standalone",IF(F1341="LF Exciter","Standalone",IF(OR(F1341="Monitor",F1341="Virtual Wall"),IF(VLOOKUP(H1341,IRDeviceDetails!$A$1:$B$10000,2,FALSE)=0,"Standalone",IF(ISNUMBER(MATCH(H1341,ConfigGrouping!$D$1:$D$10000,0)),"Primary","Secondary")),"")))))))))</f>
        <v/>
      </c>
    </row>
    <row r="1342" spans="5:5" ht="15" customHeight="1" x14ac:dyDescent="0.35">
      <c r="E1342" s="11" t="str">
        <f>IF(F1342="Primary Timing Controller","Timing",IF(F1342="Secondary Timing Controller","Timing",IF(F1342="Star","Ethernet",IF(F1342="Door Controller","Security Solution",IF(F1342="Elevator Controller","Security Solution",IF(F1342="Range Extender","Security Solution",IF(F1342="Dropbox","Standalone",IF(F1342="LF Exciter","Standalone",IF(OR(F1342="Monitor",F1342="Virtual Wall"),IF(VLOOKUP(H1342,IRDeviceDetails!$A$1:$B$10000,2,FALSE)=0,"Standalone",IF(ISNUMBER(MATCH(H1342,ConfigGrouping!$D$1:$D$10000,0)),"Primary","Secondary")),"")))))))))</f>
        <v/>
      </c>
    </row>
    <row r="1343" spans="5:5" ht="15" customHeight="1" x14ac:dyDescent="0.35">
      <c r="E1343" s="11" t="str">
        <f>IF(F1343="Primary Timing Controller","Timing",IF(F1343="Secondary Timing Controller","Timing",IF(F1343="Star","Ethernet",IF(F1343="Door Controller","Security Solution",IF(F1343="Elevator Controller","Security Solution",IF(F1343="Range Extender","Security Solution",IF(F1343="Dropbox","Standalone",IF(F1343="LF Exciter","Standalone",IF(OR(F1343="Monitor",F1343="Virtual Wall"),IF(VLOOKUP(H1343,IRDeviceDetails!$A$1:$B$10000,2,FALSE)=0,"Standalone",IF(ISNUMBER(MATCH(H1343,ConfigGrouping!$D$1:$D$10000,0)),"Primary","Secondary")),"")))))))))</f>
        <v/>
      </c>
    </row>
    <row r="1344" spans="5:5" ht="15" customHeight="1" x14ac:dyDescent="0.35">
      <c r="E1344" s="11" t="str">
        <f>IF(F1344="Primary Timing Controller","Timing",IF(F1344="Secondary Timing Controller","Timing",IF(F1344="Star","Ethernet",IF(F1344="Door Controller","Security Solution",IF(F1344="Elevator Controller","Security Solution",IF(F1344="Range Extender","Security Solution",IF(F1344="Dropbox","Standalone",IF(F1344="LF Exciter","Standalone",IF(OR(F1344="Monitor",F1344="Virtual Wall"),IF(VLOOKUP(H1344,IRDeviceDetails!$A$1:$B$10000,2,FALSE)=0,"Standalone",IF(ISNUMBER(MATCH(H1344,ConfigGrouping!$D$1:$D$10000,0)),"Primary","Secondary")),"")))))))))</f>
        <v/>
      </c>
    </row>
    <row r="1345" spans="5:5" ht="15" customHeight="1" x14ac:dyDescent="0.35">
      <c r="E1345" s="11" t="str">
        <f>IF(F1345="Primary Timing Controller","Timing",IF(F1345="Secondary Timing Controller","Timing",IF(F1345="Star","Ethernet",IF(F1345="Door Controller","Security Solution",IF(F1345="Elevator Controller","Security Solution",IF(F1345="Range Extender","Security Solution",IF(F1345="Dropbox","Standalone",IF(F1345="LF Exciter","Standalone",IF(OR(F1345="Monitor",F1345="Virtual Wall"),IF(VLOOKUP(H1345,IRDeviceDetails!$A$1:$B$10000,2,FALSE)=0,"Standalone",IF(ISNUMBER(MATCH(H1345,ConfigGrouping!$D$1:$D$10000,0)),"Primary","Secondary")),"")))))))))</f>
        <v/>
      </c>
    </row>
    <row r="1346" spans="5:5" ht="15" customHeight="1" x14ac:dyDescent="0.35">
      <c r="E1346" s="11" t="str">
        <f>IF(F1346="Primary Timing Controller","Timing",IF(F1346="Secondary Timing Controller","Timing",IF(F1346="Star","Ethernet",IF(F1346="Door Controller","Security Solution",IF(F1346="Elevator Controller","Security Solution",IF(F1346="Range Extender","Security Solution",IF(F1346="Dropbox","Standalone",IF(F1346="LF Exciter","Standalone",IF(OR(F1346="Monitor",F1346="Virtual Wall"),IF(VLOOKUP(H1346,IRDeviceDetails!$A$1:$B$10000,2,FALSE)=0,"Standalone",IF(ISNUMBER(MATCH(H1346,ConfigGrouping!$D$1:$D$10000,0)),"Primary","Secondary")),"")))))))))</f>
        <v/>
      </c>
    </row>
    <row r="1347" spans="5:5" ht="15" customHeight="1" x14ac:dyDescent="0.35">
      <c r="E1347" s="11" t="str">
        <f>IF(F1347="Primary Timing Controller","Timing",IF(F1347="Secondary Timing Controller","Timing",IF(F1347="Star","Ethernet",IF(F1347="Door Controller","Security Solution",IF(F1347="Elevator Controller","Security Solution",IF(F1347="Range Extender","Security Solution",IF(F1347="Dropbox","Standalone",IF(F1347="LF Exciter","Standalone",IF(OR(F1347="Monitor",F1347="Virtual Wall"),IF(VLOOKUP(H1347,IRDeviceDetails!$A$1:$B$10000,2,FALSE)=0,"Standalone",IF(ISNUMBER(MATCH(H1347,ConfigGrouping!$D$1:$D$10000,0)),"Primary","Secondary")),"")))))))))</f>
        <v/>
      </c>
    </row>
    <row r="1348" spans="5:5" ht="15" customHeight="1" x14ac:dyDescent="0.35">
      <c r="E1348" s="11" t="str">
        <f>IF(F1348="Primary Timing Controller","Timing",IF(F1348="Secondary Timing Controller","Timing",IF(F1348="Star","Ethernet",IF(F1348="Door Controller","Security Solution",IF(F1348="Elevator Controller","Security Solution",IF(F1348="Range Extender","Security Solution",IF(F1348="Dropbox","Standalone",IF(F1348="LF Exciter","Standalone",IF(OR(F1348="Monitor",F1348="Virtual Wall"),IF(VLOOKUP(H1348,IRDeviceDetails!$A$1:$B$10000,2,FALSE)=0,"Standalone",IF(ISNUMBER(MATCH(H1348,ConfigGrouping!$D$1:$D$10000,0)),"Primary","Secondary")),"")))))))))</f>
        <v/>
      </c>
    </row>
    <row r="1349" spans="5:5" ht="15" customHeight="1" x14ac:dyDescent="0.35">
      <c r="E1349" s="11" t="str">
        <f>IF(F1349="Primary Timing Controller","Timing",IF(F1349="Secondary Timing Controller","Timing",IF(F1349="Star","Ethernet",IF(F1349="Door Controller","Security Solution",IF(F1349="Elevator Controller","Security Solution",IF(F1349="Range Extender","Security Solution",IF(F1349="Dropbox","Standalone",IF(F1349="LF Exciter","Standalone",IF(OR(F1349="Monitor",F1349="Virtual Wall"),IF(VLOOKUP(H1349,IRDeviceDetails!$A$1:$B$10000,2,FALSE)=0,"Standalone",IF(ISNUMBER(MATCH(H1349,ConfigGrouping!$D$1:$D$10000,0)),"Primary","Secondary")),"")))))))))</f>
        <v/>
      </c>
    </row>
    <row r="1350" spans="5:5" ht="15" customHeight="1" x14ac:dyDescent="0.35">
      <c r="E1350" s="11" t="str">
        <f>IF(F1350="Primary Timing Controller","Timing",IF(F1350="Secondary Timing Controller","Timing",IF(F1350="Star","Ethernet",IF(F1350="Door Controller","Security Solution",IF(F1350="Elevator Controller","Security Solution",IF(F1350="Range Extender","Security Solution",IF(F1350="Dropbox","Standalone",IF(F1350="LF Exciter","Standalone",IF(OR(F1350="Monitor",F1350="Virtual Wall"),IF(VLOOKUP(H1350,IRDeviceDetails!$A$1:$B$10000,2,FALSE)=0,"Standalone",IF(ISNUMBER(MATCH(H1350,ConfigGrouping!$D$1:$D$10000,0)),"Primary","Secondary")),"")))))))))</f>
        <v/>
      </c>
    </row>
    <row r="1351" spans="5:5" ht="15" customHeight="1" x14ac:dyDescent="0.35">
      <c r="E1351" s="11" t="str">
        <f>IF(F1351="Primary Timing Controller","Timing",IF(F1351="Secondary Timing Controller","Timing",IF(F1351="Star","Ethernet",IF(F1351="Door Controller","Security Solution",IF(F1351="Elevator Controller","Security Solution",IF(F1351="Range Extender","Security Solution",IF(F1351="Dropbox","Standalone",IF(F1351="LF Exciter","Standalone",IF(OR(F1351="Monitor",F1351="Virtual Wall"),IF(VLOOKUP(H1351,IRDeviceDetails!$A$1:$B$10000,2,FALSE)=0,"Standalone",IF(ISNUMBER(MATCH(H1351,ConfigGrouping!$D$1:$D$10000,0)),"Primary","Secondary")),"")))))))))</f>
        <v/>
      </c>
    </row>
    <row r="1352" spans="5:5" ht="15" customHeight="1" x14ac:dyDescent="0.35">
      <c r="E1352" s="11" t="str">
        <f>IF(F1352="Primary Timing Controller","Timing",IF(F1352="Secondary Timing Controller","Timing",IF(F1352="Star","Ethernet",IF(F1352="Door Controller","Security Solution",IF(F1352="Elevator Controller","Security Solution",IF(F1352="Range Extender","Security Solution",IF(F1352="Dropbox","Standalone",IF(F1352="LF Exciter","Standalone",IF(OR(F1352="Monitor",F1352="Virtual Wall"),IF(VLOOKUP(H1352,IRDeviceDetails!$A$1:$B$10000,2,FALSE)=0,"Standalone",IF(ISNUMBER(MATCH(H1352,ConfigGrouping!$D$1:$D$10000,0)),"Primary","Secondary")),"")))))))))</f>
        <v/>
      </c>
    </row>
    <row r="1353" spans="5:5" ht="15" customHeight="1" x14ac:dyDescent="0.35">
      <c r="E1353" s="11" t="str">
        <f>IF(F1353="Primary Timing Controller","Timing",IF(F1353="Secondary Timing Controller","Timing",IF(F1353="Star","Ethernet",IF(F1353="Door Controller","Security Solution",IF(F1353="Elevator Controller","Security Solution",IF(F1353="Range Extender","Security Solution",IF(F1353="Dropbox","Standalone",IF(F1353="LF Exciter","Standalone",IF(OR(F1353="Monitor",F1353="Virtual Wall"),IF(VLOOKUP(H1353,IRDeviceDetails!$A$1:$B$10000,2,FALSE)=0,"Standalone",IF(ISNUMBER(MATCH(H1353,ConfigGrouping!$D$1:$D$10000,0)),"Primary","Secondary")),"")))))))))</f>
        <v/>
      </c>
    </row>
    <row r="1354" spans="5:5" ht="15" customHeight="1" x14ac:dyDescent="0.35">
      <c r="E1354" s="11" t="str">
        <f>IF(F1354="Primary Timing Controller","Timing",IF(F1354="Secondary Timing Controller","Timing",IF(F1354="Star","Ethernet",IF(F1354="Door Controller","Security Solution",IF(F1354="Elevator Controller","Security Solution",IF(F1354="Range Extender","Security Solution",IF(F1354="Dropbox","Standalone",IF(F1354="LF Exciter","Standalone",IF(OR(F1354="Monitor",F1354="Virtual Wall"),IF(VLOOKUP(H1354,IRDeviceDetails!$A$1:$B$10000,2,FALSE)=0,"Standalone",IF(ISNUMBER(MATCH(H1354,ConfigGrouping!$D$1:$D$10000,0)),"Primary","Secondary")),"")))))))))</f>
        <v/>
      </c>
    </row>
    <row r="1355" spans="5:5" ht="15" customHeight="1" x14ac:dyDescent="0.35">
      <c r="E1355" s="11" t="str">
        <f>IF(F1355="Primary Timing Controller","Timing",IF(F1355="Secondary Timing Controller","Timing",IF(F1355="Star","Ethernet",IF(F1355="Door Controller","Security Solution",IF(F1355="Elevator Controller","Security Solution",IF(F1355="Range Extender","Security Solution",IF(F1355="Dropbox","Standalone",IF(F1355="LF Exciter","Standalone",IF(OR(F1355="Monitor",F1355="Virtual Wall"),IF(VLOOKUP(H1355,IRDeviceDetails!$A$1:$B$10000,2,FALSE)=0,"Standalone",IF(ISNUMBER(MATCH(H1355,ConfigGrouping!$D$1:$D$10000,0)),"Primary","Secondary")),"")))))))))</f>
        <v/>
      </c>
    </row>
    <row r="1356" spans="5:5" ht="15" customHeight="1" x14ac:dyDescent="0.35">
      <c r="E1356" s="11" t="str">
        <f>IF(F1356="Primary Timing Controller","Timing",IF(F1356="Secondary Timing Controller","Timing",IF(F1356="Star","Ethernet",IF(F1356="Door Controller","Security Solution",IF(F1356="Elevator Controller","Security Solution",IF(F1356="Range Extender","Security Solution",IF(F1356="Dropbox","Standalone",IF(F1356="LF Exciter","Standalone",IF(OR(F1356="Monitor",F1356="Virtual Wall"),IF(VLOOKUP(H1356,IRDeviceDetails!$A$1:$B$10000,2,FALSE)=0,"Standalone",IF(ISNUMBER(MATCH(H1356,ConfigGrouping!$D$1:$D$10000,0)),"Primary","Secondary")),"")))))))))</f>
        <v/>
      </c>
    </row>
    <row r="1357" spans="5:5" ht="15" customHeight="1" x14ac:dyDescent="0.35">
      <c r="E1357" s="11" t="str">
        <f>IF(F1357="Primary Timing Controller","Timing",IF(F1357="Secondary Timing Controller","Timing",IF(F1357="Star","Ethernet",IF(F1357="Door Controller","Security Solution",IF(F1357="Elevator Controller","Security Solution",IF(F1357="Range Extender","Security Solution",IF(F1357="Dropbox","Standalone",IF(F1357="LF Exciter","Standalone",IF(OR(F1357="Monitor",F1357="Virtual Wall"),IF(VLOOKUP(H1357,IRDeviceDetails!$A$1:$B$10000,2,FALSE)=0,"Standalone",IF(ISNUMBER(MATCH(H1357,ConfigGrouping!$D$1:$D$10000,0)),"Primary","Secondary")),"")))))))))</f>
        <v/>
      </c>
    </row>
    <row r="1358" spans="5:5" ht="15" customHeight="1" x14ac:dyDescent="0.35">
      <c r="E1358" s="11" t="str">
        <f>IF(F1358="Primary Timing Controller","Timing",IF(F1358="Secondary Timing Controller","Timing",IF(F1358="Star","Ethernet",IF(F1358="Door Controller","Security Solution",IF(F1358="Elevator Controller","Security Solution",IF(F1358="Range Extender","Security Solution",IF(F1358="Dropbox","Standalone",IF(F1358="LF Exciter","Standalone",IF(OR(F1358="Monitor",F1358="Virtual Wall"),IF(VLOOKUP(H1358,IRDeviceDetails!$A$1:$B$10000,2,FALSE)=0,"Standalone",IF(ISNUMBER(MATCH(H1358,ConfigGrouping!$D$1:$D$10000,0)),"Primary","Secondary")),"")))))))))</f>
        <v/>
      </c>
    </row>
    <row r="1359" spans="5:5" ht="15" customHeight="1" x14ac:dyDescent="0.35">
      <c r="E1359" s="11" t="str">
        <f>IF(F1359="Primary Timing Controller","Timing",IF(F1359="Secondary Timing Controller","Timing",IF(F1359="Star","Ethernet",IF(F1359="Door Controller","Security Solution",IF(F1359="Elevator Controller","Security Solution",IF(F1359="Range Extender","Security Solution",IF(F1359="Dropbox","Standalone",IF(F1359="LF Exciter","Standalone",IF(OR(F1359="Monitor",F1359="Virtual Wall"),IF(VLOOKUP(H1359,IRDeviceDetails!$A$1:$B$10000,2,FALSE)=0,"Standalone",IF(ISNUMBER(MATCH(H1359,ConfigGrouping!$D$1:$D$10000,0)),"Primary","Secondary")),"")))))))))</f>
        <v/>
      </c>
    </row>
    <row r="1360" spans="5:5" ht="15" customHeight="1" x14ac:dyDescent="0.35">
      <c r="E1360" s="11" t="str">
        <f>IF(F1360="Primary Timing Controller","Timing",IF(F1360="Secondary Timing Controller","Timing",IF(F1360="Star","Ethernet",IF(F1360="Door Controller","Security Solution",IF(F1360="Elevator Controller","Security Solution",IF(F1360="Range Extender","Security Solution",IF(F1360="Dropbox","Standalone",IF(F1360="LF Exciter","Standalone",IF(OR(F1360="Monitor",F1360="Virtual Wall"),IF(VLOOKUP(H1360,IRDeviceDetails!$A$1:$B$10000,2,FALSE)=0,"Standalone",IF(ISNUMBER(MATCH(H1360,ConfigGrouping!$D$1:$D$10000,0)),"Primary","Secondary")),"")))))))))</f>
        <v/>
      </c>
    </row>
    <row r="1361" spans="5:5" ht="15" customHeight="1" x14ac:dyDescent="0.35">
      <c r="E1361" s="11" t="str">
        <f>IF(F1361="Primary Timing Controller","Timing",IF(F1361="Secondary Timing Controller","Timing",IF(F1361="Star","Ethernet",IF(F1361="Door Controller","Security Solution",IF(F1361="Elevator Controller","Security Solution",IF(F1361="Range Extender","Security Solution",IF(F1361="Dropbox","Standalone",IF(F1361="LF Exciter","Standalone",IF(OR(F1361="Monitor",F1361="Virtual Wall"),IF(VLOOKUP(H1361,IRDeviceDetails!$A$1:$B$10000,2,FALSE)=0,"Standalone",IF(ISNUMBER(MATCH(H1361,ConfigGrouping!$D$1:$D$10000,0)),"Primary","Secondary")),"")))))))))</f>
        <v/>
      </c>
    </row>
    <row r="1362" spans="5:5" ht="15" customHeight="1" x14ac:dyDescent="0.35">
      <c r="E1362" s="11" t="str">
        <f>IF(F1362="Primary Timing Controller","Timing",IF(F1362="Secondary Timing Controller","Timing",IF(F1362="Star","Ethernet",IF(F1362="Door Controller","Security Solution",IF(F1362="Elevator Controller","Security Solution",IF(F1362="Range Extender","Security Solution",IF(F1362="Dropbox","Standalone",IF(F1362="LF Exciter","Standalone",IF(OR(F1362="Monitor",F1362="Virtual Wall"),IF(VLOOKUP(H1362,IRDeviceDetails!$A$1:$B$10000,2,FALSE)=0,"Standalone",IF(ISNUMBER(MATCH(H1362,ConfigGrouping!$D$1:$D$10000,0)),"Primary","Secondary")),"")))))))))</f>
        <v/>
      </c>
    </row>
    <row r="1363" spans="5:5" ht="15" customHeight="1" x14ac:dyDescent="0.35">
      <c r="E1363" s="11" t="str">
        <f>IF(F1363="Primary Timing Controller","Timing",IF(F1363="Secondary Timing Controller","Timing",IF(F1363="Star","Ethernet",IF(F1363="Door Controller","Security Solution",IF(F1363="Elevator Controller","Security Solution",IF(F1363="Range Extender","Security Solution",IF(F1363="Dropbox","Standalone",IF(F1363="LF Exciter","Standalone",IF(OR(F1363="Monitor",F1363="Virtual Wall"),IF(VLOOKUP(H1363,IRDeviceDetails!$A$1:$B$10000,2,FALSE)=0,"Standalone",IF(ISNUMBER(MATCH(H1363,ConfigGrouping!$D$1:$D$10000,0)),"Primary","Secondary")),"")))))))))</f>
        <v/>
      </c>
    </row>
    <row r="1364" spans="5:5" ht="15" customHeight="1" x14ac:dyDescent="0.35">
      <c r="E1364" s="11" t="str">
        <f>IF(F1364="Primary Timing Controller","Timing",IF(F1364="Secondary Timing Controller","Timing",IF(F1364="Star","Ethernet",IF(F1364="Door Controller","Security Solution",IF(F1364="Elevator Controller","Security Solution",IF(F1364="Range Extender","Security Solution",IF(F1364="Dropbox","Standalone",IF(F1364="LF Exciter","Standalone",IF(OR(F1364="Monitor",F1364="Virtual Wall"),IF(VLOOKUP(H1364,IRDeviceDetails!$A$1:$B$10000,2,FALSE)=0,"Standalone",IF(ISNUMBER(MATCH(H1364,ConfigGrouping!$D$1:$D$10000,0)),"Primary","Secondary")),"")))))))))</f>
        <v/>
      </c>
    </row>
    <row r="1365" spans="5:5" ht="15" customHeight="1" x14ac:dyDescent="0.35">
      <c r="E1365" s="11" t="str">
        <f>IF(F1365="Primary Timing Controller","Timing",IF(F1365="Secondary Timing Controller","Timing",IF(F1365="Star","Ethernet",IF(F1365="Door Controller","Security Solution",IF(F1365="Elevator Controller","Security Solution",IF(F1365="Range Extender","Security Solution",IF(F1365="Dropbox","Standalone",IF(F1365="LF Exciter","Standalone",IF(OR(F1365="Monitor",F1365="Virtual Wall"),IF(VLOOKUP(H1365,IRDeviceDetails!$A$1:$B$10000,2,FALSE)=0,"Standalone",IF(ISNUMBER(MATCH(H1365,ConfigGrouping!$D$1:$D$10000,0)),"Primary","Secondary")),"")))))))))</f>
        <v/>
      </c>
    </row>
    <row r="1366" spans="5:5" ht="15" customHeight="1" x14ac:dyDescent="0.35">
      <c r="E1366" s="11" t="str">
        <f>IF(F1366="Primary Timing Controller","Timing",IF(F1366="Secondary Timing Controller","Timing",IF(F1366="Star","Ethernet",IF(F1366="Door Controller","Security Solution",IF(F1366="Elevator Controller","Security Solution",IF(F1366="Range Extender","Security Solution",IF(F1366="Dropbox","Standalone",IF(F1366="LF Exciter","Standalone",IF(OR(F1366="Monitor",F1366="Virtual Wall"),IF(VLOOKUP(H1366,IRDeviceDetails!$A$1:$B$10000,2,FALSE)=0,"Standalone",IF(ISNUMBER(MATCH(H1366,ConfigGrouping!$D$1:$D$10000,0)),"Primary","Secondary")),"")))))))))</f>
        <v/>
      </c>
    </row>
    <row r="1367" spans="5:5" ht="15" customHeight="1" x14ac:dyDescent="0.35">
      <c r="E1367" s="11" t="str">
        <f>IF(F1367="Primary Timing Controller","Timing",IF(F1367="Secondary Timing Controller","Timing",IF(F1367="Star","Ethernet",IF(F1367="Door Controller","Security Solution",IF(F1367="Elevator Controller","Security Solution",IF(F1367="Range Extender","Security Solution",IF(F1367="Dropbox","Standalone",IF(F1367="LF Exciter","Standalone",IF(OR(F1367="Monitor",F1367="Virtual Wall"),IF(VLOOKUP(H1367,IRDeviceDetails!$A$1:$B$10000,2,FALSE)=0,"Standalone",IF(ISNUMBER(MATCH(H1367,ConfigGrouping!$D$1:$D$10000,0)),"Primary","Secondary")),"")))))))))</f>
        <v/>
      </c>
    </row>
    <row r="1368" spans="5:5" ht="15" customHeight="1" x14ac:dyDescent="0.35">
      <c r="E1368" s="11" t="str">
        <f>IF(F1368="Primary Timing Controller","Timing",IF(F1368="Secondary Timing Controller","Timing",IF(F1368="Star","Ethernet",IF(F1368="Door Controller","Security Solution",IF(F1368="Elevator Controller","Security Solution",IF(F1368="Range Extender","Security Solution",IF(F1368="Dropbox","Standalone",IF(F1368="LF Exciter","Standalone",IF(OR(F1368="Monitor",F1368="Virtual Wall"),IF(VLOOKUP(H1368,IRDeviceDetails!$A$1:$B$10000,2,FALSE)=0,"Standalone",IF(ISNUMBER(MATCH(H1368,ConfigGrouping!$D$1:$D$10000,0)),"Primary","Secondary")),"")))))))))</f>
        <v/>
      </c>
    </row>
    <row r="1369" spans="5:5" ht="15" customHeight="1" x14ac:dyDescent="0.35">
      <c r="E1369" s="11" t="str">
        <f>IF(F1369="Primary Timing Controller","Timing",IF(F1369="Secondary Timing Controller","Timing",IF(F1369="Star","Ethernet",IF(F1369="Door Controller","Security Solution",IF(F1369="Elevator Controller","Security Solution",IF(F1369="Range Extender","Security Solution",IF(F1369="Dropbox","Standalone",IF(F1369="LF Exciter","Standalone",IF(OR(F1369="Monitor",F1369="Virtual Wall"),IF(VLOOKUP(H1369,IRDeviceDetails!$A$1:$B$10000,2,FALSE)=0,"Standalone",IF(ISNUMBER(MATCH(H1369,ConfigGrouping!$D$1:$D$10000,0)),"Primary","Secondary")),"")))))))))</f>
        <v/>
      </c>
    </row>
    <row r="1370" spans="5:5" ht="15" customHeight="1" x14ac:dyDescent="0.35">
      <c r="E1370" s="11" t="str">
        <f>IF(F1370="Primary Timing Controller","Timing",IF(F1370="Secondary Timing Controller","Timing",IF(F1370="Star","Ethernet",IF(F1370="Door Controller","Security Solution",IF(F1370="Elevator Controller","Security Solution",IF(F1370="Range Extender","Security Solution",IF(F1370="Dropbox","Standalone",IF(F1370="LF Exciter","Standalone",IF(OR(F1370="Monitor",F1370="Virtual Wall"),IF(VLOOKUP(H1370,IRDeviceDetails!$A$1:$B$10000,2,FALSE)=0,"Standalone",IF(ISNUMBER(MATCH(H1370,ConfigGrouping!$D$1:$D$10000,0)),"Primary","Secondary")),"")))))))))</f>
        <v/>
      </c>
    </row>
    <row r="1371" spans="5:5" ht="15" customHeight="1" x14ac:dyDescent="0.35">
      <c r="E1371" s="11" t="str">
        <f>IF(F1371="Primary Timing Controller","Timing",IF(F1371="Secondary Timing Controller","Timing",IF(F1371="Star","Ethernet",IF(F1371="Door Controller","Security Solution",IF(F1371="Elevator Controller","Security Solution",IF(F1371="Range Extender","Security Solution",IF(F1371="Dropbox","Standalone",IF(F1371="LF Exciter","Standalone",IF(OR(F1371="Monitor",F1371="Virtual Wall"),IF(VLOOKUP(H1371,IRDeviceDetails!$A$1:$B$10000,2,FALSE)=0,"Standalone",IF(ISNUMBER(MATCH(H1371,ConfigGrouping!$D$1:$D$10000,0)),"Primary","Secondary")),"")))))))))</f>
        <v/>
      </c>
    </row>
    <row r="1372" spans="5:5" ht="15" customHeight="1" x14ac:dyDescent="0.35">
      <c r="E1372" s="11" t="str">
        <f>IF(F1372="Primary Timing Controller","Timing",IF(F1372="Secondary Timing Controller","Timing",IF(F1372="Star","Ethernet",IF(F1372="Door Controller","Security Solution",IF(F1372="Elevator Controller","Security Solution",IF(F1372="Range Extender","Security Solution",IF(F1372="Dropbox","Standalone",IF(F1372="LF Exciter","Standalone",IF(OR(F1372="Monitor",F1372="Virtual Wall"),IF(VLOOKUP(H1372,IRDeviceDetails!$A$1:$B$10000,2,FALSE)=0,"Standalone",IF(ISNUMBER(MATCH(H1372,ConfigGrouping!$D$1:$D$10000,0)),"Primary","Secondary")),"")))))))))</f>
        <v/>
      </c>
    </row>
    <row r="1373" spans="5:5" ht="15" customHeight="1" x14ac:dyDescent="0.35">
      <c r="E1373" s="11" t="str">
        <f>IF(F1373="Primary Timing Controller","Timing",IF(F1373="Secondary Timing Controller","Timing",IF(F1373="Star","Ethernet",IF(F1373="Door Controller","Security Solution",IF(F1373="Elevator Controller","Security Solution",IF(F1373="Range Extender","Security Solution",IF(F1373="Dropbox","Standalone",IF(F1373="LF Exciter","Standalone",IF(OR(F1373="Monitor",F1373="Virtual Wall"),IF(VLOOKUP(H1373,IRDeviceDetails!$A$1:$B$10000,2,FALSE)=0,"Standalone",IF(ISNUMBER(MATCH(H1373,ConfigGrouping!$D$1:$D$10000,0)),"Primary","Secondary")),"")))))))))</f>
        <v/>
      </c>
    </row>
    <row r="1374" spans="5:5" ht="15" customHeight="1" x14ac:dyDescent="0.35">
      <c r="E1374" s="11" t="str">
        <f>IF(F1374="Primary Timing Controller","Timing",IF(F1374="Secondary Timing Controller","Timing",IF(F1374="Star","Ethernet",IF(F1374="Door Controller","Security Solution",IF(F1374="Elevator Controller","Security Solution",IF(F1374="Range Extender","Security Solution",IF(F1374="Dropbox","Standalone",IF(F1374="LF Exciter","Standalone",IF(OR(F1374="Monitor",F1374="Virtual Wall"),IF(VLOOKUP(H1374,IRDeviceDetails!$A$1:$B$10000,2,FALSE)=0,"Standalone",IF(ISNUMBER(MATCH(H1374,ConfigGrouping!$D$1:$D$10000,0)),"Primary","Secondary")),"")))))))))</f>
        <v/>
      </c>
    </row>
    <row r="1375" spans="5:5" ht="15" customHeight="1" x14ac:dyDescent="0.35">
      <c r="E1375" s="11" t="str">
        <f>IF(F1375="Primary Timing Controller","Timing",IF(F1375="Secondary Timing Controller","Timing",IF(F1375="Star","Ethernet",IF(F1375="Door Controller","Security Solution",IF(F1375="Elevator Controller","Security Solution",IF(F1375="Range Extender","Security Solution",IF(F1375="Dropbox","Standalone",IF(F1375="LF Exciter","Standalone",IF(OR(F1375="Monitor",F1375="Virtual Wall"),IF(VLOOKUP(H1375,IRDeviceDetails!$A$1:$B$10000,2,FALSE)=0,"Standalone",IF(ISNUMBER(MATCH(H1375,ConfigGrouping!$D$1:$D$10000,0)),"Primary","Secondary")),"")))))))))</f>
        <v/>
      </c>
    </row>
    <row r="1376" spans="5:5" ht="15" customHeight="1" x14ac:dyDescent="0.35">
      <c r="E1376" s="11" t="str">
        <f>IF(F1376="Primary Timing Controller","Timing",IF(F1376="Secondary Timing Controller","Timing",IF(F1376="Star","Ethernet",IF(F1376="Door Controller","Security Solution",IF(F1376="Elevator Controller","Security Solution",IF(F1376="Range Extender","Security Solution",IF(F1376="Dropbox","Standalone",IF(F1376="LF Exciter","Standalone",IF(OR(F1376="Monitor",F1376="Virtual Wall"),IF(VLOOKUP(H1376,IRDeviceDetails!$A$1:$B$10000,2,FALSE)=0,"Standalone",IF(ISNUMBER(MATCH(H1376,ConfigGrouping!$D$1:$D$10000,0)),"Primary","Secondary")),"")))))))))</f>
        <v/>
      </c>
    </row>
    <row r="1377" spans="5:5" ht="15" customHeight="1" x14ac:dyDescent="0.35">
      <c r="E1377" s="11" t="str">
        <f>IF(F1377="Primary Timing Controller","Timing",IF(F1377="Secondary Timing Controller","Timing",IF(F1377="Star","Ethernet",IF(F1377="Door Controller","Security Solution",IF(F1377="Elevator Controller","Security Solution",IF(F1377="Range Extender","Security Solution",IF(F1377="Dropbox","Standalone",IF(F1377="LF Exciter","Standalone",IF(OR(F1377="Monitor",F1377="Virtual Wall"),IF(VLOOKUP(H1377,IRDeviceDetails!$A$1:$B$10000,2,FALSE)=0,"Standalone",IF(ISNUMBER(MATCH(H1377,ConfigGrouping!$D$1:$D$10000,0)),"Primary","Secondary")),"")))))))))</f>
        <v/>
      </c>
    </row>
    <row r="1378" spans="5:5" ht="15" customHeight="1" x14ac:dyDescent="0.35">
      <c r="E1378" s="11" t="str">
        <f>IF(F1378="Primary Timing Controller","Timing",IF(F1378="Secondary Timing Controller","Timing",IF(F1378="Star","Ethernet",IF(F1378="Door Controller","Security Solution",IF(F1378="Elevator Controller","Security Solution",IF(F1378="Range Extender","Security Solution",IF(F1378="Dropbox","Standalone",IF(F1378="LF Exciter","Standalone",IF(OR(F1378="Monitor",F1378="Virtual Wall"),IF(VLOOKUP(H1378,IRDeviceDetails!$A$1:$B$10000,2,FALSE)=0,"Standalone",IF(ISNUMBER(MATCH(H1378,ConfigGrouping!$D$1:$D$10000,0)),"Primary","Secondary")),"")))))))))</f>
        <v/>
      </c>
    </row>
    <row r="1379" spans="5:5" ht="15" customHeight="1" x14ac:dyDescent="0.35">
      <c r="E1379" s="11" t="str">
        <f>IF(F1379="Primary Timing Controller","Timing",IF(F1379="Secondary Timing Controller","Timing",IF(F1379="Star","Ethernet",IF(F1379="Door Controller","Security Solution",IF(F1379="Elevator Controller","Security Solution",IF(F1379="Range Extender","Security Solution",IF(F1379="Dropbox","Standalone",IF(F1379="LF Exciter","Standalone",IF(OR(F1379="Monitor",F1379="Virtual Wall"),IF(VLOOKUP(H1379,IRDeviceDetails!$A$1:$B$10000,2,FALSE)=0,"Standalone",IF(ISNUMBER(MATCH(H1379,ConfigGrouping!$D$1:$D$10000,0)),"Primary","Secondary")),"")))))))))</f>
        <v/>
      </c>
    </row>
    <row r="1380" spans="5:5" ht="15" customHeight="1" x14ac:dyDescent="0.35">
      <c r="E1380" s="11" t="str">
        <f>IF(F1380="Primary Timing Controller","Timing",IF(F1380="Secondary Timing Controller","Timing",IF(F1380="Star","Ethernet",IF(F1380="Door Controller","Security Solution",IF(F1380="Elevator Controller","Security Solution",IF(F1380="Range Extender","Security Solution",IF(F1380="Dropbox","Standalone",IF(F1380="LF Exciter","Standalone",IF(OR(F1380="Monitor",F1380="Virtual Wall"),IF(VLOOKUP(H1380,IRDeviceDetails!$A$1:$B$10000,2,FALSE)=0,"Standalone",IF(ISNUMBER(MATCH(H1380,ConfigGrouping!$D$1:$D$10000,0)),"Primary","Secondary")),"")))))))))</f>
        <v/>
      </c>
    </row>
    <row r="1381" spans="5:5" ht="15" customHeight="1" x14ac:dyDescent="0.35">
      <c r="E1381" s="11" t="str">
        <f>IF(F1381="Primary Timing Controller","Timing",IF(F1381="Secondary Timing Controller","Timing",IF(F1381="Star","Ethernet",IF(F1381="Door Controller","Security Solution",IF(F1381="Elevator Controller","Security Solution",IF(F1381="Range Extender","Security Solution",IF(F1381="Dropbox","Standalone",IF(F1381="LF Exciter","Standalone",IF(OR(F1381="Monitor",F1381="Virtual Wall"),IF(VLOOKUP(H1381,IRDeviceDetails!$A$1:$B$10000,2,FALSE)=0,"Standalone",IF(ISNUMBER(MATCH(H1381,ConfigGrouping!$D$1:$D$10000,0)),"Primary","Secondary")),"")))))))))</f>
        <v/>
      </c>
    </row>
    <row r="1382" spans="5:5" ht="15" customHeight="1" x14ac:dyDescent="0.35">
      <c r="E1382" s="11" t="str">
        <f>IF(F1382="Primary Timing Controller","Timing",IF(F1382="Secondary Timing Controller","Timing",IF(F1382="Star","Ethernet",IF(F1382="Door Controller","Security Solution",IF(F1382="Elevator Controller","Security Solution",IF(F1382="Range Extender","Security Solution",IF(F1382="Dropbox","Standalone",IF(F1382="LF Exciter","Standalone",IF(OR(F1382="Monitor",F1382="Virtual Wall"),IF(VLOOKUP(H1382,IRDeviceDetails!$A$1:$B$10000,2,FALSE)=0,"Standalone",IF(ISNUMBER(MATCH(H1382,ConfigGrouping!$D$1:$D$10000,0)),"Primary","Secondary")),"")))))))))</f>
        <v/>
      </c>
    </row>
    <row r="1383" spans="5:5" ht="15" customHeight="1" x14ac:dyDescent="0.35">
      <c r="E1383" s="11" t="str">
        <f>IF(F1383="Primary Timing Controller","Timing",IF(F1383="Secondary Timing Controller","Timing",IF(F1383="Star","Ethernet",IF(F1383="Door Controller","Security Solution",IF(F1383="Elevator Controller","Security Solution",IF(F1383="Range Extender","Security Solution",IF(F1383="Dropbox","Standalone",IF(F1383="LF Exciter","Standalone",IF(OR(F1383="Monitor",F1383="Virtual Wall"),IF(VLOOKUP(H1383,IRDeviceDetails!$A$1:$B$10000,2,FALSE)=0,"Standalone",IF(ISNUMBER(MATCH(H1383,ConfigGrouping!$D$1:$D$10000,0)),"Primary","Secondary")),"")))))))))</f>
        <v/>
      </c>
    </row>
    <row r="1384" spans="5:5" ht="15" customHeight="1" x14ac:dyDescent="0.35">
      <c r="E1384" s="11" t="str">
        <f>IF(F1384="Primary Timing Controller","Timing",IF(F1384="Secondary Timing Controller","Timing",IF(F1384="Star","Ethernet",IF(F1384="Door Controller","Security Solution",IF(F1384="Elevator Controller","Security Solution",IF(F1384="Range Extender","Security Solution",IF(F1384="Dropbox","Standalone",IF(F1384="LF Exciter","Standalone",IF(OR(F1384="Monitor",F1384="Virtual Wall"),IF(VLOOKUP(H1384,IRDeviceDetails!$A$1:$B$10000,2,FALSE)=0,"Standalone",IF(ISNUMBER(MATCH(H1384,ConfigGrouping!$D$1:$D$10000,0)),"Primary","Secondary")),"")))))))))</f>
        <v/>
      </c>
    </row>
    <row r="1385" spans="5:5" ht="15" customHeight="1" x14ac:dyDescent="0.35">
      <c r="E1385" s="11" t="str">
        <f>IF(F1385="Primary Timing Controller","Timing",IF(F1385="Secondary Timing Controller","Timing",IF(F1385="Star","Ethernet",IF(F1385="Door Controller","Security Solution",IF(F1385="Elevator Controller","Security Solution",IF(F1385="Range Extender","Security Solution",IF(F1385="Dropbox","Standalone",IF(F1385="LF Exciter","Standalone",IF(OR(F1385="Monitor",F1385="Virtual Wall"),IF(VLOOKUP(H1385,IRDeviceDetails!$A$1:$B$10000,2,FALSE)=0,"Standalone",IF(ISNUMBER(MATCH(H1385,ConfigGrouping!$D$1:$D$10000,0)),"Primary","Secondary")),"")))))))))</f>
        <v/>
      </c>
    </row>
    <row r="1386" spans="5:5" ht="15" customHeight="1" x14ac:dyDescent="0.35">
      <c r="E1386" s="11" t="str">
        <f>IF(F1386="Primary Timing Controller","Timing",IF(F1386="Secondary Timing Controller","Timing",IF(F1386="Star","Ethernet",IF(F1386="Door Controller","Security Solution",IF(F1386="Elevator Controller","Security Solution",IF(F1386="Range Extender","Security Solution",IF(F1386="Dropbox","Standalone",IF(F1386="LF Exciter","Standalone",IF(OR(F1386="Monitor",F1386="Virtual Wall"),IF(VLOOKUP(H1386,IRDeviceDetails!$A$1:$B$10000,2,FALSE)=0,"Standalone",IF(ISNUMBER(MATCH(H1386,ConfigGrouping!$D$1:$D$10000,0)),"Primary","Secondary")),"")))))))))</f>
        <v/>
      </c>
    </row>
    <row r="1387" spans="5:5" ht="15" customHeight="1" x14ac:dyDescent="0.35">
      <c r="E1387" s="11" t="str">
        <f>IF(F1387="Primary Timing Controller","Timing",IF(F1387="Secondary Timing Controller","Timing",IF(F1387="Star","Ethernet",IF(F1387="Door Controller","Security Solution",IF(F1387="Elevator Controller","Security Solution",IF(F1387="Range Extender","Security Solution",IF(F1387="Dropbox","Standalone",IF(F1387="LF Exciter","Standalone",IF(OR(F1387="Monitor",F1387="Virtual Wall"),IF(VLOOKUP(H1387,IRDeviceDetails!$A$1:$B$10000,2,FALSE)=0,"Standalone",IF(ISNUMBER(MATCH(H1387,ConfigGrouping!$D$1:$D$10000,0)),"Primary","Secondary")),"")))))))))</f>
        <v/>
      </c>
    </row>
    <row r="1388" spans="5:5" ht="15" customHeight="1" x14ac:dyDescent="0.35">
      <c r="E1388" s="11" t="str">
        <f>IF(F1388="Primary Timing Controller","Timing",IF(F1388="Secondary Timing Controller","Timing",IF(F1388="Star","Ethernet",IF(F1388="Door Controller","Security Solution",IF(F1388="Elevator Controller","Security Solution",IF(F1388="Range Extender","Security Solution",IF(F1388="Dropbox","Standalone",IF(F1388="LF Exciter","Standalone",IF(OR(F1388="Monitor",F1388="Virtual Wall"),IF(VLOOKUP(H1388,IRDeviceDetails!$A$1:$B$10000,2,FALSE)=0,"Standalone",IF(ISNUMBER(MATCH(H1388,ConfigGrouping!$D$1:$D$10000,0)),"Primary","Secondary")),"")))))))))</f>
        <v/>
      </c>
    </row>
    <row r="1389" spans="5:5" ht="15" customHeight="1" x14ac:dyDescent="0.35">
      <c r="E1389" s="11" t="str">
        <f>IF(F1389="Primary Timing Controller","Timing",IF(F1389="Secondary Timing Controller","Timing",IF(F1389="Star","Ethernet",IF(F1389="Door Controller","Security Solution",IF(F1389="Elevator Controller","Security Solution",IF(F1389="Range Extender","Security Solution",IF(F1389="Dropbox","Standalone",IF(F1389="LF Exciter","Standalone",IF(OR(F1389="Monitor",F1389="Virtual Wall"),IF(VLOOKUP(H1389,IRDeviceDetails!$A$1:$B$10000,2,FALSE)=0,"Standalone",IF(ISNUMBER(MATCH(H1389,ConfigGrouping!$D$1:$D$10000,0)),"Primary","Secondary")),"")))))))))</f>
        <v/>
      </c>
    </row>
    <row r="1390" spans="5:5" ht="15" customHeight="1" x14ac:dyDescent="0.35">
      <c r="E1390" s="11" t="str">
        <f>IF(F1390="Primary Timing Controller","Timing",IF(F1390="Secondary Timing Controller","Timing",IF(F1390="Star","Ethernet",IF(F1390="Door Controller","Security Solution",IF(F1390="Elevator Controller","Security Solution",IF(F1390="Range Extender","Security Solution",IF(F1390="Dropbox","Standalone",IF(F1390="LF Exciter","Standalone",IF(OR(F1390="Monitor",F1390="Virtual Wall"),IF(VLOOKUP(H1390,IRDeviceDetails!$A$1:$B$10000,2,FALSE)=0,"Standalone",IF(ISNUMBER(MATCH(H1390,ConfigGrouping!$D$1:$D$10000,0)),"Primary","Secondary")),"")))))))))</f>
        <v/>
      </c>
    </row>
    <row r="1391" spans="5:5" ht="15" customHeight="1" x14ac:dyDescent="0.35">
      <c r="E1391" s="11" t="str">
        <f>IF(F1391="Primary Timing Controller","Timing",IF(F1391="Secondary Timing Controller","Timing",IF(F1391="Star","Ethernet",IF(F1391="Door Controller","Security Solution",IF(F1391="Elevator Controller","Security Solution",IF(F1391="Range Extender","Security Solution",IF(F1391="Dropbox","Standalone",IF(F1391="LF Exciter","Standalone",IF(OR(F1391="Monitor",F1391="Virtual Wall"),IF(VLOOKUP(H1391,IRDeviceDetails!$A$1:$B$10000,2,FALSE)=0,"Standalone",IF(ISNUMBER(MATCH(H1391,ConfigGrouping!$D$1:$D$10000,0)),"Primary","Secondary")),"")))))))))</f>
        <v/>
      </c>
    </row>
    <row r="1392" spans="5:5" ht="15" customHeight="1" x14ac:dyDescent="0.35">
      <c r="E1392" s="11" t="str">
        <f>IF(F1392="Primary Timing Controller","Timing",IF(F1392="Secondary Timing Controller","Timing",IF(F1392="Star","Ethernet",IF(F1392="Door Controller","Security Solution",IF(F1392="Elevator Controller","Security Solution",IF(F1392="Range Extender","Security Solution",IF(F1392="Dropbox","Standalone",IF(F1392="LF Exciter","Standalone",IF(OR(F1392="Monitor",F1392="Virtual Wall"),IF(VLOOKUP(H1392,IRDeviceDetails!$A$1:$B$10000,2,FALSE)=0,"Standalone",IF(ISNUMBER(MATCH(H1392,ConfigGrouping!$D$1:$D$10000,0)),"Primary","Secondary")),"")))))))))</f>
        <v/>
      </c>
    </row>
    <row r="1393" spans="5:5" ht="15" customHeight="1" x14ac:dyDescent="0.35">
      <c r="E1393" s="11" t="str">
        <f>IF(F1393="Primary Timing Controller","Timing",IF(F1393="Secondary Timing Controller","Timing",IF(F1393="Star","Ethernet",IF(F1393="Door Controller","Security Solution",IF(F1393="Elevator Controller","Security Solution",IF(F1393="Range Extender","Security Solution",IF(F1393="Dropbox","Standalone",IF(F1393="LF Exciter","Standalone",IF(OR(F1393="Monitor",F1393="Virtual Wall"),IF(VLOOKUP(H1393,IRDeviceDetails!$A$1:$B$10000,2,FALSE)=0,"Standalone",IF(ISNUMBER(MATCH(H1393,ConfigGrouping!$D$1:$D$10000,0)),"Primary","Secondary")),"")))))))))</f>
        <v/>
      </c>
    </row>
    <row r="1394" spans="5:5" ht="15" customHeight="1" x14ac:dyDescent="0.35">
      <c r="E1394" s="11" t="str">
        <f>IF(F1394="Primary Timing Controller","Timing",IF(F1394="Secondary Timing Controller","Timing",IF(F1394="Star","Ethernet",IF(F1394="Door Controller","Security Solution",IF(F1394="Elevator Controller","Security Solution",IF(F1394="Range Extender","Security Solution",IF(F1394="Dropbox","Standalone",IF(F1394="LF Exciter","Standalone",IF(OR(F1394="Monitor",F1394="Virtual Wall"),IF(VLOOKUP(H1394,IRDeviceDetails!$A$1:$B$10000,2,FALSE)=0,"Standalone",IF(ISNUMBER(MATCH(H1394,ConfigGrouping!$D$1:$D$10000,0)),"Primary","Secondary")),"")))))))))</f>
        <v/>
      </c>
    </row>
    <row r="1395" spans="5:5" ht="15" customHeight="1" x14ac:dyDescent="0.35">
      <c r="E1395" s="11" t="str">
        <f>IF(F1395="Primary Timing Controller","Timing",IF(F1395="Secondary Timing Controller","Timing",IF(F1395="Star","Ethernet",IF(F1395="Door Controller","Security Solution",IF(F1395="Elevator Controller","Security Solution",IF(F1395="Range Extender","Security Solution",IF(F1395="Dropbox","Standalone",IF(F1395="LF Exciter","Standalone",IF(OR(F1395="Monitor",F1395="Virtual Wall"),IF(VLOOKUP(H1395,IRDeviceDetails!$A$1:$B$10000,2,FALSE)=0,"Standalone",IF(ISNUMBER(MATCH(H1395,ConfigGrouping!$D$1:$D$10000,0)),"Primary","Secondary")),"")))))))))</f>
        <v/>
      </c>
    </row>
    <row r="1396" spans="5:5" ht="15" customHeight="1" x14ac:dyDescent="0.35">
      <c r="E1396" s="11" t="str">
        <f>IF(F1396="Primary Timing Controller","Timing",IF(F1396="Secondary Timing Controller","Timing",IF(F1396="Star","Ethernet",IF(F1396="Door Controller","Security Solution",IF(F1396="Elevator Controller","Security Solution",IF(F1396="Range Extender","Security Solution",IF(F1396="Dropbox","Standalone",IF(F1396="LF Exciter","Standalone",IF(OR(F1396="Monitor",F1396="Virtual Wall"),IF(VLOOKUP(H1396,IRDeviceDetails!$A$1:$B$10000,2,FALSE)=0,"Standalone",IF(ISNUMBER(MATCH(H1396,ConfigGrouping!$D$1:$D$10000,0)),"Primary","Secondary")),"")))))))))</f>
        <v/>
      </c>
    </row>
    <row r="1397" spans="5:5" ht="15" customHeight="1" x14ac:dyDescent="0.35">
      <c r="E1397" s="11" t="str">
        <f>IF(F1397="Primary Timing Controller","Timing",IF(F1397="Secondary Timing Controller","Timing",IF(F1397="Star","Ethernet",IF(F1397="Door Controller","Security Solution",IF(F1397="Elevator Controller","Security Solution",IF(F1397="Range Extender","Security Solution",IF(F1397="Dropbox","Standalone",IF(F1397="LF Exciter","Standalone",IF(OR(F1397="Monitor",F1397="Virtual Wall"),IF(VLOOKUP(H1397,IRDeviceDetails!$A$1:$B$10000,2,FALSE)=0,"Standalone",IF(ISNUMBER(MATCH(H1397,ConfigGrouping!$D$1:$D$10000,0)),"Primary","Secondary")),"")))))))))</f>
        <v/>
      </c>
    </row>
    <row r="1398" spans="5:5" ht="15" customHeight="1" x14ac:dyDescent="0.35">
      <c r="E1398" s="11" t="str">
        <f>IF(F1398="Primary Timing Controller","Timing",IF(F1398="Secondary Timing Controller","Timing",IF(F1398="Star","Ethernet",IF(F1398="Door Controller","Security Solution",IF(F1398="Elevator Controller","Security Solution",IF(F1398="Range Extender","Security Solution",IF(F1398="Dropbox","Standalone",IF(F1398="LF Exciter","Standalone",IF(OR(F1398="Monitor",F1398="Virtual Wall"),IF(VLOOKUP(H1398,IRDeviceDetails!$A$1:$B$10000,2,FALSE)=0,"Standalone",IF(ISNUMBER(MATCH(H1398,ConfigGrouping!$D$1:$D$10000,0)),"Primary","Secondary")),"")))))))))</f>
        <v/>
      </c>
    </row>
    <row r="1399" spans="5:5" ht="15" customHeight="1" x14ac:dyDescent="0.35">
      <c r="E1399" s="11" t="str">
        <f>IF(F1399="Primary Timing Controller","Timing",IF(F1399="Secondary Timing Controller","Timing",IF(F1399="Star","Ethernet",IF(F1399="Door Controller","Security Solution",IF(F1399="Elevator Controller","Security Solution",IF(F1399="Range Extender","Security Solution",IF(F1399="Dropbox","Standalone",IF(F1399="LF Exciter","Standalone",IF(OR(F1399="Monitor",F1399="Virtual Wall"),IF(VLOOKUP(H1399,IRDeviceDetails!$A$1:$B$10000,2,FALSE)=0,"Standalone",IF(ISNUMBER(MATCH(H1399,ConfigGrouping!$D$1:$D$10000,0)),"Primary","Secondary")),"")))))))))</f>
        <v/>
      </c>
    </row>
    <row r="1400" spans="5:5" ht="15" customHeight="1" x14ac:dyDescent="0.35">
      <c r="E1400" s="11" t="str">
        <f>IF(F1400="Primary Timing Controller","Timing",IF(F1400="Secondary Timing Controller","Timing",IF(F1400="Star","Ethernet",IF(F1400="Door Controller","Security Solution",IF(F1400="Elevator Controller","Security Solution",IF(F1400="Range Extender","Security Solution",IF(F1400="Dropbox","Standalone",IF(F1400="LF Exciter","Standalone",IF(OR(F1400="Monitor",F1400="Virtual Wall"),IF(VLOOKUP(H1400,IRDeviceDetails!$A$1:$B$10000,2,FALSE)=0,"Standalone",IF(ISNUMBER(MATCH(H1400,ConfigGrouping!$D$1:$D$10000,0)),"Primary","Secondary")),"")))))))))</f>
        <v/>
      </c>
    </row>
    <row r="1401" spans="5:5" ht="15" customHeight="1" x14ac:dyDescent="0.35">
      <c r="E1401" s="11" t="str">
        <f>IF(F1401="Primary Timing Controller","Timing",IF(F1401="Secondary Timing Controller","Timing",IF(F1401="Star","Ethernet",IF(F1401="Door Controller","Security Solution",IF(F1401="Elevator Controller","Security Solution",IF(F1401="Range Extender","Security Solution",IF(F1401="Dropbox","Standalone",IF(F1401="LF Exciter","Standalone",IF(OR(F1401="Monitor",F1401="Virtual Wall"),IF(VLOOKUP(H1401,IRDeviceDetails!$A$1:$B$10000,2,FALSE)=0,"Standalone",IF(ISNUMBER(MATCH(H1401,ConfigGrouping!$D$1:$D$10000,0)),"Primary","Secondary")),"")))))))))</f>
        <v/>
      </c>
    </row>
    <row r="1402" spans="5:5" ht="15" customHeight="1" x14ac:dyDescent="0.35">
      <c r="E1402" s="11" t="str">
        <f>IF(F1402="Primary Timing Controller","Timing",IF(F1402="Secondary Timing Controller","Timing",IF(F1402="Star","Ethernet",IF(F1402="Door Controller","Security Solution",IF(F1402="Elevator Controller","Security Solution",IF(F1402="Range Extender","Security Solution",IF(F1402="Dropbox","Standalone",IF(F1402="LF Exciter","Standalone",IF(OR(F1402="Monitor",F1402="Virtual Wall"),IF(VLOOKUP(H1402,IRDeviceDetails!$A$1:$B$10000,2,FALSE)=0,"Standalone",IF(ISNUMBER(MATCH(H1402,ConfigGrouping!$D$1:$D$10000,0)),"Primary","Secondary")),"")))))))))</f>
        <v/>
      </c>
    </row>
    <row r="1403" spans="5:5" ht="15" customHeight="1" x14ac:dyDescent="0.35">
      <c r="E1403" s="11" t="str">
        <f>IF(F1403="Primary Timing Controller","Timing",IF(F1403="Secondary Timing Controller","Timing",IF(F1403="Star","Ethernet",IF(F1403="Door Controller","Security Solution",IF(F1403="Elevator Controller","Security Solution",IF(F1403="Range Extender","Security Solution",IF(F1403="Dropbox","Standalone",IF(F1403="LF Exciter","Standalone",IF(OR(F1403="Monitor",F1403="Virtual Wall"),IF(VLOOKUP(H1403,IRDeviceDetails!$A$1:$B$10000,2,FALSE)=0,"Standalone",IF(ISNUMBER(MATCH(H1403,ConfigGrouping!$D$1:$D$10000,0)),"Primary","Secondary")),"")))))))))</f>
        <v/>
      </c>
    </row>
    <row r="1404" spans="5:5" ht="15" customHeight="1" x14ac:dyDescent="0.35">
      <c r="E1404" s="11" t="str">
        <f>IF(F1404="Primary Timing Controller","Timing",IF(F1404="Secondary Timing Controller","Timing",IF(F1404="Star","Ethernet",IF(F1404="Door Controller","Security Solution",IF(F1404="Elevator Controller","Security Solution",IF(F1404="Range Extender","Security Solution",IF(F1404="Dropbox","Standalone",IF(F1404="LF Exciter","Standalone",IF(OR(F1404="Monitor",F1404="Virtual Wall"),IF(VLOOKUP(H1404,IRDeviceDetails!$A$1:$B$10000,2,FALSE)=0,"Standalone",IF(ISNUMBER(MATCH(H1404,ConfigGrouping!$D$1:$D$10000,0)),"Primary","Secondary")),"")))))))))</f>
        <v/>
      </c>
    </row>
    <row r="1405" spans="5:5" ht="15" customHeight="1" x14ac:dyDescent="0.35">
      <c r="E1405" s="11" t="str">
        <f>IF(F1405="Primary Timing Controller","Timing",IF(F1405="Secondary Timing Controller","Timing",IF(F1405="Star","Ethernet",IF(F1405="Door Controller","Security Solution",IF(F1405="Elevator Controller","Security Solution",IF(F1405="Range Extender","Security Solution",IF(F1405="Dropbox","Standalone",IF(F1405="LF Exciter","Standalone",IF(OR(F1405="Monitor",F1405="Virtual Wall"),IF(VLOOKUP(H1405,IRDeviceDetails!$A$1:$B$10000,2,FALSE)=0,"Standalone",IF(ISNUMBER(MATCH(H1405,ConfigGrouping!$D$1:$D$10000,0)),"Primary","Secondary")),"")))))))))</f>
        <v/>
      </c>
    </row>
    <row r="1406" spans="5:5" ht="15" customHeight="1" x14ac:dyDescent="0.35">
      <c r="E1406" s="11" t="str">
        <f>IF(F1406="Primary Timing Controller","Timing",IF(F1406="Secondary Timing Controller","Timing",IF(F1406="Star","Ethernet",IF(F1406="Door Controller","Security Solution",IF(F1406="Elevator Controller","Security Solution",IF(F1406="Range Extender","Security Solution",IF(F1406="Dropbox","Standalone",IF(F1406="LF Exciter","Standalone",IF(OR(F1406="Monitor",F1406="Virtual Wall"),IF(VLOOKUP(H1406,IRDeviceDetails!$A$1:$B$10000,2,FALSE)=0,"Standalone",IF(ISNUMBER(MATCH(H1406,ConfigGrouping!$D$1:$D$10000,0)),"Primary","Secondary")),"")))))))))</f>
        <v/>
      </c>
    </row>
    <row r="1407" spans="5:5" ht="15" customHeight="1" x14ac:dyDescent="0.35">
      <c r="E1407" s="11" t="str">
        <f>IF(F1407="Primary Timing Controller","Timing",IF(F1407="Secondary Timing Controller","Timing",IF(F1407="Star","Ethernet",IF(F1407="Door Controller","Security Solution",IF(F1407="Elevator Controller","Security Solution",IF(F1407="Range Extender","Security Solution",IF(F1407="Dropbox","Standalone",IF(F1407="LF Exciter","Standalone",IF(OR(F1407="Monitor",F1407="Virtual Wall"),IF(VLOOKUP(H1407,IRDeviceDetails!$A$1:$B$10000,2,FALSE)=0,"Standalone",IF(ISNUMBER(MATCH(H1407,ConfigGrouping!$D$1:$D$10000,0)),"Primary","Secondary")),"")))))))))</f>
        <v/>
      </c>
    </row>
    <row r="1408" spans="5:5" ht="15" customHeight="1" x14ac:dyDescent="0.35">
      <c r="E1408" s="11" t="str">
        <f>IF(F1408="Primary Timing Controller","Timing",IF(F1408="Secondary Timing Controller","Timing",IF(F1408="Star","Ethernet",IF(F1408="Door Controller","Security Solution",IF(F1408="Elevator Controller","Security Solution",IF(F1408="Range Extender","Security Solution",IF(F1408="Dropbox","Standalone",IF(F1408="LF Exciter","Standalone",IF(OR(F1408="Monitor",F1408="Virtual Wall"),IF(VLOOKUP(H1408,IRDeviceDetails!$A$1:$B$10000,2,FALSE)=0,"Standalone",IF(ISNUMBER(MATCH(H1408,ConfigGrouping!$D$1:$D$10000,0)),"Primary","Secondary")),"")))))))))</f>
        <v/>
      </c>
    </row>
    <row r="1409" spans="5:5" ht="15" customHeight="1" x14ac:dyDescent="0.35">
      <c r="E1409" s="11" t="str">
        <f>IF(F1409="Primary Timing Controller","Timing",IF(F1409="Secondary Timing Controller","Timing",IF(F1409="Star","Ethernet",IF(F1409="Door Controller","Security Solution",IF(F1409="Elevator Controller","Security Solution",IF(F1409="Range Extender","Security Solution",IF(F1409="Dropbox","Standalone",IF(F1409="LF Exciter","Standalone",IF(OR(F1409="Monitor",F1409="Virtual Wall"),IF(VLOOKUP(H1409,IRDeviceDetails!$A$1:$B$10000,2,FALSE)=0,"Standalone",IF(ISNUMBER(MATCH(H1409,ConfigGrouping!$D$1:$D$10000,0)),"Primary","Secondary")),"")))))))))</f>
        <v/>
      </c>
    </row>
    <row r="1410" spans="5:5" ht="15" customHeight="1" x14ac:dyDescent="0.35">
      <c r="E1410" s="11" t="str">
        <f>IF(F1410="Primary Timing Controller","Timing",IF(F1410="Secondary Timing Controller","Timing",IF(F1410="Star","Ethernet",IF(F1410="Door Controller","Security Solution",IF(F1410="Elevator Controller","Security Solution",IF(F1410="Range Extender","Security Solution",IF(F1410="Dropbox","Standalone",IF(F1410="LF Exciter","Standalone",IF(OR(F1410="Monitor",F1410="Virtual Wall"),IF(VLOOKUP(H1410,IRDeviceDetails!$A$1:$B$10000,2,FALSE)=0,"Standalone",IF(ISNUMBER(MATCH(H1410,ConfigGrouping!$D$1:$D$10000,0)),"Primary","Secondary")),"")))))))))</f>
        <v/>
      </c>
    </row>
    <row r="1411" spans="5:5" ht="15" customHeight="1" x14ac:dyDescent="0.35">
      <c r="E1411" s="11" t="str">
        <f>IF(F1411="Primary Timing Controller","Timing",IF(F1411="Secondary Timing Controller","Timing",IF(F1411="Star","Ethernet",IF(F1411="Door Controller","Security Solution",IF(F1411="Elevator Controller","Security Solution",IF(F1411="Range Extender","Security Solution",IF(F1411="Dropbox","Standalone",IF(F1411="LF Exciter","Standalone",IF(OR(F1411="Monitor",F1411="Virtual Wall"),IF(VLOOKUP(H1411,IRDeviceDetails!$A$1:$B$10000,2,FALSE)=0,"Standalone",IF(ISNUMBER(MATCH(H1411,ConfigGrouping!$D$1:$D$10000,0)),"Primary","Secondary")),"")))))))))</f>
        <v/>
      </c>
    </row>
    <row r="1412" spans="5:5" ht="15" customHeight="1" x14ac:dyDescent="0.35">
      <c r="E1412" s="11" t="str">
        <f>IF(F1412="Primary Timing Controller","Timing",IF(F1412="Secondary Timing Controller","Timing",IF(F1412="Star","Ethernet",IF(F1412="Door Controller","Security Solution",IF(F1412="Elevator Controller","Security Solution",IF(F1412="Range Extender","Security Solution",IF(F1412="Dropbox","Standalone",IF(F1412="LF Exciter","Standalone",IF(OR(F1412="Monitor",F1412="Virtual Wall"),IF(VLOOKUP(H1412,IRDeviceDetails!$A$1:$B$10000,2,FALSE)=0,"Standalone",IF(ISNUMBER(MATCH(H1412,ConfigGrouping!$D$1:$D$10000,0)),"Primary","Secondary")),"")))))))))</f>
        <v/>
      </c>
    </row>
    <row r="1413" spans="5:5" ht="15" customHeight="1" x14ac:dyDescent="0.35">
      <c r="E1413" s="11" t="str">
        <f>IF(F1413="Primary Timing Controller","Timing",IF(F1413="Secondary Timing Controller","Timing",IF(F1413="Star","Ethernet",IF(F1413="Door Controller","Security Solution",IF(F1413="Elevator Controller","Security Solution",IF(F1413="Range Extender","Security Solution",IF(F1413="Dropbox","Standalone",IF(F1413="LF Exciter","Standalone",IF(OR(F1413="Monitor",F1413="Virtual Wall"),IF(VLOOKUP(H1413,IRDeviceDetails!$A$1:$B$10000,2,FALSE)=0,"Standalone",IF(ISNUMBER(MATCH(H1413,ConfigGrouping!$D$1:$D$10000,0)),"Primary","Secondary")),"")))))))))</f>
        <v/>
      </c>
    </row>
    <row r="1414" spans="5:5" ht="15" customHeight="1" x14ac:dyDescent="0.35">
      <c r="E1414" s="11" t="str">
        <f>IF(F1414="Primary Timing Controller","Timing",IF(F1414="Secondary Timing Controller","Timing",IF(F1414="Star","Ethernet",IF(F1414="Door Controller","Security Solution",IF(F1414="Elevator Controller","Security Solution",IF(F1414="Range Extender","Security Solution",IF(F1414="Dropbox","Standalone",IF(F1414="LF Exciter","Standalone",IF(OR(F1414="Monitor",F1414="Virtual Wall"),IF(VLOOKUP(H1414,IRDeviceDetails!$A$1:$B$10000,2,FALSE)=0,"Standalone",IF(ISNUMBER(MATCH(H1414,ConfigGrouping!$D$1:$D$10000,0)),"Primary","Secondary")),"")))))))))</f>
        <v/>
      </c>
    </row>
    <row r="1415" spans="5:5" ht="15" customHeight="1" x14ac:dyDescent="0.35">
      <c r="E1415" s="11" t="str">
        <f>IF(F1415="Primary Timing Controller","Timing",IF(F1415="Secondary Timing Controller","Timing",IF(F1415="Star","Ethernet",IF(F1415="Door Controller","Security Solution",IF(F1415="Elevator Controller","Security Solution",IF(F1415="Range Extender","Security Solution",IF(F1415="Dropbox","Standalone",IF(F1415="LF Exciter","Standalone",IF(OR(F1415="Monitor",F1415="Virtual Wall"),IF(VLOOKUP(H1415,IRDeviceDetails!$A$1:$B$10000,2,FALSE)=0,"Standalone",IF(ISNUMBER(MATCH(H1415,ConfigGrouping!$D$1:$D$10000,0)),"Primary","Secondary")),"")))))))))</f>
        <v/>
      </c>
    </row>
    <row r="1416" spans="5:5" ht="15" customHeight="1" x14ac:dyDescent="0.35">
      <c r="E1416" s="11" t="str">
        <f>IF(F1416="Primary Timing Controller","Timing",IF(F1416="Secondary Timing Controller","Timing",IF(F1416="Star","Ethernet",IF(F1416="Door Controller","Security Solution",IF(F1416="Elevator Controller","Security Solution",IF(F1416="Range Extender","Security Solution",IF(F1416="Dropbox","Standalone",IF(F1416="LF Exciter","Standalone",IF(OR(F1416="Monitor",F1416="Virtual Wall"),IF(VLOOKUP(H1416,IRDeviceDetails!$A$1:$B$10000,2,FALSE)=0,"Standalone",IF(ISNUMBER(MATCH(H1416,ConfigGrouping!$D$1:$D$10000,0)),"Primary","Secondary")),"")))))))))</f>
        <v/>
      </c>
    </row>
    <row r="1417" spans="5:5" ht="15" customHeight="1" x14ac:dyDescent="0.35">
      <c r="E1417" s="11" t="str">
        <f>IF(F1417="Primary Timing Controller","Timing",IF(F1417="Secondary Timing Controller","Timing",IF(F1417="Star","Ethernet",IF(F1417="Door Controller","Security Solution",IF(F1417="Elevator Controller","Security Solution",IF(F1417="Range Extender","Security Solution",IF(F1417="Dropbox","Standalone",IF(F1417="LF Exciter","Standalone",IF(OR(F1417="Monitor",F1417="Virtual Wall"),IF(VLOOKUP(H1417,IRDeviceDetails!$A$1:$B$10000,2,FALSE)=0,"Standalone",IF(ISNUMBER(MATCH(H1417,ConfigGrouping!$D$1:$D$10000,0)),"Primary","Secondary")),"")))))))))</f>
        <v/>
      </c>
    </row>
    <row r="1418" spans="5:5" ht="15" customHeight="1" x14ac:dyDescent="0.35">
      <c r="E1418" s="11" t="str">
        <f>IF(F1418="Primary Timing Controller","Timing",IF(F1418="Secondary Timing Controller","Timing",IF(F1418="Star","Ethernet",IF(F1418="Door Controller","Security Solution",IF(F1418="Elevator Controller","Security Solution",IF(F1418="Range Extender","Security Solution",IF(F1418="Dropbox","Standalone",IF(F1418="LF Exciter","Standalone",IF(OR(F1418="Monitor",F1418="Virtual Wall"),IF(VLOOKUP(H1418,IRDeviceDetails!$A$1:$B$10000,2,FALSE)=0,"Standalone",IF(ISNUMBER(MATCH(H1418,ConfigGrouping!$D$1:$D$10000,0)),"Primary","Secondary")),"")))))))))</f>
        <v/>
      </c>
    </row>
    <row r="1419" spans="5:5" ht="15" customHeight="1" x14ac:dyDescent="0.35">
      <c r="E1419" s="11" t="str">
        <f>IF(F1419="Primary Timing Controller","Timing",IF(F1419="Secondary Timing Controller","Timing",IF(F1419="Star","Ethernet",IF(F1419="Door Controller","Security Solution",IF(F1419="Elevator Controller","Security Solution",IF(F1419="Range Extender","Security Solution",IF(F1419="Dropbox","Standalone",IF(F1419="LF Exciter","Standalone",IF(OR(F1419="Monitor",F1419="Virtual Wall"),IF(VLOOKUP(H1419,IRDeviceDetails!$A$1:$B$10000,2,FALSE)=0,"Standalone",IF(ISNUMBER(MATCH(H1419,ConfigGrouping!$D$1:$D$10000,0)),"Primary","Secondary")),"")))))))))</f>
        <v/>
      </c>
    </row>
    <row r="1420" spans="5:5" ht="15" customHeight="1" x14ac:dyDescent="0.35">
      <c r="E1420" s="11" t="str">
        <f>IF(F1420="Primary Timing Controller","Timing",IF(F1420="Secondary Timing Controller","Timing",IF(F1420="Star","Ethernet",IF(F1420="Door Controller","Security Solution",IF(F1420="Elevator Controller","Security Solution",IF(F1420="Range Extender","Security Solution",IF(F1420="Dropbox","Standalone",IF(F1420="LF Exciter","Standalone",IF(OR(F1420="Monitor",F1420="Virtual Wall"),IF(VLOOKUP(H1420,IRDeviceDetails!$A$1:$B$10000,2,FALSE)=0,"Standalone",IF(ISNUMBER(MATCH(H1420,ConfigGrouping!$D$1:$D$10000,0)),"Primary","Secondary")),"")))))))))</f>
        <v/>
      </c>
    </row>
    <row r="1421" spans="5:5" ht="15" customHeight="1" x14ac:dyDescent="0.35">
      <c r="E1421" s="11" t="str">
        <f>IF(F1421="Primary Timing Controller","Timing",IF(F1421="Secondary Timing Controller","Timing",IF(F1421="Star","Ethernet",IF(F1421="Door Controller","Security Solution",IF(F1421="Elevator Controller","Security Solution",IF(F1421="Range Extender","Security Solution",IF(F1421="Dropbox","Standalone",IF(F1421="LF Exciter","Standalone",IF(OR(F1421="Monitor",F1421="Virtual Wall"),IF(VLOOKUP(H1421,IRDeviceDetails!$A$1:$B$10000,2,FALSE)=0,"Standalone",IF(ISNUMBER(MATCH(H1421,ConfigGrouping!$D$1:$D$10000,0)),"Primary","Secondary")),"")))))))))</f>
        <v/>
      </c>
    </row>
    <row r="1422" spans="5:5" ht="15" customHeight="1" x14ac:dyDescent="0.35">
      <c r="E1422" s="11" t="str">
        <f>IF(F1422="Primary Timing Controller","Timing",IF(F1422="Secondary Timing Controller","Timing",IF(F1422="Star","Ethernet",IF(F1422="Door Controller","Security Solution",IF(F1422="Elevator Controller","Security Solution",IF(F1422="Range Extender","Security Solution",IF(F1422="Dropbox","Standalone",IF(F1422="LF Exciter","Standalone",IF(OR(F1422="Monitor",F1422="Virtual Wall"),IF(VLOOKUP(H1422,IRDeviceDetails!$A$1:$B$10000,2,FALSE)=0,"Standalone",IF(ISNUMBER(MATCH(H1422,ConfigGrouping!$D$1:$D$10000,0)),"Primary","Secondary")),"")))))))))</f>
        <v/>
      </c>
    </row>
    <row r="1423" spans="5:5" ht="15" customHeight="1" x14ac:dyDescent="0.35">
      <c r="E1423" s="11" t="str">
        <f>IF(F1423="Primary Timing Controller","Timing",IF(F1423="Secondary Timing Controller","Timing",IF(F1423="Star","Ethernet",IF(F1423="Door Controller","Security Solution",IF(F1423="Elevator Controller","Security Solution",IF(F1423="Range Extender","Security Solution",IF(F1423="Dropbox","Standalone",IF(F1423="LF Exciter","Standalone",IF(OR(F1423="Monitor",F1423="Virtual Wall"),IF(VLOOKUP(H1423,IRDeviceDetails!$A$1:$B$10000,2,FALSE)=0,"Standalone",IF(ISNUMBER(MATCH(H1423,ConfigGrouping!$D$1:$D$10000,0)),"Primary","Secondary")),"")))))))))</f>
        <v/>
      </c>
    </row>
    <row r="1424" spans="5:5" ht="15" customHeight="1" x14ac:dyDescent="0.35">
      <c r="E1424" s="11" t="str">
        <f>IF(F1424="Primary Timing Controller","Timing",IF(F1424="Secondary Timing Controller","Timing",IF(F1424="Star","Ethernet",IF(F1424="Door Controller","Security Solution",IF(F1424="Elevator Controller","Security Solution",IF(F1424="Range Extender","Security Solution",IF(F1424="Dropbox","Standalone",IF(F1424="LF Exciter","Standalone",IF(OR(F1424="Monitor",F1424="Virtual Wall"),IF(VLOOKUP(H1424,IRDeviceDetails!$A$1:$B$10000,2,FALSE)=0,"Standalone",IF(ISNUMBER(MATCH(H1424,ConfigGrouping!$D$1:$D$10000,0)),"Primary","Secondary")),"")))))))))</f>
        <v/>
      </c>
    </row>
    <row r="1425" spans="5:5" ht="15" customHeight="1" x14ac:dyDescent="0.35">
      <c r="E1425" s="11" t="str">
        <f>IF(F1425="Primary Timing Controller","Timing",IF(F1425="Secondary Timing Controller","Timing",IF(F1425="Star","Ethernet",IF(F1425="Door Controller","Security Solution",IF(F1425="Elevator Controller","Security Solution",IF(F1425="Range Extender","Security Solution",IF(F1425="Dropbox","Standalone",IF(F1425="LF Exciter","Standalone",IF(OR(F1425="Monitor",F1425="Virtual Wall"),IF(VLOOKUP(H1425,IRDeviceDetails!$A$1:$B$10000,2,FALSE)=0,"Standalone",IF(ISNUMBER(MATCH(H1425,ConfigGrouping!$D$1:$D$10000,0)),"Primary","Secondary")),"")))))))))</f>
        <v/>
      </c>
    </row>
    <row r="1426" spans="5:5" ht="15" customHeight="1" x14ac:dyDescent="0.35">
      <c r="E1426" s="11" t="str">
        <f>IF(F1426="Primary Timing Controller","Timing",IF(F1426="Secondary Timing Controller","Timing",IF(F1426="Star","Ethernet",IF(F1426="Door Controller","Security Solution",IF(F1426="Elevator Controller","Security Solution",IF(F1426="Range Extender","Security Solution",IF(F1426="Dropbox","Standalone",IF(F1426="LF Exciter","Standalone",IF(OR(F1426="Monitor",F1426="Virtual Wall"),IF(VLOOKUP(H1426,IRDeviceDetails!$A$1:$B$10000,2,FALSE)=0,"Standalone",IF(ISNUMBER(MATCH(H1426,ConfigGrouping!$D$1:$D$10000,0)),"Primary","Secondary")),"")))))))))</f>
        <v/>
      </c>
    </row>
    <row r="1427" spans="5:5" ht="15" customHeight="1" x14ac:dyDescent="0.35">
      <c r="E1427" s="11" t="str">
        <f>IF(F1427="Primary Timing Controller","Timing",IF(F1427="Secondary Timing Controller","Timing",IF(F1427="Star","Ethernet",IF(F1427="Door Controller","Security Solution",IF(F1427="Elevator Controller","Security Solution",IF(F1427="Range Extender","Security Solution",IF(F1427="Dropbox","Standalone",IF(F1427="LF Exciter","Standalone",IF(OR(F1427="Monitor",F1427="Virtual Wall"),IF(VLOOKUP(H1427,IRDeviceDetails!$A$1:$B$10000,2,FALSE)=0,"Standalone",IF(ISNUMBER(MATCH(H1427,ConfigGrouping!$D$1:$D$10000,0)),"Primary","Secondary")),"")))))))))</f>
        <v/>
      </c>
    </row>
    <row r="1428" spans="5:5" ht="15" customHeight="1" x14ac:dyDescent="0.35">
      <c r="E1428" s="11" t="str">
        <f>IF(F1428="Primary Timing Controller","Timing",IF(F1428="Secondary Timing Controller","Timing",IF(F1428="Star","Ethernet",IF(F1428="Door Controller","Security Solution",IF(F1428="Elevator Controller","Security Solution",IF(F1428="Range Extender","Security Solution",IF(F1428="Dropbox","Standalone",IF(F1428="LF Exciter","Standalone",IF(OR(F1428="Monitor",F1428="Virtual Wall"),IF(VLOOKUP(H1428,IRDeviceDetails!$A$1:$B$10000,2,FALSE)=0,"Standalone",IF(ISNUMBER(MATCH(H1428,ConfigGrouping!$D$1:$D$10000,0)),"Primary","Secondary")),"")))))))))</f>
        <v/>
      </c>
    </row>
    <row r="1429" spans="5:5" ht="15" customHeight="1" x14ac:dyDescent="0.35">
      <c r="E1429" s="11" t="str">
        <f>IF(F1429="Primary Timing Controller","Timing",IF(F1429="Secondary Timing Controller","Timing",IF(F1429="Star","Ethernet",IF(F1429="Door Controller","Security Solution",IF(F1429="Elevator Controller","Security Solution",IF(F1429="Range Extender","Security Solution",IF(F1429="Dropbox","Standalone",IF(F1429="LF Exciter","Standalone",IF(OR(F1429="Monitor",F1429="Virtual Wall"),IF(VLOOKUP(H1429,IRDeviceDetails!$A$1:$B$10000,2,FALSE)=0,"Standalone",IF(ISNUMBER(MATCH(H1429,ConfigGrouping!$D$1:$D$10000,0)),"Primary","Secondary")),"")))))))))</f>
        <v/>
      </c>
    </row>
    <row r="1430" spans="5:5" ht="15" customHeight="1" x14ac:dyDescent="0.35">
      <c r="E1430" s="11" t="str">
        <f>IF(F1430="Primary Timing Controller","Timing",IF(F1430="Secondary Timing Controller","Timing",IF(F1430="Star","Ethernet",IF(F1430="Door Controller","Security Solution",IF(F1430="Elevator Controller","Security Solution",IF(F1430="Range Extender","Security Solution",IF(F1430="Dropbox","Standalone",IF(F1430="LF Exciter","Standalone",IF(OR(F1430="Monitor",F1430="Virtual Wall"),IF(VLOOKUP(H1430,IRDeviceDetails!$A$1:$B$10000,2,FALSE)=0,"Standalone",IF(ISNUMBER(MATCH(H1430,ConfigGrouping!$D$1:$D$10000,0)),"Primary","Secondary")),"")))))))))</f>
        <v/>
      </c>
    </row>
    <row r="1431" spans="5:5" ht="15" customHeight="1" x14ac:dyDescent="0.35">
      <c r="E1431" s="11" t="str">
        <f>IF(F1431="Primary Timing Controller","Timing",IF(F1431="Secondary Timing Controller","Timing",IF(F1431="Star","Ethernet",IF(F1431="Door Controller","Security Solution",IF(F1431="Elevator Controller","Security Solution",IF(F1431="Range Extender","Security Solution",IF(F1431="Dropbox","Standalone",IF(F1431="LF Exciter","Standalone",IF(OR(F1431="Monitor",F1431="Virtual Wall"),IF(VLOOKUP(H1431,IRDeviceDetails!$A$1:$B$10000,2,FALSE)=0,"Standalone",IF(ISNUMBER(MATCH(H1431,ConfigGrouping!$D$1:$D$10000,0)),"Primary","Secondary")),"")))))))))</f>
        <v/>
      </c>
    </row>
    <row r="1432" spans="5:5" ht="15" customHeight="1" x14ac:dyDescent="0.35">
      <c r="E1432" s="11" t="str">
        <f>IF(F1432="Primary Timing Controller","Timing",IF(F1432="Secondary Timing Controller","Timing",IF(F1432="Star","Ethernet",IF(F1432="Door Controller","Security Solution",IF(F1432="Elevator Controller","Security Solution",IF(F1432="Range Extender","Security Solution",IF(F1432="Dropbox","Standalone",IF(F1432="LF Exciter","Standalone",IF(OR(F1432="Monitor",F1432="Virtual Wall"),IF(VLOOKUP(H1432,IRDeviceDetails!$A$1:$B$10000,2,FALSE)=0,"Standalone",IF(ISNUMBER(MATCH(H1432,ConfigGrouping!$D$1:$D$10000,0)),"Primary","Secondary")),"")))))))))</f>
        <v/>
      </c>
    </row>
    <row r="1433" spans="5:5" ht="15" customHeight="1" x14ac:dyDescent="0.35">
      <c r="E1433" s="11" t="str">
        <f>IF(F1433="Primary Timing Controller","Timing",IF(F1433="Secondary Timing Controller","Timing",IF(F1433="Star","Ethernet",IF(F1433="Door Controller","Security Solution",IF(F1433="Elevator Controller","Security Solution",IF(F1433="Range Extender","Security Solution",IF(F1433="Dropbox","Standalone",IF(F1433="LF Exciter","Standalone",IF(OR(F1433="Monitor",F1433="Virtual Wall"),IF(VLOOKUP(H1433,IRDeviceDetails!$A$1:$B$10000,2,FALSE)=0,"Standalone",IF(ISNUMBER(MATCH(H1433,ConfigGrouping!$D$1:$D$10000,0)),"Primary","Secondary")),"")))))))))</f>
        <v/>
      </c>
    </row>
    <row r="1434" spans="5:5" ht="15" customHeight="1" x14ac:dyDescent="0.35">
      <c r="E1434" s="11" t="str">
        <f>IF(F1434="Primary Timing Controller","Timing",IF(F1434="Secondary Timing Controller","Timing",IF(F1434="Star","Ethernet",IF(F1434="Door Controller","Security Solution",IF(F1434="Elevator Controller","Security Solution",IF(F1434="Range Extender","Security Solution",IF(F1434="Dropbox","Standalone",IF(F1434="LF Exciter","Standalone",IF(OR(F1434="Monitor",F1434="Virtual Wall"),IF(VLOOKUP(H1434,IRDeviceDetails!$A$1:$B$10000,2,FALSE)=0,"Standalone",IF(ISNUMBER(MATCH(H1434,ConfigGrouping!$D$1:$D$10000,0)),"Primary","Secondary")),"")))))))))</f>
        <v/>
      </c>
    </row>
    <row r="1435" spans="5:5" ht="15" customHeight="1" x14ac:dyDescent="0.35">
      <c r="E1435" s="11" t="str">
        <f>IF(F1435="Primary Timing Controller","Timing",IF(F1435="Secondary Timing Controller","Timing",IF(F1435="Star","Ethernet",IF(F1435="Door Controller","Security Solution",IF(F1435="Elevator Controller","Security Solution",IF(F1435="Range Extender","Security Solution",IF(F1435="Dropbox","Standalone",IF(F1435="LF Exciter","Standalone",IF(OR(F1435="Monitor",F1435="Virtual Wall"),IF(VLOOKUP(H1435,IRDeviceDetails!$A$1:$B$10000,2,FALSE)=0,"Standalone",IF(ISNUMBER(MATCH(H1435,ConfigGrouping!$D$1:$D$10000,0)),"Primary","Secondary")),"")))))))))</f>
        <v/>
      </c>
    </row>
    <row r="1436" spans="5:5" ht="15" customHeight="1" x14ac:dyDescent="0.35">
      <c r="E1436" s="11" t="str">
        <f>IF(F1436="Primary Timing Controller","Timing",IF(F1436="Secondary Timing Controller","Timing",IF(F1436="Star","Ethernet",IF(F1436="Door Controller","Security Solution",IF(F1436="Elevator Controller","Security Solution",IF(F1436="Range Extender","Security Solution",IF(F1436="Dropbox","Standalone",IF(F1436="LF Exciter","Standalone",IF(OR(F1436="Monitor",F1436="Virtual Wall"),IF(VLOOKUP(H1436,IRDeviceDetails!$A$1:$B$10000,2,FALSE)=0,"Standalone",IF(ISNUMBER(MATCH(H1436,ConfigGrouping!$D$1:$D$10000,0)),"Primary","Secondary")),"")))))))))</f>
        <v/>
      </c>
    </row>
    <row r="1437" spans="5:5" ht="15" customHeight="1" x14ac:dyDescent="0.35">
      <c r="E1437" s="11" t="str">
        <f>IF(F1437="Primary Timing Controller","Timing",IF(F1437="Secondary Timing Controller","Timing",IF(F1437="Star","Ethernet",IF(F1437="Door Controller","Security Solution",IF(F1437="Elevator Controller","Security Solution",IF(F1437="Range Extender","Security Solution",IF(F1437="Dropbox","Standalone",IF(F1437="LF Exciter","Standalone",IF(OR(F1437="Monitor",F1437="Virtual Wall"),IF(VLOOKUP(H1437,IRDeviceDetails!$A$1:$B$10000,2,FALSE)=0,"Standalone",IF(ISNUMBER(MATCH(H1437,ConfigGrouping!$D$1:$D$10000,0)),"Primary","Secondary")),"")))))))))</f>
        <v/>
      </c>
    </row>
    <row r="1438" spans="5:5" ht="15" customHeight="1" x14ac:dyDescent="0.35">
      <c r="E1438" s="11" t="str">
        <f>IF(F1438="Primary Timing Controller","Timing",IF(F1438="Secondary Timing Controller","Timing",IF(F1438="Star","Ethernet",IF(F1438="Door Controller","Security Solution",IF(F1438="Elevator Controller","Security Solution",IF(F1438="Range Extender","Security Solution",IF(F1438="Dropbox","Standalone",IF(F1438="LF Exciter","Standalone",IF(OR(F1438="Monitor",F1438="Virtual Wall"),IF(VLOOKUP(H1438,IRDeviceDetails!$A$1:$B$10000,2,FALSE)=0,"Standalone",IF(ISNUMBER(MATCH(H1438,ConfigGrouping!$D$1:$D$10000,0)),"Primary","Secondary")),"")))))))))</f>
        <v/>
      </c>
    </row>
    <row r="1439" spans="5:5" ht="15" customHeight="1" x14ac:dyDescent="0.35">
      <c r="E1439" s="11" t="str">
        <f>IF(F1439="Primary Timing Controller","Timing",IF(F1439="Secondary Timing Controller","Timing",IF(F1439="Star","Ethernet",IF(F1439="Door Controller","Security Solution",IF(F1439="Elevator Controller","Security Solution",IF(F1439="Range Extender","Security Solution",IF(F1439="Dropbox","Standalone",IF(F1439="LF Exciter","Standalone",IF(OR(F1439="Monitor",F1439="Virtual Wall"),IF(VLOOKUP(H1439,IRDeviceDetails!$A$1:$B$10000,2,FALSE)=0,"Standalone",IF(ISNUMBER(MATCH(H1439,ConfigGrouping!$D$1:$D$10000,0)),"Primary","Secondary")),"")))))))))</f>
        <v/>
      </c>
    </row>
    <row r="1440" spans="5:5" ht="15" customHeight="1" x14ac:dyDescent="0.35">
      <c r="E1440" s="11" t="str">
        <f>IF(F1440="Primary Timing Controller","Timing",IF(F1440="Secondary Timing Controller","Timing",IF(F1440="Star","Ethernet",IF(F1440="Door Controller","Security Solution",IF(F1440="Elevator Controller","Security Solution",IF(F1440="Range Extender","Security Solution",IF(F1440="Dropbox","Standalone",IF(F1440="LF Exciter","Standalone",IF(OR(F1440="Monitor",F1440="Virtual Wall"),IF(VLOOKUP(H1440,IRDeviceDetails!$A$1:$B$10000,2,FALSE)=0,"Standalone",IF(ISNUMBER(MATCH(H1440,ConfigGrouping!$D$1:$D$10000,0)),"Primary","Secondary")),"")))))))))</f>
        <v/>
      </c>
    </row>
    <row r="1441" spans="5:5" ht="15" customHeight="1" x14ac:dyDescent="0.35">
      <c r="E1441" s="11" t="str">
        <f>IF(F1441="Primary Timing Controller","Timing",IF(F1441="Secondary Timing Controller","Timing",IF(F1441="Star","Ethernet",IF(F1441="Door Controller","Security Solution",IF(F1441="Elevator Controller","Security Solution",IF(F1441="Range Extender","Security Solution",IF(F1441="Dropbox","Standalone",IF(F1441="LF Exciter","Standalone",IF(OR(F1441="Monitor",F1441="Virtual Wall"),IF(VLOOKUP(H1441,IRDeviceDetails!$A$1:$B$10000,2,FALSE)=0,"Standalone",IF(ISNUMBER(MATCH(H1441,ConfigGrouping!$D$1:$D$10000,0)),"Primary","Secondary")),"")))))))))</f>
        <v/>
      </c>
    </row>
    <row r="1442" spans="5:5" ht="15" customHeight="1" x14ac:dyDescent="0.35">
      <c r="E1442" s="11" t="str">
        <f>IF(F1442="Primary Timing Controller","Timing",IF(F1442="Secondary Timing Controller","Timing",IF(F1442="Star","Ethernet",IF(F1442="Door Controller","Security Solution",IF(F1442="Elevator Controller","Security Solution",IF(F1442="Range Extender","Security Solution",IF(F1442="Dropbox","Standalone",IF(F1442="LF Exciter","Standalone",IF(OR(F1442="Monitor",F1442="Virtual Wall"),IF(VLOOKUP(H1442,IRDeviceDetails!$A$1:$B$10000,2,FALSE)=0,"Standalone",IF(ISNUMBER(MATCH(H1442,ConfigGrouping!$D$1:$D$10000,0)),"Primary","Secondary")),"")))))))))</f>
        <v/>
      </c>
    </row>
    <row r="1443" spans="5:5" ht="15" customHeight="1" x14ac:dyDescent="0.35">
      <c r="E1443" s="11" t="str">
        <f>IF(F1443="Primary Timing Controller","Timing",IF(F1443="Secondary Timing Controller","Timing",IF(F1443="Star","Ethernet",IF(F1443="Door Controller","Security Solution",IF(F1443="Elevator Controller","Security Solution",IF(F1443="Range Extender","Security Solution",IF(F1443="Dropbox","Standalone",IF(F1443="LF Exciter","Standalone",IF(OR(F1443="Monitor",F1443="Virtual Wall"),IF(VLOOKUP(H1443,IRDeviceDetails!$A$1:$B$10000,2,FALSE)=0,"Standalone",IF(ISNUMBER(MATCH(H1443,ConfigGrouping!$D$1:$D$10000,0)),"Primary","Secondary")),"")))))))))</f>
        <v/>
      </c>
    </row>
    <row r="1444" spans="5:5" ht="15" customHeight="1" x14ac:dyDescent="0.35">
      <c r="E1444" s="11" t="str">
        <f>IF(F1444="Primary Timing Controller","Timing",IF(F1444="Secondary Timing Controller","Timing",IF(F1444="Star","Ethernet",IF(F1444="Door Controller","Security Solution",IF(F1444="Elevator Controller","Security Solution",IF(F1444="Range Extender","Security Solution",IF(F1444="Dropbox","Standalone",IF(F1444="LF Exciter","Standalone",IF(OR(F1444="Monitor",F1444="Virtual Wall"),IF(VLOOKUP(H1444,IRDeviceDetails!$A$1:$B$10000,2,FALSE)=0,"Standalone",IF(ISNUMBER(MATCH(H1444,ConfigGrouping!$D$1:$D$10000,0)),"Primary","Secondary")),"")))))))))</f>
        <v/>
      </c>
    </row>
    <row r="1445" spans="5:5" ht="15" customHeight="1" x14ac:dyDescent="0.35">
      <c r="E1445" s="11" t="str">
        <f>IF(F1445="Primary Timing Controller","Timing",IF(F1445="Secondary Timing Controller","Timing",IF(F1445="Star","Ethernet",IF(F1445="Door Controller","Security Solution",IF(F1445="Elevator Controller","Security Solution",IF(F1445="Range Extender","Security Solution",IF(F1445="Dropbox","Standalone",IF(F1445="LF Exciter","Standalone",IF(OR(F1445="Monitor",F1445="Virtual Wall"),IF(VLOOKUP(H1445,IRDeviceDetails!$A$1:$B$10000,2,FALSE)=0,"Standalone",IF(ISNUMBER(MATCH(H1445,ConfigGrouping!$D$1:$D$10000,0)),"Primary","Secondary")),"")))))))))</f>
        <v/>
      </c>
    </row>
    <row r="1446" spans="5:5" ht="15" customHeight="1" x14ac:dyDescent="0.35">
      <c r="E1446" s="11" t="str">
        <f>IF(F1446="Primary Timing Controller","Timing",IF(F1446="Secondary Timing Controller","Timing",IF(F1446="Star","Ethernet",IF(F1446="Door Controller","Security Solution",IF(F1446="Elevator Controller","Security Solution",IF(F1446="Range Extender","Security Solution",IF(F1446="Dropbox","Standalone",IF(F1446="LF Exciter","Standalone",IF(OR(F1446="Monitor",F1446="Virtual Wall"),IF(VLOOKUP(H1446,IRDeviceDetails!$A$1:$B$10000,2,FALSE)=0,"Standalone",IF(ISNUMBER(MATCH(H1446,ConfigGrouping!$D$1:$D$10000,0)),"Primary","Secondary")),"")))))))))</f>
        <v/>
      </c>
    </row>
    <row r="1447" spans="5:5" ht="15" customHeight="1" x14ac:dyDescent="0.35">
      <c r="E1447" s="11" t="str">
        <f>IF(F1447="Primary Timing Controller","Timing",IF(F1447="Secondary Timing Controller","Timing",IF(F1447="Star","Ethernet",IF(F1447="Door Controller","Security Solution",IF(F1447="Elevator Controller","Security Solution",IF(F1447="Range Extender","Security Solution",IF(F1447="Dropbox","Standalone",IF(F1447="LF Exciter","Standalone",IF(OR(F1447="Monitor",F1447="Virtual Wall"),IF(VLOOKUP(H1447,IRDeviceDetails!$A$1:$B$10000,2,FALSE)=0,"Standalone",IF(ISNUMBER(MATCH(H1447,ConfigGrouping!$D$1:$D$10000,0)),"Primary","Secondary")),"")))))))))</f>
        <v/>
      </c>
    </row>
    <row r="1448" spans="5:5" ht="15" customHeight="1" x14ac:dyDescent="0.35">
      <c r="E1448" s="11" t="str">
        <f>IF(F1448="Primary Timing Controller","Timing",IF(F1448="Secondary Timing Controller","Timing",IF(F1448="Star","Ethernet",IF(F1448="Door Controller","Security Solution",IF(F1448="Elevator Controller","Security Solution",IF(F1448="Range Extender","Security Solution",IF(F1448="Dropbox","Standalone",IF(F1448="LF Exciter","Standalone",IF(OR(F1448="Monitor",F1448="Virtual Wall"),IF(VLOOKUP(H1448,IRDeviceDetails!$A$1:$B$10000,2,FALSE)=0,"Standalone",IF(ISNUMBER(MATCH(H1448,ConfigGrouping!$D$1:$D$10000,0)),"Primary","Secondary")),"")))))))))</f>
        <v/>
      </c>
    </row>
    <row r="1449" spans="5:5" ht="15" customHeight="1" x14ac:dyDescent="0.35">
      <c r="E1449" s="11" t="str">
        <f>IF(F1449="Primary Timing Controller","Timing",IF(F1449="Secondary Timing Controller","Timing",IF(F1449="Star","Ethernet",IF(F1449="Door Controller","Security Solution",IF(F1449="Elevator Controller","Security Solution",IF(F1449="Range Extender","Security Solution",IF(F1449="Dropbox","Standalone",IF(F1449="LF Exciter","Standalone",IF(OR(F1449="Monitor",F1449="Virtual Wall"),IF(VLOOKUP(H1449,IRDeviceDetails!$A$1:$B$10000,2,FALSE)=0,"Standalone",IF(ISNUMBER(MATCH(H1449,ConfigGrouping!$D$1:$D$10000,0)),"Primary","Secondary")),"")))))))))</f>
        <v/>
      </c>
    </row>
    <row r="1450" spans="5:5" ht="15" customHeight="1" x14ac:dyDescent="0.35">
      <c r="E1450" s="11" t="str">
        <f>IF(F1450="Primary Timing Controller","Timing",IF(F1450="Secondary Timing Controller","Timing",IF(F1450="Star","Ethernet",IF(F1450="Door Controller","Security Solution",IF(F1450="Elevator Controller","Security Solution",IF(F1450="Range Extender","Security Solution",IF(F1450="Dropbox","Standalone",IF(F1450="LF Exciter","Standalone",IF(OR(F1450="Monitor",F1450="Virtual Wall"),IF(VLOOKUP(H1450,IRDeviceDetails!$A$1:$B$10000,2,FALSE)=0,"Standalone",IF(ISNUMBER(MATCH(H1450,ConfigGrouping!$D$1:$D$10000,0)),"Primary","Secondary")),"")))))))))</f>
        <v/>
      </c>
    </row>
    <row r="1451" spans="5:5" ht="15" customHeight="1" x14ac:dyDescent="0.35">
      <c r="E1451" s="11" t="str">
        <f>IF(F1451="Primary Timing Controller","Timing",IF(F1451="Secondary Timing Controller","Timing",IF(F1451="Star","Ethernet",IF(F1451="Door Controller","Security Solution",IF(F1451="Elevator Controller","Security Solution",IF(F1451="Range Extender","Security Solution",IF(F1451="Dropbox","Standalone",IF(F1451="LF Exciter","Standalone",IF(OR(F1451="Monitor",F1451="Virtual Wall"),IF(VLOOKUP(H1451,IRDeviceDetails!$A$1:$B$10000,2,FALSE)=0,"Standalone",IF(ISNUMBER(MATCH(H1451,ConfigGrouping!$D$1:$D$10000,0)),"Primary","Secondary")),"")))))))))</f>
        <v/>
      </c>
    </row>
    <row r="1452" spans="5:5" ht="15" customHeight="1" x14ac:dyDescent="0.35">
      <c r="E1452" s="11" t="str">
        <f>IF(F1452="Primary Timing Controller","Timing",IF(F1452="Secondary Timing Controller","Timing",IF(F1452="Star","Ethernet",IF(F1452="Door Controller","Security Solution",IF(F1452="Elevator Controller","Security Solution",IF(F1452="Range Extender","Security Solution",IF(F1452="Dropbox","Standalone",IF(F1452="LF Exciter","Standalone",IF(OR(F1452="Monitor",F1452="Virtual Wall"),IF(VLOOKUP(H1452,IRDeviceDetails!$A$1:$B$10000,2,FALSE)=0,"Standalone",IF(ISNUMBER(MATCH(H1452,ConfigGrouping!$D$1:$D$10000,0)),"Primary","Secondary")),"")))))))))</f>
        <v/>
      </c>
    </row>
    <row r="1453" spans="5:5" ht="15" customHeight="1" x14ac:dyDescent="0.35">
      <c r="E1453" s="11" t="str">
        <f>IF(F1453="Primary Timing Controller","Timing",IF(F1453="Secondary Timing Controller","Timing",IF(F1453="Star","Ethernet",IF(F1453="Door Controller","Security Solution",IF(F1453="Elevator Controller","Security Solution",IF(F1453="Range Extender","Security Solution",IF(F1453="Dropbox","Standalone",IF(F1453="LF Exciter","Standalone",IF(OR(F1453="Monitor",F1453="Virtual Wall"),IF(VLOOKUP(H1453,IRDeviceDetails!$A$1:$B$10000,2,FALSE)=0,"Standalone",IF(ISNUMBER(MATCH(H1453,ConfigGrouping!$D$1:$D$10000,0)),"Primary","Secondary")),"")))))))))</f>
        <v/>
      </c>
    </row>
    <row r="1454" spans="5:5" ht="15" customHeight="1" x14ac:dyDescent="0.35">
      <c r="E1454" s="11" t="str">
        <f>IF(F1454="Primary Timing Controller","Timing",IF(F1454="Secondary Timing Controller","Timing",IF(F1454="Star","Ethernet",IF(F1454="Door Controller","Security Solution",IF(F1454="Elevator Controller","Security Solution",IF(F1454="Range Extender","Security Solution",IF(F1454="Dropbox","Standalone",IF(F1454="LF Exciter","Standalone",IF(OR(F1454="Monitor",F1454="Virtual Wall"),IF(VLOOKUP(H1454,IRDeviceDetails!$A$1:$B$10000,2,FALSE)=0,"Standalone",IF(ISNUMBER(MATCH(H1454,ConfigGrouping!$D$1:$D$10000,0)),"Primary","Secondary")),"")))))))))</f>
        <v/>
      </c>
    </row>
    <row r="1455" spans="5:5" ht="15" customHeight="1" x14ac:dyDescent="0.35">
      <c r="E1455" s="11" t="str">
        <f>IF(F1455="Primary Timing Controller","Timing",IF(F1455="Secondary Timing Controller","Timing",IF(F1455="Star","Ethernet",IF(F1455="Door Controller","Security Solution",IF(F1455="Elevator Controller","Security Solution",IF(F1455="Range Extender","Security Solution",IF(F1455="Dropbox","Standalone",IF(F1455="LF Exciter","Standalone",IF(OR(F1455="Monitor",F1455="Virtual Wall"),IF(VLOOKUP(H1455,IRDeviceDetails!$A$1:$B$10000,2,FALSE)=0,"Standalone",IF(ISNUMBER(MATCH(H1455,ConfigGrouping!$D$1:$D$10000,0)),"Primary","Secondary")),"")))))))))</f>
        <v/>
      </c>
    </row>
    <row r="1456" spans="5:5" ht="15" customHeight="1" x14ac:dyDescent="0.35">
      <c r="E1456" s="11" t="str">
        <f>IF(F1456="Primary Timing Controller","Timing",IF(F1456="Secondary Timing Controller","Timing",IF(F1456="Star","Ethernet",IF(F1456="Door Controller","Security Solution",IF(F1456="Elevator Controller","Security Solution",IF(F1456="Range Extender","Security Solution",IF(F1456="Dropbox","Standalone",IF(F1456="LF Exciter","Standalone",IF(OR(F1456="Monitor",F1456="Virtual Wall"),IF(VLOOKUP(H1456,IRDeviceDetails!$A$1:$B$10000,2,FALSE)=0,"Standalone",IF(ISNUMBER(MATCH(H1456,ConfigGrouping!$D$1:$D$10000,0)),"Primary","Secondary")),"")))))))))</f>
        <v/>
      </c>
    </row>
    <row r="1457" spans="5:5" ht="15" customHeight="1" x14ac:dyDescent="0.35">
      <c r="E1457" s="11" t="str">
        <f>IF(F1457="Primary Timing Controller","Timing",IF(F1457="Secondary Timing Controller","Timing",IF(F1457="Star","Ethernet",IF(F1457="Door Controller","Security Solution",IF(F1457="Elevator Controller","Security Solution",IF(F1457="Range Extender","Security Solution",IF(F1457="Dropbox","Standalone",IF(F1457="LF Exciter","Standalone",IF(OR(F1457="Monitor",F1457="Virtual Wall"),IF(VLOOKUP(H1457,IRDeviceDetails!$A$1:$B$10000,2,FALSE)=0,"Standalone",IF(ISNUMBER(MATCH(H1457,ConfigGrouping!$D$1:$D$10000,0)),"Primary","Secondary")),"")))))))))</f>
        <v/>
      </c>
    </row>
    <row r="1458" spans="5:5" ht="15" customHeight="1" x14ac:dyDescent="0.35">
      <c r="E1458" s="11" t="str">
        <f>IF(F1458="Primary Timing Controller","Timing",IF(F1458="Secondary Timing Controller","Timing",IF(F1458="Star","Ethernet",IF(F1458="Door Controller","Security Solution",IF(F1458="Elevator Controller","Security Solution",IF(F1458="Range Extender","Security Solution",IF(F1458="Dropbox","Standalone",IF(F1458="LF Exciter","Standalone",IF(OR(F1458="Monitor",F1458="Virtual Wall"),IF(VLOOKUP(H1458,IRDeviceDetails!$A$1:$B$10000,2,FALSE)=0,"Standalone",IF(ISNUMBER(MATCH(H1458,ConfigGrouping!$D$1:$D$10000,0)),"Primary","Secondary")),"")))))))))</f>
        <v/>
      </c>
    </row>
    <row r="1459" spans="5:5" ht="15" customHeight="1" x14ac:dyDescent="0.35">
      <c r="E1459" s="11" t="str">
        <f>IF(F1459="Primary Timing Controller","Timing",IF(F1459="Secondary Timing Controller","Timing",IF(F1459="Star","Ethernet",IF(F1459="Door Controller","Security Solution",IF(F1459="Elevator Controller","Security Solution",IF(F1459="Range Extender","Security Solution",IF(F1459="Dropbox","Standalone",IF(F1459="LF Exciter","Standalone",IF(OR(F1459="Monitor",F1459="Virtual Wall"),IF(VLOOKUP(H1459,IRDeviceDetails!$A$1:$B$10000,2,FALSE)=0,"Standalone",IF(ISNUMBER(MATCH(H1459,ConfigGrouping!$D$1:$D$10000,0)),"Primary","Secondary")),"")))))))))</f>
        <v/>
      </c>
    </row>
    <row r="1460" spans="5:5" ht="15" customHeight="1" x14ac:dyDescent="0.35">
      <c r="E1460" s="11" t="str">
        <f>IF(F1460="Primary Timing Controller","Timing",IF(F1460="Secondary Timing Controller","Timing",IF(F1460="Star","Ethernet",IF(F1460="Door Controller","Security Solution",IF(F1460="Elevator Controller","Security Solution",IF(F1460="Range Extender","Security Solution",IF(F1460="Dropbox","Standalone",IF(F1460="LF Exciter","Standalone",IF(OR(F1460="Monitor",F1460="Virtual Wall"),IF(VLOOKUP(H1460,IRDeviceDetails!$A$1:$B$10000,2,FALSE)=0,"Standalone",IF(ISNUMBER(MATCH(H1460,ConfigGrouping!$D$1:$D$10000,0)),"Primary","Secondary")),"")))))))))</f>
        <v/>
      </c>
    </row>
    <row r="1461" spans="5:5" ht="15" customHeight="1" x14ac:dyDescent="0.35">
      <c r="E1461" s="11" t="str">
        <f>IF(F1461="Primary Timing Controller","Timing",IF(F1461="Secondary Timing Controller","Timing",IF(F1461="Star","Ethernet",IF(F1461="Door Controller","Security Solution",IF(F1461="Elevator Controller","Security Solution",IF(F1461="Range Extender","Security Solution",IF(F1461="Dropbox","Standalone",IF(F1461="LF Exciter","Standalone",IF(OR(F1461="Monitor",F1461="Virtual Wall"),IF(VLOOKUP(H1461,IRDeviceDetails!$A$1:$B$10000,2,FALSE)=0,"Standalone",IF(ISNUMBER(MATCH(H1461,ConfigGrouping!$D$1:$D$10000,0)),"Primary","Secondary")),"")))))))))</f>
        <v/>
      </c>
    </row>
    <row r="1462" spans="5:5" ht="15" customHeight="1" x14ac:dyDescent="0.35">
      <c r="E1462" s="11" t="str">
        <f>IF(F1462="Primary Timing Controller","Timing",IF(F1462="Secondary Timing Controller","Timing",IF(F1462="Star","Ethernet",IF(F1462="Door Controller","Security Solution",IF(F1462="Elevator Controller","Security Solution",IF(F1462="Range Extender","Security Solution",IF(F1462="Dropbox","Standalone",IF(F1462="LF Exciter","Standalone",IF(OR(F1462="Monitor",F1462="Virtual Wall"),IF(VLOOKUP(H1462,IRDeviceDetails!$A$1:$B$10000,2,FALSE)=0,"Standalone",IF(ISNUMBER(MATCH(H1462,ConfigGrouping!$D$1:$D$10000,0)),"Primary","Secondary")),"")))))))))</f>
        <v/>
      </c>
    </row>
    <row r="1463" spans="5:5" ht="15" customHeight="1" x14ac:dyDescent="0.35">
      <c r="E1463" s="11" t="str">
        <f>IF(F1463="Primary Timing Controller","Timing",IF(F1463="Secondary Timing Controller","Timing",IF(F1463="Star","Ethernet",IF(F1463="Door Controller","Security Solution",IF(F1463="Elevator Controller","Security Solution",IF(F1463="Range Extender","Security Solution",IF(F1463="Dropbox","Standalone",IF(F1463="LF Exciter","Standalone",IF(OR(F1463="Monitor",F1463="Virtual Wall"),IF(VLOOKUP(H1463,IRDeviceDetails!$A$1:$B$10000,2,FALSE)=0,"Standalone",IF(ISNUMBER(MATCH(H1463,ConfigGrouping!$D$1:$D$10000,0)),"Primary","Secondary")),"")))))))))</f>
        <v/>
      </c>
    </row>
    <row r="1464" spans="5:5" ht="15" customHeight="1" x14ac:dyDescent="0.35">
      <c r="E1464" s="11" t="str">
        <f>IF(F1464="Primary Timing Controller","Timing",IF(F1464="Secondary Timing Controller","Timing",IF(F1464="Star","Ethernet",IF(F1464="Door Controller","Security Solution",IF(F1464="Elevator Controller","Security Solution",IF(F1464="Range Extender","Security Solution",IF(F1464="Dropbox","Standalone",IF(F1464="LF Exciter","Standalone",IF(OR(F1464="Monitor",F1464="Virtual Wall"),IF(VLOOKUP(H1464,IRDeviceDetails!$A$1:$B$10000,2,FALSE)=0,"Standalone",IF(ISNUMBER(MATCH(H1464,ConfigGrouping!$D$1:$D$10000,0)),"Primary","Secondary")),"")))))))))</f>
        <v/>
      </c>
    </row>
    <row r="1465" spans="5:5" ht="15" customHeight="1" x14ac:dyDescent="0.35">
      <c r="E1465" s="11" t="str">
        <f>IF(F1465="Primary Timing Controller","Timing",IF(F1465="Secondary Timing Controller","Timing",IF(F1465="Star","Ethernet",IF(F1465="Door Controller","Security Solution",IF(F1465="Elevator Controller","Security Solution",IF(F1465="Range Extender","Security Solution",IF(F1465="Dropbox","Standalone",IF(F1465="LF Exciter","Standalone",IF(OR(F1465="Monitor",F1465="Virtual Wall"),IF(VLOOKUP(H1465,IRDeviceDetails!$A$1:$B$10000,2,FALSE)=0,"Standalone",IF(ISNUMBER(MATCH(H1465,ConfigGrouping!$D$1:$D$10000,0)),"Primary","Secondary")),"")))))))))</f>
        <v/>
      </c>
    </row>
    <row r="1466" spans="5:5" ht="15" customHeight="1" x14ac:dyDescent="0.35">
      <c r="E1466" s="11" t="str">
        <f>IF(F1466="Primary Timing Controller","Timing",IF(F1466="Secondary Timing Controller","Timing",IF(F1466="Star","Ethernet",IF(F1466="Door Controller","Security Solution",IF(F1466="Elevator Controller","Security Solution",IF(F1466="Range Extender","Security Solution",IF(F1466="Dropbox","Standalone",IF(F1466="LF Exciter","Standalone",IF(OR(F1466="Monitor",F1466="Virtual Wall"),IF(VLOOKUP(H1466,IRDeviceDetails!$A$1:$B$10000,2,FALSE)=0,"Standalone",IF(ISNUMBER(MATCH(H1466,ConfigGrouping!$D$1:$D$10000,0)),"Primary","Secondary")),"")))))))))</f>
        <v/>
      </c>
    </row>
    <row r="1467" spans="5:5" ht="15" customHeight="1" x14ac:dyDescent="0.35">
      <c r="E1467" s="11" t="str">
        <f>IF(F1467="Primary Timing Controller","Timing",IF(F1467="Secondary Timing Controller","Timing",IF(F1467="Star","Ethernet",IF(F1467="Door Controller","Security Solution",IF(F1467="Elevator Controller","Security Solution",IF(F1467="Range Extender","Security Solution",IF(F1467="Dropbox","Standalone",IF(F1467="LF Exciter","Standalone",IF(OR(F1467="Monitor",F1467="Virtual Wall"),IF(VLOOKUP(H1467,IRDeviceDetails!$A$1:$B$10000,2,FALSE)=0,"Standalone",IF(ISNUMBER(MATCH(H1467,ConfigGrouping!$D$1:$D$10000,0)),"Primary","Secondary")),"")))))))))</f>
        <v/>
      </c>
    </row>
    <row r="1468" spans="5:5" ht="15" customHeight="1" x14ac:dyDescent="0.35">
      <c r="E1468" s="11" t="str">
        <f>IF(F1468="Primary Timing Controller","Timing",IF(F1468="Secondary Timing Controller","Timing",IF(F1468="Star","Ethernet",IF(F1468="Door Controller","Security Solution",IF(F1468="Elevator Controller","Security Solution",IF(F1468="Range Extender","Security Solution",IF(F1468="Dropbox","Standalone",IF(F1468="LF Exciter","Standalone",IF(OR(F1468="Monitor",F1468="Virtual Wall"),IF(VLOOKUP(H1468,IRDeviceDetails!$A$1:$B$10000,2,FALSE)=0,"Standalone",IF(ISNUMBER(MATCH(H1468,ConfigGrouping!$D$1:$D$10000,0)),"Primary","Secondary")),"")))))))))</f>
        <v/>
      </c>
    </row>
    <row r="1469" spans="5:5" ht="15" customHeight="1" x14ac:dyDescent="0.35">
      <c r="E1469" s="11" t="str">
        <f>IF(F1469="Primary Timing Controller","Timing",IF(F1469="Secondary Timing Controller","Timing",IF(F1469="Star","Ethernet",IF(F1469="Door Controller","Security Solution",IF(F1469="Elevator Controller","Security Solution",IF(F1469="Range Extender","Security Solution",IF(F1469="Dropbox","Standalone",IF(F1469="LF Exciter","Standalone",IF(OR(F1469="Monitor",F1469="Virtual Wall"),IF(VLOOKUP(H1469,IRDeviceDetails!$A$1:$B$10000,2,FALSE)=0,"Standalone",IF(ISNUMBER(MATCH(H1469,ConfigGrouping!$D$1:$D$10000,0)),"Primary","Secondary")),"")))))))))</f>
        <v/>
      </c>
    </row>
    <row r="1470" spans="5:5" ht="15" customHeight="1" x14ac:dyDescent="0.35">
      <c r="E1470" s="11" t="str">
        <f>IF(F1470="Primary Timing Controller","Timing",IF(F1470="Secondary Timing Controller","Timing",IF(F1470="Star","Ethernet",IF(F1470="Door Controller","Security Solution",IF(F1470="Elevator Controller","Security Solution",IF(F1470="Range Extender","Security Solution",IF(F1470="Dropbox","Standalone",IF(F1470="LF Exciter","Standalone",IF(OR(F1470="Monitor",F1470="Virtual Wall"),IF(VLOOKUP(H1470,IRDeviceDetails!$A$1:$B$10000,2,FALSE)=0,"Standalone",IF(ISNUMBER(MATCH(H1470,ConfigGrouping!$D$1:$D$10000,0)),"Primary","Secondary")),"")))))))))</f>
        <v/>
      </c>
    </row>
    <row r="1471" spans="5:5" ht="15" customHeight="1" x14ac:dyDescent="0.35">
      <c r="E1471" s="11" t="str">
        <f>IF(F1471="Primary Timing Controller","Timing",IF(F1471="Secondary Timing Controller","Timing",IF(F1471="Star","Ethernet",IF(F1471="Door Controller","Security Solution",IF(F1471="Elevator Controller","Security Solution",IF(F1471="Range Extender","Security Solution",IF(F1471="Dropbox","Standalone",IF(F1471="LF Exciter","Standalone",IF(OR(F1471="Monitor",F1471="Virtual Wall"),IF(VLOOKUP(H1471,IRDeviceDetails!$A$1:$B$10000,2,FALSE)=0,"Standalone",IF(ISNUMBER(MATCH(H1471,ConfigGrouping!$D$1:$D$10000,0)),"Primary","Secondary")),"")))))))))</f>
        <v/>
      </c>
    </row>
    <row r="1472" spans="5:5" ht="15" customHeight="1" x14ac:dyDescent="0.35">
      <c r="E1472" s="11" t="str">
        <f>IF(F1472="Primary Timing Controller","Timing",IF(F1472="Secondary Timing Controller","Timing",IF(F1472="Star","Ethernet",IF(F1472="Door Controller","Security Solution",IF(F1472="Elevator Controller","Security Solution",IF(F1472="Range Extender","Security Solution",IF(F1472="Dropbox","Standalone",IF(F1472="LF Exciter","Standalone",IF(OR(F1472="Monitor",F1472="Virtual Wall"),IF(VLOOKUP(H1472,IRDeviceDetails!$A$1:$B$10000,2,FALSE)=0,"Standalone",IF(ISNUMBER(MATCH(H1472,ConfigGrouping!$D$1:$D$10000,0)),"Primary","Secondary")),"")))))))))</f>
        <v/>
      </c>
    </row>
    <row r="1473" spans="5:5" ht="15" customHeight="1" x14ac:dyDescent="0.35">
      <c r="E1473" s="11" t="str">
        <f>IF(F1473="Primary Timing Controller","Timing",IF(F1473="Secondary Timing Controller","Timing",IF(F1473="Star","Ethernet",IF(F1473="Door Controller","Security Solution",IF(F1473="Elevator Controller","Security Solution",IF(F1473="Range Extender","Security Solution",IF(F1473="Dropbox","Standalone",IF(F1473="LF Exciter","Standalone",IF(OR(F1473="Monitor",F1473="Virtual Wall"),IF(VLOOKUP(H1473,IRDeviceDetails!$A$1:$B$10000,2,FALSE)=0,"Standalone",IF(ISNUMBER(MATCH(H1473,ConfigGrouping!$D$1:$D$10000,0)),"Primary","Secondary")),"")))))))))</f>
        <v/>
      </c>
    </row>
    <row r="1474" spans="5:5" ht="15" customHeight="1" x14ac:dyDescent="0.35">
      <c r="E1474" s="11" t="str">
        <f>IF(F1474="Primary Timing Controller","Timing",IF(F1474="Secondary Timing Controller","Timing",IF(F1474="Star","Ethernet",IF(F1474="Door Controller","Security Solution",IF(F1474="Elevator Controller","Security Solution",IF(F1474="Range Extender","Security Solution",IF(F1474="Dropbox","Standalone",IF(F1474="LF Exciter","Standalone",IF(OR(F1474="Monitor",F1474="Virtual Wall"),IF(VLOOKUP(H1474,IRDeviceDetails!$A$1:$B$10000,2,FALSE)=0,"Standalone",IF(ISNUMBER(MATCH(H1474,ConfigGrouping!$D$1:$D$10000,0)),"Primary","Secondary")),"")))))))))</f>
        <v/>
      </c>
    </row>
    <row r="1475" spans="5:5" ht="15" customHeight="1" x14ac:dyDescent="0.35">
      <c r="E1475" s="11" t="str">
        <f>IF(F1475="Primary Timing Controller","Timing",IF(F1475="Secondary Timing Controller","Timing",IF(F1475="Star","Ethernet",IF(F1475="Door Controller","Security Solution",IF(F1475="Elevator Controller","Security Solution",IF(F1475="Range Extender","Security Solution",IF(F1475="Dropbox","Standalone",IF(F1475="LF Exciter","Standalone",IF(OR(F1475="Monitor",F1475="Virtual Wall"),IF(VLOOKUP(H1475,IRDeviceDetails!$A$1:$B$10000,2,FALSE)=0,"Standalone",IF(ISNUMBER(MATCH(H1475,ConfigGrouping!$D$1:$D$10000,0)),"Primary","Secondary")),"")))))))))</f>
        <v/>
      </c>
    </row>
    <row r="1476" spans="5:5" ht="15" customHeight="1" x14ac:dyDescent="0.35">
      <c r="E1476" s="11" t="str">
        <f>IF(F1476="Primary Timing Controller","Timing",IF(F1476="Secondary Timing Controller","Timing",IF(F1476="Star","Ethernet",IF(F1476="Door Controller","Security Solution",IF(F1476="Elevator Controller","Security Solution",IF(F1476="Range Extender","Security Solution",IF(F1476="Dropbox","Standalone",IF(F1476="LF Exciter","Standalone",IF(OR(F1476="Monitor",F1476="Virtual Wall"),IF(VLOOKUP(H1476,IRDeviceDetails!$A$1:$B$10000,2,FALSE)=0,"Standalone",IF(ISNUMBER(MATCH(H1476,ConfigGrouping!$D$1:$D$10000,0)),"Primary","Secondary")),"")))))))))</f>
        <v/>
      </c>
    </row>
    <row r="1477" spans="5:5" ht="15" customHeight="1" x14ac:dyDescent="0.35">
      <c r="E1477" s="11" t="str">
        <f>IF(F1477="Primary Timing Controller","Timing",IF(F1477="Secondary Timing Controller","Timing",IF(F1477="Star","Ethernet",IF(F1477="Door Controller","Security Solution",IF(F1477="Elevator Controller","Security Solution",IF(F1477="Range Extender","Security Solution",IF(F1477="Dropbox","Standalone",IF(F1477="LF Exciter","Standalone",IF(OR(F1477="Monitor",F1477="Virtual Wall"),IF(VLOOKUP(H1477,IRDeviceDetails!$A$1:$B$10000,2,FALSE)=0,"Standalone",IF(ISNUMBER(MATCH(H1477,ConfigGrouping!$D$1:$D$10000,0)),"Primary","Secondary")),"")))))))))</f>
        <v/>
      </c>
    </row>
    <row r="1478" spans="5:5" ht="15" customHeight="1" x14ac:dyDescent="0.35">
      <c r="E1478" s="11" t="str">
        <f>IF(F1478="Primary Timing Controller","Timing",IF(F1478="Secondary Timing Controller","Timing",IF(F1478="Star","Ethernet",IF(F1478="Door Controller","Security Solution",IF(F1478="Elevator Controller","Security Solution",IF(F1478="Range Extender","Security Solution",IF(F1478="Dropbox","Standalone",IF(F1478="LF Exciter","Standalone",IF(OR(F1478="Monitor",F1478="Virtual Wall"),IF(VLOOKUP(H1478,IRDeviceDetails!$A$1:$B$10000,2,FALSE)=0,"Standalone",IF(ISNUMBER(MATCH(H1478,ConfigGrouping!$D$1:$D$10000,0)),"Primary","Secondary")),"")))))))))</f>
        <v/>
      </c>
    </row>
    <row r="1479" spans="5:5" ht="15" customHeight="1" x14ac:dyDescent="0.35">
      <c r="E1479" s="11" t="str">
        <f>IF(F1479="Primary Timing Controller","Timing",IF(F1479="Secondary Timing Controller","Timing",IF(F1479="Star","Ethernet",IF(F1479="Door Controller","Security Solution",IF(F1479="Elevator Controller","Security Solution",IF(F1479="Range Extender","Security Solution",IF(F1479="Dropbox","Standalone",IF(F1479="LF Exciter","Standalone",IF(OR(F1479="Monitor",F1479="Virtual Wall"),IF(VLOOKUP(H1479,IRDeviceDetails!$A$1:$B$10000,2,FALSE)=0,"Standalone",IF(ISNUMBER(MATCH(H1479,ConfigGrouping!$D$1:$D$10000,0)),"Primary","Secondary")),"")))))))))</f>
        <v/>
      </c>
    </row>
    <row r="1480" spans="5:5" ht="15" customHeight="1" x14ac:dyDescent="0.35">
      <c r="E1480" s="11" t="str">
        <f>IF(F1480="Primary Timing Controller","Timing",IF(F1480="Secondary Timing Controller","Timing",IF(F1480="Star","Ethernet",IF(F1480="Door Controller","Security Solution",IF(F1480="Elevator Controller","Security Solution",IF(F1480="Range Extender","Security Solution",IF(F1480="Dropbox","Standalone",IF(F1480="LF Exciter","Standalone",IF(OR(F1480="Monitor",F1480="Virtual Wall"),IF(VLOOKUP(H1480,IRDeviceDetails!$A$1:$B$10000,2,FALSE)=0,"Standalone",IF(ISNUMBER(MATCH(H1480,ConfigGrouping!$D$1:$D$10000,0)),"Primary","Secondary")),"")))))))))</f>
        <v/>
      </c>
    </row>
    <row r="1481" spans="5:5" ht="15" customHeight="1" x14ac:dyDescent="0.35">
      <c r="E1481" s="11" t="str">
        <f>IF(F1481="Primary Timing Controller","Timing",IF(F1481="Secondary Timing Controller","Timing",IF(F1481="Star","Ethernet",IF(F1481="Door Controller","Security Solution",IF(F1481="Elevator Controller","Security Solution",IF(F1481="Range Extender","Security Solution",IF(F1481="Dropbox","Standalone",IF(F1481="LF Exciter","Standalone",IF(OR(F1481="Monitor",F1481="Virtual Wall"),IF(VLOOKUP(H1481,IRDeviceDetails!$A$1:$B$10000,2,FALSE)=0,"Standalone",IF(ISNUMBER(MATCH(H1481,ConfigGrouping!$D$1:$D$10000,0)),"Primary","Secondary")),"")))))))))</f>
        <v/>
      </c>
    </row>
    <row r="1482" spans="5:5" ht="15" customHeight="1" x14ac:dyDescent="0.35">
      <c r="E1482" s="11" t="str">
        <f>IF(F1482="Primary Timing Controller","Timing",IF(F1482="Secondary Timing Controller","Timing",IF(F1482="Star","Ethernet",IF(F1482="Door Controller","Security Solution",IF(F1482="Elevator Controller","Security Solution",IF(F1482="Range Extender","Security Solution",IF(F1482="Dropbox","Standalone",IF(F1482="LF Exciter","Standalone",IF(OR(F1482="Monitor",F1482="Virtual Wall"),IF(VLOOKUP(H1482,IRDeviceDetails!$A$1:$B$10000,2,FALSE)=0,"Standalone",IF(ISNUMBER(MATCH(H1482,ConfigGrouping!$D$1:$D$10000,0)),"Primary","Secondary")),"")))))))))</f>
        <v/>
      </c>
    </row>
    <row r="1483" spans="5:5" ht="15" customHeight="1" x14ac:dyDescent="0.35">
      <c r="E1483" s="11" t="str">
        <f>IF(F1483="Primary Timing Controller","Timing",IF(F1483="Secondary Timing Controller","Timing",IF(F1483="Star","Ethernet",IF(F1483="Door Controller","Security Solution",IF(F1483="Elevator Controller","Security Solution",IF(F1483="Range Extender","Security Solution",IF(F1483="Dropbox","Standalone",IF(F1483="LF Exciter","Standalone",IF(OR(F1483="Monitor",F1483="Virtual Wall"),IF(VLOOKUP(H1483,IRDeviceDetails!$A$1:$B$10000,2,FALSE)=0,"Standalone",IF(ISNUMBER(MATCH(H1483,ConfigGrouping!$D$1:$D$10000,0)),"Primary","Secondary")),"")))))))))</f>
        <v/>
      </c>
    </row>
    <row r="1484" spans="5:5" ht="15" customHeight="1" x14ac:dyDescent="0.35">
      <c r="E1484" s="11" t="str">
        <f>IF(F1484="Primary Timing Controller","Timing",IF(F1484="Secondary Timing Controller","Timing",IF(F1484="Star","Ethernet",IF(F1484="Door Controller","Security Solution",IF(F1484="Elevator Controller","Security Solution",IF(F1484="Range Extender","Security Solution",IF(F1484="Dropbox","Standalone",IF(F1484="LF Exciter","Standalone",IF(OR(F1484="Monitor",F1484="Virtual Wall"),IF(VLOOKUP(H1484,IRDeviceDetails!$A$1:$B$10000,2,FALSE)=0,"Standalone",IF(ISNUMBER(MATCH(H1484,ConfigGrouping!$D$1:$D$10000,0)),"Primary","Secondary")),"")))))))))</f>
        <v/>
      </c>
    </row>
    <row r="1485" spans="5:5" ht="15" customHeight="1" x14ac:dyDescent="0.35">
      <c r="E1485" s="11" t="str">
        <f>IF(F1485="Primary Timing Controller","Timing",IF(F1485="Secondary Timing Controller","Timing",IF(F1485="Star","Ethernet",IF(F1485="Door Controller","Security Solution",IF(F1485="Elevator Controller","Security Solution",IF(F1485="Range Extender","Security Solution",IF(F1485="Dropbox","Standalone",IF(F1485="LF Exciter","Standalone",IF(OR(F1485="Monitor",F1485="Virtual Wall"),IF(VLOOKUP(H1485,IRDeviceDetails!$A$1:$B$10000,2,FALSE)=0,"Standalone",IF(ISNUMBER(MATCH(H1485,ConfigGrouping!$D$1:$D$10000,0)),"Primary","Secondary")),"")))))))))</f>
        <v/>
      </c>
    </row>
    <row r="1486" spans="5:5" ht="15" customHeight="1" x14ac:dyDescent="0.35">
      <c r="E1486" s="11" t="str">
        <f>IF(F1486="Primary Timing Controller","Timing",IF(F1486="Secondary Timing Controller","Timing",IF(F1486="Star","Ethernet",IF(F1486="Door Controller","Security Solution",IF(F1486="Elevator Controller","Security Solution",IF(F1486="Range Extender","Security Solution",IF(F1486="Dropbox","Standalone",IF(F1486="LF Exciter","Standalone",IF(OR(F1486="Monitor",F1486="Virtual Wall"),IF(VLOOKUP(H1486,IRDeviceDetails!$A$1:$B$10000,2,FALSE)=0,"Standalone",IF(ISNUMBER(MATCH(H1486,ConfigGrouping!$D$1:$D$10000,0)),"Primary","Secondary")),"")))))))))</f>
        <v/>
      </c>
    </row>
    <row r="1487" spans="5:5" ht="15" customHeight="1" x14ac:dyDescent="0.35">
      <c r="E1487" s="11" t="str">
        <f>IF(F1487="Primary Timing Controller","Timing",IF(F1487="Secondary Timing Controller","Timing",IF(F1487="Star","Ethernet",IF(F1487="Door Controller","Security Solution",IF(F1487="Elevator Controller","Security Solution",IF(F1487="Range Extender","Security Solution",IF(F1487="Dropbox","Standalone",IF(F1487="LF Exciter","Standalone",IF(OR(F1487="Monitor",F1487="Virtual Wall"),IF(VLOOKUP(H1487,IRDeviceDetails!$A$1:$B$10000,2,FALSE)=0,"Standalone",IF(ISNUMBER(MATCH(H1487,ConfigGrouping!$D$1:$D$10000,0)),"Primary","Secondary")),"")))))))))</f>
        <v/>
      </c>
    </row>
    <row r="1488" spans="5:5" ht="15" customHeight="1" x14ac:dyDescent="0.35">
      <c r="E1488" s="11" t="str">
        <f>IF(F1488="Primary Timing Controller","Timing",IF(F1488="Secondary Timing Controller","Timing",IF(F1488="Star","Ethernet",IF(F1488="Door Controller","Security Solution",IF(F1488="Elevator Controller","Security Solution",IF(F1488="Range Extender","Security Solution",IF(F1488="Dropbox","Standalone",IF(F1488="LF Exciter","Standalone",IF(OR(F1488="Monitor",F1488="Virtual Wall"),IF(VLOOKUP(H1488,IRDeviceDetails!$A$1:$B$10000,2,FALSE)=0,"Standalone",IF(ISNUMBER(MATCH(H1488,ConfigGrouping!$D$1:$D$10000,0)),"Primary","Secondary")),"")))))))))</f>
        <v/>
      </c>
    </row>
    <row r="1489" spans="5:5" ht="15" customHeight="1" x14ac:dyDescent="0.35">
      <c r="E1489" s="11" t="str">
        <f>IF(F1489="Primary Timing Controller","Timing",IF(F1489="Secondary Timing Controller","Timing",IF(F1489="Star","Ethernet",IF(F1489="Door Controller","Security Solution",IF(F1489="Elevator Controller","Security Solution",IF(F1489="Range Extender","Security Solution",IF(F1489="Dropbox","Standalone",IF(F1489="LF Exciter","Standalone",IF(OR(F1489="Monitor",F1489="Virtual Wall"),IF(VLOOKUP(H1489,IRDeviceDetails!$A$1:$B$10000,2,FALSE)=0,"Standalone",IF(ISNUMBER(MATCH(H1489,ConfigGrouping!$D$1:$D$10000,0)),"Primary","Secondary")),"")))))))))</f>
        <v/>
      </c>
    </row>
    <row r="1490" spans="5:5" ht="15" customHeight="1" x14ac:dyDescent="0.35">
      <c r="E1490" s="11" t="str">
        <f>IF(F1490="Primary Timing Controller","Timing",IF(F1490="Secondary Timing Controller","Timing",IF(F1490="Star","Ethernet",IF(F1490="Door Controller","Security Solution",IF(F1490="Elevator Controller","Security Solution",IF(F1490="Range Extender","Security Solution",IF(F1490="Dropbox","Standalone",IF(F1490="LF Exciter","Standalone",IF(OR(F1490="Monitor",F1490="Virtual Wall"),IF(VLOOKUP(H1490,IRDeviceDetails!$A$1:$B$10000,2,FALSE)=0,"Standalone",IF(ISNUMBER(MATCH(H1490,ConfigGrouping!$D$1:$D$10000,0)),"Primary","Secondary")),"")))))))))</f>
        <v/>
      </c>
    </row>
    <row r="1491" spans="5:5" ht="15" customHeight="1" x14ac:dyDescent="0.35">
      <c r="E1491" s="11" t="str">
        <f>IF(F1491="Primary Timing Controller","Timing",IF(F1491="Secondary Timing Controller","Timing",IF(F1491="Star","Ethernet",IF(F1491="Door Controller","Security Solution",IF(F1491="Elevator Controller","Security Solution",IF(F1491="Range Extender","Security Solution",IF(F1491="Dropbox","Standalone",IF(F1491="LF Exciter","Standalone",IF(OR(F1491="Monitor",F1491="Virtual Wall"),IF(VLOOKUP(H1491,IRDeviceDetails!$A$1:$B$10000,2,FALSE)=0,"Standalone",IF(ISNUMBER(MATCH(H1491,ConfigGrouping!$D$1:$D$10000,0)),"Primary","Secondary")),"")))))))))</f>
        <v/>
      </c>
    </row>
    <row r="1492" spans="5:5" ht="15" customHeight="1" x14ac:dyDescent="0.35">
      <c r="E1492" s="11" t="str">
        <f>IF(F1492="Primary Timing Controller","Timing",IF(F1492="Secondary Timing Controller","Timing",IF(F1492="Star","Ethernet",IF(F1492="Door Controller","Security Solution",IF(F1492="Elevator Controller","Security Solution",IF(F1492="Range Extender","Security Solution",IF(F1492="Dropbox","Standalone",IF(F1492="LF Exciter","Standalone",IF(OR(F1492="Monitor",F1492="Virtual Wall"),IF(VLOOKUP(H1492,IRDeviceDetails!$A$1:$B$10000,2,FALSE)=0,"Standalone",IF(ISNUMBER(MATCH(H1492,ConfigGrouping!$D$1:$D$10000,0)),"Primary","Secondary")),"")))))))))</f>
        <v/>
      </c>
    </row>
    <row r="1493" spans="5:5" ht="15" customHeight="1" x14ac:dyDescent="0.35">
      <c r="E1493" s="11" t="str">
        <f>IF(F1493="Primary Timing Controller","Timing",IF(F1493="Secondary Timing Controller","Timing",IF(F1493="Star","Ethernet",IF(F1493="Door Controller","Security Solution",IF(F1493="Elevator Controller","Security Solution",IF(F1493="Range Extender","Security Solution",IF(F1493="Dropbox","Standalone",IF(F1493="LF Exciter","Standalone",IF(OR(F1493="Monitor",F1493="Virtual Wall"),IF(VLOOKUP(H1493,IRDeviceDetails!$A$1:$B$10000,2,FALSE)=0,"Standalone",IF(ISNUMBER(MATCH(H1493,ConfigGrouping!$D$1:$D$10000,0)),"Primary","Secondary")),"")))))))))</f>
        <v/>
      </c>
    </row>
    <row r="1494" spans="5:5" ht="15" customHeight="1" x14ac:dyDescent="0.35">
      <c r="E1494" s="11" t="str">
        <f>IF(F1494="Primary Timing Controller","Timing",IF(F1494="Secondary Timing Controller","Timing",IF(F1494="Star","Ethernet",IF(F1494="Door Controller","Security Solution",IF(F1494="Elevator Controller","Security Solution",IF(F1494="Range Extender","Security Solution",IF(F1494="Dropbox","Standalone",IF(F1494="LF Exciter","Standalone",IF(OR(F1494="Monitor",F1494="Virtual Wall"),IF(VLOOKUP(H1494,IRDeviceDetails!$A$1:$B$10000,2,FALSE)=0,"Standalone",IF(ISNUMBER(MATCH(H1494,ConfigGrouping!$D$1:$D$10000,0)),"Primary","Secondary")),"")))))))))</f>
        <v/>
      </c>
    </row>
    <row r="1495" spans="5:5" ht="15" customHeight="1" x14ac:dyDescent="0.35">
      <c r="E1495" s="11" t="str">
        <f>IF(F1495="Primary Timing Controller","Timing",IF(F1495="Secondary Timing Controller","Timing",IF(F1495="Star","Ethernet",IF(F1495="Door Controller","Security Solution",IF(F1495="Elevator Controller","Security Solution",IF(F1495="Range Extender","Security Solution",IF(F1495="Dropbox","Standalone",IF(F1495="LF Exciter","Standalone",IF(OR(F1495="Monitor",F1495="Virtual Wall"),IF(VLOOKUP(H1495,IRDeviceDetails!$A$1:$B$10000,2,FALSE)=0,"Standalone",IF(ISNUMBER(MATCH(H1495,ConfigGrouping!$D$1:$D$10000,0)),"Primary","Secondary")),"")))))))))</f>
        <v/>
      </c>
    </row>
    <row r="1496" spans="5:5" ht="15" customHeight="1" x14ac:dyDescent="0.35">
      <c r="E1496" s="11" t="str">
        <f>IF(F1496="Primary Timing Controller","Timing",IF(F1496="Secondary Timing Controller","Timing",IF(F1496="Star","Ethernet",IF(F1496="Door Controller","Security Solution",IF(F1496="Elevator Controller","Security Solution",IF(F1496="Range Extender","Security Solution",IF(F1496="Dropbox","Standalone",IF(F1496="LF Exciter","Standalone",IF(OR(F1496="Monitor",F1496="Virtual Wall"),IF(VLOOKUP(H1496,IRDeviceDetails!$A$1:$B$10000,2,FALSE)=0,"Standalone",IF(ISNUMBER(MATCH(H1496,ConfigGrouping!$D$1:$D$10000,0)),"Primary","Secondary")),"")))))))))</f>
        <v/>
      </c>
    </row>
    <row r="1497" spans="5:5" ht="15" customHeight="1" x14ac:dyDescent="0.35">
      <c r="E1497" s="11" t="str">
        <f>IF(F1497="Primary Timing Controller","Timing",IF(F1497="Secondary Timing Controller","Timing",IF(F1497="Star","Ethernet",IF(F1497="Door Controller","Security Solution",IF(F1497="Elevator Controller","Security Solution",IF(F1497="Range Extender","Security Solution",IF(F1497="Dropbox","Standalone",IF(F1497="LF Exciter","Standalone",IF(OR(F1497="Monitor",F1497="Virtual Wall"),IF(VLOOKUP(H1497,IRDeviceDetails!$A$1:$B$10000,2,FALSE)=0,"Standalone",IF(ISNUMBER(MATCH(H1497,ConfigGrouping!$D$1:$D$10000,0)),"Primary","Secondary")),"")))))))))</f>
        <v/>
      </c>
    </row>
    <row r="1498" spans="5:5" ht="15" customHeight="1" x14ac:dyDescent="0.35">
      <c r="E1498" s="11" t="str">
        <f>IF(F1498="Primary Timing Controller","Timing",IF(F1498="Secondary Timing Controller","Timing",IF(F1498="Star","Ethernet",IF(F1498="Door Controller","Security Solution",IF(F1498="Elevator Controller","Security Solution",IF(F1498="Range Extender","Security Solution",IF(F1498="Dropbox","Standalone",IF(F1498="LF Exciter","Standalone",IF(OR(F1498="Monitor",F1498="Virtual Wall"),IF(VLOOKUP(H1498,IRDeviceDetails!$A$1:$B$10000,2,FALSE)=0,"Standalone",IF(ISNUMBER(MATCH(H1498,ConfigGrouping!$D$1:$D$10000,0)),"Primary","Secondary")),"")))))))))</f>
        <v/>
      </c>
    </row>
    <row r="1499" spans="5:5" ht="15" customHeight="1" x14ac:dyDescent="0.35">
      <c r="E1499" s="11" t="str">
        <f>IF(F1499="Primary Timing Controller","Timing",IF(F1499="Secondary Timing Controller","Timing",IF(F1499="Star","Ethernet",IF(F1499="Door Controller","Security Solution",IF(F1499="Elevator Controller","Security Solution",IF(F1499="Range Extender","Security Solution",IF(F1499="Dropbox","Standalone",IF(F1499="LF Exciter","Standalone",IF(OR(F1499="Monitor",F1499="Virtual Wall"),IF(VLOOKUP(H1499,IRDeviceDetails!$A$1:$B$10000,2,FALSE)=0,"Standalone",IF(ISNUMBER(MATCH(H1499,ConfigGrouping!$D$1:$D$10000,0)),"Primary","Secondary")),"")))))))))</f>
        <v/>
      </c>
    </row>
    <row r="1500" spans="5:5" ht="15" customHeight="1" x14ac:dyDescent="0.35">
      <c r="E1500" s="11" t="str">
        <f>IF(F1500="Primary Timing Controller","Timing",IF(F1500="Secondary Timing Controller","Timing",IF(F1500="Star","Ethernet",IF(F1500="Door Controller","Security Solution",IF(F1500="Elevator Controller","Security Solution",IF(F1500="Range Extender","Security Solution",IF(F1500="Dropbox","Standalone",IF(F1500="LF Exciter","Standalone",IF(OR(F1500="Monitor",F1500="Virtual Wall"),IF(VLOOKUP(H1500,IRDeviceDetails!$A$1:$B$10000,2,FALSE)=0,"Standalone",IF(ISNUMBER(MATCH(H1500,ConfigGrouping!$D$1:$D$10000,0)),"Primary","Secondary")),"")))))))))</f>
        <v/>
      </c>
    </row>
    <row r="1501" spans="5:5" ht="15" customHeight="1" x14ac:dyDescent="0.35">
      <c r="E1501" s="11" t="str">
        <f>IF(F1501="Primary Timing Controller","Timing",IF(F1501="Secondary Timing Controller","Timing",IF(F1501="Star","Ethernet",IF(F1501="Door Controller","Security Solution",IF(F1501="Elevator Controller","Security Solution",IF(F1501="Range Extender","Security Solution",IF(F1501="Dropbox","Standalone",IF(F1501="LF Exciter","Standalone",IF(OR(F1501="Monitor",F1501="Virtual Wall"),IF(VLOOKUP(H1501,IRDeviceDetails!$A$1:$B$10000,2,FALSE)=0,"Standalone",IF(ISNUMBER(MATCH(H1501,ConfigGrouping!$D$1:$D$10000,0)),"Primary","Secondary")),"")))))))))</f>
        <v/>
      </c>
    </row>
    <row r="1502" spans="5:5" ht="15" customHeight="1" x14ac:dyDescent="0.35">
      <c r="E1502" s="11" t="str">
        <f>IF(F1502="Primary Timing Controller","Timing",IF(F1502="Secondary Timing Controller","Timing",IF(F1502="Star","Ethernet",IF(F1502="Door Controller","Security Solution",IF(F1502="Elevator Controller","Security Solution",IF(F1502="Range Extender","Security Solution",IF(F1502="Dropbox","Standalone",IF(F1502="LF Exciter","Standalone",IF(OR(F1502="Monitor",F1502="Virtual Wall"),IF(VLOOKUP(H1502,IRDeviceDetails!$A$1:$B$10000,2,FALSE)=0,"Standalone",IF(ISNUMBER(MATCH(H1502,ConfigGrouping!$D$1:$D$10000,0)),"Primary","Secondary")),"")))))))))</f>
        <v/>
      </c>
    </row>
    <row r="1503" spans="5:5" ht="15" customHeight="1" x14ac:dyDescent="0.35">
      <c r="E1503" s="11" t="str">
        <f>IF(F1503="Primary Timing Controller","Timing",IF(F1503="Secondary Timing Controller","Timing",IF(F1503="Star","Ethernet",IF(F1503="Door Controller","Security Solution",IF(F1503="Elevator Controller","Security Solution",IF(F1503="Range Extender","Security Solution",IF(F1503="Dropbox","Standalone",IF(F1503="LF Exciter","Standalone",IF(OR(F1503="Monitor",F1503="Virtual Wall"),IF(VLOOKUP(H1503,IRDeviceDetails!$A$1:$B$10000,2,FALSE)=0,"Standalone",IF(ISNUMBER(MATCH(H1503,ConfigGrouping!$D$1:$D$10000,0)),"Primary","Secondary")),"")))))))))</f>
        <v/>
      </c>
    </row>
    <row r="1504" spans="5:5" ht="15" customHeight="1" x14ac:dyDescent="0.35">
      <c r="E1504" s="11" t="str">
        <f>IF(F1504="Primary Timing Controller","Timing",IF(F1504="Secondary Timing Controller","Timing",IF(F1504="Star","Ethernet",IF(F1504="Door Controller","Security Solution",IF(F1504="Elevator Controller","Security Solution",IF(F1504="Range Extender","Security Solution",IF(F1504="Dropbox","Standalone",IF(F1504="LF Exciter","Standalone",IF(OR(F1504="Monitor",F1504="Virtual Wall"),IF(VLOOKUP(H1504,IRDeviceDetails!$A$1:$B$10000,2,FALSE)=0,"Standalone",IF(ISNUMBER(MATCH(H1504,ConfigGrouping!$D$1:$D$10000,0)),"Primary","Secondary")),"")))))))))</f>
        <v/>
      </c>
    </row>
    <row r="1505" spans="5:5" ht="15" customHeight="1" x14ac:dyDescent="0.35">
      <c r="E1505" s="11" t="str">
        <f>IF(F1505="Primary Timing Controller","Timing",IF(F1505="Secondary Timing Controller","Timing",IF(F1505="Star","Ethernet",IF(F1505="Door Controller","Security Solution",IF(F1505="Elevator Controller","Security Solution",IF(F1505="Range Extender","Security Solution",IF(F1505="Dropbox","Standalone",IF(F1505="LF Exciter","Standalone",IF(OR(F1505="Monitor",F1505="Virtual Wall"),IF(VLOOKUP(H1505,IRDeviceDetails!$A$1:$B$10000,2,FALSE)=0,"Standalone",IF(ISNUMBER(MATCH(H1505,ConfigGrouping!$D$1:$D$10000,0)),"Primary","Secondary")),"")))))))))</f>
        <v/>
      </c>
    </row>
    <row r="1506" spans="5:5" ht="15" customHeight="1" x14ac:dyDescent="0.35">
      <c r="E1506" s="11" t="str">
        <f>IF(F1506="Primary Timing Controller","Timing",IF(F1506="Secondary Timing Controller","Timing",IF(F1506="Star","Ethernet",IF(F1506="Door Controller","Security Solution",IF(F1506="Elevator Controller","Security Solution",IF(F1506="Range Extender","Security Solution",IF(F1506="Dropbox","Standalone",IF(F1506="LF Exciter","Standalone",IF(OR(F1506="Monitor",F1506="Virtual Wall"),IF(VLOOKUP(H1506,IRDeviceDetails!$A$1:$B$10000,2,FALSE)=0,"Standalone",IF(ISNUMBER(MATCH(H1506,ConfigGrouping!$D$1:$D$10000,0)),"Primary","Secondary")),"")))))))))</f>
        <v/>
      </c>
    </row>
    <row r="1507" spans="5:5" ht="15" customHeight="1" x14ac:dyDescent="0.35">
      <c r="E1507" s="11" t="str">
        <f>IF(F1507="Primary Timing Controller","Timing",IF(F1507="Secondary Timing Controller","Timing",IF(F1507="Star","Ethernet",IF(F1507="Door Controller","Security Solution",IF(F1507="Elevator Controller","Security Solution",IF(F1507="Range Extender","Security Solution",IF(F1507="Dropbox","Standalone",IF(F1507="LF Exciter","Standalone",IF(OR(F1507="Monitor",F1507="Virtual Wall"),IF(VLOOKUP(H1507,IRDeviceDetails!$A$1:$B$10000,2,FALSE)=0,"Standalone",IF(ISNUMBER(MATCH(H1507,ConfigGrouping!$D$1:$D$10000,0)),"Primary","Secondary")),"")))))))))</f>
        <v/>
      </c>
    </row>
    <row r="1508" spans="5:5" ht="15" customHeight="1" x14ac:dyDescent="0.35">
      <c r="E1508" s="11" t="str">
        <f>IF(F1508="Primary Timing Controller","Timing",IF(F1508="Secondary Timing Controller","Timing",IF(F1508="Star","Ethernet",IF(F1508="Door Controller","Security Solution",IF(F1508="Elevator Controller","Security Solution",IF(F1508="Range Extender","Security Solution",IF(F1508="Dropbox","Standalone",IF(F1508="LF Exciter","Standalone",IF(OR(F1508="Monitor",F1508="Virtual Wall"),IF(VLOOKUP(H1508,IRDeviceDetails!$A$1:$B$10000,2,FALSE)=0,"Standalone",IF(ISNUMBER(MATCH(H1508,ConfigGrouping!$D$1:$D$10000,0)),"Primary","Secondary")),"")))))))))</f>
        <v/>
      </c>
    </row>
    <row r="1509" spans="5:5" ht="15" customHeight="1" x14ac:dyDescent="0.35">
      <c r="E1509" s="11" t="str">
        <f>IF(F1509="Primary Timing Controller","Timing",IF(F1509="Secondary Timing Controller","Timing",IF(F1509="Star","Ethernet",IF(F1509="Door Controller","Security Solution",IF(F1509="Elevator Controller","Security Solution",IF(F1509="Range Extender","Security Solution",IF(F1509="Dropbox","Standalone",IF(F1509="LF Exciter","Standalone",IF(OR(F1509="Monitor",F1509="Virtual Wall"),IF(VLOOKUP(H1509,IRDeviceDetails!$A$1:$B$10000,2,FALSE)=0,"Standalone",IF(ISNUMBER(MATCH(H1509,ConfigGrouping!$D$1:$D$10000,0)),"Primary","Secondary")),"")))))))))</f>
        <v/>
      </c>
    </row>
    <row r="1510" spans="5:5" ht="15" customHeight="1" x14ac:dyDescent="0.35">
      <c r="E1510" s="11" t="str">
        <f>IF(F1510="Primary Timing Controller","Timing",IF(F1510="Secondary Timing Controller","Timing",IF(F1510="Star","Ethernet",IF(F1510="Door Controller","Security Solution",IF(F1510="Elevator Controller","Security Solution",IF(F1510="Range Extender","Security Solution",IF(F1510="Dropbox","Standalone",IF(F1510="LF Exciter","Standalone",IF(OR(F1510="Monitor",F1510="Virtual Wall"),IF(VLOOKUP(H1510,IRDeviceDetails!$A$1:$B$10000,2,FALSE)=0,"Standalone",IF(ISNUMBER(MATCH(H1510,ConfigGrouping!$D$1:$D$10000,0)),"Primary","Secondary")),"")))))))))</f>
        <v/>
      </c>
    </row>
    <row r="1511" spans="5:5" ht="15" customHeight="1" x14ac:dyDescent="0.35">
      <c r="E1511" s="11" t="str">
        <f>IF(F1511="Primary Timing Controller","Timing",IF(F1511="Secondary Timing Controller","Timing",IF(F1511="Star","Ethernet",IF(F1511="Door Controller","Security Solution",IF(F1511="Elevator Controller","Security Solution",IF(F1511="Range Extender","Security Solution",IF(F1511="Dropbox","Standalone",IF(F1511="LF Exciter","Standalone",IF(OR(F1511="Monitor",F1511="Virtual Wall"),IF(VLOOKUP(H1511,IRDeviceDetails!$A$1:$B$10000,2,FALSE)=0,"Standalone",IF(ISNUMBER(MATCH(H1511,ConfigGrouping!$D$1:$D$10000,0)),"Primary","Secondary")),"")))))))))</f>
        <v/>
      </c>
    </row>
    <row r="1512" spans="5:5" ht="15" customHeight="1" x14ac:dyDescent="0.35">
      <c r="E1512" s="11" t="str">
        <f>IF(F1512="Primary Timing Controller","Timing",IF(F1512="Secondary Timing Controller","Timing",IF(F1512="Star","Ethernet",IF(F1512="Door Controller","Security Solution",IF(F1512="Elevator Controller","Security Solution",IF(F1512="Range Extender","Security Solution",IF(F1512="Dropbox","Standalone",IF(F1512="LF Exciter","Standalone",IF(OR(F1512="Monitor",F1512="Virtual Wall"),IF(VLOOKUP(H1512,IRDeviceDetails!$A$1:$B$10000,2,FALSE)=0,"Standalone",IF(ISNUMBER(MATCH(H1512,ConfigGrouping!$D$1:$D$10000,0)),"Primary","Secondary")),"")))))))))</f>
        <v/>
      </c>
    </row>
    <row r="1513" spans="5:5" ht="15" customHeight="1" x14ac:dyDescent="0.35">
      <c r="E1513" s="11" t="str">
        <f>IF(F1513="Primary Timing Controller","Timing",IF(F1513="Secondary Timing Controller","Timing",IF(F1513="Star","Ethernet",IF(F1513="Door Controller","Security Solution",IF(F1513="Elevator Controller","Security Solution",IF(F1513="Range Extender","Security Solution",IF(F1513="Dropbox","Standalone",IF(F1513="LF Exciter","Standalone",IF(OR(F1513="Monitor",F1513="Virtual Wall"),IF(VLOOKUP(H1513,IRDeviceDetails!$A$1:$B$10000,2,FALSE)=0,"Standalone",IF(ISNUMBER(MATCH(H1513,ConfigGrouping!$D$1:$D$10000,0)),"Primary","Secondary")),"")))))))))</f>
        <v/>
      </c>
    </row>
    <row r="1514" spans="5:5" ht="15" customHeight="1" x14ac:dyDescent="0.35">
      <c r="E1514" s="11" t="str">
        <f>IF(F1514="Primary Timing Controller","Timing",IF(F1514="Secondary Timing Controller","Timing",IF(F1514="Star","Ethernet",IF(F1514="Door Controller","Security Solution",IF(F1514="Elevator Controller","Security Solution",IF(F1514="Range Extender","Security Solution",IF(F1514="Dropbox","Standalone",IF(F1514="LF Exciter","Standalone",IF(OR(F1514="Monitor",F1514="Virtual Wall"),IF(VLOOKUP(H1514,IRDeviceDetails!$A$1:$B$10000,2,FALSE)=0,"Standalone",IF(ISNUMBER(MATCH(H1514,ConfigGrouping!$D$1:$D$10000,0)),"Primary","Secondary")),"")))))))))</f>
        <v/>
      </c>
    </row>
    <row r="1515" spans="5:5" ht="15" customHeight="1" x14ac:dyDescent="0.35">
      <c r="E1515" s="11" t="str">
        <f>IF(F1515="Primary Timing Controller","Timing",IF(F1515="Secondary Timing Controller","Timing",IF(F1515="Star","Ethernet",IF(F1515="Door Controller","Security Solution",IF(F1515="Elevator Controller","Security Solution",IF(F1515="Range Extender","Security Solution",IF(F1515="Dropbox","Standalone",IF(F1515="LF Exciter","Standalone",IF(OR(F1515="Monitor",F1515="Virtual Wall"),IF(VLOOKUP(H1515,IRDeviceDetails!$A$1:$B$10000,2,FALSE)=0,"Standalone",IF(ISNUMBER(MATCH(H1515,ConfigGrouping!$D$1:$D$10000,0)),"Primary","Secondary")),"")))))))))</f>
        <v/>
      </c>
    </row>
    <row r="1516" spans="5:5" ht="15" customHeight="1" x14ac:dyDescent="0.35">
      <c r="E1516" s="11" t="str">
        <f>IF(F1516="Primary Timing Controller","Timing",IF(F1516="Secondary Timing Controller","Timing",IF(F1516="Star","Ethernet",IF(F1516="Door Controller","Security Solution",IF(F1516="Elevator Controller","Security Solution",IF(F1516="Range Extender","Security Solution",IF(F1516="Dropbox","Standalone",IF(F1516="LF Exciter","Standalone",IF(OR(F1516="Monitor",F1516="Virtual Wall"),IF(VLOOKUP(H1516,IRDeviceDetails!$A$1:$B$10000,2,FALSE)=0,"Standalone",IF(ISNUMBER(MATCH(H1516,ConfigGrouping!$D$1:$D$10000,0)),"Primary","Secondary")),"")))))))))</f>
        <v/>
      </c>
    </row>
    <row r="1517" spans="5:5" ht="15" customHeight="1" x14ac:dyDescent="0.35">
      <c r="E1517" s="11" t="str">
        <f>IF(F1517="Primary Timing Controller","Timing",IF(F1517="Secondary Timing Controller","Timing",IF(F1517="Star","Ethernet",IF(F1517="Door Controller","Security Solution",IF(F1517="Elevator Controller","Security Solution",IF(F1517="Range Extender","Security Solution",IF(F1517="Dropbox","Standalone",IF(F1517="LF Exciter","Standalone",IF(OR(F1517="Monitor",F1517="Virtual Wall"),IF(VLOOKUP(H1517,IRDeviceDetails!$A$1:$B$10000,2,FALSE)=0,"Standalone",IF(ISNUMBER(MATCH(H1517,ConfigGrouping!$D$1:$D$10000,0)),"Primary","Secondary")),"")))))))))</f>
        <v/>
      </c>
    </row>
    <row r="1518" spans="5:5" ht="15" customHeight="1" x14ac:dyDescent="0.35">
      <c r="E1518" s="11" t="str">
        <f>IF(F1518="Primary Timing Controller","Timing",IF(F1518="Secondary Timing Controller","Timing",IF(F1518="Star","Ethernet",IF(F1518="Door Controller","Security Solution",IF(F1518="Elevator Controller","Security Solution",IF(F1518="Range Extender","Security Solution",IF(F1518="Dropbox","Standalone",IF(F1518="LF Exciter","Standalone",IF(OR(F1518="Monitor",F1518="Virtual Wall"),IF(VLOOKUP(H1518,IRDeviceDetails!$A$1:$B$10000,2,FALSE)=0,"Standalone",IF(ISNUMBER(MATCH(H1518,ConfigGrouping!$D$1:$D$10000,0)),"Primary","Secondary")),"")))))))))</f>
        <v/>
      </c>
    </row>
    <row r="1519" spans="5:5" ht="15" customHeight="1" x14ac:dyDescent="0.35">
      <c r="E1519" s="11" t="str">
        <f>IF(F1519="Primary Timing Controller","Timing",IF(F1519="Secondary Timing Controller","Timing",IF(F1519="Star","Ethernet",IF(F1519="Door Controller","Security Solution",IF(F1519="Elevator Controller","Security Solution",IF(F1519="Range Extender","Security Solution",IF(F1519="Dropbox","Standalone",IF(F1519="LF Exciter","Standalone",IF(OR(F1519="Monitor",F1519="Virtual Wall"),IF(VLOOKUP(H1519,IRDeviceDetails!$A$1:$B$10000,2,FALSE)=0,"Standalone",IF(ISNUMBER(MATCH(H1519,ConfigGrouping!$D$1:$D$10000,0)),"Primary","Secondary")),"")))))))))</f>
        <v/>
      </c>
    </row>
    <row r="1520" spans="5:5" ht="15" customHeight="1" x14ac:dyDescent="0.35">
      <c r="E1520" s="11" t="str">
        <f>IF(F1520="Primary Timing Controller","Timing",IF(F1520="Secondary Timing Controller","Timing",IF(F1520="Star","Ethernet",IF(F1520="Door Controller","Security Solution",IF(F1520="Elevator Controller","Security Solution",IF(F1520="Range Extender","Security Solution",IF(F1520="Dropbox","Standalone",IF(F1520="LF Exciter","Standalone",IF(OR(F1520="Monitor",F1520="Virtual Wall"),IF(VLOOKUP(H1520,IRDeviceDetails!$A$1:$B$10000,2,FALSE)=0,"Standalone",IF(ISNUMBER(MATCH(H1520,ConfigGrouping!$D$1:$D$10000,0)),"Primary","Secondary")),"")))))))))</f>
        <v/>
      </c>
    </row>
    <row r="1521" spans="5:5" ht="15" customHeight="1" x14ac:dyDescent="0.35">
      <c r="E1521" s="11" t="str">
        <f>IF(F1521="Primary Timing Controller","Timing",IF(F1521="Secondary Timing Controller","Timing",IF(F1521="Star","Ethernet",IF(F1521="Door Controller","Security Solution",IF(F1521="Elevator Controller","Security Solution",IF(F1521="Range Extender","Security Solution",IF(F1521="Dropbox","Standalone",IF(F1521="LF Exciter","Standalone",IF(OR(F1521="Monitor",F1521="Virtual Wall"),IF(VLOOKUP(H1521,IRDeviceDetails!$A$1:$B$10000,2,FALSE)=0,"Standalone",IF(ISNUMBER(MATCH(H1521,ConfigGrouping!$D$1:$D$10000,0)),"Primary","Secondary")),"")))))))))</f>
        <v/>
      </c>
    </row>
    <row r="1522" spans="5:5" ht="15" customHeight="1" x14ac:dyDescent="0.35">
      <c r="E1522" s="11" t="str">
        <f>IF(F1522="Primary Timing Controller","Timing",IF(F1522="Secondary Timing Controller","Timing",IF(F1522="Star","Ethernet",IF(F1522="Door Controller","Security Solution",IF(F1522="Elevator Controller","Security Solution",IF(F1522="Range Extender","Security Solution",IF(F1522="Dropbox","Standalone",IF(F1522="LF Exciter","Standalone",IF(OR(F1522="Monitor",F1522="Virtual Wall"),IF(VLOOKUP(H1522,IRDeviceDetails!$A$1:$B$10000,2,FALSE)=0,"Standalone",IF(ISNUMBER(MATCH(H1522,ConfigGrouping!$D$1:$D$10000,0)),"Primary","Secondary")),"")))))))))</f>
        <v/>
      </c>
    </row>
    <row r="1523" spans="5:5" ht="15" customHeight="1" x14ac:dyDescent="0.35">
      <c r="E1523" s="11" t="str">
        <f>IF(F1523="Primary Timing Controller","Timing",IF(F1523="Secondary Timing Controller","Timing",IF(F1523="Star","Ethernet",IF(F1523="Door Controller","Security Solution",IF(F1523="Elevator Controller","Security Solution",IF(F1523="Range Extender","Security Solution",IF(F1523="Dropbox","Standalone",IF(F1523="LF Exciter","Standalone",IF(OR(F1523="Monitor",F1523="Virtual Wall"),IF(VLOOKUP(H1523,IRDeviceDetails!$A$1:$B$10000,2,FALSE)=0,"Standalone",IF(ISNUMBER(MATCH(H1523,ConfigGrouping!$D$1:$D$10000,0)),"Primary","Secondary")),"")))))))))</f>
        <v/>
      </c>
    </row>
    <row r="1524" spans="5:5" ht="15" customHeight="1" x14ac:dyDescent="0.35">
      <c r="E1524" s="11" t="str">
        <f>IF(F1524="Primary Timing Controller","Timing",IF(F1524="Secondary Timing Controller","Timing",IF(F1524="Star","Ethernet",IF(F1524="Door Controller","Security Solution",IF(F1524="Elevator Controller","Security Solution",IF(F1524="Range Extender","Security Solution",IF(F1524="Dropbox","Standalone",IF(F1524="LF Exciter","Standalone",IF(OR(F1524="Monitor",F1524="Virtual Wall"),IF(VLOOKUP(H1524,IRDeviceDetails!$A$1:$B$10000,2,FALSE)=0,"Standalone",IF(ISNUMBER(MATCH(H1524,ConfigGrouping!$D$1:$D$10000,0)),"Primary","Secondary")),"")))))))))</f>
        <v/>
      </c>
    </row>
    <row r="1525" spans="5:5" ht="15" customHeight="1" x14ac:dyDescent="0.35">
      <c r="E1525" s="11" t="str">
        <f>IF(F1525="Primary Timing Controller","Timing",IF(F1525="Secondary Timing Controller","Timing",IF(F1525="Star","Ethernet",IF(F1525="Door Controller","Security Solution",IF(F1525="Elevator Controller","Security Solution",IF(F1525="Range Extender","Security Solution",IF(F1525="Dropbox","Standalone",IF(F1525="LF Exciter","Standalone",IF(OR(F1525="Monitor",F1525="Virtual Wall"),IF(VLOOKUP(H1525,IRDeviceDetails!$A$1:$B$10000,2,FALSE)=0,"Standalone",IF(ISNUMBER(MATCH(H1525,ConfigGrouping!$D$1:$D$10000,0)),"Primary","Secondary")),"")))))))))</f>
        <v/>
      </c>
    </row>
    <row r="1526" spans="5:5" ht="15" customHeight="1" x14ac:dyDescent="0.35">
      <c r="E1526" s="11" t="str">
        <f>IF(F1526="Primary Timing Controller","Timing",IF(F1526="Secondary Timing Controller","Timing",IF(F1526="Star","Ethernet",IF(F1526="Door Controller","Security Solution",IF(F1526="Elevator Controller","Security Solution",IF(F1526="Range Extender","Security Solution",IF(F1526="Dropbox","Standalone",IF(F1526="LF Exciter","Standalone",IF(OR(F1526="Monitor",F1526="Virtual Wall"),IF(VLOOKUP(H1526,IRDeviceDetails!$A$1:$B$10000,2,FALSE)=0,"Standalone",IF(ISNUMBER(MATCH(H1526,ConfigGrouping!$D$1:$D$10000,0)),"Primary","Secondary")),"")))))))))</f>
        <v/>
      </c>
    </row>
    <row r="1527" spans="5:5" ht="15" customHeight="1" x14ac:dyDescent="0.35">
      <c r="E1527" s="11" t="str">
        <f>IF(F1527="Primary Timing Controller","Timing",IF(F1527="Secondary Timing Controller","Timing",IF(F1527="Star","Ethernet",IF(F1527="Door Controller","Security Solution",IF(F1527="Elevator Controller","Security Solution",IF(F1527="Range Extender","Security Solution",IF(F1527="Dropbox","Standalone",IF(F1527="LF Exciter","Standalone",IF(OR(F1527="Monitor",F1527="Virtual Wall"),IF(VLOOKUP(H1527,IRDeviceDetails!$A$1:$B$10000,2,FALSE)=0,"Standalone",IF(ISNUMBER(MATCH(H1527,ConfigGrouping!$D$1:$D$10000,0)),"Primary","Secondary")),"")))))))))</f>
        <v/>
      </c>
    </row>
    <row r="1528" spans="5:5" ht="15" customHeight="1" x14ac:dyDescent="0.35">
      <c r="E1528" s="11" t="str">
        <f>IF(F1528="Primary Timing Controller","Timing",IF(F1528="Secondary Timing Controller","Timing",IF(F1528="Star","Ethernet",IF(F1528="Door Controller","Security Solution",IF(F1528="Elevator Controller","Security Solution",IF(F1528="Range Extender","Security Solution",IF(F1528="Dropbox","Standalone",IF(F1528="LF Exciter","Standalone",IF(OR(F1528="Monitor",F1528="Virtual Wall"),IF(VLOOKUP(H1528,IRDeviceDetails!$A$1:$B$10000,2,FALSE)=0,"Standalone",IF(ISNUMBER(MATCH(H1528,ConfigGrouping!$D$1:$D$10000,0)),"Primary","Secondary")),"")))))))))</f>
        <v/>
      </c>
    </row>
    <row r="1529" spans="5:5" ht="15" customHeight="1" x14ac:dyDescent="0.35">
      <c r="E1529" s="11" t="str">
        <f>IF(F1529="Primary Timing Controller","Timing",IF(F1529="Secondary Timing Controller","Timing",IF(F1529="Star","Ethernet",IF(F1529="Door Controller","Security Solution",IF(F1529="Elevator Controller","Security Solution",IF(F1529="Range Extender","Security Solution",IF(F1529="Dropbox","Standalone",IF(F1529="LF Exciter","Standalone",IF(OR(F1529="Monitor",F1529="Virtual Wall"),IF(VLOOKUP(H1529,IRDeviceDetails!$A$1:$B$10000,2,FALSE)=0,"Standalone",IF(ISNUMBER(MATCH(H1529,ConfigGrouping!$D$1:$D$10000,0)),"Primary","Secondary")),"")))))))))</f>
        <v/>
      </c>
    </row>
    <row r="1530" spans="5:5" ht="15" customHeight="1" x14ac:dyDescent="0.35">
      <c r="E1530" s="11" t="str">
        <f>IF(F1530="Primary Timing Controller","Timing",IF(F1530="Secondary Timing Controller","Timing",IF(F1530="Star","Ethernet",IF(F1530="Door Controller","Security Solution",IF(F1530="Elevator Controller","Security Solution",IF(F1530="Range Extender","Security Solution",IF(F1530="Dropbox","Standalone",IF(F1530="LF Exciter","Standalone",IF(OR(F1530="Monitor",F1530="Virtual Wall"),IF(VLOOKUP(H1530,IRDeviceDetails!$A$1:$B$10000,2,FALSE)=0,"Standalone",IF(ISNUMBER(MATCH(H1530,ConfigGrouping!$D$1:$D$10000,0)),"Primary","Secondary")),"")))))))))</f>
        <v/>
      </c>
    </row>
    <row r="1531" spans="5:5" ht="15" customHeight="1" x14ac:dyDescent="0.35">
      <c r="E1531" s="11" t="str">
        <f>IF(F1531="Primary Timing Controller","Timing",IF(F1531="Secondary Timing Controller","Timing",IF(F1531="Star","Ethernet",IF(F1531="Door Controller","Security Solution",IF(F1531="Elevator Controller","Security Solution",IF(F1531="Range Extender","Security Solution",IF(F1531="Dropbox","Standalone",IF(F1531="LF Exciter","Standalone",IF(OR(F1531="Monitor",F1531="Virtual Wall"),IF(VLOOKUP(H1531,IRDeviceDetails!$A$1:$B$10000,2,FALSE)=0,"Standalone",IF(ISNUMBER(MATCH(H1531,ConfigGrouping!$D$1:$D$10000,0)),"Primary","Secondary")),"")))))))))</f>
        <v/>
      </c>
    </row>
    <row r="1532" spans="5:5" ht="15" customHeight="1" x14ac:dyDescent="0.35">
      <c r="E1532" s="11" t="str">
        <f>IF(F1532="Primary Timing Controller","Timing",IF(F1532="Secondary Timing Controller","Timing",IF(F1532="Star","Ethernet",IF(F1532="Door Controller","Security Solution",IF(F1532="Elevator Controller","Security Solution",IF(F1532="Range Extender","Security Solution",IF(F1532="Dropbox","Standalone",IF(F1532="LF Exciter","Standalone",IF(OR(F1532="Monitor",F1532="Virtual Wall"),IF(VLOOKUP(H1532,IRDeviceDetails!$A$1:$B$10000,2,FALSE)=0,"Standalone",IF(ISNUMBER(MATCH(H1532,ConfigGrouping!$D$1:$D$10000,0)),"Primary","Secondary")),"")))))))))</f>
        <v/>
      </c>
    </row>
    <row r="1533" spans="5:5" ht="15" customHeight="1" x14ac:dyDescent="0.35">
      <c r="E1533" s="11" t="str">
        <f>IF(F1533="Primary Timing Controller","Timing",IF(F1533="Secondary Timing Controller","Timing",IF(F1533="Star","Ethernet",IF(F1533="Door Controller","Security Solution",IF(F1533="Elevator Controller","Security Solution",IF(F1533="Range Extender","Security Solution",IF(F1533="Dropbox","Standalone",IF(F1533="LF Exciter","Standalone",IF(OR(F1533="Monitor",F1533="Virtual Wall"),IF(VLOOKUP(H1533,IRDeviceDetails!$A$1:$B$10000,2,FALSE)=0,"Standalone",IF(ISNUMBER(MATCH(H1533,ConfigGrouping!$D$1:$D$10000,0)),"Primary","Secondary")),"")))))))))</f>
        <v/>
      </c>
    </row>
    <row r="1534" spans="5:5" ht="15" customHeight="1" x14ac:dyDescent="0.35">
      <c r="E1534" s="11" t="str">
        <f>IF(F1534="Primary Timing Controller","Timing",IF(F1534="Secondary Timing Controller","Timing",IF(F1534="Star","Ethernet",IF(F1534="Door Controller","Security Solution",IF(F1534="Elevator Controller","Security Solution",IF(F1534="Range Extender","Security Solution",IF(F1534="Dropbox","Standalone",IF(F1534="LF Exciter","Standalone",IF(OR(F1534="Monitor",F1534="Virtual Wall"),IF(VLOOKUP(H1534,IRDeviceDetails!$A$1:$B$10000,2,FALSE)=0,"Standalone",IF(ISNUMBER(MATCH(H1534,ConfigGrouping!$D$1:$D$10000,0)),"Primary","Secondary")),"")))))))))</f>
        <v/>
      </c>
    </row>
    <row r="1535" spans="5:5" ht="15" customHeight="1" x14ac:dyDescent="0.35">
      <c r="E1535" s="11" t="str">
        <f>IF(F1535="Primary Timing Controller","Timing",IF(F1535="Secondary Timing Controller","Timing",IF(F1535="Star","Ethernet",IF(F1535="Door Controller","Security Solution",IF(F1535="Elevator Controller","Security Solution",IF(F1535="Range Extender","Security Solution",IF(F1535="Dropbox","Standalone",IF(F1535="LF Exciter","Standalone",IF(OR(F1535="Monitor",F1535="Virtual Wall"),IF(VLOOKUP(H1535,IRDeviceDetails!$A$1:$B$10000,2,FALSE)=0,"Standalone",IF(ISNUMBER(MATCH(H1535,ConfigGrouping!$D$1:$D$10000,0)),"Primary","Secondary")),"")))))))))</f>
        <v/>
      </c>
    </row>
    <row r="1536" spans="5:5" ht="15" customHeight="1" x14ac:dyDescent="0.35">
      <c r="E1536" s="11" t="str">
        <f>IF(F1536="Primary Timing Controller","Timing",IF(F1536="Secondary Timing Controller","Timing",IF(F1536="Star","Ethernet",IF(F1536="Door Controller","Security Solution",IF(F1536="Elevator Controller","Security Solution",IF(F1536="Range Extender","Security Solution",IF(F1536="Dropbox","Standalone",IF(F1536="LF Exciter","Standalone",IF(OR(F1536="Monitor",F1536="Virtual Wall"),IF(VLOOKUP(H1536,IRDeviceDetails!$A$1:$B$10000,2,FALSE)=0,"Standalone",IF(ISNUMBER(MATCH(H1536,ConfigGrouping!$D$1:$D$10000,0)),"Primary","Secondary")),"")))))))))</f>
        <v/>
      </c>
    </row>
    <row r="1537" spans="5:5" ht="15" customHeight="1" x14ac:dyDescent="0.35">
      <c r="E1537" s="11" t="str">
        <f>IF(F1537="Primary Timing Controller","Timing",IF(F1537="Secondary Timing Controller","Timing",IF(F1537="Star","Ethernet",IF(F1537="Door Controller","Security Solution",IF(F1537="Elevator Controller","Security Solution",IF(F1537="Range Extender","Security Solution",IF(F1537="Dropbox","Standalone",IF(F1537="LF Exciter","Standalone",IF(OR(F1537="Monitor",F1537="Virtual Wall"),IF(VLOOKUP(H1537,IRDeviceDetails!$A$1:$B$10000,2,FALSE)=0,"Standalone",IF(ISNUMBER(MATCH(H1537,ConfigGrouping!$D$1:$D$10000,0)),"Primary","Secondary")),"")))))))))</f>
        <v/>
      </c>
    </row>
    <row r="1538" spans="5:5" ht="15" customHeight="1" x14ac:dyDescent="0.35">
      <c r="E1538" s="11" t="str">
        <f>IF(F1538="Primary Timing Controller","Timing",IF(F1538="Secondary Timing Controller","Timing",IF(F1538="Star","Ethernet",IF(F1538="Door Controller","Security Solution",IF(F1538="Elevator Controller","Security Solution",IF(F1538="Range Extender","Security Solution",IF(F1538="Dropbox","Standalone",IF(F1538="LF Exciter","Standalone",IF(OR(F1538="Monitor",F1538="Virtual Wall"),IF(VLOOKUP(H1538,IRDeviceDetails!$A$1:$B$10000,2,FALSE)=0,"Standalone",IF(ISNUMBER(MATCH(H1538,ConfigGrouping!$D$1:$D$10000,0)),"Primary","Secondary")),"")))))))))</f>
        <v/>
      </c>
    </row>
    <row r="1539" spans="5:5" ht="15" customHeight="1" x14ac:dyDescent="0.35">
      <c r="E1539" s="11" t="str">
        <f>IF(F1539="Primary Timing Controller","Timing",IF(F1539="Secondary Timing Controller","Timing",IF(F1539="Star","Ethernet",IF(F1539="Door Controller","Security Solution",IF(F1539="Elevator Controller","Security Solution",IF(F1539="Range Extender","Security Solution",IF(F1539="Dropbox","Standalone",IF(F1539="LF Exciter","Standalone",IF(OR(F1539="Monitor",F1539="Virtual Wall"),IF(VLOOKUP(H1539,IRDeviceDetails!$A$1:$B$10000,2,FALSE)=0,"Standalone",IF(ISNUMBER(MATCH(H1539,ConfigGrouping!$D$1:$D$10000,0)),"Primary","Secondary")),"")))))))))</f>
        <v/>
      </c>
    </row>
    <row r="1540" spans="5:5" ht="15" customHeight="1" x14ac:dyDescent="0.35">
      <c r="E1540" s="11" t="str">
        <f>IF(F1540="Primary Timing Controller","Timing",IF(F1540="Secondary Timing Controller","Timing",IF(F1540="Star","Ethernet",IF(F1540="Door Controller","Security Solution",IF(F1540="Elevator Controller","Security Solution",IF(F1540="Range Extender","Security Solution",IF(F1540="Dropbox","Standalone",IF(F1540="LF Exciter","Standalone",IF(OR(F1540="Monitor",F1540="Virtual Wall"),IF(VLOOKUP(H1540,IRDeviceDetails!$A$1:$B$10000,2,FALSE)=0,"Standalone",IF(ISNUMBER(MATCH(H1540,ConfigGrouping!$D$1:$D$10000,0)),"Primary","Secondary")),"")))))))))</f>
        <v/>
      </c>
    </row>
    <row r="1541" spans="5:5" ht="15" customHeight="1" x14ac:dyDescent="0.35">
      <c r="E1541" s="11" t="str">
        <f>IF(F1541="Primary Timing Controller","Timing",IF(F1541="Secondary Timing Controller","Timing",IF(F1541="Star","Ethernet",IF(F1541="Door Controller","Security Solution",IF(F1541="Elevator Controller","Security Solution",IF(F1541="Range Extender","Security Solution",IF(F1541="Dropbox","Standalone",IF(F1541="LF Exciter","Standalone",IF(OR(F1541="Monitor",F1541="Virtual Wall"),IF(VLOOKUP(H1541,IRDeviceDetails!$A$1:$B$10000,2,FALSE)=0,"Standalone",IF(ISNUMBER(MATCH(H1541,ConfigGrouping!$D$1:$D$10000,0)),"Primary","Secondary")),"")))))))))</f>
        <v/>
      </c>
    </row>
    <row r="1542" spans="5:5" ht="15" customHeight="1" x14ac:dyDescent="0.35">
      <c r="E1542" s="11" t="str">
        <f>IF(F1542="Primary Timing Controller","Timing",IF(F1542="Secondary Timing Controller","Timing",IF(F1542="Star","Ethernet",IF(F1542="Door Controller","Security Solution",IF(F1542="Elevator Controller","Security Solution",IF(F1542="Range Extender","Security Solution",IF(F1542="Dropbox","Standalone",IF(F1542="LF Exciter","Standalone",IF(OR(F1542="Monitor",F1542="Virtual Wall"),IF(VLOOKUP(H1542,IRDeviceDetails!$A$1:$B$10000,2,FALSE)=0,"Standalone",IF(ISNUMBER(MATCH(H1542,ConfigGrouping!$D$1:$D$10000,0)),"Primary","Secondary")),"")))))))))</f>
        <v/>
      </c>
    </row>
    <row r="1543" spans="5:5" ht="15" customHeight="1" x14ac:dyDescent="0.35">
      <c r="E1543" s="11" t="str">
        <f>IF(F1543="Primary Timing Controller","Timing",IF(F1543="Secondary Timing Controller","Timing",IF(F1543="Star","Ethernet",IF(F1543="Door Controller","Security Solution",IF(F1543="Elevator Controller","Security Solution",IF(F1543="Range Extender","Security Solution",IF(F1543="Dropbox","Standalone",IF(F1543="LF Exciter","Standalone",IF(OR(F1543="Monitor",F1543="Virtual Wall"),IF(VLOOKUP(H1543,IRDeviceDetails!$A$1:$B$10000,2,FALSE)=0,"Standalone",IF(ISNUMBER(MATCH(H1543,ConfigGrouping!$D$1:$D$10000,0)),"Primary","Secondary")),"")))))))))</f>
        <v/>
      </c>
    </row>
    <row r="1544" spans="5:5" ht="15" customHeight="1" x14ac:dyDescent="0.35">
      <c r="E1544" s="11" t="str">
        <f>IF(F1544="Primary Timing Controller","Timing",IF(F1544="Secondary Timing Controller","Timing",IF(F1544="Star","Ethernet",IF(F1544="Door Controller","Security Solution",IF(F1544="Elevator Controller","Security Solution",IF(F1544="Range Extender","Security Solution",IF(F1544="Dropbox","Standalone",IF(F1544="LF Exciter","Standalone",IF(OR(F1544="Monitor",F1544="Virtual Wall"),IF(VLOOKUP(H1544,IRDeviceDetails!$A$1:$B$10000,2,FALSE)=0,"Standalone",IF(ISNUMBER(MATCH(H1544,ConfigGrouping!$D$1:$D$10000,0)),"Primary","Secondary")),"")))))))))</f>
        <v/>
      </c>
    </row>
    <row r="1545" spans="5:5" ht="15" customHeight="1" x14ac:dyDescent="0.35">
      <c r="E1545" s="11" t="str">
        <f>IF(F1545="Primary Timing Controller","Timing",IF(F1545="Secondary Timing Controller","Timing",IF(F1545="Star","Ethernet",IF(F1545="Door Controller","Security Solution",IF(F1545="Elevator Controller","Security Solution",IF(F1545="Range Extender","Security Solution",IF(F1545="Dropbox","Standalone",IF(F1545="LF Exciter","Standalone",IF(OR(F1545="Monitor",F1545="Virtual Wall"),IF(VLOOKUP(H1545,IRDeviceDetails!$A$1:$B$10000,2,FALSE)=0,"Standalone",IF(ISNUMBER(MATCH(H1545,ConfigGrouping!$D$1:$D$10000,0)),"Primary","Secondary")),"")))))))))</f>
        <v/>
      </c>
    </row>
    <row r="1546" spans="5:5" ht="15" customHeight="1" x14ac:dyDescent="0.35">
      <c r="E1546" s="11" t="str">
        <f>IF(F1546="Primary Timing Controller","Timing",IF(F1546="Secondary Timing Controller","Timing",IF(F1546="Star","Ethernet",IF(F1546="Door Controller","Security Solution",IF(F1546="Elevator Controller","Security Solution",IF(F1546="Range Extender","Security Solution",IF(F1546="Dropbox","Standalone",IF(F1546="LF Exciter","Standalone",IF(OR(F1546="Monitor",F1546="Virtual Wall"),IF(VLOOKUP(H1546,IRDeviceDetails!$A$1:$B$10000,2,FALSE)=0,"Standalone",IF(ISNUMBER(MATCH(H1546,ConfigGrouping!$D$1:$D$10000,0)),"Primary","Secondary")),"")))))))))</f>
        <v/>
      </c>
    </row>
    <row r="1547" spans="5:5" ht="15" customHeight="1" x14ac:dyDescent="0.35">
      <c r="E1547" s="11" t="str">
        <f>IF(F1547="Primary Timing Controller","Timing",IF(F1547="Secondary Timing Controller","Timing",IF(F1547="Star","Ethernet",IF(F1547="Door Controller","Security Solution",IF(F1547="Elevator Controller","Security Solution",IF(F1547="Range Extender","Security Solution",IF(F1547="Dropbox","Standalone",IF(F1547="LF Exciter","Standalone",IF(OR(F1547="Monitor",F1547="Virtual Wall"),IF(VLOOKUP(H1547,IRDeviceDetails!$A$1:$B$10000,2,FALSE)=0,"Standalone",IF(ISNUMBER(MATCH(H1547,ConfigGrouping!$D$1:$D$10000,0)),"Primary","Secondary")),"")))))))))</f>
        <v/>
      </c>
    </row>
    <row r="1548" spans="5:5" ht="15" customHeight="1" x14ac:dyDescent="0.35">
      <c r="E1548" s="11" t="str">
        <f>IF(F1548="Primary Timing Controller","Timing",IF(F1548="Secondary Timing Controller","Timing",IF(F1548="Star","Ethernet",IF(F1548="Door Controller","Security Solution",IF(F1548="Elevator Controller","Security Solution",IF(F1548="Range Extender","Security Solution",IF(F1548="Dropbox","Standalone",IF(F1548="LF Exciter","Standalone",IF(OR(F1548="Monitor",F1548="Virtual Wall"),IF(VLOOKUP(H1548,IRDeviceDetails!$A$1:$B$10000,2,FALSE)=0,"Standalone",IF(ISNUMBER(MATCH(H1548,ConfigGrouping!$D$1:$D$10000,0)),"Primary","Secondary")),"")))))))))</f>
        <v/>
      </c>
    </row>
    <row r="1549" spans="5:5" ht="15" customHeight="1" x14ac:dyDescent="0.35">
      <c r="E1549" s="11" t="str">
        <f>IF(F1549="Primary Timing Controller","Timing",IF(F1549="Secondary Timing Controller","Timing",IF(F1549="Star","Ethernet",IF(F1549="Door Controller","Security Solution",IF(F1549="Elevator Controller","Security Solution",IF(F1549="Range Extender","Security Solution",IF(F1549="Dropbox","Standalone",IF(F1549="LF Exciter","Standalone",IF(OR(F1549="Monitor",F1549="Virtual Wall"),IF(VLOOKUP(H1549,IRDeviceDetails!$A$1:$B$10000,2,FALSE)=0,"Standalone",IF(ISNUMBER(MATCH(H1549,ConfigGrouping!$D$1:$D$10000,0)),"Primary","Secondary")),"")))))))))</f>
        <v/>
      </c>
    </row>
    <row r="1550" spans="5:5" ht="15" customHeight="1" x14ac:dyDescent="0.35">
      <c r="E1550" s="11" t="str">
        <f>IF(F1550="Primary Timing Controller","Timing",IF(F1550="Secondary Timing Controller","Timing",IF(F1550="Star","Ethernet",IF(F1550="Door Controller","Security Solution",IF(F1550="Elevator Controller","Security Solution",IF(F1550="Range Extender","Security Solution",IF(F1550="Dropbox","Standalone",IF(F1550="LF Exciter","Standalone",IF(OR(F1550="Monitor",F1550="Virtual Wall"),IF(VLOOKUP(H1550,IRDeviceDetails!$A$1:$B$10000,2,FALSE)=0,"Standalone",IF(ISNUMBER(MATCH(H1550,ConfigGrouping!$D$1:$D$10000,0)),"Primary","Secondary")),"")))))))))</f>
        <v/>
      </c>
    </row>
    <row r="1551" spans="5:5" ht="15" customHeight="1" x14ac:dyDescent="0.35">
      <c r="E1551" s="11" t="str">
        <f>IF(F1551="Primary Timing Controller","Timing",IF(F1551="Secondary Timing Controller","Timing",IF(F1551="Star","Ethernet",IF(F1551="Door Controller","Security Solution",IF(F1551="Elevator Controller","Security Solution",IF(F1551="Range Extender","Security Solution",IF(F1551="Dropbox","Standalone",IF(F1551="LF Exciter","Standalone",IF(OR(F1551="Monitor",F1551="Virtual Wall"),IF(VLOOKUP(H1551,IRDeviceDetails!$A$1:$B$10000,2,FALSE)=0,"Standalone",IF(ISNUMBER(MATCH(H1551,ConfigGrouping!$D$1:$D$10000,0)),"Primary","Secondary")),"")))))))))</f>
        <v/>
      </c>
    </row>
    <row r="1552" spans="5:5" ht="15" customHeight="1" x14ac:dyDescent="0.35">
      <c r="E1552" s="11" t="str">
        <f>IF(F1552="Primary Timing Controller","Timing",IF(F1552="Secondary Timing Controller","Timing",IF(F1552="Star","Ethernet",IF(F1552="Door Controller","Security Solution",IF(F1552="Elevator Controller","Security Solution",IF(F1552="Range Extender","Security Solution",IF(F1552="Dropbox","Standalone",IF(F1552="LF Exciter","Standalone",IF(OR(F1552="Monitor",F1552="Virtual Wall"),IF(VLOOKUP(H1552,IRDeviceDetails!$A$1:$B$10000,2,FALSE)=0,"Standalone",IF(ISNUMBER(MATCH(H1552,ConfigGrouping!$D$1:$D$10000,0)),"Primary","Secondary")),"")))))))))</f>
        <v/>
      </c>
    </row>
    <row r="1553" spans="5:5" ht="15" customHeight="1" x14ac:dyDescent="0.35">
      <c r="E1553" s="11" t="str">
        <f>IF(F1553="Primary Timing Controller","Timing",IF(F1553="Secondary Timing Controller","Timing",IF(F1553="Star","Ethernet",IF(F1553="Door Controller","Security Solution",IF(F1553="Elevator Controller","Security Solution",IF(F1553="Range Extender","Security Solution",IF(F1553="Dropbox","Standalone",IF(F1553="LF Exciter","Standalone",IF(OR(F1553="Monitor",F1553="Virtual Wall"),IF(VLOOKUP(H1553,IRDeviceDetails!$A$1:$B$10000,2,FALSE)=0,"Standalone",IF(ISNUMBER(MATCH(H1553,ConfigGrouping!$D$1:$D$10000,0)),"Primary","Secondary")),"")))))))))</f>
        <v/>
      </c>
    </row>
    <row r="1554" spans="5:5" ht="15" customHeight="1" x14ac:dyDescent="0.35">
      <c r="E1554" s="11" t="str">
        <f>IF(F1554="Primary Timing Controller","Timing",IF(F1554="Secondary Timing Controller","Timing",IF(F1554="Star","Ethernet",IF(F1554="Door Controller","Security Solution",IF(F1554="Elevator Controller","Security Solution",IF(F1554="Range Extender","Security Solution",IF(F1554="Dropbox","Standalone",IF(F1554="LF Exciter","Standalone",IF(OR(F1554="Monitor",F1554="Virtual Wall"),IF(VLOOKUP(H1554,IRDeviceDetails!$A$1:$B$10000,2,FALSE)=0,"Standalone",IF(ISNUMBER(MATCH(H1554,ConfigGrouping!$D$1:$D$10000,0)),"Primary","Secondary")),"")))))))))</f>
        <v/>
      </c>
    </row>
    <row r="1555" spans="5:5" ht="15" customHeight="1" x14ac:dyDescent="0.35">
      <c r="E1555" s="11" t="str">
        <f>IF(F1555="Primary Timing Controller","Timing",IF(F1555="Secondary Timing Controller","Timing",IF(F1555="Star","Ethernet",IF(F1555="Door Controller","Security Solution",IF(F1555="Elevator Controller","Security Solution",IF(F1555="Range Extender","Security Solution",IF(F1555="Dropbox","Standalone",IF(F1555="LF Exciter","Standalone",IF(OR(F1555="Monitor",F1555="Virtual Wall"),IF(VLOOKUP(H1555,IRDeviceDetails!$A$1:$B$10000,2,FALSE)=0,"Standalone",IF(ISNUMBER(MATCH(H1555,ConfigGrouping!$D$1:$D$10000,0)),"Primary","Secondary")),"")))))))))</f>
        <v/>
      </c>
    </row>
    <row r="1556" spans="5:5" ht="15" customHeight="1" x14ac:dyDescent="0.35">
      <c r="E1556" s="11" t="str">
        <f>IF(F1556="Primary Timing Controller","Timing",IF(F1556="Secondary Timing Controller","Timing",IF(F1556="Star","Ethernet",IF(F1556="Door Controller","Security Solution",IF(F1556="Elevator Controller","Security Solution",IF(F1556="Range Extender","Security Solution",IF(F1556="Dropbox","Standalone",IF(F1556="LF Exciter","Standalone",IF(OR(F1556="Monitor",F1556="Virtual Wall"),IF(VLOOKUP(H1556,IRDeviceDetails!$A$1:$B$10000,2,FALSE)=0,"Standalone",IF(ISNUMBER(MATCH(H1556,ConfigGrouping!$D$1:$D$10000,0)),"Primary","Secondary")),"")))))))))</f>
        <v/>
      </c>
    </row>
    <row r="1557" spans="5:5" ht="15" customHeight="1" x14ac:dyDescent="0.35">
      <c r="E1557" s="11" t="str">
        <f>IF(F1557="Primary Timing Controller","Timing",IF(F1557="Secondary Timing Controller","Timing",IF(F1557="Star","Ethernet",IF(F1557="Door Controller","Security Solution",IF(F1557="Elevator Controller","Security Solution",IF(F1557="Range Extender","Security Solution",IF(F1557="Dropbox","Standalone",IF(F1557="LF Exciter","Standalone",IF(OR(F1557="Monitor",F1557="Virtual Wall"),IF(VLOOKUP(H1557,IRDeviceDetails!$A$1:$B$10000,2,FALSE)=0,"Standalone",IF(ISNUMBER(MATCH(H1557,ConfigGrouping!$D$1:$D$10000,0)),"Primary","Secondary")),"")))))))))</f>
        <v/>
      </c>
    </row>
    <row r="1558" spans="5:5" ht="15" customHeight="1" x14ac:dyDescent="0.35">
      <c r="E1558" s="11" t="str">
        <f>IF(F1558="Primary Timing Controller","Timing",IF(F1558="Secondary Timing Controller","Timing",IF(F1558="Star","Ethernet",IF(F1558="Door Controller","Security Solution",IF(F1558="Elevator Controller","Security Solution",IF(F1558="Range Extender","Security Solution",IF(F1558="Dropbox","Standalone",IF(F1558="LF Exciter","Standalone",IF(OR(F1558="Monitor",F1558="Virtual Wall"),IF(VLOOKUP(H1558,IRDeviceDetails!$A$1:$B$10000,2,FALSE)=0,"Standalone",IF(ISNUMBER(MATCH(H1558,ConfigGrouping!$D$1:$D$10000,0)),"Primary","Secondary")),"")))))))))</f>
        <v/>
      </c>
    </row>
    <row r="1559" spans="5:5" ht="15" customHeight="1" x14ac:dyDescent="0.35">
      <c r="E1559" s="11" t="str">
        <f>IF(F1559="Primary Timing Controller","Timing",IF(F1559="Secondary Timing Controller","Timing",IF(F1559="Star","Ethernet",IF(F1559="Door Controller","Security Solution",IF(F1559="Elevator Controller","Security Solution",IF(F1559="Range Extender","Security Solution",IF(F1559="Dropbox","Standalone",IF(F1559="LF Exciter","Standalone",IF(OR(F1559="Monitor",F1559="Virtual Wall"),IF(VLOOKUP(H1559,IRDeviceDetails!$A$1:$B$10000,2,FALSE)=0,"Standalone",IF(ISNUMBER(MATCH(H1559,ConfigGrouping!$D$1:$D$10000,0)),"Primary","Secondary")),"")))))))))</f>
        <v/>
      </c>
    </row>
    <row r="1560" spans="5:5" ht="15" customHeight="1" x14ac:dyDescent="0.35">
      <c r="E1560" s="11" t="str">
        <f>IF(F1560="Primary Timing Controller","Timing",IF(F1560="Secondary Timing Controller","Timing",IF(F1560="Star","Ethernet",IF(F1560="Door Controller","Security Solution",IF(F1560="Elevator Controller","Security Solution",IF(F1560="Range Extender","Security Solution",IF(F1560="Dropbox","Standalone",IF(F1560="LF Exciter","Standalone",IF(OR(F1560="Monitor",F1560="Virtual Wall"),IF(VLOOKUP(H1560,IRDeviceDetails!$A$1:$B$10000,2,FALSE)=0,"Standalone",IF(ISNUMBER(MATCH(H1560,ConfigGrouping!$D$1:$D$10000,0)),"Primary","Secondary")),"")))))))))</f>
        <v/>
      </c>
    </row>
    <row r="1561" spans="5:5" ht="15" customHeight="1" x14ac:dyDescent="0.35">
      <c r="E1561" s="11" t="str">
        <f>IF(F1561="Primary Timing Controller","Timing",IF(F1561="Secondary Timing Controller","Timing",IF(F1561="Star","Ethernet",IF(F1561="Door Controller","Security Solution",IF(F1561="Elevator Controller","Security Solution",IF(F1561="Range Extender","Security Solution",IF(F1561="Dropbox","Standalone",IF(F1561="LF Exciter","Standalone",IF(OR(F1561="Monitor",F1561="Virtual Wall"),IF(VLOOKUP(H1561,IRDeviceDetails!$A$1:$B$10000,2,FALSE)=0,"Standalone",IF(ISNUMBER(MATCH(H1561,ConfigGrouping!$D$1:$D$10000,0)),"Primary","Secondary")),"")))))))))</f>
        <v/>
      </c>
    </row>
    <row r="1562" spans="5:5" ht="15" customHeight="1" x14ac:dyDescent="0.35">
      <c r="E1562" s="11" t="str">
        <f>IF(F1562="Primary Timing Controller","Timing",IF(F1562="Secondary Timing Controller","Timing",IF(F1562="Star","Ethernet",IF(F1562="Door Controller","Security Solution",IF(F1562="Elevator Controller","Security Solution",IF(F1562="Range Extender","Security Solution",IF(F1562="Dropbox","Standalone",IF(F1562="LF Exciter","Standalone",IF(OR(F1562="Monitor",F1562="Virtual Wall"),IF(VLOOKUP(H1562,IRDeviceDetails!$A$1:$B$10000,2,FALSE)=0,"Standalone",IF(ISNUMBER(MATCH(H1562,ConfigGrouping!$D$1:$D$10000,0)),"Primary","Secondary")),"")))))))))</f>
        <v/>
      </c>
    </row>
    <row r="1563" spans="5:5" ht="15" customHeight="1" x14ac:dyDescent="0.35">
      <c r="E1563" s="11" t="str">
        <f>IF(F1563="Primary Timing Controller","Timing",IF(F1563="Secondary Timing Controller","Timing",IF(F1563="Star","Ethernet",IF(F1563="Door Controller","Security Solution",IF(F1563="Elevator Controller","Security Solution",IF(F1563="Range Extender","Security Solution",IF(F1563="Dropbox","Standalone",IF(F1563="LF Exciter","Standalone",IF(OR(F1563="Monitor",F1563="Virtual Wall"),IF(VLOOKUP(H1563,IRDeviceDetails!$A$1:$B$10000,2,FALSE)=0,"Standalone",IF(ISNUMBER(MATCH(H1563,ConfigGrouping!$D$1:$D$10000,0)),"Primary","Secondary")),"")))))))))</f>
        <v/>
      </c>
    </row>
    <row r="1564" spans="5:5" ht="15" customHeight="1" x14ac:dyDescent="0.35">
      <c r="E1564" s="11" t="str">
        <f>IF(F1564="Primary Timing Controller","Timing",IF(F1564="Secondary Timing Controller","Timing",IF(F1564="Star","Ethernet",IF(F1564="Door Controller","Security Solution",IF(F1564="Elevator Controller","Security Solution",IF(F1564="Range Extender","Security Solution",IF(F1564="Dropbox","Standalone",IF(F1564="LF Exciter","Standalone",IF(OR(F1564="Monitor",F1564="Virtual Wall"),IF(VLOOKUP(H1564,IRDeviceDetails!$A$1:$B$10000,2,FALSE)=0,"Standalone",IF(ISNUMBER(MATCH(H1564,ConfigGrouping!$D$1:$D$10000,0)),"Primary","Secondary")),"")))))))))</f>
        <v/>
      </c>
    </row>
    <row r="1565" spans="5:5" ht="15" customHeight="1" x14ac:dyDescent="0.35">
      <c r="E1565" s="11" t="str">
        <f>IF(F1565="Primary Timing Controller","Timing",IF(F1565="Secondary Timing Controller","Timing",IF(F1565="Star","Ethernet",IF(F1565="Door Controller","Security Solution",IF(F1565="Elevator Controller","Security Solution",IF(F1565="Range Extender","Security Solution",IF(F1565="Dropbox","Standalone",IF(F1565="LF Exciter","Standalone",IF(OR(F1565="Monitor",F1565="Virtual Wall"),IF(VLOOKUP(H1565,IRDeviceDetails!$A$1:$B$10000,2,FALSE)=0,"Standalone",IF(ISNUMBER(MATCH(H1565,ConfigGrouping!$D$1:$D$10000,0)),"Primary","Secondary")),"")))))))))</f>
        <v/>
      </c>
    </row>
    <row r="1566" spans="5:5" ht="15" customHeight="1" x14ac:dyDescent="0.35">
      <c r="E1566" s="11" t="str">
        <f>IF(F1566="Primary Timing Controller","Timing",IF(F1566="Secondary Timing Controller","Timing",IF(F1566="Star","Ethernet",IF(F1566="Door Controller","Security Solution",IF(F1566="Elevator Controller","Security Solution",IF(F1566="Range Extender","Security Solution",IF(F1566="Dropbox","Standalone",IF(F1566="LF Exciter","Standalone",IF(OR(F1566="Monitor",F1566="Virtual Wall"),IF(VLOOKUP(H1566,IRDeviceDetails!$A$1:$B$10000,2,FALSE)=0,"Standalone",IF(ISNUMBER(MATCH(H1566,ConfigGrouping!$D$1:$D$10000,0)),"Primary","Secondary")),"")))))))))</f>
        <v/>
      </c>
    </row>
    <row r="1567" spans="5:5" ht="15" customHeight="1" x14ac:dyDescent="0.35">
      <c r="E1567" s="11" t="str">
        <f>IF(F1567="Primary Timing Controller","Timing",IF(F1567="Secondary Timing Controller","Timing",IF(F1567="Star","Ethernet",IF(F1567="Door Controller","Security Solution",IF(F1567="Elevator Controller","Security Solution",IF(F1567="Range Extender","Security Solution",IF(F1567="Dropbox","Standalone",IF(F1567="LF Exciter","Standalone",IF(OR(F1567="Monitor",F1567="Virtual Wall"),IF(VLOOKUP(H1567,IRDeviceDetails!$A$1:$B$10000,2,FALSE)=0,"Standalone",IF(ISNUMBER(MATCH(H1567,ConfigGrouping!$D$1:$D$10000,0)),"Primary","Secondary")),"")))))))))</f>
        <v/>
      </c>
    </row>
    <row r="1568" spans="5:5" ht="15" customHeight="1" x14ac:dyDescent="0.35">
      <c r="E1568" s="11" t="str">
        <f>IF(F1568="Primary Timing Controller","Timing",IF(F1568="Secondary Timing Controller","Timing",IF(F1568="Star","Ethernet",IF(F1568="Door Controller","Security Solution",IF(F1568="Elevator Controller","Security Solution",IF(F1568="Range Extender","Security Solution",IF(F1568="Dropbox","Standalone",IF(F1568="LF Exciter","Standalone",IF(OR(F1568="Monitor",F1568="Virtual Wall"),IF(VLOOKUP(H1568,IRDeviceDetails!$A$1:$B$10000,2,FALSE)=0,"Standalone",IF(ISNUMBER(MATCH(H1568,ConfigGrouping!$D$1:$D$10000,0)),"Primary","Secondary")),"")))))))))</f>
        <v/>
      </c>
    </row>
    <row r="1569" spans="5:5" ht="15" customHeight="1" x14ac:dyDescent="0.35">
      <c r="E1569" s="11" t="str">
        <f>IF(F1569="Primary Timing Controller","Timing",IF(F1569="Secondary Timing Controller","Timing",IF(F1569="Star","Ethernet",IF(F1569="Door Controller","Security Solution",IF(F1569="Elevator Controller","Security Solution",IF(F1569="Range Extender","Security Solution",IF(F1569="Dropbox","Standalone",IF(F1569="LF Exciter","Standalone",IF(OR(F1569="Monitor",F1569="Virtual Wall"),IF(VLOOKUP(H1569,IRDeviceDetails!$A$1:$B$10000,2,FALSE)=0,"Standalone",IF(ISNUMBER(MATCH(H1569,ConfigGrouping!$D$1:$D$10000,0)),"Primary","Secondary")),"")))))))))</f>
        <v/>
      </c>
    </row>
    <row r="1570" spans="5:5" ht="15" customHeight="1" x14ac:dyDescent="0.35">
      <c r="E1570" s="11" t="str">
        <f>IF(F1570="Primary Timing Controller","Timing",IF(F1570="Secondary Timing Controller","Timing",IF(F1570="Star","Ethernet",IF(F1570="Door Controller","Security Solution",IF(F1570="Elevator Controller","Security Solution",IF(F1570="Range Extender","Security Solution",IF(F1570="Dropbox","Standalone",IF(F1570="LF Exciter","Standalone",IF(OR(F1570="Monitor",F1570="Virtual Wall"),IF(VLOOKUP(H1570,IRDeviceDetails!$A$1:$B$10000,2,FALSE)=0,"Standalone",IF(ISNUMBER(MATCH(H1570,ConfigGrouping!$D$1:$D$10000,0)),"Primary","Secondary")),"")))))))))</f>
        <v/>
      </c>
    </row>
    <row r="1571" spans="5:5" ht="15" customHeight="1" x14ac:dyDescent="0.35">
      <c r="E1571" s="11" t="str">
        <f>IF(F1571="Primary Timing Controller","Timing",IF(F1571="Secondary Timing Controller","Timing",IF(F1571="Star","Ethernet",IF(F1571="Door Controller","Security Solution",IF(F1571="Elevator Controller","Security Solution",IF(F1571="Range Extender","Security Solution",IF(F1571="Dropbox","Standalone",IF(F1571="LF Exciter","Standalone",IF(OR(F1571="Monitor",F1571="Virtual Wall"),IF(VLOOKUP(H1571,IRDeviceDetails!$A$1:$B$10000,2,FALSE)=0,"Standalone",IF(ISNUMBER(MATCH(H1571,ConfigGrouping!$D$1:$D$10000,0)),"Primary","Secondary")),"")))))))))</f>
        <v/>
      </c>
    </row>
    <row r="1572" spans="5:5" ht="15" customHeight="1" x14ac:dyDescent="0.35">
      <c r="E1572" s="11" t="str">
        <f>IF(F1572="Primary Timing Controller","Timing",IF(F1572="Secondary Timing Controller","Timing",IF(F1572="Star","Ethernet",IF(F1572="Door Controller","Security Solution",IF(F1572="Elevator Controller","Security Solution",IF(F1572="Range Extender","Security Solution",IF(F1572="Dropbox","Standalone",IF(F1572="LF Exciter","Standalone",IF(OR(F1572="Monitor",F1572="Virtual Wall"),IF(VLOOKUP(H1572,IRDeviceDetails!$A$1:$B$10000,2,FALSE)=0,"Standalone",IF(ISNUMBER(MATCH(H1572,ConfigGrouping!$D$1:$D$10000,0)),"Primary","Secondary")),"")))))))))</f>
        <v/>
      </c>
    </row>
    <row r="1573" spans="5:5" ht="15" customHeight="1" x14ac:dyDescent="0.35">
      <c r="E1573" s="11" t="str">
        <f>IF(F1573="Primary Timing Controller","Timing",IF(F1573="Secondary Timing Controller","Timing",IF(F1573="Star","Ethernet",IF(F1573="Door Controller","Security Solution",IF(F1573="Elevator Controller","Security Solution",IF(F1573="Range Extender","Security Solution",IF(F1573="Dropbox","Standalone",IF(F1573="LF Exciter","Standalone",IF(OR(F1573="Monitor",F1573="Virtual Wall"),IF(VLOOKUP(H1573,IRDeviceDetails!$A$1:$B$10000,2,FALSE)=0,"Standalone",IF(ISNUMBER(MATCH(H1573,ConfigGrouping!$D$1:$D$10000,0)),"Primary","Secondary")),"")))))))))</f>
        <v/>
      </c>
    </row>
    <row r="1574" spans="5:5" ht="15" customHeight="1" x14ac:dyDescent="0.35">
      <c r="E1574" s="11" t="str">
        <f>IF(F1574="Primary Timing Controller","Timing",IF(F1574="Secondary Timing Controller","Timing",IF(F1574="Star","Ethernet",IF(F1574="Door Controller","Security Solution",IF(F1574="Elevator Controller","Security Solution",IF(F1574="Range Extender","Security Solution",IF(F1574="Dropbox","Standalone",IF(F1574="LF Exciter","Standalone",IF(OR(F1574="Monitor",F1574="Virtual Wall"),IF(VLOOKUP(H1574,IRDeviceDetails!$A$1:$B$10000,2,FALSE)=0,"Standalone",IF(ISNUMBER(MATCH(H1574,ConfigGrouping!$D$1:$D$10000,0)),"Primary","Secondary")),"")))))))))</f>
        <v/>
      </c>
    </row>
    <row r="1575" spans="5:5" ht="15" customHeight="1" x14ac:dyDescent="0.35">
      <c r="E1575" s="11" t="str">
        <f>IF(F1575="Primary Timing Controller","Timing",IF(F1575="Secondary Timing Controller","Timing",IF(F1575="Star","Ethernet",IF(F1575="Door Controller","Security Solution",IF(F1575="Elevator Controller","Security Solution",IF(F1575="Range Extender","Security Solution",IF(F1575="Dropbox","Standalone",IF(F1575="LF Exciter","Standalone",IF(OR(F1575="Monitor",F1575="Virtual Wall"),IF(VLOOKUP(H1575,IRDeviceDetails!$A$1:$B$10000,2,FALSE)=0,"Standalone",IF(ISNUMBER(MATCH(H1575,ConfigGrouping!$D$1:$D$10000,0)),"Primary","Secondary")),"")))))))))</f>
        <v/>
      </c>
    </row>
    <row r="1576" spans="5:5" ht="15" customHeight="1" x14ac:dyDescent="0.35">
      <c r="E1576" s="11" t="str">
        <f>IF(F1576="Primary Timing Controller","Timing",IF(F1576="Secondary Timing Controller","Timing",IF(F1576="Star","Ethernet",IF(F1576="Door Controller","Security Solution",IF(F1576="Elevator Controller","Security Solution",IF(F1576="Range Extender","Security Solution",IF(F1576="Dropbox","Standalone",IF(F1576="LF Exciter","Standalone",IF(OR(F1576="Monitor",F1576="Virtual Wall"),IF(VLOOKUP(H1576,IRDeviceDetails!$A$1:$B$10000,2,FALSE)=0,"Standalone",IF(ISNUMBER(MATCH(H1576,ConfigGrouping!$D$1:$D$10000,0)),"Primary","Secondary")),"")))))))))</f>
        <v/>
      </c>
    </row>
    <row r="1577" spans="5:5" ht="15" customHeight="1" x14ac:dyDescent="0.35">
      <c r="E1577" s="11" t="str">
        <f>IF(F1577="Primary Timing Controller","Timing",IF(F1577="Secondary Timing Controller","Timing",IF(F1577="Star","Ethernet",IF(F1577="Door Controller","Security Solution",IF(F1577="Elevator Controller","Security Solution",IF(F1577="Range Extender","Security Solution",IF(F1577="Dropbox","Standalone",IF(F1577="LF Exciter","Standalone",IF(OR(F1577="Monitor",F1577="Virtual Wall"),IF(VLOOKUP(H1577,IRDeviceDetails!$A$1:$B$10000,2,FALSE)=0,"Standalone",IF(ISNUMBER(MATCH(H1577,ConfigGrouping!$D$1:$D$10000,0)),"Primary","Secondary")),"")))))))))</f>
        <v/>
      </c>
    </row>
    <row r="1578" spans="5:5" ht="15" customHeight="1" x14ac:dyDescent="0.35">
      <c r="E1578" s="11" t="str">
        <f>IF(F1578="Primary Timing Controller","Timing",IF(F1578="Secondary Timing Controller","Timing",IF(F1578="Star","Ethernet",IF(F1578="Door Controller","Security Solution",IF(F1578="Elevator Controller","Security Solution",IF(F1578="Range Extender","Security Solution",IF(F1578="Dropbox","Standalone",IF(F1578="LF Exciter","Standalone",IF(OR(F1578="Monitor",F1578="Virtual Wall"),IF(VLOOKUP(H1578,IRDeviceDetails!$A$1:$B$10000,2,FALSE)=0,"Standalone",IF(ISNUMBER(MATCH(H1578,ConfigGrouping!$D$1:$D$10000,0)),"Primary","Secondary")),"")))))))))</f>
        <v/>
      </c>
    </row>
    <row r="1579" spans="5:5" ht="15" customHeight="1" x14ac:dyDescent="0.35">
      <c r="E1579" s="11" t="str">
        <f>IF(F1579="Primary Timing Controller","Timing",IF(F1579="Secondary Timing Controller","Timing",IF(F1579="Star","Ethernet",IF(F1579="Door Controller","Security Solution",IF(F1579="Elevator Controller","Security Solution",IF(F1579="Range Extender","Security Solution",IF(F1579="Dropbox","Standalone",IF(F1579="LF Exciter","Standalone",IF(OR(F1579="Monitor",F1579="Virtual Wall"),IF(VLOOKUP(H1579,IRDeviceDetails!$A$1:$B$10000,2,FALSE)=0,"Standalone",IF(ISNUMBER(MATCH(H1579,ConfigGrouping!$D$1:$D$10000,0)),"Primary","Secondary")),"")))))))))</f>
        <v/>
      </c>
    </row>
    <row r="1580" spans="5:5" ht="15" customHeight="1" x14ac:dyDescent="0.35">
      <c r="E1580" s="11" t="str">
        <f>IF(F1580="Primary Timing Controller","Timing",IF(F1580="Secondary Timing Controller","Timing",IF(F1580="Star","Ethernet",IF(F1580="Door Controller","Security Solution",IF(F1580="Elevator Controller","Security Solution",IF(F1580="Range Extender","Security Solution",IF(F1580="Dropbox","Standalone",IF(F1580="LF Exciter","Standalone",IF(OR(F1580="Monitor",F1580="Virtual Wall"),IF(VLOOKUP(H1580,IRDeviceDetails!$A$1:$B$10000,2,FALSE)=0,"Standalone",IF(ISNUMBER(MATCH(H1580,ConfigGrouping!$D$1:$D$10000,0)),"Primary","Secondary")),"")))))))))</f>
        <v/>
      </c>
    </row>
    <row r="1581" spans="5:5" ht="15" customHeight="1" x14ac:dyDescent="0.35">
      <c r="E1581" s="11" t="str">
        <f>IF(F1581="Primary Timing Controller","Timing",IF(F1581="Secondary Timing Controller","Timing",IF(F1581="Star","Ethernet",IF(F1581="Door Controller","Security Solution",IF(F1581="Elevator Controller","Security Solution",IF(F1581="Range Extender","Security Solution",IF(F1581="Dropbox","Standalone",IF(F1581="LF Exciter","Standalone",IF(OR(F1581="Monitor",F1581="Virtual Wall"),IF(VLOOKUP(H1581,IRDeviceDetails!$A$1:$B$10000,2,FALSE)=0,"Standalone",IF(ISNUMBER(MATCH(H1581,ConfigGrouping!$D$1:$D$10000,0)),"Primary","Secondary")),"")))))))))</f>
        <v/>
      </c>
    </row>
    <row r="1582" spans="5:5" ht="15" customHeight="1" x14ac:dyDescent="0.35">
      <c r="E1582" s="11" t="str">
        <f>IF(F1582="Primary Timing Controller","Timing",IF(F1582="Secondary Timing Controller","Timing",IF(F1582="Star","Ethernet",IF(F1582="Door Controller","Security Solution",IF(F1582="Elevator Controller","Security Solution",IF(F1582="Range Extender","Security Solution",IF(F1582="Dropbox","Standalone",IF(F1582="LF Exciter","Standalone",IF(OR(F1582="Monitor",F1582="Virtual Wall"),IF(VLOOKUP(H1582,IRDeviceDetails!$A$1:$B$10000,2,FALSE)=0,"Standalone",IF(ISNUMBER(MATCH(H1582,ConfigGrouping!$D$1:$D$10000,0)),"Primary","Secondary")),"")))))))))</f>
        <v/>
      </c>
    </row>
    <row r="1583" spans="5:5" ht="15" customHeight="1" x14ac:dyDescent="0.35">
      <c r="E1583" s="11" t="str">
        <f>IF(F1583="Primary Timing Controller","Timing",IF(F1583="Secondary Timing Controller","Timing",IF(F1583="Star","Ethernet",IF(F1583="Door Controller","Security Solution",IF(F1583="Elevator Controller","Security Solution",IF(F1583="Range Extender","Security Solution",IF(F1583="Dropbox","Standalone",IF(F1583="LF Exciter","Standalone",IF(OR(F1583="Monitor",F1583="Virtual Wall"),IF(VLOOKUP(H1583,IRDeviceDetails!$A$1:$B$10000,2,FALSE)=0,"Standalone",IF(ISNUMBER(MATCH(H1583,ConfigGrouping!$D$1:$D$10000,0)),"Primary","Secondary")),"")))))))))</f>
        <v/>
      </c>
    </row>
    <row r="1584" spans="5:5" ht="15" customHeight="1" x14ac:dyDescent="0.35">
      <c r="E1584" s="11" t="str">
        <f>IF(F1584="Primary Timing Controller","Timing",IF(F1584="Secondary Timing Controller","Timing",IF(F1584="Star","Ethernet",IF(F1584="Door Controller","Security Solution",IF(F1584="Elevator Controller","Security Solution",IF(F1584="Range Extender","Security Solution",IF(F1584="Dropbox","Standalone",IF(F1584="LF Exciter","Standalone",IF(OR(F1584="Monitor",F1584="Virtual Wall"),IF(VLOOKUP(H1584,IRDeviceDetails!$A$1:$B$10000,2,FALSE)=0,"Standalone",IF(ISNUMBER(MATCH(H1584,ConfigGrouping!$D$1:$D$10000,0)),"Primary","Secondary")),"")))))))))</f>
        <v/>
      </c>
    </row>
    <row r="1585" spans="5:5" ht="15" customHeight="1" x14ac:dyDescent="0.35">
      <c r="E1585" s="11" t="str">
        <f>IF(F1585="Primary Timing Controller","Timing",IF(F1585="Secondary Timing Controller","Timing",IF(F1585="Star","Ethernet",IF(F1585="Door Controller","Security Solution",IF(F1585="Elevator Controller","Security Solution",IF(F1585="Range Extender","Security Solution",IF(F1585="Dropbox","Standalone",IF(F1585="LF Exciter","Standalone",IF(OR(F1585="Monitor",F1585="Virtual Wall"),IF(VLOOKUP(H1585,IRDeviceDetails!$A$1:$B$10000,2,FALSE)=0,"Standalone",IF(ISNUMBER(MATCH(H1585,ConfigGrouping!$D$1:$D$10000,0)),"Primary","Secondary")),"")))))))))</f>
        <v/>
      </c>
    </row>
    <row r="1586" spans="5:5" ht="15" customHeight="1" x14ac:dyDescent="0.35">
      <c r="E1586" s="11" t="str">
        <f>IF(F1586="Primary Timing Controller","Timing",IF(F1586="Secondary Timing Controller","Timing",IF(F1586="Star","Ethernet",IF(F1586="Door Controller","Security Solution",IF(F1586="Elevator Controller","Security Solution",IF(F1586="Range Extender","Security Solution",IF(F1586="Dropbox","Standalone",IF(F1586="LF Exciter","Standalone",IF(OR(F1586="Monitor",F1586="Virtual Wall"),IF(VLOOKUP(H1586,IRDeviceDetails!$A$1:$B$10000,2,FALSE)=0,"Standalone",IF(ISNUMBER(MATCH(H1586,ConfigGrouping!$D$1:$D$10000,0)),"Primary","Secondary")),"")))))))))</f>
        <v/>
      </c>
    </row>
    <row r="1587" spans="5:5" ht="15" customHeight="1" x14ac:dyDescent="0.35">
      <c r="E1587" s="11" t="str">
        <f>IF(F1587="Primary Timing Controller","Timing",IF(F1587="Secondary Timing Controller","Timing",IF(F1587="Star","Ethernet",IF(F1587="Door Controller","Security Solution",IF(F1587="Elevator Controller","Security Solution",IF(F1587="Range Extender","Security Solution",IF(F1587="Dropbox","Standalone",IF(F1587="LF Exciter","Standalone",IF(OR(F1587="Monitor",F1587="Virtual Wall"),IF(VLOOKUP(H1587,IRDeviceDetails!$A$1:$B$10000,2,FALSE)=0,"Standalone",IF(ISNUMBER(MATCH(H1587,ConfigGrouping!$D$1:$D$10000,0)),"Primary","Secondary")),"")))))))))</f>
        <v/>
      </c>
    </row>
    <row r="1588" spans="5:5" ht="15" customHeight="1" x14ac:dyDescent="0.35">
      <c r="E1588" s="11" t="str">
        <f>IF(F1588="Primary Timing Controller","Timing",IF(F1588="Secondary Timing Controller","Timing",IF(F1588="Star","Ethernet",IF(F1588="Door Controller","Security Solution",IF(F1588="Elevator Controller","Security Solution",IF(F1588="Range Extender","Security Solution",IF(F1588="Dropbox","Standalone",IF(F1588="LF Exciter","Standalone",IF(OR(F1588="Monitor",F1588="Virtual Wall"),IF(VLOOKUP(H1588,IRDeviceDetails!$A$1:$B$10000,2,FALSE)=0,"Standalone",IF(ISNUMBER(MATCH(H1588,ConfigGrouping!$D$1:$D$10000,0)),"Primary","Secondary")),"")))))))))</f>
        <v/>
      </c>
    </row>
    <row r="1589" spans="5:5" ht="15" customHeight="1" x14ac:dyDescent="0.35">
      <c r="E1589" s="11" t="str">
        <f>IF(F1589="Primary Timing Controller","Timing",IF(F1589="Secondary Timing Controller","Timing",IF(F1589="Star","Ethernet",IF(F1589="Door Controller","Security Solution",IF(F1589="Elevator Controller","Security Solution",IF(F1589="Range Extender","Security Solution",IF(F1589="Dropbox","Standalone",IF(F1589="LF Exciter","Standalone",IF(OR(F1589="Monitor",F1589="Virtual Wall"),IF(VLOOKUP(H1589,IRDeviceDetails!$A$1:$B$10000,2,FALSE)=0,"Standalone",IF(ISNUMBER(MATCH(H1589,ConfigGrouping!$D$1:$D$10000,0)),"Primary","Secondary")),"")))))))))</f>
        <v/>
      </c>
    </row>
    <row r="1590" spans="5:5" ht="15" customHeight="1" x14ac:dyDescent="0.35">
      <c r="E1590" s="11" t="str">
        <f>IF(F1590="Primary Timing Controller","Timing",IF(F1590="Secondary Timing Controller","Timing",IF(F1590="Star","Ethernet",IF(F1590="Door Controller","Security Solution",IF(F1590="Elevator Controller","Security Solution",IF(F1590="Range Extender","Security Solution",IF(F1590="Dropbox","Standalone",IF(F1590="LF Exciter","Standalone",IF(OR(F1590="Monitor",F1590="Virtual Wall"),IF(VLOOKUP(H1590,IRDeviceDetails!$A$1:$B$10000,2,FALSE)=0,"Standalone",IF(ISNUMBER(MATCH(H1590,ConfigGrouping!$D$1:$D$10000,0)),"Primary","Secondary")),"")))))))))</f>
        <v/>
      </c>
    </row>
    <row r="1591" spans="5:5" ht="15" customHeight="1" x14ac:dyDescent="0.35">
      <c r="E1591" s="11" t="str">
        <f>IF(F1591="Primary Timing Controller","Timing",IF(F1591="Secondary Timing Controller","Timing",IF(F1591="Star","Ethernet",IF(F1591="Door Controller","Security Solution",IF(F1591="Elevator Controller","Security Solution",IF(F1591="Range Extender","Security Solution",IF(F1591="Dropbox","Standalone",IF(F1591="LF Exciter","Standalone",IF(OR(F1591="Monitor",F1591="Virtual Wall"),IF(VLOOKUP(H1591,IRDeviceDetails!$A$1:$B$10000,2,FALSE)=0,"Standalone",IF(ISNUMBER(MATCH(H1591,ConfigGrouping!$D$1:$D$10000,0)),"Primary","Secondary")),"")))))))))</f>
        <v/>
      </c>
    </row>
    <row r="1592" spans="5:5" ht="15" customHeight="1" x14ac:dyDescent="0.35">
      <c r="E1592" s="11" t="str">
        <f>IF(F1592="Primary Timing Controller","Timing",IF(F1592="Secondary Timing Controller","Timing",IF(F1592="Star","Ethernet",IF(F1592="Door Controller","Security Solution",IF(F1592="Elevator Controller","Security Solution",IF(F1592="Range Extender","Security Solution",IF(F1592="Dropbox","Standalone",IF(F1592="LF Exciter","Standalone",IF(OR(F1592="Monitor",F1592="Virtual Wall"),IF(VLOOKUP(H1592,IRDeviceDetails!$A$1:$B$10000,2,FALSE)=0,"Standalone",IF(ISNUMBER(MATCH(H1592,ConfigGrouping!$D$1:$D$10000,0)),"Primary","Secondary")),"")))))))))</f>
        <v/>
      </c>
    </row>
    <row r="1593" spans="5:5" ht="15" customHeight="1" x14ac:dyDescent="0.35">
      <c r="E1593" s="11" t="str">
        <f>IF(F1593="Primary Timing Controller","Timing",IF(F1593="Secondary Timing Controller","Timing",IF(F1593="Star","Ethernet",IF(F1593="Door Controller","Security Solution",IF(F1593="Elevator Controller","Security Solution",IF(F1593="Range Extender","Security Solution",IF(F1593="Dropbox","Standalone",IF(F1593="LF Exciter","Standalone",IF(OR(F1593="Monitor",F1593="Virtual Wall"),IF(VLOOKUP(H1593,IRDeviceDetails!$A$1:$B$10000,2,FALSE)=0,"Standalone",IF(ISNUMBER(MATCH(H1593,ConfigGrouping!$D$1:$D$10000,0)),"Primary","Secondary")),"")))))))))</f>
        <v/>
      </c>
    </row>
    <row r="1594" spans="5:5" ht="15" customHeight="1" x14ac:dyDescent="0.35">
      <c r="E1594" s="11" t="str">
        <f>IF(F1594="Primary Timing Controller","Timing",IF(F1594="Secondary Timing Controller","Timing",IF(F1594="Star","Ethernet",IF(F1594="Door Controller","Security Solution",IF(F1594="Elevator Controller","Security Solution",IF(F1594="Range Extender","Security Solution",IF(F1594="Dropbox","Standalone",IF(F1594="LF Exciter","Standalone",IF(OR(F1594="Monitor",F1594="Virtual Wall"),IF(VLOOKUP(H1594,IRDeviceDetails!$A$1:$B$10000,2,FALSE)=0,"Standalone",IF(ISNUMBER(MATCH(H1594,ConfigGrouping!$D$1:$D$10000,0)),"Primary","Secondary")),"")))))))))</f>
        <v/>
      </c>
    </row>
    <row r="1595" spans="5:5" ht="15" customHeight="1" x14ac:dyDescent="0.35">
      <c r="E1595" s="11" t="str">
        <f>IF(F1595="Primary Timing Controller","Timing",IF(F1595="Secondary Timing Controller","Timing",IF(F1595="Star","Ethernet",IF(F1595="Door Controller","Security Solution",IF(F1595="Elevator Controller","Security Solution",IF(F1595="Range Extender","Security Solution",IF(F1595="Dropbox","Standalone",IF(F1595="LF Exciter","Standalone",IF(OR(F1595="Monitor",F1595="Virtual Wall"),IF(VLOOKUP(H1595,IRDeviceDetails!$A$1:$B$10000,2,FALSE)=0,"Standalone",IF(ISNUMBER(MATCH(H1595,ConfigGrouping!$D$1:$D$10000,0)),"Primary","Secondary")),"")))))))))</f>
        <v/>
      </c>
    </row>
    <row r="1596" spans="5:5" ht="15" customHeight="1" x14ac:dyDescent="0.35">
      <c r="E1596" s="11" t="str">
        <f>IF(F1596="Primary Timing Controller","Timing",IF(F1596="Secondary Timing Controller","Timing",IF(F1596="Star","Ethernet",IF(F1596="Door Controller","Security Solution",IF(F1596="Elevator Controller","Security Solution",IF(F1596="Range Extender","Security Solution",IF(F1596="Dropbox","Standalone",IF(F1596="LF Exciter","Standalone",IF(OR(F1596="Monitor",F1596="Virtual Wall"),IF(VLOOKUP(H1596,IRDeviceDetails!$A$1:$B$10000,2,FALSE)=0,"Standalone",IF(ISNUMBER(MATCH(H1596,ConfigGrouping!$D$1:$D$10000,0)),"Primary","Secondary")),"")))))))))</f>
        <v/>
      </c>
    </row>
    <row r="1597" spans="5:5" ht="15" customHeight="1" x14ac:dyDescent="0.35">
      <c r="E1597" s="11" t="str">
        <f>IF(F1597="Primary Timing Controller","Timing",IF(F1597="Secondary Timing Controller","Timing",IF(F1597="Star","Ethernet",IF(F1597="Door Controller","Security Solution",IF(F1597="Elevator Controller","Security Solution",IF(F1597="Range Extender","Security Solution",IF(F1597="Dropbox","Standalone",IF(F1597="LF Exciter","Standalone",IF(OR(F1597="Monitor",F1597="Virtual Wall"),IF(VLOOKUP(H1597,IRDeviceDetails!$A$1:$B$10000,2,FALSE)=0,"Standalone",IF(ISNUMBER(MATCH(H1597,ConfigGrouping!$D$1:$D$10000,0)),"Primary","Secondary")),"")))))))))</f>
        <v/>
      </c>
    </row>
    <row r="1598" spans="5:5" ht="15" customHeight="1" x14ac:dyDescent="0.35">
      <c r="E1598" s="11" t="str">
        <f>IF(F1598="Primary Timing Controller","Timing",IF(F1598="Secondary Timing Controller","Timing",IF(F1598="Star","Ethernet",IF(F1598="Door Controller","Security Solution",IF(F1598="Elevator Controller","Security Solution",IF(F1598="Range Extender","Security Solution",IF(F1598="Dropbox","Standalone",IF(F1598="LF Exciter","Standalone",IF(OR(F1598="Monitor",F1598="Virtual Wall"),IF(VLOOKUP(H1598,IRDeviceDetails!$A$1:$B$10000,2,FALSE)=0,"Standalone",IF(ISNUMBER(MATCH(H1598,ConfigGrouping!$D$1:$D$10000,0)),"Primary","Secondary")),"")))))))))</f>
        <v/>
      </c>
    </row>
    <row r="1599" spans="5:5" ht="15" customHeight="1" x14ac:dyDescent="0.35">
      <c r="E1599" s="11" t="str">
        <f>IF(F1599="Primary Timing Controller","Timing",IF(F1599="Secondary Timing Controller","Timing",IF(F1599="Star","Ethernet",IF(F1599="Door Controller","Security Solution",IF(F1599="Elevator Controller","Security Solution",IF(F1599="Range Extender","Security Solution",IF(F1599="Dropbox","Standalone",IF(F1599="LF Exciter","Standalone",IF(OR(F1599="Monitor",F1599="Virtual Wall"),IF(VLOOKUP(H1599,IRDeviceDetails!$A$1:$B$10000,2,FALSE)=0,"Standalone",IF(ISNUMBER(MATCH(H1599,ConfigGrouping!$D$1:$D$10000,0)),"Primary","Secondary")),"")))))))))</f>
        <v/>
      </c>
    </row>
    <row r="1600" spans="5:5" ht="15" customHeight="1" x14ac:dyDescent="0.35">
      <c r="E1600" s="11" t="str">
        <f>IF(F1600="Primary Timing Controller","Timing",IF(F1600="Secondary Timing Controller","Timing",IF(F1600="Star","Ethernet",IF(F1600="Door Controller","Security Solution",IF(F1600="Elevator Controller","Security Solution",IF(F1600="Range Extender","Security Solution",IF(F1600="Dropbox","Standalone",IF(F1600="LF Exciter","Standalone",IF(OR(F1600="Monitor",F1600="Virtual Wall"),IF(VLOOKUP(H1600,IRDeviceDetails!$A$1:$B$10000,2,FALSE)=0,"Standalone",IF(ISNUMBER(MATCH(H1600,ConfigGrouping!$D$1:$D$10000,0)),"Primary","Secondary")),"")))))))))</f>
        <v/>
      </c>
    </row>
    <row r="1601" spans="5:5" ht="15" customHeight="1" x14ac:dyDescent="0.35">
      <c r="E1601" s="11" t="str">
        <f>IF(F1601="Primary Timing Controller","Timing",IF(F1601="Secondary Timing Controller","Timing",IF(F1601="Star","Ethernet",IF(F1601="Door Controller","Security Solution",IF(F1601="Elevator Controller","Security Solution",IF(F1601="Range Extender","Security Solution",IF(F1601="Dropbox","Standalone",IF(F1601="LF Exciter","Standalone",IF(OR(F1601="Monitor",F1601="Virtual Wall"),IF(VLOOKUP(H1601,IRDeviceDetails!$A$1:$B$10000,2,FALSE)=0,"Standalone",IF(ISNUMBER(MATCH(H1601,ConfigGrouping!$D$1:$D$10000,0)),"Primary","Secondary")),"")))))))))</f>
        <v/>
      </c>
    </row>
    <row r="1602" spans="5:5" ht="15" customHeight="1" x14ac:dyDescent="0.35">
      <c r="E1602" s="11" t="str">
        <f>IF(F1602="Primary Timing Controller","Timing",IF(F1602="Secondary Timing Controller","Timing",IF(F1602="Star","Ethernet",IF(F1602="Door Controller","Security Solution",IF(F1602="Elevator Controller","Security Solution",IF(F1602="Range Extender","Security Solution",IF(F1602="Dropbox","Standalone",IF(F1602="LF Exciter","Standalone",IF(OR(F1602="Monitor",F1602="Virtual Wall"),IF(VLOOKUP(H1602,IRDeviceDetails!$A$1:$B$10000,2,FALSE)=0,"Standalone",IF(ISNUMBER(MATCH(H1602,ConfigGrouping!$D$1:$D$10000,0)),"Primary","Secondary")),"")))))))))</f>
        <v/>
      </c>
    </row>
    <row r="1603" spans="5:5" ht="15" customHeight="1" x14ac:dyDescent="0.35">
      <c r="E1603" s="11" t="str">
        <f>IF(F1603="Primary Timing Controller","Timing",IF(F1603="Secondary Timing Controller","Timing",IF(F1603="Star","Ethernet",IF(F1603="Door Controller","Security Solution",IF(F1603="Elevator Controller","Security Solution",IF(F1603="Range Extender","Security Solution",IF(F1603="Dropbox","Standalone",IF(F1603="LF Exciter","Standalone",IF(OR(F1603="Monitor",F1603="Virtual Wall"),IF(VLOOKUP(H1603,IRDeviceDetails!$A$1:$B$10000,2,FALSE)=0,"Standalone",IF(ISNUMBER(MATCH(H1603,ConfigGrouping!$D$1:$D$10000,0)),"Primary","Secondary")),"")))))))))</f>
        <v/>
      </c>
    </row>
    <row r="1604" spans="5:5" ht="15" customHeight="1" x14ac:dyDescent="0.35">
      <c r="E1604" s="11" t="str">
        <f>IF(F1604="Primary Timing Controller","Timing",IF(F1604="Secondary Timing Controller","Timing",IF(F1604="Star","Ethernet",IF(F1604="Door Controller","Security Solution",IF(F1604="Elevator Controller","Security Solution",IF(F1604="Range Extender","Security Solution",IF(F1604="Dropbox","Standalone",IF(F1604="LF Exciter","Standalone",IF(OR(F1604="Monitor",F1604="Virtual Wall"),IF(VLOOKUP(H1604,IRDeviceDetails!$A$1:$B$10000,2,FALSE)=0,"Standalone",IF(ISNUMBER(MATCH(H1604,ConfigGrouping!$D$1:$D$10000,0)),"Primary","Secondary")),"")))))))))</f>
        <v/>
      </c>
    </row>
    <row r="1605" spans="5:5" ht="15" customHeight="1" x14ac:dyDescent="0.35">
      <c r="E1605" s="11" t="str">
        <f>IF(F1605="Primary Timing Controller","Timing",IF(F1605="Secondary Timing Controller","Timing",IF(F1605="Star","Ethernet",IF(F1605="Door Controller","Security Solution",IF(F1605="Elevator Controller","Security Solution",IF(F1605="Range Extender","Security Solution",IF(F1605="Dropbox","Standalone",IF(F1605="LF Exciter","Standalone",IF(OR(F1605="Monitor",F1605="Virtual Wall"),IF(VLOOKUP(H1605,IRDeviceDetails!$A$1:$B$10000,2,FALSE)=0,"Standalone",IF(ISNUMBER(MATCH(H1605,ConfigGrouping!$D$1:$D$10000,0)),"Primary","Secondary")),"")))))))))</f>
        <v/>
      </c>
    </row>
    <row r="1606" spans="5:5" ht="15" customHeight="1" x14ac:dyDescent="0.35">
      <c r="E1606" s="11" t="str">
        <f>IF(F1606="Primary Timing Controller","Timing",IF(F1606="Secondary Timing Controller","Timing",IF(F1606="Star","Ethernet",IF(F1606="Door Controller","Security Solution",IF(F1606="Elevator Controller","Security Solution",IF(F1606="Range Extender","Security Solution",IF(F1606="Dropbox","Standalone",IF(F1606="LF Exciter","Standalone",IF(OR(F1606="Monitor",F1606="Virtual Wall"),IF(VLOOKUP(H1606,IRDeviceDetails!$A$1:$B$10000,2,FALSE)=0,"Standalone",IF(ISNUMBER(MATCH(H1606,ConfigGrouping!$D$1:$D$10000,0)),"Primary","Secondary")),"")))))))))</f>
        <v/>
      </c>
    </row>
    <row r="1607" spans="5:5" ht="15" customHeight="1" x14ac:dyDescent="0.35">
      <c r="E1607" s="11" t="str">
        <f>IF(F1607="Primary Timing Controller","Timing",IF(F1607="Secondary Timing Controller","Timing",IF(F1607="Star","Ethernet",IF(F1607="Door Controller","Security Solution",IF(F1607="Elevator Controller","Security Solution",IF(F1607="Range Extender","Security Solution",IF(F1607="Dropbox","Standalone",IF(F1607="LF Exciter","Standalone",IF(OR(F1607="Monitor",F1607="Virtual Wall"),IF(VLOOKUP(H1607,IRDeviceDetails!$A$1:$B$10000,2,FALSE)=0,"Standalone",IF(ISNUMBER(MATCH(H1607,ConfigGrouping!$D$1:$D$10000,0)),"Primary","Secondary")),"")))))))))</f>
        <v/>
      </c>
    </row>
    <row r="1608" spans="5:5" ht="15" customHeight="1" x14ac:dyDescent="0.35">
      <c r="E1608" s="11" t="str">
        <f>IF(F1608="Primary Timing Controller","Timing",IF(F1608="Secondary Timing Controller","Timing",IF(F1608="Star","Ethernet",IF(F1608="Door Controller","Security Solution",IF(F1608="Elevator Controller","Security Solution",IF(F1608="Range Extender","Security Solution",IF(F1608="Dropbox","Standalone",IF(F1608="LF Exciter","Standalone",IF(OR(F1608="Monitor",F1608="Virtual Wall"),IF(VLOOKUP(H1608,IRDeviceDetails!$A$1:$B$10000,2,FALSE)=0,"Standalone",IF(ISNUMBER(MATCH(H1608,ConfigGrouping!$D$1:$D$10000,0)),"Primary","Secondary")),"")))))))))</f>
        <v/>
      </c>
    </row>
    <row r="1609" spans="5:5" ht="15" customHeight="1" x14ac:dyDescent="0.35">
      <c r="E1609" s="11" t="str">
        <f>IF(F1609="Primary Timing Controller","Timing",IF(F1609="Secondary Timing Controller","Timing",IF(F1609="Star","Ethernet",IF(F1609="Door Controller","Security Solution",IF(F1609="Elevator Controller","Security Solution",IF(F1609="Range Extender","Security Solution",IF(F1609="Dropbox","Standalone",IF(F1609="LF Exciter","Standalone",IF(OR(F1609="Monitor",F1609="Virtual Wall"),IF(VLOOKUP(H1609,IRDeviceDetails!$A$1:$B$10000,2,FALSE)=0,"Standalone",IF(ISNUMBER(MATCH(H1609,ConfigGrouping!$D$1:$D$10000,0)),"Primary","Secondary")),"")))))))))</f>
        <v/>
      </c>
    </row>
    <row r="1610" spans="5:5" ht="15" customHeight="1" x14ac:dyDescent="0.35">
      <c r="E1610" s="11" t="str">
        <f>IF(F1610="Primary Timing Controller","Timing",IF(F1610="Secondary Timing Controller","Timing",IF(F1610="Star","Ethernet",IF(F1610="Door Controller","Security Solution",IF(F1610="Elevator Controller","Security Solution",IF(F1610="Range Extender","Security Solution",IF(F1610="Dropbox","Standalone",IF(F1610="LF Exciter","Standalone",IF(OR(F1610="Monitor",F1610="Virtual Wall"),IF(VLOOKUP(H1610,IRDeviceDetails!$A$1:$B$10000,2,FALSE)=0,"Standalone",IF(ISNUMBER(MATCH(H1610,ConfigGrouping!$D$1:$D$10000,0)),"Primary","Secondary")),"")))))))))</f>
        <v/>
      </c>
    </row>
    <row r="1611" spans="5:5" ht="15" customHeight="1" x14ac:dyDescent="0.35">
      <c r="E1611" s="11" t="str">
        <f>IF(F1611="Primary Timing Controller","Timing",IF(F1611="Secondary Timing Controller","Timing",IF(F1611="Star","Ethernet",IF(F1611="Door Controller","Security Solution",IF(F1611="Elevator Controller","Security Solution",IF(F1611="Range Extender","Security Solution",IF(F1611="Dropbox","Standalone",IF(F1611="LF Exciter","Standalone",IF(OR(F1611="Monitor",F1611="Virtual Wall"),IF(VLOOKUP(H1611,IRDeviceDetails!$A$1:$B$10000,2,FALSE)=0,"Standalone",IF(ISNUMBER(MATCH(H1611,ConfigGrouping!$D$1:$D$10000,0)),"Primary","Secondary")),"")))))))))</f>
        <v/>
      </c>
    </row>
    <row r="1612" spans="5:5" ht="15" customHeight="1" x14ac:dyDescent="0.35">
      <c r="E1612" s="11" t="str">
        <f>IF(F1612="Primary Timing Controller","Timing",IF(F1612="Secondary Timing Controller","Timing",IF(F1612="Star","Ethernet",IF(F1612="Door Controller","Security Solution",IF(F1612="Elevator Controller","Security Solution",IF(F1612="Range Extender","Security Solution",IF(F1612="Dropbox","Standalone",IF(F1612="LF Exciter","Standalone",IF(OR(F1612="Monitor",F1612="Virtual Wall"),IF(VLOOKUP(H1612,IRDeviceDetails!$A$1:$B$10000,2,FALSE)=0,"Standalone",IF(ISNUMBER(MATCH(H1612,ConfigGrouping!$D$1:$D$10000,0)),"Primary","Secondary")),"")))))))))</f>
        <v/>
      </c>
    </row>
    <row r="1613" spans="5:5" ht="15" customHeight="1" x14ac:dyDescent="0.35">
      <c r="E1613" s="11" t="str">
        <f>IF(F1613="Primary Timing Controller","Timing",IF(F1613="Secondary Timing Controller","Timing",IF(F1613="Star","Ethernet",IF(F1613="Door Controller","Security Solution",IF(F1613="Elevator Controller","Security Solution",IF(F1613="Range Extender","Security Solution",IF(F1613="Dropbox","Standalone",IF(F1613="LF Exciter","Standalone",IF(OR(F1613="Monitor",F1613="Virtual Wall"),IF(VLOOKUP(H1613,IRDeviceDetails!$A$1:$B$10000,2,FALSE)=0,"Standalone",IF(ISNUMBER(MATCH(H1613,ConfigGrouping!$D$1:$D$10000,0)),"Primary","Secondary")),"")))))))))</f>
        <v/>
      </c>
    </row>
    <row r="1614" spans="5:5" ht="15" customHeight="1" x14ac:dyDescent="0.35">
      <c r="E1614" s="11" t="str">
        <f>IF(F1614="Primary Timing Controller","Timing",IF(F1614="Secondary Timing Controller","Timing",IF(F1614="Star","Ethernet",IF(F1614="Door Controller","Security Solution",IF(F1614="Elevator Controller","Security Solution",IF(F1614="Range Extender","Security Solution",IF(F1614="Dropbox","Standalone",IF(F1614="LF Exciter","Standalone",IF(OR(F1614="Monitor",F1614="Virtual Wall"),IF(VLOOKUP(H1614,IRDeviceDetails!$A$1:$B$10000,2,FALSE)=0,"Standalone",IF(ISNUMBER(MATCH(H1614,ConfigGrouping!$D$1:$D$10000,0)),"Primary","Secondary")),"")))))))))</f>
        <v/>
      </c>
    </row>
    <row r="1615" spans="5:5" ht="15" customHeight="1" x14ac:dyDescent="0.35">
      <c r="E1615" s="11" t="str">
        <f>IF(F1615="Primary Timing Controller","Timing",IF(F1615="Secondary Timing Controller","Timing",IF(F1615="Star","Ethernet",IF(F1615="Door Controller","Security Solution",IF(F1615="Elevator Controller","Security Solution",IF(F1615="Range Extender","Security Solution",IF(F1615="Dropbox","Standalone",IF(F1615="LF Exciter","Standalone",IF(OR(F1615="Monitor",F1615="Virtual Wall"),IF(VLOOKUP(H1615,IRDeviceDetails!$A$1:$B$10000,2,FALSE)=0,"Standalone",IF(ISNUMBER(MATCH(H1615,ConfigGrouping!$D$1:$D$10000,0)),"Primary","Secondary")),"")))))))))</f>
        <v/>
      </c>
    </row>
    <row r="1616" spans="5:5" ht="15" customHeight="1" x14ac:dyDescent="0.35">
      <c r="E1616" s="11" t="str">
        <f>IF(F1616="Primary Timing Controller","Timing",IF(F1616="Secondary Timing Controller","Timing",IF(F1616="Star","Ethernet",IF(F1616="Door Controller","Security Solution",IF(F1616="Elevator Controller","Security Solution",IF(F1616="Range Extender","Security Solution",IF(F1616="Dropbox","Standalone",IF(F1616="LF Exciter","Standalone",IF(OR(F1616="Monitor",F1616="Virtual Wall"),IF(VLOOKUP(H1616,IRDeviceDetails!$A$1:$B$10000,2,FALSE)=0,"Standalone",IF(ISNUMBER(MATCH(H1616,ConfigGrouping!$D$1:$D$10000,0)),"Primary","Secondary")),"")))))))))</f>
        <v/>
      </c>
    </row>
    <row r="1617" spans="5:5" ht="15" customHeight="1" x14ac:dyDescent="0.35">
      <c r="E1617" s="11" t="str">
        <f>IF(F1617="Primary Timing Controller","Timing",IF(F1617="Secondary Timing Controller","Timing",IF(F1617="Star","Ethernet",IF(F1617="Door Controller","Security Solution",IF(F1617="Elevator Controller","Security Solution",IF(F1617="Range Extender","Security Solution",IF(F1617="Dropbox","Standalone",IF(F1617="LF Exciter","Standalone",IF(OR(F1617="Monitor",F1617="Virtual Wall"),IF(VLOOKUP(H1617,IRDeviceDetails!$A$1:$B$10000,2,FALSE)=0,"Standalone",IF(ISNUMBER(MATCH(H1617,ConfigGrouping!$D$1:$D$10000,0)),"Primary","Secondary")),"")))))))))</f>
        <v/>
      </c>
    </row>
    <row r="1618" spans="5:5" ht="15" customHeight="1" x14ac:dyDescent="0.35">
      <c r="E1618" s="11" t="str">
        <f>IF(F1618="Primary Timing Controller","Timing",IF(F1618="Secondary Timing Controller","Timing",IF(F1618="Star","Ethernet",IF(F1618="Door Controller","Security Solution",IF(F1618="Elevator Controller","Security Solution",IF(F1618="Range Extender","Security Solution",IF(F1618="Dropbox","Standalone",IF(F1618="LF Exciter","Standalone",IF(OR(F1618="Monitor",F1618="Virtual Wall"),IF(VLOOKUP(H1618,IRDeviceDetails!$A$1:$B$10000,2,FALSE)=0,"Standalone",IF(ISNUMBER(MATCH(H1618,ConfigGrouping!$D$1:$D$10000,0)),"Primary","Secondary")),"")))))))))</f>
        <v/>
      </c>
    </row>
    <row r="1619" spans="5:5" ht="15" customHeight="1" x14ac:dyDescent="0.35">
      <c r="E1619" s="11" t="str">
        <f>IF(F1619="Primary Timing Controller","Timing",IF(F1619="Secondary Timing Controller","Timing",IF(F1619="Star","Ethernet",IF(F1619="Door Controller","Security Solution",IF(F1619="Elevator Controller","Security Solution",IF(F1619="Range Extender","Security Solution",IF(F1619="Dropbox","Standalone",IF(F1619="LF Exciter","Standalone",IF(OR(F1619="Monitor",F1619="Virtual Wall"),IF(VLOOKUP(H1619,IRDeviceDetails!$A$1:$B$10000,2,FALSE)=0,"Standalone",IF(ISNUMBER(MATCH(H1619,ConfigGrouping!$D$1:$D$10000,0)),"Primary","Secondary")),"")))))))))</f>
        <v/>
      </c>
    </row>
    <row r="1620" spans="5:5" ht="15" customHeight="1" x14ac:dyDescent="0.35">
      <c r="E1620" s="11" t="str">
        <f>IF(F1620="Primary Timing Controller","Timing",IF(F1620="Secondary Timing Controller","Timing",IF(F1620="Star","Ethernet",IF(F1620="Door Controller","Security Solution",IF(F1620="Elevator Controller","Security Solution",IF(F1620="Range Extender","Security Solution",IF(F1620="Dropbox","Standalone",IF(F1620="LF Exciter","Standalone",IF(OR(F1620="Monitor",F1620="Virtual Wall"),IF(VLOOKUP(H1620,IRDeviceDetails!$A$1:$B$10000,2,FALSE)=0,"Standalone",IF(ISNUMBER(MATCH(H1620,ConfigGrouping!$D$1:$D$10000,0)),"Primary","Secondary")),"")))))))))</f>
        <v/>
      </c>
    </row>
    <row r="1621" spans="5:5" ht="15" customHeight="1" x14ac:dyDescent="0.35">
      <c r="E1621" s="11" t="str">
        <f>IF(F1621="Primary Timing Controller","Timing",IF(F1621="Secondary Timing Controller","Timing",IF(F1621="Star","Ethernet",IF(F1621="Door Controller","Security Solution",IF(F1621="Elevator Controller","Security Solution",IF(F1621="Range Extender","Security Solution",IF(F1621="Dropbox","Standalone",IF(F1621="LF Exciter","Standalone",IF(OR(F1621="Monitor",F1621="Virtual Wall"),IF(VLOOKUP(H1621,IRDeviceDetails!$A$1:$B$10000,2,FALSE)=0,"Standalone",IF(ISNUMBER(MATCH(H1621,ConfigGrouping!$D$1:$D$10000,0)),"Primary","Secondary")),"")))))))))</f>
        <v/>
      </c>
    </row>
    <row r="1622" spans="5:5" ht="15" customHeight="1" x14ac:dyDescent="0.35">
      <c r="E1622" s="11" t="str">
        <f>IF(F1622="Primary Timing Controller","Timing",IF(F1622="Secondary Timing Controller","Timing",IF(F1622="Star","Ethernet",IF(F1622="Door Controller","Security Solution",IF(F1622="Elevator Controller","Security Solution",IF(F1622="Range Extender","Security Solution",IF(F1622="Dropbox","Standalone",IF(F1622="LF Exciter","Standalone",IF(OR(F1622="Monitor",F1622="Virtual Wall"),IF(VLOOKUP(H1622,IRDeviceDetails!$A$1:$B$10000,2,FALSE)=0,"Standalone",IF(ISNUMBER(MATCH(H1622,ConfigGrouping!$D$1:$D$10000,0)),"Primary","Secondary")),"")))))))))</f>
        <v/>
      </c>
    </row>
    <row r="1623" spans="5:5" ht="15" customHeight="1" x14ac:dyDescent="0.35">
      <c r="E1623" s="11" t="str">
        <f>IF(F1623="Primary Timing Controller","Timing",IF(F1623="Secondary Timing Controller","Timing",IF(F1623="Star","Ethernet",IF(F1623="Door Controller","Security Solution",IF(F1623="Elevator Controller","Security Solution",IF(F1623="Range Extender","Security Solution",IF(F1623="Dropbox","Standalone",IF(F1623="LF Exciter","Standalone",IF(OR(F1623="Monitor",F1623="Virtual Wall"),IF(VLOOKUP(H1623,IRDeviceDetails!$A$1:$B$10000,2,FALSE)=0,"Standalone",IF(ISNUMBER(MATCH(H1623,ConfigGrouping!$D$1:$D$10000,0)),"Primary","Secondary")),"")))))))))</f>
        <v/>
      </c>
    </row>
    <row r="1624" spans="5:5" ht="15" customHeight="1" x14ac:dyDescent="0.35">
      <c r="E1624" s="11" t="str">
        <f>IF(F1624="Primary Timing Controller","Timing",IF(F1624="Secondary Timing Controller","Timing",IF(F1624="Star","Ethernet",IF(F1624="Door Controller","Security Solution",IF(F1624="Elevator Controller","Security Solution",IF(F1624="Range Extender","Security Solution",IF(F1624="Dropbox","Standalone",IF(F1624="LF Exciter","Standalone",IF(OR(F1624="Monitor",F1624="Virtual Wall"),IF(VLOOKUP(H1624,IRDeviceDetails!$A$1:$B$10000,2,FALSE)=0,"Standalone",IF(ISNUMBER(MATCH(H1624,ConfigGrouping!$D$1:$D$10000,0)),"Primary","Secondary")),"")))))))))</f>
        <v/>
      </c>
    </row>
    <row r="1625" spans="5:5" ht="15" customHeight="1" x14ac:dyDescent="0.35">
      <c r="E1625" s="11" t="str">
        <f>IF(F1625="Primary Timing Controller","Timing",IF(F1625="Secondary Timing Controller","Timing",IF(F1625="Star","Ethernet",IF(F1625="Door Controller","Security Solution",IF(F1625="Elevator Controller","Security Solution",IF(F1625="Range Extender","Security Solution",IF(F1625="Dropbox","Standalone",IF(F1625="LF Exciter","Standalone",IF(OR(F1625="Monitor",F1625="Virtual Wall"),IF(VLOOKUP(H1625,IRDeviceDetails!$A$1:$B$10000,2,FALSE)=0,"Standalone",IF(ISNUMBER(MATCH(H1625,ConfigGrouping!$D$1:$D$10000,0)),"Primary","Secondary")),"")))))))))</f>
        <v/>
      </c>
    </row>
    <row r="1626" spans="5:5" ht="15" customHeight="1" x14ac:dyDescent="0.35">
      <c r="E1626" s="11" t="str">
        <f>IF(F1626="Primary Timing Controller","Timing",IF(F1626="Secondary Timing Controller","Timing",IF(F1626="Star","Ethernet",IF(F1626="Door Controller","Security Solution",IF(F1626="Elevator Controller","Security Solution",IF(F1626="Range Extender","Security Solution",IF(F1626="Dropbox","Standalone",IF(F1626="LF Exciter","Standalone",IF(OR(F1626="Monitor",F1626="Virtual Wall"),IF(VLOOKUP(H1626,IRDeviceDetails!$A$1:$B$10000,2,FALSE)=0,"Standalone",IF(ISNUMBER(MATCH(H1626,ConfigGrouping!$D$1:$D$10000,0)),"Primary","Secondary")),"")))))))))</f>
        <v/>
      </c>
    </row>
    <row r="1627" spans="5:5" ht="15" customHeight="1" x14ac:dyDescent="0.35">
      <c r="E1627" s="11" t="str">
        <f>IF(F1627="Primary Timing Controller","Timing",IF(F1627="Secondary Timing Controller","Timing",IF(F1627="Star","Ethernet",IF(F1627="Door Controller","Security Solution",IF(F1627="Elevator Controller","Security Solution",IF(F1627="Range Extender","Security Solution",IF(F1627="Dropbox","Standalone",IF(F1627="LF Exciter","Standalone",IF(OR(F1627="Monitor",F1627="Virtual Wall"),IF(VLOOKUP(H1627,IRDeviceDetails!$A$1:$B$10000,2,FALSE)=0,"Standalone",IF(ISNUMBER(MATCH(H1627,ConfigGrouping!$D$1:$D$10000,0)),"Primary","Secondary")),"")))))))))</f>
        <v/>
      </c>
    </row>
    <row r="1628" spans="5:5" ht="15" customHeight="1" x14ac:dyDescent="0.35">
      <c r="E1628" s="11" t="str">
        <f>IF(F1628="Primary Timing Controller","Timing",IF(F1628="Secondary Timing Controller","Timing",IF(F1628="Star","Ethernet",IF(F1628="Door Controller","Security Solution",IF(F1628="Elevator Controller","Security Solution",IF(F1628="Range Extender","Security Solution",IF(F1628="Dropbox","Standalone",IF(F1628="LF Exciter","Standalone",IF(OR(F1628="Monitor",F1628="Virtual Wall"),IF(VLOOKUP(H1628,IRDeviceDetails!$A$1:$B$10000,2,FALSE)=0,"Standalone",IF(ISNUMBER(MATCH(H1628,ConfigGrouping!$D$1:$D$10000,0)),"Primary","Secondary")),"")))))))))</f>
        <v/>
      </c>
    </row>
    <row r="1629" spans="5:5" ht="15" customHeight="1" x14ac:dyDescent="0.35">
      <c r="E1629" s="11" t="str">
        <f>IF(F1629="Primary Timing Controller","Timing",IF(F1629="Secondary Timing Controller","Timing",IF(F1629="Star","Ethernet",IF(F1629="Door Controller","Security Solution",IF(F1629="Elevator Controller","Security Solution",IF(F1629="Range Extender","Security Solution",IF(F1629="Dropbox","Standalone",IF(F1629="LF Exciter","Standalone",IF(OR(F1629="Monitor",F1629="Virtual Wall"),IF(VLOOKUP(H1629,IRDeviceDetails!$A$1:$B$10000,2,FALSE)=0,"Standalone",IF(ISNUMBER(MATCH(H1629,ConfigGrouping!$D$1:$D$10000,0)),"Primary","Secondary")),"")))))))))</f>
        <v/>
      </c>
    </row>
    <row r="1630" spans="5:5" ht="15" customHeight="1" x14ac:dyDescent="0.35">
      <c r="E1630" s="11" t="str">
        <f>IF(F1630="Primary Timing Controller","Timing",IF(F1630="Secondary Timing Controller","Timing",IF(F1630="Star","Ethernet",IF(F1630="Door Controller","Security Solution",IF(F1630="Elevator Controller","Security Solution",IF(F1630="Range Extender","Security Solution",IF(F1630="Dropbox","Standalone",IF(F1630="LF Exciter","Standalone",IF(OR(F1630="Monitor",F1630="Virtual Wall"),IF(VLOOKUP(H1630,IRDeviceDetails!$A$1:$B$10000,2,FALSE)=0,"Standalone",IF(ISNUMBER(MATCH(H1630,ConfigGrouping!$D$1:$D$10000,0)),"Primary","Secondary")),"")))))))))</f>
        <v/>
      </c>
    </row>
    <row r="1631" spans="5:5" ht="15" customHeight="1" x14ac:dyDescent="0.35">
      <c r="E1631" s="11" t="str">
        <f>IF(F1631="Primary Timing Controller","Timing",IF(F1631="Secondary Timing Controller","Timing",IF(F1631="Star","Ethernet",IF(F1631="Door Controller","Security Solution",IF(F1631="Elevator Controller","Security Solution",IF(F1631="Range Extender","Security Solution",IF(F1631="Dropbox","Standalone",IF(F1631="LF Exciter","Standalone",IF(OR(F1631="Monitor",F1631="Virtual Wall"),IF(VLOOKUP(H1631,IRDeviceDetails!$A$1:$B$10000,2,FALSE)=0,"Standalone",IF(ISNUMBER(MATCH(H1631,ConfigGrouping!$D$1:$D$10000,0)),"Primary","Secondary")),"")))))))))</f>
        <v/>
      </c>
    </row>
    <row r="1632" spans="5:5" ht="15" customHeight="1" x14ac:dyDescent="0.35">
      <c r="E1632" s="11" t="str">
        <f>IF(F1632="Primary Timing Controller","Timing",IF(F1632="Secondary Timing Controller","Timing",IF(F1632="Star","Ethernet",IF(F1632="Door Controller","Security Solution",IF(F1632="Elevator Controller","Security Solution",IF(F1632="Range Extender","Security Solution",IF(F1632="Dropbox","Standalone",IF(F1632="LF Exciter","Standalone",IF(OR(F1632="Monitor",F1632="Virtual Wall"),IF(VLOOKUP(H1632,IRDeviceDetails!$A$1:$B$10000,2,FALSE)=0,"Standalone",IF(ISNUMBER(MATCH(H1632,ConfigGrouping!$D$1:$D$10000,0)),"Primary","Secondary")),"")))))))))</f>
        <v/>
      </c>
    </row>
    <row r="1633" spans="5:5" ht="15" customHeight="1" x14ac:dyDescent="0.35">
      <c r="E1633" s="11" t="str">
        <f>IF(F1633="Primary Timing Controller","Timing",IF(F1633="Secondary Timing Controller","Timing",IF(F1633="Star","Ethernet",IF(F1633="Door Controller","Security Solution",IF(F1633="Elevator Controller","Security Solution",IF(F1633="Range Extender","Security Solution",IF(F1633="Dropbox","Standalone",IF(F1633="LF Exciter","Standalone",IF(OR(F1633="Monitor",F1633="Virtual Wall"),IF(VLOOKUP(H1633,IRDeviceDetails!$A$1:$B$10000,2,FALSE)=0,"Standalone",IF(ISNUMBER(MATCH(H1633,ConfigGrouping!$D$1:$D$10000,0)),"Primary","Secondary")),"")))))))))</f>
        <v/>
      </c>
    </row>
    <row r="1634" spans="5:5" ht="15" customHeight="1" x14ac:dyDescent="0.35">
      <c r="E1634" s="11" t="str">
        <f>IF(F1634="Primary Timing Controller","Timing",IF(F1634="Secondary Timing Controller","Timing",IF(F1634="Star","Ethernet",IF(F1634="Door Controller","Security Solution",IF(F1634="Elevator Controller","Security Solution",IF(F1634="Range Extender","Security Solution",IF(F1634="Dropbox","Standalone",IF(F1634="LF Exciter","Standalone",IF(OR(F1634="Monitor",F1634="Virtual Wall"),IF(VLOOKUP(H1634,IRDeviceDetails!$A$1:$B$10000,2,FALSE)=0,"Standalone",IF(ISNUMBER(MATCH(H1634,ConfigGrouping!$D$1:$D$10000,0)),"Primary","Secondary")),"")))))))))</f>
        <v/>
      </c>
    </row>
    <row r="1635" spans="5:5" ht="15" customHeight="1" x14ac:dyDescent="0.35">
      <c r="E1635" s="11" t="str">
        <f>IF(F1635="Primary Timing Controller","Timing",IF(F1635="Secondary Timing Controller","Timing",IF(F1635="Star","Ethernet",IF(F1635="Door Controller","Security Solution",IF(F1635="Elevator Controller","Security Solution",IF(F1635="Range Extender","Security Solution",IF(F1635="Dropbox","Standalone",IF(F1635="LF Exciter","Standalone",IF(OR(F1635="Monitor",F1635="Virtual Wall"),IF(VLOOKUP(H1635,IRDeviceDetails!$A$1:$B$10000,2,FALSE)=0,"Standalone",IF(ISNUMBER(MATCH(H1635,ConfigGrouping!$D$1:$D$10000,0)),"Primary","Secondary")),"")))))))))</f>
        <v/>
      </c>
    </row>
    <row r="1636" spans="5:5" ht="15" customHeight="1" x14ac:dyDescent="0.35">
      <c r="E1636" s="11" t="str">
        <f>IF(F1636="Primary Timing Controller","Timing",IF(F1636="Secondary Timing Controller","Timing",IF(F1636="Star","Ethernet",IF(F1636="Door Controller","Security Solution",IF(F1636="Elevator Controller","Security Solution",IF(F1636="Range Extender","Security Solution",IF(F1636="Dropbox","Standalone",IF(F1636="LF Exciter","Standalone",IF(OR(F1636="Monitor",F1636="Virtual Wall"),IF(VLOOKUP(H1636,IRDeviceDetails!$A$1:$B$10000,2,FALSE)=0,"Standalone",IF(ISNUMBER(MATCH(H1636,ConfigGrouping!$D$1:$D$10000,0)),"Primary","Secondary")),"")))))))))</f>
        <v/>
      </c>
    </row>
    <row r="1637" spans="5:5" ht="15" customHeight="1" x14ac:dyDescent="0.35">
      <c r="E1637" s="11" t="str">
        <f>IF(F1637="Primary Timing Controller","Timing",IF(F1637="Secondary Timing Controller","Timing",IF(F1637="Star","Ethernet",IF(F1637="Door Controller","Security Solution",IF(F1637="Elevator Controller","Security Solution",IF(F1637="Range Extender","Security Solution",IF(F1637="Dropbox","Standalone",IF(F1637="LF Exciter","Standalone",IF(OR(F1637="Monitor",F1637="Virtual Wall"),IF(VLOOKUP(H1637,IRDeviceDetails!$A$1:$B$10000,2,FALSE)=0,"Standalone",IF(ISNUMBER(MATCH(H1637,ConfigGrouping!$D$1:$D$10000,0)),"Primary","Secondary")),"")))))))))</f>
        <v/>
      </c>
    </row>
    <row r="1638" spans="5:5" ht="15" customHeight="1" x14ac:dyDescent="0.35">
      <c r="E1638" s="11" t="str">
        <f>IF(F1638="Primary Timing Controller","Timing",IF(F1638="Secondary Timing Controller","Timing",IF(F1638="Star","Ethernet",IF(F1638="Door Controller","Security Solution",IF(F1638="Elevator Controller","Security Solution",IF(F1638="Range Extender","Security Solution",IF(F1638="Dropbox","Standalone",IF(F1638="LF Exciter","Standalone",IF(OR(F1638="Monitor",F1638="Virtual Wall"),IF(VLOOKUP(H1638,IRDeviceDetails!$A$1:$B$10000,2,FALSE)=0,"Standalone",IF(ISNUMBER(MATCH(H1638,ConfigGrouping!$D$1:$D$10000,0)),"Primary","Secondary")),"")))))))))</f>
        <v/>
      </c>
    </row>
    <row r="1639" spans="5:5" ht="15" customHeight="1" x14ac:dyDescent="0.35">
      <c r="E1639" s="11" t="str">
        <f>IF(F1639="Primary Timing Controller","Timing",IF(F1639="Secondary Timing Controller","Timing",IF(F1639="Star","Ethernet",IF(F1639="Door Controller","Security Solution",IF(F1639="Elevator Controller","Security Solution",IF(F1639="Range Extender","Security Solution",IF(F1639="Dropbox","Standalone",IF(F1639="LF Exciter","Standalone",IF(OR(F1639="Monitor",F1639="Virtual Wall"),IF(VLOOKUP(H1639,IRDeviceDetails!$A$1:$B$10000,2,FALSE)=0,"Standalone",IF(ISNUMBER(MATCH(H1639,ConfigGrouping!$D$1:$D$10000,0)),"Primary","Secondary")),"")))))))))</f>
        <v/>
      </c>
    </row>
    <row r="1640" spans="5:5" ht="15" customHeight="1" x14ac:dyDescent="0.35">
      <c r="E1640" s="11" t="str">
        <f>IF(F1640="Primary Timing Controller","Timing",IF(F1640="Secondary Timing Controller","Timing",IF(F1640="Star","Ethernet",IF(F1640="Door Controller","Security Solution",IF(F1640="Elevator Controller","Security Solution",IF(F1640="Range Extender","Security Solution",IF(F1640="Dropbox","Standalone",IF(F1640="LF Exciter","Standalone",IF(OR(F1640="Monitor",F1640="Virtual Wall"),IF(VLOOKUP(H1640,IRDeviceDetails!$A$1:$B$10000,2,FALSE)=0,"Standalone",IF(ISNUMBER(MATCH(H1640,ConfigGrouping!$D$1:$D$10000,0)),"Primary","Secondary")),"")))))))))</f>
        <v/>
      </c>
    </row>
    <row r="1641" spans="5:5" ht="15" customHeight="1" x14ac:dyDescent="0.35">
      <c r="E1641" s="11" t="str">
        <f>IF(F1641="Primary Timing Controller","Timing",IF(F1641="Secondary Timing Controller","Timing",IF(F1641="Star","Ethernet",IF(F1641="Door Controller","Security Solution",IF(F1641="Elevator Controller","Security Solution",IF(F1641="Range Extender","Security Solution",IF(F1641="Dropbox","Standalone",IF(F1641="LF Exciter","Standalone",IF(OR(F1641="Monitor",F1641="Virtual Wall"),IF(VLOOKUP(H1641,IRDeviceDetails!$A$1:$B$10000,2,FALSE)=0,"Standalone",IF(ISNUMBER(MATCH(H1641,ConfigGrouping!$D$1:$D$10000,0)),"Primary","Secondary")),"")))))))))</f>
        <v/>
      </c>
    </row>
    <row r="1642" spans="5:5" ht="15" customHeight="1" x14ac:dyDescent="0.35">
      <c r="E1642" s="11" t="str">
        <f>IF(F1642="Primary Timing Controller","Timing",IF(F1642="Secondary Timing Controller","Timing",IF(F1642="Star","Ethernet",IF(F1642="Door Controller","Security Solution",IF(F1642="Elevator Controller","Security Solution",IF(F1642="Range Extender","Security Solution",IF(F1642="Dropbox","Standalone",IF(F1642="LF Exciter","Standalone",IF(OR(F1642="Monitor",F1642="Virtual Wall"),IF(VLOOKUP(H1642,IRDeviceDetails!$A$1:$B$10000,2,FALSE)=0,"Standalone",IF(ISNUMBER(MATCH(H1642,ConfigGrouping!$D$1:$D$10000,0)),"Primary","Secondary")),"")))))))))</f>
        <v/>
      </c>
    </row>
    <row r="1643" spans="5:5" ht="15" customHeight="1" x14ac:dyDescent="0.35">
      <c r="E1643" s="11" t="str">
        <f>IF(F1643="Primary Timing Controller","Timing",IF(F1643="Secondary Timing Controller","Timing",IF(F1643="Star","Ethernet",IF(F1643="Door Controller","Security Solution",IF(F1643="Elevator Controller","Security Solution",IF(F1643="Range Extender","Security Solution",IF(F1643="Dropbox","Standalone",IF(F1643="LF Exciter","Standalone",IF(OR(F1643="Monitor",F1643="Virtual Wall"),IF(VLOOKUP(H1643,IRDeviceDetails!$A$1:$B$10000,2,FALSE)=0,"Standalone",IF(ISNUMBER(MATCH(H1643,ConfigGrouping!$D$1:$D$10000,0)),"Primary","Secondary")),"")))))))))</f>
        <v/>
      </c>
    </row>
    <row r="1644" spans="5:5" ht="15" customHeight="1" x14ac:dyDescent="0.35">
      <c r="E1644" s="11" t="str">
        <f>IF(F1644="Primary Timing Controller","Timing",IF(F1644="Secondary Timing Controller","Timing",IF(F1644="Star","Ethernet",IF(F1644="Door Controller","Security Solution",IF(F1644="Elevator Controller","Security Solution",IF(F1644="Range Extender","Security Solution",IF(F1644="Dropbox","Standalone",IF(F1644="LF Exciter","Standalone",IF(OR(F1644="Monitor",F1644="Virtual Wall"),IF(VLOOKUP(H1644,IRDeviceDetails!$A$1:$B$10000,2,FALSE)=0,"Standalone",IF(ISNUMBER(MATCH(H1644,ConfigGrouping!$D$1:$D$10000,0)),"Primary","Secondary")),"")))))))))</f>
        <v/>
      </c>
    </row>
    <row r="1645" spans="5:5" ht="15" customHeight="1" x14ac:dyDescent="0.35">
      <c r="E1645" s="11" t="str">
        <f>IF(F1645="Primary Timing Controller","Timing",IF(F1645="Secondary Timing Controller","Timing",IF(F1645="Star","Ethernet",IF(F1645="Door Controller","Security Solution",IF(F1645="Elevator Controller","Security Solution",IF(F1645="Range Extender","Security Solution",IF(F1645="Dropbox","Standalone",IF(F1645="LF Exciter","Standalone",IF(OR(F1645="Monitor",F1645="Virtual Wall"),IF(VLOOKUP(H1645,IRDeviceDetails!$A$1:$B$10000,2,FALSE)=0,"Standalone",IF(ISNUMBER(MATCH(H1645,ConfigGrouping!$D$1:$D$10000,0)),"Primary","Secondary")),"")))))))))</f>
        <v/>
      </c>
    </row>
    <row r="1646" spans="5:5" ht="15" customHeight="1" x14ac:dyDescent="0.35">
      <c r="E1646" s="11" t="str">
        <f>IF(F1646="Primary Timing Controller","Timing",IF(F1646="Secondary Timing Controller","Timing",IF(F1646="Star","Ethernet",IF(F1646="Door Controller","Security Solution",IF(F1646="Elevator Controller","Security Solution",IF(F1646="Range Extender","Security Solution",IF(F1646="Dropbox","Standalone",IF(F1646="LF Exciter","Standalone",IF(OR(F1646="Monitor",F1646="Virtual Wall"),IF(VLOOKUP(H1646,IRDeviceDetails!$A$1:$B$10000,2,FALSE)=0,"Standalone",IF(ISNUMBER(MATCH(H1646,ConfigGrouping!$D$1:$D$10000,0)),"Primary","Secondary")),"")))))))))</f>
        <v/>
      </c>
    </row>
    <row r="1647" spans="5:5" ht="15" customHeight="1" x14ac:dyDescent="0.35">
      <c r="E1647" s="11" t="str">
        <f>IF(F1647="Primary Timing Controller","Timing",IF(F1647="Secondary Timing Controller","Timing",IF(F1647="Star","Ethernet",IF(F1647="Door Controller","Security Solution",IF(F1647="Elevator Controller","Security Solution",IF(F1647="Range Extender","Security Solution",IF(F1647="Dropbox","Standalone",IF(F1647="LF Exciter","Standalone",IF(OR(F1647="Monitor",F1647="Virtual Wall"),IF(VLOOKUP(H1647,IRDeviceDetails!$A$1:$B$10000,2,FALSE)=0,"Standalone",IF(ISNUMBER(MATCH(H1647,ConfigGrouping!$D$1:$D$10000,0)),"Primary","Secondary")),"")))))))))</f>
        <v/>
      </c>
    </row>
    <row r="1648" spans="5:5" ht="15" customHeight="1" x14ac:dyDescent="0.35">
      <c r="E1648" s="11" t="str">
        <f>IF(F1648="Primary Timing Controller","Timing",IF(F1648="Secondary Timing Controller","Timing",IF(F1648="Star","Ethernet",IF(F1648="Door Controller","Security Solution",IF(F1648="Elevator Controller","Security Solution",IF(F1648="Range Extender","Security Solution",IF(F1648="Dropbox","Standalone",IF(F1648="LF Exciter","Standalone",IF(OR(F1648="Monitor",F1648="Virtual Wall"),IF(VLOOKUP(H1648,IRDeviceDetails!$A$1:$B$10000,2,FALSE)=0,"Standalone",IF(ISNUMBER(MATCH(H1648,ConfigGrouping!$D$1:$D$10000,0)),"Primary","Secondary")),"")))))))))</f>
        <v/>
      </c>
    </row>
    <row r="1649" spans="5:5" ht="15" customHeight="1" x14ac:dyDescent="0.35">
      <c r="E1649" s="11" t="str">
        <f>IF(F1649="Primary Timing Controller","Timing",IF(F1649="Secondary Timing Controller","Timing",IF(F1649="Star","Ethernet",IF(F1649="Door Controller","Security Solution",IF(F1649="Elevator Controller","Security Solution",IF(F1649="Range Extender","Security Solution",IF(F1649="Dropbox","Standalone",IF(F1649="LF Exciter","Standalone",IF(OR(F1649="Monitor",F1649="Virtual Wall"),IF(VLOOKUP(H1649,IRDeviceDetails!$A$1:$B$10000,2,FALSE)=0,"Standalone",IF(ISNUMBER(MATCH(H1649,ConfigGrouping!$D$1:$D$10000,0)),"Primary","Secondary")),"")))))))))</f>
        <v/>
      </c>
    </row>
    <row r="1650" spans="5:5" ht="15" customHeight="1" x14ac:dyDescent="0.35">
      <c r="E1650" s="11" t="str">
        <f>IF(F1650="Primary Timing Controller","Timing",IF(F1650="Secondary Timing Controller","Timing",IF(F1650="Star","Ethernet",IF(F1650="Door Controller","Security Solution",IF(F1650="Elevator Controller","Security Solution",IF(F1650="Range Extender","Security Solution",IF(F1650="Dropbox","Standalone",IF(F1650="LF Exciter","Standalone",IF(OR(F1650="Monitor",F1650="Virtual Wall"),IF(VLOOKUP(H1650,IRDeviceDetails!$A$1:$B$10000,2,FALSE)=0,"Standalone",IF(ISNUMBER(MATCH(H1650,ConfigGrouping!$D$1:$D$10000,0)),"Primary","Secondary")),"")))))))))</f>
        <v/>
      </c>
    </row>
    <row r="1651" spans="5:5" ht="15" customHeight="1" x14ac:dyDescent="0.35">
      <c r="E1651" s="11" t="str">
        <f>IF(F1651="Primary Timing Controller","Timing",IF(F1651="Secondary Timing Controller","Timing",IF(F1651="Star","Ethernet",IF(F1651="Door Controller","Security Solution",IF(F1651="Elevator Controller","Security Solution",IF(F1651="Range Extender","Security Solution",IF(F1651="Dropbox","Standalone",IF(F1651="LF Exciter","Standalone",IF(OR(F1651="Monitor",F1651="Virtual Wall"),IF(VLOOKUP(H1651,IRDeviceDetails!$A$1:$B$10000,2,FALSE)=0,"Standalone",IF(ISNUMBER(MATCH(H1651,ConfigGrouping!$D$1:$D$10000,0)),"Primary","Secondary")),"")))))))))</f>
        <v/>
      </c>
    </row>
    <row r="1652" spans="5:5" ht="15" customHeight="1" x14ac:dyDescent="0.35">
      <c r="E1652" s="11" t="str">
        <f>IF(F1652="Primary Timing Controller","Timing",IF(F1652="Secondary Timing Controller","Timing",IF(F1652="Star","Ethernet",IF(F1652="Door Controller","Security Solution",IF(F1652="Elevator Controller","Security Solution",IF(F1652="Range Extender","Security Solution",IF(F1652="Dropbox","Standalone",IF(F1652="LF Exciter","Standalone",IF(OR(F1652="Monitor",F1652="Virtual Wall"),IF(VLOOKUP(H1652,IRDeviceDetails!$A$1:$B$10000,2,FALSE)=0,"Standalone",IF(ISNUMBER(MATCH(H1652,ConfigGrouping!$D$1:$D$10000,0)),"Primary","Secondary")),"")))))))))</f>
        <v/>
      </c>
    </row>
    <row r="1653" spans="5:5" ht="15" customHeight="1" x14ac:dyDescent="0.35">
      <c r="E1653" s="11" t="str">
        <f>IF(F1653="Primary Timing Controller","Timing",IF(F1653="Secondary Timing Controller","Timing",IF(F1653="Star","Ethernet",IF(F1653="Door Controller","Security Solution",IF(F1653="Elevator Controller","Security Solution",IF(F1653="Range Extender","Security Solution",IF(F1653="Dropbox","Standalone",IF(F1653="LF Exciter","Standalone",IF(OR(F1653="Monitor",F1653="Virtual Wall"),IF(VLOOKUP(H1653,IRDeviceDetails!$A$1:$B$10000,2,FALSE)=0,"Standalone",IF(ISNUMBER(MATCH(H1653,ConfigGrouping!$D$1:$D$10000,0)),"Primary","Secondary")),"")))))))))</f>
        <v/>
      </c>
    </row>
    <row r="1654" spans="5:5" ht="15" customHeight="1" x14ac:dyDescent="0.35">
      <c r="E1654" s="11" t="str">
        <f>IF(F1654="Primary Timing Controller","Timing",IF(F1654="Secondary Timing Controller","Timing",IF(F1654="Star","Ethernet",IF(F1654="Door Controller","Security Solution",IF(F1654="Elevator Controller","Security Solution",IF(F1654="Range Extender","Security Solution",IF(F1654="Dropbox","Standalone",IF(F1654="LF Exciter","Standalone",IF(OR(F1654="Monitor",F1654="Virtual Wall"),IF(VLOOKUP(H1654,IRDeviceDetails!$A$1:$B$10000,2,FALSE)=0,"Standalone",IF(ISNUMBER(MATCH(H1654,ConfigGrouping!$D$1:$D$10000,0)),"Primary","Secondary")),"")))))))))</f>
        <v/>
      </c>
    </row>
    <row r="1655" spans="5:5" ht="15" customHeight="1" x14ac:dyDescent="0.35">
      <c r="E1655" s="11" t="str">
        <f>IF(F1655="Primary Timing Controller","Timing",IF(F1655="Secondary Timing Controller","Timing",IF(F1655="Star","Ethernet",IF(F1655="Door Controller","Security Solution",IF(F1655="Elevator Controller","Security Solution",IF(F1655="Range Extender","Security Solution",IF(F1655="Dropbox","Standalone",IF(F1655="LF Exciter","Standalone",IF(OR(F1655="Monitor",F1655="Virtual Wall"),IF(VLOOKUP(H1655,IRDeviceDetails!$A$1:$B$10000,2,FALSE)=0,"Standalone",IF(ISNUMBER(MATCH(H1655,ConfigGrouping!$D$1:$D$10000,0)),"Primary","Secondary")),"")))))))))</f>
        <v/>
      </c>
    </row>
    <row r="1656" spans="5:5" ht="15" customHeight="1" x14ac:dyDescent="0.35">
      <c r="E1656" s="11" t="str">
        <f>IF(F1656="Primary Timing Controller","Timing",IF(F1656="Secondary Timing Controller","Timing",IF(F1656="Star","Ethernet",IF(F1656="Door Controller","Security Solution",IF(F1656="Elevator Controller","Security Solution",IF(F1656="Range Extender","Security Solution",IF(F1656="Dropbox","Standalone",IF(F1656="LF Exciter","Standalone",IF(OR(F1656="Monitor",F1656="Virtual Wall"),IF(VLOOKUP(H1656,IRDeviceDetails!$A$1:$B$10000,2,FALSE)=0,"Standalone",IF(ISNUMBER(MATCH(H1656,ConfigGrouping!$D$1:$D$10000,0)),"Primary","Secondary")),"")))))))))</f>
        <v/>
      </c>
    </row>
    <row r="1657" spans="5:5" ht="15" customHeight="1" x14ac:dyDescent="0.35">
      <c r="E1657" s="11" t="str">
        <f>IF(F1657="Primary Timing Controller","Timing",IF(F1657="Secondary Timing Controller","Timing",IF(F1657="Star","Ethernet",IF(F1657="Door Controller","Security Solution",IF(F1657="Elevator Controller","Security Solution",IF(F1657="Range Extender","Security Solution",IF(F1657="Dropbox","Standalone",IF(F1657="LF Exciter","Standalone",IF(OR(F1657="Monitor",F1657="Virtual Wall"),IF(VLOOKUP(H1657,IRDeviceDetails!$A$1:$B$10000,2,FALSE)=0,"Standalone",IF(ISNUMBER(MATCH(H1657,ConfigGrouping!$D$1:$D$10000,0)),"Primary","Secondary")),"")))))))))</f>
        <v/>
      </c>
    </row>
    <row r="1658" spans="5:5" ht="15" customHeight="1" x14ac:dyDescent="0.35">
      <c r="E1658" s="11" t="str">
        <f>IF(F1658="Primary Timing Controller","Timing",IF(F1658="Secondary Timing Controller","Timing",IF(F1658="Star","Ethernet",IF(F1658="Door Controller","Security Solution",IF(F1658="Elevator Controller","Security Solution",IF(F1658="Range Extender","Security Solution",IF(F1658="Dropbox","Standalone",IF(F1658="LF Exciter","Standalone",IF(OR(F1658="Monitor",F1658="Virtual Wall"),IF(VLOOKUP(H1658,IRDeviceDetails!$A$1:$B$10000,2,FALSE)=0,"Standalone",IF(ISNUMBER(MATCH(H1658,ConfigGrouping!$D$1:$D$10000,0)),"Primary","Secondary")),"")))))))))</f>
        <v/>
      </c>
    </row>
    <row r="1659" spans="5:5" ht="15" customHeight="1" x14ac:dyDescent="0.35">
      <c r="E1659" s="11" t="str">
        <f>IF(F1659="Primary Timing Controller","Timing",IF(F1659="Secondary Timing Controller","Timing",IF(F1659="Star","Ethernet",IF(F1659="Door Controller","Security Solution",IF(F1659="Elevator Controller","Security Solution",IF(F1659="Range Extender","Security Solution",IF(F1659="Dropbox","Standalone",IF(F1659="LF Exciter","Standalone",IF(OR(F1659="Monitor",F1659="Virtual Wall"),IF(VLOOKUP(H1659,IRDeviceDetails!$A$1:$B$10000,2,FALSE)=0,"Standalone",IF(ISNUMBER(MATCH(H1659,ConfigGrouping!$D$1:$D$10000,0)),"Primary","Secondary")),"")))))))))</f>
        <v/>
      </c>
    </row>
    <row r="1660" spans="5:5" ht="15" customHeight="1" x14ac:dyDescent="0.35">
      <c r="E1660" s="11" t="str">
        <f>IF(F1660="Primary Timing Controller","Timing",IF(F1660="Secondary Timing Controller","Timing",IF(F1660="Star","Ethernet",IF(F1660="Door Controller","Security Solution",IF(F1660="Elevator Controller","Security Solution",IF(F1660="Range Extender","Security Solution",IF(F1660="Dropbox","Standalone",IF(F1660="LF Exciter","Standalone",IF(OR(F1660="Monitor",F1660="Virtual Wall"),IF(VLOOKUP(H1660,IRDeviceDetails!$A$1:$B$10000,2,FALSE)=0,"Standalone",IF(ISNUMBER(MATCH(H1660,ConfigGrouping!$D$1:$D$10000,0)),"Primary","Secondary")),"")))))))))</f>
        <v/>
      </c>
    </row>
    <row r="1661" spans="5:5" ht="15" customHeight="1" x14ac:dyDescent="0.35">
      <c r="E1661" s="11" t="str">
        <f>IF(F1661="Primary Timing Controller","Timing",IF(F1661="Secondary Timing Controller","Timing",IF(F1661="Star","Ethernet",IF(F1661="Door Controller","Security Solution",IF(F1661="Elevator Controller","Security Solution",IF(F1661="Range Extender","Security Solution",IF(F1661="Dropbox","Standalone",IF(F1661="LF Exciter","Standalone",IF(OR(F1661="Monitor",F1661="Virtual Wall"),IF(VLOOKUP(H1661,IRDeviceDetails!$A$1:$B$10000,2,FALSE)=0,"Standalone",IF(ISNUMBER(MATCH(H1661,ConfigGrouping!$D$1:$D$10000,0)),"Primary","Secondary")),"")))))))))</f>
        <v/>
      </c>
    </row>
    <row r="1662" spans="5:5" ht="15" customHeight="1" x14ac:dyDescent="0.35">
      <c r="E1662" s="11" t="str">
        <f>IF(F1662="Primary Timing Controller","Timing",IF(F1662="Secondary Timing Controller","Timing",IF(F1662="Star","Ethernet",IF(F1662="Door Controller","Security Solution",IF(F1662="Elevator Controller","Security Solution",IF(F1662="Range Extender","Security Solution",IF(F1662="Dropbox","Standalone",IF(F1662="LF Exciter","Standalone",IF(OR(F1662="Monitor",F1662="Virtual Wall"),IF(VLOOKUP(H1662,IRDeviceDetails!$A$1:$B$10000,2,FALSE)=0,"Standalone",IF(ISNUMBER(MATCH(H1662,ConfigGrouping!$D$1:$D$10000,0)),"Primary","Secondary")),"")))))))))</f>
        <v/>
      </c>
    </row>
    <row r="1663" spans="5:5" ht="15" customHeight="1" x14ac:dyDescent="0.35">
      <c r="E1663" s="11" t="str">
        <f>IF(F1663="Primary Timing Controller","Timing",IF(F1663="Secondary Timing Controller","Timing",IF(F1663="Star","Ethernet",IF(F1663="Door Controller","Security Solution",IF(F1663="Elevator Controller","Security Solution",IF(F1663="Range Extender","Security Solution",IF(F1663="Dropbox","Standalone",IF(F1663="LF Exciter","Standalone",IF(OR(F1663="Monitor",F1663="Virtual Wall"),IF(VLOOKUP(H1663,IRDeviceDetails!$A$1:$B$10000,2,FALSE)=0,"Standalone",IF(ISNUMBER(MATCH(H1663,ConfigGrouping!$D$1:$D$10000,0)),"Primary","Secondary")),"")))))))))</f>
        <v/>
      </c>
    </row>
    <row r="1664" spans="5:5" ht="15" customHeight="1" x14ac:dyDescent="0.35">
      <c r="E1664" s="11" t="str">
        <f>IF(F1664="Primary Timing Controller","Timing",IF(F1664="Secondary Timing Controller","Timing",IF(F1664="Star","Ethernet",IF(F1664="Door Controller","Security Solution",IF(F1664="Elevator Controller","Security Solution",IF(F1664="Range Extender","Security Solution",IF(F1664="Dropbox","Standalone",IF(F1664="LF Exciter","Standalone",IF(OR(F1664="Monitor",F1664="Virtual Wall"),IF(VLOOKUP(H1664,IRDeviceDetails!$A$1:$B$10000,2,FALSE)=0,"Standalone",IF(ISNUMBER(MATCH(H1664,ConfigGrouping!$D$1:$D$10000,0)),"Primary","Secondary")),"")))))))))</f>
        <v/>
      </c>
    </row>
    <row r="1665" spans="5:5" ht="15" customHeight="1" x14ac:dyDescent="0.35">
      <c r="E1665" s="11" t="str">
        <f>IF(F1665="Primary Timing Controller","Timing",IF(F1665="Secondary Timing Controller","Timing",IF(F1665="Star","Ethernet",IF(F1665="Door Controller","Security Solution",IF(F1665="Elevator Controller","Security Solution",IF(F1665="Range Extender","Security Solution",IF(F1665="Dropbox","Standalone",IF(F1665="LF Exciter","Standalone",IF(OR(F1665="Monitor",F1665="Virtual Wall"),IF(VLOOKUP(H1665,IRDeviceDetails!$A$1:$B$10000,2,FALSE)=0,"Standalone",IF(ISNUMBER(MATCH(H1665,ConfigGrouping!$D$1:$D$10000,0)),"Primary","Secondary")),"")))))))))</f>
        <v/>
      </c>
    </row>
    <row r="1666" spans="5:5" ht="15" customHeight="1" x14ac:dyDescent="0.35">
      <c r="E1666" s="11" t="str">
        <f>IF(F1666="Primary Timing Controller","Timing",IF(F1666="Secondary Timing Controller","Timing",IF(F1666="Star","Ethernet",IF(F1666="Door Controller","Security Solution",IF(F1666="Elevator Controller","Security Solution",IF(F1666="Range Extender","Security Solution",IF(F1666="Dropbox","Standalone",IF(F1666="LF Exciter","Standalone",IF(OR(F1666="Monitor",F1666="Virtual Wall"),IF(VLOOKUP(H1666,IRDeviceDetails!$A$1:$B$10000,2,FALSE)=0,"Standalone",IF(ISNUMBER(MATCH(H1666,ConfigGrouping!$D$1:$D$10000,0)),"Primary","Secondary")),"")))))))))</f>
        <v/>
      </c>
    </row>
    <row r="1667" spans="5:5" ht="15" customHeight="1" x14ac:dyDescent="0.35">
      <c r="E1667" s="11" t="str">
        <f>IF(F1667="Primary Timing Controller","Timing",IF(F1667="Secondary Timing Controller","Timing",IF(F1667="Star","Ethernet",IF(F1667="Door Controller","Security Solution",IF(F1667="Elevator Controller","Security Solution",IF(F1667="Range Extender","Security Solution",IF(F1667="Dropbox","Standalone",IF(F1667="LF Exciter","Standalone",IF(OR(F1667="Monitor",F1667="Virtual Wall"),IF(VLOOKUP(H1667,IRDeviceDetails!$A$1:$B$10000,2,FALSE)=0,"Standalone",IF(ISNUMBER(MATCH(H1667,ConfigGrouping!$D$1:$D$10000,0)),"Primary","Secondary")),"")))))))))</f>
        <v/>
      </c>
    </row>
    <row r="1668" spans="5:5" ht="15" customHeight="1" x14ac:dyDescent="0.35">
      <c r="E1668" s="11" t="str">
        <f>IF(F1668="Primary Timing Controller","Timing",IF(F1668="Secondary Timing Controller","Timing",IF(F1668="Star","Ethernet",IF(F1668="Door Controller","Security Solution",IF(F1668="Elevator Controller","Security Solution",IF(F1668="Range Extender","Security Solution",IF(F1668="Dropbox","Standalone",IF(F1668="LF Exciter","Standalone",IF(OR(F1668="Monitor",F1668="Virtual Wall"),IF(VLOOKUP(H1668,IRDeviceDetails!$A$1:$B$10000,2,FALSE)=0,"Standalone",IF(ISNUMBER(MATCH(H1668,ConfigGrouping!$D$1:$D$10000,0)),"Primary","Secondary")),"")))))))))</f>
        <v/>
      </c>
    </row>
    <row r="1669" spans="5:5" ht="15" customHeight="1" x14ac:dyDescent="0.35">
      <c r="E1669" s="11" t="str">
        <f>IF(F1669="Primary Timing Controller","Timing",IF(F1669="Secondary Timing Controller","Timing",IF(F1669="Star","Ethernet",IF(F1669="Door Controller","Security Solution",IF(F1669="Elevator Controller","Security Solution",IF(F1669="Range Extender","Security Solution",IF(F1669="Dropbox","Standalone",IF(F1669="LF Exciter","Standalone",IF(OR(F1669="Monitor",F1669="Virtual Wall"),IF(VLOOKUP(H1669,IRDeviceDetails!$A$1:$B$10000,2,FALSE)=0,"Standalone",IF(ISNUMBER(MATCH(H1669,ConfigGrouping!$D$1:$D$10000,0)),"Primary","Secondary")),"")))))))))</f>
        <v/>
      </c>
    </row>
    <row r="1670" spans="5:5" ht="15" customHeight="1" x14ac:dyDescent="0.35">
      <c r="E1670" s="11" t="str">
        <f>IF(F1670="Primary Timing Controller","Timing",IF(F1670="Secondary Timing Controller","Timing",IF(F1670="Star","Ethernet",IF(F1670="Door Controller","Security Solution",IF(F1670="Elevator Controller","Security Solution",IF(F1670="Range Extender","Security Solution",IF(F1670="Dropbox","Standalone",IF(F1670="LF Exciter","Standalone",IF(OR(F1670="Monitor",F1670="Virtual Wall"),IF(VLOOKUP(H1670,IRDeviceDetails!$A$1:$B$10000,2,FALSE)=0,"Standalone",IF(ISNUMBER(MATCH(H1670,ConfigGrouping!$D$1:$D$10000,0)),"Primary","Secondary")),"")))))))))</f>
        <v/>
      </c>
    </row>
    <row r="1671" spans="5:5" ht="15" customHeight="1" x14ac:dyDescent="0.35">
      <c r="E1671" s="11" t="str">
        <f>IF(F1671="Primary Timing Controller","Timing",IF(F1671="Secondary Timing Controller","Timing",IF(F1671="Star","Ethernet",IF(F1671="Door Controller","Security Solution",IF(F1671="Elevator Controller","Security Solution",IF(F1671="Range Extender","Security Solution",IF(F1671="Dropbox","Standalone",IF(F1671="LF Exciter","Standalone",IF(OR(F1671="Monitor",F1671="Virtual Wall"),IF(VLOOKUP(H1671,IRDeviceDetails!$A$1:$B$10000,2,FALSE)=0,"Standalone",IF(ISNUMBER(MATCH(H1671,ConfigGrouping!$D$1:$D$10000,0)),"Primary","Secondary")),"")))))))))</f>
        <v/>
      </c>
    </row>
    <row r="1672" spans="5:5" ht="15" customHeight="1" x14ac:dyDescent="0.35">
      <c r="E1672" s="11" t="str">
        <f>IF(F1672="Primary Timing Controller","Timing",IF(F1672="Secondary Timing Controller","Timing",IF(F1672="Star","Ethernet",IF(F1672="Door Controller","Security Solution",IF(F1672="Elevator Controller","Security Solution",IF(F1672="Range Extender","Security Solution",IF(F1672="Dropbox","Standalone",IF(F1672="LF Exciter","Standalone",IF(OR(F1672="Monitor",F1672="Virtual Wall"),IF(VLOOKUP(H1672,IRDeviceDetails!$A$1:$B$10000,2,FALSE)=0,"Standalone",IF(ISNUMBER(MATCH(H1672,ConfigGrouping!$D$1:$D$10000,0)),"Primary","Secondary")),"")))))))))</f>
        <v/>
      </c>
    </row>
    <row r="1673" spans="5:5" ht="15" customHeight="1" x14ac:dyDescent="0.35">
      <c r="E1673" s="11" t="str">
        <f>IF(F1673="Primary Timing Controller","Timing",IF(F1673="Secondary Timing Controller","Timing",IF(F1673="Star","Ethernet",IF(F1673="Door Controller","Security Solution",IF(F1673="Elevator Controller","Security Solution",IF(F1673="Range Extender","Security Solution",IF(F1673="Dropbox","Standalone",IF(F1673="LF Exciter","Standalone",IF(OR(F1673="Monitor",F1673="Virtual Wall"),IF(VLOOKUP(H1673,IRDeviceDetails!$A$1:$B$10000,2,FALSE)=0,"Standalone",IF(ISNUMBER(MATCH(H1673,ConfigGrouping!$D$1:$D$10000,0)),"Primary","Secondary")),"")))))))))</f>
        <v/>
      </c>
    </row>
    <row r="1674" spans="5:5" ht="15" customHeight="1" x14ac:dyDescent="0.35">
      <c r="E1674" s="11" t="str">
        <f>IF(F1674="Primary Timing Controller","Timing",IF(F1674="Secondary Timing Controller","Timing",IF(F1674="Star","Ethernet",IF(F1674="Door Controller","Security Solution",IF(F1674="Elevator Controller","Security Solution",IF(F1674="Range Extender","Security Solution",IF(F1674="Dropbox","Standalone",IF(F1674="LF Exciter","Standalone",IF(OR(F1674="Monitor",F1674="Virtual Wall"),IF(VLOOKUP(H1674,IRDeviceDetails!$A$1:$B$10000,2,FALSE)=0,"Standalone",IF(ISNUMBER(MATCH(H1674,ConfigGrouping!$D$1:$D$10000,0)),"Primary","Secondary")),"")))))))))</f>
        <v/>
      </c>
    </row>
    <row r="1675" spans="5:5" ht="15" customHeight="1" x14ac:dyDescent="0.35">
      <c r="E1675" s="11" t="str">
        <f>IF(F1675="Primary Timing Controller","Timing",IF(F1675="Secondary Timing Controller","Timing",IF(F1675="Star","Ethernet",IF(F1675="Door Controller","Security Solution",IF(F1675="Elevator Controller","Security Solution",IF(F1675="Range Extender","Security Solution",IF(F1675="Dropbox","Standalone",IF(F1675="LF Exciter","Standalone",IF(OR(F1675="Monitor",F1675="Virtual Wall"),IF(VLOOKUP(H1675,IRDeviceDetails!$A$1:$B$10000,2,FALSE)=0,"Standalone",IF(ISNUMBER(MATCH(H1675,ConfigGrouping!$D$1:$D$10000,0)),"Primary","Secondary")),"")))))))))</f>
        <v/>
      </c>
    </row>
    <row r="1676" spans="5:5" ht="15" customHeight="1" x14ac:dyDescent="0.35">
      <c r="E1676" s="11" t="str">
        <f>IF(F1676="Primary Timing Controller","Timing",IF(F1676="Secondary Timing Controller","Timing",IF(F1676="Star","Ethernet",IF(F1676="Door Controller","Security Solution",IF(F1676="Elevator Controller","Security Solution",IF(F1676="Range Extender","Security Solution",IF(F1676="Dropbox","Standalone",IF(F1676="LF Exciter","Standalone",IF(OR(F1676="Monitor",F1676="Virtual Wall"),IF(VLOOKUP(H1676,IRDeviceDetails!$A$1:$B$10000,2,FALSE)=0,"Standalone",IF(ISNUMBER(MATCH(H1676,ConfigGrouping!$D$1:$D$10000,0)),"Primary","Secondary")),"")))))))))</f>
        <v/>
      </c>
    </row>
    <row r="1677" spans="5:5" ht="15" customHeight="1" x14ac:dyDescent="0.35">
      <c r="E1677" s="11" t="str">
        <f>IF(F1677="Primary Timing Controller","Timing",IF(F1677="Secondary Timing Controller","Timing",IF(F1677="Star","Ethernet",IF(F1677="Door Controller","Security Solution",IF(F1677="Elevator Controller","Security Solution",IF(F1677="Range Extender","Security Solution",IF(F1677="Dropbox","Standalone",IF(F1677="LF Exciter","Standalone",IF(OR(F1677="Monitor",F1677="Virtual Wall"),IF(VLOOKUP(H1677,IRDeviceDetails!$A$1:$B$10000,2,FALSE)=0,"Standalone",IF(ISNUMBER(MATCH(H1677,ConfigGrouping!$D$1:$D$10000,0)),"Primary","Secondary")),"")))))))))</f>
        <v/>
      </c>
    </row>
    <row r="1678" spans="5:5" ht="15" customHeight="1" x14ac:dyDescent="0.35">
      <c r="E1678" s="11" t="str">
        <f>IF(F1678="Primary Timing Controller","Timing",IF(F1678="Secondary Timing Controller","Timing",IF(F1678="Star","Ethernet",IF(F1678="Door Controller","Security Solution",IF(F1678="Elevator Controller","Security Solution",IF(F1678="Range Extender","Security Solution",IF(F1678="Dropbox","Standalone",IF(F1678="LF Exciter","Standalone",IF(OR(F1678="Monitor",F1678="Virtual Wall"),IF(VLOOKUP(H1678,IRDeviceDetails!$A$1:$B$10000,2,FALSE)=0,"Standalone",IF(ISNUMBER(MATCH(H1678,ConfigGrouping!$D$1:$D$10000,0)),"Primary","Secondary")),"")))))))))</f>
        <v/>
      </c>
    </row>
    <row r="1679" spans="5:5" ht="15" customHeight="1" x14ac:dyDescent="0.35">
      <c r="E1679" s="11" t="str">
        <f>IF(F1679="Primary Timing Controller","Timing",IF(F1679="Secondary Timing Controller","Timing",IF(F1679="Star","Ethernet",IF(F1679="Door Controller","Security Solution",IF(F1679="Elevator Controller","Security Solution",IF(F1679="Range Extender","Security Solution",IF(F1679="Dropbox","Standalone",IF(F1679="LF Exciter","Standalone",IF(OR(F1679="Monitor",F1679="Virtual Wall"),IF(VLOOKUP(H1679,IRDeviceDetails!$A$1:$B$10000,2,FALSE)=0,"Standalone",IF(ISNUMBER(MATCH(H1679,ConfigGrouping!$D$1:$D$10000,0)),"Primary","Secondary")),"")))))))))</f>
        <v/>
      </c>
    </row>
    <row r="1680" spans="5:5" ht="15" customHeight="1" x14ac:dyDescent="0.35">
      <c r="E1680" s="11" t="str">
        <f>IF(F1680="Primary Timing Controller","Timing",IF(F1680="Secondary Timing Controller","Timing",IF(F1680="Star","Ethernet",IF(F1680="Door Controller","Security Solution",IF(F1680="Elevator Controller","Security Solution",IF(F1680="Range Extender","Security Solution",IF(F1680="Dropbox","Standalone",IF(F1680="LF Exciter","Standalone",IF(OR(F1680="Monitor",F1680="Virtual Wall"),IF(VLOOKUP(H1680,IRDeviceDetails!$A$1:$B$10000,2,FALSE)=0,"Standalone",IF(ISNUMBER(MATCH(H1680,ConfigGrouping!$D$1:$D$10000,0)),"Primary","Secondary")),"")))))))))</f>
        <v/>
      </c>
    </row>
    <row r="1681" spans="5:5" ht="15" customHeight="1" x14ac:dyDescent="0.35">
      <c r="E1681" s="11" t="str">
        <f>IF(F1681="Primary Timing Controller","Timing",IF(F1681="Secondary Timing Controller","Timing",IF(F1681="Star","Ethernet",IF(F1681="Door Controller","Security Solution",IF(F1681="Elevator Controller","Security Solution",IF(F1681="Range Extender","Security Solution",IF(F1681="Dropbox","Standalone",IF(F1681="LF Exciter","Standalone",IF(OR(F1681="Monitor",F1681="Virtual Wall"),IF(VLOOKUP(H1681,IRDeviceDetails!$A$1:$B$10000,2,FALSE)=0,"Standalone",IF(ISNUMBER(MATCH(H1681,ConfigGrouping!$D$1:$D$10000,0)),"Primary","Secondary")),"")))))))))</f>
        <v/>
      </c>
    </row>
    <row r="1682" spans="5:5" ht="15" customHeight="1" x14ac:dyDescent="0.35">
      <c r="E1682" s="11" t="str">
        <f>IF(F1682="Primary Timing Controller","Timing",IF(F1682="Secondary Timing Controller","Timing",IF(F1682="Star","Ethernet",IF(F1682="Door Controller","Security Solution",IF(F1682="Elevator Controller","Security Solution",IF(F1682="Range Extender","Security Solution",IF(F1682="Dropbox","Standalone",IF(F1682="LF Exciter","Standalone",IF(OR(F1682="Monitor",F1682="Virtual Wall"),IF(VLOOKUP(H1682,IRDeviceDetails!$A$1:$B$10000,2,FALSE)=0,"Standalone",IF(ISNUMBER(MATCH(H1682,ConfigGrouping!$D$1:$D$10000,0)),"Primary","Secondary")),"")))))))))</f>
        <v/>
      </c>
    </row>
    <row r="1683" spans="5:5" ht="15" customHeight="1" x14ac:dyDescent="0.35">
      <c r="E1683" s="11" t="str">
        <f>IF(F1683="Primary Timing Controller","Timing",IF(F1683="Secondary Timing Controller","Timing",IF(F1683="Star","Ethernet",IF(F1683="Door Controller","Security Solution",IF(F1683="Elevator Controller","Security Solution",IF(F1683="Range Extender","Security Solution",IF(F1683="Dropbox","Standalone",IF(F1683="LF Exciter","Standalone",IF(OR(F1683="Monitor",F1683="Virtual Wall"),IF(VLOOKUP(H1683,IRDeviceDetails!$A$1:$B$10000,2,FALSE)=0,"Standalone",IF(ISNUMBER(MATCH(H1683,ConfigGrouping!$D$1:$D$10000,0)),"Primary","Secondary")),"")))))))))</f>
        <v/>
      </c>
    </row>
    <row r="1684" spans="5:5" ht="15" customHeight="1" x14ac:dyDescent="0.35">
      <c r="E1684" s="11" t="str">
        <f>IF(F1684="Primary Timing Controller","Timing",IF(F1684="Secondary Timing Controller","Timing",IF(F1684="Star","Ethernet",IF(F1684="Door Controller","Security Solution",IF(F1684="Elevator Controller","Security Solution",IF(F1684="Range Extender","Security Solution",IF(F1684="Dropbox","Standalone",IF(F1684="LF Exciter","Standalone",IF(OR(F1684="Monitor",F1684="Virtual Wall"),IF(VLOOKUP(H1684,IRDeviceDetails!$A$1:$B$10000,2,FALSE)=0,"Standalone",IF(ISNUMBER(MATCH(H1684,ConfigGrouping!$D$1:$D$10000,0)),"Primary","Secondary")),"")))))))))</f>
        <v/>
      </c>
    </row>
    <row r="1685" spans="5:5" ht="15" customHeight="1" x14ac:dyDescent="0.35">
      <c r="E1685" s="11" t="str">
        <f>IF(F1685="Primary Timing Controller","Timing",IF(F1685="Secondary Timing Controller","Timing",IF(F1685="Star","Ethernet",IF(F1685="Door Controller","Security Solution",IF(F1685="Elevator Controller","Security Solution",IF(F1685="Range Extender","Security Solution",IF(F1685="Dropbox","Standalone",IF(F1685="LF Exciter","Standalone",IF(OR(F1685="Monitor",F1685="Virtual Wall"),IF(VLOOKUP(H1685,IRDeviceDetails!$A$1:$B$10000,2,FALSE)=0,"Standalone",IF(ISNUMBER(MATCH(H1685,ConfigGrouping!$D$1:$D$10000,0)),"Primary","Secondary")),"")))))))))</f>
        <v/>
      </c>
    </row>
    <row r="1686" spans="5:5" ht="15" customHeight="1" x14ac:dyDescent="0.35">
      <c r="E1686" s="11" t="str">
        <f>IF(F1686="Primary Timing Controller","Timing",IF(F1686="Secondary Timing Controller","Timing",IF(F1686="Star","Ethernet",IF(F1686="Door Controller","Security Solution",IF(F1686="Elevator Controller","Security Solution",IF(F1686="Range Extender","Security Solution",IF(F1686="Dropbox","Standalone",IF(F1686="LF Exciter","Standalone",IF(OR(F1686="Monitor",F1686="Virtual Wall"),IF(VLOOKUP(H1686,IRDeviceDetails!$A$1:$B$10000,2,FALSE)=0,"Standalone",IF(ISNUMBER(MATCH(H1686,ConfigGrouping!$D$1:$D$10000,0)),"Primary","Secondary")),"")))))))))</f>
        <v/>
      </c>
    </row>
    <row r="1687" spans="5:5" ht="15" customHeight="1" x14ac:dyDescent="0.35">
      <c r="E1687" s="11" t="str">
        <f>IF(F1687="Primary Timing Controller","Timing",IF(F1687="Secondary Timing Controller","Timing",IF(F1687="Star","Ethernet",IF(F1687="Door Controller","Security Solution",IF(F1687="Elevator Controller","Security Solution",IF(F1687="Range Extender","Security Solution",IF(F1687="Dropbox","Standalone",IF(F1687="LF Exciter","Standalone",IF(OR(F1687="Monitor",F1687="Virtual Wall"),IF(VLOOKUP(H1687,IRDeviceDetails!$A$1:$B$10000,2,FALSE)=0,"Standalone",IF(ISNUMBER(MATCH(H1687,ConfigGrouping!$D$1:$D$10000,0)),"Primary","Secondary")),"")))))))))</f>
        <v/>
      </c>
    </row>
    <row r="1688" spans="5:5" ht="15" customHeight="1" x14ac:dyDescent="0.35">
      <c r="E1688" s="11" t="str">
        <f>IF(F1688="Primary Timing Controller","Timing",IF(F1688="Secondary Timing Controller","Timing",IF(F1688="Star","Ethernet",IF(F1688="Door Controller","Security Solution",IF(F1688="Elevator Controller","Security Solution",IF(F1688="Range Extender","Security Solution",IF(F1688="Dropbox","Standalone",IF(F1688="LF Exciter","Standalone",IF(OR(F1688="Monitor",F1688="Virtual Wall"),IF(VLOOKUP(H1688,IRDeviceDetails!$A$1:$B$10000,2,FALSE)=0,"Standalone",IF(ISNUMBER(MATCH(H1688,ConfigGrouping!$D$1:$D$10000,0)),"Primary","Secondary")),"")))))))))</f>
        <v/>
      </c>
    </row>
    <row r="1689" spans="5:5" ht="15" customHeight="1" x14ac:dyDescent="0.35">
      <c r="E1689" s="11" t="str">
        <f>IF(F1689="Primary Timing Controller","Timing",IF(F1689="Secondary Timing Controller","Timing",IF(F1689="Star","Ethernet",IF(F1689="Door Controller","Security Solution",IF(F1689="Elevator Controller","Security Solution",IF(F1689="Range Extender","Security Solution",IF(F1689="Dropbox","Standalone",IF(F1689="LF Exciter","Standalone",IF(OR(F1689="Monitor",F1689="Virtual Wall"),IF(VLOOKUP(H1689,IRDeviceDetails!$A$1:$B$10000,2,FALSE)=0,"Standalone",IF(ISNUMBER(MATCH(H1689,ConfigGrouping!$D$1:$D$10000,0)),"Primary","Secondary")),"")))))))))</f>
        <v/>
      </c>
    </row>
    <row r="1690" spans="5:5" ht="15" customHeight="1" x14ac:dyDescent="0.35">
      <c r="E1690" s="11" t="str">
        <f>IF(F1690="Primary Timing Controller","Timing",IF(F1690="Secondary Timing Controller","Timing",IF(F1690="Star","Ethernet",IF(F1690="Door Controller","Security Solution",IF(F1690="Elevator Controller","Security Solution",IF(F1690="Range Extender","Security Solution",IF(F1690="Dropbox","Standalone",IF(F1690="LF Exciter","Standalone",IF(OR(F1690="Monitor",F1690="Virtual Wall"),IF(VLOOKUP(H1690,IRDeviceDetails!$A$1:$B$10000,2,FALSE)=0,"Standalone",IF(ISNUMBER(MATCH(H1690,ConfigGrouping!$D$1:$D$10000,0)),"Primary","Secondary")),"")))))))))</f>
        <v/>
      </c>
    </row>
    <row r="1691" spans="5:5" ht="15" customHeight="1" x14ac:dyDescent="0.35">
      <c r="E1691" s="11" t="str">
        <f>IF(F1691="Primary Timing Controller","Timing",IF(F1691="Secondary Timing Controller","Timing",IF(F1691="Star","Ethernet",IF(F1691="Door Controller","Security Solution",IF(F1691="Elevator Controller","Security Solution",IF(F1691="Range Extender","Security Solution",IF(F1691="Dropbox","Standalone",IF(F1691="LF Exciter","Standalone",IF(OR(F1691="Monitor",F1691="Virtual Wall"),IF(VLOOKUP(H1691,IRDeviceDetails!$A$1:$B$10000,2,FALSE)=0,"Standalone",IF(ISNUMBER(MATCH(H1691,ConfigGrouping!$D$1:$D$10000,0)),"Primary","Secondary")),"")))))))))</f>
        <v/>
      </c>
    </row>
    <row r="1692" spans="5:5" ht="15" customHeight="1" x14ac:dyDescent="0.35">
      <c r="E1692" s="11" t="str">
        <f>IF(F1692="Primary Timing Controller","Timing",IF(F1692="Secondary Timing Controller","Timing",IF(F1692="Star","Ethernet",IF(F1692="Door Controller","Security Solution",IF(F1692="Elevator Controller","Security Solution",IF(F1692="Range Extender","Security Solution",IF(F1692="Dropbox","Standalone",IF(F1692="LF Exciter","Standalone",IF(OR(F1692="Monitor",F1692="Virtual Wall"),IF(VLOOKUP(H1692,IRDeviceDetails!$A$1:$B$10000,2,FALSE)=0,"Standalone",IF(ISNUMBER(MATCH(H1692,ConfigGrouping!$D$1:$D$10000,0)),"Primary","Secondary")),"")))))))))</f>
        <v/>
      </c>
    </row>
    <row r="1693" spans="5:5" ht="15" customHeight="1" x14ac:dyDescent="0.35">
      <c r="E1693" s="11" t="str">
        <f>IF(F1693="Primary Timing Controller","Timing",IF(F1693="Secondary Timing Controller","Timing",IF(F1693="Star","Ethernet",IF(F1693="Door Controller","Security Solution",IF(F1693="Elevator Controller","Security Solution",IF(F1693="Range Extender","Security Solution",IF(F1693="Dropbox","Standalone",IF(F1693="LF Exciter","Standalone",IF(OR(F1693="Monitor",F1693="Virtual Wall"),IF(VLOOKUP(H1693,IRDeviceDetails!$A$1:$B$10000,2,FALSE)=0,"Standalone",IF(ISNUMBER(MATCH(H1693,ConfigGrouping!$D$1:$D$10000,0)),"Primary","Secondary")),"")))))))))</f>
        <v/>
      </c>
    </row>
    <row r="1694" spans="5:5" ht="15" customHeight="1" x14ac:dyDescent="0.35">
      <c r="E1694" s="11" t="str">
        <f>IF(F1694="Primary Timing Controller","Timing",IF(F1694="Secondary Timing Controller","Timing",IF(F1694="Star","Ethernet",IF(F1694="Door Controller","Security Solution",IF(F1694="Elevator Controller","Security Solution",IF(F1694="Range Extender","Security Solution",IF(F1694="Dropbox","Standalone",IF(F1694="LF Exciter","Standalone",IF(OR(F1694="Monitor",F1694="Virtual Wall"),IF(VLOOKUP(H1694,IRDeviceDetails!$A$1:$B$10000,2,FALSE)=0,"Standalone",IF(ISNUMBER(MATCH(H1694,ConfigGrouping!$D$1:$D$10000,0)),"Primary","Secondary")),"")))))))))</f>
        <v/>
      </c>
    </row>
    <row r="1695" spans="5:5" ht="15" customHeight="1" x14ac:dyDescent="0.35">
      <c r="E1695" s="11" t="str">
        <f>IF(F1695="Primary Timing Controller","Timing",IF(F1695="Secondary Timing Controller","Timing",IF(F1695="Star","Ethernet",IF(F1695="Door Controller","Security Solution",IF(F1695="Elevator Controller","Security Solution",IF(F1695="Range Extender","Security Solution",IF(F1695="Dropbox","Standalone",IF(F1695="LF Exciter","Standalone",IF(OR(F1695="Monitor",F1695="Virtual Wall"),IF(VLOOKUP(H1695,IRDeviceDetails!$A$1:$B$10000,2,FALSE)=0,"Standalone",IF(ISNUMBER(MATCH(H1695,ConfigGrouping!$D$1:$D$10000,0)),"Primary","Secondary")),"")))))))))</f>
        <v/>
      </c>
    </row>
    <row r="1696" spans="5:5" ht="15" customHeight="1" x14ac:dyDescent="0.35">
      <c r="E1696" s="11" t="str">
        <f>IF(F1696="Primary Timing Controller","Timing",IF(F1696="Secondary Timing Controller","Timing",IF(F1696="Star","Ethernet",IF(F1696="Door Controller","Security Solution",IF(F1696="Elevator Controller","Security Solution",IF(F1696="Range Extender","Security Solution",IF(F1696="Dropbox","Standalone",IF(F1696="LF Exciter","Standalone",IF(OR(F1696="Monitor",F1696="Virtual Wall"),IF(VLOOKUP(H1696,IRDeviceDetails!$A$1:$B$10000,2,FALSE)=0,"Standalone",IF(ISNUMBER(MATCH(H1696,ConfigGrouping!$D$1:$D$10000,0)),"Primary","Secondary")),"")))))))))</f>
        <v/>
      </c>
    </row>
    <row r="1697" spans="5:5" ht="15" customHeight="1" x14ac:dyDescent="0.35">
      <c r="E1697" s="11" t="str">
        <f>IF(F1697="Primary Timing Controller","Timing",IF(F1697="Secondary Timing Controller","Timing",IF(F1697="Star","Ethernet",IF(F1697="Door Controller","Security Solution",IF(F1697="Elevator Controller","Security Solution",IF(F1697="Range Extender","Security Solution",IF(F1697="Dropbox","Standalone",IF(F1697="LF Exciter","Standalone",IF(OR(F1697="Monitor",F1697="Virtual Wall"),IF(VLOOKUP(H1697,IRDeviceDetails!$A$1:$B$10000,2,FALSE)=0,"Standalone",IF(ISNUMBER(MATCH(H1697,ConfigGrouping!$D$1:$D$10000,0)),"Primary","Secondary")),"")))))))))</f>
        <v/>
      </c>
    </row>
    <row r="1698" spans="5:5" ht="15" customHeight="1" x14ac:dyDescent="0.35">
      <c r="E1698" s="11" t="str">
        <f>IF(F1698="Primary Timing Controller","Timing",IF(F1698="Secondary Timing Controller","Timing",IF(F1698="Star","Ethernet",IF(F1698="Door Controller","Security Solution",IF(F1698="Elevator Controller","Security Solution",IF(F1698="Range Extender","Security Solution",IF(F1698="Dropbox","Standalone",IF(F1698="LF Exciter","Standalone",IF(OR(F1698="Monitor",F1698="Virtual Wall"),IF(VLOOKUP(H1698,IRDeviceDetails!$A$1:$B$10000,2,FALSE)=0,"Standalone",IF(ISNUMBER(MATCH(H1698,ConfigGrouping!$D$1:$D$10000,0)),"Primary","Secondary")),"")))))))))</f>
        <v/>
      </c>
    </row>
    <row r="1699" spans="5:5" ht="15" customHeight="1" x14ac:dyDescent="0.35">
      <c r="E1699" s="11" t="str">
        <f>IF(F1699="Primary Timing Controller","Timing",IF(F1699="Secondary Timing Controller","Timing",IF(F1699="Star","Ethernet",IF(F1699="Door Controller","Security Solution",IF(F1699="Elevator Controller","Security Solution",IF(F1699="Range Extender","Security Solution",IF(F1699="Dropbox","Standalone",IF(F1699="LF Exciter","Standalone",IF(OR(F1699="Monitor",F1699="Virtual Wall"),IF(VLOOKUP(H1699,IRDeviceDetails!$A$1:$B$10000,2,FALSE)=0,"Standalone",IF(ISNUMBER(MATCH(H1699,ConfigGrouping!$D$1:$D$10000,0)),"Primary","Secondary")),"")))))))))</f>
        <v/>
      </c>
    </row>
    <row r="1700" spans="5:5" ht="15" customHeight="1" x14ac:dyDescent="0.35">
      <c r="E1700" s="11" t="str">
        <f>IF(F1700="Primary Timing Controller","Timing",IF(F1700="Secondary Timing Controller","Timing",IF(F1700="Star","Ethernet",IF(F1700="Door Controller","Security Solution",IF(F1700="Elevator Controller","Security Solution",IF(F1700="Range Extender","Security Solution",IF(F1700="Dropbox","Standalone",IF(F1700="LF Exciter","Standalone",IF(OR(F1700="Monitor",F1700="Virtual Wall"),IF(VLOOKUP(H1700,IRDeviceDetails!$A$1:$B$10000,2,FALSE)=0,"Standalone",IF(ISNUMBER(MATCH(H1700,ConfigGrouping!$D$1:$D$10000,0)),"Primary","Secondary")),"")))))))))</f>
        <v/>
      </c>
    </row>
    <row r="1701" spans="5:5" ht="15" customHeight="1" x14ac:dyDescent="0.35">
      <c r="E1701" s="11" t="str">
        <f>IF(F1701="Primary Timing Controller","Timing",IF(F1701="Secondary Timing Controller","Timing",IF(F1701="Star","Ethernet",IF(F1701="Door Controller","Security Solution",IF(F1701="Elevator Controller","Security Solution",IF(F1701="Range Extender","Security Solution",IF(F1701="Dropbox","Standalone",IF(F1701="LF Exciter","Standalone",IF(OR(F1701="Monitor",F1701="Virtual Wall"),IF(VLOOKUP(H1701,IRDeviceDetails!$A$1:$B$10000,2,FALSE)=0,"Standalone",IF(ISNUMBER(MATCH(H1701,ConfigGrouping!$D$1:$D$10000,0)),"Primary","Secondary")),"")))))))))</f>
        <v/>
      </c>
    </row>
    <row r="1702" spans="5:5" ht="15" customHeight="1" x14ac:dyDescent="0.35">
      <c r="E1702" s="11" t="str">
        <f>IF(F1702="Primary Timing Controller","Timing",IF(F1702="Secondary Timing Controller","Timing",IF(F1702="Star","Ethernet",IF(F1702="Door Controller","Security Solution",IF(F1702="Elevator Controller","Security Solution",IF(F1702="Range Extender","Security Solution",IF(F1702="Dropbox","Standalone",IF(F1702="LF Exciter","Standalone",IF(OR(F1702="Monitor",F1702="Virtual Wall"),IF(VLOOKUP(H1702,IRDeviceDetails!$A$1:$B$10000,2,FALSE)=0,"Standalone",IF(ISNUMBER(MATCH(H1702,ConfigGrouping!$D$1:$D$10000,0)),"Primary","Secondary")),"")))))))))</f>
        <v/>
      </c>
    </row>
    <row r="1703" spans="5:5" ht="15" customHeight="1" x14ac:dyDescent="0.35">
      <c r="E1703" s="11" t="str">
        <f>IF(F1703="Primary Timing Controller","Timing",IF(F1703="Secondary Timing Controller","Timing",IF(F1703="Star","Ethernet",IF(F1703="Door Controller","Security Solution",IF(F1703="Elevator Controller","Security Solution",IF(F1703="Range Extender","Security Solution",IF(F1703="Dropbox","Standalone",IF(F1703="LF Exciter","Standalone",IF(OR(F1703="Monitor",F1703="Virtual Wall"),IF(VLOOKUP(H1703,IRDeviceDetails!$A$1:$B$10000,2,FALSE)=0,"Standalone",IF(ISNUMBER(MATCH(H1703,ConfigGrouping!$D$1:$D$10000,0)),"Primary","Secondary")),"")))))))))</f>
        <v/>
      </c>
    </row>
    <row r="1704" spans="5:5" ht="15" customHeight="1" x14ac:dyDescent="0.35">
      <c r="E1704" s="11" t="str">
        <f>IF(F1704="Primary Timing Controller","Timing",IF(F1704="Secondary Timing Controller","Timing",IF(F1704="Star","Ethernet",IF(F1704="Door Controller","Security Solution",IF(F1704="Elevator Controller","Security Solution",IF(F1704="Range Extender","Security Solution",IF(F1704="Dropbox","Standalone",IF(F1704="LF Exciter","Standalone",IF(OR(F1704="Monitor",F1704="Virtual Wall"),IF(VLOOKUP(H1704,IRDeviceDetails!$A$1:$B$10000,2,FALSE)=0,"Standalone",IF(ISNUMBER(MATCH(H1704,ConfigGrouping!$D$1:$D$10000,0)),"Primary","Secondary")),"")))))))))</f>
        <v/>
      </c>
    </row>
    <row r="1705" spans="5:5" ht="15" customHeight="1" x14ac:dyDescent="0.35">
      <c r="E1705" s="11" t="str">
        <f>IF(F1705="Primary Timing Controller","Timing",IF(F1705="Secondary Timing Controller","Timing",IF(F1705="Star","Ethernet",IF(F1705="Door Controller","Security Solution",IF(F1705="Elevator Controller","Security Solution",IF(F1705="Range Extender","Security Solution",IF(F1705="Dropbox","Standalone",IF(F1705="LF Exciter","Standalone",IF(OR(F1705="Monitor",F1705="Virtual Wall"),IF(VLOOKUP(H1705,IRDeviceDetails!$A$1:$B$10000,2,FALSE)=0,"Standalone",IF(ISNUMBER(MATCH(H1705,ConfigGrouping!$D$1:$D$10000,0)),"Primary","Secondary")),"")))))))))</f>
        <v/>
      </c>
    </row>
    <row r="1706" spans="5:5" ht="15" customHeight="1" x14ac:dyDescent="0.35">
      <c r="E1706" s="11" t="str">
        <f>IF(F1706="Primary Timing Controller","Timing",IF(F1706="Secondary Timing Controller","Timing",IF(F1706="Star","Ethernet",IF(F1706="Door Controller","Security Solution",IF(F1706="Elevator Controller","Security Solution",IF(F1706="Range Extender","Security Solution",IF(F1706="Dropbox","Standalone",IF(F1706="LF Exciter","Standalone",IF(OR(F1706="Monitor",F1706="Virtual Wall"),IF(VLOOKUP(H1706,IRDeviceDetails!$A$1:$B$10000,2,FALSE)=0,"Standalone",IF(ISNUMBER(MATCH(H1706,ConfigGrouping!$D$1:$D$10000,0)),"Primary","Secondary")),"")))))))))</f>
        <v/>
      </c>
    </row>
    <row r="1707" spans="5:5" ht="15" customHeight="1" x14ac:dyDescent="0.35">
      <c r="E1707" s="11" t="str">
        <f>IF(F1707="Primary Timing Controller","Timing",IF(F1707="Secondary Timing Controller","Timing",IF(F1707="Star","Ethernet",IF(F1707="Door Controller","Security Solution",IF(F1707="Elevator Controller","Security Solution",IF(F1707="Range Extender","Security Solution",IF(F1707="Dropbox","Standalone",IF(F1707="LF Exciter","Standalone",IF(OR(F1707="Monitor",F1707="Virtual Wall"),IF(VLOOKUP(H1707,IRDeviceDetails!$A$1:$B$10000,2,FALSE)=0,"Standalone",IF(ISNUMBER(MATCH(H1707,ConfigGrouping!$D$1:$D$10000,0)),"Primary","Secondary")),"")))))))))</f>
        <v/>
      </c>
    </row>
    <row r="1708" spans="5:5" ht="15" customHeight="1" x14ac:dyDescent="0.35">
      <c r="E1708" s="11" t="str">
        <f>IF(F1708="Primary Timing Controller","Timing",IF(F1708="Secondary Timing Controller","Timing",IF(F1708="Star","Ethernet",IF(F1708="Door Controller","Security Solution",IF(F1708="Elevator Controller","Security Solution",IF(F1708="Range Extender","Security Solution",IF(F1708="Dropbox","Standalone",IF(F1708="LF Exciter","Standalone",IF(OR(F1708="Monitor",F1708="Virtual Wall"),IF(VLOOKUP(H1708,IRDeviceDetails!$A$1:$B$10000,2,FALSE)=0,"Standalone",IF(ISNUMBER(MATCH(H1708,ConfigGrouping!$D$1:$D$10000,0)),"Primary","Secondary")),"")))))))))</f>
        <v/>
      </c>
    </row>
    <row r="1709" spans="5:5" ht="15" customHeight="1" x14ac:dyDescent="0.35">
      <c r="E1709" s="11" t="str">
        <f>IF(F1709="Primary Timing Controller","Timing",IF(F1709="Secondary Timing Controller","Timing",IF(F1709="Star","Ethernet",IF(F1709="Door Controller","Security Solution",IF(F1709="Elevator Controller","Security Solution",IF(F1709="Range Extender","Security Solution",IF(F1709="Dropbox","Standalone",IF(F1709="LF Exciter","Standalone",IF(OR(F1709="Monitor",F1709="Virtual Wall"),IF(VLOOKUP(H1709,IRDeviceDetails!$A$1:$B$10000,2,FALSE)=0,"Standalone",IF(ISNUMBER(MATCH(H1709,ConfigGrouping!$D$1:$D$10000,0)),"Primary","Secondary")),"")))))))))</f>
        <v/>
      </c>
    </row>
    <row r="1710" spans="5:5" ht="15" customHeight="1" x14ac:dyDescent="0.35">
      <c r="E1710" s="11" t="str">
        <f>IF(F1710="Primary Timing Controller","Timing",IF(F1710="Secondary Timing Controller","Timing",IF(F1710="Star","Ethernet",IF(F1710="Door Controller","Security Solution",IF(F1710="Elevator Controller","Security Solution",IF(F1710="Range Extender","Security Solution",IF(F1710="Dropbox","Standalone",IF(F1710="LF Exciter","Standalone",IF(OR(F1710="Monitor",F1710="Virtual Wall"),IF(VLOOKUP(H1710,IRDeviceDetails!$A$1:$B$10000,2,FALSE)=0,"Standalone",IF(ISNUMBER(MATCH(H1710,ConfigGrouping!$D$1:$D$10000,0)),"Primary","Secondary")),"")))))))))</f>
        <v/>
      </c>
    </row>
    <row r="1711" spans="5:5" ht="15" customHeight="1" x14ac:dyDescent="0.35">
      <c r="E1711" s="11" t="str">
        <f>IF(F1711="Primary Timing Controller","Timing",IF(F1711="Secondary Timing Controller","Timing",IF(F1711="Star","Ethernet",IF(F1711="Door Controller","Security Solution",IF(F1711="Elevator Controller","Security Solution",IF(F1711="Range Extender","Security Solution",IF(F1711="Dropbox","Standalone",IF(F1711="LF Exciter","Standalone",IF(OR(F1711="Monitor",F1711="Virtual Wall"),IF(VLOOKUP(H1711,IRDeviceDetails!$A$1:$B$10000,2,FALSE)=0,"Standalone",IF(ISNUMBER(MATCH(H1711,ConfigGrouping!$D$1:$D$10000,0)),"Primary","Secondary")),"")))))))))</f>
        <v/>
      </c>
    </row>
    <row r="1712" spans="5:5" ht="15" customHeight="1" x14ac:dyDescent="0.35">
      <c r="E1712" s="11" t="str">
        <f>IF(F1712="Primary Timing Controller","Timing",IF(F1712="Secondary Timing Controller","Timing",IF(F1712="Star","Ethernet",IF(F1712="Door Controller","Security Solution",IF(F1712="Elevator Controller","Security Solution",IF(F1712="Range Extender","Security Solution",IF(F1712="Dropbox","Standalone",IF(F1712="LF Exciter","Standalone",IF(OR(F1712="Monitor",F1712="Virtual Wall"),IF(VLOOKUP(H1712,IRDeviceDetails!$A$1:$B$10000,2,FALSE)=0,"Standalone",IF(ISNUMBER(MATCH(H1712,ConfigGrouping!$D$1:$D$10000,0)),"Primary","Secondary")),"")))))))))</f>
        <v/>
      </c>
    </row>
    <row r="1713" spans="5:5" ht="15" customHeight="1" x14ac:dyDescent="0.35">
      <c r="E1713" s="11" t="str">
        <f>IF(F1713="Primary Timing Controller","Timing",IF(F1713="Secondary Timing Controller","Timing",IF(F1713="Star","Ethernet",IF(F1713="Door Controller","Security Solution",IF(F1713="Elevator Controller","Security Solution",IF(F1713="Range Extender","Security Solution",IF(F1713="Dropbox","Standalone",IF(F1713="LF Exciter","Standalone",IF(OR(F1713="Monitor",F1713="Virtual Wall"),IF(VLOOKUP(H1713,IRDeviceDetails!$A$1:$B$10000,2,FALSE)=0,"Standalone",IF(ISNUMBER(MATCH(H1713,ConfigGrouping!$D$1:$D$10000,0)),"Primary","Secondary")),"")))))))))</f>
        <v/>
      </c>
    </row>
    <row r="1714" spans="5:5" ht="15" customHeight="1" x14ac:dyDescent="0.35">
      <c r="E1714" s="11" t="str">
        <f>IF(F1714="Primary Timing Controller","Timing",IF(F1714="Secondary Timing Controller","Timing",IF(F1714="Star","Ethernet",IF(F1714="Door Controller","Security Solution",IF(F1714="Elevator Controller","Security Solution",IF(F1714="Range Extender","Security Solution",IF(F1714="Dropbox","Standalone",IF(F1714="LF Exciter","Standalone",IF(OR(F1714="Monitor",F1714="Virtual Wall"),IF(VLOOKUP(H1714,IRDeviceDetails!$A$1:$B$10000,2,FALSE)=0,"Standalone",IF(ISNUMBER(MATCH(H1714,ConfigGrouping!$D$1:$D$10000,0)),"Primary","Secondary")),"")))))))))</f>
        <v/>
      </c>
    </row>
    <row r="1715" spans="5:5" ht="15" customHeight="1" x14ac:dyDescent="0.35">
      <c r="E1715" s="11" t="str">
        <f>IF(F1715="Primary Timing Controller","Timing",IF(F1715="Secondary Timing Controller","Timing",IF(F1715="Star","Ethernet",IF(F1715="Door Controller","Security Solution",IF(F1715="Elevator Controller","Security Solution",IF(F1715="Range Extender","Security Solution",IF(F1715="Dropbox","Standalone",IF(F1715="LF Exciter","Standalone",IF(OR(F1715="Monitor",F1715="Virtual Wall"),IF(VLOOKUP(H1715,IRDeviceDetails!$A$1:$B$10000,2,FALSE)=0,"Standalone",IF(ISNUMBER(MATCH(H1715,ConfigGrouping!$D$1:$D$10000,0)),"Primary","Secondary")),"")))))))))</f>
        <v/>
      </c>
    </row>
    <row r="1716" spans="5:5" ht="15" customHeight="1" x14ac:dyDescent="0.35">
      <c r="E1716" s="11" t="str">
        <f>IF(F1716="Primary Timing Controller","Timing",IF(F1716="Secondary Timing Controller","Timing",IF(F1716="Star","Ethernet",IF(F1716="Door Controller","Security Solution",IF(F1716="Elevator Controller","Security Solution",IF(F1716="Range Extender","Security Solution",IF(F1716="Dropbox","Standalone",IF(F1716="LF Exciter","Standalone",IF(OR(F1716="Monitor",F1716="Virtual Wall"),IF(VLOOKUP(H1716,IRDeviceDetails!$A$1:$B$10000,2,FALSE)=0,"Standalone",IF(ISNUMBER(MATCH(H1716,ConfigGrouping!$D$1:$D$10000,0)),"Primary","Secondary")),"")))))))))</f>
        <v/>
      </c>
    </row>
    <row r="1717" spans="5:5" ht="15" customHeight="1" x14ac:dyDescent="0.35">
      <c r="E1717" s="11" t="str">
        <f>IF(F1717="Primary Timing Controller","Timing",IF(F1717="Secondary Timing Controller","Timing",IF(F1717="Star","Ethernet",IF(F1717="Door Controller","Security Solution",IF(F1717="Elevator Controller","Security Solution",IF(F1717="Range Extender","Security Solution",IF(F1717="Dropbox","Standalone",IF(F1717="LF Exciter","Standalone",IF(OR(F1717="Monitor",F1717="Virtual Wall"),IF(VLOOKUP(H1717,IRDeviceDetails!$A$1:$B$10000,2,FALSE)=0,"Standalone",IF(ISNUMBER(MATCH(H1717,ConfigGrouping!$D$1:$D$10000,0)),"Primary","Secondary")),"")))))))))</f>
        <v/>
      </c>
    </row>
    <row r="1718" spans="5:5" ht="15" customHeight="1" x14ac:dyDescent="0.35">
      <c r="E1718" s="11" t="str">
        <f>IF(F1718="Primary Timing Controller","Timing",IF(F1718="Secondary Timing Controller","Timing",IF(F1718="Star","Ethernet",IF(F1718="Door Controller","Security Solution",IF(F1718="Elevator Controller","Security Solution",IF(F1718="Range Extender","Security Solution",IF(F1718="Dropbox","Standalone",IF(F1718="LF Exciter","Standalone",IF(OR(F1718="Monitor",F1718="Virtual Wall"),IF(VLOOKUP(H1718,IRDeviceDetails!$A$1:$B$10000,2,FALSE)=0,"Standalone",IF(ISNUMBER(MATCH(H1718,ConfigGrouping!$D$1:$D$10000,0)),"Primary","Secondary")),"")))))))))</f>
        <v/>
      </c>
    </row>
    <row r="1719" spans="5:5" ht="15" customHeight="1" x14ac:dyDescent="0.35">
      <c r="E1719" s="11" t="str">
        <f>IF(F1719="Primary Timing Controller","Timing",IF(F1719="Secondary Timing Controller","Timing",IF(F1719="Star","Ethernet",IF(F1719="Door Controller","Security Solution",IF(F1719="Elevator Controller","Security Solution",IF(F1719="Range Extender","Security Solution",IF(F1719="Dropbox","Standalone",IF(F1719="LF Exciter","Standalone",IF(OR(F1719="Monitor",F1719="Virtual Wall"),IF(VLOOKUP(H1719,IRDeviceDetails!$A$1:$B$10000,2,FALSE)=0,"Standalone",IF(ISNUMBER(MATCH(H1719,ConfigGrouping!$D$1:$D$10000,0)),"Primary","Secondary")),"")))))))))</f>
        <v/>
      </c>
    </row>
    <row r="1720" spans="5:5" ht="15" customHeight="1" x14ac:dyDescent="0.35">
      <c r="E1720" s="11" t="str">
        <f>IF(F1720="Primary Timing Controller","Timing",IF(F1720="Secondary Timing Controller","Timing",IF(F1720="Star","Ethernet",IF(F1720="Door Controller","Security Solution",IF(F1720="Elevator Controller","Security Solution",IF(F1720="Range Extender","Security Solution",IF(F1720="Dropbox","Standalone",IF(F1720="LF Exciter","Standalone",IF(OR(F1720="Monitor",F1720="Virtual Wall"),IF(VLOOKUP(H1720,IRDeviceDetails!$A$1:$B$10000,2,FALSE)=0,"Standalone",IF(ISNUMBER(MATCH(H1720,ConfigGrouping!$D$1:$D$10000,0)),"Primary","Secondary")),"")))))))))</f>
        <v/>
      </c>
    </row>
    <row r="1721" spans="5:5" ht="15" customHeight="1" x14ac:dyDescent="0.35">
      <c r="E1721" s="11" t="str">
        <f>IF(F1721="Primary Timing Controller","Timing",IF(F1721="Secondary Timing Controller","Timing",IF(F1721="Star","Ethernet",IF(F1721="Door Controller","Security Solution",IF(F1721="Elevator Controller","Security Solution",IF(F1721="Range Extender","Security Solution",IF(F1721="Dropbox","Standalone",IF(F1721="LF Exciter","Standalone",IF(OR(F1721="Monitor",F1721="Virtual Wall"),IF(VLOOKUP(H1721,IRDeviceDetails!$A$1:$B$10000,2,FALSE)=0,"Standalone",IF(ISNUMBER(MATCH(H1721,ConfigGrouping!$D$1:$D$10000,0)),"Primary","Secondary")),"")))))))))</f>
        <v/>
      </c>
    </row>
    <row r="1722" spans="5:5" ht="15" customHeight="1" x14ac:dyDescent="0.35">
      <c r="E1722" s="11" t="str">
        <f>IF(F1722="Primary Timing Controller","Timing",IF(F1722="Secondary Timing Controller","Timing",IF(F1722="Star","Ethernet",IF(F1722="Door Controller","Security Solution",IF(F1722="Elevator Controller","Security Solution",IF(F1722="Range Extender","Security Solution",IF(F1722="Dropbox","Standalone",IF(F1722="LF Exciter","Standalone",IF(OR(F1722="Monitor",F1722="Virtual Wall"),IF(VLOOKUP(H1722,IRDeviceDetails!$A$1:$B$10000,2,FALSE)=0,"Standalone",IF(ISNUMBER(MATCH(H1722,ConfigGrouping!$D$1:$D$10000,0)),"Primary","Secondary")),"")))))))))</f>
        <v/>
      </c>
    </row>
    <row r="1723" spans="5:5" ht="15" customHeight="1" x14ac:dyDescent="0.35">
      <c r="E1723" s="11" t="str">
        <f>IF(F1723="Primary Timing Controller","Timing",IF(F1723="Secondary Timing Controller","Timing",IF(F1723="Star","Ethernet",IF(F1723="Door Controller","Security Solution",IF(F1723="Elevator Controller","Security Solution",IF(F1723="Range Extender","Security Solution",IF(F1723="Dropbox","Standalone",IF(F1723="LF Exciter","Standalone",IF(OR(F1723="Monitor",F1723="Virtual Wall"),IF(VLOOKUP(H1723,IRDeviceDetails!$A$1:$B$10000,2,FALSE)=0,"Standalone",IF(ISNUMBER(MATCH(H1723,ConfigGrouping!$D$1:$D$10000,0)),"Primary","Secondary")),"")))))))))</f>
        <v/>
      </c>
    </row>
    <row r="1724" spans="5:5" ht="15" customHeight="1" x14ac:dyDescent="0.35">
      <c r="E1724" s="11" t="str">
        <f>IF(F1724="Primary Timing Controller","Timing",IF(F1724="Secondary Timing Controller","Timing",IF(F1724="Star","Ethernet",IF(F1724="Door Controller","Security Solution",IF(F1724="Elevator Controller","Security Solution",IF(F1724="Range Extender","Security Solution",IF(F1724="Dropbox","Standalone",IF(F1724="LF Exciter","Standalone",IF(OR(F1724="Monitor",F1724="Virtual Wall"),IF(VLOOKUP(H1724,IRDeviceDetails!$A$1:$B$10000,2,FALSE)=0,"Standalone",IF(ISNUMBER(MATCH(H1724,ConfigGrouping!$D$1:$D$10000,0)),"Primary","Secondary")),"")))))))))</f>
        <v/>
      </c>
    </row>
    <row r="1725" spans="5:5" ht="15" customHeight="1" x14ac:dyDescent="0.35">
      <c r="E1725" s="11" t="str">
        <f>IF(F1725="Primary Timing Controller","Timing",IF(F1725="Secondary Timing Controller","Timing",IF(F1725="Star","Ethernet",IF(F1725="Door Controller","Security Solution",IF(F1725="Elevator Controller","Security Solution",IF(F1725="Range Extender","Security Solution",IF(F1725="Dropbox","Standalone",IF(F1725="LF Exciter","Standalone",IF(OR(F1725="Monitor",F1725="Virtual Wall"),IF(VLOOKUP(H1725,IRDeviceDetails!$A$1:$B$10000,2,FALSE)=0,"Standalone",IF(ISNUMBER(MATCH(H1725,ConfigGrouping!$D$1:$D$10000,0)),"Primary","Secondary")),"")))))))))</f>
        <v/>
      </c>
    </row>
    <row r="1726" spans="5:5" ht="15" customHeight="1" x14ac:dyDescent="0.35">
      <c r="E1726" s="11" t="str">
        <f>IF(F1726="Primary Timing Controller","Timing",IF(F1726="Secondary Timing Controller","Timing",IF(F1726="Star","Ethernet",IF(F1726="Door Controller","Security Solution",IF(F1726="Elevator Controller","Security Solution",IF(F1726="Range Extender","Security Solution",IF(F1726="Dropbox","Standalone",IF(F1726="LF Exciter","Standalone",IF(OR(F1726="Monitor",F1726="Virtual Wall"),IF(VLOOKUP(H1726,IRDeviceDetails!$A$1:$B$10000,2,FALSE)=0,"Standalone",IF(ISNUMBER(MATCH(H1726,ConfigGrouping!$D$1:$D$10000,0)),"Primary","Secondary")),"")))))))))</f>
        <v/>
      </c>
    </row>
    <row r="1727" spans="5:5" ht="15" customHeight="1" x14ac:dyDescent="0.35">
      <c r="E1727" s="11" t="str">
        <f>IF(F1727="Primary Timing Controller","Timing",IF(F1727="Secondary Timing Controller","Timing",IF(F1727="Star","Ethernet",IF(F1727="Door Controller","Security Solution",IF(F1727="Elevator Controller","Security Solution",IF(F1727="Range Extender","Security Solution",IF(F1727="Dropbox","Standalone",IF(F1727="LF Exciter","Standalone",IF(OR(F1727="Monitor",F1727="Virtual Wall"),IF(VLOOKUP(H1727,IRDeviceDetails!$A$1:$B$10000,2,FALSE)=0,"Standalone",IF(ISNUMBER(MATCH(H1727,ConfigGrouping!$D$1:$D$10000,0)),"Primary","Secondary")),"")))))))))</f>
        <v/>
      </c>
    </row>
    <row r="1728" spans="5:5" ht="15" customHeight="1" x14ac:dyDescent="0.35">
      <c r="E1728" s="11" t="str">
        <f>IF(F1728="Primary Timing Controller","Timing",IF(F1728="Secondary Timing Controller","Timing",IF(F1728="Star","Ethernet",IF(F1728="Door Controller","Security Solution",IF(F1728="Elevator Controller","Security Solution",IF(F1728="Range Extender","Security Solution",IF(F1728="Dropbox","Standalone",IF(F1728="LF Exciter","Standalone",IF(OR(F1728="Monitor",F1728="Virtual Wall"),IF(VLOOKUP(H1728,IRDeviceDetails!$A$1:$B$10000,2,FALSE)=0,"Standalone",IF(ISNUMBER(MATCH(H1728,ConfigGrouping!$D$1:$D$10000,0)),"Primary","Secondary")),"")))))))))</f>
        <v/>
      </c>
    </row>
    <row r="1729" spans="5:5" ht="15" customHeight="1" x14ac:dyDescent="0.35">
      <c r="E1729" s="11" t="str">
        <f>IF(F1729="Primary Timing Controller","Timing",IF(F1729="Secondary Timing Controller","Timing",IF(F1729="Star","Ethernet",IF(F1729="Door Controller","Security Solution",IF(F1729="Elevator Controller","Security Solution",IF(F1729="Range Extender","Security Solution",IF(F1729="Dropbox","Standalone",IF(F1729="LF Exciter","Standalone",IF(OR(F1729="Monitor",F1729="Virtual Wall"),IF(VLOOKUP(H1729,IRDeviceDetails!$A$1:$B$10000,2,FALSE)=0,"Standalone",IF(ISNUMBER(MATCH(H1729,ConfigGrouping!$D$1:$D$10000,0)),"Primary","Secondary")),"")))))))))</f>
        <v/>
      </c>
    </row>
    <row r="1730" spans="5:5" ht="15" customHeight="1" x14ac:dyDescent="0.35">
      <c r="E1730" s="11" t="str">
        <f>IF(F1730="Primary Timing Controller","Timing",IF(F1730="Secondary Timing Controller","Timing",IF(F1730="Star","Ethernet",IF(F1730="Door Controller","Security Solution",IF(F1730="Elevator Controller","Security Solution",IF(F1730="Range Extender","Security Solution",IF(F1730="Dropbox","Standalone",IF(F1730="LF Exciter","Standalone",IF(OR(F1730="Monitor",F1730="Virtual Wall"),IF(VLOOKUP(H1730,IRDeviceDetails!$A$1:$B$10000,2,FALSE)=0,"Standalone",IF(ISNUMBER(MATCH(H1730,ConfigGrouping!$D$1:$D$10000,0)),"Primary","Secondary")),"")))))))))</f>
        <v/>
      </c>
    </row>
    <row r="1731" spans="5:5" ht="15" customHeight="1" x14ac:dyDescent="0.35">
      <c r="E1731" s="11" t="str">
        <f>IF(F1731="Primary Timing Controller","Timing",IF(F1731="Secondary Timing Controller","Timing",IF(F1731="Star","Ethernet",IF(F1731="Door Controller","Security Solution",IF(F1731="Elevator Controller","Security Solution",IF(F1731="Range Extender","Security Solution",IF(F1731="Dropbox","Standalone",IF(F1731="LF Exciter","Standalone",IF(OR(F1731="Monitor",F1731="Virtual Wall"),IF(VLOOKUP(H1731,IRDeviceDetails!$A$1:$B$10000,2,FALSE)=0,"Standalone",IF(ISNUMBER(MATCH(H1731,ConfigGrouping!$D$1:$D$10000,0)),"Primary","Secondary")),"")))))))))</f>
        <v/>
      </c>
    </row>
    <row r="1732" spans="5:5" ht="15" customHeight="1" x14ac:dyDescent="0.35">
      <c r="E1732" s="11" t="str">
        <f>IF(F1732="Primary Timing Controller","Timing",IF(F1732="Secondary Timing Controller","Timing",IF(F1732="Star","Ethernet",IF(F1732="Door Controller","Security Solution",IF(F1732="Elevator Controller","Security Solution",IF(F1732="Range Extender","Security Solution",IF(F1732="Dropbox","Standalone",IF(F1732="LF Exciter","Standalone",IF(OR(F1732="Monitor",F1732="Virtual Wall"),IF(VLOOKUP(H1732,IRDeviceDetails!$A$1:$B$10000,2,FALSE)=0,"Standalone",IF(ISNUMBER(MATCH(H1732,ConfigGrouping!$D$1:$D$10000,0)),"Primary","Secondary")),"")))))))))</f>
        <v/>
      </c>
    </row>
    <row r="1733" spans="5:5" ht="15" customHeight="1" x14ac:dyDescent="0.35">
      <c r="E1733" s="11" t="str">
        <f>IF(F1733="Primary Timing Controller","Timing",IF(F1733="Secondary Timing Controller","Timing",IF(F1733="Star","Ethernet",IF(F1733="Door Controller","Security Solution",IF(F1733="Elevator Controller","Security Solution",IF(F1733="Range Extender","Security Solution",IF(F1733="Dropbox","Standalone",IF(F1733="LF Exciter","Standalone",IF(OR(F1733="Monitor",F1733="Virtual Wall"),IF(VLOOKUP(H1733,IRDeviceDetails!$A$1:$B$10000,2,FALSE)=0,"Standalone",IF(ISNUMBER(MATCH(H1733,ConfigGrouping!$D$1:$D$10000,0)),"Primary","Secondary")),"")))))))))</f>
        <v/>
      </c>
    </row>
    <row r="1734" spans="5:5" ht="15" customHeight="1" x14ac:dyDescent="0.35">
      <c r="E1734" s="11" t="str">
        <f>IF(F1734="Primary Timing Controller","Timing",IF(F1734="Secondary Timing Controller","Timing",IF(F1734="Star","Ethernet",IF(F1734="Door Controller","Security Solution",IF(F1734="Elevator Controller","Security Solution",IF(F1734="Range Extender","Security Solution",IF(F1734="Dropbox","Standalone",IF(F1734="LF Exciter","Standalone",IF(OR(F1734="Monitor",F1734="Virtual Wall"),IF(VLOOKUP(H1734,IRDeviceDetails!$A$1:$B$10000,2,FALSE)=0,"Standalone",IF(ISNUMBER(MATCH(H1734,ConfigGrouping!$D$1:$D$10000,0)),"Primary","Secondary")),"")))))))))</f>
        <v/>
      </c>
    </row>
    <row r="1735" spans="5:5" ht="15" customHeight="1" x14ac:dyDescent="0.35">
      <c r="E1735" s="11" t="str">
        <f>IF(F1735="Primary Timing Controller","Timing",IF(F1735="Secondary Timing Controller","Timing",IF(F1735="Star","Ethernet",IF(F1735="Door Controller","Security Solution",IF(F1735="Elevator Controller","Security Solution",IF(F1735="Range Extender","Security Solution",IF(F1735="Dropbox","Standalone",IF(F1735="LF Exciter","Standalone",IF(OR(F1735="Monitor",F1735="Virtual Wall"),IF(VLOOKUP(H1735,IRDeviceDetails!$A$1:$B$10000,2,FALSE)=0,"Standalone",IF(ISNUMBER(MATCH(H1735,ConfigGrouping!$D$1:$D$10000,0)),"Primary","Secondary")),"")))))))))</f>
        <v/>
      </c>
    </row>
    <row r="1736" spans="5:5" ht="15" customHeight="1" x14ac:dyDescent="0.35">
      <c r="E1736" s="11" t="str">
        <f>IF(F1736="Primary Timing Controller","Timing",IF(F1736="Secondary Timing Controller","Timing",IF(F1736="Star","Ethernet",IF(F1736="Door Controller","Security Solution",IF(F1736="Elevator Controller","Security Solution",IF(F1736="Range Extender","Security Solution",IF(F1736="Dropbox","Standalone",IF(F1736="LF Exciter","Standalone",IF(OR(F1736="Monitor",F1736="Virtual Wall"),IF(VLOOKUP(H1736,IRDeviceDetails!$A$1:$B$10000,2,FALSE)=0,"Standalone",IF(ISNUMBER(MATCH(H1736,ConfigGrouping!$D$1:$D$10000,0)),"Primary","Secondary")),"")))))))))</f>
        <v/>
      </c>
    </row>
    <row r="1737" spans="5:5" ht="15" customHeight="1" x14ac:dyDescent="0.35">
      <c r="E1737" s="11" t="str">
        <f>IF(F1737="Primary Timing Controller","Timing",IF(F1737="Secondary Timing Controller","Timing",IF(F1737="Star","Ethernet",IF(F1737="Door Controller","Security Solution",IF(F1737="Elevator Controller","Security Solution",IF(F1737="Range Extender","Security Solution",IF(F1737="Dropbox","Standalone",IF(F1737="LF Exciter","Standalone",IF(OR(F1737="Monitor",F1737="Virtual Wall"),IF(VLOOKUP(H1737,IRDeviceDetails!$A$1:$B$10000,2,FALSE)=0,"Standalone",IF(ISNUMBER(MATCH(H1737,ConfigGrouping!$D$1:$D$10000,0)),"Primary","Secondary")),"")))))))))</f>
        <v/>
      </c>
    </row>
    <row r="1738" spans="5:5" ht="15" customHeight="1" x14ac:dyDescent="0.35">
      <c r="E1738" s="11" t="str">
        <f>IF(F1738="Primary Timing Controller","Timing",IF(F1738="Secondary Timing Controller","Timing",IF(F1738="Star","Ethernet",IF(F1738="Door Controller","Security Solution",IF(F1738="Elevator Controller","Security Solution",IF(F1738="Range Extender","Security Solution",IF(F1738="Dropbox","Standalone",IF(F1738="LF Exciter","Standalone",IF(OR(F1738="Monitor",F1738="Virtual Wall"),IF(VLOOKUP(H1738,IRDeviceDetails!$A$1:$B$10000,2,FALSE)=0,"Standalone",IF(ISNUMBER(MATCH(H1738,ConfigGrouping!$D$1:$D$10000,0)),"Primary","Secondary")),"")))))))))</f>
        <v/>
      </c>
    </row>
    <row r="1739" spans="5:5" ht="15" customHeight="1" x14ac:dyDescent="0.35">
      <c r="E1739" s="11" t="str">
        <f>IF(F1739="Primary Timing Controller","Timing",IF(F1739="Secondary Timing Controller","Timing",IF(F1739="Star","Ethernet",IF(F1739="Door Controller","Security Solution",IF(F1739="Elevator Controller","Security Solution",IF(F1739="Range Extender","Security Solution",IF(F1739="Dropbox","Standalone",IF(F1739="LF Exciter","Standalone",IF(OR(F1739="Monitor",F1739="Virtual Wall"),IF(VLOOKUP(H1739,IRDeviceDetails!$A$1:$B$10000,2,FALSE)=0,"Standalone",IF(ISNUMBER(MATCH(H1739,ConfigGrouping!$D$1:$D$10000,0)),"Primary","Secondary")),"")))))))))</f>
        <v/>
      </c>
    </row>
    <row r="1740" spans="5:5" ht="15" customHeight="1" x14ac:dyDescent="0.35">
      <c r="E1740" s="11" t="str">
        <f>IF(F1740="Primary Timing Controller","Timing",IF(F1740="Secondary Timing Controller","Timing",IF(F1740="Star","Ethernet",IF(F1740="Door Controller","Security Solution",IF(F1740="Elevator Controller","Security Solution",IF(F1740="Range Extender","Security Solution",IF(F1740="Dropbox","Standalone",IF(F1740="LF Exciter","Standalone",IF(OR(F1740="Monitor",F1740="Virtual Wall"),IF(VLOOKUP(H1740,IRDeviceDetails!$A$1:$B$10000,2,FALSE)=0,"Standalone",IF(ISNUMBER(MATCH(H1740,ConfigGrouping!$D$1:$D$10000,0)),"Primary","Secondary")),"")))))))))</f>
        <v/>
      </c>
    </row>
    <row r="1741" spans="5:5" ht="15" customHeight="1" x14ac:dyDescent="0.35">
      <c r="E1741" s="11" t="str">
        <f>IF(F1741="Primary Timing Controller","Timing",IF(F1741="Secondary Timing Controller","Timing",IF(F1741="Star","Ethernet",IF(F1741="Door Controller","Security Solution",IF(F1741="Elevator Controller","Security Solution",IF(F1741="Range Extender","Security Solution",IF(F1741="Dropbox","Standalone",IF(F1741="LF Exciter","Standalone",IF(OR(F1741="Monitor",F1741="Virtual Wall"),IF(VLOOKUP(H1741,IRDeviceDetails!$A$1:$B$10000,2,FALSE)=0,"Standalone",IF(ISNUMBER(MATCH(H1741,ConfigGrouping!$D$1:$D$10000,0)),"Primary","Secondary")),"")))))))))</f>
        <v/>
      </c>
    </row>
    <row r="1742" spans="5:5" ht="15" customHeight="1" x14ac:dyDescent="0.35">
      <c r="E1742" s="11" t="str">
        <f>IF(F1742="Primary Timing Controller","Timing",IF(F1742="Secondary Timing Controller","Timing",IF(F1742="Star","Ethernet",IF(F1742="Door Controller","Security Solution",IF(F1742="Elevator Controller","Security Solution",IF(F1742="Range Extender","Security Solution",IF(F1742="Dropbox","Standalone",IF(F1742="LF Exciter","Standalone",IF(OR(F1742="Monitor",F1742="Virtual Wall"),IF(VLOOKUP(H1742,IRDeviceDetails!$A$1:$B$10000,2,FALSE)=0,"Standalone",IF(ISNUMBER(MATCH(H1742,ConfigGrouping!$D$1:$D$10000,0)),"Primary","Secondary")),"")))))))))</f>
        <v/>
      </c>
    </row>
    <row r="1743" spans="5:5" ht="15" customHeight="1" x14ac:dyDescent="0.35">
      <c r="E1743" s="11" t="str">
        <f>IF(F1743="Primary Timing Controller","Timing",IF(F1743="Secondary Timing Controller","Timing",IF(F1743="Star","Ethernet",IF(F1743="Door Controller","Security Solution",IF(F1743="Elevator Controller","Security Solution",IF(F1743="Range Extender","Security Solution",IF(F1743="Dropbox","Standalone",IF(F1743="LF Exciter","Standalone",IF(OR(F1743="Monitor",F1743="Virtual Wall"),IF(VLOOKUP(H1743,IRDeviceDetails!$A$1:$B$10000,2,FALSE)=0,"Standalone",IF(ISNUMBER(MATCH(H1743,ConfigGrouping!$D$1:$D$10000,0)),"Primary","Secondary")),"")))))))))</f>
        <v/>
      </c>
    </row>
    <row r="1744" spans="5:5" ht="15" customHeight="1" x14ac:dyDescent="0.35">
      <c r="E1744" s="11" t="str">
        <f>IF(F1744="Primary Timing Controller","Timing",IF(F1744="Secondary Timing Controller","Timing",IF(F1744="Star","Ethernet",IF(F1744="Door Controller","Security Solution",IF(F1744="Elevator Controller","Security Solution",IF(F1744="Range Extender","Security Solution",IF(F1744="Dropbox","Standalone",IF(F1744="LF Exciter","Standalone",IF(OR(F1744="Monitor",F1744="Virtual Wall"),IF(VLOOKUP(H1744,IRDeviceDetails!$A$1:$B$10000,2,FALSE)=0,"Standalone",IF(ISNUMBER(MATCH(H1744,ConfigGrouping!$D$1:$D$10000,0)),"Primary","Secondary")),"")))))))))</f>
        <v/>
      </c>
    </row>
    <row r="1745" spans="5:5" ht="15" customHeight="1" x14ac:dyDescent="0.35">
      <c r="E1745" s="11" t="str">
        <f>IF(F1745="Primary Timing Controller","Timing",IF(F1745="Secondary Timing Controller","Timing",IF(F1745="Star","Ethernet",IF(F1745="Door Controller","Security Solution",IF(F1745="Elevator Controller","Security Solution",IF(F1745="Range Extender","Security Solution",IF(F1745="Dropbox","Standalone",IF(F1745="LF Exciter","Standalone",IF(OR(F1745="Monitor",F1745="Virtual Wall"),IF(VLOOKUP(H1745,IRDeviceDetails!$A$1:$B$10000,2,FALSE)=0,"Standalone",IF(ISNUMBER(MATCH(H1745,ConfigGrouping!$D$1:$D$10000,0)),"Primary","Secondary")),"")))))))))</f>
        <v/>
      </c>
    </row>
    <row r="1746" spans="5:5" ht="15" customHeight="1" x14ac:dyDescent="0.35">
      <c r="E1746" s="11" t="str">
        <f>IF(F1746="Primary Timing Controller","Timing",IF(F1746="Secondary Timing Controller","Timing",IF(F1746="Star","Ethernet",IF(F1746="Door Controller","Security Solution",IF(F1746="Elevator Controller","Security Solution",IF(F1746="Range Extender","Security Solution",IF(F1746="Dropbox","Standalone",IF(F1746="LF Exciter","Standalone",IF(OR(F1746="Monitor",F1746="Virtual Wall"),IF(VLOOKUP(H1746,IRDeviceDetails!$A$1:$B$10000,2,FALSE)=0,"Standalone",IF(ISNUMBER(MATCH(H1746,ConfigGrouping!$D$1:$D$10000,0)),"Primary","Secondary")),"")))))))))</f>
        <v/>
      </c>
    </row>
    <row r="1747" spans="5:5" ht="15" customHeight="1" x14ac:dyDescent="0.35">
      <c r="E1747" s="11" t="str">
        <f>IF(F1747="Primary Timing Controller","Timing",IF(F1747="Secondary Timing Controller","Timing",IF(F1747="Star","Ethernet",IF(F1747="Door Controller","Security Solution",IF(F1747="Elevator Controller","Security Solution",IF(F1747="Range Extender","Security Solution",IF(F1747="Dropbox","Standalone",IF(F1747="LF Exciter","Standalone",IF(OR(F1747="Monitor",F1747="Virtual Wall"),IF(VLOOKUP(H1747,IRDeviceDetails!$A$1:$B$10000,2,FALSE)=0,"Standalone",IF(ISNUMBER(MATCH(H1747,ConfigGrouping!$D$1:$D$10000,0)),"Primary","Secondary")),"")))))))))</f>
        <v/>
      </c>
    </row>
    <row r="1748" spans="5:5" ht="15" customHeight="1" x14ac:dyDescent="0.35">
      <c r="E1748" s="11" t="str">
        <f>IF(F1748="Primary Timing Controller","Timing",IF(F1748="Secondary Timing Controller","Timing",IF(F1748="Star","Ethernet",IF(F1748="Door Controller","Security Solution",IF(F1748="Elevator Controller","Security Solution",IF(F1748="Range Extender","Security Solution",IF(F1748="Dropbox","Standalone",IF(F1748="LF Exciter","Standalone",IF(OR(F1748="Monitor",F1748="Virtual Wall"),IF(VLOOKUP(H1748,IRDeviceDetails!$A$1:$B$10000,2,FALSE)=0,"Standalone",IF(ISNUMBER(MATCH(H1748,ConfigGrouping!$D$1:$D$10000,0)),"Primary","Secondary")),"")))))))))</f>
        <v/>
      </c>
    </row>
    <row r="1749" spans="5:5" ht="15" customHeight="1" x14ac:dyDescent="0.35">
      <c r="E1749" s="11" t="str">
        <f>IF(F1749="Primary Timing Controller","Timing",IF(F1749="Secondary Timing Controller","Timing",IF(F1749="Star","Ethernet",IF(F1749="Door Controller","Security Solution",IF(F1749="Elevator Controller","Security Solution",IF(F1749="Range Extender","Security Solution",IF(F1749="Dropbox","Standalone",IF(F1749="LF Exciter","Standalone",IF(OR(F1749="Monitor",F1749="Virtual Wall"),IF(VLOOKUP(H1749,IRDeviceDetails!$A$1:$B$10000,2,FALSE)=0,"Standalone",IF(ISNUMBER(MATCH(H1749,ConfigGrouping!$D$1:$D$10000,0)),"Primary","Secondary")),"")))))))))</f>
        <v/>
      </c>
    </row>
    <row r="1750" spans="5:5" ht="15" customHeight="1" x14ac:dyDescent="0.35">
      <c r="E1750" s="11" t="str">
        <f>IF(F1750="Primary Timing Controller","Timing",IF(F1750="Secondary Timing Controller","Timing",IF(F1750="Star","Ethernet",IF(F1750="Door Controller","Security Solution",IF(F1750="Elevator Controller","Security Solution",IF(F1750="Range Extender","Security Solution",IF(F1750="Dropbox","Standalone",IF(F1750="LF Exciter","Standalone",IF(OR(F1750="Monitor",F1750="Virtual Wall"),IF(VLOOKUP(H1750,IRDeviceDetails!$A$1:$B$10000,2,FALSE)=0,"Standalone",IF(ISNUMBER(MATCH(H1750,ConfigGrouping!$D$1:$D$10000,0)),"Primary","Secondary")),"")))))))))</f>
        <v/>
      </c>
    </row>
    <row r="1751" spans="5:5" ht="15" customHeight="1" x14ac:dyDescent="0.35">
      <c r="E1751" s="11" t="str">
        <f>IF(F1751="Primary Timing Controller","Timing",IF(F1751="Secondary Timing Controller","Timing",IF(F1751="Star","Ethernet",IF(F1751="Door Controller","Security Solution",IF(F1751="Elevator Controller","Security Solution",IF(F1751="Range Extender","Security Solution",IF(F1751="Dropbox","Standalone",IF(F1751="LF Exciter","Standalone",IF(OR(F1751="Monitor",F1751="Virtual Wall"),IF(VLOOKUP(H1751,IRDeviceDetails!$A$1:$B$10000,2,FALSE)=0,"Standalone",IF(ISNUMBER(MATCH(H1751,ConfigGrouping!$D$1:$D$10000,0)),"Primary","Secondary")),"")))))))))</f>
        <v/>
      </c>
    </row>
    <row r="1752" spans="5:5" ht="15" customHeight="1" x14ac:dyDescent="0.35">
      <c r="E1752" s="11" t="str">
        <f>IF(F1752="Primary Timing Controller","Timing",IF(F1752="Secondary Timing Controller","Timing",IF(F1752="Star","Ethernet",IF(F1752="Door Controller","Security Solution",IF(F1752="Elevator Controller","Security Solution",IF(F1752="Range Extender","Security Solution",IF(F1752="Dropbox","Standalone",IF(F1752="LF Exciter","Standalone",IF(OR(F1752="Monitor",F1752="Virtual Wall"),IF(VLOOKUP(H1752,IRDeviceDetails!$A$1:$B$10000,2,FALSE)=0,"Standalone",IF(ISNUMBER(MATCH(H1752,ConfigGrouping!$D$1:$D$10000,0)),"Primary","Secondary")),"")))))))))</f>
        <v/>
      </c>
    </row>
    <row r="1753" spans="5:5" ht="15" customHeight="1" x14ac:dyDescent="0.35">
      <c r="E1753" s="11" t="str">
        <f>IF(F1753="Primary Timing Controller","Timing",IF(F1753="Secondary Timing Controller","Timing",IF(F1753="Star","Ethernet",IF(F1753="Door Controller","Security Solution",IF(F1753="Elevator Controller","Security Solution",IF(F1753="Range Extender","Security Solution",IF(F1753="Dropbox","Standalone",IF(F1753="LF Exciter","Standalone",IF(OR(F1753="Monitor",F1753="Virtual Wall"),IF(VLOOKUP(H1753,IRDeviceDetails!$A$1:$B$10000,2,FALSE)=0,"Standalone",IF(ISNUMBER(MATCH(H1753,ConfigGrouping!$D$1:$D$10000,0)),"Primary","Secondary")),"")))))))))</f>
        <v/>
      </c>
    </row>
    <row r="1754" spans="5:5" ht="15" customHeight="1" x14ac:dyDescent="0.35">
      <c r="E1754" s="11" t="str">
        <f>IF(F1754="Primary Timing Controller","Timing",IF(F1754="Secondary Timing Controller","Timing",IF(F1754="Star","Ethernet",IF(F1754="Door Controller","Security Solution",IF(F1754="Elevator Controller","Security Solution",IF(F1754="Range Extender","Security Solution",IF(F1754="Dropbox","Standalone",IF(F1754="LF Exciter","Standalone",IF(OR(F1754="Monitor",F1754="Virtual Wall"),IF(VLOOKUP(H1754,IRDeviceDetails!$A$1:$B$10000,2,FALSE)=0,"Standalone",IF(ISNUMBER(MATCH(H1754,ConfigGrouping!$D$1:$D$10000,0)),"Primary","Secondary")),"")))))))))</f>
        <v/>
      </c>
    </row>
    <row r="1755" spans="5:5" ht="15" customHeight="1" x14ac:dyDescent="0.35">
      <c r="E1755" s="11" t="str">
        <f>IF(F1755="Primary Timing Controller","Timing",IF(F1755="Secondary Timing Controller","Timing",IF(F1755="Star","Ethernet",IF(F1755="Door Controller","Security Solution",IF(F1755="Elevator Controller","Security Solution",IF(F1755="Range Extender","Security Solution",IF(F1755="Dropbox","Standalone",IF(F1755="LF Exciter","Standalone",IF(OR(F1755="Monitor",F1755="Virtual Wall"),IF(VLOOKUP(H1755,IRDeviceDetails!$A$1:$B$10000,2,FALSE)=0,"Standalone",IF(ISNUMBER(MATCH(H1755,ConfigGrouping!$D$1:$D$10000,0)),"Primary","Secondary")),"")))))))))</f>
        <v/>
      </c>
    </row>
    <row r="1756" spans="5:5" ht="15" customHeight="1" x14ac:dyDescent="0.35">
      <c r="E1756" s="11" t="str">
        <f>IF(F1756="Primary Timing Controller","Timing",IF(F1756="Secondary Timing Controller","Timing",IF(F1756="Star","Ethernet",IF(F1756="Door Controller","Security Solution",IF(F1756="Elevator Controller","Security Solution",IF(F1756="Range Extender","Security Solution",IF(F1756="Dropbox","Standalone",IF(F1756="LF Exciter","Standalone",IF(OR(F1756="Monitor",F1756="Virtual Wall"),IF(VLOOKUP(H1756,IRDeviceDetails!$A$1:$B$10000,2,FALSE)=0,"Standalone",IF(ISNUMBER(MATCH(H1756,ConfigGrouping!$D$1:$D$10000,0)),"Primary","Secondary")),"")))))))))</f>
        <v/>
      </c>
    </row>
    <row r="1757" spans="5:5" ht="15" customHeight="1" x14ac:dyDescent="0.35">
      <c r="E1757" s="11" t="str">
        <f>IF(F1757="Primary Timing Controller","Timing",IF(F1757="Secondary Timing Controller","Timing",IF(F1757="Star","Ethernet",IF(F1757="Door Controller","Security Solution",IF(F1757="Elevator Controller","Security Solution",IF(F1757="Range Extender","Security Solution",IF(F1757="Dropbox","Standalone",IF(F1757="LF Exciter","Standalone",IF(OR(F1757="Monitor",F1757="Virtual Wall"),IF(VLOOKUP(H1757,IRDeviceDetails!$A$1:$B$10000,2,FALSE)=0,"Standalone",IF(ISNUMBER(MATCH(H1757,ConfigGrouping!$D$1:$D$10000,0)),"Primary","Secondary")),"")))))))))</f>
        <v/>
      </c>
    </row>
    <row r="1758" spans="5:5" ht="15" customHeight="1" x14ac:dyDescent="0.35">
      <c r="E1758" s="11" t="str">
        <f>IF(F1758="Primary Timing Controller","Timing",IF(F1758="Secondary Timing Controller","Timing",IF(F1758="Star","Ethernet",IF(F1758="Door Controller","Security Solution",IF(F1758="Elevator Controller","Security Solution",IF(F1758="Range Extender","Security Solution",IF(F1758="Dropbox","Standalone",IF(F1758="LF Exciter","Standalone",IF(OR(F1758="Monitor",F1758="Virtual Wall"),IF(VLOOKUP(H1758,IRDeviceDetails!$A$1:$B$10000,2,FALSE)=0,"Standalone",IF(ISNUMBER(MATCH(H1758,ConfigGrouping!$D$1:$D$10000,0)),"Primary","Secondary")),"")))))))))</f>
        <v/>
      </c>
    </row>
    <row r="1759" spans="5:5" ht="15" customHeight="1" x14ac:dyDescent="0.35">
      <c r="E1759" s="11" t="str">
        <f>IF(F1759="Primary Timing Controller","Timing",IF(F1759="Secondary Timing Controller","Timing",IF(F1759="Star","Ethernet",IF(F1759="Door Controller","Security Solution",IF(F1759="Elevator Controller","Security Solution",IF(F1759="Range Extender","Security Solution",IF(F1759="Dropbox","Standalone",IF(F1759="LF Exciter","Standalone",IF(OR(F1759="Monitor",F1759="Virtual Wall"),IF(VLOOKUP(H1759,IRDeviceDetails!$A$1:$B$10000,2,FALSE)=0,"Standalone",IF(ISNUMBER(MATCH(H1759,ConfigGrouping!$D$1:$D$10000,0)),"Primary","Secondary")),"")))))))))</f>
        <v/>
      </c>
    </row>
    <row r="1760" spans="5:5" ht="15" customHeight="1" x14ac:dyDescent="0.35">
      <c r="E1760" s="11" t="str">
        <f>IF(F1760="Primary Timing Controller","Timing",IF(F1760="Secondary Timing Controller","Timing",IF(F1760="Star","Ethernet",IF(F1760="Door Controller","Security Solution",IF(F1760="Elevator Controller","Security Solution",IF(F1760="Range Extender","Security Solution",IF(F1760="Dropbox","Standalone",IF(F1760="LF Exciter","Standalone",IF(OR(F1760="Monitor",F1760="Virtual Wall"),IF(VLOOKUP(H1760,IRDeviceDetails!$A$1:$B$10000,2,FALSE)=0,"Standalone",IF(ISNUMBER(MATCH(H1760,ConfigGrouping!$D$1:$D$10000,0)),"Primary","Secondary")),"")))))))))</f>
        <v/>
      </c>
    </row>
    <row r="1761" spans="5:5" ht="15" customHeight="1" x14ac:dyDescent="0.35">
      <c r="E1761" s="11" t="str">
        <f>IF(F1761="Primary Timing Controller","Timing",IF(F1761="Secondary Timing Controller","Timing",IF(F1761="Star","Ethernet",IF(F1761="Door Controller","Security Solution",IF(F1761="Elevator Controller","Security Solution",IF(F1761="Range Extender","Security Solution",IF(F1761="Dropbox","Standalone",IF(F1761="LF Exciter","Standalone",IF(OR(F1761="Monitor",F1761="Virtual Wall"),IF(VLOOKUP(H1761,IRDeviceDetails!$A$1:$B$10000,2,FALSE)=0,"Standalone",IF(ISNUMBER(MATCH(H1761,ConfigGrouping!$D$1:$D$10000,0)),"Primary","Secondary")),"")))))))))</f>
        <v/>
      </c>
    </row>
    <row r="1762" spans="5:5" ht="15" customHeight="1" x14ac:dyDescent="0.35">
      <c r="E1762" s="11" t="str">
        <f>IF(F1762="Primary Timing Controller","Timing",IF(F1762="Secondary Timing Controller","Timing",IF(F1762="Star","Ethernet",IF(F1762="Door Controller","Security Solution",IF(F1762="Elevator Controller","Security Solution",IF(F1762="Range Extender","Security Solution",IF(F1762="Dropbox","Standalone",IF(F1762="LF Exciter","Standalone",IF(OR(F1762="Monitor",F1762="Virtual Wall"),IF(VLOOKUP(H1762,IRDeviceDetails!$A$1:$B$10000,2,FALSE)=0,"Standalone",IF(ISNUMBER(MATCH(H1762,ConfigGrouping!$D$1:$D$10000,0)),"Primary","Secondary")),"")))))))))</f>
        <v/>
      </c>
    </row>
    <row r="1763" spans="5:5" ht="15" customHeight="1" x14ac:dyDescent="0.35">
      <c r="E1763" s="11" t="str">
        <f>IF(F1763="Primary Timing Controller","Timing",IF(F1763="Secondary Timing Controller","Timing",IF(F1763="Star","Ethernet",IF(F1763="Door Controller","Security Solution",IF(F1763="Elevator Controller","Security Solution",IF(F1763="Range Extender","Security Solution",IF(F1763="Dropbox","Standalone",IF(F1763="LF Exciter","Standalone",IF(OR(F1763="Monitor",F1763="Virtual Wall"),IF(VLOOKUP(H1763,IRDeviceDetails!$A$1:$B$10000,2,FALSE)=0,"Standalone",IF(ISNUMBER(MATCH(H1763,ConfigGrouping!$D$1:$D$10000,0)),"Primary","Secondary")),"")))))))))</f>
        <v/>
      </c>
    </row>
    <row r="1764" spans="5:5" ht="15" customHeight="1" x14ac:dyDescent="0.35">
      <c r="E1764" s="11" t="str">
        <f>IF(F1764="Primary Timing Controller","Timing",IF(F1764="Secondary Timing Controller","Timing",IF(F1764="Star","Ethernet",IF(F1764="Door Controller","Security Solution",IF(F1764="Elevator Controller","Security Solution",IF(F1764="Range Extender","Security Solution",IF(F1764="Dropbox","Standalone",IF(F1764="LF Exciter","Standalone",IF(OR(F1764="Monitor",F1764="Virtual Wall"),IF(VLOOKUP(H1764,IRDeviceDetails!$A$1:$B$10000,2,FALSE)=0,"Standalone",IF(ISNUMBER(MATCH(H1764,ConfigGrouping!$D$1:$D$10000,0)),"Primary","Secondary")),"")))))))))</f>
        <v/>
      </c>
    </row>
    <row r="1765" spans="5:5" ht="15" customHeight="1" x14ac:dyDescent="0.35">
      <c r="E1765" s="11" t="str">
        <f>IF(F1765="Primary Timing Controller","Timing",IF(F1765="Secondary Timing Controller","Timing",IF(F1765="Star","Ethernet",IF(F1765="Door Controller","Security Solution",IF(F1765="Elevator Controller","Security Solution",IF(F1765="Range Extender","Security Solution",IF(F1765="Dropbox","Standalone",IF(F1765="LF Exciter","Standalone",IF(OR(F1765="Monitor",F1765="Virtual Wall"),IF(VLOOKUP(H1765,IRDeviceDetails!$A$1:$B$10000,2,FALSE)=0,"Standalone",IF(ISNUMBER(MATCH(H1765,ConfigGrouping!$D$1:$D$10000,0)),"Primary","Secondary")),"")))))))))</f>
        <v/>
      </c>
    </row>
    <row r="1766" spans="5:5" ht="15" customHeight="1" x14ac:dyDescent="0.35">
      <c r="E1766" s="11" t="str">
        <f>IF(F1766="Primary Timing Controller","Timing",IF(F1766="Secondary Timing Controller","Timing",IF(F1766="Star","Ethernet",IF(F1766="Door Controller","Security Solution",IF(F1766="Elevator Controller","Security Solution",IF(F1766="Range Extender","Security Solution",IF(F1766="Dropbox","Standalone",IF(F1766="LF Exciter","Standalone",IF(OR(F1766="Monitor",F1766="Virtual Wall"),IF(VLOOKUP(H1766,IRDeviceDetails!$A$1:$B$10000,2,FALSE)=0,"Standalone",IF(ISNUMBER(MATCH(H1766,ConfigGrouping!$D$1:$D$10000,0)),"Primary","Secondary")),"")))))))))</f>
        <v/>
      </c>
    </row>
    <row r="1767" spans="5:5" ht="15" customHeight="1" x14ac:dyDescent="0.35">
      <c r="E1767" s="11" t="str">
        <f>IF(F1767="Primary Timing Controller","Timing",IF(F1767="Secondary Timing Controller","Timing",IF(F1767="Star","Ethernet",IF(F1767="Door Controller","Security Solution",IF(F1767="Elevator Controller","Security Solution",IF(F1767="Range Extender","Security Solution",IF(F1767="Dropbox","Standalone",IF(F1767="LF Exciter","Standalone",IF(OR(F1767="Monitor",F1767="Virtual Wall"),IF(VLOOKUP(H1767,IRDeviceDetails!$A$1:$B$10000,2,FALSE)=0,"Standalone",IF(ISNUMBER(MATCH(H1767,ConfigGrouping!$D$1:$D$10000,0)),"Primary","Secondary")),"")))))))))</f>
        <v/>
      </c>
    </row>
    <row r="1768" spans="5:5" ht="15" customHeight="1" x14ac:dyDescent="0.35">
      <c r="E1768" s="11" t="str">
        <f>IF(F1768="Primary Timing Controller","Timing",IF(F1768="Secondary Timing Controller","Timing",IF(F1768="Star","Ethernet",IF(F1768="Door Controller","Security Solution",IF(F1768="Elevator Controller","Security Solution",IF(F1768="Range Extender","Security Solution",IF(F1768="Dropbox","Standalone",IF(F1768="LF Exciter","Standalone",IF(OR(F1768="Monitor",F1768="Virtual Wall"),IF(VLOOKUP(H1768,IRDeviceDetails!$A$1:$B$10000,2,FALSE)=0,"Standalone",IF(ISNUMBER(MATCH(H1768,ConfigGrouping!$D$1:$D$10000,0)),"Primary","Secondary")),"")))))))))</f>
        <v/>
      </c>
    </row>
    <row r="1769" spans="5:5" ht="15" customHeight="1" x14ac:dyDescent="0.35">
      <c r="E1769" s="11" t="str">
        <f>IF(F1769="Primary Timing Controller","Timing",IF(F1769="Secondary Timing Controller","Timing",IF(F1769="Star","Ethernet",IF(F1769="Door Controller","Security Solution",IF(F1769="Elevator Controller","Security Solution",IF(F1769="Range Extender","Security Solution",IF(F1769="Dropbox","Standalone",IF(F1769="LF Exciter","Standalone",IF(OR(F1769="Monitor",F1769="Virtual Wall"),IF(VLOOKUP(H1769,IRDeviceDetails!$A$1:$B$10000,2,FALSE)=0,"Standalone",IF(ISNUMBER(MATCH(H1769,ConfigGrouping!$D$1:$D$10000,0)),"Primary","Secondary")),"")))))))))</f>
        <v/>
      </c>
    </row>
    <row r="1770" spans="5:5" ht="15" customHeight="1" x14ac:dyDescent="0.35">
      <c r="E1770" s="11" t="str">
        <f>IF(F1770="Primary Timing Controller","Timing",IF(F1770="Secondary Timing Controller","Timing",IF(F1770="Star","Ethernet",IF(F1770="Door Controller","Security Solution",IF(F1770="Elevator Controller","Security Solution",IF(F1770="Range Extender","Security Solution",IF(F1770="Dropbox","Standalone",IF(F1770="LF Exciter","Standalone",IF(OR(F1770="Monitor",F1770="Virtual Wall"),IF(VLOOKUP(H1770,IRDeviceDetails!$A$1:$B$10000,2,FALSE)=0,"Standalone",IF(ISNUMBER(MATCH(H1770,ConfigGrouping!$D$1:$D$10000,0)),"Primary","Secondary")),"")))))))))</f>
        <v/>
      </c>
    </row>
    <row r="1771" spans="5:5" ht="15" customHeight="1" x14ac:dyDescent="0.35">
      <c r="E1771" s="11" t="str">
        <f>IF(F1771="Primary Timing Controller","Timing",IF(F1771="Secondary Timing Controller","Timing",IF(F1771="Star","Ethernet",IF(F1771="Door Controller","Security Solution",IF(F1771="Elevator Controller","Security Solution",IF(F1771="Range Extender","Security Solution",IF(F1771="Dropbox","Standalone",IF(F1771="LF Exciter","Standalone",IF(OR(F1771="Monitor",F1771="Virtual Wall"),IF(VLOOKUP(H1771,IRDeviceDetails!$A$1:$B$10000,2,FALSE)=0,"Standalone",IF(ISNUMBER(MATCH(H1771,ConfigGrouping!$D$1:$D$10000,0)),"Primary","Secondary")),"")))))))))</f>
        <v/>
      </c>
    </row>
    <row r="1772" spans="5:5" ht="15" customHeight="1" x14ac:dyDescent="0.35">
      <c r="E1772" s="11" t="str">
        <f>IF(F1772="Primary Timing Controller","Timing",IF(F1772="Secondary Timing Controller","Timing",IF(F1772="Star","Ethernet",IF(F1772="Door Controller","Security Solution",IF(F1772="Elevator Controller","Security Solution",IF(F1772="Range Extender","Security Solution",IF(F1772="Dropbox","Standalone",IF(F1772="LF Exciter","Standalone",IF(OR(F1772="Monitor",F1772="Virtual Wall"),IF(VLOOKUP(H1772,IRDeviceDetails!$A$1:$B$10000,2,FALSE)=0,"Standalone",IF(ISNUMBER(MATCH(H1772,ConfigGrouping!$D$1:$D$10000,0)),"Primary","Secondary")),"")))))))))</f>
        <v/>
      </c>
    </row>
    <row r="1773" spans="5:5" ht="15" customHeight="1" x14ac:dyDescent="0.35">
      <c r="E1773" s="11" t="str">
        <f>IF(F1773="Primary Timing Controller","Timing",IF(F1773="Secondary Timing Controller","Timing",IF(F1773="Star","Ethernet",IF(F1773="Door Controller","Security Solution",IF(F1773="Elevator Controller","Security Solution",IF(F1773="Range Extender","Security Solution",IF(F1773="Dropbox","Standalone",IF(F1773="LF Exciter","Standalone",IF(OR(F1773="Monitor",F1773="Virtual Wall"),IF(VLOOKUP(H1773,IRDeviceDetails!$A$1:$B$10000,2,FALSE)=0,"Standalone",IF(ISNUMBER(MATCH(H1773,ConfigGrouping!$D$1:$D$10000,0)),"Primary","Secondary")),"")))))))))</f>
        <v/>
      </c>
    </row>
    <row r="1774" spans="5:5" ht="15" customHeight="1" x14ac:dyDescent="0.35">
      <c r="E1774" s="11" t="str">
        <f>IF(F1774="Primary Timing Controller","Timing",IF(F1774="Secondary Timing Controller","Timing",IF(F1774="Star","Ethernet",IF(F1774="Door Controller","Security Solution",IF(F1774="Elevator Controller","Security Solution",IF(F1774="Range Extender","Security Solution",IF(F1774="Dropbox","Standalone",IF(F1774="LF Exciter","Standalone",IF(OR(F1774="Monitor",F1774="Virtual Wall"),IF(VLOOKUP(H1774,IRDeviceDetails!$A$1:$B$10000,2,FALSE)=0,"Standalone",IF(ISNUMBER(MATCH(H1774,ConfigGrouping!$D$1:$D$10000,0)),"Primary","Secondary")),"")))))))))</f>
        <v/>
      </c>
    </row>
    <row r="1775" spans="5:5" ht="15" customHeight="1" x14ac:dyDescent="0.35">
      <c r="E1775" s="11" t="str">
        <f>IF(F1775="Primary Timing Controller","Timing",IF(F1775="Secondary Timing Controller","Timing",IF(F1775="Star","Ethernet",IF(F1775="Door Controller","Security Solution",IF(F1775="Elevator Controller","Security Solution",IF(F1775="Range Extender","Security Solution",IF(F1775="Dropbox","Standalone",IF(F1775="LF Exciter","Standalone",IF(OR(F1775="Monitor",F1775="Virtual Wall"),IF(VLOOKUP(H1775,IRDeviceDetails!$A$1:$B$10000,2,FALSE)=0,"Standalone",IF(ISNUMBER(MATCH(H1775,ConfigGrouping!$D$1:$D$10000,0)),"Primary","Secondary")),"")))))))))</f>
        <v/>
      </c>
    </row>
    <row r="1776" spans="5:5" ht="15" customHeight="1" x14ac:dyDescent="0.35">
      <c r="E1776" s="11" t="str">
        <f>IF(F1776="Primary Timing Controller","Timing",IF(F1776="Secondary Timing Controller","Timing",IF(F1776="Star","Ethernet",IF(F1776="Door Controller","Security Solution",IF(F1776="Elevator Controller","Security Solution",IF(F1776="Range Extender","Security Solution",IF(F1776="Dropbox","Standalone",IF(F1776="LF Exciter","Standalone",IF(OR(F1776="Monitor",F1776="Virtual Wall"),IF(VLOOKUP(H1776,IRDeviceDetails!$A$1:$B$10000,2,FALSE)=0,"Standalone",IF(ISNUMBER(MATCH(H1776,ConfigGrouping!$D$1:$D$10000,0)),"Primary","Secondary")),"")))))))))</f>
        <v/>
      </c>
    </row>
    <row r="1777" spans="5:5" ht="15" customHeight="1" x14ac:dyDescent="0.35">
      <c r="E1777" s="11" t="str">
        <f>IF(F1777="Primary Timing Controller","Timing",IF(F1777="Secondary Timing Controller","Timing",IF(F1777="Star","Ethernet",IF(F1777="Door Controller","Security Solution",IF(F1777="Elevator Controller","Security Solution",IF(F1777="Range Extender","Security Solution",IF(F1777="Dropbox","Standalone",IF(F1777="LF Exciter","Standalone",IF(OR(F1777="Monitor",F1777="Virtual Wall"),IF(VLOOKUP(H1777,IRDeviceDetails!$A$1:$B$10000,2,FALSE)=0,"Standalone",IF(ISNUMBER(MATCH(H1777,ConfigGrouping!$D$1:$D$10000,0)),"Primary","Secondary")),"")))))))))</f>
        <v/>
      </c>
    </row>
    <row r="1778" spans="5:5" ht="15" customHeight="1" x14ac:dyDescent="0.35">
      <c r="E1778" s="11" t="str">
        <f>IF(F1778="Primary Timing Controller","Timing",IF(F1778="Secondary Timing Controller","Timing",IF(F1778="Star","Ethernet",IF(F1778="Door Controller","Security Solution",IF(F1778="Elevator Controller","Security Solution",IF(F1778="Range Extender","Security Solution",IF(F1778="Dropbox","Standalone",IF(F1778="LF Exciter","Standalone",IF(OR(F1778="Monitor",F1778="Virtual Wall"),IF(VLOOKUP(H1778,IRDeviceDetails!$A$1:$B$10000,2,FALSE)=0,"Standalone",IF(ISNUMBER(MATCH(H1778,ConfigGrouping!$D$1:$D$10000,0)),"Primary","Secondary")),"")))))))))</f>
        <v/>
      </c>
    </row>
    <row r="1779" spans="5:5" ht="15" customHeight="1" x14ac:dyDescent="0.35">
      <c r="E1779" s="11" t="str">
        <f>IF(F1779="Primary Timing Controller","Timing",IF(F1779="Secondary Timing Controller","Timing",IF(F1779="Star","Ethernet",IF(F1779="Door Controller","Security Solution",IF(F1779="Elevator Controller","Security Solution",IF(F1779="Range Extender","Security Solution",IF(F1779="Dropbox","Standalone",IF(F1779="LF Exciter","Standalone",IF(OR(F1779="Monitor",F1779="Virtual Wall"),IF(VLOOKUP(H1779,IRDeviceDetails!$A$1:$B$10000,2,FALSE)=0,"Standalone",IF(ISNUMBER(MATCH(H1779,ConfigGrouping!$D$1:$D$10000,0)),"Primary","Secondary")),"")))))))))</f>
        <v/>
      </c>
    </row>
    <row r="1780" spans="5:5" ht="15" customHeight="1" x14ac:dyDescent="0.35">
      <c r="E1780" s="11" t="str">
        <f>IF(F1780="Primary Timing Controller","Timing",IF(F1780="Secondary Timing Controller","Timing",IF(F1780="Star","Ethernet",IF(F1780="Door Controller","Security Solution",IF(F1780="Elevator Controller","Security Solution",IF(F1780="Range Extender","Security Solution",IF(F1780="Dropbox","Standalone",IF(F1780="LF Exciter","Standalone",IF(OR(F1780="Monitor",F1780="Virtual Wall"),IF(VLOOKUP(H1780,IRDeviceDetails!$A$1:$B$10000,2,FALSE)=0,"Standalone",IF(ISNUMBER(MATCH(H1780,ConfigGrouping!$D$1:$D$10000,0)),"Primary","Secondary")),"")))))))))</f>
        <v/>
      </c>
    </row>
    <row r="1781" spans="5:5" ht="15" customHeight="1" x14ac:dyDescent="0.35">
      <c r="E1781" s="11" t="str">
        <f>IF(F1781="Primary Timing Controller","Timing",IF(F1781="Secondary Timing Controller","Timing",IF(F1781="Star","Ethernet",IF(F1781="Door Controller","Security Solution",IF(F1781="Elevator Controller","Security Solution",IF(F1781="Range Extender","Security Solution",IF(F1781="Dropbox","Standalone",IF(F1781="LF Exciter","Standalone",IF(OR(F1781="Monitor",F1781="Virtual Wall"),IF(VLOOKUP(H1781,IRDeviceDetails!$A$1:$B$10000,2,FALSE)=0,"Standalone",IF(ISNUMBER(MATCH(H1781,ConfigGrouping!$D$1:$D$10000,0)),"Primary","Secondary")),"")))))))))</f>
        <v/>
      </c>
    </row>
    <row r="1782" spans="5:5" ht="15" customHeight="1" x14ac:dyDescent="0.35">
      <c r="E1782" s="11" t="str">
        <f>IF(F1782="Primary Timing Controller","Timing",IF(F1782="Secondary Timing Controller","Timing",IF(F1782="Star","Ethernet",IF(F1782="Door Controller","Security Solution",IF(F1782="Elevator Controller","Security Solution",IF(F1782="Range Extender","Security Solution",IF(F1782="Dropbox","Standalone",IF(F1782="LF Exciter","Standalone",IF(OR(F1782="Monitor",F1782="Virtual Wall"),IF(VLOOKUP(H1782,IRDeviceDetails!$A$1:$B$10000,2,FALSE)=0,"Standalone",IF(ISNUMBER(MATCH(H1782,ConfigGrouping!$D$1:$D$10000,0)),"Primary","Secondary")),"")))))))))</f>
        <v/>
      </c>
    </row>
    <row r="1783" spans="5:5" ht="15" customHeight="1" x14ac:dyDescent="0.35">
      <c r="E1783" s="11" t="str">
        <f>IF(F1783="Primary Timing Controller","Timing",IF(F1783="Secondary Timing Controller","Timing",IF(F1783="Star","Ethernet",IF(F1783="Door Controller","Security Solution",IF(F1783="Elevator Controller","Security Solution",IF(F1783="Range Extender","Security Solution",IF(F1783="Dropbox","Standalone",IF(F1783="LF Exciter","Standalone",IF(OR(F1783="Monitor",F1783="Virtual Wall"),IF(VLOOKUP(H1783,IRDeviceDetails!$A$1:$B$10000,2,FALSE)=0,"Standalone",IF(ISNUMBER(MATCH(H1783,ConfigGrouping!$D$1:$D$10000,0)),"Primary","Secondary")),"")))))))))</f>
        <v/>
      </c>
    </row>
    <row r="1784" spans="5:5" ht="15" customHeight="1" x14ac:dyDescent="0.35">
      <c r="E1784" s="11" t="str">
        <f>IF(F1784="Primary Timing Controller","Timing",IF(F1784="Secondary Timing Controller","Timing",IF(F1784="Star","Ethernet",IF(F1784="Door Controller","Security Solution",IF(F1784="Elevator Controller","Security Solution",IF(F1784="Range Extender","Security Solution",IF(F1784="Dropbox","Standalone",IF(F1784="LF Exciter","Standalone",IF(OR(F1784="Monitor",F1784="Virtual Wall"),IF(VLOOKUP(H1784,IRDeviceDetails!$A$1:$B$10000,2,FALSE)=0,"Standalone",IF(ISNUMBER(MATCH(H1784,ConfigGrouping!$D$1:$D$10000,0)),"Primary","Secondary")),"")))))))))</f>
        <v/>
      </c>
    </row>
    <row r="1785" spans="5:5" ht="15" customHeight="1" x14ac:dyDescent="0.35">
      <c r="E1785" s="11" t="str">
        <f>IF(F1785="Primary Timing Controller","Timing",IF(F1785="Secondary Timing Controller","Timing",IF(F1785="Star","Ethernet",IF(F1785="Door Controller","Security Solution",IF(F1785="Elevator Controller","Security Solution",IF(F1785="Range Extender","Security Solution",IF(F1785="Dropbox","Standalone",IF(F1785="LF Exciter","Standalone",IF(OR(F1785="Monitor",F1785="Virtual Wall"),IF(VLOOKUP(H1785,IRDeviceDetails!$A$1:$B$10000,2,FALSE)=0,"Standalone",IF(ISNUMBER(MATCH(H1785,ConfigGrouping!$D$1:$D$10000,0)),"Primary","Secondary")),"")))))))))</f>
        <v/>
      </c>
    </row>
    <row r="1786" spans="5:5" ht="15" customHeight="1" x14ac:dyDescent="0.35">
      <c r="E1786" s="11" t="str">
        <f>IF(F1786="Primary Timing Controller","Timing",IF(F1786="Secondary Timing Controller","Timing",IF(F1786="Star","Ethernet",IF(F1786="Door Controller","Security Solution",IF(F1786="Elevator Controller","Security Solution",IF(F1786="Range Extender","Security Solution",IF(F1786="Dropbox","Standalone",IF(F1786="LF Exciter","Standalone",IF(OR(F1786="Monitor",F1786="Virtual Wall"),IF(VLOOKUP(H1786,IRDeviceDetails!$A$1:$B$10000,2,FALSE)=0,"Standalone",IF(ISNUMBER(MATCH(H1786,ConfigGrouping!$D$1:$D$10000,0)),"Primary","Secondary")),"")))))))))</f>
        <v/>
      </c>
    </row>
    <row r="1787" spans="5:5" ht="15" customHeight="1" x14ac:dyDescent="0.35">
      <c r="E1787" s="11" t="str">
        <f>IF(F1787="Primary Timing Controller","Timing",IF(F1787="Secondary Timing Controller","Timing",IF(F1787="Star","Ethernet",IF(F1787="Door Controller","Security Solution",IF(F1787="Elevator Controller","Security Solution",IF(F1787="Range Extender","Security Solution",IF(F1787="Dropbox","Standalone",IF(F1787="LF Exciter","Standalone",IF(OR(F1787="Monitor",F1787="Virtual Wall"),IF(VLOOKUP(H1787,IRDeviceDetails!$A$1:$B$10000,2,FALSE)=0,"Standalone",IF(ISNUMBER(MATCH(H1787,ConfigGrouping!$D$1:$D$10000,0)),"Primary","Secondary")),"")))))))))</f>
        <v/>
      </c>
    </row>
    <row r="1788" spans="5:5" ht="15" customHeight="1" x14ac:dyDescent="0.35">
      <c r="E1788" s="11" t="str">
        <f>IF(F1788="Primary Timing Controller","Timing",IF(F1788="Secondary Timing Controller","Timing",IF(F1788="Star","Ethernet",IF(F1788="Door Controller","Security Solution",IF(F1788="Elevator Controller","Security Solution",IF(F1788="Range Extender","Security Solution",IF(F1788="Dropbox","Standalone",IF(F1788="LF Exciter","Standalone",IF(OR(F1788="Monitor",F1788="Virtual Wall"),IF(VLOOKUP(H1788,IRDeviceDetails!$A$1:$B$10000,2,FALSE)=0,"Standalone",IF(ISNUMBER(MATCH(H1788,ConfigGrouping!$D$1:$D$10000,0)),"Primary","Secondary")),"")))))))))</f>
        <v/>
      </c>
    </row>
    <row r="1789" spans="5:5" ht="15" customHeight="1" x14ac:dyDescent="0.35">
      <c r="E1789" s="11" t="str">
        <f>IF(F1789="Primary Timing Controller","Timing",IF(F1789="Secondary Timing Controller","Timing",IF(F1789="Star","Ethernet",IF(F1789="Door Controller","Security Solution",IF(F1789="Elevator Controller","Security Solution",IF(F1789="Range Extender","Security Solution",IF(F1789="Dropbox","Standalone",IF(F1789="LF Exciter","Standalone",IF(OR(F1789="Monitor",F1789="Virtual Wall"),IF(VLOOKUP(H1789,IRDeviceDetails!$A$1:$B$10000,2,FALSE)=0,"Standalone",IF(ISNUMBER(MATCH(H1789,ConfigGrouping!$D$1:$D$10000,0)),"Primary","Secondary")),"")))))))))</f>
        <v/>
      </c>
    </row>
    <row r="1790" spans="5:5" ht="15" customHeight="1" x14ac:dyDescent="0.35">
      <c r="E1790" s="11" t="str">
        <f>IF(F1790="Primary Timing Controller","Timing",IF(F1790="Secondary Timing Controller","Timing",IF(F1790="Star","Ethernet",IF(F1790="Door Controller","Security Solution",IF(F1790="Elevator Controller","Security Solution",IF(F1790="Range Extender","Security Solution",IF(F1790="Dropbox","Standalone",IF(F1790="LF Exciter","Standalone",IF(OR(F1790="Monitor",F1790="Virtual Wall"),IF(VLOOKUP(H1790,IRDeviceDetails!$A$1:$B$10000,2,FALSE)=0,"Standalone",IF(ISNUMBER(MATCH(H1790,ConfigGrouping!$D$1:$D$10000,0)),"Primary","Secondary")),"")))))))))</f>
        <v/>
      </c>
    </row>
    <row r="1791" spans="5:5" ht="15" customHeight="1" x14ac:dyDescent="0.35">
      <c r="E1791" s="11" t="str">
        <f>IF(F1791="Primary Timing Controller","Timing",IF(F1791="Secondary Timing Controller","Timing",IF(F1791="Star","Ethernet",IF(F1791="Door Controller","Security Solution",IF(F1791="Elevator Controller","Security Solution",IF(F1791="Range Extender","Security Solution",IF(F1791="Dropbox","Standalone",IF(F1791="LF Exciter","Standalone",IF(OR(F1791="Monitor",F1791="Virtual Wall"),IF(VLOOKUP(H1791,IRDeviceDetails!$A$1:$B$10000,2,FALSE)=0,"Standalone",IF(ISNUMBER(MATCH(H1791,ConfigGrouping!$D$1:$D$10000,0)),"Primary","Secondary")),"")))))))))</f>
        <v/>
      </c>
    </row>
    <row r="1792" spans="5:5" ht="15" customHeight="1" x14ac:dyDescent="0.35">
      <c r="E1792" s="11" t="str">
        <f>IF(F1792="Primary Timing Controller","Timing",IF(F1792="Secondary Timing Controller","Timing",IF(F1792="Star","Ethernet",IF(F1792="Door Controller","Security Solution",IF(F1792="Elevator Controller","Security Solution",IF(F1792="Range Extender","Security Solution",IF(F1792="Dropbox","Standalone",IF(F1792="LF Exciter","Standalone",IF(OR(F1792="Monitor",F1792="Virtual Wall"),IF(VLOOKUP(H1792,IRDeviceDetails!$A$1:$B$10000,2,FALSE)=0,"Standalone",IF(ISNUMBER(MATCH(H1792,ConfigGrouping!$D$1:$D$10000,0)),"Primary","Secondary")),"")))))))))</f>
        <v/>
      </c>
    </row>
    <row r="1793" spans="5:5" ht="15" customHeight="1" x14ac:dyDescent="0.35">
      <c r="E1793" s="11" t="str">
        <f>IF(F1793="Primary Timing Controller","Timing",IF(F1793="Secondary Timing Controller","Timing",IF(F1793="Star","Ethernet",IF(F1793="Door Controller","Security Solution",IF(F1793="Elevator Controller","Security Solution",IF(F1793="Range Extender","Security Solution",IF(F1793="Dropbox","Standalone",IF(F1793="LF Exciter","Standalone",IF(OR(F1793="Monitor",F1793="Virtual Wall"),IF(VLOOKUP(H1793,IRDeviceDetails!$A$1:$B$10000,2,FALSE)=0,"Standalone",IF(ISNUMBER(MATCH(H1793,ConfigGrouping!$D$1:$D$10000,0)),"Primary","Secondary")),"")))))))))</f>
        <v/>
      </c>
    </row>
    <row r="1794" spans="5:5" ht="15" customHeight="1" x14ac:dyDescent="0.35">
      <c r="E1794" s="11" t="str">
        <f>IF(F1794="Primary Timing Controller","Timing",IF(F1794="Secondary Timing Controller","Timing",IF(F1794="Star","Ethernet",IF(F1794="Door Controller","Security Solution",IF(F1794="Elevator Controller","Security Solution",IF(F1794="Range Extender","Security Solution",IF(F1794="Dropbox","Standalone",IF(F1794="LF Exciter","Standalone",IF(OR(F1794="Monitor",F1794="Virtual Wall"),IF(VLOOKUP(H1794,IRDeviceDetails!$A$1:$B$10000,2,FALSE)=0,"Standalone",IF(ISNUMBER(MATCH(H1794,ConfigGrouping!$D$1:$D$10000,0)),"Primary","Secondary")),"")))))))))</f>
        <v/>
      </c>
    </row>
    <row r="1795" spans="5:5" ht="15" customHeight="1" x14ac:dyDescent="0.35">
      <c r="E1795" s="11" t="str">
        <f>IF(F1795="Primary Timing Controller","Timing",IF(F1795="Secondary Timing Controller","Timing",IF(F1795="Star","Ethernet",IF(F1795="Door Controller","Security Solution",IF(F1795="Elevator Controller","Security Solution",IF(F1795="Range Extender","Security Solution",IF(F1795="Dropbox","Standalone",IF(F1795="LF Exciter","Standalone",IF(OR(F1795="Monitor",F1795="Virtual Wall"),IF(VLOOKUP(H1795,IRDeviceDetails!$A$1:$B$10000,2,FALSE)=0,"Standalone",IF(ISNUMBER(MATCH(H1795,ConfigGrouping!$D$1:$D$10000,0)),"Primary","Secondary")),"")))))))))</f>
        <v/>
      </c>
    </row>
    <row r="1796" spans="5:5" ht="15" customHeight="1" x14ac:dyDescent="0.35">
      <c r="E1796" s="11" t="str">
        <f>IF(F1796="Primary Timing Controller","Timing",IF(F1796="Secondary Timing Controller","Timing",IF(F1796="Star","Ethernet",IF(F1796="Door Controller","Security Solution",IF(F1796="Elevator Controller","Security Solution",IF(F1796="Range Extender","Security Solution",IF(F1796="Dropbox","Standalone",IF(F1796="LF Exciter","Standalone",IF(OR(F1796="Monitor",F1796="Virtual Wall"),IF(VLOOKUP(H1796,IRDeviceDetails!$A$1:$B$10000,2,FALSE)=0,"Standalone",IF(ISNUMBER(MATCH(H1796,ConfigGrouping!$D$1:$D$10000,0)),"Primary","Secondary")),"")))))))))</f>
        <v/>
      </c>
    </row>
    <row r="1797" spans="5:5" ht="15" customHeight="1" x14ac:dyDescent="0.35">
      <c r="E1797" s="11" t="str">
        <f>IF(F1797="Primary Timing Controller","Timing",IF(F1797="Secondary Timing Controller","Timing",IF(F1797="Star","Ethernet",IF(F1797="Door Controller","Security Solution",IF(F1797="Elevator Controller","Security Solution",IF(F1797="Range Extender","Security Solution",IF(F1797="Dropbox","Standalone",IF(F1797="LF Exciter","Standalone",IF(OR(F1797="Monitor",F1797="Virtual Wall"),IF(VLOOKUP(H1797,IRDeviceDetails!$A$1:$B$10000,2,FALSE)=0,"Standalone",IF(ISNUMBER(MATCH(H1797,ConfigGrouping!$D$1:$D$10000,0)),"Primary","Secondary")),"")))))))))</f>
        <v/>
      </c>
    </row>
    <row r="1798" spans="5:5" ht="15" customHeight="1" x14ac:dyDescent="0.35">
      <c r="E1798" s="11" t="str">
        <f>IF(F1798="Primary Timing Controller","Timing",IF(F1798="Secondary Timing Controller","Timing",IF(F1798="Star","Ethernet",IF(F1798="Door Controller","Security Solution",IF(F1798="Elevator Controller","Security Solution",IF(F1798="Range Extender","Security Solution",IF(F1798="Dropbox","Standalone",IF(F1798="LF Exciter","Standalone",IF(OR(F1798="Monitor",F1798="Virtual Wall"),IF(VLOOKUP(H1798,IRDeviceDetails!$A$1:$B$10000,2,FALSE)=0,"Standalone",IF(ISNUMBER(MATCH(H1798,ConfigGrouping!$D$1:$D$10000,0)),"Primary","Secondary")),"")))))))))</f>
        <v/>
      </c>
    </row>
    <row r="1799" spans="5:5" ht="15" customHeight="1" x14ac:dyDescent="0.35">
      <c r="E1799" s="11" t="str">
        <f>IF(F1799="Primary Timing Controller","Timing",IF(F1799="Secondary Timing Controller","Timing",IF(F1799="Star","Ethernet",IF(F1799="Door Controller","Security Solution",IF(F1799="Elevator Controller","Security Solution",IF(F1799="Range Extender","Security Solution",IF(F1799="Dropbox","Standalone",IF(F1799="LF Exciter","Standalone",IF(OR(F1799="Monitor",F1799="Virtual Wall"),IF(VLOOKUP(H1799,IRDeviceDetails!$A$1:$B$10000,2,FALSE)=0,"Standalone",IF(ISNUMBER(MATCH(H1799,ConfigGrouping!$D$1:$D$10000,0)),"Primary","Secondary")),"")))))))))</f>
        <v/>
      </c>
    </row>
    <row r="1800" spans="5:5" ht="15" customHeight="1" x14ac:dyDescent="0.35">
      <c r="E1800" s="11" t="str">
        <f>IF(F1800="Primary Timing Controller","Timing",IF(F1800="Secondary Timing Controller","Timing",IF(F1800="Star","Ethernet",IF(F1800="Door Controller","Security Solution",IF(F1800="Elevator Controller","Security Solution",IF(F1800="Range Extender","Security Solution",IF(F1800="Dropbox","Standalone",IF(F1800="LF Exciter","Standalone",IF(OR(F1800="Monitor",F1800="Virtual Wall"),IF(VLOOKUP(H1800,IRDeviceDetails!$A$1:$B$10000,2,FALSE)=0,"Standalone",IF(ISNUMBER(MATCH(H1800,ConfigGrouping!$D$1:$D$10000,0)),"Primary","Secondary")),"")))))))))</f>
        <v/>
      </c>
    </row>
    <row r="1801" spans="5:5" ht="15" customHeight="1" x14ac:dyDescent="0.35">
      <c r="E1801" s="11" t="str">
        <f>IF(F1801="Primary Timing Controller","Timing",IF(F1801="Secondary Timing Controller","Timing",IF(F1801="Star","Ethernet",IF(F1801="Door Controller","Security Solution",IF(F1801="Elevator Controller","Security Solution",IF(F1801="Range Extender","Security Solution",IF(F1801="Dropbox","Standalone",IF(F1801="LF Exciter","Standalone",IF(OR(F1801="Monitor",F1801="Virtual Wall"),IF(VLOOKUP(H1801,IRDeviceDetails!$A$1:$B$10000,2,FALSE)=0,"Standalone",IF(ISNUMBER(MATCH(H1801,ConfigGrouping!$D$1:$D$10000,0)),"Primary","Secondary")),"")))))))))</f>
        <v/>
      </c>
    </row>
    <row r="1802" spans="5:5" ht="15" customHeight="1" x14ac:dyDescent="0.35">
      <c r="E1802" s="11" t="str">
        <f>IF(F1802="Primary Timing Controller","Timing",IF(F1802="Secondary Timing Controller","Timing",IF(F1802="Star","Ethernet",IF(F1802="Door Controller","Security Solution",IF(F1802="Elevator Controller","Security Solution",IF(F1802="Range Extender","Security Solution",IF(F1802="Dropbox","Standalone",IF(F1802="LF Exciter","Standalone",IF(OR(F1802="Monitor",F1802="Virtual Wall"),IF(VLOOKUP(H1802,IRDeviceDetails!$A$1:$B$10000,2,FALSE)=0,"Standalone",IF(ISNUMBER(MATCH(H1802,ConfigGrouping!$D$1:$D$10000,0)),"Primary","Secondary")),"")))))))))</f>
        <v/>
      </c>
    </row>
    <row r="1803" spans="5:5" ht="15" customHeight="1" x14ac:dyDescent="0.35">
      <c r="E1803" s="11" t="str">
        <f>IF(F1803="Primary Timing Controller","Timing",IF(F1803="Secondary Timing Controller","Timing",IF(F1803="Star","Ethernet",IF(F1803="Door Controller","Security Solution",IF(F1803="Elevator Controller","Security Solution",IF(F1803="Range Extender","Security Solution",IF(F1803="Dropbox","Standalone",IF(F1803="LF Exciter","Standalone",IF(OR(F1803="Monitor",F1803="Virtual Wall"),IF(VLOOKUP(H1803,IRDeviceDetails!$A$1:$B$10000,2,FALSE)=0,"Standalone",IF(ISNUMBER(MATCH(H1803,ConfigGrouping!$D$1:$D$10000,0)),"Primary","Secondary")),"")))))))))</f>
        <v/>
      </c>
    </row>
    <row r="1804" spans="5:5" ht="15" customHeight="1" x14ac:dyDescent="0.35">
      <c r="E1804" s="11" t="str">
        <f>IF(F1804="Primary Timing Controller","Timing",IF(F1804="Secondary Timing Controller","Timing",IF(F1804="Star","Ethernet",IF(F1804="Door Controller","Security Solution",IF(F1804="Elevator Controller","Security Solution",IF(F1804="Range Extender","Security Solution",IF(F1804="Dropbox","Standalone",IF(F1804="LF Exciter","Standalone",IF(OR(F1804="Monitor",F1804="Virtual Wall"),IF(VLOOKUP(H1804,IRDeviceDetails!$A$1:$B$10000,2,FALSE)=0,"Standalone",IF(ISNUMBER(MATCH(H1804,ConfigGrouping!$D$1:$D$10000,0)),"Primary","Secondary")),"")))))))))</f>
        <v/>
      </c>
    </row>
    <row r="1805" spans="5:5" ht="15" customHeight="1" x14ac:dyDescent="0.35">
      <c r="E1805" s="11" t="str">
        <f>IF(F1805="Primary Timing Controller","Timing",IF(F1805="Secondary Timing Controller","Timing",IF(F1805="Star","Ethernet",IF(F1805="Door Controller","Security Solution",IF(F1805="Elevator Controller","Security Solution",IF(F1805="Range Extender","Security Solution",IF(F1805="Dropbox","Standalone",IF(F1805="LF Exciter","Standalone",IF(OR(F1805="Monitor",F1805="Virtual Wall"),IF(VLOOKUP(H1805,IRDeviceDetails!$A$1:$B$10000,2,FALSE)=0,"Standalone",IF(ISNUMBER(MATCH(H1805,ConfigGrouping!$D$1:$D$10000,0)),"Primary","Secondary")),"")))))))))</f>
        <v/>
      </c>
    </row>
    <row r="1806" spans="5:5" ht="15" customHeight="1" x14ac:dyDescent="0.35">
      <c r="E1806" s="11" t="str">
        <f>IF(F1806="Primary Timing Controller","Timing",IF(F1806="Secondary Timing Controller","Timing",IF(F1806="Star","Ethernet",IF(F1806="Door Controller","Security Solution",IF(F1806="Elevator Controller","Security Solution",IF(F1806="Range Extender","Security Solution",IF(F1806="Dropbox","Standalone",IF(F1806="LF Exciter","Standalone",IF(OR(F1806="Monitor",F1806="Virtual Wall"),IF(VLOOKUP(H1806,IRDeviceDetails!$A$1:$B$10000,2,FALSE)=0,"Standalone",IF(ISNUMBER(MATCH(H1806,ConfigGrouping!$D$1:$D$10000,0)),"Primary","Secondary")),"")))))))))</f>
        <v/>
      </c>
    </row>
    <row r="1807" spans="5:5" ht="15" customHeight="1" x14ac:dyDescent="0.35">
      <c r="E1807" s="11" t="str">
        <f>IF(F1807="Primary Timing Controller","Timing",IF(F1807="Secondary Timing Controller","Timing",IF(F1807="Star","Ethernet",IF(F1807="Door Controller","Security Solution",IF(F1807="Elevator Controller","Security Solution",IF(F1807="Range Extender","Security Solution",IF(F1807="Dropbox","Standalone",IF(F1807="LF Exciter","Standalone",IF(OR(F1807="Monitor",F1807="Virtual Wall"),IF(VLOOKUP(H1807,IRDeviceDetails!$A$1:$B$10000,2,FALSE)=0,"Standalone",IF(ISNUMBER(MATCH(H1807,ConfigGrouping!$D$1:$D$10000,0)),"Primary","Secondary")),"")))))))))</f>
        <v/>
      </c>
    </row>
    <row r="1808" spans="5:5" ht="15" customHeight="1" x14ac:dyDescent="0.35">
      <c r="E1808" s="11" t="str">
        <f>IF(F1808="Primary Timing Controller","Timing",IF(F1808="Secondary Timing Controller","Timing",IF(F1808="Star","Ethernet",IF(F1808="Door Controller","Security Solution",IF(F1808="Elevator Controller","Security Solution",IF(F1808="Range Extender","Security Solution",IF(F1808="Dropbox","Standalone",IF(F1808="LF Exciter","Standalone",IF(OR(F1808="Monitor",F1808="Virtual Wall"),IF(VLOOKUP(H1808,IRDeviceDetails!$A$1:$B$10000,2,FALSE)=0,"Standalone",IF(ISNUMBER(MATCH(H1808,ConfigGrouping!$D$1:$D$10000,0)),"Primary","Secondary")),"")))))))))</f>
        <v/>
      </c>
    </row>
    <row r="1809" spans="5:5" ht="15" customHeight="1" x14ac:dyDescent="0.35">
      <c r="E1809" s="11" t="str">
        <f>IF(F1809="Primary Timing Controller","Timing",IF(F1809="Secondary Timing Controller","Timing",IF(F1809="Star","Ethernet",IF(F1809="Door Controller","Security Solution",IF(F1809="Elevator Controller","Security Solution",IF(F1809="Range Extender","Security Solution",IF(F1809="Dropbox","Standalone",IF(F1809="LF Exciter","Standalone",IF(OR(F1809="Monitor",F1809="Virtual Wall"),IF(VLOOKUP(H1809,IRDeviceDetails!$A$1:$B$10000,2,FALSE)=0,"Standalone",IF(ISNUMBER(MATCH(H1809,ConfigGrouping!$D$1:$D$10000,0)),"Primary","Secondary")),"")))))))))</f>
        <v/>
      </c>
    </row>
    <row r="1810" spans="5:5" ht="15" customHeight="1" x14ac:dyDescent="0.35">
      <c r="E1810" s="11" t="str">
        <f>IF(F1810="Primary Timing Controller","Timing",IF(F1810="Secondary Timing Controller","Timing",IF(F1810="Star","Ethernet",IF(F1810="Door Controller","Security Solution",IF(F1810="Elevator Controller","Security Solution",IF(F1810="Range Extender","Security Solution",IF(F1810="Dropbox","Standalone",IF(F1810="LF Exciter","Standalone",IF(OR(F1810="Monitor",F1810="Virtual Wall"),IF(VLOOKUP(H1810,IRDeviceDetails!$A$1:$B$10000,2,FALSE)=0,"Standalone",IF(ISNUMBER(MATCH(H1810,ConfigGrouping!$D$1:$D$10000,0)),"Primary","Secondary")),"")))))))))</f>
        <v/>
      </c>
    </row>
    <row r="1811" spans="5:5" ht="15" customHeight="1" x14ac:dyDescent="0.35">
      <c r="E1811" s="11" t="str">
        <f>IF(F1811="Primary Timing Controller","Timing",IF(F1811="Secondary Timing Controller","Timing",IF(F1811="Star","Ethernet",IF(F1811="Door Controller","Security Solution",IF(F1811="Elevator Controller","Security Solution",IF(F1811="Range Extender","Security Solution",IF(F1811="Dropbox","Standalone",IF(F1811="LF Exciter","Standalone",IF(OR(F1811="Monitor",F1811="Virtual Wall"),IF(VLOOKUP(H1811,IRDeviceDetails!$A$1:$B$10000,2,FALSE)=0,"Standalone",IF(ISNUMBER(MATCH(H1811,ConfigGrouping!$D$1:$D$10000,0)),"Primary","Secondary")),"")))))))))</f>
        <v/>
      </c>
    </row>
    <row r="1812" spans="5:5" ht="15" customHeight="1" x14ac:dyDescent="0.35">
      <c r="E1812" s="11" t="str">
        <f>IF(F1812="Primary Timing Controller","Timing",IF(F1812="Secondary Timing Controller","Timing",IF(F1812="Star","Ethernet",IF(F1812="Door Controller","Security Solution",IF(F1812="Elevator Controller","Security Solution",IF(F1812="Range Extender","Security Solution",IF(F1812="Dropbox","Standalone",IF(F1812="LF Exciter","Standalone",IF(OR(F1812="Monitor",F1812="Virtual Wall"),IF(VLOOKUP(H1812,IRDeviceDetails!$A$1:$B$10000,2,FALSE)=0,"Standalone",IF(ISNUMBER(MATCH(H1812,ConfigGrouping!$D$1:$D$10000,0)),"Primary","Secondary")),"")))))))))</f>
        <v/>
      </c>
    </row>
    <row r="1813" spans="5:5" ht="15" customHeight="1" x14ac:dyDescent="0.35">
      <c r="E1813" s="11" t="str">
        <f>IF(F1813="Primary Timing Controller","Timing",IF(F1813="Secondary Timing Controller","Timing",IF(F1813="Star","Ethernet",IF(F1813="Door Controller","Security Solution",IF(F1813="Elevator Controller","Security Solution",IF(F1813="Range Extender","Security Solution",IF(F1813="Dropbox","Standalone",IF(F1813="LF Exciter","Standalone",IF(OR(F1813="Monitor",F1813="Virtual Wall"),IF(VLOOKUP(H1813,IRDeviceDetails!$A$1:$B$10000,2,FALSE)=0,"Standalone",IF(ISNUMBER(MATCH(H1813,ConfigGrouping!$D$1:$D$10000,0)),"Primary","Secondary")),"")))))))))</f>
        <v/>
      </c>
    </row>
    <row r="1814" spans="5:5" ht="15" customHeight="1" x14ac:dyDescent="0.35">
      <c r="E1814" s="11" t="str">
        <f>IF(F1814="Primary Timing Controller","Timing",IF(F1814="Secondary Timing Controller","Timing",IF(F1814="Star","Ethernet",IF(F1814="Door Controller","Security Solution",IF(F1814="Elevator Controller","Security Solution",IF(F1814="Range Extender","Security Solution",IF(F1814="Dropbox","Standalone",IF(F1814="LF Exciter","Standalone",IF(OR(F1814="Monitor",F1814="Virtual Wall"),IF(VLOOKUP(H1814,IRDeviceDetails!$A$1:$B$10000,2,FALSE)=0,"Standalone",IF(ISNUMBER(MATCH(H1814,ConfigGrouping!$D$1:$D$10000,0)),"Primary","Secondary")),"")))))))))</f>
        <v/>
      </c>
    </row>
    <row r="1815" spans="5:5" ht="15" customHeight="1" x14ac:dyDescent="0.35">
      <c r="E1815" s="11" t="str">
        <f>IF(F1815="Primary Timing Controller","Timing",IF(F1815="Secondary Timing Controller","Timing",IF(F1815="Star","Ethernet",IF(F1815="Door Controller","Security Solution",IF(F1815="Elevator Controller","Security Solution",IF(F1815="Range Extender","Security Solution",IF(F1815="Dropbox","Standalone",IF(F1815="LF Exciter","Standalone",IF(OR(F1815="Monitor",F1815="Virtual Wall"),IF(VLOOKUP(H1815,IRDeviceDetails!$A$1:$B$10000,2,FALSE)=0,"Standalone",IF(ISNUMBER(MATCH(H1815,ConfigGrouping!$D$1:$D$10000,0)),"Primary","Secondary")),"")))))))))</f>
        <v/>
      </c>
    </row>
    <row r="1816" spans="5:5" ht="15" customHeight="1" x14ac:dyDescent="0.35">
      <c r="E1816" s="11" t="str">
        <f>IF(F1816="Primary Timing Controller","Timing",IF(F1816="Secondary Timing Controller","Timing",IF(F1816="Star","Ethernet",IF(F1816="Door Controller","Security Solution",IF(F1816="Elevator Controller","Security Solution",IF(F1816="Range Extender","Security Solution",IF(F1816="Dropbox","Standalone",IF(F1816="LF Exciter","Standalone",IF(OR(F1816="Monitor",F1816="Virtual Wall"),IF(VLOOKUP(H1816,IRDeviceDetails!$A$1:$B$10000,2,FALSE)=0,"Standalone",IF(ISNUMBER(MATCH(H1816,ConfigGrouping!$D$1:$D$10000,0)),"Primary","Secondary")),"")))))))))</f>
        <v/>
      </c>
    </row>
    <row r="1817" spans="5:5" ht="15" customHeight="1" x14ac:dyDescent="0.35">
      <c r="E1817" s="11" t="str">
        <f>IF(F1817="Primary Timing Controller","Timing",IF(F1817="Secondary Timing Controller","Timing",IF(F1817="Star","Ethernet",IF(F1817="Door Controller","Security Solution",IF(F1817="Elevator Controller","Security Solution",IF(F1817="Range Extender","Security Solution",IF(F1817="Dropbox","Standalone",IF(F1817="LF Exciter","Standalone",IF(OR(F1817="Monitor",F1817="Virtual Wall"),IF(VLOOKUP(H1817,IRDeviceDetails!$A$1:$B$10000,2,FALSE)=0,"Standalone",IF(ISNUMBER(MATCH(H1817,ConfigGrouping!$D$1:$D$10000,0)),"Primary","Secondary")),"")))))))))</f>
        <v/>
      </c>
    </row>
    <row r="1818" spans="5:5" ht="15" customHeight="1" x14ac:dyDescent="0.35">
      <c r="E1818" s="11" t="str">
        <f>IF(F1818="Primary Timing Controller","Timing",IF(F1818="Secondary Timing Controller","Timing",IF(F1818="Star","Ethernet",IF(F1818="Door Controller","Security Solution",IF(F1818="Elevator Controller","Security Solution",IF(F1818="Range Extender","Security Solution",IF(F1818="Dropbox","Standalone",IF(F1818="LF Exciter","Standalone",IF(OR(F1818="Monitor",F1818="Virtual Wall"),IF(VLOOKUP(H1818,IRDeviceDetails!$A$1:$B$10000,2,FALSE)=0,"Standalone",IF(ISNUMBER(MATCH(H1818,ConfigGrouping!$D$1:$D$10000,0)),"Primary","Secondary")),"")))))))))</f>
        <v/>
      </c>
    </row>
    <row r="1819" spans="5:5" ht="15" customHeight="1" x14ac:dyDescent="0.35">
      <c r="E1819" s="11" t="str">
        <f>IF(F1819="Primary Timing Controller","Timing",IF(F1819="Secondary Timing Controller","Timing",IF(F1819="Star","Ethernet",IF(F1819="Door Controller","Security Solution",IF(F1819="Elevator Controller","Security Solution",IF(F1819="Range Extender","Security Solution",IF(F1819="Dropbox","Standalone",IF(F1819="LF Exciter","Standalone",IF(OR(F1819="Monitor",F1819="Virtual Wall"),IF(VLOOKUP(H1819,IRDeviceDetails!$A$1:$B$10000,2,FALSE)=0,"Standalone",IF(ISNUMBER(MATCH(H1819,ConfigGrouping!$D$1:$D$10000,0)),"Primary","Secondary")),"")))))))))</f>
        <v/>
      </c>
    </row>
    <row r="1820" spans="5:5" ht="15" customHeight="1" x14ac:dyDescent="0.35">
      <c r="E1820" s="11" t="str">
        <f>IF(F1820="Primary Timing Controller","Timing",IF(F1820="Secondary Timing Controller","Timing",IF(F1820="Star","Ethernet",IF(F1820="Door Controller","Security Solution",IF(F1820="Elevator Controller","Security Solution",IF(F1820="Range Extender","Security Solution",IF(F1820="Dropbox","Standalone",IF(F1820="LF Exciter","Standalone",IF(OR(F1820="Monitor",F1820="Virtual Wall"),IF(VLOOKUP(H1820,IRDeviceDetails!$A$1:$B$10000,2,FALSE)=0,"Standalone",IF(ISNUMBER(MATCH(H1820,ConfigGrouping!$D$1:$D$10000,0)),"Primary","Secondary")),"")))))))))</f>
        <v/>
      </c>
    </row>
    <row r="1821" spans="5:5" ht="15" customHeight="1" x14ac:dyDescent="0.35">
      <c r="E1821" s="11" t="str">
        <f>IF(F1821="Primary Timing Controller","Timing",IF(F1821="Secondary Timing Controller","Timing",IF(F1821="Star","Ethernet",IF(F1821="Door Controller","Security Solution",IF(F1821="Elevator Controller","Security Solution",IF(F1821="Range Extender","Security Solution",IF(F1821="Dropbox","Standalone",IF(F1821="LF Exciter","Standalone",IF(OR(F1821="Monitor",F1821="Virtual Wall"),IF(VLOOKUP(H1821,IRDeviceDetails!$A$1:$B$10000,2,FALSE)=0,"Standalone",IF(ISNUMBER(MATCH(H1821,ConfigGrouping!$D$1:$D$10000,0)),"Primary","Secondary")),"")))))))))</f>
        <v/>
      </c>
    </row>
    <row r="1822" spans="5:5" ht="15" customHeight="1" x14ac:dyDescent="0.35">
      <c r="E1822" s="11" t="str">
        <f>IF(F1822="Primary Timing Controller","Timing",IF(F1822="Secondary Timing Controller","Timing",IF(F1822="Star","Ethernet",IF(F1822="Door Controller","Security Solution",IF(F1822="Elevator Controller","Security Solution",IF(F1822="Range Extender","Security Solution",IF(F1822="Dropbox","Standalone",IF(F1822="LF Exciter","Standalone",IF(OR(F1822="Monitor",F1822="Virtual Wall"),IF(VLOOKUP(H1822,IRDeviceDetails!$A$1:$B$10000,2,FALSE)=0,"Standalone",IF(ISNUMBER(MATCH(H1822,ConfigGrouping!$D$1:$D$10000,0)),"Primary","Secondary")),"")))))))))</f>
        <v/>
      </c>
    </row>
    <row r="1823" spans="5:5" ht="15" customHeight="1" x14ac:dyDescent="0.35">
      <c r="E1823" s="11" t="str">
        <f>IF(F1823="Primary Timing Controller","Timing",IF(F1823="Secondary Timing Controller","Timing",IF(F1823="Star","Ethernet",IF(F1823="Door Controller","Security Solution",IF(F1823="Elevator Controller","Security Solution",IF(F1823="Range Extender","Security Solution",IF(F1823="Dropbox","Standalone",IF(F1823="LF Exciter","Standalone",IF(OR(F1823="Monitor",F1823="Virtual Wall"),IF(VLOOKUP(H1823,IRDeviceDetails!$A$1:$B$10000,2,FALSE)=0,"Standalone",IF(ISNUMBER(MATCH(H1823,ConfigGrouping!$D$1:$D$10000,0)),"Primary","Secondary")),"")))))))))</f>
        <v/>
      </c>
    </row>
    <row r="1824" spans="5:5" ht="15" customHeight="1" x14ac:dyDescent="0.35">
      <c r="E1824" s="11" t="str">
        <f>IF(F1824="Primary Timing Controller","Timing",IF(F1824="Secondary Timing Controller","Timing",IF(F1824="Star","Ethernet",IF(F1824="Door Controller","Security Solution",IF(F1824="Elevator Controller","Security Solution",IF(F1824="Range Extender","Security Solution",IF(F1824="Dropbox","Standalone",IF(F1824="LF Exciter","Standalone",IF(OR(F1824="Monitor",F1824="Virtual Wall"),IF(VLOOKUP(H1824,IRDeviceDetails!$A$1:$B$10000,2,FALSE)=0,"Standalone",IF(ISNUMBER(MATCH(H1824,ConfigGrouping!$D$1:$D$10000,0)),"Primary","Secondary")),"")))))))))</f>
        <v/>
      </c>
    </row>
    <row r="1825" spans="5:5" ht="15" customHeight="1" x14ac:dyDescent="0.35">
      <c r="E1825" s="11" t="str">
        <f>IF(F1825="Primary Timing Controller","Timing",IF(F1825="Secondary Timing Controller","Timing",IF(F1825="Star","Ethernet",IF(F1825="Door Controller","Security Solution",IF(F1825="Elevator Controller","Security Solution",IF(F1825="Range Extender","Security Solution",IF(F1825="Dropbox","Standalone",IF(F1825="LF Exciter","Standalone",IF(OR(F1825="Monitor",F1825="Virtual Wall"),IF(VLOOKUP(H1825,IRDeviceDetails!$A$1:$B$10000,2,FALSE)=0,"Standalone",IF(ISNUMBER(MATCH(H1825,ConfigGrouping!$D$1:$D$10000,0)),"Primary","Secondary")),"")))))))))</f>
        <v/>
      </c>
    </row>
    <row r="1826" spans="5:5" ht="15" customHeight="1" x14ac:dyDescent="0.35">
      <c r="E1826" s="11" t="str">
        <f>IF(F1826="Primary Timing Controller","Timing",IF(F1826="Secondary Timing Controller","Timing",IF(F1826="Star","Ethernet",IF(F1826="Door Controller","Security Solution",IF(F1826="Elevator Controller","Security Solution",IF(F1826="Range Extender","Security Solution",IF(F1826="Dropbox","Standalone",IF(F1826="LF Exciter","Standalone",IF(OR(F1826="Monitor",F1826="Virtual Wall"),IF(VLOOKUP(H1826,IRDeviceDetails!$A$1:$B$10000,2,FALSE)=0,"Standalone",IF(ISNUMBER(MATCH(H1826,ConfigGrouping!$D$1:$D$10000,0)),"Primary","Secondary")),"")))))))))</f>
        <v/>
      </c>
    </row>
    <row r="1827" spans="5:5" ht="15" customHeight="1" x14ac:dyDescent="0.35">
      <c r="E1827" s="11" t="str">
        <f>IF(F1827="Primary Timing Controller","Timing",IF(F1827="Secondary Timing Controller","Timing",IF(F1827="Star","Ethernet",IF(F1827="Door Controller","Security Solution",IF(F1827="Elevator Controller","Security Solution",IF(F1827="Range Extender","Security Solution",IF(F1827="Dropbox","Standalone",IF(F1827="LF Exciter","Standalone",IF(OR(F1827="Monitor",F1827="Virtual Wall"),IF(VLOOKUP(H1827,IRDeviceDetails!$A$1:$B$10000,2,FALSE)=0,"Standalone",IF(ISNUMBER(MATCH(H1827,ConfigGrouping!$D$1:$D$10000,0)),"Primary","Secondary")),"")))))))))</f>
        <v/>
      </c>
    </row>
    <row r="1828" spans="5:5" ht="15" customHeight="1" x14ac:dyDescent="0.35">
      <c r="E1828" s="11" t="str">
        <f>IF(F1828="Primary Timing Controller","Timing",IF(F1828="Secondary Timing Controller","Timing",IF(F1828="Star","Ethernet",IF(F1828="Door Controller","Security Solution",IF(F1828="Elevator Controller","Security Solution",IF(F1828="Range Extender","Security Solution",IF(F1828="Dropbox","Standalone",IF(F1828="LF Exciter","Standalone",IF(OR(F1828="Monitor",F1828="Virtual Wall"),IF(VLOOKUP(H1828,IRDeviceDetails!$A$1:$B$10000,2,FALSE)=0,"Standalone",IF(ISNUMBER(MATCH(H1828,ConfigGrouping!$D$1:$D$10000,0)),"Primary","Secondary")),"")))))))))</f>
        <v/>
      </c>
    </row>
    <row r="1829" spans="5:5" ht="15" customHeight="1" x14ac:dyDescent="0.35">
      <c r="E1829" s="11" t="str">
        <f>IF(F1829="Primary Timing Controller","Timing",IF(F1829="Secondary Timing Controller","Timing",IF(F1829="Star","Ethernet",IF(F1829="Door Controller","Security Solution",IF(F1829="Elevator Controller","Security Solution",IF(F1829="Range Extender","Security Solution",IF(F1829="Dropbox","Standalone",IF(F1829="LF Exciter","Standalone",IF(OR(F1829="Monitor",F1829="Virtual Wall"),IF(VLOOKUP(H1829,IRDeviceDetails!$A$1:$B$10000,2,FALSE)=0,"Standalone",IF(ISNUMBER(MATCH(H1829,ConfigGrouping!$D$1:$D$10000,0)),"Primary","Secondary")),"")))))))))</f>
        <v/>
      </c>
    </row>
    <row r="1830" spans="5:5" ht="15" customHeight="1" x14ac:dyDescent="0.35">
      <c r="E1830" s="11" t="str">
        <f>IF(F1830="Primary Timing Controller","Timing",IF(F1830="Secondary Timing Controller","Timing",IF(F1830="Star","Ethernet",IF(F1830="Door Controller","Security Solution",IF(F1830="Elevator Controller","Security Solution",IF(F1830="Range Extender","Security Solution",IF(F1830="Dropbox","Standalone",IF(F1830="LF Exciter","Standalone",IF(OR(F1830="Monitor",F1830="Virtual Wall"),IF(VLOOKUP(H1830,IRDeviceDetails!$A$1:$B$10000,2,FALSE)=0,"Standalone",IF(ISNUMBER(MATCH(H1830,ConfigGrouping!$D$1:$D$10000,0)),"Primary","Secondary")),"")))))))))</f>
        <v/>
      </c>
    </row>
    <row r="1831" spans="5:5" ht="15" customHeight="1" x14ac:dyDescent="0.35">
      <c r="E1831" s="11" t="str">
        <f>IF(F1831="Primary Timing Controller","Timing",IF(F1831="Secondary Timing Controller","Timing",IF(F1831="Star","Ethernet",IF(F1831="Door Controller","Security Solution",IF(F1831="Elevator Controller","Security Solution",IF(F1831="Range Extender","Security Solution",IF(F1831="Dropbox","Standalone",IF(F1831="LF Exciter","Standalone",IF(OR(F1831="Monitor",F1831="Virtual Wall"),IF(VLOOKUP(H1831,IRDeviceDetails!$A$1:$B$10000,2,FALSE)=0,"Standalone",IF(ISNUMBER(MATCH(H1831,ConfigGrouping!$D$1:$D$10000,0)),"Primary","Secondary")),"")))))))))</f>
        <v/>
      </c>
    </row>
    <row r="1832" spans="5:5" ht="15" customHeight="1" x14ac:dyDescent="0.35">
      <c r="E1832" s="11" t="str">
        <f>IF(F1832="Primary Timing Controller","Timing",IF(F1832="Secondary Timing Controller","Timing",IF(F1832="Star","Ethernet",IF(F1832="Door Controller","Security Solution",IF(F1832="Elevator Controller","Security Solution",IF(F1832="Range Extender","Security Solution",IF(F1832="Dropbox","Standalone",IF(F1832="LF Exciter","Standalone",IF(OR(F1832="Monitor",F1832="Virtual Wall"),IF(VLOOKUP(H1832,IRDeviceDetails!$A$1:$B$10000,2,FALSE)=0,"Standalone",IF(ISNUMBER(MATCH(H1832,ConfigGrouping!$D$1:$D$10000,0)),"Primary","Secondary")),"")))))))))</f>
        <v/>
      </c>
    </row>
    <row r="1833" spans="5:5" ht="15" customHeight="1" x14ac:dyDescent="0.35">
      <c r="E1833" s="11" t="str">
        <f>IF(F1833="Primary Timing Controller","Timing",IF(F1833="Secondary Timing Controller","Timing",IF(F1833="Star","Ethernet",IF(F1833="Door Controller","Security Solution",IF(F1833="Elevator Controller","Security Solution",IF(F1833="Range Extender","Security Solution",IF(F1833="Dropbox","Standalone",IF(F1833="LF Exciter","Standalone",IF(OR(F1833="Monitor",F1833="Virtual Wall"),IF(VLOOKUP(H1833,IRDeviceDetails!$A$1:$B$10000,2,FALSE)=0,"Standalone",IF(ISNUMBER(MATCH(H1833,ConfigGrouping!$D$1:$D$10000,0)),"Primary","Secondary")),"")))))))))</f>
        <v/>
      </c>
    </row>
    <row r="1834" spans="5:5" ht="15" customHeight="1" x14ac:dyDescent="0.35">
      <c r="E1834" s="11" t="str">
        <f>IF(F1834="Primary Timing Controller","Timing",IF(F1834="Secondary Timing Controller","Timing",IF(F1834="Star","Ethernet",IF(F1834="Door Controller","Security Solution",IF(F1834="Elevator Controller","Security Solution",IF(F1834="Range Extender","Security Solution",IF(F1834="Dropbox","Standalone",IF(F1834="LF Exciter","Standalone",IF(OR(F1834="Monitor",F1834="Virtual Wall"),IF(VLOOKUP(H1834,IRDeviceDetails!$A$1:$B$10000,2,FALSE)=0,"Standalone",IF(ISNUMBER(MATCH(H1834,ConfigGrouping!$D$1:$D$10000,0)),"Primary","Secondary")),"")))))))))</f>
        <v/>
      </c>
    </row>
    <row r="1835" spans="5:5" ht="15" customHeight="1" x14ac:dyDescent="0.35">
      <c r="E1835" s="11" t="str">
        <f>IF(F1835="Primary Timing Controller","Timing",IF(F1835="Secondary Timing Controller","Timing",IF(F1835="Star","Ethernet",IF(F1835="Door Controller","Security Solution",IF(F1835="Elevator Controller","Security Solution",IF(F1835="Range Extender","Security Solution",IF(F1835="Dropbox","Standalone",IF(F1835="LF Exciter","Standalone",IF(OR(F1835="Monitor",F1835="Virtual Wall"),IF(VLOOKUP(H1835,IRDeviceDetails!$A$1:$B$10000,2,FALSE)=0,"Standalone",IF(ISNUMBER(MATCH(H1835,ConfigGrouping!$D$1:$D$10000,0)),"Primary","Secondary")),"")))))))))</f>
        <v/>
      </c>
    </row>
    <row r="1836" spans="5:5" ht="15" customHeight="1" x14ac:dyDescent="0.35">
      <c r="E1836" s="11" t="str">
        <f>IF(F1836="Primary Timing Controller","Timing",IF(F1836="Secondary Timing Controller","Timing",IF(F1836="Star","Ethernet",IF(F1836="Door Controller","Security Solution",IF(F1836="Elevator Controller","Security Solution",IF(F1836="Range Extender","Security Solution",IF(F1836="Dropbox","Standalone",IF(F1836="LF Exciter","Standalone",IF(OR(F1836="Monitor",F1836="Virtual Wall"),IF(VLOOKUP(H1836,IRDeviceDetails!$A$1:$B$10000,2,FALSE)=0,"Standalone",IF(ISNUMBER(MATCH(H1836,ConfigGrouping!$D$1:$D$10000,0)),"Primary","Secondary")),"")))))))))</f>
        <v/>
      </c>
    </row>
    <row r="1837" spans="5:5" ht="15" customHeight="1" x14ac:dyDescent="0.35">
      <c r="E1837" s="11" t="str">
        <f>IF(F1837="Primary Timing Controller","Timing",IF(F1837="Secondary Timing Controller","Timing",IF(F1837="Star","Ethernet",IF(F1837="Door Controller","Security Solution",IF(F1837="Elevator Controller","Security Solution",IF(F1837="Range Extender","Security Solution",IF(F1837="Dropbox","Standalone",IF(F1837="LF Exciter","Standalone",IF(OR(F1837="Monitor",F1837="Virtual Wall"),IF(VLOOKUP(H1837,IRDeviceDetails!$A$1:$B$10000,2,FALSE)=0,"Standalone",IF(ISNUMBER(MATCH(H1837,ConfigGrouping!$D$1:$D$10000,0)),"Primary","Secondary")),"")))))))))</f>
        <v/>
      </c>
    </row>
    <row r="1838" spans="5:5" ht="15" customHeight="1" x14ac:dyDescent="0.35">
      <c r="E1838" s="11" t="str">
        <f>IF(F1838="Primary Timing Controller","Timing",IF(F1838="Secondary Timing Controller","Timing",IF(F1838="Star","Ethernet",IF(F1838="Door Controller","Security Solution",IF(F1838="Elevator Controller","Security Solution",IF(F1838="Range Extender","Security Solution",IF(F1838="Dropbox","Standalone",IF(F1838="LF Exciter","Standalone",IF(OR(F1838="Monitor",F1838="Virtual Wall"),IF(VLOOKUP(H1838,IRDeviceDetails!$A$1:$B$10000,2,FALSE)=0,"Standalone",IF(ISNUMBER(MATCH(H1838,ConfigGrouping!$D$1:$D$10000,0)),"Primary","Secondary")),"")))))))))</f>
        <v/>
      </c>
    </row>
    <row r="1839" spans="5:5" ht="15" customHeight="1" x14ac:dyDescent="0.35">
      <c r="E1839" s="11" t="str">
        <f>IF(F1839="Primary Timing Controller","Timing",IF(F1839="Secondary Timing Controller","Timing",IF(F1839="Star","Ethernet",IF(F1839="Door Controller","Security Solution",IF(F1839="Elevator Controller","Security Solution",IF(F1839="Range Extender","Security Solution",IF(F1839="Dropbox","Standalone",IF(F1839="LF Exciter","Standalone",IF(OR(F1839="Monitor",F1839="Virtual Wall"),IF(VLOOKUP(H1839,IRDeviceDetails!$A$1:$B$10000,2,FALSE)=0,"Standalone",IF(ISNUMBER(MATCH(H1839,ConfigGrouping!$D$1:$D$10000,0)),"Primary","Secondary")),"")))))))))</f>
        <v/>
      </c>
    </row>
    <row r="1840" spans="5:5" ht="15" customHeight="1" x14ac:dyDescent="0.35">
      <c r="E1840" s="11" t="str">
        <f>IF(F1840="Primary Timing Controller","Timing",IF(F1840="Secondary Timing Controller","Timing",IF(F1840="Star","Ethernet",IF(F1840="Door Controller","Security Solution",IF(F1840="Elevator Controller","Security Solution",IF(F1840="Range Extender","Security Solution",IF(F1840="Dropbox","Standalone",IF(F1840="LF Exciter","Standalone",IF(OR(F1840="Monitor",F1840="Virtual Wall"),IF(VLOOKUP(H1840,IRDeviceDetails!$A$1:$B$10000,2,FALSE)=0,"Standalone",IF(ISNUMBER(MATCH(H1840,ConfigGrouping!$D$1:$D$10000,0)),"Primary","Secondary")),"")))))))))</f>
        <v/>
      </c>
    </row>
    <row r="1841" spans="5:5" ht="15" customHeight="1" x14ac:dyDescent="0.35">
      <c r="E1841" s="11" t="str">
        <f>IF(F1841="Primary Timing Controller","Timing",IF(F1841="Secondary Timing Controller","Timing",IF(F1841="Star","Ethernet",IF(F1841="Door Controller","Security Solution",IF(F1841="Elevator Controller","Security Solution",IF(F1841="Range Extender","Security Solution",IF(F1841="Dropbox","Standalone",IF(F1841="LF Exciter","Standalone",IF(OR(F1841="Monitor",F1841="Virtual Wall"),IF(VLOOKUP(H1841,IRDeviceDetails!$A$1:$B$10000,2,FALSE)=0,"Standalone",IF(ISNUMBER(MATCH(H1841,ConfigGrouping!$D$1:$D$10000,0)),"Primary","Secondary")),"")))))))))</f>
        <v/>
      </c>
    </row>
    <row r="1842" spans="5:5" ht="15" customHeight="1" x14ac:dyDescent="0.35">
      <c r="E1842" s="11" t="str">
        <f>IF(F1842="Primary Timing Controller","Timing",IF(F1842="Secondary Timing Controller","Timing",IF(F1842="Star","Ethernet",IF(F1842="Door Controller","Security Solution",IF(F1842="Elevator Controller","Security Solution",IF(F1842="Range Extender","Security Solution",IF(F1842="Dropbox","Standalone",IF(F1842="LF Exciter","Standalone",IF(OR(F1842="Monitor",F1842="Virtual Wall"),IF(VLOOKUP(H1842,IRDeviceDetails!$A$1:$B$10000,2,FALSE)=0,"Standalone",IF(ISNUMBER(MATCH(H1842,ConfigGrouping!$D$1:$D$10000,0)),"Primary","Secondary")),"")))))))))</f>
        <v/>
      </c>
    </row>
    <row r="1843" spans="5:5" ht="15" customHeight="1" x14ac:dyDescent="0.35">
      <c r="E1843" s="11" t="str">
        <f>IF(F1843="Primary Timing Controller","Timing",IF(F1843="Secondary Timing Controller","Timing",IF(F1843="Star","Ethernet",IF(F1843="Door Controller","Security Solution",IF(F1843="Elevator Controller","Security Solution",IF(F1843="Range Extender","Security Solution",IF(F1843="Dropbox","Standalone",IF(F1843="LF Exciter","Standalone",IF(OR(F1843="Monitor",F1843="Virtual Wall"),IF(VLOOKUP(H1843,IRDeviceDetails!$A$1:$B$10000,2,FALSE)=0,"Standalone",IF(ISNUMBER(MATCH(H1843,ConfigGrouping!$D$1:$D$10000,0)),"Primary","Secondary")),"")))))))))</f>
        <v/>
      </c>
    </row>
    <row r="1844" spans="5:5" ht="15" customHeight="1" x14ac:dyDescent="0.35">
      <c r="E1844" s="11" t="str">
        <f>IF(F1844="Primary Timing Controller","Timing",IF(F1844="Secondary Timing Controller","Timing",IF(F1844="Star","Ethernet",IF(F1844="Door Controller","Security Solution",IF(F1844="Elevator Controller","Security Solution",IF(F1844="Range Extender","Security Solution",IF(F1844="Dropbox","Standalone",IF(F1844="LF Exciter","Standalone",IF(OR(F1844="Monitor",F1844="Virtual Wall"),IF(VLOOKUP(H1844,IRDeviceDetails!$A$1:$B$10000,2,FALSE)=0,"Standalone",IF(ISNUMBER(MATCH(H1844,ConfigGrouping!$D$1:$D$10000,0)),"Primary","Secondary")),"")))))))))</f>
        <v/>
      </c>
    </row>
    <row r="1845" spans="5:5" ht="15" customHeight="1" x14ac:dyDescent="0.35">
      <c r="E1845" s="11" t="str">
        <f>IF(F1845="Primary Timing Controller","Timing",IF(F1845="Secondary Timing Controller","Timing",IF(F1845="Star","Ethernet",IF(F1845="Door Controller","Security Solution",IF(F1845="Elevator Controller","Security Solution",IF(F1845="Range Extender","Security Solution",IF(F1845="Dropbox","Standalone",IF(F1845="LF Exciter","Standalone",IF(OR(F1845="Monitor",F1845="Virtual Wall"),IF(VLOOKUP(H1845,IRDeviceDetails!$A$1:$B$10000,2,FALSE)=0,"Standalone",IF(ISNUMBER(MATCH(H1845,ConfigGrouping!$D$1:$D$10000,0)),"Primary","Secondary")),"")))))))))</f>
        <v/>
      </c>
    </row>
    <row r="1846" spans="5:5" ht="15" customHeight="1" x14ac:dyDescent="0.35">
      <c r="E1846" s="11" t="str">
        <f>IF(F1846="Primary Timing Controller","Timing",IF(F1846="Secondary Timing Controller","Timing",IF(F1846="Star","Ethernet",IF(F1846="Door Controller","Security Solution",IF(F1846="Elevator Controller","Security Solution",IF(F1846="Range Extender","Security Solution",IF(F1846="Dropbox","Standalone",IF(F1846="LF Exciter","Standalone",IF(OR(F1846="Monitor",F1846="Virtual Wall"),IF(VLOOKUP(H1846,IRDeviceDetails!$A$1:$B$10000,2,FALSE)=0,"Standalone",IF(ISNUMBER(MATCH(H1846,ConfigGrouping!$D$1:$D$10000,0)),"Primary","Secondary")),"")))))))))</f>
        <v/>
      </c>
    </row>
    <row r="1847" spans="5:5" ht="15" customHeight="1" x14ac:dyDescent="0.35">
      <c r="E1847" s="11" t="str">
        <f>IF(F1847="Primary Timing Controller","Timing",IF(F1847="Secondary Timing Controller","Timing",IF(F1847="Star","Ethernet",IF(F1847="Door Controller","Security Solution",IF(F1847="Elevator Controller","Security Solution",IF(F1847="Range Extender","Security Solution",IF(F1847="Dropbox","Standalone",IF(F1847="LF Exciter","Standalone",IF(OR(F1847="Monitor",F1847="Virtual Wall"),IF(VLOOKUP(H1847,IRDeviceDetails!$A$1:$B$10000,2,FALSE)=0,"Standalone",IF(ISNUMBER(MATCH(H1847,ConfigGrouping!$D$1:$D$10000,0)),"Primary","Secondary")),"")))))))))</f>
        <v/>
      </c>
    </row>
    <row r="1848" spans="5:5" ht="15" customHeight="1" x14ac:dyDescent="0.35">
      <c r="E1848" s="11" t="str">
        <f>IF(F1848="Primary Timing Controller","Timing",IF(F1848="Secondary Timing Controller","Timing",IF(F1848="Star","Ethernet",IF(F1848="Door Controller","Security Solution",IF(F1848="Elevator Controller","Security Solution",IF(F1848="Range Extender","Security Solution",IF(F1848="Dropbox","Standalone",IF(F1848="LF Exciter","Standalone",IF(OR(F1848="Monitor",F1848="Virtual Wall"),IF(VLOOKUP(H1848,IRDeviceDetails!$A$1:$B$10000,2,FALSE)=0,"Standalone",IF(ISNUMBER(MATCH(H1848,ConfigGrouping!$D$1:$D$10000,0)),"Primary","Secondary")),"")))))))))</f>
        <v/>
      </c>
    </row>
    <row r="1849" spans="5:5" ht="15" customHeight="1" x14ac:dyDescent="0.35">
      <c r="E1849" s="11" t="str">
        <f>IF(F1849="Primary Timing Controller","Timing",IF(F1849="Secondary Timing Controller","Timing",IF(F1849="Star","Ethernet",IF(F1849="Door Controller","Security Solution",IF(F1849="Elevator Controller","Security Solution",IF(F1849="Range Extender","Security Solution",IF(F1849="Dropbox","Standalone",IF(F1849="LF Exciter","Standalone",IF(OR(F1849="Monitor",F1849="Virtual Wall"),IF(VLOOKUP(H1849,IRDeviceDetails!$A$1:$B$10000,2,FALSE)=0,"Standalone",IF(ISNUMBER(MATCH(H1849,ConfigGrouping!$D$1:$D$10000,0)),"Primary","Secondary")),"")))))))))</f>
        <v/>
      </c>
    </row>
    <row r="1850" spans="5:5" ht="15" customHeight="1" x14ac:dyDescent="0.35">
      <c r="E1850" s="11" t="str">
        <f>IF(F1850="Primary Timing Controller","Timing",IF(F1850="Secondary Timing Controller","Timing",IF(F1850="Star","Ethernet",IF(F1850="Door Controller","Security Solution",IF(F1850="Elevator Controller","Security Solution",IF(F1850="Range Extender","Security Solution",IF(F1850="Dropbox","Standalone",IF(F1850="LF Exciter","Standalone",IF(OR(F1850="Monitor",F1850="Virtual Wall"),IF(VLOOKUP(H1850,IRDeviceDetails!$A$1:$B$10000,2,FALSE)=0,"Standalone",IF(ISNUMBER(MATCH(H1850,ConfigGrouping!$D$1:$D$10000,0)),"Primary","Secondary")),"")))))))))</f>
        <v/>
      </c>
    </row>
    <row r="1851" spans="5:5" ht="15" customHeight="1" x14ac:dyDescent="0.35">
      <c r="E1851" s="11" t="str">
        <f>IF(F1851="Primary Timing Controller","Timing",IF(F1851="Secondary Timing Controller","Timing",IF(F1851="Star","Ethernet",IF(F1851="Door Controller","Security Solution",IF(F1851="Elevator Controller","Security Solution",IF(F1851="Range Extender","Security Solution",IF(F1851="Dropbox","Standalone",IF(F1851="LF Exciter","Standalone",IF(OR(F1851="Monitor",F1851="Virtual Wall"),IF(VLOOKUP(H1851,IRDeviceDetails!$A$1:$B$10000,2,FALSE)=0,"Standalone",IF(ISNUMBER(MATCH(H1851,ConfigGrouping!$D$1:$D$10000,0)),"Primary","Secondary")),"")))))))))</f>
        <v/>
      </c>
    </row>
    <row r="1852" spans="5:5" ht="15" customHeight="1" x14ac:dyDescent="0.35">
      <c r="E1852" s="11" t="str">
        <f>IF(F1852="Primary Timing Controller","Timing",IF(F1852="Secondary Timing Controller","Timing",IF(F1852="Star","Ethernet",IF(F1852="Door Controller","Security Solution",IF(F1852="Elevator Controller","Security Solution",IF(F1852="Range Extender","Security Solution",IF(F1852="Dropbox","Standalone",IF(F1852="LF Exciter","Standalone",IF(OR(F1852="Monitor",F1852="Virtual Wall"),IF(VLOOKUP(H1852,IRDeviceDetails!$A$1:$B$10000,2,FALSE)=0,"Standalone",IF(ISNUMBER(MATCH(H1852,ConfigGrouping!$D$1:$D$10000,0)),"Primary","Secondary")),"")))))))))</f>
        <v/>
      </c>
    </row>
    <row r="1853" spans="5:5" ht="15" customHeight="1" x14ac:dyDescent="0.35">
      <c r="E1853" s="11" t="str">
        <f>IF(F1853="Primary Timing Controller","Timing",IF(F1853="Secondary Timing Controller","Timing",IF(F1853="Star","Ethernet",IF(F1853="Door Controller","Security Solution",IF(F1853="Elevator Controller","Security Solution",IF(F1853="Range Extender","Security Solution",IF(F1853="Dropbox","Standalone",IF(F1853="LF Exciter","Standalone",IF(OR(F1853="Monitor",F1853="Virtual Wall"),IF(VLOOKUP(H1853,IRDeviceDetails!$A$1:$B$10000,2,FALSE)=0,"Standalone",IF(ISNUMBER(MATCH(H1853,ConfigGrouping!$D$1:$D$10000,0)),"Primary","Secondary")),"")))))))))</f>
        <v/>
      </c>
    </row>
    <row r="1854" spans="5:5" ht="15" customHeight="1" x14ac:dyDescent="0.35">
      <c r="E1854" s="11" t="str">
        <f>IF(F1854="Primary Timing Controller","Timing",IF(F1854="Secondary Timing Controller","Timing",IF(F1854="Star","Ethernet",IF(F1854="Door Controller","Security Solution",IF(F1854="Elevator Controller","Security Solution",IF(F1854="Range Extender","Security Solution",IF(F1854="Dropbox","Standalone",IF(F1854="LF Exciter","Standalone",IF(OR(F1854="Monitor",F1854="Virtual Wall"),IF(VLOOKUP(H1854,IRDeviceDetails!$A$1:$B$10000,2,FALSE)=0,"Standalone",IF(ISNUMBER(MATCH(H1854,ConfigGrouping!$D$1:$D$10000,0)),"Primary","Secondary")),"")))))))))</f>
        <v/>
      </c>
    </row>
    <row r="1855" spans="5:5" ht="15" customHeight="1" x14ac:dyDescent="0.35">
      <c r="E1855" s="11" t="str">
        <f>IF(F1855="Primary Timing Controller","Timing",IF(F1855="Secondary Timing Controller","Timing",IF(F1855="Star","Ethernet",IF(F1855="Door Controller","Security Solution",IF(F1855="Elevator Controller","Security Solution",IF(F1855="Range Extender","Security Solution",IF(F1855="Dropbox","Standalone",IF(F1855="LF Exciter","Standalone",IF(OR(F1855="Monitor",F1855="Virtual Wall"),IF(VLOOKUP(H1855,IRDeviceDetails!$A$1:$B$10000,2,FALSE)=0,"Standalone",IF(ISNUMBER(MATCH(H1855,ConfigGrouping!$D$1:$D$10000,0)),"Primary","Secondary")),"")))))))))</f>
        <v/>
      </c>
    </row>
    <row r="1856" spans="5:5" ht="15" customHeight="1" x14ac:dyDescent="0.35">
      <c r="E1856" s="11" t="str">
        <f>IF(F1856="Primary Timing Controller","Timing",IF(F1856="Secondary Timing Controller","Timing",IF(F1856="Star","Ethernet",IF(F1856="Door Controller","Security Solution",IF(F1856="Elevator Controller","Security Solution",IF(F1856="Range Extender","Security Solution",IF(F1856="Dropbox","Standalone",IF(F1856="LF Exciter","Standalone",IF(OR(F1856="Monitor",F1856="Virtual Wall"),IF(VLOOKUP(H1856,IRDeviceDetails!$A$1:$B$10000,2,FALSE)=0,"Standalone",IF(ISNUMBER(MATCH(H1856,ConfigGrouping!$D$1:$D$10000,0)),"Primary","Secondary")),"")))))))))</f>
        <v/>
      </c>
    </row>
    <row r="1857" spans="5:5" ht="15" customHeight="1" x14ac:dyDescent="0.35">
      <c r="E1857" s="11" t="str">
        <f>IF(F1857="Primary Timing Controller","Timing",IF(F1857="Secondary Timing Controller","Timing",IF(F1857="Star","Ethernet",IF(F1857="Door Controller","Security Solution",IF(F1857="Elevator Controller","Security Solution",IF(F1857="Range Extender","Security Solution",IF(F1857="Dropbox","Standalone",IF(F1857="LF Exciter","Standalone",IF(OR(F1857="Monitor",F1857="Virtual Wall"),IF(VLOOKUP(H1857,IRDeviceDetails!$A$1:$B$10000,2,FALSE)=0,"Standalone",IF(ISNUMBER(MATCH(H1857,ConfigGrouping!$D$1:$D$10000,0)),"Primary","Secondary")),"")))))))))</f>
        <v/>
      </c>
    </row>
    <row r="1858" spans="5:5" ht="15" customHeight="1" x14ac:dyDescent="0.35">
      <c r="E1858" s="11" t="str">
        <f>IF(F1858="Primary Timing Controller","Timing",IF(F1858="Secondary Timing Controller","Timing",IF(F1858="Star","Ethernet",IF(F1858="Door Controller","Security Solution",IF(F1858="Elevator Controller","Security Solution",IF(F1858="Range Extender","Security Solution",IF(F1858="Dropbox","Standalone",IF(F1858="LF Exciter","Standalone",IF(OR(F1858="Monitor",F1858="Virtual Wall"),IF(VLOOKUP(H1858,IRDeviceDetails!$A$1:$B$10000,2,FALSE)=0,"Standalone",IF(ISNUMBER(MATCH(H1858,ConfigGrouping!$D$1:$D$10000,0)),"Primary","Secondary")),"")))))))))</f>
        <v/>
      </c>
    </row>
    <row r="1859" spans="5:5" ht="15" customHeight="1" x14ac:dyDescent="0.35">
      <c r="E1859" s="11" t="str">
        <f>IF(F1859="Primary Timing Controller","Timing",IF(F1859="Secondary Timing Controller","Timing",IF(F1859="Star","Ethernet",IF(F1859="Door Controller","Security Solution",IF(F1859="Elevator Controller","Security Solution",IF(F1859="Range Extender","Security Solution",IF(F1859="Dropbox","Standalone",IF(F1859="LF Exciter","Standalone",IF(OR(F1859="Monitor",F1859="Virtual Wall"),IF(VLOOKUP(H1859,IRDeviceDetails!$A$1:$B$10000,2,FALSE)=0,"Standalone",IF(ISNUMBER(MATCH(H1859,ConfigGrouping!$D$1:$D$10000,0)),"Primary","Secondary")),"")))))))))</f>
        <v/>
      </c>
    </row>
    <row r="1860" spans="5:5" ht="15" customHeight="1" x14ac:dyDescent="0.35">
      <c r="E1860" s="11" t="str">
        <f>IF(F1860="Primary Timing Controller","Timing",IF(F1860="Secondary Timing Controller","Timing",IF(F1860="Star","Ethernet",IF(F1860="Door Controller","Security Solution",IF(F1860="Elevator Controller","Security Solution",IF(F1860="Range Extender","Security Solution",IF(F1860="Dropbox","Standalone",IF(F1860="LF Exciter","Standalone",IF(OR(F1860="Monitor",F1860="Virtual Wall"),IF(VLOOKUP(H1860,IRDeviceDetails!$A$1:$B$10000,2,FALSE)=0,"Standalone",IF(ISNUMBER(MATCH(H1860,ConfigGrouping!$D$1:$D$10000,0)),"Primary","Secondary")),"")))))))))</f>
        <v/>
      </c>
    </row>
    <row r="1861" spans="5:5" ht="15" customHeight="1" x14ac:dyDescent="0.35">
      <c r="E1861" s="11" t="str">
        <f>IF(F1861="Primary Timing Controller","Timing",IF(F1861="Secondary Timing Controller","Timing",IF(F1861="Star","Ethernet",IF(F1861="Door Controller","Security Solution",IF(F1861="Elevator Controller","Security Solution",IF(F1861="Range Extender","Security Solution",IF(F1861="Dropbox","Standalone",IF(F1861="LF Exciter","Standalone",IF(OR(F1861="Monitor",F1861="Virtual Wall"),IF(VLOOKUP(H1861,IRDeviceDetails!$A$1:$B$10000,2,FALSE)=0,"Standalone",IF(ISNUMBER(MATCH(H1861,ConfigGrouping!$D$1:$D$10000,0)),"Primary","Secondary")),"")))))))))</f>
        <v/>
      </c>
    </row>
    <row r="1862" spans="5:5" ht="15" customHeight="1" x14ac:dyDescent="0.35">
      <c r="E1862" s="11" t="str">
        <f>IF(F1862="Primary Timing Controller","Timing",IF(F1862="Secondary Timing Controller","Timing",IF(F1862="Star","Ethernet",IF(F1862="Door Controller","Security Solution",IF(F1862="Elevator Controller","Security Solution",IF(F1862="Range Extender","Security Solution",IF(F1862="Dropbox","Standalone",IF(F1862="LF Exciter","Standalone",IF(OR(F1862="Monitor",F1862="Virtual Wall"),IF(VLOOKUP(H1862,IRDeviceDetails!$A$1:$B$10000,2,FALSE)=0,"Standalone",IF(ISNUMBER(MATCH(H1862,ConfigGrouping!$D$1:$D$10000,0)),"Primary","Secondary")),"")))))))))</f>
        <v/>
      </c>
    </row>
    <row r="1863" spans="5:5" ht="15" customHeight="1" x14ac:dyDescent="0.35">
      <c r="E1863" s="11" t="str">
        <f>IF(F1863="Primary Timing Controller","Timing",IF(F1863="Secondary Timing Controller","Timing",IF(F1863="Star","Ethernet",IF(F1863="Door Controller","Security Solution",IF(F1863="Elevator Controller","Security Solution",IF(F1863="Range Extender","Security Solution",IF(F1863="Dropbox","Standalone",IF(F1863="LF Exciter","Standalone",IF(OR(F1863="Monitor",F1863="Virtual Wall"),IF(VLOOKUP(H1863,IRDeviceDetails!$A$1:$B$10000,2,FALSE)=0,"Standalone",IF(ISNUMBER(MATCH(H1863,ConfigGrouping!$D$1:$D$10000,0)),"Primary","Secondary")),"")))))))))</f>
        <v/>
      </c>
    </row>
    <row r="1864" spans="5:5" ht="15" customHeight="1" x14ac:dyDescent="0.35">
      <c r="E1864" s="11" t="str">
        <f>IF(F1864="Primary Timing Controller","Timing",IF(F1864="Secondary Timing Controller","Timing",IF(F1864="Star","Ethernet",IF(F1864="Door Controller","Security Solution",IF(F1864="Elevator Controller","Security Solution",IF(F1864="Range Extender","Security Solution",IF(F1864="Dropbox","Standalone",IF(F1864="LF Exciter","Standalone",IF(OR(F1864="Monitor",F1864="Virtual Wall"),IF(VLOOKUP(H1864,IRDeviceDetails!$A$1:$B$10000,2,FALSE)=0,"Standalone",IF(ISNUMBER(MATCH(H1864,ConfigGrouping!$D$1:$D$10000,0)),"Primary","Secondary")),"")))))))))</f>
        <v/>
      </c>
    </row>
    <row r="1865" spans="5:5" ht="15" customHeight="1" x14ac:dyDescent="0.35">
      <c r="E1865" s="11" t="str">
        <f>IF(F1865="Primary Timing Controller","Timing",IF(F1865="Secondary Timing Controller","Timing",IF(F1865="Star","Ethernet",IF(F1865="Door Controller","Security Solution",IF(F1865="Elevator Controller","Security Solution",IF(F1865="Range Extender","Security Solution",IF(F1865="Dropbox","Standalone",IF(F1865="LF Exciter","Standalone",IF(OR(F1865="Monitor",F1865="Virtual Wall"),IF(VLOOKUP(H1865,IRDeviceDetails!$A$1:$B$10000,2,FALSE)=0,"Standalone",IF(ISNUMBER(MATCH(H1865,ConfigGrouping!$D$1:$D$10000,0)),"Primary","Secondary")),"")))))))))</f>
        <v/>
      </c>
    </row>
    <row r="1866" spans="5:5" ht="15" customHeight="1" x14ac:dyDescent="0.35">
      <c r="E1866" s="11" t="str">
        <f>IF(F1866="Primary Timing Controller","Timing",IF(F1866="Secondary Timing Controller","Timing",IF(F1866="Star","Ethernet",IF(F1866="Door Controller","Security Solution",IF(F1866="Elevator Controller","Security Solution",IF(F1866="Range Extender","Security Solution",IF(F1866="Dropbox","Standalone",IF(F1866="LF Exciter","Standalone",IF(OR(F1866="Monitor",F1866="Virtual Wall"),IF(VLOOKUP(H1866,IRDeviceDetails!$A$1:$B$10000,2,FALSE)=0,"Standalone",IF(ISNUMBER(MATCH(H1866,ConfigGrouping!$D$1:$D$10000,0)),"Primary","Secondary")),"")))))))))</f>
        <v/>
      </c>
    </row>
    <row r="1867" spans="5:5" ht="15" customHeight="1" x14ac:dyDescent="0.35">
      <c r="E1867" s="11" t="str">
        <f>IF(F1867="Primary Timing Controller","Timing",IF(F1867="Secondary Timing Controller","Timing",IF(F1867="Star","Ethernet",IF(F1867="Door Controller","Security Solution",IF(F1867="Elevator Controller","Security Solution",IF(F1867="Range Extender","Security Solution",IF(F1867="Dropbox","Standalone",IF(F1867="LF Exciter","Standalone",IF(OR(F1867="Monitor",F1867="Virtual Wall"),IF(VLOOKUP(H1867,IRDeviceDetails!$A$1:$B$10000,2,FALSE)=0,"Standalone",IF(ISNUMBER(MATCH(H1867,ConfigGrouping!$D$1:$D$10000,0)),"Primary","Secondary")),"")))))))))</f>
        <v/>
      </c>
    </row>
    <row r="1868" spans="5:5" ht="15" customHeight="1" x14ac:dyDescent="0.35">
      <c r="E1868" s="11" t="str">
        <f>IF(F1868="Primary Timing Controller","Timing",IF(F1868="Secondary Timing Controller","Timing",IF(F1868="Star","Ethernet",IF(F1868="Door Controller","Security Solution",IF(F1868="Elevator Controller","Security Solution",IF(F1868="Range Extender","Security Solution",IF(F1868="Dropbox","Standalone",IF(F1868="LF Exciter","Standalone",IF(OR(F1868="Monitor",F1868="Virtual Wall"),IF(VLOOKUP(H1868,IRDeviceDetails!$A$1:$B$10000,2,FALSE)=0,"Standalone",IF(ISNUMBER(MATCH(H1868,ConfigGrouping!$D$1:$D$10000,0)),"Primary","Secondary")),"")))))))))</f>
        <v/>
      </c>
    </row>
    <row r="1869" spans="5:5" ht="15" customHeight="1" x14ac:dyDescent="0.35">
      <c r="E1869" s="11" t="str">
        <f>IF(F1869="Primary Timing Controller","Timing",IF(F1869="Secondary Timing Controller","Timing",IF(F1869="Star","Ethernet",IF(F1869="Door Controller","Security Solution",IF(F1869="Elevator Controller","Security Solution",IF(F1869="Range Extender","Security Solution",IF(F1869="Dropbox","Standalone",IF(F1869="LF Exciter","Standalone",IF(OR(F1869="Monitor",F1869="Virtual Wall"),IF(VLOOKUP(H1869,IRDeviceDetails!$A$1:$B$10000,2,FALSE)=0,"Standalone",IF(ISNUMBER(MATCH(H1869,ConfigGrouping!$D$1:$D$10000,0)),"Primary","Secondary")),"")))))))))</f>
        <v/>
      </c>
    </row>
    <row r="1870" spans="5:5" ht="15" customHeight="1" x14ac:dyDescent="0.35">
      <c r="E1870" s="11" t="str">
        <f>IF(F1870="Primary Timing Controller","Timing",IF(F1870="Secondary Timing Controller","Timing",IF(F1870="Star","Ethernet",IF(F1870="Door Controller","Security Solution",IF(F1870="Elevator Controller","Security Solution",IF(F1870="Range Extender","Security Solution",IF(F1870="Dropbox","Standalone",IF(F1870="LF Exciter","Standalone",IF(OR(F1870="Monitor",F1870="Virtual Wall"),IF(VLOOKUP(H1870,IRDeviceDetails!$A$1:$B$10000,2,FALSE)=0,"Standalone",IF(ISNUMBER(MATCH(H1870,ConfigGrouping!$D$1:$D$10000,0)),"Primary","Secondary")),"")))))))))</f>
        <v/>
      </c>
    </row>
    <row r="1871" spans="5:5" ht="15" customHeight="1" x14ac:dyDescent="0.35">
      <c r="E1871" s="11" t="str">
        <f>IF(F1871="Primary Timing Controller","Timing",IF(F1871="Secondary Timing Controller","Timing",IF(F1871="Star","Ethernet",IF(F1871="Door Controller","Security Solution",IF(F1871="Elevator Controller","Security Solution",IF(F1871="Range Extender","Security Solution",IF(F1871="Dropbox","Standalone",IF(F1871="LF Exciter","Standalone",IF(OR(F1871="Monitor",F1871="Virtual Wall"),IF(VLOOKUP(H1871,IRDeviceDetails!$A$1:$B$10000,2,FALSE)=0,"Standalone",IF(ISNUMBER(MATCH(H1871,ConfigGrouping!$D$1:$D$10000,0)),"Primary","Secondary")),"")))))))))</f>
        <v/>
      </c>
    </row>
    <row r="1872" spans="5:5" ht="15" customHeight="1" x14ac:dyDescent="0.35">
      <c r="E1872" s="11" t="str">
        <f>IF(F1872="Primary Timing Controller","Timing",IF(F1872="Secondary Timing Controller","Timing",IF(F1872="Star","Ethernet",IF(F1872="Door Controller","Security Solution",IF(F1872="Elevator Controller","Security Solution",IF(F1872="Range Extender","Security Solution",IF(F1872="Dropbox","Standalone",IF(F1872="LF Exciter","Standalone",IF(OR(F1872="Monitor",F1872="Virtual Wall"),IF(VLOOKUP(H1872,IRDeviceDetails!$A$1:$B$10000,2,FALSE)=0,"Standalone",IF(ISNUMBER(MATCH(H1872,ConfigGrouping!$D$1:$D$10000,0)),"Primary","Secondary")),"")))))))))</f>
        <v/>
      </c>
    </row>
    <row r="1873" spans="5:5" ht="15" customHeight="1" x14ac:dyDescent="0.35">
      <c r="E1873" s="11" t="str">
        <f>IF(F1873="Primary Timing Controller","Timing",IF(F1873="Secondary Timing Controller","Timing",IF(F1873="Star","Ethernet",IF(F1873="Door Controller","Security Solution",IF(F1873="Elevator Controller","Security Solution",IF(F1873="Range Extender","Security Solution",IF(F1873="Dropbox","Standalone",IF(F1873="LF Exciter","Standalone",IF(OR(F1873="Monitor",F1873="Virtual Wall"),IF(VLOOKUP(H1873,IRDeviceDetails!$A$1:$B$10000,2,FALSE)=0,"Standalone",IF(ISNUMBER(MATCH(H1873,ConfigGrouping!$D$1:$D$10000,0)),"Primary","Secondary")),"")))))))))</f>
        <v/>
      </c>
    </row>
    <row r="1874" spans="5:5" ht="15" customHeight="1" x14ac:dyDescent="0.35">
      <c r="E1874" s="11" t="str">
        <f>IF(F1874="Primary Timing Controller","Timing",IF(F1874="Secondary Timing Controller","Timing",IF(F1874="Star","Ethernet",IF(F1874="Door Controller","Security Solution",IF(F1874="Elevator Controller","Security Solution",IF(F1874="Range Extender","Security Solution",IF(F1874="Dropbox","Standalone",IF(F1874="LF Exciter","Standalone",IF(OR(F1874="Monitor",F1874="Virtual Wall"),IF(VLOOKUP(H1874,IRDeviceDetails!$A$1:$B$10000,2,FALSE)=0,"Standalone",IF(ISNUMBER(MATCH(H1874,ConfigGrouping!$D$1:$D$10000,0)),"Primary","Secondary")),"")))))))))</f>
        <v/>
      </c>
    </row>
    <row r="1875" spans="5:5" ht="15" customHeight="1" x14ac:dyDescent="0.35">
      <c r="E1875" s="11" t="str">
        <f>IF(F1875="Primary Timing Controller","Timing",IF(F1875="Secondary Timing Controller","Timing",IF(F1875="Star","Ethernet",IF(F1875="Door Controller","Security Solution",IF(F1875="Elevator Controller","Security Solution",IF(F1875="Range Extender","Security Solution",IF(F1875="Dropbox","Standalone",IF(F1875="LF Exciter","Standalone",IF(OR(F1875="Monitor",F1875="Virtual Wall"),IF(VLOOKUP(H1875,IRDeviceDetails!$A$1:$B$10000,2,FALSE)=0,"Standalone",IF(ISNUMBER(MATCH(H1875,ConfigGrouping!$D$1:$D$10000,0)),"Primary","Secondary")),"")))))))))</f>
        <v/>
      </c>
    </row>
    <row r="1876" spans="5:5" ht="15" customHeight="1" x14ac:dyDescent="0.35">
      <c r="E1876" s="11" t="str">
        <f>IF(F1876="Primary Timing Controller","Timing",IF(F1876="Secondary Timing Controller","Timing",IF(F1876="Star","Ethernet",IF(F1876="Door Controller","Security Solution",IF(F1876="Elevator Controller","Security Solution",IF(F1876="Range Extender","Security Solution",IF(F1876="Dropbox","Standalone",IF(F1876="LF Exciter","Standalone",IF(OR(F1876="Monitor",F1876="Virtual Wall"),IF(VLOOKUP(H1876,IRDeviceDetails!$A$1:$B$10000,2,FALSE)=0,"Standalone",IF(ISNUMBER(MATCH(H1876,ConfigGrouping!$D$1:$D$10000,0)),"Primary","Secondary")),"")))))))))</f>
        <v/>
      </c>
    </row>
    <row r="1877" spans="5:5" ht="15" customHeight="1" x14ac:dyDescent="0.35">
      <c r="E1877" s="11" t="str">
        <f>IF(F1877="Primary Timing Controller","Timing",IF(F1877="Secondary Timing Controller","Timing",IF(F1877="Star","Ethernet",IF(F1877="Door Controller","Security Solution",IF(F1877="Elevator Controller","Security Solution",IF(F1877="Range Extender","Security Solution",IF(F1877="Dropbox","Standalone",IF(F1877="LF Exciter","Standalone",IF(OR(F1877="Monitor",F1877="Virtual Wall"),IF(VLOOKUP(H1877,IRDeviceDetails!$A$1:$B$10000,2,FALSE)=0,"Standalone",IF(ISNUMBER(MATCH(H1877,ConfigGrouping!$D$1:$D$10000,0)),"Primary","Secondary")),"")))))))))</f>
        <v/>
      </c>
    </row>
    <row r="1878" spans="5:5" ht="15" customHeight="1" x14ac:dyDescent="0.35">
      <c r="E1878" s="11" t="str">
        <f>IF(F1878="Primary Timing Controller","Timing",IF(F1878="Secondary Timing Controller","Timing",IF(F1878="Star","Ethernet",IF(F1878="Door Controller","Security Solution",IF(F1878="Elevator Controller","Security Solution",IF(F1878="Range Extender","Security Solution",IF(F1878="Dropbox","Standalone",IF(F1878="LF Exciter","Standalone",IF(OR(F1878="Monitor",F1878="Virtual Wall"),IF(VLOOKUP(H1878,IRDeviceDetails!$A$1:$B$10000,2,FALSE)=0,"Standalone",IF(ISNUMBER(MATCH(H1878,ConfigGrouping!$D$1:$D$10000,0)),"Primary","Secondary")),"")))))))))</f>
        <v/>
      </c>
    </row>
    <row r="1879" spans="5:5" ht="15" customHeight="1" x14ac:dyDescent="0.35">
      <c r="E1879" s="11" t="str">
        <f>IF(F1879="Primary Timing Controller","Timing",IF(F1879="Secondary Timing Controller","Timing",IF(F1879="Star","Ethernet",IF(F1879="Door Controller","Security Solution",IF(F1879="Elevator Controller","Security Solution",IF(F1879="Range Extender","Security Solution",IF(F1879="Dropbox","Standalone",IF(F1879="LF Exciter","Standalone",IF(OR(F1879="Monitor",F1879="Virtual Wall"),IF(VLOOKUP(H1879,IRDeviceDetails!$A$1:$B$10000,2,FALSE)=0,"Standalone",IF(ISNUMBER(MATCH(H1879,ConfigGrouping!$D$1:$D$10000,0)),"Primary","Secondary")),"")))))))))</f>
        <v/>
      </c>
    </row>
    <row r="1880" spans="5:5" ht="15" customHeight="1" x14ac:dyDescent="0.35">
      <c r="E1880" s="11" t="str">
        <f>IF(F1880="Primary Timing Controller","Timing",IF(F1880="Secondary Timing Controller","Timing",IF(F1880="Star","Ethernet",IF(F1880="Door Controller","Security Solution",IF(F1880="Elevator Controller","Security Solution",IF(F1880="Range Extender","Security Solution",IF(F1880="Dropbox","Standalone",IF(F1880="LF Exciter","Standalone",IF(OR(F1880="Monitor",F1880="Virtual Wall"),IF(VLOOKUP(H1880,IRDeviceDetails!$A$1:$B$10000,2,FALSE)=0,"Standalone",IF(ISNUMBER(MATCH(H1880,ConfigGrouping!$D$1:$D$10000,0)),"Primary","Secondary")),"")))))))))</f>
        <v/>
      </c>
    </row>
    <row r="1881" spans="5:5" ht="15" customHeight="1" x14ac:dyDescent="0.35">
      <c r="E1881" s="11" t="str">
        <f>IF(F1881="Primary Timing Controller","Timing",IF(F1881="Secondary Timing Controller","Timing",IF(F1881="Star","Ethernet",IF(F1881="Door Controller","Security Solution",IF(F1881="Elevator Controller","Security Solution",IF(F1881="Range Extender","Security Solution",IF(F1881="Dropbox","Standalone",IF(F1881="LF Exciter","Standalone",IF(OR(F1881="Monitor",F1881="Virtual Wall"),IF(VLOOKUP(H1881,IRDeviceDetails!$A$1:$B$10000,2,FALSE)=0,"Standalone",IF(ISNUMBER(MATCH(H1881,ConfigGrouping!$D$1:$D$10000,0)),"Primary","Secondary")),"")))))))))</f>
        <v/>
      </c>
    </row>
    <row r="1882" spans="5:5" ht="15" customHeight="1" x14ac:dyDescent="0.35">
      <c r="E1882" s="11" t="str">
        <f>IF(F1882="Primary Timing Controller","Timing",IF(F1882="Secondary Timing Controller","Timing",IF(F1882="Star","Ethernet",IF(F1882="Door Controller","Security Solution",IF(F1882="Elevator Controller","Security Solution",IF(F1882="Range Extender","Security Solution",IF(F1882="Dropbox","Standalone",IF(F1882="LF Exciter","Standalone",IF(OR(F1882="Monitor",F1882="Virtual Wall"),IF(VLOOKUP(H1882,IRDeviceDetails!$A$1:$B$10000,2,FALSE)=0,"Standalone",IF(ISNUMBER(MATCH(H1882,ConfigGrouping!$D$1:$D$10000,0)),"Primary","Secondary")),"")))))))))</f>
        <v/>
      </c>
    </row>
    <row r="1883" spans="5:5" ht="15" customHeight="1" x14ac:dyDescent="0.35">
      <c r="E1883" s="11" t="str">
        <f>IF(F1883="Primary Timing Controller","Timing",IF(F1883="Secondary Timing Controller","Timing",IF(F1883="Star","Ethernet",IF(F1883="Door Controller","Security Solution",IF(F1883="Elevator Controller","Security Solution",IF(F1883="Range Extender","Security Solution",IF(F1883="Dropbox","Standalone",IF(F1883="LF Exciter","Standalone",IF(OR(F1883="Monitor",F1883="Virtual Wall"),IF(VLOOKUP(H1883,IRDeviceDetails!$A$1:$B$10000,2,FALSE)=0,"Standalone",IF(ISNUMBER(MATCH(H1883,ConfigGrouping!$D$1:$D$10000,0)),"Primary","Secondary")),"")))))))))</f>
        <v/>
      </c>
    </row>
    <row r="1884" spans="5:5" ht="15" customHeight="1" x14ac:dyDescent="0.35">
      <c r="E1884" s="11" t="str">
        <f>IF(F1884="Primary Timing Controller","Timing",IF(F1884="Secondary Timing Controller","Timing",IF(F1884="Star","Ethernet",IF(F1884="Door Controller","Security Solution",IF(F1884="Elevator Controller","Security Solution",IF(F1884="Range Extender","Security Solution",IF(F1884="Dropbox","Standalone",IF(F1884="LF Exciter","Standalone",IF(OR(F1884="Monitor",F1884="Virtual Wall"),IF(VLOOKUP(H1884,IRDeviceDetails!$A$1:$B$10000,2,FALSE)=0,"Standalone",IF(ISNUMBER(MATCH(H1884,ConfigGrouping!$D$1:$D$10000,0)),"Primary","Secondary")),"")))))))))</f>
        <v/>
      </c>
    </row>
    <row r="1885" spans="5:5" ht="15" customHeight="1" x14ac:dyDescent="0.35">
      <c r="E1885" s="11" t="str">
        <f>IF(F1885="Primary Timing Controller","Timing",IF(F1885="Secondary Timing Controller","Timing",IF(F1885="Star","Ethernet",IF(F1885="Door Controller","Security Solution",IF(F1885="Elevator Controller","Security Solution",IF(F1885="Range Extender","Security Solution",IF(F1885="Dropbox","Standalone",IF(F1885="LF Exciter","Standalone",IF(OR(F1885="Monitor",F1885="Virtual Wall"),IF(VLOOKUP(H1885,IRDeviceDetails!$A$1:$B$10000,2,FALSE)=0,"Standalone",IF(ISNUMBER(MATCH(H1885,ConfigGrouping!$D$1:$D$10000,0)),"Primary","Secondary")),"")))))))))</f>
        <v/>
      </c>
    </row>
    <row r="1886" spans="5:5" ht="15" customHeight="1" x14ac:dyDescent="0.35">
      <c r="E1886" s="11" t="str">
        <f>IF(F1886="Primary Timing Controller","Timing",IF(F1886="Secondary Timing Controller","Timing",IF(F1886="Star","Ethernet",IF(F1886="Door Controller","Security Solution",IF(F1886="Elevator Controller","Security Solution",IF(F1886="Range Extender","Security Solution",IF(F1886="Dropbox","Standalone",IF(F1886="LF Exciter","Standalone",IF(OR(F1886="Monitor",F1886="Virtual Wall"),IF(VLOOKUP(H1886,IRDeviceDetails!$A$1:$B$10000,2,FALSE)=0,"Standalone",IF(ISNUMBER(MATCH(H1886,ConfigGrouping!$D$1:$D$10000,0)),"Primary","Secondary")),"")))))))))</f>
        <v/>
      </c>
    </row>
    <row r="1887" spans="5:5" ht="15" customHeight="1" x14ac:dyDescent="0.35">
      <c r="E1887" s="11" t="str">
        <f>IF(F1887="Primary Timing Controller","Timing",IF(F1887="Secondary Timing Controller","Timing",IF(F1887="Star","Ethernet",IF(F1887="Door Controller","Security Solution",IF(F1887="Elevator Controller","Security Solution",IF(F1887="Range Extender","Security Solution",IF(F1887="Dropbox","Standalone",IF(F1887="LF Exciter","Standalone",IF(OR(F1887="Monitor",F1887="Virtual Wall"),IF(VLOOKUP(H1887,IRDeviceDetails!$A$1:$B$10000,2,FALSE)=0,"Standalone",IF(ISNUMBER(MATCH(H1887,ConfigGrouping!$D$1:$D$10000,0)),"Primary","Secondary")),"")))))))))</f>
        <v/>
      </c>
    </row>
    <row r="1888" spans="5:5" ht="15" customHeight="1" x14ac:dyDescent="0.35">
      <c r="E1888" s="11" t="str">
        <f>IF(F1888="Primary Timing Controller","Timing",IF(F1888="Secondary Timing Controller","Timing",IF(F1888="Star","Ethernet",IF(F1888="Door Controller","Security Solution",IF(F1888="Elevator Controller","Security Solution",IF(F1888="Range Extender","Security Solution",IF(F1888="Dropbox","Standalone",IF(F1888="LF Exciter","Standalone",IF(OR(F1888="Monitor",F1888="Virtual Wall"),IF(VLOOKUP(H1888,IRDeviceDetails!$A$1:$B$10000,2,FALSE)=0,"Standalone",IF(ISNUMBER(MATCH(H1888,ConfigGrouping!$D$1:$D$10000,0)),"Primary","Secondary")),"")))))))))</f>
        <v/>
      </c>
    </row>
    <row r="1889" spans="5:5" ht="15" customHeight="1" x14ac:dyDescent="0.35">
      <c r="E1889" s="11" t="str">
        <f>IF(F1889="Primary Timing Controller","Timing",IF(F1889="Secondary Timing Controller","Timing",IF(F1889="Star","Ethernet",IF(F1889="Door Controller","Security Solution",IF(F1889="Elevator Controller","Security Solution",IF(F1889="Range Extender","Security Solution",IF(F1889="Dropbox","Standalone",IF(F1889="LF Exciter","Standalone",IF(OR(F1889="Monitor",F1889="Virtual Wall"),IF(VLOOKUP(H1889,IRDeviceDetails!$A$1:$B$10000,2,FALSE)=0,"Standalone",IF(ISNUMBER(MATCH(H1889,ConfigGrouping!$D$1:$D$10000,0)),"Primary","Secondary")),"")))))))))</f>
        <v/>
      </c>
    </row>
    <row r="1890" spans="5:5" ht="15" customHeight="1" x14ac:dyDescent="0.35">
      <c r="E1890" s="11" t="str">
        <f>IF(F1890="Primary Timing Controller","Timing",IF(F1890="Secondary Timing Controller","Timing",IF(F1890="Star","Ethernet",IF(F1890="Door Controller","Security Solution",IF(F1890="Elevator Controller","Security Solution",IF(F1890="Range Extender","Security Solution",IF(F1890="Dropbox","Standalone",IF(F1890="LF Exciter","Standalone",IF(OR(F1890="Monitor",F1890="Virtual Wall"),IF(VLOOKUP(H1890,IRDeviceDetails!$A$1:$B$10000,2,FALSE)=0,"Standalone",IF(ISNUMBER(MATCH(H1890,ConfigGrouping!$D$1:$D$10000,0)),"Primary","Secondary")),"")))))))))</f>
        <v/>
      </c>
    </row>
    <row r="1891" spans="5:5" ht="15" customHeight="1" x14ac:dyDescent="0.35">
      <c r="E1891" s="11" t="str">
        <f>IF(F1891="Primary Timing Controller","Timing",IF(F1891="Secondary Timing Controller","Timing",IF(F1891="Star","Ethernet",IF(F1891="Door Controller","Security Solution",IF(F1891="Elevator Controller","Security Solution",IF(F1891="Range Extender","Security Solution",IF(F1891="Dropbox","Standalone",IF(F1891="LF Exciter","Standalone",IF(OR(F1891="Monitor",F1891="Virtual Wall"),IF(VLOOKUP(H1891,IRDeviceDetails!$A$1:$B$10000,2,FALSE)=0,"Standalone",IF(ISNUMBER(MATCH(H1891,ConfigGrouping!$D$1:$D$10000,0)),"Primary","Secondary")),"")))))))))</f>
        <v/>
      </c>
    </row>
    <row r="1892" spans="5:5" ht="15" customHeight="1" x14ac:dyDescent="0.35">
      <c r="E1892" s="11" t="str">
        <f>IF(F1892="Primary Timing Controller","Timing",IF(F1892="Secondary Timing Controller","Timing",IF(F1892="Star","Ethernet",IF(F1892="Door Controller","Security Solution",IF(F1892="Elevator Controller","Security Solution",IF(F1892="Range Extender","Security Solution",IF(F1892="Dropbox","Standalone",IF(F1892="LF Exciter","Standalone",IF(OR(F1892="Monitor",F1892="Virtual Wall"),IF(VLOOKUP(H1892,IRDeviceDetails!$A$1:$B$10000,2,FALSE)=0,"Standalone",IF(ISNUMBER(MATCH(H1892,ConfigGrouping!$D$1:$D$10000,0)),"Primary","Secondary")),"")))))))))</f>
        <v/>
      </c>
    </row>
    <row r="1893" spans="5:5" ht="15" customHeight="1" x14ac:dyDescent="0.35">
      <c r="E1893" s="11" t="str">
        <f>IF(F1893="Primary Timing Controller","Timing",IF(F1893="Secondary Timing Controller","Timing",IF(F1893="Star","Ethernet",IF(F1893="Door Controller","Security Solution",IF(F1893="Elevator Controller","Security Solution",IF(F1893="Range Extender","Security Solution",IF(F1893="Dropbox","Standalone",IF(F1893="LF Exciter","Standalone",IF(OR(F1893="Monitor",F1893="Virtual Wall"),IF(VLOOKUP(H1893,IRDeviceDetails!$A$1:$B$10000,2,FALSE)=0,"Standalone",IF(ISNUMBER(MATCH(H1893,ConfigGrouping!$D$1:$D$10000,0)),"Primary","Secondary")),"")))))))))</f>
        <v/>
      </c>
    </row>
    <row r="1894" spans="5:5" ht="15" customHeight="1" x14ac:dyDescent="0.35">
      <c r="E1894" s="11" t="str">
        <f>IF(F1894="Primary Timing Controller","Timing",IF(F1894="Secondary Timing Controller","Timing",IF(F1894="Star","Ethernet",IF(F1894="Door Controller","Security Solution",IF(F1894="Elevator Controller","Security Solution",IF(F1894="Range Extender","Security Solution",IF(F1894="Dropbox","Standalone",IF(F1894="LF Exciter","Standalone",IF(OR(F1894="Monitor",F1894="Virtual Wall"),IF(VLOOKUP(H1894,IRDeviceDetails!$A$1:$B$10000,2,FALSE)=0,"Standalone",IF(ISNUMBER(MATCH(H1894,ConfigGrouping!$D$1:$D$10000,0)),"Primary","Secondary")),"")))))))))</f>
        <v/>
      </c>
    </row>
    <row r="1895" spans="5:5" ht="15" customHeight="1" x14ac:dyDescent="0.35">
      <c r="E1895" s="11" t="str">
        <f>IF(F1895="Primary Timing Controller","Timing",IF(F1895="Secondary Timing Controller","Timing",IF(F1895="Star","Ethernet",IF(F1895="Door Controller","Security Solution",IF(F1895="Elevator Controller","Security Solution",IF(F1895="Range Extender","Security Solution",IF(F1895="Dropbox","Standalone",IF(F1895="LF Exciter","Standalone",IF(OR(F1895="Monitor",F1895="Virtual Wall"),IF(VLOOKUP(H1895,IRDeviceDetails!$A$1:$B$10000,2,FALSE)=0,"Standalone",IF(ISNUMBER(MATCH(H1895,ConfigGrouping!$D$1:$D$10000,0)),"Primary","Secondary")),"")))))))))</f>
        <v/>
      </c>
    </row>
    <row r="1896" spans="5:5" ht="15" customHeight="1" x14ac:dyDescent="0.35">
      <c r="E1896" s="11" t="str">
        <f>IF(F1896="Primary Timing Controller","Timing",IF(F1896="Secondary Timing Controller","Timing",IF(F1896="Star","Ethernet",IF(F1896="Door Controller","Security Solution",IF(F1896="Elevator Controller","Security Solution",IF(F1896="Range Extender","Security Solution",IF(F1896="Dropbox","Standalone",IF(F1896="LF Exciter","Standalone",IF(OR(F1896="Monitor",F1896="Virtual Wall"),IF(VLOOKUP(H1896,IRDeviceDetails!$A$1:$B$10000,2,FALSE)=0,"Standalone",IF(ISNUMBER(MATCH(H1896,ConfigGrouping!$D$1:$D$10000,0)),"Primary","Secondary")),"")))))))))</f>
        <v/>
      </c>
    </row>
    <row r="1897" spans="5:5" ht="15" customHeight="1" x14ac:dyDescent="0.35">
      <c r="E1897" s="11" t="str">
        <f>IF(F1897="Primary Timing Controller","Timing",IF(F1897="Secondary Timing Controller","Timing",IF(F1897="Star","Ethernet",IF(F1897="Door Controller","Security Solution",IF(F1897="Elevator Controller","Security Solution",IF(F1897="Range Extender","Security Solution",IF(F1897="Dropbox","Standalone",IF(F1897="LF Exciter","Standalone",IF(OR(F1897="Monitor",F1897="Virtual Wall"),IF(VLOOKUP(H1897,IRDeviceDetails!$A$1:$B$10000,2,FALSE)=0,"Standalone",IF(ISNUMBER(MATCH(H1897,ConfigGrouping!$D$1:$D$10000,0)),"Primary","Secondary")),"")))))))))</f>
        <v/>
      </c>
    </row>
    <row r="1898" spans="5:5" ht="15" customHeight="1" x14ac:dyDescent="0.35">
      <c r="E1898" s="11" t="str">
        <f>IF(F1898="Primary Timing Controller","Timing",IF(F1898="Secondary Timing Controller","Timing",IF(F1898="Star","Ethernet",IF(F1898="Door Controller","Security Solution",IF(F1898="Elevator Controller","Security Solution",IF(F1898="Range Extender","Security Solution",IF(F1898="Dropbox","Standalone",IF(F1898="LF Exciter","Standalone",IF(OR(F1898="Monitor",F1898="Virtual Wall"),IF(VLOOKUP(H1898,IRDeviceDetails!$A$1:$B$10000,2,FALSE)=0,"Standalone",IF(ISNUMBER(MATCH(H1898,ConfigGrouping!$D$1:$D$10000,0)),"Primary","Secondary")),"")))))))))</f>
        <v/>
      </c>
    </row>
    <row r="1899" spans="5:5" ht="15" customHeight="1" x14ac:dyDescent="0.35">
      <c r="E1899" s="11" t="str">
        <f>IF(F1899="Primary Timing Controller","Timing",IF(F1899="Secondary Timing Controller","Timing",IF(F1899="Star","Ethernet",IF(F1899="Door Controller","Security Solution",IF(F1899="Elevator Controller","Security Solution",IF(F1899="Range Extender","Security Solution",IF(F1899="Dropbox","Standalone",IF(F1899="LF Exciter","Standalone",IF(OR(F1899="Monitor",F1899="Virtual Wall"),IF(VLOOKUP(H1899,IRDeviceDetails!$A$1:$B$10000,2,FALSE)=0,"Standalone",IF(ISNUMBER(MATCH(H1899,ConfigGrouping!$D$1:$D$10000,0)),"Primary","Secondary")),"")))))))))</f>
        <v/>
      </c>
    </row>
    <row r="1900" spans="5:5" ht="15" customHeight="1" x14ac:dyDescent="0.35">
      <c r="E1900" s="11" t="str">
        <f>IF(F1900="Primary Timing Controller","Timing",IF(F1900="Secondary Timing Controller","Timing",IF(F1900="Star","Ethernet",IF(F1900="Door Controller","Security Solution",IF(F1900="Elevator Controller","Security Solution",IF(F1900="Range Extender","Security Solution",IF(F1900="Dropbox","Standalone",IF(F1900="LF Exciter","Standalone",IF(OR(F1900="Monitor",F1900="Virtual Wall"),IF(VLOOKUP(H1900,IRDeviceDetails!$A$1:$B$10000,2,FALSE)=0,"Standalone",IF(ISNUMBER(MATCH(H1900,ConfigGrouping!$D$1:$D$10000,0)),"Primary","Secondary")),"")))))))))</f>
        <v/>
      </c>
    </row>
    <row r="1901" spans="5:5" ht="15" customHeight="1" x14ac:dyDescent="0.35">
      <c r="E1901" s="11" t="str">
        <f>IF(F1901="Primary Timing Controller","Timing",IF(F1901="Secondary Timing Controller","Timing",IF(F1901="Star","Ethernet",IF(F1901="Door Controller","Security Solution",IF(F1901="Elevator Controller","Security Solution",IF(F1901="Range Extender","Security Solution",IF(F1901="Dropbox","Standalone",IF(F1901="LF Exciter","Standalone",IF(OR(F1901="Monitor",F1901="Virtual Wall"),IF(VLOOKUP(H1901,IRDeviceDetails!$A$1:$B$10000,2,FALSE)=0,"Standalone",IF(ISNUMBER(MATCH(H1901,ConfigGrouping!$D$1:$D$10000,0)),"Primary","Secondary")),"")))))))))</f>
        <v/>
      </c>
    </row>
    <row r="1902" spans="5:5" ht="15" customHeight="1" x14ac:dyDescent="0.35">
      <c r="E1902" s="11" t="str">
        <f>IF(F1902="Primary Timing Controller","Timing",IF(F1902="Secondary Timing Controller","Timing",IF(F1902="Star","Ethernet",IF(F1902="Door Controller","Security Solution",IF(F1902="Elevator Controller","Security Solution",IF(F1902="Range Extender","Security Solution",IF(F1902="Dropbox","Standalone",IF(F1902="LF Exciter","Standalone",IF(OR(F1902="Monitor",F1902="Virtual Wall"),IF(VLOOKUP(H1902,IRDeviceDetails!$A$1:$B$10000,2,FALSE)=0,"Standalone",IF(ISNUMBER(MATCH(H1902,ConfigGrouping!$D$1:$D$10000,0)),"Primary","Secondary")),"")))))))))</f>
        <v/>
      </c>
    </row>
    <row r="1903" spans="5:5" ht="15" customHeight="1" x14ac:dyDescent="0.35">
      <c r="E1903" s="11" t="str">
        <f>IF(F1903="Primary Timing Controller","Timing",IF(F1903="Secondary Timing Controller","Timing",IF(F1903="Star","Ethernet",IF(F1903="Door Controller","Security Solution",IF(F1903="Elevator Controller","Security Solution",IF(F1903="Range Extender","Security Solution",IF(F1903="Dropbox","Standalone",IF(F1903="LF Exciter","Standalone",IF(OR(F1903="Monitor",F1903="Virtual Wall"),IF(VLOOKUP(H1903,IRDeviceDetails!$A$1:$B$10000,2,FALSE)=0,"Standalone",IF(ISNUMBER(MATCH(H1903,ConfigGrouping!$D$1:$D$10000,0)),"Primary","Secondary")),"")))))))))</f>
        <v/>
      </c>
    </row>
    <row r="1904" spans="5:5" ht="15" customHeight="1" x14ac:dyDescent="0.35">
      <c r="E1904" s="11" t="str">
        <f>IF(F1904="Primary Timing Controller","Timing",IF(F1904="Secondary Timing Controller","Timing",IF(F1904="Star","Ethernet",IF(F1904="Door Controller","Security Solution",IF(F1904="Elevator Controller","Security Solution",IF(F1904="Range Extender","Security Solution",IF(F1904="Dropbox","Standalone",IF(F1904="LF Exciter","Standalone",IF(OR(F1904="Monitor",F1904="Virtual Wall"),IF(VLOOKUP(H1904,IRDeviceDetails!$A$1:$B$10000,2,FALSE)=0,"Standalone",IF(ISNUMBER(MATCH(H1904,ConfigGrouping!$D$1:$D$10000,0)),"Primary","Secondary")),"")))))))))</f>
        <v/>
      </c>
    </row>
    <row r="1905" spans="5:5" ht="15" customHeight="1" x14ac:dyDescent="0.35">
      <c r="E1905" s="11" t="str">
        <f>IF(F1905="Primary Timing Controller","Timing",IF(F1905="Secondary Timing Controller","Timing",IF(F1905="Star","Ethernet",IF(F1905="Door Controller","Security Solution",IF(F1905="Elevator Controller","Security Solution",IF(F1905="Range Extender","Security Solution",IF(F1905="Dropbox","Standalone",IF(F1905="LF Exciter","Standalone",IF(OR(F1905="Monitor",F1905="Virtual Wall"),IF(VLOOKUP(H1905,IRDeviceDetails!$A$1:$B$10000,2,FALSE)=0,"Standalone",IF(ISNUMBER(MATCH(H1905,ConfigGrouping!$D$1:$D$10000,0)),"Primary","Secondary")),"")))))))))</f>
        <v/>
      </c>
    </row>
    <row r="1906" spans="5:5" ht="15" customHeight="1" x14ac:dyDescent="0.35">
      <c r="E1906" s="11" t="str">
        <f>IF(F1906="Primary Timing Controller","Timing",IF(F1906="Secondary Timing Controller","Timing",IF(F1906="Star","Ethernet",IF(F1906="Door Controller","Security Solution",IF(F1906="Elevator Controller","Security Solution",IF(F1906="Range Extender","Security Solution",IF(F1906="Dropbox","Standalone",IF(F1906="LF Exciter","Standalone",IF(OR(F1906="Monitor",F1906="Virtual Wall"),IF(VLOOKUP(H1906,IRDeviceDetails!$A$1:$B$10000,2,FALSE)=0,"Standalone",IF(ISNUMBER(MATCH(H1906,ConfigGrouping!$D$1:$D$10000,0)),"Primary","Secondary")),"")))))))))</f>
        <v/>
      </c>
    </row>
    <row r="1907" spans="5:5" ht="15" customHeight="1" x14ac:dyDescent="0.35">
      <c r="E1907" s="11" t="str">
        <f>IF(F1907="Primary Timing Controller","Timing",IF(F1907="Secondary Timing Controller","Timing",IF(F1907="Star","Ethernet",IF(F1907="Door Controller","Security Solution",IF(F1907="Elevator Controller","Security Solution",IF(F1907="Range Extender","Security Solution",IF(F1907="Dropbox","Standalone",IF(F1907="LF Exciter","Standalone",IF(OR(F1907="Monitor",F1907="Virtual Wall"),IF(VLOOKUP(H1907,IRDeviceDetails!$A$1:$B$10000,2,FALSE)=0,"Standalone",IF(ISNUMBER(MATCH(H1907,ConfigGrouping!$D$1:$D$10000,0)),"Primary","Secondary")),"")))))))))</f>
        <v/>
      </c>
    </row>
    <row r="1908" spans="5:5" ht="15" customHeight="1" x14ac:dyDescent="0.35">
      <c r="E1908" s="11" t="str">
        <f>IF(F1908="Primary Timing Controller","Timing",IF(F1908="Secondary Timing Controller","Timing",IF(F1908="Star","Ethernet",IF(F1908="Door Controller","Security Solution",IF(F1908="Elevator Controller","Security Solution",IF(F1908="Range Extender","Security Solution",IF(F1908="Dropbox","Standalone",IF(F1908="LF Exciter","Standalone",IF(OR(F1908="Monitor",F1908="Virtual Wall"),IF(VLOOKUP(H1908,IRDeviceDetails!$A$1:$B$10000,2,FALSE)=0,"Standalone",IF(ISNUMBER(MATCH(H1908,ConfigGrouping!$D$1:$D$10000,0)),"Primary","Secondary")),"")))))))))</f>
        <v/>
      </c>
    </row>
    <row r="1909" spans="5:5" ht="15" customHeight="1" x14ac:dyDescent="0.35">
      <c r="E1909" s="11" t="str">
        <f>IF(F1909="Primary Timing Controller","Timing",IF(F1909="Secondary Timing Controller","Timing",IF(F1909="Star","Ethernet",IF(F1909="Door Controller","Security Solution",IF(F1909="Elevator Controller","Security Solution",IF(F1909="Range Extender","Security Solution",IF(F1909="Dropbox","Standalone",IF(F1909="LF Exciter","Standalone",IF(OR(F1909="Monitor",F1909="Virtual Wall"),IF(VLOOKUP(H1909,IRDeviceDetails!$A$1:$B$10000,2,FALSE)=0,"Standalone",IF(ISNUMBER(MATCH(H1909,ConfigGrouping!$D$1:$D$10000,0)),"Primary","Secondary")),"")))))))))</f>
        <v/>
      </c>
    </row>
    <row r="1910" spans="5:5" ht="15" customHeight="1" x14ac:dyDescent="0.35">
      <c r="E1910" s="11" t="str">
        <f>IF(F1910="Primary Timing Controller","Timing",IF(F1910="Secondary Timing Controller","Timing",IF(F1910="Star","Ethernet",IF(F1910="Door Controller","Security Solution",IF(F1910="Elevator Controller","Security Solution",IF(F1910="Range Extender","Security Solution",IF(F1910="Dropbox","Standalone",IF(F1910="LF Exciter","Standalone",IF(OR(F1910="Monitor",F1910="Virtual Wall"),IF(VLOOKUP(H1910,IRDeviceDetails!$A$1:$B$10000,2,FALSE)=0,"Standalone",IF(ISNUMBER(MATCH(H1910,ConfigGrouping!$D$1:$D$10000,0)),"Primary","Secondary")),"")))))))))</f>
        <v/>
      </c>
    </row>
    <row r="1911" spans="5:5" ht="15" customHeight="1" x14ac:dyDescent="0.35">
      <c r="E1911" s="11" t="str">
        <f>IF(F1911="Primary Timing Controller","Timing",IF(F1911="Secondary Timing Controller","Timing",IF(F1911="Star","Ethernet",IF(F1911="Door Controller","Security Solution",IF(F1911="Elevator Controller","Security Solution",IF(F1911="Range Extender","Security Solution",IF(F1911="Dropbox","Standalone",IF(F1911="LF Exciter","Standalone",IF(OR(F1911="Monitor",F1911="Virtual Wall"),IF(VLOOKUP(H1911,IRDeviceDetails!$A$1:$B$10000,2,FALSE)=0,"Standalone",IF(ISNUMBER(MATCH(H1911,ConfigGrouping!$D$1:$D$10000,0)),"Primary","Secondary")),"")))))))))</f>
        <v/>
      </c>
    </row>
    <row r="1912" spans="5:5" ht="15" customHeight="1" x14ac:dyDescent="0.35">
      <c r="E1912" s="11" t="str">
        <f>IF(F1912="Primary Timing Controller","Timing",IF(F1912="Secondary Timing Controller","Timing",IF(F1912="Star","Ethernet",IF(F1912="Door Controller","Security Solution",IF(F1912="Elevator Controller","Security Solution",IF(F1912="Range Extender","Security Solution",IF(F1912="Dropbox","Standalone",IF(F1912="LF Exciter","Standalone",IF(OR(F1912="Monitor",F1912="Virtual Wall"),IF(VLOOKUP(H1912,IRDeviceDetails!$A$1:$B$10000,2,FALSE)=0,"Standalone",IF(ISNUMBER(MATCH(H1912,ConfigGrouping!$D$1:$D$10000,0)),"Primary","Secondary")),"")))))))))</f>
        <v/>
      </c>
    </row>
    <row r="1913" spans="5:5" ht="15" customHeight="1" x14ac:dyDescent="0.35">
      <c r="E1913" s="11" t="str">
        <f>IF(F1913="Primary Timing Controller","Timing",IF(F1913="Secondary Timing Controller","Timing",IF(F1913="Star","Ethernet",IF(F1913="Door Controller","Security Solution",IF(F1913="Elevator Controller","Security Solution",IF(F1913="Range Extender","Security Solution",IF(F1913="Dropbox","Standalone",IF(F1913="LF Exciter","Standalone",IF(OR(F1913="Monitor",F1913="Virtual Wall"),IF(VLOOKUP(H1913,IRDeviceDetails!$A$1:$B$10000,2,FALSE)=0,"Standalone",IF(ISNUMBER(MATCH(H1913,ConfigGrouping!$D$1:$D$10000,0)),"Primary","Secondary")),"")))))))))</f>
        <v/>
      </c>
    </row>
    <row r="1914" spans="5:5" ht="15" customHeight="1" x14ac:dyDescent="0.35">
      <c r="E1914" s="11" t="str">
        <f>IF(F1914="Primary Timing Controller","Timing",IF(F1914="Secondary Timing Controller","Timing",IF(F1914="Star","Ethernet",IF(F1914="Door Controller","Security Solution",IF(F1914="Elevator Controller","Security Solution",IF(F1914="Range Extender","Security Solution",IF(F1914="Dropbox","Standalone",IF(F1914="LF Exciter","Standalone",IF(OR(F1914="Monitor",F1914="Virtual Wall"),IF(VLOOKUP(H1914,IRDeviceDetails!$A$1:$B$10000,2,FALSE)=0,"Standalone",IF(ISNUMBER(MATCH(H1914,ConfigGrouping!$D$1:$D$10000,0)),"Primary","Secondary")),"")))))))))</f>
        <v/>
      </c>
    </row>
    <row r="1915" spans="5:5" ht="15" customHeight="1" x14ac:dyDescent="0.35">
      <c r="E1915" s="11" t="str">
        <f>IF(F1915="Primary Timing Controller","Timing",IF(F1915="Secondary Timing Controller","Timing",IF(F1915="Star","Ethernet",IF(F1915="Door Controller","Security Solution",IF(F1915="Elevator Controller","Security Solution",IF(F1915="Range Extender","Security Solution",IF(F1915="Dropbox","Standalone",IF(F1915="LF Exciter","Standalone",IF(OR(F1915="Monitor",F1915="Virtual Wall"),IF(VLOOKUP(H1915,IRDeviceDetails!$A$1:$B$10000,2,FALSE)=0,"Standalone",IF(ISNUMBER(MATCH(H1915,ConfigGrouping!$D$1:$D$10000,0)),"Primary","Secondary")),"")))))))))</f>
        <v/>
      </c>
    </row>
    <row r="1916" spans="5:5" ht="15" customHeight="1" x14ac:dyDescent="0.35">
      <c r="E1916" s="11" t="str">
        <f>IF(F1916="Primary Timing Controller","Timing",IF(F1916="Secondary Timing Controller","Timing",IF(F1916="Star","Ethernet",IF(F1916="Door Controller","Security Solution",IF(F1916="Elevator Controller","Security Solution",IF(F1916="Range Extender","Security Solution",IF(F1916="Dropbox","Standalone",IF(F1916="LF Exciter","Standalone",IF(OR(F1916="Monitor",F1916="Virtual Wall"),IF(VLOOKUP(H1916,IRDeviceDetails!$A$1:$B$10000,2,FALSE)=0,"Standalone",IF(ISNUMBER(MATCH(H1916,ConfigGrouping!$D$1:$D$10000,0)),"Primary","Secondary")),"")))))))))</f>
        <v/>
      </c>
    </row>
    <row r="1917" spans="5:5" ht="15" customHeight="1" x14ac:dyDescent="0.35">
      <c r="E1917" s="11" t="str">
        <f>IF(F1917="Primary Timing Controller","Timing",IF(F1917="Secondary Timing Controller","Timing",IF(F1917="Star","Ethernet",IF(F1917="Door Controller","Security Solution",IF(F1917="Elevator Controller","Security Solution",IF(F1917="Range Extender","Security Solution",IF(F1917="Dropbox","Standalone",IF(F1917="LF Exciter","Standalone",IF(OR(F1917="Monitor",F1917="Virtual Wall"),IF(VLOOKUP(H1917,IRDeviceDetails!$A$1:$B$10000,2,FALSE)=0,"Standalone",IF(ISNUMBER(MATCH(H1917,ConfigGrouping!$D$1:$D$10000,0)),"Primary","Secondary")),"")))))))))</f>
        <v/>
      </c>
    </row>
    <row r="1918" spans="5:5" ht="15" customHeight="1" x14ac:dyDescent="0.35">
      <c r="E1918" s="11" t="str">
        <f>IF(F1918="Primary Timing Controller","Timing",IF(F1918="Secondary Timing Controller","Timing",IF(F1918="Star","Ethernet",IF(F1918="Door Controller","Security Solution",IF(F1918="Elevator Controller","Security Solution",IF(F1918="Range Extender","Security Solution",IF(F1918="Dropbox","Standalone",IF(F1918="LF Exciter","Standalone",IF(OR(F1918="Monitor",F1918="Virtual Wall"),IF(VLOOKUP(H1918,IRDeviceDetails!$A$1:$B$10000,2,FALSE)=0,"Standalone",IF(ISNUMBER(MATCH(H1918,ConfigGrouping!$D$1:$D$10000,0)),"Primary","Secondary")),"")))))))))</f>
        <v/>
      </c>
    </row>
    <row r="1919" spans="5:5" ht="15" customHeight="1" x14ac:dyDescent="0.35">
      <c r="E1919" s="11" t="str">
        <f>IF(F1919="Primary Timing Controller","Timing",IF(F1919="Secondary Timing Controller","Timing",IF(F1919="Star","Ethernet",IF(F1919="Door Controller","Security Solution",IF(F1919="Elevator Controller","Security Solution",IF(F1919="Range Extender","Security Solution",IF(F1919="Dropbox","Standalone",IF(F1919="LF Exciter","Standalone",IF(OR(F1919="Monitor",F1919="Virtual Wall"),IF(VLOOKUP(H1919,IRDeviceDetails!$A$1:$B$10000,2,FALSE)=0,"Standalone",IF(ISNUMBER(MATCH(H1919,ConfigGrouping!$D$1:$D$10000,0)),"Primary","Secondary")),"")))))))))</f>
        <v/>
      </c>
    </row>
    <row r="1920" spans="5:5" ht="15" customHeight="1" x14ac:dyDescent="0.35">
      <c r="E1920" s="11" t="str">
        <f>IF(F1920="Primary Timing Controller","Timing",IF(F1920="Secondary Timing Controller","Timing",IF(F1920="Star","Ethernet",IF(F1920="Door Controller","Security Solution",IF(F1920="Elevator Controller","Security Solution",IF(F1920="Range Extender","Security Solution",IF(F1920="Dropbox","Standalone",IF(F1920="LF Exciter","Standalone",IF(OR(F1920="Monitor",F1920="Virtual Wall"),IF(VLOOKUP(H1920,IRDeviceDetails!$A$1:$B$10000,2,FALSE)=0,"Standalone",IF(ISNUMBER(MATCH(H1920,ConfigGrouping!$D$1:$D$10000,0)),"Primary","Secondary")),"")))))))))</f>
        <v/>
      </c>
    </row>
    <row r="1921" spans="5:5" ht="15" customHeight="1" x14ac:dyDescent="0.35">
      <c r="E1921" s="11" t="str">
        <f>IF(F1921="Primary Timing Controller","Timing",IF(F1921="Secondary Timing Controller","Timing",IF(F1921="Star","Ethernet",IF(F1921="Door Controller","Security Solution",IF(F1921="Elevator Controller","Security Solution",IF(F1921="Range Extender","Security Solution",IF(F1921="Dropbox","Standalone",IF(F1921="LF Exciter","Standalone",IF(OR(F1921="Monitor",F1921="Virtual Wall"),IF(VLOOKUP(H1921,IRDeviceDetails!$A$1:$B$10000,2,FALSE)=0,"Standalone",IF(ISNUMBER(MATCH(H1921,ConfigGrouping!$D$1:$D$10000,0)),"Primary","Secondary")),"")))))))))</f>
        <v/>
      </c>
    </row>
    <row r="1922" spans="5:5" ht="15" customHeight="1" x14ac:dyDescent="0.35">
      <c r="E1922" s="11" t="str">
        <f>IF(F1922="Primary Timing Controller","Timing",IF(F1922="Secondary Timing Controller","Timing",IF(F1922="Star","Ethernet",IF(F1922="Door Controller","Security Solution",IF(F1922="Elevator Controller","Security Solution",IF(F1922="Range Extender","Security Solution",IF(F1922="Dropbox","Standalone",IF(F1922="LF Exciter","Standalone",IF(OR(F1922="Monitor",F1922="Virtual Wall"),IF(VLOOKUP(H1922,IRDeviceDetails!$A$1:$B$10000,2,FALSE)=0,"Standalone",IF(ISNUMBER(MATCH(H1922,ConfigGrouping!$D$1:$D$10000,0)),"Primary","Secondary")),"")))))))))</f>
        <v/>
      </c>
    </row>
    <row r="1923" spans="5:5" ht="15" customHeight="1" x14ac:dyDescent="0.35">
      <c r="E1923" s="11" t="str">
        <f>IF(F1923="Primary Timing Controller","Timing",IF(F1923="Secondary Timing Controller","Timing",IF(F1923="Star","Ethernet",IF(F1923="Door Controller","Security Solution",IF(F1923="Elevator Controller","Security Solution",IF(F1923="Range Extender","Security Solution",IF(F1923="Dropbox","Standalone",IF(F1923="LF Exciter","Standalone",IF(OR(F1923="Monitor",F1923="Virtual Wall"),IF(VLOOKUP(H1923,IRDeviceDetails!$A$1:$B$10000,2,FALSE)=0,"Standalone",IF(ISNUMBER(MATCH(H1923,ConfigGrouping!$D$1:$D$10000,0)),"Primary","Secondary")),"")))))))))</f>
        <v/>
      </c>
    </row>
    <row r="1924" spans="5:5" ht="15" customHeight="1" x14ac:dyDescent="0.35">
      <c r="E1924" s="11" t="str">
        <f>IF(F1924="Primary Timing Controller","Timing",IF(F1924="Secondary Timing Controller","Timing",IF(F1924="Star","Ethernet",IF(F1924="Door Controller","Security Solution",IF(F1924="Elevator Controller","Security Solution",IF(F1924="Range Extender","Security Solution",IF(F1924="Dropbox","Standalone",IF(F1924="LF Exciter","Standalone",IF(OR(F1924="Monitor",F1924="Virtual Wall"),IF(VLOOKUP(H1924,IRDeviceDetails!$A$1:$B$10000,2,FALSE)=0,"Standalone",IF(ISNUMBER(MATCH(H1924,ConfigGrouping!$D$1:$D$10000,0)),"Primary","Secondary")),"")))))))))</f>
        <v/>
      </c>
    </row>
    <row r="1925" spans="5:5" ht="15" customHeight="1" x14ac:dyDescent="0.35">
      <c r="E1925" s="11" t="str">
        <f>IF(F1925="Primary Timing Controller","Timing",IF(F1925="Secondary Timing Controller","Timing",IF(F1925="Star","Ethernet",IF(F1925="Door Controller","Security Solution",IF(F1925="Elevator Controller","Security Solution",IF(F1925="Range Extender","Security Solution",IF(F1925="Dropbox","Standalone",IF(F1925="LF Exciter","Standalone",IF(OR(F1925="Monitor",F1925="Virtual Wall"),IF(VLOOKUP(H1925,IRDeviceDetails!$A$1:$B$10000,2,FALSE)=0,"Standalone",IF(ISNUMBER(MATCH(H1925,ConfigGrouping!$D$1:$D$10000,0)),"Primary","Secondary")),"")))))))))</f>
        <v/>
      </c>
    </row>
    <row r="1926" spans="5:5" ht="15" customHeight="1" x14ac:dyDescent="0.35">
      <c r="E1926" s="11" t="str">
        <f>IF(F1926="Primary Timing Controller","Timing",IF(F1926="Secondary Timing Controller","Timing",IF(F1926="Star","Ethernet",IF(F1926="Door Controller","Security Solution",IF(F1926="Elevator Controller","Security Solution",IF(F1926="Range Extender","Security Solution",IF(F1926="Dropbox","Standalone",IF(F1926="LF Exciter","Standalone",IF(OR(F1926="Monitor",F1926="Virtual Wall"),IF(VLOOKUP(H1926,IRDeviceDetails!$A$1:$B$10000,2,FALSE)=0,"Standalone",IF(ISNUMBER(MATCH(H1926,ConfigGrouping!$D$1:$D$10000,0)),"Primary","Secondary")),"")))))))))</f>
        <v/>
      </c>
    </row>
    <row r="1927" spans="5:5" ht="15" customHeight="1" x14ac:dyDescent="0.35">
      <c r="E1927" s="11" t="str">
        <f>IF(F1927="Primary Timing Controller","Timing",IF(F1927="Secondary Timing Controller","Timing",IF(F1927="Star","Ethernet",IF(F1927="Door Controller","Security Solution",IF(F1927="Elevator Controller","Security Solution",IF(F1927="Range Extender","Security Solution",IF(F1927="Dropbox","Standalone",IF(F1927="LF Exciter","Standalone",IF(OR(F1927="Monitor",F1927="Virtual Wall"),IF(VLOOKUP(H1927,IRDeviceDetails!$A$1:$B$10000,2,FALSE)=0,"Standalone",IF(ISNUMBER(MATCH(H1927,ConfigGrouping!$D$1:$D$10000,0)),"Primary","Secondary")),"")))))))))</f>
        <v/>
      </c>
    </row>
    <row r="1928" spans="5:5" ht="15" customHeight="1" x14ac:dyDescent="0.35">
      <c r="E1928" s="11" t="str">
        <f>IF(F1928="Primary Timing Controller","Timing",IF(F1928="Secondary Timing Controller","Timing",IF(F1928="Star","Ethernet",IF(F1928="Door Controller","Security Solution",IF(F1928="Elevator Controller","Security Solution",IF(F1928="Range Extender","Security Solution",IF(F1928="Dropbox","Standalone",IF(F1928="LF Exciter","Standalone",IF(OR(F1928="Monitor",F1928="Virtual Wall"),IF(VLOOKUP(H1928,IRDeviceDetails!$A$1:$B$10000,2,FALSE)=0,"Standalone",IF(ISNUMBER(MATCH(H1928,ConfigGrouping!$D$1:$D$10000,0)),"Primary","Secondary")),"")))))))))</f>
        <v/>
      </c>
    </row>
    <row r="1929" spans="5:5" ht="15" customHeight="1" x14ac:dyDescent="0.35">
      <c r="E1929" s="11" t="str">
        <f>IF(F1929="Primary Timing Controller","Timing",IF(F1929="Secondary Timing Controller","Timing",IF(F1929="Star","Ethernet",IF(F1929="Door Controller","Security Solution",IF(F1929="Elevator Controller","Security Solution",IF(F1929="Range Extender","Security Solution",IF(F1929="Dropbox","Standalone",IF(F1929="LF Exciter","Standalone",IF(OR(F1929="Monitor",F1929="Virtual Wall"),IF(VLOOKUP(H1929,IRDeviceDetails!$A$1:$B$10000,2,FALSE)=0,"Standalone",IF(ISNUMBER(MATCH(H1929,ConfigGrouping!$D$1:$D$10000,0)),"Primary","Secondary")),"")))))))))</f>
        <v/>
      </c>
    </row>
    <row r="1930" spans="5:5" ht="15" customHeight="1" x14ac:dyDescent="0.35">
      <c r="E1930" s="11" t="str">
        <f>IF(F1930="Primary Timing Controller","Timing",IF(F1930="Secondary Timing Controller","Timing",IF(F1930="Star","Ethernet",IF(F1930="Door Controller","Security Solution",IF(F1930="Elevator Controller","Security Solution",IF(F1930="Range Extender","Security Solution",IF(F1930="Dropbox","Standalone",IF(F1930="LF Exciter","Standalone",IF(OR(F1930="Monitor",F1930="Virtual Wall"),IF(VLOOKUP(H1930,IRDeviceDetails!$A$1:$B$10000,2,FALSE)=0,"Standalone",IF(ISNUMBER(MATCH(H1930,ConfigGrouping!$D$1:$D$10000,0)),"Primary","Secondary")),"")))))))))</f>
        <v/>
      </c>
    </row>
    <row r="1931" spans="5:5" ht="15" customHeight="1" x14ac:dyDescent="0.35">
      <c r="E1931" s="11" t="str">
        <f>IF(F1931="Primary Timing Controller","Timing",IF(F1931="Secondary Timing Controller","Timing",IF(F1931="Star","Ethernet",IF(F1931="Door Controller","Security Solution",IF(F1931="Elevator Controller","Security Solution",IF(F1931="Range Extender","Security Solution",IF(F1931="Dropbox","Standalone",IF(F1931="LF Exciter","Standalone",IF(OR(F1931="Monitor",F1931="Virtual Wall"),IF(VLOOKUP(H1931,IRDeviceDetails!$A$1:$B$10000,2,FALSE)=0,"Standalone",IF(ISNUMBER(MATCH(H1931,ConfigGrouping!$D$1:$D$10000,0)),"Primary","Secondary")),"")))))))))</f>
        <v/>
      </c>
    </row>
    <row r="1932" spans="5:5" ht="15" customHeight="1" x14ac:dyDescent="0.35">
      <c r="E1932" s="11" t="str">
        <f>IF(F1932="Primary Timing Controller","Timing",IF(F1932="Secondary Timing Controller","Timing",IF(F1932="Star","Ethernet",IF(F1932="Door Controller","Security Solution",IF(F1932="Elevator Controller","Security Solution",IF(F1932="Range Extender","Security Solution",IF(F1932="Dropbox","Standalone",IF(F1932="LF Exciter","Standalone",IF(OR(F1932="Monitor",F1932="Virtual Wall"),IF(VLOOKUP(H1932,IRDeviceDetails!$A$1:$B$10000,2,FALSE)=0,"Standalone",IF(ISNUMBER(MATCH(H1932,ConfigGrouping!$D$1:$D$10000,0)),"Primary","Secondary")),"")))))))))</f>
        <v/>
      </c>
    </row>
    <row r="1933" spans="5:5" ht="15" customHeight="1" x14ac:dyDescent="0.35">
      <c r="E1933" s="11" t="str">
        <f>IF(F1933="Primary Timing Controller","Timing",IF(F1933="Secondary Timing Controller","Timing",IF(F1933="Star","Ethernet",IF(F1933="Door Controller","Security Solution",IF(F1933="Elevator Controller","Security Solution",IF(F1933="Range Extender","Security Solution",IF(F1933="Dropbox","Standalone",IF(F1933="LF Exciter","Standalone",IF(OR(F1933="Monitor",F1933="Virtual Wall"),IF(VLOOKUP(H1933,IRDeviceDetails!$A$1:$B$10000,2,FALSE)=0,"Standalone",IF(ISNUMBER(MATCH(H1933,ConfigGrouping!$D$1:$D$10000,0)),"Primary","Secondary")),"")))))))))</f>
        <v/>
      </c>
    </row>
    <row r="1934" spans="5:5" ht="15" customHeight="1" x14ac:dyDescent="0.35">
      <c r="E1934" s="11" t="str">
        <f>IF(F1934="Primary Timing Controller","Timing",IF(F1934="Secondary Timing Controller","Timing",IF(F1934="Star","Ethernet",IF(F1934="Door Controller","Security Solution",IF(F1934="Elevator Controller","Security Solution",IF(F1934="Range Extender","Security Solution",IF(F1934="Dropbox","Standalone",IF(F1934="LF Exciter","Standalone",IF(OR(F1934="Monitor",F1934="Virtual Wall"),IF(VLOOKUP(H1934,IRDeviceDetails!$A$1:$B$10000,2,FALSE)=0,"Standalone",IF(ISNUMBER(MATCH(H1934,ConfigGrouping!$D$1:$D$10000,0)),"Primary","Secondary")),"")))))))))</f>
        <v/>
      </c>
    </row>
    <row r="1935" spans="5:5" ht="15" customHeight="1" x14ac:dyDescent="0.35">
      <c r="E1935" s="11" t="str">
        <f>IF(F1935="Primary Timing Controller","Timing",IF(F1935="Secondary Timing Controller","Timing",IF(F1935="Star","Ethernet",IF(F1935="Door Controller","Security Solution",IF(F1935="Elevator Controller","Security Solution",IF(F1935="Range Extender","Security Solution",IF(F1935="Dropbox","Standalone",IF(F1935="LF Exciter","Standalone",IF(OR(F1935="Monitor",F1935="Virtual Wall"),IF(VLOOKUP(H1935,IRDeviceDetails!$A$1:$B$10000,2,FALSE)=0,"Standalone",IF(ISNUMBER(MATCH(H1935,ConfigGrouping!$D$1:$D$10000,0)),"Primary","Secondary")),"")))))))))</f>
        <v/>
      </c>
    </row>
    <row r="1936" spans="5:5" ht="15" customHeight="1" x14ac:dyDescent="0.35">
      <c r="E1936" s="11" t="str">
        <f>IF(F1936="Primary Timing Controller","Timing",IF(F1936="Secondary Timing Controller","Timing",IF(F1936="Star","Ethernet",IF(F1936="Door Controller","Security Solution",IF(F1936="Elevator Controller","Security Solution",IF(F1936="Range Extender","Security Solution",IF(F1936="Dropbox","Standalone",IF(F1936="LF Exciter","Standalone",IF(OR(F1936="Monitor",F1936="Virtual Wall"),IF(VLOOKUP(H1936,IRDeviceDetails!$A$1:$B$10000,2,FALSE)=0,"Standalone",IF(ISNUMBER(MATCH(H1936,ConfigGrouping!$D$1:$D$10000,0)),"Primary","Secondary")),"")))))))))</f>
        <v/>
      </c>
    </row>
    <row r="1937" spans="5:5" ht="15" customHeight="1" x14ac:dyDescent="0.35">
      <c r="E1937" s="11" t="str">
        <f>IF(F1937="Primary Timing Controller","Timing",IF(F1937="Secondary Timing Controller","Timing",IF(F1937="Star","Ethernet",IF(F1937="Door Controller","Security Solution",IF(F1937="Elevator Controller","Security Solution",IF(F1937="Range Extender","Security Solution",IF(F1937="Dropbox","Standalone",IF(F1937="LF Exciter","Standalone",IF(OR(F1937="Monitor",F1937="Virtual Wall"),IF(VLOOKUP(H1937,IRDeviceDetails!$A$1:$B$10000,2,FALSE)=0,"Standalone",IF(ISNUMBER(MATCH(H1937,ConfigGrouping!$D$1:$D$10000,0)),"Primary","Secondary")),"")))))))))</f>
        <v/>
      </c>
    </row>
    <row r="1938" spans="5:5" ht="15" customHeight="1" x14ac:dyDescent="0.35">
      <c r="E1938" s="11" t="str">
        <f>IF(F1938="Primary Timing Controller","Timing",IF(F1938="Secondary Timing Controller","Timing",IF(F1938="Star","Ethernet",IF(F1938="Door Controller","Security Solution",IF(F1938="Elevator Controller","Security Solution",IF(F1938="Range Extender","Security Solution",IF(F1938="Dropbox","Standalone",IF(F1938="LF Exciter","Standalone",IF(OR(F1938="Monitor",F1938="Virtual Wall"),IF(VLOOKUP(H1938,IRDeviceDetails!$A$1:$B$10000,2,FALSE)=0,"Standalone",IF(ISNUMBER(MATCH(H1938,ConfigGrouping!$D$1:$D$10000,0)),"Primary","Secondary")),"")))))))))</f>
        <v/>
      </c>
    </row>
    <row r="1939" spans="5:5" ht="15" customHeight="1" x14ac:dyDescent="0.35">
      <c r="E1939" s="11" t="str">
        <f>IF(F1939="Primary Timing Controller","Timing",IF(F1939="Secondary Timing Controller","Timing",IF(F1939="Star","Ethernet",IF(F1939="Door Controller","Security Solution",IF(F1939="Elevator Controller","Security Solution",IF(F1939="Range Extender","Security Solution",IF(F1939="Dropbox","Standalone",IF(F1939="LF Exciter","Standalone",IF(OR(F1939="Monitor",F1939="Virtual Wall"),IF(VLOOKUP(H1939,IRDeviceDetails!$A$1:$B$10000,2,FALSE)=0,"Standalone",IF(ISNUMBER(MATCH(H1939,ConfigGrouping!$D$1:$D$10000,0)),"Primary","Secondary")),"")))))))))</f>
        <v/>
      </c>
    </row>
    <row r="1940" spans="5:5" ht="15" customHeight="1" x14ac:dyDescent="0.35">
      <c r="E1940" s="11" t="str">
        <f>IF(F1940="Primary Timing Controller","Timing",IF(F1940="Secondary Timing Controller","Timing",IF(F1940="Star","Ethernet",IF(F1940="Door Controller","Security Solution",IF(F1940="Elevator Controller","Security Solution",IF(F1940="Range Extender","Security Solution",IF(F1940="Dropbox","Standalone",IF(F1940="LF Exciter","Standalone",IF(OR(F1940="Monitor",F1940="Virtual Wall"),IF(VLOOKUP(H1940,IRDeviceDetails!$A$1:$B$10000,2,FALSE)=0,"Standalone",IF(ISNUMBER(MATCH(H1940,ConfigGrouping!$D$1:$D$10000,0)),"Primary","Secondary")),"")))))))))</f>
        <v/>
      </c>
    </row>
    <row r="1941" spans="5:5" ht="15" customHeight="1" x14ac:dyDescent="0.35">
      <c r="E1941" s="11" t="str">
        <f>IF(F1941="Primary Timing Controller","Timing",IF(F1941="Secondary Timing Controller","Timing",IF(F1941="Star","Ethernet",IF(F1941="Door Controller","Security Solution",IF(F1941="Elevator Controller","Security Solution",IF(F1941="Range Extender","Security Solution",IF(F1941="Dropbox","Standalone",IF(F1941="LF Exciter","Standalone",IF(OR(F1941="Monitor",F1941="Virtual Wall"),IF(VLOOKUP(H1941,IRDeviceDetails!$A$1:$B$10000,2,FALSE)=0,"Standalone",IF(ISNUMBER(MATCH(H1941,ConfigGrouping!$D$1:$D$10000,0)),"Primary","Secondary")),"")))))))))</f>
        <v/>
      </c>
    </row>
    <row r="1942" spans="5:5" ht="15" customHeight="1" x14ac:dyDescent="0.35">
      <c r="E1942" s="11" t="str">
        <f>IF(F1942="Primary Timing Controller","Timing",IF(F1942="Secondary Timing Controller","Timing",IF(F1942="Star","Ethernet",IF(F1942="Door Controller","Security Solution",IF(F1942="Elevator Controller","Security Solution",IF(F1942="Range Extender","Security Solution",IF(F1942="Dropbox","Standalone",IF(F1942="LF Exciter","Standalone",IF(OR(F1942="Monitor",F1942="Virtual Wall"),IF(VLOOKUP(H1942,IRDeviceDetails!$A$1:$B$10000,2,FALSE)=0,"Standalone",IF(ISNUMBER(MATCH(H1942,ConfigGrouping!$D$1:$D$10000,0)),"Primary","Secondary")),"")))))))))</f>
        <v/>
      </c>
    </row>
    <row r="1943" spans="5:5" ht="15" customHeight="1" x14ac:dyDescent="0.35">
      <c r="E1943" s="11" t="str">
        <f>IF(F1943="Primary Timing Controller","Timing",IF(F1943="Secondary Timing Controller","Timing",IF(F1943="Star","Ethernet",IF(F1943="Door Controller","Security Solution",IF(F1943="Elevator Controller","Security Solution",IF(F1943="Range Extender","Security Solution",IF(F1943="Dropbox","Standalone",IF(F1943="LF Exciter","Standalone",IF(OR(F1943="Monitor",F1943="Virtual Wall"),IF(VLOOKUP(H1943,IRDeviceDetails!$A$1:$B$10000,2,FALSE)=0,"Standalone",IF(ISNUMBER(MATCH(H1943,ConfigGrouping!$D$1:$D$10000,0)),"Primary","Secondary")),"")))))))))</f>
        <v/>
      </c>
    </row>
    <row r="1944" spans="5:5" ht="15" customHeight="1" x14ac:dyDescent="0.35">
      <c r="E1944" s="11" t="str">
        <f>IF(F1944="Primary Timing Controller","Timing",IF(F1944="Secondary Timing Controller","Timing",IF(F1944="Star","Ethernet",IF(F1944="Door Controller","Security Solution",IF(F1944="Elevator Controller","Security Solution",IF(F1944="Range Extender","Security Solution",IF(F1944="Dropbox","Standalone",IF(F1944="LF Exciter","Standalone",IF(OR(F1944="Monitor",F1944="Virtual Wall"),IF(VLOOKUP(H1944,IRDeviceDetails!$A$1:$B$10000,2,FALSE)=0,"Standalone",IF(ISNUMBER(MATCH(H1944,ConfigGrouping!$D$1:$D$10000,0)),"Primary","Secondary")),"")))))))))</f>
        <v/>
      </c>
    </row>
    <row r="1945" spans="5:5" ht="15" customHeight="1" x14ac:dyDescent="0.35">
      <c r="E1945" s="11" t="str">
        <f>IF(F1945="Primary Timing Controller","Timing",IF(F1945="Secondary Timing Controller","Timing",IF(F1945="Star","Ethernet",IF(F1945="Door Controller","Security Solution",IF(F1945="Elevator Controller","Security Solution",IF(F1945="Range Extender","Security Solution",IF(F1945="Dropbox","Standalone",IF(F1945="LF Exciter","Standalone",IF(OR(F1945="Monitor",F1945="Virtual Wall"),IF(VLOOKUP(H1945,IRDeviceDetails!$A$1:$B$10000,2,FALSE)=0,"Standalone",IF(ISNUMBER(MATCH(H1945,ConfigGrouping!$D$1:$D$10000,0)),"Primary","Secondary")),"")))))))))</f>
        <v/>
      </c>
    </row>
    <row r="1946" spans="5:5" ht="15" customHeight="1" x14ac:dyDescent="0.35">
      <c r="E1946" s="11" t="str">
        <f>IF(F1946="Primary Timing Controller","Timing",IF(F1946="Secondary Timing Controller","Timing",IF(F1946="Star","Ethernet",IF(F1946="Door Controller","Security Solution",IF(F1946="Elevator Controller","Security Solution",IF(F1946="Range Extender","Security Solution",IF(F1946="Dropbox","Standalone",IF(F1946="LF Exciter","Standalone",IF(OR(F1946="Monitor",F1946="Virtual Wall"),IF(VLOOKUP(H1946,IRDeviceDetails!$A$1:$B$10000,2,FALSE)=0,"Standalone",IF(ISNUMBER(MATCH(H1946,ConfigGrouping!$D$1:$D$10000,0)),"Primary","Secondary")),"")))))))))</f>
        <v/>
      </c>
    </row>
    <row r="1947" spans="5:5" ht="15" customHeight="1" x14ac:dyDescent="0.35">
      <c r="E1947" s="11" t="str">
        <f>IF(F1947="Primary Timing Controller","Timing",IF(F1947="Secondary Timing Controller","Timing",IF(F1947="Star","Ethernet",IF(F1947="Door Controller","Security Solution",IF(F1947="Elevator Controller","Security Solution",IF(F1947="Range Extender","Security Solution",IF(F1947="Dropbox","Standalone",IF(F1947="LF Exciter","Standalone",IF(OR(F1947="Monitor",F1947="Virtual Wall"),IF(VLOOKUP(H1947,IRDeviceDetails!$A$1:$B$10000,2,FALSE)=0,"Standalone",IF(ISNUMBER(MATCH(H1947,ConfigGrouping!$D$1:$D$10000,0)),"Primary","Secondary")),"")))))))))</f>
        <v/>
      </c>
    </row>
    <row r="1948" spans="5:5" ht="15" customHeight="1" x14ac:dyDescent="0.35">
      <c r="E1948" s="11" t="str">
        <f>IF(F1948="Primary Timing Controller","Timing",IF(F1948="Secondary Timing Controller","Timing",IF(F1948="Star","Ethernet",IF(F1948="Door Controller","Security Solution",IF(F1948="Elevator Controller","Security Solution",IF(F1948="Range Extender","Security Solution",IF(F1948="Dropbox","Standalone",IF(F1948="LF Exciter","Standalone",IF(OR(F1948="Monitor",F1948="Virtual Wall"),IF(VLOOKUP(H1948,IRDeviceDetails!$A$1:$B$10000,2,FALSE)=0,"Standalone",IF(ISNUMBER(MATCH(H1948,ConfigGrouping!$D$1:$D$10000,0)),"Primary","Secondary")),"")))))))))</f>
        <v/>
      </c>
    </row>
    <row r="1949" spans="5:5" ht="15" customHeight="1" x14ac:dyDescent="0.35">
      <c r="E1949" s="11" t="str">
        <f>IF(F1949="Primary Timing Controller","Timing",IF(F1949="Secondary Timing Controller","Timing",IF(F1949="Star","Ethernet",IF(F1949="Door Controller","Security Solution",IF(F1949="Elevator Controller","Security Solution",IF(F1949="Range Extender","Security Solution",IF(F1949="Dropbox","Standalone",IF(F1949="LF Exciter","Standalone",IF(OR(F1949="Monitor",F1949="Virtual Wall"),IF(VLOOKUP(H1949,IRDeviceDetails!$A$1:$B$10000,2,FALSE)=0,"Standalone",IF(ISNUMBER(MATCH(H1949,ConfigGrouping!$D$1:$D$10000,0)),"Primary","Secondary")),"")))))))))</f>
        <v/>
      </c>
    </row>
    <row r="1950" spans="5:5" ht="15" customHeight="1" x14ac:dyDescent="0.35">
      <c r="E1950" s="11" t="str">
        <f>IF(F1950="Primary Timing Controller","Timing",IF(F1950="Secondary Timing Controller","Timing",IF(F1950="Star","Ethernet",IF(F1950="Door Controller","Security Solution",IF(F1950="Elevator Controller","Security Solution",IF(F1950="Range Extender","Security Solution",IF(F1950="Dropbox","Standalone",IF(F1950="LF Exciter","Standalone",IF(OR(F1950="Monitor",F1950="Virtual Wall"),IF(VLOOKUP(H1950,IRDeviceDetails!$A$1:$B$10000,2,FALSE)=0,"Standalone",IF(ISNUMBER(MATCH(H1950,ConfigGrouping!$D$1:$D$10000,0)),"Primary","Secondary")),"")))))))))</f>
        <v/>
      </c>
    </row>
    <row r="1951" spans="5:5" ht="15" customHeight="1" x14ac:dyDescent="0.35">
      <c r="E1951" s="11" t="str">
        <f>IF(F1951="Primary Timing Controller","Timing",IF(F1951="Secondary Timing Controller","Timing",IF(F1951="Star","Ethernet",IF(F1951="Door Controller","Security Solution",IF(F1951="Elevator Controller","Security Solution",IF(F1951="Range Extender","Security Solution",IF(F1951="Dropbox","Standalone",IF(F1951="LF Exciter","Standalone",IF(OR(F1951="Monitor",F1951="Virtual Wall"),IF(VLOOKUP(H1951,IRDeviceDetails!$A$1:$B$10000,2,FALSE)=0,"Standalone",IF(ISNUMBER(MATCH(H1951,ConfigGrouping!$D$1:$D$10000,0)),"Primary","Secondary")),"")))))))))</f>
        <v/>
      </c>
    </row>
    <row r="1952" spans="5:5" ht="15" customHeight="1" x14ac:dyDescent="0.35">
      <c r="E1952" s="11" t="str">
        <f>IF(F1952="Primary Timing Controller","Timing",IF(F1952="Secondary Timing Controller","Timing",IF(F1952="Star","Ethernet",IF(F1952="Door Controller","Security Solution",IF(F1952="Elevator Controller","Security Solution",IF(F1952="Range Extender","Security Solution",IF(F1952="Dropbox","Standalone",IF(F1952="LF Exciter","Standalone",IF(OR(F1952="Monitor",F1952="Virtual Wall"),IF(VLOOKUP(H1952,IRDeviceDetails!$A$1:$B$10000,2,FALSE)=0,"Standalone",IF(ISNUMBER(MATCH(H1952,ConfigGrouping!$D$1:$D$10000,0)),"Primary","Secondary")),"")))))))))</f>
        <v/>
      </c>
    </row>
    <row r="1953" spans="5:5" ht="15" customHeight="1" x14ac:dyDescent="0.35">
      <c r="E1953" s="11" t="str">
        <f>IF(F1953="Primary Timing Controller","Timing",IF(F1953="Secondary Timing Controller","Timing",IF(F1953="Star","Ethernet",IF(F1953="Door Controller","Security Solution",IF(F1953="Elevator Controller","Security Solution",IF(F1953="Range Extender","Security Solution",IF(F1953="Dropbox","Standalone",IF(F1953="LF Exciter","Standalone",IF(OR(F1953="Monitor",F1953="Virtual Wall"),IF(VLOOKUP(H1953,IRDeviceDetails!$A$1:$B$10000,2,FALSE)=0,"Standalone",IF(ISNUMBER(MATCH(H1953,ConfigGrouping!$D$1:$D$10000,0)),"Primary","Secondary")),"")))))))))</f>
        <v/>
      </c>
    </row>
    <row r="1954" spans="5:5" ht="15" customHeight="1" x14ac:dyDescent="0.35">
      <c r="E1954" s="11" t="str">
        <f>IF(F1954="Primary Timing Controller","Timing",IF(F1954="Secondary Timing Controller","Timing",IF(F1954="Star","Ethernet",IF(F1954="Door Controller","Security Solution",IF(F1954="Elevator Controller","Security Solution",IF(F1954="Range Extender","Security Solution",IF(F1954="Dropbox","Standalone",IF(F1954="LF Exciter","Standalone",IF(OR(F1954="Monitor",F1954="Virtual Wall"),IF(VLOOKUP(H1954,IRDeviceDetails!$A$1:$B$10000,2,FALSE)=0,"Standalone",IF(ISNUMBER(MATCH(H1954,ConfigGrouping!$D$1:$D$10000,0)),"Primary","Secondary")),"")))))))))</f>
        <v/>
      </c>
    </row>
    <row r="1955" spans="5:5" ht="15" customHeight="1" x14ac:dyDescent="0.35">
      <c r="E1955" s="11" t="str">
        <f>IF(F1955="Primary Timing Controller","Timing",IF(F1955="Secondary Timing Controller","Timing",IF(F1955="Star","Ethernet",IF(F1955="Door Controller","Security Solution",IF(F1955="Elevator Controller","Security Solution",IF(F1955="Range Extender","Security Solution",IF(F1955="Dropbox","Standalone",IF(F1955="LF Exciter","Standalone",IF(OR(F1955="Monitor",F1955="Virtual Wall"),IF(VLOOKUP(H1955,IRDeviceDetails!$A$1:$B$10000,2,FALSE)=0,"Standalone",IF(ISNUMBER(MATCH(H1955,ConfigGrouping!$D$1:$D$10000,0)),"Primary","Secondary")),"")))))))))</f>
        <v/>
      </c>
    </row>
    <row r="1956" spans="5:5" ht="15" customHeight="1" x14ac:dyDescent="0.35">
      <c r="E1956" s="11" t="str">
        <f>IF(F1956="Primary Timing Controller","Timing",IF(F1956="Secondary Timing Controller","Timing",IF(F1956="Star","Ethernet",IF(F1956="Door Controller","Security Solution",IF(F1956="Elevator Controller","Security Solution",IF(F1956="Range Extender","Security Solution",IF(F1956="Dropbox","Standalone",IF(F1956="LF Exciter","Standalone",IF(OR(F1956="Monitor",F1956="Virtual Wall"),IF(VLOOKUP(H1956,IRDeviceDetails!$A$1:$B$10000,2,FALSE)=0,"Standalone",IF(ISNUMBER(MATCH(H1956,ConfigGrouping!$D$1:$D$10000,0)),"Primary","Secondary")),"")))))))))</f>
        <v/>
      </c>
    </row>
    <row r="1957" spans="5:5" ht="15" customHeight="1" x14ac:dyDescent="0.35">
      <c r="E1957" s="11" t="str">
        <f>IF(F1957="Primary Timing Controller","Timing",IF(F1957="Secondary Timing Controller","Timing",IF(F1957="Star","Ethernet",IF(F1957="Door Controller","Security Solution",IF(F1957="Elevator Controller","Security Solution",IF(F1957="Range Extender","Security Solution",IF(F1957="Dropbox","Standalone",IF(F1957="LF Exciter","Standalone",IF(OR(F1957="Monitor",F1957="Virtual Wall"),IF(VLOOKUP(H1957,IRDeviceDetails!$A$1:$B$10000,2,FALSE)=0,"Standalone",IF(ISNUMBER(MATCH(H1957,ConfigGrouping!$D$1:$D$10000,0)),"Primary","Secondary")),"")))))))))</f>
        <v/>
      </c>
    </row>
    <row r="1958" spans="5:5" ht="15" customHeight="1" x14ac:dyDescent="0.35">
      <c r="E1958" s="11" t="str">
        <f>IF(F1958="Primary Timing Controller","Timing",IF(F1958="Secondary Timing Controller","Timing",IF(F1958="Star","Ethernet",IF(F1958="Door Controller","Security Solution",IF(F1958="Elevator Controller","Security Solution",IF(F1958="Range Extender","Security Solution",IF(F1958="Dropbox","Standalone",IF(F1958="LF Exciter","Standalone",IF(OR(F1958="Monitor",F1958="Virtual Wall"),IF(VLOOKUP(H1958,IRDeviceDetails!$A$1:$B$10000,2,FALSE)=0,"Standalone",IF(ISNUMBER(MATCH(H1958,ConfigGrouping!$D$1:$D$10000,0)),"Primary","Secondary")),"")))))))))</f>
        <v/>
      </c>
    </row>
    <row r="1959" spans="5:5" ht="15" customHeight="1" x14ac:dyDescent="0.35">
      <c r="E1959" s="11" t="str">
        <f>IF(F1959="Primary Timing Controller","Timing",IF(F1959="Secondary Timing Controller","Timing",IF(F1959="Star","Ethernet",IF(F1959="Door Controller","Security Solution",IF(F1959="Elevator Controller","Security Solution",IF(F1959="Range Extender","Security Solution",IF(F1959="Dropbox","Standalone",IF(F1959="LF Exciter","Standalone",IF(OR(F1959="Monitor",F1959="Virtual Wall"),IF(VLOOKUP(H1959,IRDeviceDetails!$A$1:$B$10000,2,FALSE)=0,"Standalone",IF(ISNUMBER(MATCH(H1959,ConfigGrouping!$D$1:$D$10000,0)),"Primary","Secondary")),"")))))))))</f>
        <v/>
      </c>
    </row>
    <row r="1960" spans="5:5" ht="15" customHeight="1" x14ac:dyDescent="0.35">
      <c r="E1960" s="11" t="str">
        <f>IF(F1960="Primary Timing Controller","Timing",IF(F1960="Secondary Timing Controller","Timing",IF(F1960="Star","Ethernet",IF(F1960="Door Controller","Security Solution",IF(F1960="Elevator Controller","Security Solution",IF(F1960="Range Extender","Security Solution",IF(F1960="Dropbox","Standalone",IF(F1960="LF Exciter","Standalone",IF(OR(F1960="Monitor",F1960="Virtual Wall"),IF(VLOOKUP(H1960,IRDeviceDetails!$A$1:$B$10000,2,FALSE)=0,"Standalone",IF(ISNUMBER(MATCH(H1960,ConfigGrouping!$D$1:$D$10000,0)),"Primary","Secondary")),"")))))))))</f>
        <v/>
      </c>
    </row>
    <row r="1961" spans="5:5" ht="15" customHeight="1" x14ac:dyDescent="0.35">
      <c r="E1961" s="11" t="str">
        <f>IF(F1961="Primary Timing Controller","Timing",IF(F1961="Secondary Timing Controller","Timing",IF(F1961="Star","Ethernet",IF(F1961="Door Controller","Security Solution",IF(F1961="Elevator Controller","Security Solution",IF(F1961="Range Extender","Security Solution",IF(F1961="Dropbox","Standalone",IF(F1961="LF Exciter","Standalone",IF(OR(F1961="Monitor",F1961="Virtual Wall"),IF(VLOOKUP(H1961,IRDeviceDetails!$A$1:$B$10000,2,FALSE)=0,"Standalone",IF(ISNUMBER(MATCH(H1961,ConfigGrouping!$D$1:$D$10000,0)),"Primary","Secondary")),"")))))))))</f>
        <v/>
      </c>
    </row>
    <row r="1962" spans="5:5" ht="15" customHeight="1" x14ac:dyDescent="0.35">
      <c r="E1962" s="11" t="str">
        <f>IF(F1962="Primary Timing Controller","Timing",IF(F1962="Secondary Timing Controller","Timing",IF(F1962="Star","Ethernet",IF(F1962="Door Controller","Security Solution",IF(F1962="Elevator Controller","Security Solution",IF(F1962="Range Extender","Security Solution",IF(F1962="Dropbox","Standalone",IF(F1962="LF Exciter","Standalone",IF(OR(F1962="Monitor",F1962="Virtual Wall"),IF(VLOOKUP(H1962,IRDeviceDetails!$A$1:$B$10000,2,FALSE)=0,"Standalone",IF(ISNUMBER(MATCH(H1962,ConfigGrouping!$D$1:$D$10000,0)),"Primary","Secondary")),"")))))))))</f>
        <v/>
      </c>
    </row>
    <row r="1963" spans="5:5" ht="15" customHeight="1" x14ac:dyDescent="0.35">
      <c r="E1963" s="11" t="str">
        <f>IF(F1963="Primary Timing Controller","Timing",IF(F1963="Secondary Timing Controller","Timing",IF(F1963="Star","Ethernet",IF(F1963="Door Controller","Security Solution",IF(F1963="Elevator Controller","Security Solution",IF(F1963="Range Extender","Security Solution",IF(F1963="Dropbox","Standalone",IF(F1963="LF Exciter","Standalone",IF(OR(F1963="Monitor",F1963="Virtual Wall"),IF(VLOOKUP(H1963,IRDeviceDetails!$A$1:$B$10000,2,FALSE)=0,"Standalone",IF(ISNUMBER(MATCH(H1963,ConfigGrouping!$D$1:$D$10000,0)),"Primary","Secondary")),"")))))))))</f>
        <v/>
      </c>
    </row>
    <row r="1964" spans="5:5" ht="15" customHeight="1" x14ac:dyDescent="0.35">
      <c r="E1964" s="11" t="str">
        <f>IF(F1964="Primary Timing Controller","Timing",IF(F1964="Secondary Timing Controller","Timing",IF(F1964="Star","Ethernet",IF(F1964="Door Controller","Security Solution",IF(F1964="Elevator Controller","Security Solution",IF(F1964="Range Extender","Security Solution",IF(F1964="Dropbox","Standalone",IF(F1964="LF Exciter","Standalone",IF(OR(F1964="Monitor",F1964="Virtual Wall"),IF(VLOOKUP(H1964,IRDeviceDetails!$A$1:$B$10000,2,FALSE)=0,"Standalone",IF(ISNUMBER(MATCH(H1964,ConfigGrouping!$D$1:$D$10000,0)),"Primary","Secondary")),"")))))))))</f>
        <v/>
      </c>
    </row>
    <row r="1965" spans="5:5" ht="15" customHeight="1" x14ac:dyDescent="0.35">
      <c r="E1965" s="11" t="str">
        <f>IF(F1965="Primary Timing Controller","Timing",IF(F1965="Secondary Timing Controller","Timing",IF(F1965="Star","Ethernet",IF(F1965="Door Controller","Security Solution",IF(F1965="Elevator Controller","Security Solution",IF(F1965="Range Extender","Security Solution",IF(F1965="Dropbox","Standalone",IF(F1965="LF Exciter","Standalone",IF(OR(F1965="Monitor",F1965="Virtual Wall"),IF(VLOOKUP(H1965,IRDeviceDetails!$A$1:$B$10000,2,FALSE)=0,"Standalone",IF(ISNUMBER(MATCH(H1965,ConfigGrouping!$D$1:$D$10000,0)),"Primary","Secondary")),"")))))))))</f>
        <v/>
      </c>
    </row>
    <row r="1966" spans="5:5" ht="15" customHeight="1" x14ac:dyDescent="0.35">
      <c r="E1966" s="11" t="str">
        <f>IF(F1966="Primary Timing Controller","Timing",IF(F1966="Secondary Timing Controller","Timing",IF(F1966="Star","Ethernet",IF(F1966="Door Controller","Security Solution",IF(F1966="Elevator Controller","Security Solution",IF(F1966="Range Extender","Security Solution",IF(F1966="Dropbox","Standalone",IF(F1966="LF Exciter","Standalone",IF(OR(F1966="Monitor",F1966="Virtual Wall"),IF(VLOOKUP(H1966,IRDeviceDetails!$A$1:$B$10000,2,FALSE)=0,"Standalone",IF(ISNUMBER(MATCH(H1966,ConfigGrouping!$D$1:$D$10000,0)),"Primary","Secondary")),"")))))))))</f>
        <v/>
      </c>
    </row>
    <row r="1967" spans="5:5" ht="15" customHeight="1" x14ac:dyDescent="0.35">
      <c r="E1967" s="11" t="str">
        <f>IF(F1967="Primary Timing Controller","Timing",IF(F1967="Secondary Timing Controller","Timing",IF(F1967="Star","Ethernet",IF(F1967="Door Controller","Security Solution",IF(F1967="Elevator Controller","Security Solution",IF(F1967="Range Extender","Security Solution",IF(F1967="Dropbox","Standalone",IF(F1967="LF Exciter","Standalone",IF(OR(F1967="Monitor",F1967="Virtual Wall"),IF(VLOOKUP(H1967,IRDeviceDetails!$A$1:$B$10000,2,FALSE)=0,"Standalone",IF(ISNUMBER(MATCH(H1967,ConfigGrouping!$D$1:$D$10000,0)),"Primary","Secondary")),"")))))))))</f>
        <v/>
      </c>
    </row>
    <row r="1968" spans="5:5" ht="15" customHeight="1" x14ac:dyDescent="0.35">
      <c r="E1968" s="11" t="str">
        <f>IF(F1968="Primary Timing Controller","Timing",IF(F1968="Secondary Timing Controller","Timing",IF(F1968="Star","Ethernet",IF(F1968="Door Controller","Security Solution",IF(F1968="Elevator Controller","Security Solution",IF(F1968="Range Extender","Security Solution",IF(F1968="Dropbox","Standalone",IF(F1968="LF Exciter","Standalone",IF(OR(F1968="Monitor",F1968="Virtual Wall"),IF(VLOOKUP(H1968,IRDeviceDetails!$A$1:$B$10000,2,FALSE)=0,"Standalone",IF(ISNUMBER(MATCH(H1968,ConfigGrouping!$D$1:$D$10000,0)),"Primary","Secondary")),"")))))))))</f>
        <v/>
      </c>
    </row>
    <row r="1969" spans="5:5" ht="15" customHeight="1" x14ac:dyDescent="0.35">
      <c r="E1969" s="11" t="str">
        <f>IF(F1969="Primary Timing Controller","Timing",IF(F1969="Secondary Timing Controller","Timing",IF(F1969="Star","Ethernet",IF(F1969="Door Controller","Security Solution",IF(F1969="Elevator Controller","Security Solution",IF(F1969="Range Extender","Security Solution",IF(F1969="Dropbox","Standalone",IF(F1969="LF Exciter","Standalone",IF(OR(F1969="Monitor",F1969="Virtual Wall"),IF(VLOOKUP(H1969,IRDeviceDetails!$A$1:$B$10000,2,FALSE)=0,"Standalone",IF(ISNUMBER(MATCH(H1969,ConfigGrouping!$D$1:$D$10000,0)),"Primary","Secondary")),"")))))))))</f>
        <v/>
      </c>
    </row>
    <row r="1970" spans="5:5" ht="15" customHeight="1" x14ac:dyDescent="0.35">
      <c r="E1970" s="11" t="str">
        <f>IF(F1970="Primary Timing Controller","Timing",IF(F1970="Secondary Timing Controller","Timing",IF(F1970="Star","Ethernet",IF(F1970="Door Controller","Security Solution",IF(F1970="Elevator Controller","Security Solution",IF(F1970="Range Extender","Security Solution",IF(F1970="Dropbox","Standalone",IF(F1970="LF Exciter","Standalone",IF(OR(F1970="Monitor",F1970="Virtual Wall"),IF(VLOOKUP(H1970,IRDeviceDetails!$A$1:$B$10000,2,FALSE)=0,"Standalone",IF(ISNUMBER(MATCH(H1970,ConfigGrouping!$D$1:$D$10000,0)),"Primary","Secondary")),"")))))))))</f>
        <v/>
      </c>
    </row>
    <row r="1971" spans="5:5" ht="15" customHeight="1" x14ac:dyDescent="0.35">
      <c r="E1971" s="11" t="str">
        <f>IF(F1971="Primary Timing Controller","Timing",IF(F1971="Secondary Timing Controller","Timing",IF(F1971="Star","Ethernet",IF(F1971="Door Controller","Security Solution",IF(F1971="Elevator Controller","Security Solution",IF(F1971="Range Extender","Security Solution",IF(F1971="Dropbox","Standalone",IF(F1971="LF Exciter","Standalone",IF(OR(F1971="Monitor",F1971="Virtual Wall"),IF(VLOOKUP(H1971,IRDeviceDetails!$A$1:$B$10000,2,FALSE)=0,"Standalone",IF(ISNUMBER(MATCH(H1971,ConfigGrouping!$D$1:$D$10000,0)),"Primary","Secondary")),"")))))))))</f>
        <v/>
      </c>
    </row>
    <row r="1972" spans="5:5" ht="15" customHeight="1" x14ac:dyDescent="0.35">
      <c r="E1972" s="11" t="str">
        <f>IF(F1972="Primary Timing Controller","Timing",IF(F1972="Secondary Timing Controller","Timing",IF(F1972="Star","Ethernet",IF(F1972="Door Controller","Security Solution",IF(F1972="Elevator Controller","Security Solution",IF(F1972="Range Extender","Security Solution",IF(F1972="Dropbox","Standalone",IF(F1972="LF Exciter","Standalone",IF(OR(F1972="Monitor",F1972="Virtual Wall"),IF(VLOOKUP(H1972,IRDeviceDetails!$A$1:$B$10000,2,FALSE)=0,"Standalone",IF(ISNUMBER(MATCH(H1972,ConfigGrouping!$D$1:$D$10000,0)),"Primary","Secondary")),"")))))))))</f>
        <v/>
      </c>
    </row>
    <row r="1973" spans="5:5" ht="15" customHeight="1" x14ac:dyDescent="0.35">
      <c r="E1973" s="11" t="str">
        <f>IF(F1973="Primary Timing Controller","Timing",IF(F1973="Secondary Timing Controller","Timing",IF(F1973="Star","Ethernet",IF(F1973="Door Controller","Security Solution",IF(F1973="Elevator Controller","Security Solution",IF(F1973="Range Extender","Security Solution",IF(F1973="Dropbox","Standalone",IF(F1973="LF Exciter","Standalone",IF(OR(F1973="Monitor",F1973="Virtual Wall"),IF(VLOOKUP(H1973,IRDeviceDetails!$A$1:$B$10000,2,FALSE)=0,"Standalone",IF(ISNUMBER(MATCH(H1973,ConfigGrouping!$D$1:$D$10000,0)),"Primary","Secondary")),"")))))))))</f>
        <v/>
      </c>
    </row>
    <row r="1974" spans="5:5" ht="15" customHeight="1" x14ac:dyDescent="0.35">
      <c r="E1974" s="11" t="str">
        <f>IF(F1974="Primary Timing Controller","Timing",IF(F1974="Secondary Timing Controller","Timing",IF(F1974="Star","Ethernet",IF(F1974="Door Controller","Security Solution",IF(F1974="Elevator Controller","Security Solution",IF(F1974="Range Extender","Security Solution",IF(F1974="Dropbox","Standalone",IF(F1974="LF Exciter","Standalone",IF(OR(F1974="Monitor",F1974="Virtual Wall"),IF(VLOOKUP(H1974,IRDeviceDetails!$A$1:$B$10000,2,FALSE)=0,"Standalone",IF(ISNUMBER(MATCH(H1974,ConfigGrouping!$D$1:$D$10000,0)),"Primary","Secondary")),"")))))))))</f>
        <v/>
      </c>
    </row>
    <row r="1975" spans="5:5" ht="15" customHeight="1" x14ac:dyDescent="0.35">
      <c r="E1975" s="11" t="str">
        <f>IF(F1975="Primary Timing Controller","Timing",IF(F1975="Secondary Timing Controller","Timing",IF(F1975="Star","Ethernet",IF(F1975="Door Controller","Security Solution",IF(F1975="Elevator Controller","Security Solution",IF(F1975="Range Extender","Security Solution",IF(F1975="Dropbox","Standalone",IF(F1975="LF Exciter","Standalone",IF(OR(F1975="Monitor",F1975="Virtual Wall"),IF(VLOOKUP(H1975,IRDeviceDetails!$A$1:$B$10000,2,FALSE)=0,"Standalone",IF(ISNUMBER(MATCH(H1975,ConfigGrouping!$D$1:$D$10000,0)),"Primary","Secondary")),"")))))))))</f>
        <v/>
      </c>
    </row>
    <row r="1976" spans="5:5" ht="15" customHeight="1" x14ac:dyDescent="0.35">
      <c r="E1976" s="11" t="str">
        <f>IF(F1976="Primary Timing Controller","Timing",IF(F1976="Secondary Timing Controller","Timing",IF(F1976="Star","Ethernet",IF(F1976="Door Controller","Security Solution",IF(F1976="Elevator Controller","Security Solution",IF(F1976="Range Extender","Security Solution",IF(F1976="Dropbox","Standalone",IF(F1976="LF Exciter","Standalone",IF(OR(F1976="Monitor",F1976="Virtual Wall"),IF(VLOOKUP(H1976,IRDeviceDetails!$A$1:$B$10000,2,FALSE)=0,"Standalone",IF(ISNUMBER(MATCH(H1976,ConfigGrouping!$D$1:$D$10000,0)),"Primary","Secondary")),"")))))))))</f>
        <v/>
      </c>
    </row>
    <row r="1977" spans="5:5" ht="15" customHeight="1" x14ac:dyDescent="0.35">
      <c r="E1977" s="11" t="str">
        <f>IF(F1977="Primary Timing Controller","Timing",IF(F1977="Secondary Timing Controller","Timing",IF(F1977="Star","Ethernet",IF(F1977="Door Controller","Security Solution",IF(F1977="Elevator Controller","Security Solution",IF(F1977="Range Extender","Security Solution",IF(F1977="Dropbox","Standalone",IF(F1977="LF Exciter","Standalone",IF(OR(F1977="Monitor",F1977="Virtual Wall"),IF(VLOOKUP(H1977,IRDeviceDetails!$A$1:$B$10000,2,FALSE)=0,"Standalone",IF(ISNUMBER(MATCH(H1977,ConfigGrouping!$D$1:$D$10000,0)),"Primary","Secondary")),"")))))))))</f>
        <v/>
      </c>
    </row>
    <row r="1978" spans="5:5" ht="15" customHeight="1" x14ac:dyDescent="0.35">
      <c r="E1978" s="11" t="str">
        <f>IF(F1978="Primary Timing Controller","Timing",IF(F1978="Secondary Timing Controller","Timing",IF(F1978="Star","Ethernet",IF(F1978="Door Controller","Security Solution",IF(F1978="Elevator Controller","Security Solution",IF(F1978="Range Extender","Security Solution",IF(F1978="Dropbox","Standalone",IF(F1978="LF Exciter","Standalone",IF(OR(F1978="Monitor",F1978="Virtual Wall"),IF(VLOOKUP(H1978,IRDeviceDetails!$A$1:$B$10000,2,FALSE)=0,"Standalone",IF(ISNUMBER(MATCH(H1978,ConfigGrouping!$D$1:$D$10000,0)),"Primary","Secondary")),"")))))))))</f>
        <v/>
      </c>
    </row>
    <row r="1979" spans="5:5" ht="15" customHeight="1" x14ac:dyDescent="0.35">
      <c r="E1979" s="11" t="str">
        <f>IF(F1979="Primary Timing Controller","Timing",IF(F1979="Secondary Timing Controller","Timing",IF(F1979="Star","Ethernet",IF(F1979="Door Controller","Security Solution",IF(F1979="Elevator Controller","Security Solution",IF(F1979="Range Extender","Security Solution",IF(F1979="Dropbox","Standalone",IF(F1979="LF Exciter","Standalone",IF(OR(F1979="Monitor",F1979="Virtual Wall"),IF(VLOOKUP(H1979,IRDeviceDetails!$A$1:$B$10000,2,FALSE)=0,"Standalone",IF(ISNUMBER(MATCH(H1979,ConfigGrouping!$D$1:$D$10000,0)),"Primary","Secondary")),"")))))))))</f>
        <v/>
      </c>
    </row>
    <row r="1980" spans="5:5" ht="15" customHeight="1" x14ac:dyDescent="0.35">
      <c r="E1980" s="11" t="str">
        <f>IF(F1980="Primary Timing Controller","Timing",IF(F1980="Secondary Timing Controller","Timing",IF(F1980="Star","Ethernet",IF(F1980="Door Controller","Security Solution",IF(F1980="Elevator Controller","Security Solution",IF(F1980="Range Extender","Security Solution",IF(F1980="Dropbox","Standalone",IF(F1980="LF Exciter","Standalone",IF(OR(F1980="Monitor",F1980="Virtual Wall"),IF(VLOOKUP(H1980,IRDeviceDetails!$A$1:$B$10000,2,FALSE)=0,"Standalone",IF(ISNUMBER(MATCH(H1980,ConfigGrouping!$D$1:$D$10000,0)),"Primary","Secondary")),"")))))))))</f>
        <v/>
      </c>
    </row>
    <row r="1981" spans="5:5" ht="15" customHeight="1" x14ac:dyDescent="0.35">
      <c r="E1981" s="11" t="str">
        <f>IF(F1981="Primary Timing Controller","Timing",IF(F1981="Secondary Timing Controller","Timing",IF(F1981="Star","Ethernet",IF(F1981="Door Controller","Security Solution",IF(F1981="Elevator Controller","Security Solution",IF(F1981="Range Extender","Security Solution",IF(F1981="Dropbox","Standalone",IF(F1981="LF Exciter","Standalone",IF(OR(F1981="Monitor",F1981="Virtual Wall"),IF(VLOOKUP(H1981,IRDeviceDetails!$A$1:$B$10000,2,FALSE)=0,"Standalone",IF(ISNUMBER(MATCH(H1981,ConfigGrouping!$D$1:$D$10000,0)),"Primary","Secondary")),"")))))))))</f>
        <v/>
      </c>
    </row>
    <row r="1982" spans="5:5" ht="15" customHeight="1" x14ac:dyDescent="0.35">
      <c r="E1982" s="11" t="str">
        <f>IF(F1982="Primary Timing Controller","Timing",IF(F1982="Secondary Timing Controller","Timing",IF(F1982="Star","Ethernet",IF(F1982="Door Controller","Security Solution",IF(F1982="Elevator Controller","Security Solution",IF(F1982="Range Extender","Security Solution",IF(F1982="Dropbox","Standalone",IF(F1982="LF Exciter","Standalone",IF(OR(F1982="Monitor",F1982="Virtual Wall"),IF(VLOOKUP(H1982,IRDeviceDetails!$A$1:$B$10000,2,FALSE)=0,"Standalone",IF(ISNUMBER(MATCH(H1982,ConfigGrouping!$D$1:$D$10000,0)),"Primary","Secondary")),"")))))))))</f>
        <v/>
      </c>
    </row>
    <row r="1983" spans="5:5" ht="15" customHeight="1" x14ac:dyDescent="0.35">
      <c r="E1983" s="11" t="str">
        <f>IF(F1983="Primary Timing Controller","Timing",IF(F1983="Secondary Timing Controller","Timing",IF(F1983="Star","Ethernet",IF(F1983="Door Controller","Security Solution",IF(F1983="Elevator Controller","Security Solution",IF(F1983="Range Extender","Security Solution",IF(F1983="Dropbox","Standalone",IF(F1983="LF Exciter","Standalone",IF(OR(F1983="Monitor",F1983="Virtual Wall"),IF(VLOOKUP(H1983,IRDeviceDetails!$A$1:$B$10000,2,FALSE)=0,"Standalone",IF(ISNUMBER(MATCH(H1983,ConfigGrouping!$D$1:$D$10000,0)),"Primary","Secondary")),"")))))))))</f>
        <v/>
      </c>
    </row>
    <row r="1984" spans="5:5" ht="15" customHeight="1" x14ac:dyDescent="0.35">
      <c r="E1984" s="11" t="str">
        <f>IF(F1984="Primary Timing Controller","Timing",IF(F1984="Secondary Timing Controller","Timing",IF(F1984="Star","Ethernet",IF(F1984="Door Controller","Security Solution",IF(F1984="Elevator Controller","Security Solution",IF(F1984="Range Extender","Security Solution",IF(F1984="Dropbox","Standalone",IF(F1984="LF Exciter","Standalone",IF(OR(F1984="Monitor",F1984="Virtual Wall"),IF(VLOOKUP(H1984,IRDeviceDetails!$A$1:$B$10000,2,FALSE)=0,"Standalone",IF(ISNUMBER(MATCH(H1984,ConfigGrouping!$D$1:$D$10000,0)),"Primary","Secondary")),"")))))))))</f>
        <v/>
      </c>
    </row>
    <row r="1985" spans="5:5" ht="15" customHeight="1" x14ac:dyDescent="0.35">
      <c r="E1985" s="11" t="str">
        <f>IF(F1985="Primary Timing Controller","Timing",IF(F1985="Secondary Timing Controller","Timing",IF(F1985="Star","Ethernet",IF(F1985="Door Controller","Security Solution",IF(F1985="Elevator Controller","Security Solution",IF(F1985="Range Extender","Security Solution",IF(F1985="Dropbox","Standalone",IF(F1985="LF Exciter","Standalone",IF(OR(F1985="Monitor",F1985="Virtual Wall"),IF(VLOOKUP(H1985,IRDeviceDetails!$A$1:$B$10000,2,FALSE)=0,"Standalone",IF(ISNUMBER(MATCH(H1985,ConfigGrouping!$D$1:$D$10000,0)),"Primary","Secondary")),"")))))))))</f>
        <v/>
      </c>
    </row>
    <row r="1986" spans="5:5" ht="15" customHeight="1" x14ac:dyDescent="0.35">
      <c r="E1986" s="11" t="str">
        <f>IF(F1986="Primary Timing Controller","Timing",IF(F1986="Secondary Timing Controller","Timing",IF(F1986="Star","Ethernet",IF(F1986="Door Controller","Security Solution",IF(F1986="Elevator Controller","Security Solution",IF(F1986="Range Extender","Security Solution",IF(F1986="Dropbox","Standalone",IF(F1986="LF Exciter","Standalone",IF(OR(F1986="Monitor",F1986="Virtual Wall"),IF(VLOOKUP(H1986,IRDeviceDetails!$A$1:$B$10000,2,FALSE)=0,"Standalone",IF(ISNUMBER(MATCH(H1986,ConfigGrouping!$D$1:$D$10000,0)),"Primary","Secondary")),"")))))))))</f>
        <v/>
      </c>
    </row>
    <row r="1987" spans="5:5" ht="15" customHeight="1" x14ac:dyDescent="0.35">
      <c r="E1987" s="11" t="str">
        <f>IF(F1987="Primary Timing Controller","Timing",IF(F1987="Secondary Timing Controller","Timing",IF(F1987="Star","Ethernet",IF(F1987="Door Controller","Security Solution",IF(F1987="Elevator Controller","Security Solution",IF(F1987="Range Extender","Security Solution",IF(F1987="Dropbox","Standalone",IF(F1987="LF Exciter","Standalone",IF(OR(F1987="Monitor",F1987="Virtual Wall"),IF(VLOOKUP(H1987,IRDeviceDetails!$A$1:$B$10000,2,FALSE)=0,"Standalone",IF(ISNUMBER(MATCH(H1987,ConfigGrouping!$D$1:$D$10000,0)),"Primary","Secondary")),"")))))))))</f>
        <v/>
      </c>
    </row>
    <row r="1988" spans="5:5" ht="15" customHeight="1" x14ac:dyDescent="0.35">
      <c r="E1988" s="11" t="str">
        <f>IF(F1988="Primary Timing Controller","Timing",IF(F1988="Secondary Timing Controller","Timing",IF(F1988="Star","Ethernet",IF(F1988="Door Controller","Security Solution",IF(F1988="Elevator Controller","Security Solution",IF(F1988="Range Extender","Security Solution",IF(F1988="Dropbox","Standalone",IF(F1988="LF Exciter","Standalone",IF(OR(F1988="Monitor",F1988="Virtual Wall"),IF(VLOOKUP(H1988,IRDeviceDetails!$A$1:$B$10000,2,FALSE)=0,"Standalone",IF(ISNUMBER(MATCH(H1988,ConfigGrouping!$D$1:$D$10000,0)),"Primary","Secondary")),"")))))))))</f>
        <v/>
      </c>
    </row>
    <row r="1989" spans="5:5" ht="15" customHeight="1" x14ac:dyDescent="0.35">
      <c r="E1989" s="11" t="str">
        <f>IF(F1989="Primary Timing Controller","Timing",IF(F1989="Secondary Timing Controller","Timing",IF(F1989="Star","Ethernet",IF(F1989="Door Controller","Security Solution",IF(F1989="Elevator Controller","Security Solution",IF(F1989="Range Extender","Security Solution",IF(F1989="Dropbox","Standalone",IF(F1989="LF Exciter","Standalone",IF(OR(F1989="Monitor",F1989="Virtual Wall"),IF(VLOOKUP(H1989,IRDeviceDetails!$A$1:$B$10000,2,FALSE)=0,"Standalone",IF(ISNUMBER(MATCH(H1989,ConfigGrouping!$D$1:$D$10000,0)),"Primary","Secondary")),"")))))))))</f>
        <v/>
      </c>
    </row>
    <row r="1990" spans="5:5" ht="15" customHeight="1" x14ac:dyDescent="0.35">
      <c r="E1990" s="11" t="str">
        <f>IF(F1990="Primary Timing Controller","Timing",IF(F1990="Secondary Timing Controller","Timing",IF(F1990="Star","Ethernet",IF(F1990="Door Controller","Security Solution",IF(F1990="Elevator Controller","Security Solution",IF(F1990="Range Extender","Security Solution",IF(F1990="Dropbox","Standalone",IF(F1990="LF Exciter","Standalone",IF(OR(F1990="Monitor",F1990="Virtual Wall"),IF(VLOOKUP(H1990,IRDeviceDetails!$A$1:$B$10000,2,FALSE)=0,"Standalone",IF(ISNUMBER(MATCH(H1990,ConfigGrouping!$D$1:$D$10000,0)),"Primary","Secondary")),"")))))))))</f>
        <v/>
      </c>
    </row>
    <row r="1991" spans="5:5" ht="15" customHeight="1" x14ac:dyDescent="0.35">
      <c r="E1991" s="11" t="str">
        <f>IF(F1991="Primary Timing Controller","Timing",IF(F1991="Secondary Timing Controller","Timing",IF(F1991="Star","Ethernet",IF(F1991="Door Controller","Security Solution",IF(F1991="Elevator Controller","Security Solution",IF(F1991="Range Extender","Security Solution",IF(F1991="Dropbox","Standalone",IF(F1991="LF Exciter","Standalone",IF(OR(F1991="Monitor",F1991="Virtual Wall"),IF(VLOOKUP(H1991,IRDeviceDetails!$A$1:$B$10000,2,FALSE)=0,"Standalone",IF(ISNUMBER(MATCH(H1991,ConfigGrouping!$D$1:$D$10000,0)),"Primary","Secondary")),"")))))))))</f>
        <v/>
      </c>
    </row>
    <row r="1992" spans="5:5" ht="15" customHeight="1" x14ac:dyDescent="0.35">
      <c r="E1992" s="11" t="str">
        <f>IF(F1992="Primary Timing Controller","Timing",IF(F1992="Secondary Timing Controller","Timing",IF(F1992="Star","Ethernet",IF(F1992="Door Controller","Security Solution",IF(F1992="Elevator Controller","Security Solution",IF(F1992="Range Extender","Security Solution",IF(F1992="Dropbox","Standalone",IF(F1992="LF Exciter","Standalone",IF(OR(F1992="Monitor",F1992="Virtual Wall"),IF(VLOOKUP(H1992,IRDeviceDetails!$A$1:$B$10000,2,FALSE)=0,"Standalone",IF(ISNUMBER(MATCH(H1992,ConfigGrouping!$D$1:$D$10000,0)),"Primary","Secondary")),"")))))))))</f>
        <v/>
      </c>
    </row>
    <row r="1993" spans="5:5" ht="15" customHeight="1" x14ac:dyDescent="0.35">
      <c r="E1993" s="11" t="str">
        <f>IF(F1993="Primary Timing Controller","Timing",IF(F1993="Secondary Timing Controller","Timing",IF(F1993="Star","Ethernet",IF(F1993="Door Controller","Security Solution",IF(F1993="Elevator Controller","Security Solution",IF(F1993="Range Extender","Security Solution",IF(F1993="Dropbox","Standalone",IF(F1993="LF Exciter","Standalone",IF(OR(F1993="Monitor",F1993="Virtual Wall"),IF(VLOOKUP(H1993,IRDeviceDetails!$A$1:$B$10000,2,FALSE)=0,"Standalone",IF(ISNUMBER(MATCH(H1993,ConfigGrouping!$D$1:$D$10000,0)),"Primary","Secondary")),"")))))))))</f>
        <v/>
      </c>
    </row>
    <row r="1994" spans="5:5" ht="15" customHeight="1" x14ac:dyDescent="0.35">
      <c r="E1994" s="11" t="str">
        <f>IF(F1994="Primary Timing Controller","Timing",IF(F1994="Secondary Timing Controller","Timing",IF(F1994="Star","Ethernet",IF(F1994="Door Controller","Security Solution",IF(F1994="Elevator Controller","Security Solution",IF(F1994="Range Extender","Security Solution",IF(F1994="Dropbox","Standalone",IF(F1994="LF Exciter","Standalone",IF(OR(F1994="Monitor",F1994="Virtual Wall"),IF(VLOOKUP(H1994,IRDeviceDetails!$A$1:$B$10000,2,FALSE)=0,"Standalone",IF(ISNUMBER(MATCH(H1994,ConfigGrouping!$D$1:$D$10000,0)),"Primary","Secondary")),"")))))))))</f>
        <v/>
      </c>
    </row>
    <row r="1995" spans="5:5" ht="15" customHeight="1" x14ac:dyDescent="0.35">
      <c r="E1995" s="11" t="str">
        <f>IF(F1995="Primary Timing Controller","Timing",IF(F1995="Secondary Timing Controller","Timing",IF(F1995="Star","Ethernet",IF(F1995="Door Controller","Security Solution",IF(F1995="Elevator Controller","Security Solution",IF(F1995="Range Extender","Security Solution",IF(F1995="Dropbox","Standalone",IF(F1995="LF Exciter","Standalone",IF(OR(F1995="Monitor",F1995="Virtual Wall"),IF(VLOOKUP(H1995,IRDeviceDetails!$A$1:$B$10000,2,FALSE)=0,"Standalone",IF(ISNUMBER(MATCH(H1995,ConfigGrouping!$D$1:$D$10000,0)),"Primary","Secondary")),"")))))))))</f>
        <v/>
      </c>
    </row>
    <row r="1996" spans="5:5" ht="15" customHeight="1" x14ac:dyDescent="0.35">
      <c r="E1996" s="11" t="str">
        <f>IF(F1996="Primary Timing Controller","Timing",IF(F1996="Secondary Timing Controller","Timing",IF(F1996="Star","Ethernet",IF(F1996="Door Controller","Security Solution",IF(F1996="Elevator Controller","Security Solution",IF(F1996="Range Extender","Security Solution",IF(F1996="Dropbox","Standalone",IF(F1996="LF Exciter","Standalone",IF(OR(F1996="Monitor",F1996="Virtual Wall"),IF(VLOOKUP(H1996,IRDeviceDetails!$A$1:$B$10000,2,FALSE)=0,"Standalone",IF(ISNUMBER(MATCH(H1996,ConfigGrouping!$D$1:$D$10000,0)),"Primary","Secondary")),"")))))))))</f>
        <v/>
      </c>
    </row>
    <row r="1997" spans="5:5" ht="15" customHeight="1" x14ac:dyDescent="0.35">
      <c r="E1997" s="11" t="str">
        <f>IF(F1997="Primary Timing Controller","Timing",IF(F1997="Secondary Timing Controller","Timing",IF(F1997="Star","Ethernet",IF(F1997="Door Controller","Security Solution",IF(F1997="Elevator Controller","Security Solution",IF(F1997="Range Extender","Security Solution",IF(F1997="Dropbox","Standalone",IF(F1997="LF Exciter","Standalone",IF(OR(F1997="Monitor",F1997="Virtual Wall"),IF(VLOOKUP(H1997,IRDeviceDetails!$A$1:$B$10000,2,FALSE)=0,"Standalone",IF(ISNUMBER(MATCH(H1997,ConfigGrouping!$D$1:$D$10000,0)),"Primary","Secondary")),"")))))))))</f>
        <v/>
      </c>
    </row>
    <row r="1998" spans="5:5" ht="15" customHeight="1" x14ac:dyDescent="0.35">
      <c r="E1998" s="11" t="str">
        <f>IF(F1998="Primary Timing Controller","Timing",IF(F1998="Secondary Timing Controller","Timing",IF(F1998="Star","Ethernet",IF(F1998="Door Controller","Security Solution",IF(F1998="Elevator Controller","Security Solution",IF(F1998="Range Extender","Security Solution",IF(F1998="Dropbox","Standalone",IF(F1998="LF Exciter","Standalone",IF(OR(F1998="Monitor",F1998="Virtual Wall"),IF(VLOOKUP(H1998,IRDeviceDetails!$A$1:$B$10000,2,FALSE)=0,"Standalone",IF(ISNUMBER(MATCH(H1998,ConfigGrouping!$D$1:$D$10000,0)),"Primary","Secondary")),"")))))))))</f>
        <v/>
      </c>
    </row>
    <row r="1999" spans="5:5" ht="15" customHeight="1" x14ac:dyDescent="0.35">
      <c r="E1999" s="11" t="str">
        <f>IF(F1999="Primary Timing Controller","Timing",IF(F1999="Secondary Timing Controller","Timing",IF(F1999="Star","Ethernet",IF(F1999="Door Controller","Security Solution",IF(F1999="Elevator Controller","Security Solution",IF(F1999="Range Extender","Security Solution",IF(F1999="Dropbox","Standalone",IF(F1999="LF Exciter","Standalone",IF(OR(F1999="Monitor",F1999="Virtual Wall"),IF(VLOOKUP(H1999,IRDeviceDetails!$A$1:$B$10000,2,FALSE)=0,"Standalone",IF(ISNUMBER(MATCH(H1999,ConfigGrouping!$D$1:$D$10000,0)),"Primary","Secondary")),"")))))))))</f>
        <v/>
      </c>
    </row>
    <row r="2000" spans="5:5" ht="15" customHeight="1" x14ac:dyDescent="0.35">
      <c r="E2000" s="11" t="str">
        <f>IF(F2000="Primary Timing Controller","Timing",IF(F2000="Secondary Timing Controller","Timing",IF(F2000="Star","Ethernet",IF(F2000="Door Controller","Security Solution",IF(F2000="Elevator Controller","Security Solution",IF(F2000="Range Extender","Security Solution",IF(F2000="Dropbox","Standalone",IF(F2000="LF Exciter","Standalone",IF(OR(F2000="Monitor",F2000="Virtual Wall"),IF(VLOOKUP(H2000,IRDeviceDetails!$A$1:$B$10000,2,FALSE)=0,"Standalone",IF(ISNUMBER(MATCH(H2000,ConfigGrouping!$D$1:$D$10000,0)),"Primary","Secondary")),"")))))))))</f>
        <v/>
      </c>
    </row>
    <row r="2001" spans="5:5" ht="15" customHeight="1" x14ac:dyDescent="0.35">
      <c r="E2001" s="11" t="str">
        <f>IF(F2001="Primary Timing Controller","Timing",IF(F2001="Secondary Timing Controller","Timing",IF(F2001="Star","Ethernet",IF(F2001="Door Controller","Security Solution",IF(F2001="Elevator Controller","Security Solution",IF(F2001="Range Extender","Security Solution",IF(F2001="Dropbox","Standalone",IF(F2001="LF Exciter","Standalone",IF(OR(F2001="Monitor",F2001="Virtual Wall"),IF(VLOOKUP(H2001,IRDeviceDetails!$A$1:$B$10000,2,FALSE)=0,"Standalone",IF(ISNUMBER(MATCH(H2001,ConfigGrouping!$D$1:$D$10000,0)),"Primary","Secondary")),"")))))))))</f>
        <v/>
      </c>
    </row>
    <row r="2002" spans="5:5" ht="15" customHeight="1" x14ac:dyDescent="0.35">
      <c r="E2002" s="11" t="str">
        <f>IF(F2002="Primary Timing Controller","Timing",IF(F2002="Secondary Timing Controller","Timing",IF(F2002="Star","Ethernet",IF(F2002="Door Controller","Security Solution",IF(F2002="Elevator Controller","Security Solution",IF(F2002="Range Extender","Security Solution",IF(F2002="Dropbox","Standalone",IF(F2002="LF Exciter","Standalone",IF(OR(F2002="Monitor",F2002="Virtual Wall"),IF(VLOOKUP(H2002,IRDeviceDetails!$A$1:$B$10000,2,FALSE)=0,"Standalone",IF(ISNUMBER(MATCH(H2002,ConfigGrouping!$D$1:$D$10000,0)),"Primary","Secondary")),"")))))))))</f>
        <v/>
      </c>
    </row>
    <row r="2003" spans="5:5" ht="15" customHeight="1" x14ac:dyDescent="0.35">
      <c r="E2003" s="11" t="str">
        <f>IF(F2003="Primary Timing Controller","Timing",IF(F2003="Secondary Timing Controller","Timing",IF(F2003="Star","Ethernet",IF(F2003="Door Controller","Security Solution",IF(F2003="Elevator Controller","Security Solution",IF(F2003="Range Extender","Security Solution",IF(F2003="Dropbox","Standalone",IF(F2003="LF Exciter","Standalone",IF(OR(F2003="Monitor",F2003="Virtual Wall"),IF(VLOOKUP(H2003,IRDeviceDetails!$A$1:$B$10000,2,FALSE)=0,"Standalone",IF(ISNUMBER(MATCH(H2003,ConfigGrouping!$D$1:$D$10000,0)),"Primary","Secondary")),"")))))))))</f>
        <v/>
      </c>
    </row>
    <row r="2004" spans="5:5" ht="15" customHeight="1" x14ac:dyDescent="0.35">
      <c r="E2004" s="11" t="str">
        <f>IF(F2004="Primary Timing Controller","Timing",IF(F2004="Secondary Timing Controller","Timing",IF(F2004="Star","Ethernet",IF(F2004="Door Controller","Security Solution",IF(F2004="Elevator Controller","Security Solution",IF(F2004="Range Extender","Security Solution",IF(F2004="Dropbox","Standalone",IF(F2004="LF Exciter","Standalone",IF(OR(F2004="Monitor",F2004="Virtual Wall"),IF(VLOOKUP(H2004,IRDeviceDetails!$A$1:$B$10000,2,FALSE)=0,"Standalone",IF(ISNUMBER(MATCH(H2004,ConfigGrouping!$D$1:$D$10000,0)),"Primary","Secondary")),"")))))))))</f>
        <v/>
      </c>
    </row>
    <row r="2005" spans="5:5" ht="15" customHeight="1" x14ac:dyDescent="0.35">
      <c r="E2005" s="11" t="str">
        <f>IF(F2005="Primary Timing Controller","Timing",IF(F2005="Secondary Timing Controller","Timing",IF(F2005="Star","Ethernet",IF(F2005="Door Controller","Security Solution",IF(F2005="Elevator Controller","Security Solution",IF(F2005="Range Extender","Security Solution",IF(F2005="Dropbox","Standalone",IF(F2005="LF Exciter","Standalone",IF(OR(F2005="Monitor",F2005="Virtual Wall"),IF(VLOOKUP(H2005,IRDeviceDetails!$A$1:$B$10000,2,FALSE)=0,"Standalone",IF(ISNUMBER(MATCH(H2005,ConfigGrouping!$D$1:$D$10000,0)),"Primary","Secondary")),"")))))))))</f>
        <v/>
      </c>
    </row>
    <row r="2006" spans="5:5" ht="15" customHeight="1" x14ac:dyDescent="0.35">
      <c r="E2006" s="11" t="str">
        <f>IF(F2006="Primary Timing Controller","Timing",IF(F2006="Secondary Timing Controller","Timing",IF(F2006="Star","Ethernet",IF(F2006="Door Controller","Security Solution",IF(F2006="Elevator Controller","Security Solution",IF(F2006="Range Extender","Security Solution",IF(F2006="Dropbox","Standalone",IF(F2006="LF Exciter","Standalone",IF(OR(F2006="Monitor",F2006="Virtual Wall"),IF(VLOOKUP(H2006,IRDeviceDetails!$A$1:$B$10000,2,FALSE)=0,"Standalone",IF(ISNUMBER(MATCH(H2006,ConfigGrouping!$D$1:$D$10000,0)),"Primary","Secondary")),"")))))))))</f>
        <v/>
      </c>
    </row>
    <row r="2007" spans="5:5" ht="15" customHeight="1" x14ac:dyDescent="0.35">
      <c r="E2007" s="11" t="str">
        <f>IF(F2007="Primary Timing Controller","Timing",IF(F2007="Secondary Timing Controller","Timing",IF(F2007="Star","Ethernet",IF(F2007="Door Controller","Security Solution",IF(F2007="Elevator Controller","Security Solution",IF(F2007="Range Extender","Security Solution",IF(F2007="Dropbox","Standalone",IF(F2007="LF Exciter","Standalone",IF(OR(F2007="Monitor",F2007="Virtual Wall"),IF(VLOOKUP(H2007,IRDeviceDetails!$A$1:$B$10000,2,FALSE)=0,"Standalone",IF(ISNUMBER(MATCH(H2007,ConfigGrouping!$D$1:$D$10000,0)),"Primary","Secondary")),"")))))))))</f>
        <v/>
      </c>
    </row>
    <row r="2008" spans="5:5" ht="15" customHeight="1" x14ac:dyDescent="0.35">
      <c r="E2008" s="11" t="str">
        <f>IF(F2008="Primary Timing Controller","Timing",IF(F2008="Secondary Timing Controller","Timing",IF(F2008="Star","Ethernet",IF(F2008="Door Controller","Security Solution",IF(F2008="Elevator Controller","Security Solution",IF(F2008="Range Extender","Security Solution",IF(F2008="Dropbox","Standalone",IF(F2008="LF Exciter","Standalone",IF(OR(F2008="Monitor",F2008="Virtual Wall"),IF(VLOOKUP(H2008,IRDeviceDetails!$A$1:$B$10000,2,FALSE)=0,"Standalone",IF(ISNUMBER(MATCH(H2008,ConfigGrouping!$D$1:$D$10000,0)),"Primary","Secondary")),"")))))))))</f>
        <v/>
      </c>
    </row>
    <row r="2009" spans="5:5" ht="15" customHeight="1" x14ac:dyDescent="0.35">
      <c r="E2009" s="11" t="str">
        <f>IF(F2009="Primary Timing Controller","Timing",IF(F2009="Secondary Timing Controller","Timing",IF(F2009="Star","Ethernet",IF(F2009="Door Controller","Security Solution",IF(F2009="Elevator Controller","Security Solution",IF(F2009="Range Extender","Security Solution",IF(F2009="Dropbox","Standalone",IF(F2009="LF Exciter","Standalone",IF(OR(F2009="Monitor",F2009="Virtual Wall"),IF(VLOOKUP(H2009,IRDeviceDetails!$A$1:$B$10000,2,FALSE)=0,"Standalone",IF(ISNUMBER(MATCH(H2009,ConfigGrouping!$D$1:$D$10000,0)),"Primary","Secondary")),"")))))))))</f>
        <v/>
      </c>
    </row>
    <row r="2010" spans="5:5" ht="15" customHeight="1" x14ac:dyDescent="0.35">
      <c r="E2010" s="11" t="str">
        <f>IF(F2010="Primary Timing Controller","Timing",IF(F2010="Secondary Timing Controller","Timing",IF(F2010="Star","Ethernet",IF(F2010="Door Controller","Security Solution",IF(F2010="Elevator Controller","Security Solution",IF(F2010="Range Extender","Security Solution",IF(F2010="Dropbox","Standalone",IF(F2010="LF Exciter","Standalone",IF(OR(F2010="Monitor",F2010="Virtual Wall"),IF(VLOOKUP(H2010,IRDeviceDetails!$A$1:$B$10000,2,FALSE)=0,"Standalone",IF(ISNUMBER(MATCH(H2010,ConfigGrouping!$D$1:$D$10000,0)),"Primary","Secondary")),"")))))))))</f>
        <v/>
      </c>
    </row>
    <row r="2011" spans="5:5" ht="15" customHeight="1" x14ac:dyDescent="0.35">
      <c r="E2011" s="11" t="str">
        <f>IF(F2011="Primary Timing Controller","Timing",IF(F2011="Secondary Timing Controller","Timing",IF(F2011="Star","Ethernet",IF(F2011="Door Controller","Security Solution",IF(F2011="Elevator Controller","Security Solution",IF(F2011="Range Extender","Security Solution",IF(F2011="Dropbox","Standalone",IF(F2011="LF Exciter","Standalone",IF(OR(F2011="Monitor",F2011="Virtual Wall"),IF(VLOOKUP(H2011,IRDeviceDetails!$A$1:$B$10000,2,FALSE)=0,"Standalone",IF(ISNUMBER(MATCH(H2011,ConfigGrouping!$D$1:$D$10000,0)),"Primary","Secondary")),"")))))))))</f>
        <v/>
      </c>
    </row>
    <row r="2012" spans="5:5" ht="15" customHeight="1" x14ac:dyDescent="0.35">
      <c r="E2012" s="11" t="str">
        <f>IF(F2012="Primary Timing Controller","Timing",IF(F2012="Secondary Timing Controller","Timing",IF(F2012="Star","Ethernet",IF(F2012="Door Controller","Security Solution",IF(F2012="Elevator Controller","Security Solution",IF(F2012="Range Extender","Security Solution",IF(F2012="Dropbox","Standalone",IF(F2012="LF Exciter","Standalone",IF(OR(F2012="Monitor",F2012="Virtual Wall"),IF(VLOOKUP(H2012,IRDeviceDetails!$A$1:$B$10000,2,FALSE)=0,"Standalone",IF(ISNUMBER(MATCH(H2012,ConfigGrouping!$D$1:$D$10000,0)),"Primary","Secondary")),"")))))))))</f>
        <v/>
      </c>
    </row>
    <row r="2013" spans="5:5" ht="15" customHeight="1" x14ac:dyDescent="0.35">
      <c r="E2013" s="11" t="str">
        <f>IF(F2013="Primary Timing Controller","Timing",IF(F2013="Secondary Timing Controller","Timing",IF(F2013="Star","Ethernet",IF(F2013="Door Controller","Security Solution",IF(F2013="Elevator Controller","Security Solution",IF(F2013="Range Extender","Security Solution",IF(F2013="Dropbox","Standalone",IF(F2013="LF Exciter","Standalone",IF(OR(F2013="Monitor",F2013="Virtual Wall"),IF(VLOOKUP(H2013,IRDeviceDetails!$A$1:$B$10000,2,FALSE)=0,"Standalone",IF(ISNUMBER(MATCH(H2013,ConfigGrouping!$D$1:$D$10000,0)),"Primary","Secondary")),"")))))))))</f>
        <v/>
      </c>
    </row>
    <row r="2014" spans="5:5" ht="15" customHeight="1" x14ac:dyDescent="0.35">
      <c r="E2014" s="11" t="str">
        <f>IF(F2014="Primary Timing Controller","Timing",IF(F2014="Secondary Timing Controller","Timing",IF(F2014="Star","Ethernet",IF(F2014="Door Controller","Security Solution",IF(F2014="Elevator Controller","Security Solution",IF(F2014="Range Extender","Security Solution",IF(F2014="Dropbox","Standalone",IF(F2014="LF Exciter","Standalone",IF(OR(F2014="Monitor",F2014="Virtual Wall"),IF(VLOOKUP(H2014,IRDeviceDetails!$A$1:$B$10000,2,FALSE)=0,"Standalone",IF(ISNUMBER(MATCH(H2014,ConfigGrouping!$D$1:$D$10000,0)),"Primary","Secondary")),"")))))))))</f>
        <v/>
      </c>
    </row>
    <row r="2015" spans="5:5" ht="15" customHeight="1" x14ac:dyDescent="0.35">
      <c r="E2015" s="11" t="str">
        <f>IF(F2015="Primary Timing Controller","Timing",IF(F2015="Secondary Timing Controller","Timing",IF(F2015="Star","Ethernet",IF(F2015="Door Controller","Security Solution",IF(F2015="Elevator Controller","Security Solution",IF(F2015="Range Extender","Security Solution",IF(F2015="Dropbox","Standalone",IF(F2015="LF Exciter","Standalone",IF(OR(F2015="Monitor",F2015="Virtual Wall"),IF(VLOOKUP(H2015,IRDeviceDetails!$A$1:$B$10000,2,FALSE)=0,"Standalone",IF(ISNUMBER(MATCH(H2015,ConfigGrouping!$D$1:$D$10000,0)),"Primary","Secondary")),"")))))))))</f>
        <v/>
      </c>
    </row>
    <row r="2016" spans="5:5" ht="15" customHeight="1" x14ac:dyDescent="0.35">
      <c r="E2016" s="11" t="str">
        <f>IF(F2016="Primary Timing Controller","Timing",IF(F2016="Secondary Timing Controller","Timing",IF(F2016="Star","Ethernet",IF(F2016="Door Controller","Security Solution",IF(F2016="Elevator Controller","Security Solution",IF(F2016="Range Extender","Security Solution",IF(F2016="Dropbox","Standalone",IF(F2016="LF Exciter","Standalone",IF(OR(F2016="Monitor",F2016="Virtual Wall"),IF(VLOOKUP(H2016,IRDeviceDetails!$A$1:$B$10000,2,FALSE)=0,"Standalone",IF(ISNUMBER(MATCH(H2016,ConfigGrouping!$D$1:$D$10000,0)),"Primary","Secondary")),"")))))))))</f>
        <v/>
      </c>
    </row>
    <row r="2017" spans="5:5" ht="15" customHeight="1" x14ac:dyDescent="0.35">
      <c r="E2017" s="11" t="str">
        <f>IF(F2017="Primary Timing Controller","Timing",IF(F2017="Secondary Timing Controller","Timing",IF(F2017="Star","Ethernet",IF(F2017="Door Controller","Security Solution",IF(F2017="Elevator Controller","Security Solution",IF(F2017="Range Extender","Security Solution",IF(F2017="Dropbox","Standalone",IF(F2017="LF Exciter","Standalone",IF(OR(F2017="Monitor",F2017="Virtual Wall"),IF(VLOOKUP(H2017,IRDeviceDetails!$A$1:$B$10000,2,FALSE)=0,"Standalone",IF(ISNUMBER(MATCH(H2017,ConfigGrouping!$D$1:$D$10000,0)),"Primary","Secondary")),"")))))))))</f>
        <v/>
      </c>
    </row>
    <row r="2018" spans="5:5" ht="15" customHeight="1" x14ac:dyDescent="0.35">
      <c r="E2018" s="11" t="str">
        <f>IF(F2018="Primary Timing Controller","Timing",IF(F2018="Secondary Timing Controller","Timing",IF(F2018="Star","Ethernet",IF(F2018="Door Controller","Security Solution",IF(F2018="Elevator Controller","Security Solution",IF(F2018="Range Extender","Security Solution",IF(F2018="Dropbox","Standalone",IF(F2018="LF Exciter","Standalone",IF(OR(F2018="Monitor",F2018="Virtual Wall"),IF(VLOOKUP(H2018,IRDeviceDetails!$A$1:$B$10000,2,FALSE)=0,"Standalone",IF(ISNUMBER(MATCH(H2018,ConfigGrouping!$D$1:$D$10000,0)),"Primary","Secondary")),"")))))))))</f>
        <v/>
      </c>
    </row>
    <row r="2019" spans="5:5" ht="15" customHeight="1" x14ac:dyDescent="0.35">
      <c r="E2019" s="11" t="str">
        <f>IF(F2019="Primary Timing Controller","Timing",IF(F2019="Secondary Timing Controller","Timing",IF(F2019="Star","Ethernet",IF(F2019="Door Controller","Security Solution",IF(F2019="Elevator Controller","Security Solution",IF(F2019="Range Extender","Security Solution",IF(F2019="Dropbox","Standalone",IF(F2019="LF Exciter","Standalone",IF(OR(F2019="Monitor",F2019="Virtual Wall"),IF(VLOOKUP(H2019,IRDeviceDetails!$A$1:$B$10000,2,FALSE)=0,"Standalone",IF(ISNUMBER(MATCH(H2019,ConfigGrouping!$D$1:$D$10000,0)),"Primary","Secondary")),"")))))))))</f>
        <v/>
      </c>
    </row>
    <row r="2020" spans="5:5" ht="15" customHeight="1" x14ac:dyDescent="0.35">
      <c r="E2020" s="11" t="str">
        <f>IF(F2020="Primary Timing Controller","Timing",IF(F2020="Secondary Timing Controller","Timing",IF(F2020="Star","Ethernet",IF(F2020="Door Controller","Security Solution",IF(F2020="Elevator Controller","Security Solution",IF(F2020="Range Extender","Security Solution",IF(F2020="Dropbox","Standalone",IF(F2020="LF Exciter","Standalone",IF(OR(F2020="Monitor",F2020="Virtual Wall"),IF(VLOOKUP(H2020,IRDeviceDetails!$A$1:$B$10000,2,FALSE)=0,"Standalone",IF(ISNUMBER(MATCH(H2020,ConfigGrouping!$D$1:$D$10000,0)),"Primary","Secondary")),"")))))))))</f>
        <v/>
      </c>
    </row>
    <row r="2021" spans="5:5" ht="15" customHeight="1" x14ac:dyDescent="0.35">
      <c r="E2021" s="11" t="str">
        <f>IF(F2021="Primary Timing Controller","Timing",IF(F2021="Secondary Timing Controller","Timing",IF(F2021="Star","Ethernet",IF(F2021="Door Controller","Security Solution",IF(F2021="Elevator Controller","Security Solution",IF(F2021="Range Extender","Security Solution",IF(F2021="Dropbox","Standalone",IF(F2021="LF Exciter","Standalone",IF(OR(F2021="Monitor",F2021="Virtual Wall"),IF(VLOOKUP(H2021,IRDeviceDetails!$A$1:$B$10000,2,FALSE)=0,"Standalone",IF(ISNUMBER(MATCH(H2021,ConfigGrouping!$D$1:$D$10000,0)),"Primary","Secondary")),"")))))))))</f>
        <v/>
      </c>
    </row>
    <row r="2022" spans="5:5" ht="15" customHeight="1" x14ac:dyDescent="0.35">
      <c r="E2022" s="11" t="str">
        <f>IF(F2022="Primary Timing Controller","Timing",IF(F2022="Secondary Timing Controller","Timing",IF(F2022="Star","Ethernet",IF(F2022="Door Controller","Security Solution",IF(F2022="Elevator Controller","Security Solution",IF(F2022="Range Extender","Security Solution",IF(F2022="Dropbox","Standalone",IF(F2022="LF Exciter","Standalone",IF(OR(F2022="Monitor",F2022="Virtual Wall"),IF(VLOOKUP(H2022,IRDeviceDetails!$A$1:$B$10000,2,FALSE)=0,"Standalone",IF(ISNUMBER(MATCH(H2022,ConfigGrouping!$D$1:$D$10000,0)),"Primary","Secondary")),"")))))))))</f>
        <v/>
      </c>
    </row>
    <row r="2023" spans="5:5" ht="15" customHeight="1" x14ac:dyDescent="0.35">
      <c r="E2023" s="11" t="str">
        <f>IF(F2023="Primary Timing Controller","Timing",IF(F2023="Secondary Timing Controller","Timing",IF(F2023="Star","Ethernet",IF(F2023="Door Controller","Security Solution",IF(F2023="Elevator Controller","Security Solution",IF(F2023="Range Extender","Security Solution",IF(F2023="Dropbox","Standalone",IF(F2023="LF Exciter","Standalone",IF(OR(F2023="Monitor",F2023="Virtual Wall"),IF(VLOOKUP(H2023,IRDeviceDetails!$A$1:$B$10000,2,FALSE)=0,"Standalone",IF(ISNUMBER(MATCH(H2023,ConfigGrouping!$D$1:$D$10000,0)),"Primary","Secondary")),"")))))))))</f>
        <v/>
      </c>
    </row>
    <row r="2024" spans="5:5" ht="15" customHeight="1" x14ac:dyDescent="0.35">
      <c r="E2024" s="11" t="str">
        <f>IF(F2024="Primary Timing Controller","Timing",IF(F2024="Secondary Timing Controller","Timing",IF(F2024="Star","Ethernet",IF(F2024="Door Controller","Security Solution",IF(F2024="Elevator Controller","Security Solution",IF(F2024="Range Extender","Security Solution",IF(F2024="Dropbox","Standalone",IF(F2024="LF Exciter","Standalone",IF(OR(F2024="Monitor",F2024="Virtual Wall"),IF(VLOOKUP(H2024,IRDeviceDetails!$A$1:$B$10000,2,FALSE)=0,"Standalone",IF(ISNUMBER(MATCH(H2024,ConfigGrouping!$D$1:$D$10000,0)),"Primary","Secondary")),"")))))))))</f>
        <v/>
      </c>
    </row>
    <row r="2025" spans="5:5" ht="15" customHeight="1" x14ac:dyDescent="0.35">
      <c r="E2025" s="11" t="str">
        <f>IF(F2025="Primary Timing Controller","Timing",IF(F2025="Secondary Timing Controller","Timing",IF(F2025="Star","Ethernet",IF(F2025="Door Controller","Security Solution",IF(F2025="Elevator Controller","Security Solution",IF(F2025="Range Extender","Security Solution",IF(F2025="Dropbox","Standalone",IF(F2025="LF Exciter","Standalone",IF(OR(F2025="Monitor",F2025="Virtual Wall"),IF(VLOOKUP(H2025,IRDeviceDetails!$A$1:$B$10000,2,FALSE)=0,"Standalone",IF(ISNUMBER(MATCH(H2025,ConfigGrouping!$D$1:$D$10000,0)),"Primary","Secondary")),"")))))))))</f>
        <v/>
      </c>
    </row>
    <row r="2026" spans="5:5" ht="15" customHeight="1" x14ac:dyDescent="0.35">
      <c r="E2026" s="11" t="str">
        <f>IF(F2026="Primary Timing Controller","Timing",IF(F2026="Secondary Timing Controller","Timing",IF(F2026="Star","Ethernet",IF(F2026="Door Controller","Security Solution",IF(F2026="Elevator Controller","Security Solution",IF(F2026="Range Extender","Security Solution",IF(F2026="Dropbox","Standalone",IF(F2026="LF Exciter","Standalone",IF(OR(F2026="Monitor",F2026="Virtual Wall"),IF(VLOOKUP(H2026,IRDeviceDetails!$A$1:$B$10000,2,FALSE)=0,"Standalone",IF(ISNUMBER(MATCH(H2026,ConfigGrouping!$D$1:$D$10000,0)),"Primary","Secondary")),"")))))))))</f>
        <v/>
      </c>
    </row>
    <row r="2027" spans="5:5" ht="15" customHeight="1" x14ac:dyDescent="0.35">
      <c r="E2027" s="11" t="str">
        <f>IF(F2027="Primary Timing Controller","Timing",IF(F2027="Secondary Timing Controller","Timing",IF(F2027="Star","Ethernet",IF(F2027="Door Controller","Security Solution",IF(F2027="Elevator Controller","Security Solution",IF(F2027="Range Extender","Security Solution",IF(F2027="Dropbox","Standalone",IF(F2027="LF Exciter","Standalone",IF(OR(F2027="Monitor",F2027="Virtual Wall"),IF(VLOOKUP(H2027,IRDeviceDetails!$A$1:$B$10000,2,FALSE)=0,"Standalone",IF(ISNUMBER(MATCH(H2027,ConfigGrouping!$D$1:$D$10000,0)),"Primary","Secondary")),"")))))))))</f>
        <v/>
      </c>
    </row>
    <row r="2028" spans="5:5" ht="15" customHeight="1" x14ac:dyDescent="0.35">
      <c r="E2028" s="11" t="str">
        <f>IF(F2028="Primary Timing Controller","Timing",IF(F2028="Secondary Timing Controller","Timing",IF(F2028="Star","Ethernet",IF(F2028="Door Controller","Security Solution",IF(F2028="Elevator Controller","Security Solution",IF(F2028="Range Extender","Security Solution",IF(F2028="Dropbox","Standalone",IF(F2028="LF Exciter","Standalone",IF(OR(F2028="Monitor",F2028="Virtual Wall"),IF(VLOOKUP(H2028,IRDeviceDetails!$A$1:$B$10000,2,FALSE)=0,"Standalone",IF(ISNUMBER(MATCH(H2028,ConfigGrouping!$D$1:$D$10000,0)),"Primary","Secondary")),"")))))))))</f>
        <v/>
      </c>
    </row>
    <row r="2029" spans="5:5" ht="15" customHeight="1" x14ac:dyDescent="0.35">
      <c r="E2029" s="11" t="str">
        <f>IF(F2029="Primary Timing Controller","Timing",IF(F2029="Secondary Timing Controller","Timing",IF(F2029="Star","Ethernet",IF(F2029="Door Controller","Security Solution",IF(F2029="Elevator Controller","Security Solution",IF(F2029="Range Extender","Security Solution",IF(F2029="Dropbox","Standalone",IF(F2029="LF Exciter","Standalone",IF(OR(F2029="Monitor",F2029="Virtual Wall"),IF(VLOOKUP(H2029,IRDeviceDetails!$A$1:$B$10000,2,FALSE)=0,"Standalone",IF(ISNUMBER(MATCH(H2029,ConfigGrouping!$D$1:$D$10000,0)),"Primary","Secondary")),"")))))))))</f>
        <v/>
      </c>
    </row>
    <row r="2030" spans="5:5" ht="15" customHeight="1" x14ac:dyDescent="0.35">
      <c r="E2030" s="11" t="str">
        <f>IF(F2030="Primary Timing Controller","Timing",IF(F2030="Secondary Timing Controller","Timing",IF(F2030="Star","Ethernet",IF(F2030="Door Controller","Security Solution",IF(F2030="Elevator Controller","Security Solution",IF(F2030="Range Extender","Security Solution",IF(F2030="Dropbox","Standalone",IF(F2030="LF Exciter","Standalone",IF(OR(F2030="Monitor",F2030="Virtual Wall"),IF(VLOOKUP(H2030,IRDeviceDetails!$A$1:$B$10000,2,FALSE)=0,"Standalone",IF(ISNUMBER(MATCH(H2030,ConfigGrouping!$D$1:$D$10000,0)),"Primary","Secondary")),"")))))))))</f>
        <v/>
      </c>
    </row>
    <row r="2031" spans="5:5" ht="15" customHeight="1" x14ac:dyDescent="0.35">
      <c r="E2031" s="11" t="str">
        <f>IF(F2031="Primary Timing Controller","Timing",IF(F2031="Secondary Timing Controller","Timing",IF(F2031="Star","Ethernet",IF(F2031="Door Controller","Security Solution",IF(F2031="Elevator Controller","Security Solution",IF(F2031="Range Extender","Security Solution",IF(F2031="Dropbox","Standalone",IF(F2031="LF Exciter","Standalone",IF(OR(F2031="Monitor",F2031="Virtual Wall"),IF(VLOOKUP(H2031,IRDeviceDetails!$A$1:$B$10000,2,FALSE)=0,"Standalone",IF(ISNUMBER(MATCH(H2031,ConfigGrouping!$D$1:$D$10000,0)),"Primary","Secondary")),"")))))))))</f>
        <v/>
      </c>
    </row>
    <row r="2032" spans="5:5" ht="15" customHeight="1" x14ac:dyDescent="0.35">
      <c r="E2032" s="11" t="str">
        <f>IF(F2032="Primary Timing Controller","Timing",IF(F2032="Secondary Timing Controller","Timing",IF(F2032="Star","Ethernet",IF(F2032="Door Controller","Security Solution",IF(F2032="Elevator Controller","Security Solution",IF(F2032="Range Extender","Security Solution",IF(F2032="Dropbox","Standalone",IF(F2032="LF Exciter","Standalone",IF(OR(F2032="Monitor",F2032="Virtual Wall"),IF(VLOOKUP(H2032,IRDeviceDetails!$A$1:$B$10000,2,FALSE)=0,"Standalone",IF(ISNUMBER(MATCH(H2032,ConfigGrouping!$D$1:$D$10000,0)),"Primary","Secondary")),"")))))))))</f>
        <v/>
      </c>
    </row>
    <row r="2033" spans="5:5" ht="15" customHeight="1" x14ac:dyDescent="0.35">
      <c r="E2033" s="11" t="str">
        <f>IF(F2033="Primary Timing Controller","Timing",IF(F2033="Secondary Timing Controller","Timing",IF(F2033="Star","Ethernet",IF(F2033="Door Controller","Security Solution",IF(F2033="Elevator Controller","Security Solution",IF(F2033="Range Extender","Security Solution",IF(F2033="Dropbox","Standalone",IF(F2033="LF Exciter","Standalone",IF(OR(F2033="Monitor",F2033="Virtual Wall"),IF(VLOOKUP(H2033,IRDeviceDetails!$A$1:$B$10000,2,FALSE)=0,"Standalone",IF(ISNUMBER(MATCH(H2033,ConfigGrouping!$D$1:$D$10000,0)),"Primary","Secondary")),"")))))))))</f>
        <v/>
      </c>
    </row>
    <row r="2034" spans="5:5" ht="15" customHeight="1" x14ac:dyDescent="0.35">
      <c r="E2034" s="11" t="str">
        <f>IF(F2034="Primary Timing Controller","Timing",IF(F2034="Secondary Timing Controller","Timing",IF(F2034="Star","Ethernet",IF(F2034="Door Controller","Security Solution",IF(F2034="Elevator Controller","Security Solution",IF(F2034="Range Extender","Security Solution",IF(F2034="Dropbox","Standalone",IF(F2034="LF Exciter","Standalone",IF(OR(F2034="Monitor",F2034="Virtual Wall"),IF(VLOOKUP(H2034,IRDeviceDetails!$A$1:$B$10000,2,FALSE)=0,"Standalone",IF(ISNUMBER(MATCH(H2034,ConfigGrouping!$D$1:$D$10000,0)),"Primary","Secondary")),"")))))))))</f>
        <v/>
      </c>
    </row>
    <row r="2035" spans="5:5" ht="15" customHeight="1" x14ac:dyDescent="0.35">
      <c r="E2035" s="11" t="str">
        <f>IF(F2035="Primary Timing Controller","Timing",IF(F2035="Secondary Timing Controller","Timing",IF(F2035="Star","Ethernet",IF(F2035="Door Controller","Security Solution",IF(F2035="Elevator Controller","Security Solution",IF(F2035="Range Extender","Security Solution",IF(F2035="Dropbox","Standalone",IF(F2035="LF Exciter","Standalone",IF(OR(F2035="Monitor",F2035="Virtual Wall"),IF(VLOOKUP(H2035,IRDeviceDetails!$A$1:$B$10000,2,FALSE)=0,"Standalone",IF(ISNUMBER(MATCH(H2035,ConfigGrouping!$D$1:$D$10000,0)),"Primary","Secondary")),"")))))))))</f>
        <v/>
      </c>
    </row>
    <row r="2036" spans="5:5" ht="15" customHeight="1" x14ac:dyDescent="0.35">
      <c r="E2036" s="11" t="str">
        <f>IF(F2036="Primary Timing Controller","Timing",IF(F2036="Secondary Timing Controller","Timing",IF(F2036="Star","Ethernet",IF(F2036="Door Controller","Security Solution",IF(F2036="Elevator Controller","Security Solution",IF(F2036="Range Extender","Security Solution",IF(F2036="Dropbox","Standalone",IF(F2036="LF Exciter","Standalone",IF(OR(F2036="Monitor",F2036="Virtual Wall"),IF(VLOOKUP(H2036,IRDeviceDetails!$A$1:$B$10000,2,FALSE)=0,"Standalone",IF(ISNUMBER(MATCH(H2036,ConfigGrouping!$D$1:$D$10000,0)),"Primary","Secondary")),"")))))))))</f>
        <v/>
      </c>
    </row>
    <row r="2037" spans="5:5" ht="15" customHeight="1" x14ac:dyDescent="0.35">
      <c r="E2037" s="11" t="str">
        <f>IF(F2037="Primary Timing Controller","Timing",IF(F2037="Secondary Timing Controller","Timing",IF(F2037="Star","Ethernet",IF(F2037="Door Controller","Security Solution",IF(F2037="Elevator Controller","Security Solution",IF(F2037="Range Extender","Security Solution",IF(F2037="Dropbox","Standalone",IF(F2037="LF Exciter","Standalone",IF(OR(F2037="Monitor",F2037="Virtual Wall"),IF(VLOOKUP(H2037,IRDeviceDetails!$A$1:$B$10000,2,FALSE)=0,"Standalone",IF(ISNUMBER(MATCH(H2037,ConfigGrouping!$D$1:$D$10000,0)),"Primary","Secondary")),"")))))))))</f>
        <v/>
      </c>
    </row>
    <row r="2038" spans="5:5" ht="15" customHeight="1" x14ac:dyDescent="0.35">
      <c r="E2038" s="11" t="str">
        <f>IF(F2038="Primary Timing Controller","Timing",IF(F2038="Secondary Timing Controller","Timing",IF(F2038="Star","Ethernet",IF(F2038="Door Controller","Security Solution",IF(F2038="Elevator Controller","Security Solution",IF(F2038="Range Extender","Security Solution",IF(F2038="Dropbox","Standalone",IF(F2038="LF Exciter","Standalone",IF(OR(F2038="Monitor",F2038="Virtual Wall"),IF(VLOOKUP(H2038,IRDeviceDetails!$A$1:$B$10000,2,FALSE)=0,"Standalone",IF(ISNUMBER(MATCH(H2038,ConfigGrouping!$D$1:$D$10000,0)),"Primary","Secondary")),"")))))))))</f>
        <v/>
      </c>
    </row>
    <row r="2039" spans="5:5" ht="15" customHeight="1" x14ac:dyDescent="0.35">
      <c r="E2039" s="11" t="str">
        <f>IF(F2039="Primary Timing Controller","Timing",IF(F2039="Secondary Timing Controller","Timing",IF(F2039="Star","Ethernet",IF(F2039="Door Controller","Security Solution",IF(F2039="Elevator Controller","Security Solution",IF(F2039="Range Extender","Security Solution",IF(F2039="Dropbox","Standalone",IF(F2039="LF Exciter","Standalone",IF(OR(F2039="Monitor",F2039="Virtual Wall"),IF(VLOOKUP(H2039,IRDeviceDetails!$A$1:$B$10000,2,FALSE)=0,"Standalone",IF(ISNUMBER(MATCH(H2039,ConfigGrouping!$D$1:$D$10000,0)),"Primary","Secondary")),"")))))))))</f>
        <v/>
      </c>
    </row>
    <row r="2040" spans="5:5" ht="15" customHeight="1" x14ac:dyDescent="0.35">
      <c r="E2040" s="11" t="str">
        <f>IF(F2040="Primary Timing Controller","Timing",IF(F2040="Secondary Timing Controller","Timing",IF(F2040="Star","Ethernet",IF(F2040="Door Controller","Security Solution",IF(F2040="Elevator Controller","Security Solution",IF(F2040="Range Extender","Security Solution",IF(F2040="Dropbox","Standalone",IF(F2040="LF Exciter","Standalone",IF(OR(F2040="Monitor",F2040="Virtual Wall"),IF(VLOOKUP(H2040,IRDeviceDetails!$A$1:$B$10000,2,FALSE)=0,"Standalone",IF(ISNUMBER(MATCH(H2040,ConfigGrouping!$D$1:$D$10000,0)),"Primary","Secondary")),"")))))))))</f>
        <v/>
      </c>
    </row>
    <row r="2041" spans="5:5" ht="15" customHeight="1" x14ac:dyDescent="0.35">
      <c r="E2041" s="11" t="str">
        <f>IF(F2041="Primary Timing Controller","Timing",IF(F2041="Secondary Timing Controller","Timing",IF(F2041="Star","Ethernet",IF(F2041="Door Controller","Security Solution",IF(F2041="Elevator Controller","Security Solution",IF(F2041="Range Extender","Security Solution",IF(F2041="Dropbox","Standalone",IF(F2041="LF Exciter","Standalone",IF(OR(F2041="Monitor",F2041="Virtual Wall"),IF(VLOOKUP(H2041,IRDeviceDetails!$A$1:$B$10000,2,FALSE)=0,"Standalone",IF(ISNUMBER(MATCH(H2041,ConfigGrouping!$D$1:$D$10000,0)),"Primary","Secondary")),"")))))))))</f>
        <v/>
      </c>
    </row>
    <row r="2042" spans="5:5" ht="15" customHeight="1" x14ac:dyDescent="0.35">
      <c r="E2042" s="11" t="str">
        <f>IF(F2042="Primary Timing Controller","Timing",IF(F2042="Secondary Timing Controller","Timing",IF(F2042="Star","Ethernet",IF(F2042="Door Controller","Security Solution",IF(F2042="Elevator Controller","Security Solution",IF(F2042="Range Extender","Security Solution",IF(F2042="Dropbox","Standalone",IF(F2042="LF Exciter","Standalone",IF(OR(F2042="Monitor",F2042="Virtual Wall"),IF(VLOOKUP(H2042,IRDeviceDetails!$A$1:$B$10000,2,FALSE)=0,"Standalone",IF(ISNUMBER(MATCH(H2042,ConfigGrouping!$D$1:$D$10000,0)),"Primary","Secondary")),"")))))))))</f>
        <v/>
      </c>
    </row>
    <row r="2043" spans="5:5" ht="15" customHeight="1" x14ac:dyDescent="0.35">
      <c r="E2043" s="11" t="str">
        <f>IF(F2043="Primary Timing Controller","Timing",IF(F2043="Secondary Timing Controller","Timing",IF(F2043="Star","Ethernet",IF(F2043="Door Controller","Security Solution",IF(F2043="Elevator Controller","Security Solution",IF(F2043="Range Extender","Security Solution",IF(F2043="Dropbox","Standalone",IF(F2043="LF Exciter","Standalone",IF(OR(F2043="Monitor",F2043="Virtual Wall"),IF(VLOOKUP(H2043,IRDeviceDetails!$A$1:$B$10000,2,FALSE)=0,"Standalone",IF(ISNUMBER(MATCH(H2043,ConfigGrouping!$D$1:$D$10000,0)),"Primary","Secondary")),"")))))))))</f>
        <v/>
      </c>
    </row>
    <row r="2044" spans="5:5" ht="15" customHeight="1" x14ac:dyDescent="0.35">
      <c r="E2044" s="11" t="str">
        <f>IF(F2044="Primary Timing Controller","Timing",IF(F2044="Secondary Timing Controller","Timing",IF(F2044="Star","Ethernet",IF(F2044="Door Controller","Security Solution",IF(F2044="Elevator Controller","Security Solution",IF(F2044="Range Extender","Security Solution",IF(F2044="Dropbox","Standalone",IF(F2044="LF Exciter","Standalone",IF(OR(F2044="Monitor",F2044="Virtual Wall"),IF(VLOOKUP(H2044,IRDeviceDetails!$A$1:$B$10000,2,FALSE)=0,"Standalone",IF(ISNUMBER(MATCH(H2044,ConfigGrouping!$D$1:$D$10000,0)),"Primary","Secondary")),"")))))))))</f>
        <v/>
      </c>
    </row>
    <row r="2045" spans="5:5" ht="15" customHeight="1" x14ac:dyDescent="0.35">
      <c r="E2045" s="11" t="str">
        <f>IF(F2045="Primary Timing Controller","Timing",IF(F2045="Secondary Timing Controller","Timing",IF(F2045="Star","Ethernet",IF(F2045="Door Controller","Security Solution",IF(F2045="Elevator Controller","Security Solution",IF(F2045="Range Extender","Security Solution",IF(F2045="Dropbox","Standalone",IF(F2045="LF Exciter","Standalone",IF(OR(F2045="Monitor",F2045="Virtual Wall"),IF(VLOOKUP(H2045,IRDeviceDetails!$A$1:$B$10000,2,FALSE)=0,"Standalone",IF(ISNUMBER(MATCH(H2045,ConfigGrouping!$D$1:$D$10000,0)),"Primary","Secondary")),"")))))))))</f>
        <v/>
      </c>
    </row>
    <row r="2046" spans="5:5" ht="15" customHeight="1" x14ac:dyDescent="0.35">
      <c r="E2046" s="11" t="str">
        <f>IF(F2046="Primary Timing Controller","Timing",IF(F2046="Secondary Timing Controller","Timing",IF(F2046="Star","Ethernet",IF(F2046="Door Controller","Security Solution",IF(F2046="Elevator Controller","Security Solution",IF(F2046="Range Extender","Security Solution",IF(F2046="Dropbox","Standalone",IF(F2046="LF Exciter","Standalone",IF(OR(F2046="Monitor",F2046="Virtual Wall"),IF(VLOOKUP(H2046,IRDeviceDetails!$A$1:$B$10000,2,FALSE)=0,"Standalone",IF(ISNUMBER(MATCH(H2046,ConfigGrouping!$D$1:$D$10000,0)),"Primary","Secondary")),"")))))))))</f>
        <v/>
      </c>
    </row>
    <row r="2047" spans="5:5" ht="15" customHeight="1" x14ac:dyDescent="0.35">
      <c r="E2047" s="11" t="str">
        <f>IF(F2047="Primary Timing Controller","Timing",IF(F2047="Secondary Timing Controller","Timing",IF(F2047="Star","Ethernet",IF(F2047="Door Controller","Security Solution",IF(F2047="Elevator Controller","Security Solution",IF(F2047="Range Extender","Security Solution",IF(F2047="Dropbox","Standalone",IF(F2047="LF Exciter","Standalone",IF(OR(F2047="Monitor",F2047="Virtual Wall"),IF(VLOOKUP(H2047,IRDeviceDetails!$A$1:$B$10000,2,FALSE)=0,"Standalone",IF(ISNUMBER(MATCH(H2047,ConfigGrouping!$D$1:$D$10000,0)),"Primary","Secondary")),"")))))))))</f>
        <v/>
      </c>
    </row>
    <row r="2048" spans="5:5" ht="15" customHeight="1" x14ac:dyDescent="0.35">
      <c r="E2048" s="11" t="str">
        <f>IF(F2048="Primary Timing Controller","Timing",IF(F2048="Secondary Timing Controller","Timing",IF(F2048="Star","Ethernet",IF(F2048="Door Controller","Security Solution",IF(F2048="Elevator Controller","Security Solution",IF(F2048="Range Extender","Security Solution",IF(F2048="Dropbox","Standalone",IF(F2048="LF Exciter","Standalone",IF(OR(F2048="Monitor",F2048="Virtual Wall"),IF(VLOOKUP(H2048,IRDeviceDetails!$A$1:$B$10000,2,FALSE)=0,"Standalone",IF(ISNUMBER(MATCH(H2048,ConfigGrouping!$D$1:$D$10000,0)),"Primary","Secondary")),"")))))))))</f>
        <v/>
      </c>
    </row>
    <row r="2049" spans="5:5" ht="15" customHeight="1" x14ac:dyDescent="0.35">
      <c r="E2049" s="11" t="str">
        <f>IF(F2049="Primary Timing Controller","Timing",IF(F2049="Secondary Timing Controller","Timing",IF(F2049="Star","Ethernet",IF(F2049="Door Controller","Security Solution",IF(F2049="Elevator Controller","Security Solution",IF(F2049="Range Extender","Security Solution",IF(F2049="Dropbox","Standalone",IF(F2049="LF Exciter","Standalone",IF(OR(F2049="Monitor",F2049="Virtual Wall"),IF(VLOOKUP(H2049,IRDeviceDetails!$A$1:$B$10000,2,FALSE)=0,"Standalone",IF(ISNUMBER(MATCH(H2049,ConfigGrouping!$D$1:$D$10000,0)),"Primary","Secondary")),"")))))))))</f>
        <v/>
      </c>
    </row>
    <row r="2050" spans="5:5" ht="15" customHeight="1" x14ac:dyDescent="0.35">
      <c r="E2050" s="11" t="str">
        <f>IF(F2050="Primary Timing Controller","Timing",IF(F2050="Secondary Timing Controller","Timing",IF(F2050="Star","Ethernet",IF(F2050="Door Controller","Security Solution",IF(F2050="Elevator Controller","Security Solution",IF(F2050="Range Extender","Security Solution",IF(F2050="Dropbox","Standalone",IF(F2050="LF Exciter","Standalone",IF(OR(F2050="Monitor",F2050="Virtual Wall"),IF(VLOOKUP(H2050,IRDeviceDetails!$A$1:$B$10000,2,FALSE)=0,"Standalone",IF(ISNUMBER(MATCH(H2050,ConfigGrouping!$D$1:$D$10000,0)),"Primary","Secondary")),"")))))))))</f>
        <v/>
      </c>
    </row>
    <row r="2051" spans="5:5" ht="15" customHeight="1" x14ac:dyDescent="0.35">
      <c r="E2051" s="11" t="str">
        <f>IF(F2051="Primary Timing Controller","Timing",IF(F2051="Secondary Timing Controller","Timing",IF(F2051="Star","Ethernet",IF(F2051="Door Controller","Security Solution",IF(F2051="Elevator Controller","Security Solution",IF(F2051="Range Extender","Security Solution",IF(F2051="Dropbox","Standalone",IF(F2051="LF Exciter","Standalone",IF(OR(F2051="Monitor",F2051="Virtual Wall"),IF(VLOOKUP(H2051,IRDeviceDetails!$A$1:$B$10000,2,FALSE)=0,"Standalone",IF(ISNUMBER(MATCH(H2051,ConfigGrouping!$D$1:$D$10000,0)),"Primary","Secondary")),"")))))))))</f>
        <v/>
      </c>
    </row>
    <row r="2052" spans="5:5" ht="15" customHeight="1" x14ac:dyDescent="0.35">
      <c r="E2052" s="11" t="str">
        <f>IF(F2052="Primary Timing Controller","Timing",IF(F2052="Secondary Timing Controller","Timing",IF(F2052="Star","Ethernet",IF(F2052="Door Controller","Security Solution",IF(F2052="Elevator Controller","Security Solution",IF(F2052="Range Extender","Security Solution",IF(F2052="Dropbox","Standalone",IF(F2052="LF Exciter","Standalone",IF(OR(F2052="Monitor",F2052="Virtual Wall"),IF(VLOOKUP(H2052,IRDeviceDetails!$A$1:$B$10000,2,FALSE)=0,"Standalone",IF(ISNUMBER(MATCH(H2052,ConfigGrouping!$D$1:$D$10000,0)),"Primary","Secondary")),"")))))))))</f>
        <v/>
      </c>
    </row>
    <row r="2053" spans="5:5" ht="15" customHeight="1" x14ac:dyDescent="0.35">
      <c r="E2053" s="11" t="str">
        <f>IF(F2053="Primary Timing Controller","Timing",IF(F2053="Secondary Timing Controller","Timing",IF(F2053="Star","Ethernet",IF(F2053="Door Controller","Security Solution",IF(F2053="Elevator Controller","Security Solution",IF(F2053="Range Extender","Security Solution",IF(F2053="Dropbox","Standalone",IF(F2053="LF Exciter","Standalone",IF(OR(F2053="Monitor",F2053="Virtual Wall"),IF(VLOOKUP(H2053,IRDeviceDetails!$A$1:$B$10000,2,FALSE)=0,"Standalone",IF(ISNUMBER(MATCH(H2053,ConfigGrouping!$D$1:$D$10000,0)),"Primary","Secondary")),"")))))))))</f>
        <v/>
      </c>
    </row>
    <row r="2054" spans="5:5" ht="15" customHeight="1" x14ac:dyDescent="0.35">
      <c r="E2054" s="11" t="str">
        <f>IF(F2054="Primary Timing Controller","Timing",IF(F2054="Secondary Timing Controller","Timing",IF(F2054="Star","Ethernet",IF(F2054="Door Controller","Security Solution",IF(F2054="Elevator Controller","Security Solution",IF(F2054="Range Extender","Security Solution",IF(F2054="Dropbox","Standalone",IF(F2054="LF Exciter","Standalone",IF(OR(F2054="Monitor",F2054="Virtual Wall"),IF(VLOOKUP(H2054,IRDeviceDetails!$A$1:$B$10000,2,FALSE)=0,"Standalone",IF(ISNUMBER(MATCH(H2054,ConfigGrouping!$D$1:$D$10000,0)),"Primary","Secondary")),"")))))))))</f>
        <v/>
      </c>
    </row>
    <row r="2055" spans="5:5" ht="15" customHeight="1" x14ac:dyDescent="0.35">
      <c r="E2055" s="11" t="str">
        <f>IF(F2055="Primary Timing Controller","Timing",IF(F2055="Secondary Timing Controller","Timing",IF(F2055="Star","Ethernet",IF(F2055="Door Controller","Security Solution",IF(F2055="Elevator Controller","Security Solution",IF(F2055="Range Extender","Security Solution",IF(F2055="Dropbox","Standalone",IF(F2055="LF Exciter","Standalone",IF(OR(F2055="Monitor",F2055="Virtual Wall"),IF(VLOOKUP(H2055,IRDeviceDetails!$A$1:$B$10000,2,FALSE)=0,"Standalone",IF(ISNUMBER(MATCH(H2055,ConfigGrouping!$D$1:$D$10000,0)),"Primary","Secondary")),"")))))))))</f>
        <v/>
      </c>
    </row>
    <row r="2056" spans="5:5" ht="15" customHeight="1" x14ac:dyDescent="0.35">
      <c r="E2056" s="11" t="str">
        <f>IF(F2056="Primary Timing Controller","Timing",IF(F2056="Secondary Timing Controller","Timing",IF(F2056="Star","Ethernet",IF(F2056="Door Controller","Security Solution",IF(F2056="Elevator Controller","Security Solution",IF(F2056="Range Extender","Security Solution",IF(F2056="Dropbox","Standalone",IF(F2056="LF Exciter","Standalone",IF(OR(F2056="Monitor",F2056="Virtual Wall"),IF(VLOOKUP(H2056,IRDeviceDetails!$A$1:$B$10000,2,FALSE)=0,"Standalone",IF(ISNUMBER(MATCH(H2056,ConfigGrouping!$D$1:$D$10000,0)),"Primary","Secondary")),"")))))))))</f>
        <v/>
      </c>
    </row>
    <row r="2057" spans="5:5" ht="15" customHeight="1" x14ac:dyDescent="0.35">
      <c r="E2057" s="11" t="str">
        <f>IF(F2057="Primary Timing Controller","Timing",IF(F2057="Secondary Timing Controller","Timing",IF(F2057="Star","Ethernet",IF(F2057="Door Controller","Security Solution",IF(F2057="Elevator Controller","Security Solution",IF(F2057="Range Extender","Security Solution",IF(F2057="Dropbox","Standalone",IF(F2057="LF Exciter","Standalone",IF(OR(F2057="Monitor",F2057="Virtual Wall"),IF(VLOOKUP(H2057,IRDeviceDetails!$A$1:$B$10000,2,FALSE)=0,"Standalone",IF(ISNUMBER(MATCH(H2057,ConfigGrouping!$D$1:$D$10000,0)),"Primary","Secondary")),"")))))))))</f>
        <v/>
      </c>
    </row>
    <row r="2058" spans="5:5" ht="15" customHeight="1" x14ac:dyDescent="0.35">
      <c r="E2058" s="11" t="str">
        <f>IF(F2058="Primary Timing Controller","Timing",IF(F2058="Secondary Timing Controller","Timing",IF(F2058="Star","Ethernet",IF(F2058="Door Controller","Security Solution",IF(F2058="Elevator Controller","Security Solution",IF(F2058="Range Extender","Security Solution",IF(F2058="Dropbox","Standalone",IF(F2058="LF Exciter","Standalone",IF(OR(F2058="Monitor",F2058="Virtual Wall"),IF(VLOOKUP(H2058,IRDeviceDetails!$A$1:$B$10000,2,FALSE)=0,"Standalone",IF(ISNUMBER(MATCH(H2058,ConfigGrouping!$D$1:$D$10000,0)),"Primary","Secondary")),"")))))))))</f>
        <v/>
      </c>
    </row>
    <row r="2059" spans="5:5" ht="15" customHeight="1" x14ac:dyDescent="0.35">
      <c r="E2059" s="11" t="str">
        <f>IF(F2059="Primary Timing Controller","Timing",IF(F2059="Secondary Timing Controller","Timing",IF(F2059="Star","Ethernet",IF(F2059="Door Controller","Security Solution",IF(F2059="Elevator Controller","Security Solution",IF(F2059="Range Extender","Security Solution",IF(F2059="Dropbox","Standalone",IF(F2059="LF Exciter","Standalone",IF(OR(F2059="Monitor",F2059="Virtual Wall"),IF(VLOOKUP(H2059,IRDeviceDetails!$A$1:$B$10000,2,FALSE)=0,"Standalone",IF(ISNUMBER(MATCH(H2059,ConfigGrouping!$D$1:$D$10000,0)),"Primary","Secondary")),"")))))))))</f>
        <v/>
      </c>
    </row>
    <row r="2060" spans="5:5" ht="15" customHeight="1" x14ac:dyDescent="0.35">
      <c r="E2060" s="11" t="str">
        <f>IF(F2060="Primary Timing Controller","Timing",IF(F2060="Secondary Timing Controller","Timing",IF(F2060="Star","Ethernet",IF(F2060="Door Controller","Security Solution",IF(F2060="Elevator Controller","Security Solution",IF(F2060="Range Extender","Security Solution",IF(F2060="Dropbox","Standalone",IF(F2060="LF Exciter","Standalone",IF(OR(F2060="Monitor",F2060="Virtual Wall"),IF(VLOOKUP(H2060,IRDeviceDetails!$A$1:$B$10000,2,FALSE)=0,"Standalone",IF(ISNUMBER(MATCH(H2060,ConfigGrouping!$D$1:$D$10000,0)),"Primary","Secondary")),"")))))))))</f>
        <v/>
      </c>
    </row>
    <row r="2061" spans="5:5" ht="15" customHeight="1" x14ac:dyDescent="0.35">
      <c r="E2061" s="11" t="str">
        <f>IF(F2061="Primary Timing Controller","Timing",IF(F2061="Secondary Timing Controller","Timing",IF(F2061="Star","Ethernet",IF(F2061="Door Controller","Security Solution",IF(F2061="Elevator Controller","Security Solution",IF(F2061="Range Extender","Security Solution",IF(F2061="Dropbox","Standalone",IF(F2061="LF Exciter","Standalone",IF(OR(F2061="Monitor",F2061="Virtual Wall"),IF(VLOOKUP(H2061,IRDeviceDetails!$A$1:$B$10000,2,FALSE)=0,"Standalone",IF(ISNUMBER(MATCH(H2061,ConfigGrouping!$D$1:$D$10000,0)),"Primary","Secondary")),"")))))))))</f>
        <v/>
      </c>
    </row>
    <row r="2062" spans="5:5" ht="15" customHeight="1" x14ac:dyDescent="0.35">
      <c r="E2062" s="11" t="str">
        <f>IF(F2062="Primary Timing Controller","Timing",IF(F2062="Secondary Timing Controller","Timing",IF(F2062="Star","Ethernet",IF(F2062="Door Controller","Security Solution",IF(F2062="Elevator Controller","Security Solution",IF(F2062="Range Extender","Security Solution",IF(F2062="Dropbox","Standalone",IF(F2062="LF Exciter","Standalone",IF(OR(F2062="Monitor",F2062="Virtual Wall"),IF(VLOOKUP(H2062,IRDeviceDetails!$A$1:$B$10000,2,FALSE)=0,"Standalone",IF(ISNUMBER(MATCH(H2062,ConfigGrouping!$D$1:$D$10000,0)),"Primary","Secondary")),"")))))))))</f>
        <v/>
      </c>
    </row>
    <row r="2063" spans="5:5" ht="15" customHeight="1" x14ac:dyDescent="0.35">
      <c r="E2063" s="11" t="str">
        <f>IF(F2063="Primary Timing Controller","Timing",IF(F2063="Secondary Timing Controller","Timing",IF(F2063="Star","Ethernet",IF(F2063="Door Controller","Security Solution",IF(F2063="Elevator Controller","Security Solution",IF(F2063="Range Extender","Security Solution",IF(F2063="Dropbox","Standalone",IF(F2063="LF Exciter","Standalone",IF(OR(F2063="Monitor",F2063="Virtual Wall"),IF(VLOOKUP(H2063,IRDeviceDetails!$A$1:$B$10000,2,FALSE)=0,"Standalone",IF(ISNUMBER(MATCH(H2063,ConfigGrouping!$D$1:$D$10000,0)),"Primary","Secondary")),"")))))))))</f>
        <v/>
      </c>
    </row>
    <row r="2064" spans="5:5" ht="15" customHeight="1" x14ac:dyDescent="0.35">
      <c r="E2064" s="11" t="str">
        <f>IF(F2064="Primary Timing Controller","Timing",IF(F2064="Secondary Timing Controller","Timing",IF(F2064="Star","Ethernet",IF(F2064="Door Controller","Security Solution",IF(F2064="Elevator Controller","Security Solution",IF(F2064="Range Extender","Security Solution",IF(F2064="Dropbox","Standalone",IF(F2064="LF Exciter","Standalone",IF(OR(F2064="Monitor",F2064="Virtual Wall"),IF(VLOOKUP(H2064,IRDeviceDetails!$A$1:$B$10000,2,FALSE)=0,"Standalone",IF(ISNUMBER(MATCH(H2064,ConfigGrouping!$D$1:$D$10000,0)),"Primary","Secondary")),"")))))))))</f>
        <v/>
      </c>
    </row>
    <row r="2065" spans="5:5" ht="15" customHeight="1" x14ac:dyDescent="0.35">
      <c r="E2065" s="11" t="str">
        <f>IF(F2065="Primary Timing Controller","Timing",IF(F2065="Secondary Timing Controller","Timing",IF(F2065="Star","Ethernet",IF(F2065="Door Controller","Security Solution",IF(F2065="Elevator Controller","Security Solution",IF(F2065="Range Extender","Security Solution",IF(F2065="Dropbox","Standalone",IF(F2065="LF Exciter","Standalone",IF(OR(F2065="Monitor",F2065="Virtual Wall"),IF(VLOOKUP(H2065,IRDeviceDetails!$A$1:$B$10000,2,FALSE)=0,"Standalone",IF(ISNUMBER(MATCH(H2065,ConfigGrouping!$D$1:$D$10000,0)),"Primary","Secondary")),"")))))))))</f>
        <v/>
      </c>
    </row>
    <row r="2066" spans="5:5" ht="15" customHeight="1" x14ac:dyDescent="0.35">
      <c r="E2066" s="11" t="str">
        <f>IF(F2066="Primary Timing Controller","Timing",IF(F2066="Secondary Timing Controller","Timing",IF(F2066="Star","Ethernet",IF(F2066="Door Controller","Security Solution",IF(F2066="Elevator Controller","Security Solution",IF(F2066="Range Extender","Security Solution",IF(F2066="Dropbox","Standalone",IF(F2066="LF Exciter","Standalone",IF(OR(F2066="Monitor",F2066="Virtual Wall"),IF(VLOOKUP(H2066,IRDeviceDetails!$A$1:$B$10000,2,FALSE)=0,"Standalone",IF(ISNUMBER(MATCH(H2066,ConfigGrouping!$D$1:$D$10000,0)),"Primary","Secondary")),"")))))))))</f>
        <v/>
      </c>
    </row>
    <row r="2067" spans="5:5" ht="15" customHeight="1" x14ac:dyDescent="0.35">
      <c r="E2067" s="11" t="str">
        <f>IF(F2067="Primary Timing Controller","Timing",IF(F2067="Secondary Timing Controller","Timing",IF(F2067="Star","Ethernet",IF(F2067="Door Controller","Security Solution",IF(F2067="Elevator Controller","Security Solution",IF(F2067="Range Extender","Security Solution",IF(F2067="Dropbox","Standalone",IF(F2067="LF Exciter","Standalone",IF(OR(F2067="Monitor",F2067="Virtual Wall"),IF(VLOOKUP(H2067,IRDeviceDetails!$A$1:$B$10000,2,FALSE)=0,"Standalone",IF(ISNUMBER(MATCH(H2067,ConfigGrouping!$D$1:$D$10000,0)),"Primary","Secondary")),"")))))))))</f>
        <v/>
      </c>
    </row>
    <row r="2068" spans="5:5" ht="15" customHeight="1" x14ac:dyDescent="0.35">
      <c r="E2068" s="11" t="str">
        <f>IF(F2068="Primary Timing Controller","Timing",IF(F2068="Secondary Timing Controller","Timing",IF(F2068="Star","Ethernet",IF(F2068="Door Controller","Security Solution",IF(F2068="Elevator Controller","Security Solution",IF(F2068="Range Extender","Security Solution",IF(F2068="Dropbox","Standalone",IF(F2068="LF Exciter","Standalone",IF(OR(F2068="Monitor",F2068="Virtual Wall"),IF(VLOOKUP(H2068,IRDeviceDetails!$A$1:$B$10000,2,FALSE)=0,"Standalone",IF(ISNUMBER(MATCH(H2068,ConfigGrouping!$D$1:$D$10000,0)),"Primary","Secondary")),"")))))))))</f>
        <v/>
      </c>
    </row>
    <row r="2069" spans="5:5" ht="15" customHeight="1" x14ac:dyDescent="0.35">
      <c r="E2069" s="11" t="str">
        <f>IF(F2069="Primary Timing Controller","Timing",IF(F2069="Secondary Timing Controller","Timing",IF(F2069="Star","Ethernet",IF(F2069="Door Controller","Security Solution",IF(F2069="Elevator Controller","Security Solution",IF(F2069="Range Extender","Security Solution",IF(F2069="Dropbox","Standalone",IF(F2069="LF Exciter","Standalone",IF(OR(F2069="Monitor",F2069="Virtual Wall"),IF(VLOOKUP(H2069,IRDeviceDetails!$A$1:$B$10000,2,FALSE)=0,"Standalone",IF(ISNUMBER(MATCH(H2069,ConfigGrouping!$D$1:$D$10000,0)),"Primary","Secondary")),"")))))))))</f>
        <v/>
      </c>
    </row>
    <row r="2070" spans="5:5" ht="15" customHeight="1" x14ac:dyDescent="0.35">
      <c r="E2070" s="11" t="str">
        <f>IF(F2070="Primary Timing Controller","Timing",IF(F2070="Secondary Timing Controller","Timing",IF(F2070="Star","Ethernet",IF(F2070="Door Controller","Security Solution",IF(F2070="Elevator Controller","Security Solution",IF(F2070="Range Extender","Security Solution",IF(F2070="Dropbox","Standalone",IF(F2070="LF Exciter","Standalone",IF(OR(F2070="Monitor",F2070="Virtual Wall"),IF(VLOOKUP(H2070,IRDeviceDetails!$A$1:$B$10000,2,FALSE)=0,"Standalone",IF(ISNUMBER(MATCH(H2070,ConfigGrouping!$D$1:$D$10000,0)),"Primary","Secondary")),"")))))))))</f>
        <v/>
      </c>
    </row>
    <row r="2071" spans="5:5" ht="15" customHeight="1" x14ac:dyDescent="0.35">
      <c r="E2071" s="11" t="str">
        <f>IF(F2071="Primary Timing Controller","Timing",IF(F2071="Secondary Timing Controller","Timing",IF(F2071="Star","Ethernet",IF(F2071="Door Controller","Security Solution",IF(F2071="Elevator Controller","Security Solution",IF(F2071="Range Extender","Security Solution",IF(F2071="Dropbox","Standalone",IF(F2071="LF Exciter","Standalone",IF(OR(F2071="Monitor",F2071="Virtual Wall"),IF(VLOOKUP(H2071,IRDeviceDetails!$A$1:$B$10000,2,FALSE)=0,"Standalone",IF(ISNUMBER(MATCH(H2071,ConfigGrouping!$D$1:$D$10000,0)),"Primary","Secondary")),"")))))))))</f>
        <v/>
      </c>
    </row>
    <row r="2072" spans="5:5" ht="15" customHeight="1" x14ac:dyDescent="0.35">
      <c r="E2072" s="11" t="str">
        <f>IF(F2072="Primary Timing Controller","Timing",IF(F2072="Secondary Timing Controller","Timing",IF(F2072="Star","Ethernet",IF(F2072="Door Controller","Security Solution",IF(F2072="Elevator Controller","Security Solution",IF(F2072="Range Extender","Security Solution",IF(F2072="Dropbox","Standalone",IF(F2072="LF Exciter","Standalone",IF(OR(F2072="Monitor",F2072="Virtual Wall"),IF(VLOOKUP(H2072,IRDeviceDetails!$A$1:$B$10000,2,FALSE)=0,"Standalone",IF(ISNUMBER(MATCH(H2072,ConfigGrouping!$D$1:$D$10000,0)),"Primary","Secondary")),"")))))))))</f>
        <v/>
      </c>
    </row>
    <row r="2073" spans="5:5" ht="15" customHeight="1" x14ac:dyDescent="0.35">
      <c r="E2073" s="11" t="str">
        <f>IF(F2073="Primary Timing Controller","Timing",IF(F2073="Secondary Timing Controller","Timing",IF(F2073="Star","Ethernet",IF(F2073="Door Controller","Security Solution",IF(F2073="Elevator Controller","Security Solution",IF(F2073="Range Extender","Security Solution",IF(F2073="Dropbox","Standalone",IF(F2073="LF Exciter","Standalone",IF(OR(F2073="Monitor",F2073="Virtual Wall"),IF(VLOOKUP(H2073,IRDeviceDetails!$A$1:$B$10000,2,FALSE)=0,"Standalone",IF(ISNUMBER(MATCH(H2073,ConfigGrouping!$D$1:$D$10000,0)),"Primary","Secondary")),"")))))))))</f>
        <v/>
      </c>
    </row>
    <row r="2074" spans="5:5" ht="15" customHeight="1" x14ac:dyDescent="0.35">
      <c r="E2074" s="11" t="str">
        <f>IF(F2074="Primary Timing Controller","Timing",IF(F2074="Secondary Timing Controller","Timing",IF(F2074="Star","Ethernet",IF(F2074="Door Controller","Security Solution",IF(F2074="Elevator Controller","Security Solution",IF(F2074="Range Extender","Security Solution",IF(F2074="Dropbox","Standalone",IF(F2074="LF Exciter","Standalone",IF(OR(F2074="Monitor",F2074="Virtual Wall"),IF(VLOOKUP(H2074,IRDeviceDetails!$A$1:$B$10000,2,FALSE)=0,"Standalone",IF(ISNUMBER(MATCH(H2074,ConfigGrouping!$D$1:$D$10000,0)),"Primary","Secondary")),"")))))))))</f>
        <v/>
      </c>
    </row>
    <row r="2075" spans="5:5" ht="15" customHeight="1" x14ac:dyDescent="0.35">
      <c r="E2075" s="11" t="str">
        <f>IF(F2075="Primary Timing Controller","Timing",IF(F2075="Secondary Timing Controller","Timing",IF(F2075="Star","Ethernet",IF(F2075="Door Controller","Security Solution",IF(F2075="Elevator Controller","Security Solution",IF(F2075="Range Extender","Security Solution",IF(F2075="Dropbox","Standalone",IF(F2075="LF Exciter","Standalone",IF(OR(F2075="Monitor",F2075="Virtual Wall"),IF(VLOOKUP(H2075,IRDeviceDetails!$A$1:$B$10000,2,FALSE)=0,"Standalone",IF(ISNUMBER(MATCH(H2075,ConfigGrouping!$D$1:$D$10000,0)),"Primary","Secondary")),"")))))))))</f>
        <v/>
      </c>
    </row>
    <row r="2076" spans="5:5" ht="15" customHeight="1" x14ac:dyDescent="0.35">
      <c r="E2076" s="11" t="str">
        <f>IF(F2076="Primary Timing Controller","Timing",IF(F2076="Secondary Timing Controller","Timing",IF(F2076="Star","Ethernet",IF(F2076="Door Controller","Security Solution",IF(F2076="Elevator Controller","Security Solution",IF(F2076="Range Extender","Security Solution",IF(F2076="Dropbox","Standalone",IF(F2076="LF Exciter","Standalone",IF(OR(F2076="Monitor",F2076="Virtual Wall"),IF(VLOOKUP(H2076,IRDeviceDetails!$A$1:$B$10000,2,FALSE)=0,"Standalone",IF(ISNUMBER(MATCH(H2076,ConfigGrouping!$D$1:$D$10000,0)),"Primary","Secondary")),"")))))))))</f>
        <v/>
      </c>
    </row>
    <row r="2077" spans="5:5" ht="15" customHeight="1" x14ac:dyDescent="0.35">
      <c r="E2077" s="11" t="str">
        <f>IF(F2077="Primary Timing Controller","Timing",IF(F2077="Secondary Timing Controller","Timing",IF(F2077="Star","Ethernet",IF(F2077="Door Controller","Security Solution",IF(F2077="Elevator Controller","Security Solution",IF(F2077="Range Extender","Security Solution",IF(F2077="Dropbox","Standalone",IF(F2077="LF Exciter","Standalone",IF(OR(F2077="Monitor",F2077="Virtual Wall"),IF(VLOOKUP(H2077,IRDeviceDetails!$A$1:$B$10000,2,FALSE)=0,"Standalone",IF(ISNUMBER(MATCH(H2077,ConfigGrouping!$D$1:$D$10000,0)),"Primary","Secondary")),"")))))))))</f>
        <v/>
      </c>
    </row>
    <row r="2078" spans="5:5" ht="15" customHeight="1" x14ac:dyDescent="0.35">
      <c r="E2078" s="11" t="str">
        <f>IF(F2078="Primary Timing Controller","Timing",IF(F2078="Secondary Timing Controller","Timing",IF(F2078="Star","Ethernet",IF(F2078="Door Controller","Security Solution",IF(F2078="Elevator Controller","Security Solution",IF(F2078="Range Extender","Security Solution",IF(F2078="Dropbox","Standalone",IF(F2078="LF Exciter","Standalone",IF(OR(F2078="Monitor",F2078="Virtual Wall"),IF(VLOOKUP(H2078,IRDeviceDetails!$A$1:$B$10000,2,FALSE)=0,"Standalone",IF(ISNUMBER(MATCH(H2078,ConfigGrouping!$D$1:$D$10000,0)),"Primary","Secondary")),"")))))))))</f>
        <v/>
      </c>
    </row>
    <row r="2079" spans="5:5" ht="15" customHeight="1" x14ac:dyDescent="0.35">
      <c r="E2079" s="11" t="str">
        <f>IF(F2079="Primary Timing Controller","Timing",IF(F2079="Secondary Timing Controller","Timing",IF(F2079="Star","Ethernet",IF(F2079="Door Controller","Security Solution",IF(F2079="Elevator Controller","Security Solution",IF(F2079="Range Extender","Security Solution",IF(F2079="Dropbox","Standalone",IF(F2079="LF Exciter","Standalone",IF(OR(F2079="Monitor",F2079="Virtual Wall"),IF(VLOOKUP(H2079,IRDeviceDetails!$A$1:$B$10000,2,FALSE)=0,"Standalone",IF(ISNUMBER(MATCH(H2079,ConfigGrouping!$D$1:$D$10000,0)),"Primary","Secondary")),"")))))))))</f>
        <v/>
      </c>
    </row>
    <row r="2080" spans="5:5" ht="15" customHeight="1" x14ac:dyDescent="0.35">
      <c r="E2080" s="11" t="str">
        <f>IF(F2080="Primary Timing Controller","Timing",IF(F2080="Secondary Timing Controller","Timing",IF(F2080="Star","Ethernet",IF(F2080="Door Controller","Security Solution",IF(F2080="Elevator Controller","Security Solution",IF(F2080="Range Extender","Security Solution",IF(F2080="Dropbox","Standalone",IF(F2080="LF Exciter","Standalone",IF(OR(F2080="Monitor",F2080="Virtual Wall"),IF(VLOOKUP(H2080,IRDeviceDetails!$A$1:$B$10000,2,FALSE)=0,"Standalone",IF(ISNUMBER(MATCH(H2080,ConfigGrouping!$D$1:$D$10000,0)),"Primary","Secondary")),"")))))))))</f>
        <v/>
      </c>
    </row>
    <row r="2081" spans="5:5" ht="15" customHeight="1" x14ac:dyDescent="0.35">
      <c r="E2081" s="11" t="str">
        <f>IF(F2081="Primary Timing Controller","Timing",IF(F2081="Secondary Timing Controller","Timing",IF(F2081="Star","Ethernet",IF(F2081="Door Controller","Security Solution",IF(F2081="Elevator Controller","Security Solution",IF(F2081="Range Extender","Security Solution",IF(F2081="Dropbox","Standalone",IF(F2081="LF Exciter","Standalone",IF(OR(F2081="Monitor",F2081="Virtual Wall"),IF(VLOOKUP(H2081,IRDeviceDetails!$A$1:$B$10000,2,FALSE)=0,"Standalone",IF(ISNUMBER(MATCH(H2081,ConfigGrouping!$D$1:$D$10000,0)),"Primary","Secondary")),"")))))))))</f>
        <v/>
      </c>
    </row>
    <row r="2082" spans="5:5" ht="15" customHeight="1" x14ac:dyDescent="0.35">
      <c r="E2082" s="11" t="str">
        <f>IF(F2082="Primary Timing Controller","Timing",IF(F2082="Secondary Timing Controller","Timing",IF(F2082="Star","Ethernet",IF(F2082="Door Controller","Security Solution",IF(F2082="Elevator Controller","Security Solution",IF(F2082="Range Extender","Security Solution",IF(F2082="Dropbox","Standalone",IF(F2082="LF Exciter","Standalone",IF(OR(F2082="Monitor",F2082="Virtual Wall"),IF(VLOOKUP(H2082,IRDeviceDetails!$A$1:$B$10000,2,FALSE)=0,"Standalone",IF(ISNUMBER(MATCH(H2082,ConfigGrouping!$D$1:$D$10000,0)),"Primary","Secondary")),"")))))))))</f>
        <v/>
      </c>
    </row>
    <row r="2083" spans="5:5" ht="15" customHeight="1" x14ac:dyDescent="0.35">
      <c r="E2083" s="11" t="str">
        <f>IF(F2083="Primary Timing Controller","Timing",IF(F2083="Secondary Timing Controller","Timing",IF(F2083="Star","Ethernet",IF(F2083="Door Controller","Security Solution",IF(F2083="Elevator Controller","Security Solution",IF(F2083="Range Extender","Security Solution",IF(F2083="Dropbox","Standalone",IF(F2083="LF Exciter","Standalone",IF(OR(F2083="Monitor",F2083="Virtual Wall"),IF(VLOOKUP(H2083,IRDeviceDetails!$A$1:$B$10000,2,FALSE)=0,"Standalone",IF(ISNUMBER(MATCH(H2083,ConfigGrouping!$D$1:$D$10000,0)),"Primary","Secondary")),"")))))))))</f>
        <v/>
      </c>
    </row>
    <row r="2084" spans="5:5" ht="15" customHeight="1" x14ac:dyDescent="0.35">
      <c r="E2084" s="11" t="str">
        <f>IF(F2084="Primary Timing Controller","Timing",IF(F2084="Secondary Timing Controller","Timing",IF(F2084="Star","Ethernet",IF(F2084="Door Controller","Security Solution",IF(F2084="Elevator Controller","Security Solution",IF(F2084="Range Extender","Security Solution",IF(F2084="Dropbox","Standalone",IF(F2084="LF Exciter","Standalone",IF(OR(F2084="Monitor",F2084="Virtual Wall"),IF(VLOOKUP(H2084,IRDeviceDetails!$A$1:$B$10000,2,FALSE)=0,"Standalone",IF(ISNUMBER(MATCH(H2084,ConfigGrouping!$D$1:$D$10000,0)),"Primary","Secondary")),"")))))))))</f>
        <v/>
      </c>
    </row>
    <row r="2085" spans="5:5" ht="15" customHeight="1" x14ac:dyDescent="0.35">
      <c r="E2085" s="11" t="str">
        <f>IF(F2085="Primary Timing Controller","Timing",IF(F2085="Secondary Timing Controller","Timing",IF(F2085="Star","Ethernet",IF(F2085="Door Controller","Security Solution",IF(F2085="Elevator Controller","Security Solution",IF(F2085="Range Extender","Security Solution",IF(F2085="Dropbox","Standalone",IF(F2085="LF Exciter","Standalone",IF(OR(F2085="Monitor",F2085="Virtual Wall"),IF(VLOOKUP(H2085,IRDeviceDetails!$A$1:$B$10000,2,FALSE)=0,"Standalone",IF(ISNUMBER(MATCH(H2085,ConfigGrouping!$D$1:$D$10000,0)),"Primary","Secondary")),"")))))))))</f>
        <v/>
      </c>
    </row>
    <row r="2086" spans="5:5" ht="15" customHeight="1" x14ac:dyDescent="0.35">
      <c r="E2086" s="11" t="str">
        <f>IF(F2086="Primary Timing Controller","Timing",IF(F2086="Secondary Timing Controller","Timing",IF(F2086="Star","Ethernet",IF(F2086="Door Controller","Security Solution",IF(F2086="Elevator Controller","Security Solution",IF(F2086="Range Extender","Security Solution",IF(F2086="Dropbox","Standalone",IF(F2086="LF Exciter","Standalone",IF(OR(F2086="Monitor",F2086="Virtual Wall"),IF(VLOOKUP(H2086,IRDeviceDetails!$A$1:$B$10000,2,FALSE)=0,"Standalone",IF(ISNUMBER(MATCH(H2086,ConfigGrouping!$D$1:$D$10000,0)),"Primary","Secondary")),"")))))))))</f>
        <v/>
      </c>
    </row>
    <row r="2087" spans="5:5" ht="15" customHeight="1" x14ac:dyDescent="0.35">
      <c r="E2087" s="11" t="str">
        <f>IF(F2087="Primary Timing Controller","Timing",IF(F2087="Secondary Timing Controller","Timing",IF(F2087="Star","Ethernet",IF(F2087="Door Controller","Security Solution",IF(F2087="Elevator Controller","Security Solution",IF(F2087="Range Extender","Security Solution",IF(F2087="Dropbox","Standalone",IF(F2087="LF Exciter","Standalone",IF(OR(F2087="Monitor",F2087="Virtual Wall"),IF(VLOOKUP(H2087,IRDeviceDetails!$A$1:$B$10000,2,FALSE)=0,"Standalone",IF(ISNUMBER(MATCH(H2087,ConfigGrouping!$D$1:$D$10000,0)),"Primary","Secondary")),"")))))))))</f>
        <v/>
      </c>
    </row>
    <row r="2088" spans="5:5" ht="15" customHeight="1" x14ac:dyDescent="0.35">
      <c r="E2088" s="11" t="str">
        <f>IF(F2088="Primary Timing Controller","Timing",IF(F2088="Secondary Timing Controller","Timing",IF(F2088="Star","Ethernet",IF(F2088="Door Controller","Security Solution",IF(F2088="Elevator Controller","Security Solution",IF(F2088="Range Extender","Security Solution",IF(F2088="Dropbox","Standalone",IF(F2088="LF Exciter","Standalone",IF(OR(F2088="Monitor",F2088="Virtual Wall"),IF(VLOOKUP(H2088,IRDeviceDetails!$A$1:$B$10000,2,FALSE)=0,"Standalone",IF(ISNUMBER(MATCH(H2088,ConfigGrouping!$D$1:$D$10000,0)),"Primary","Secondary")),"")))))))))</f>
        <v/>
      </c>
    </row>
    <row r="2089" spans="5:5" ht="15" customHeight="1" x14ac:dyDescent="0.35">
      <c r="E2089" s="11" t="str">
        <f>IF(F2089="Primary Timing Controller","Timing",IF(F2089="Secondary Timing Controller","Timing",IF(F2089="Star","Ethernet",IF(F2089="Door Controller","Security Solution",IF(F2089="Elevator Controller","Security Solution",IF(F2089="Range Extender","Security Solution",IF(F2089="Dropbox","Standalone",IF(F2089="LF Exciter","Standalone",IF(OR(F2089="Monitor",F2089="Virtual Wall"),IF(VLOOKUP(H2089,IRDeviceDetails!$A$1:$B$10000,2,FALSE)=0,"Standalone",IF(ISNUMBER(MATCH(H2089,ConfigGrouping!$D$1:$D$10000,0)),"Primary","Secondary")),"")))))))))</f>
        <v/>
      </c>
    </row>
    <row r="2090" spans="5:5" ht="15" customHeight="1" x14ac:dyDescent="0.35">
      <c r="E2090" s="11" t="str">
        <f>IF(F2090="Primary Timing Controller","Timing",IF(F2090="Secondary Timing Controller","Timing",IF(F2090="Star","Ethernet",IF(F2090="Door Controller","Security Solution",IF(F2090="Elevator Controller","Security Solution",IF(F2090="Range Extender","Security Solution",IF(F2090="Dropbox","Standalone",IF(F2090="LF Exciter","Standalone",IF(OR(F2090="Monitor",F2090="Virtual Wall"),IF(VLOOKUP(H2090,IRDeviceDetails!$A$1:$B$10000,2,FALSE)=0,"Standalone",IF(ISNUMBER(MATCH(H2090,ConfigGrouping!$D$1:$D$10000,0)),"Primary","Secondary")),"")))))))))</f>
        <v/>
      </c>
    </row>
    <row r="2091" spans="5:5" ht="15" customHeight="1" x14ac:dyDescent="0.35">
      <c r="E2091" s="11" t="str">
        <f>IF(F2091="Primary Timing Controller","Timing",IF(F2091="Secondary Timing Controller","Timing",IF(F2091="Star","Ethernet",IF(F2091="Door Controller","Security Solution",IF(F2091="Elevator Controller","Security Solution",IF(F2091="Range Extender","Security Solution",IF(F2091="Dropbox","Standalone",IF(F2091="LF Exciter","Standalone",IF(OR(F2091="Monitor",F2091="Virtual Wall"),IF(VLOOKUP(H2091,IRDeviceDetails!$A$1:$B$10000,2,FALSE)=0,"Standalone",IF(ISNUMBER(MATCH(H2091,ConfigGrouping!$D$1:$D$10000,0)),"Primary","Secondary")),"")))))))))</f>
        <v/>
      </c>
    </row>
    <row r="2092" spans="5:5" ht="15" customHeight="1" x14ac:dyDescent="0.35">
      <c r="E2092" s="11" t="str">
        <f>IF(F2092="Primary Timing Controller","Timing",IF(F2092="Secondary Timing Controller","Timing",IF(F2092="Star","Ethernet",IF(F2092="Door Controller","Security Solution",IF(F2092="Elevator Controller","Security Solution",IF(F2092="Range Extender","Security Solution",IF(F2092="Dropbox","Standalone",IF(F2092="LF Exciter","Standalone",IF(OR(F2092="Monitor",F2092="Virtual Wall"),IF(VLOOKUP(H2092,IRDeviceDetails!$A$1:$B$10000,2,FALSE)=0,"Standalone",IF(ISNUMBER(MATCH(H2092,ConfigGrouping!$D$1:$D$10000,0)),"Primary","Secondary")),"")))))))))</f>
        <v/>
      </c>
    </row>
    <row r="2093" spans="5:5" ht="15" customHeight="1" x14ac:dyDescent="0.35">
      <c r="E2093" s="11" t="str">
        <f>IF(F2093="Primary Timing Controller","Timing",IF(F2093="Secondary Timing Controller","Timing",IF(F2093="Star","Ethernet",IF(F2093="Door Controller","Security Solution",IF(F2093="Elevator Controller","Security Solution",IF(F2093="Range Extender","Security Solution",IF(F2093="Dropbox","Standalone",IF(F2093="LF Exciter","Standalone",IF(OR(F2093="Monitor",F2093="Virtual Wall"),IF(VLOOKUP(H2093,IRDeviceDetails!$A$1:$B$10000,2,FALSE)=0,"Standalone",IF(ISNUMBER(MATCH(H2093,ConfigGrouping!$D$1:$D$10000,0)),"Primary","Secondary")),"")))))))))</f>
        <v/>
      </c>
    </row>
    <row r="2094" spans="5:5" ht="15" customHeight="1" x14ac:dyDescent="0.35">
      <c r="E2094" s="11" t="str">
        <f>IF(F2094="Primary Timing Controller","Timing",IF(F2094="Secondary Timing Controller","Timing",IF(F2094="Star","Ethernet",IF(F2094="Door Controller","Security Solution",IF(F2094="Elevator Controller","Security Solution",IF(F2094="Range Extender","Security Solution",IF(F2094="Dropbox","Standalone",IF(F2094="LF Exciter","Standalone",IF(OR(F2094="Monitor",F2094="Virtual Wall"),IF(VLOOKUP(H2094,IRDeviceDetails!$A$1:$B$10000,2,FALSE)=0,"Standalone",IF(ISNUMBER(MATCH(H2094,ConfigGrouping!$D$1:$D$10000,0)),"Primary","Secondary")),"")))))))))</f>
        <v/>
      </c>
    </row>
    <row r="2095" spans="5:5" ht="15" customHeight="1" x14ac:dyDescent="0.35">
      <c r="E2095" s="11" t="str">
        <f>IF(F2095="Primary Timing Controller","Timing",IF(F2095="Secondary Timing Controller","Timing",IF(F2095="Star","Ethernet",IF(F2095="Door Controller","Security Solution",IF(F2095="Elevator Controller","Security Solution",IF(F2095="Range Extender","Security Solution",IF(F2095="Dropbox","Standalone",IF(F2095="LF Exciter","Standalone",IF(OR(F2095="Monitor",F2095="Virtual Wall"),IF(VLOOKUP(H2095,IRDeviceDetails!$A$1:$B$10000,2,FALSE)=0,"Standalone",IF(ISNUMBER(MATCH(H2095,ConfigGrouping!$D$1:$D$10000,0)),"Primary","Secondary")),"")))))))))</f>
        <v/>
      </c>
    </row>
    <row r="2096" spans="5:5" ht="15" customHeight="1" x14ac:dyDescent="0.35">
      <c r="E2096" s="11" t="str">
        <f>IF(F2096="Primary Timing Controller","Timing",IF(F2096="Secondary Timing Controller","Timing",IF(F2096="Star","Ethernet",IF(F2096="Door Controller","Security Solution",IF(F2096="Elevator Controller","Security Solution",IF(F2096="Range Extender","Security Solution",IF(F2096="Dropbox","Standalone",IF(F2096="LF Exciter","Standalone",IF(OR(F2096="Monitor",F2096="Virtual Wall"),IF(VLOOKUP(H2096,IRDeviceDetails!$A$1:$B$10000,2,FALSE)=0,"Standalone",IF(ISNUMBER(MATCH(H2096,ConfigGrouping!$D$1:$D$10000,0)),"Primary","Secondary")),"")))))))))</f>
        <v/>
      </c>
    </row>
    <row r="2097" spans="5:5" ht="15" customHeight="1" x14ac:dyDescent="0.35">
      <c r="E2097" s="11" t="str">
        <f>IF(F2097="Primary Timing Controller","Timing",IF(F2097="Secondary Timing Controller","Timing",IF(F2097="Star","Ethernet",IF(F2097="Door Controller","Security Solution",IF(F2097="Elevator Controller","Security Solution",IF(F2097="Range Extender","Security Solution",IF(F2097="Dropbox","Standalone",IF(F2097="LF Exciter","Standalone",IF(OR(F2097="Monitor",F2097="Virtual Wall"),IF(VLOOKUP(H2097,IRDeviceDetails!$A$1:$B$10000,2,FALSE)=0,"Standalone",IF(ISNUMBER(MATCH(H2097,ConfigGrouping!$D$1:$D$10000,0)),"Primary","Secondary")),"")))))))))</f>
        <v/>
      </c>
    </row>
    <row r="2098" spans="5:5" ht="15" customHeight="1" x14ac:dyDescent="0.35">
      <c r="E2098" s="11" t="str">
        <f>IF(F2098="Primary Timing Controller","Timing",IF(F2098="Secondary Timing Controller","Timing",IF(F2098="Star","Ethernet",IF(F2098="Door Controller","Security Solution",IF(F2098="Elevator Controller","Security Solution",IF(F2098="Range Extender","Security Solution",IF(F2098="Dropbox","Standalone",IF(F2098="LF Exciter","Standalone",IF(OR(F2098="Monitor",F2098="Virtual Wall"),IF(VLOOKUP(H2098,IRDeviceDetails!$A$1:$B$10000,2,FALSE)=0,"Standalone",IF(ISNUMBER(MATCH(H2098,ConfigGrouping!$D$1:$D$10000,0)),"Primary","Secondary")),"")))))))))</f>
        <v/>
      </c>
    </row>
    <row r="2099" spans="5:5" ht="15" customHeight="1" x14ac:dyDescent="0.35">
      <c r="E2099" s="11" t="str">
        <f>IF(F2099="Primary Timing Controller","Timing",IF(F2099="Secondary Timing Controller","Timing",IF(F2099="Star","Ethernet",IF(F2099="Door Controller","Security Solution",IF(F2099="Elevator Controller","Security Solution",IF(F2099="Range Extender","Security Solution",IF(F2099="Dropbox","Standalone",IF(F2099="LF Exciter","Standalone",IF(OR(F2099="Monitor",F2099="Virtual Wall"),IF(VLOOKUP(H2099,IRDeviceDetails!$A$1:$B$10000,2,FALSE)=0,"Standalone",IF(ISNUMBER(MATCH(H2099,ConfigGrouping!$D$1:$D$10000,0)),"Primary","Secondary")),"")))))))))</f>
        <v/>
      </c>
    </row>
    <row r="2100" spans="5:5" ht="15" customHeight="1" x14ac:dyDescent="0.35">
      <c r="E2100" s="11" t="str">
        <f>IF(F2100="Primary Timing Controller","Timing",IF(F2100="Secondary Timing Controller","Timing",IF(F2100="Star","Ethernet",IF(F2100="Door Controller","Security Solution",IF(F2100="Elevator Controller","Security Solution",IF(F2100="Range Extender","Security Solution",IF(F2100="Dropbox","Standalone",IF(F2100="LF Exciter","Standalone",IF(OR(F2100="Monitor",F2100="Virtual Wall"),IF(VLOOKUP(H2100,IRDeviceDetails!$A$1:$B$10000,2,FALSE)=0,"Standalone",IF(ISNUMBER(MATCH(H2100,ConfigGrouping!$D$1:$D$10000,0)),"Primary","Secondary")),"")))))))))</f>
        <v/>
      </c>
    </row>
    <row r="2101" spans="5:5" ht="15" customHeight="1" x14ac:dyDescent="0.35">
      <c r="E2101" s="11" t="str">
        <f>IF(F2101="Primary Timing Controller","Timing",IF(F2101="Secondary Timing Controller","Timing",IF(F2101="Star","Ethernet",IF(F2101="Door Controller","Security Solution",IF(F2101="Elevator Controller","Security Solution",IF(F2101="Range Extender","Security Solution",IF(F2101="Dropbox","Standalone",IF(F2101="LF Exciter","Standalone",IF(OR(F2101="Monitor",F2101="Virtual Wall"),IF(VLOOKUP(H2101,IRDeviceDetails!$A$1:$B$10000,2,FALSE)=0,"Standalone",IF(ISNUMBER(MATCH(H2101,ConfigGrouping!$D$1:$D$10000,0)),"Primary","Secondary")),"")))))))))</f>
        <v/>
      </c>
    </row>
    <row r="2102" spans="5:5" ht="15" customHeight="1" x14ac:dyDescent="0.35">
      <c r="E2102" s="11" t="str">
        <f>IF(F2102="Primary Timing Controller","Timing",IF(F2102="Secondary Timing Controller","Timing",IF(F2102="Star","Ethernet",IF(F2102="Door Controller","Security Solution",IF(F2102="Elevator Controller","Security Solution",IF(F2102="Range Extender","Security Solution",IF(F2102="Dropbox","Standalone",IF(F2102="LF Exciter","Standalone",IF(OR(F2102="Monitor",F2102="Virtual Wall"),IF(VLOOKUP(H2102,IRDeviceDetails!$A$1:$B$10000,2,FALSE)=0,"Standalone",IF(ISNUMBER(MATCH(H2102,ConfigGrouping!$D$1:$D$10000,0)),"Primary","Secondary")),"")))))))))</f>
        <v/>
      </c>
    </row>
    <row r="2103" spans="5:5" ht="15" customHeight="1" x14ac:dyDescent="0.35">
      <c r="E2103" s="11" t="str">
        <f>IF(F2103="Primary Timing Controller","Timing",IF(F2103="Secondary Timing Controller","Timing",IF(F2103="Star","Ethernet",IF(F2103="Door Controller","Security Solution",IF(F2103="Elevator Controller","Security Solution",IF(F2103="Range Extender","Security Solution",IF(F2103="Dropbox","Standalone",IF(F2103="LF Exciter","Standalone",IF(OR(F2103="Monitor",F2103="Virtual Wall"),IF(VLOOKUP(H2103,IRDeviceDetails!$A$1:$B$10000,2,FALSE)=0,"Standalone",IF(ISNUMBER(MATCH(H2103,ConfigGrouping!$D$1:$D$10000,0)),"Primary","Secondary")),"")))))))))</f>
        <v/>
      </c>
    </row>
    <row r="2104" spans="5:5" ht="15" customHeight="1" x14ac:dyDescent="0.35">
      <c r="E2104" s="11" t="str">
        <f>IF(F2104="Primary Timing Controller","Timing",IF(F2104="Secondary Timing Controller","Timing",IF(F2104="Star","Ethernet",IF(F2104="Door Controller","Security Solution",IF(F2104="Elevator Controller","Security Solution",IF(F2104="Range Extender","Security Solution",IF(F2104="Dropbox","Standalone",IF(F2104="LF Exciter","Standalone",IF(OR(F2104="Monitor",F2104="Virtual Wall"),IF(VLOOKUP(H2104,IRDeviceDetails!$A$1:$B$10000,2,FALSE)=0,"Standalone",IF(ISNUMBER(MATCH(H2104,ConfigGrouping!$D$1:$D$10000,0)),"Primary","Secondary")),"")))))))))</f>
        <v/>
      </c>
    </row>
    <row r="2105" spans="5:5" ht="15" customHeight="1" x14ac:dyDescent="0.35">
      <c r="E2105" s="11" t="str">
        <f>IF(F2105="Primary Timing Controller","Timing",IF(F2105="Secondary Timing Controller","Timing",IF(F2105="Star","Ethernet",IF(F2105="Door Controller","Security Solution",IF(F2105="Elevator Controller","Security Solution",IF(F2105="Range Extender","Security Solution",IF(F2105="Dropbox","Standalone",IF(F2105="LF Exciter","Standalone",IF(OR(F2105="Monitor",F2105="Virtual Wall"),IF(VLOOKUP(H2105,IRDeviceDetails!$A$1:$B$10000,2,FALSE)=0,"Standalone",IF(ISNUMBER(MATCH(H2105,ConfigGrouping!$D$1:$D$10000,0)),"Primary","Secondary")),"")))))))))</f>
        <v/>
      </c>
    </row>
    <row r="2106" spans="5:5" ht="15" customHeight="1" x14ac:dyDescent="0.35">
      <c r="E2106" s="11" t="str">
        <f>IF(F2106="Primary Timing Controller","Timing",IF(F2106="Secondary Timing Controller","Timing",IF(F2106="Star","Ethernet",IF(F2106="Door Controller","Security Solution",IF(F2106="Elevator Controller","Security Solution",IF(F2106="Range Extender","Security Solution",IF(F2106="Dropbox","Standalone",IF(F2106="LF Exciter","Standalone",IF(OR(F2106="Monitor",F2106="Virtual Wall"),IF(VLOOKUP(H2106,IRDeviceDetails!$A$1:$B$10000,2,FALSE)=0,"Standalone",IF(ISNUMBER(MATCH(H2106,ConfigGrouping!$D$1:$D$10000,0)),"Primary","Secondary")),"")))))))))</f>
        <v/>
      </c>
    </row>
    <row r="2107" spans="5:5" ht="15" customHeight="1" x14ac:dyDescent="0.35">
      <c r="E2107" s="11" t="str">
        <f>IF(F2107="Primary Timing Controller","Timing",IF(F2107="Secondary Timing Controller","Timing",IF(F2107="Star","Ethernet",IF(F2107="Door Controller","Security Solution",IF(F2107="Elevator Controller","Security Solution",IF(F2107="Range Extender","Security Solution",IF(F2107="Dropbox","Standalone",IF(F2107="LF Exciter","Standalone",IF(OR(F2107="Monitor",F2107="Virtual Wall"),IF(VLOOKUP(H2107,IRDeviceDetails!$A$1:$B$10000,2,FALSE)=0,"Standalone",IF(ISNUMBER(MATCH(H2107,ConfigGrouping!$D$1:$D$10000,0)),"Primary","Secondary")),"")))))))))</f>
        <v/>
      </c>
    </row>
    <row r="2108" spans="5:5" ht="15" customHeight="1" x14ac:dyDescent="0.35">
      <c r="E2108" s="11" t="str">
        <f>IF(F2108="Primary Timing Controller","Timing",IF(F2108="Secondary Timing Controller","Timing",IF(F2108="Star","Ethernet",IF(F2108="Door Controller","Security Solution",IF(F2108="Elevator Controller","Security Solution",IF(F2108="Range Extender","Security Solution",IF(F2108="Dropbox","Standalone",IF(F2108="LF Exciter","Standalone",IF(OR(F2108="Monitor",F2108="Virtual Wall"),IF(VLOOKUP(H2108,IRDeviceDetails!$A$1:$B$10000,2,FALSE)=0,"Standalone",IF(ISNUMBER(MATCH(H2108,ConfigGrouping!$D$1:$D$10000,0)),"Primary","Secondary")),"")))))))))</f>
        <v/>
      </c>
    </row>
    <row r="2109" spans="5:5" ht="15" customHeight="1" x14ac:dyDescent="0.35">
      <c r="E2109" s="11" t="str">
        <f>IF(F2109="Primary Timing Controller","Timing",IF(F2109="Secondary Timing Controller","Timing",IF(F2109="Star","Ethernet",IF(F2109="Door Controller","Security Solution",IF(F2109="Elevator Controller","Security Solution",IF(F2109="Range Extender","Security Solution",IF(F2109="Dropbox","Standalone",IF(F2109="LF Exciter","Standalone",IF(OR(F2109="Monitor",F2109="Virtual Wall"),IF(VLOOKUP(H2109,IRDeviceDetails!$A$1:$B$10000,2,FALSE)=0,"Standalone",IF(ISNUMBER(MATCH(H2109,ConfigGrouping!$D$1:$D$10000,0)),"Primary","Secondary")),"")))))))))</f>
        <v/>
      </c>
    </row>
    <row r="2110" spans="5:5" ht="15" customHeight="1" x14ac:dyDescent="0.35">
      <c r="E2110" s="11" t="str">
        <f>IF(F2110="Primary Timing Controller","Timing",IF(F2110="Secondary Timing Controller","Timing",IF(F2110="Star","Ethernet",IF(F2110="Door Controller","Security Solution",IF(F2110="Elevator Controller","Security Solution",IF(F2110="Range Extender","Security Solution",IF(F2110="Dropbox","Standalone",IF(F2110="LF Exciter","Standalone",IF(OR(F2110="Monitor",F2110="Virtual Wall"),IF(VLOOKUP(H2110,IRDeviceDetails!$A$1:$B$10000,2,FALSE)=0,"Standalone",IF(ISNUMBER(MATCH(H2110,ConfigGrouping!$D$1:$D$10000,0)),"Primary","Secondary")),"")))))))))</f>
        <v/>
      </c>
    </row>
    <row r="2111" spans="5:5" ht="15" customHeight="1" x14ac:dyDescent="0.35">
      <c r="E2111" s="11" t="str">
        <f>IF(F2111="Primary Timing Controller","Timing",IF(F2111="Secondary Timing Controller","Timing",IF(F2111="Star","Ethernet",IF(F2111="Door Controller","Security Solution",IF(F2111="Elevator Controller","Security Solution",IF(F2111="Range Extender","Security Solution",IF(F2111="Dropbox","Standalone",IF(F2111="LF Exciter","Standalone",IF(OR(F2111="Monitor",F2111="Virtual Wall"),IF(VLOOKUP(H2111,IRDeviceDetails!$A$1:$B$10000,2,FALSE)=0,"Standalone",IF(ISNUMBER(MATCH(H2111,ConfigGrouping!$D$1:$D$10000,0)),"Primary","Secondary")),"")))))))))</f>
        <v/>
      </c>
    </row>
    <row r="2112" spans="5:5" ht="15" customHeight="1" x14ac:dyDescent="0.35">
      <c r="E2112" s="11" t="str">
        <f>IF(F2112="Primary Timing Controller","Timing",IF(F2112="Secondary Timing Controller","Timing",IF(F2112="Star","Ethernet",IF(F2112="Door Controller","Security Solution",IF(F2112="Elevator Controller","Security Solution",IF(F2112="Range Extender","Security Solution",IF(F2112="Dropbox","Standalone",IF(F2112="LF Exciter","Standalone",IF(OR(F2112="Monitor",F2112="Virtual Wall"),IF(VLOOKUP(H2112,IRDeviceDetails!$A$1:$B$10000,2,FALSE)=0,"Standalone",IF(ISNUMBER(MATCH(H2112,ConfigGrouping!$D$1:$D$10000,0)),"Primary","Secondary")),"")))))))))</f>
        <v/>
      </c>
    </row>
    <row r="2113" spans="5:5" ht="15" customHeight="1" x14ac:dyDescent="0.35">
      <c r="E2113" s="11" t="str">
        <f>IF(F2113="Primary Timing Controller","Timing",IF(F2113="Secondary Timing Controller","Timing",IF(F2113="Star","Ethernet",IF(F2113="Door Controller","Security Solution",IF(F2113="Elevator Controller","Security Solution",IF(F2113="Range Extender","Security Solution",IF(F2113="Dropbox","Standalone",IF(F2113="LF Exciter","Standalone",IF(OR(F2113="Monitor",F2113="Virtual Wall"),IF(VLOOKUP(H2113,IRDeviceDetails!$A$1:$B$10000,2,FALSE)=0,"Standalone",IF(ISNUMBER(MATCH(H2113,ConfigGrouping!$D$1:$D$10000,0)),"Primary","Secondary")),"")))))))))</f>
        <v/>
      </c>
    </row>
    <row r="2114" spans="5:5" ht="15" customHeight="1" x14ac:dyDescent="0.35">
      <c r="E2114" s="11" t="str">
        <f>IF(F2114="Primary Timing Controller","Timing",IF(F2114="Secondary Timing Controller","Timing",IF(F2114="Star","Ethernet",IF(F2114="Door Controller","Security Solution",IF(F2114="Elevator Controller","Security Solution",IF(F2114="Range Extender","Security Solution",IF(F2114="Dropbox","Standalone",IF(F2114="LF Exciter","Standalone",IF(OR(F2114="Monitor",F2114="Virtual Wall"),IF(VLOOKUP(H2114,IRDeviceDetails!$A$1:$B$10000,2,FALSE)=0,"Standalone",IF(ISNUMBER(MATCH(H2114,ConfigGrouping!$D$1:$D$10000,0)),"Primary","Secondary")),"")))))))))</f>
        <v/>
      </c>
    </row>
    <row r="2115" spans="5:5" ht="15" customHeight="1" x14ac:dyDescent="0.35">
      <c r="E2115" s="11" t="str">
        <f>IF(F2115="Primary Timing Controller","Timing",IF(F2115="Secondary Timing Controller","Timing",IF(F2115="Star","Ethernet",IF(F2115="Door Controller","Security Solution",IF(F2115="Elevator Controller","Security Solution",IF(F2115="Range Extender","Security Solution",IF(F2115="Dropbox","Standalone",IF(F2115="LF Exciter","Standalone",IF(OR(F2115="Monitor",F2115="Virtual Wall"),IF(VLOOKUP(H2115,IRDeviceDetails!$A$1:$B$10000,2,FALSE)=0,"Standalone",IF(ISNUMBER(MATCH(H2115,ConfigGrouping!$D$1:$D$10000,0)),"Primary","Secondary")),"")))))))))</f>
        <v/>
      </c>
    </row>
    <row r="2116" spans="5:5" ht="15" customHeight="1" x14ac:dyDescent="0.35">
      <c r="E2116" s="11" t="str">
        <f>IF(F2116="Primary Timing Controller","Timing",IF(F2116="Secondary Timing Controller","Timing",IF(F2116="Star","Ethernet",IF(F2116="Door Controller","Security Solution",IF(F2116="Elevator Controller","Security Solution",IF(F2116="Range Extender","Security Solution",IF(F2116="Dropbox","Standalone",IF(F2116="LF Exciter","Standalone",IF(OR(F2116="Monitor",F2116="Virtual Wall"),IF(VLOOKUP(H2116,IRDeviceDetails!$A$1:$B$10000,2,FALSE)=0,"Standalone",IF(ISNUMBER(MATCH(H2116,ConfigGrouping!$D$1:$D$10000,0)),"Primary","Secondary")),"")))))))))</f>
        <v/>
      </c>
    </row>
    <row r="2117" spans="5:5" ht="15" customHeight="1" x14ac:dyDescent="0.35">
      <c r="E2117" s="11" t="str">
        <f>IF(F2117="Primary Timing Controller","Timing",IF(F2117="Secondary Timing Controller","Timing",IF(F2117="Star","Ethernet",IF(F2117="Door Controller","Security Solution",IF(F2117="Elevator Controller","Security Solution",IF(F2117="Range Extender","Security Solution",IF(F2117="Dropbox","Standalone",IF(F2117="LF Exciter","Standalone",IF(OR(F2117="Monitor",F2117="Virtual Wall"),IF(VLOOKUP(H2117,IRDeviceDetails!$A$1:$B$10000,2,FALSE)=0,"Standalone",IF(ISNUMBER(MATCH(H2117,ConfigGrouping!$D$1:$D$10000,0)),"Primary","Secondary")),"")))))))))</f>
        <v/>
      </c>
    </row>
    <row r="2118" spans="5:5" ht="15" customHeight="1" x14ac:dyDescent="0.35">
      <c r="E2118" s="11" t="str">
        <f>IF(F2118="Primary Timing Controller","Timing",IF(F2118="Secondary Timing Controller","Timing",IF(F2118="Star","Ethernet",IF(F2118="Door Controller","Security Solution",IF(F2118="Elevator Controller","Security Solution",IF(F2118="Range Extender","Security Solution",IF(F2118="Dropbox","Standalone",IF(F2118="LF Exciter","Standalone",IF(OR(F2118="Monitor",F2118="Virtual Wall"),IF(VLOOKUP(H2118,IRDeviceDetails!$A$1:$B$10000,2,FALSE)=0,"Standalone",IF(ISNUMBER(MATCH(H2118,ConfigGrouping!$D$1:$D$10000,0)),"Primary","Secondary")),"")))))))))</f>
        <v/>
      </c>
    </row>
    <row r="2119" spans="5:5" ht="15" customHeight="1" x14ac:dyDescent="0.35">
      <c r="E2119" s="11" t="str">
        <f>IF(F2119="Primary Timing Controller","Timing",IF(F2119="Secondary Timing Controller","Timing",IF(F2119="Star","Ethernet",IF(F2119="Door Controller","Security Solution",IF(F2119="Elevator Controller","Security Solution",IF(F2119="Range Extender","Security Solution",IF(F2119="Dropbox","Standalone",IF(F2119="LF Exciter","Standalone",IF(OR(F2119="Monitor",F2119="Virtual Wall"),IF(VLOOKUP(H2119,IRDeviceDetails!$A$1:$B$10000,2,FALSE)=0,"Standalone",IF(ISNUMBER(MATCH(H2119,ConfigGrouping!$D$1:$D$10000,0)),"Primary","Secondary")),"")))))))))</f>
        <v/>
      </c>
    </row>
    <row r="2120" spans="5:5" ht="15" customHeight="1" x14ac:dyDescent="0.35">
      <c r="E2120" s="11" t="str">
        <f>IF(F2120="Primary Timing Controller","Timing",IF(F2120="Secondary Timing Controller","Timing",IF(F2120="Star","Ethernet",IF(F2120="Door Controller","Security Solution",IF(F2120="Elevator Controller","Security Solution",IF(F2120="Range Extender","Security Solution",IF(F2120="Dropbox","Standalone",IF(F2120="LF Exciter","Standalone",IF(OR(F2120="Monitor",F2120="Virtual Wall"),IF(VLOOKUP(H2120,IRDeviceDetails!$A$1:$B$10000,2,FALSE)=0,"Standalone",IF(ISNUMBER(MATCH(H2120,ConfigGrouping!$D$1:$D$10000,0)),"Primary","Secondary")),"")))))))))</f>
        <v/>
      </c>
    </row>
    <row r="2121" spans="5:5" ht="15" customHeight="1" x14ac:dyDescent="0.35">
      <c r="E2121" s="11" t="str">
        <f>IF(F2121="Primary Timing Controller","Timing",IF(F2121="Secondary Timing Controller","Timing",IF(F2121="Star","Ethernet",IF(F2121="Door Controller","Security Solution",IF(F2121="Elevator Controller","Security Solution",IF(F2121="Range Extender","Security Solution",IF(F2121="Dropbox","Standalone",IF(F2121="LF Exciter","Standalone",IF(OR(F2121="Monitor",F2121="Virtual Wall"),IF(VLOOKUP(H2121,IRDeviceDetails!$A$1:$B$10000,2,FALSE)=0,"Standalone",IF(ISNUMBER(MATCH(H2121,ConfigGrouping!$D$1:$D$10000,0)),"Primary","Secondary")),"")))))))))</f>
        <v/>
      </c>
    </row>
    <row r="2122" spans="5:5" ht="15" customHeight="1" x14ac:dyDescent="0.35">
      <c r="E2122" s="11" t="str">
        <f>IF(F2122="Primary Timing Controller","Timing",IF(F2122="Secondary Timing Controller","Timing",IF(F2122="Star","Ethernet",IF(F2122="Door Controller","Security Solution",IF(F2122="Elevator Controller","Security Solution",IF(F2122="Range Extender","Security Solution",IF(F2122="Dropbox","Standalone",IF(F2122="LF Exciter","Standalone",IF(OR(F2122="Monitor",F2122="Virtual Wall"),IF(VLOOKUP(H2122,IRDeviceDetails!$A$1:$B$10000,2,FALSE)=0,"Standalone",IF(ISNUMBER(MATCH(H2122,ConfigGrouping!$D$1:$D$10000,0)),"Primary","Secondary")),"")))))))))</f>
        <v/>
      </c>
    </row>
    <row r="2123" spans="5:5" ht="15" customHeight="1" x14ac:dyDescent="0.35">
      <c r="E2123" s="11" t="str">
        <f>IF(F2123="Primary Timing Controller","Timing",IF(F2123="Secondary Timing Controller","Timing",IF(F2123="Star","Ethernet",IF(F2123="Door Controller","Security Solution",IF(F2123="Elevator Controller","Security Solution",IF(F2123="Range Extender","Security Solution",IF(F2123="Dropbox","Standalone",IF(F2123="LF Exciter","Standalone",IF(OR(F2123="Monitor",F2123="Virtual Wall"),IF(VLOOKUP(H2123,IRDeviceDetails!$A$1:$B$10000,2,FALSE)=0,"Standalone",IF(ISNUMBER(MATCH(H2123,ConfigGrouping!$D$1:$D$10000,0)),"Primary","Secondary")),"")))))))))</f>
        <v/>
      </c>
    </row>
    <row r="2124" spans="5:5" ht="15" customHeight="1" x14ac:dyDescent="0.35">
      <c r="E2124" s="11" t="str">
        <f>IF(F2124="Primary Timing Controller","Timing",IF(F2124="Secondary Timing Controller","Timing",IF(F2124="Star","Ethernet",IF(F2124="Door Controller","Security Solution",IF(F2124="Elevator Controller","Security Solution",IF(F2124="Range Extender","Security Solution",IF(F2124="Dropbox","Standalone",IF(F2124="LF Exciter","Standalone",IF(OR(F2124="Monitor",F2124="Virtual Wall"),IF(VLOOKUP(H2124,IRDeviceDetails!$A$1:$B$10000,2,FALSE)=0,"Standalone",IF(ISNUMBER(MATCH(H2124,ConfigGrouping!$D$1:$D$10000,0)),"Primary","Secondary")),"")))))))))</f>
        <v/>
      </c>
    </row>
    <row r="2125" spans="5:5" ht="15" customHeight="1" x14ac:dyDescent="0.35">
      <c r="E2125" s="11" t="str">
        <f>IF(F2125="Primary Timing Controller","Timing",IF(F2125="Secondary Timing Controller","Timing",IF(F2125="Star","Ethernet",IF(F2125="Door Controller","Security Solution",IF(F2125="Elevator Controller","Security Solution",IF(F2125="Range Extender","Security Solution",IF(F2125="Dropbox","Standalone",IF(F2125="LF Exciter","Standalone",IF(OR(F2125="Monitor",F2125="Virtual Wall"),IF(VLOOKUP(H2125,IRDeviceDetails!$A$1:$B$10000,2,FALSE)=0,"Standalone",IF(ISNUMBER(MATCH(H2125,ConfigGrouping!$D$1:$D$10000,0)),"Primary","Secondary")),"")))))))))</f>
        <v/>
      </c>
    </row>
    <row r="2126" spans="5:5" ht="15" customHeight="1" x14ac:dyDescent="0.35">
      <c r="E2126" s="11" t="str">
        <f>IF(F2126="Primary Timing Controller","Timing",IF(F2126="Secondary Timing Controller","Timing",IF(F2126="Star","Ethernet",IF(F2126="Door Controller","Security Solution",IF(F2126="Elevator Controller","Security Solution",IF(F2126="Range Extender","Security Solution",IF(F2126="Dropbox","Standalone",IF(F2126="LF Exciter","Standalone",IF(OR(F2126="Monitor",F2126="Virtual Wall"),IF(VLOOKUP(H2126,IRDeviceDetails!$A$1:$B$10000,2,FALSE)=0,"Standalone",IF(ISNUMBER(MATCH(H2126,ConfigGrouping!$D$1:$D$10000,0)),"Primary","Secondary")),"")))))))))</f>
        <v/>
      </c>
    </row>
    <row r="2127" spans="5:5" ht="15" customHeight="1" x14ac:dyDescent="0.35">
      <c r="E2127" s="11" t="str">
        <f>IF(F2127="Primary Timing Controller","Timing",IF(F2127="Secondary Timing Controller","Timing",IF(F2127="Star","Ethernet",IF(F2127="Door Controller","Security Solution",IF(F2127="Elevator Controller","Security Solution",IF(F2127="Range Extender","Security Solution",IF(F2127="Dropbox","Standalone",IF(F2127="LF Exciter","Standalone",IF(OR(F2127="Monitor",F2127="Virtual Wall"),IF(VLOOKUP(H2127,IRDeviceDetails!$A$1:$B$10000,2,FALSE)=0,"Standalone",IF(ISNUMBER(MATCH(H2127,ConfigGrouping!$D$1:$D$10000,0)),"Primary","Secondary")),"")))))))))</f>
        <v/>
      </c>
    </row>
    <row r="2128" spans="5:5" ht="15" customHeight="1" x14ac:dyDescent="0.35">
      <c r="E2128" s="11" t="str">
        <f>IF(F2128="Primary Timing Controller","Timing",IF(F2128="Secondary Timing Controller","Timing",IF(F2128="Star","Ethernet",IF(F2128="Door Controller","Security Solution",IF(F2128="Elevator Controller","Security Solution",IF(F2128="Range Extender","Security Solution",IF(F2128="Dropbox","Standalone",IF(F2128="LF Exciter","Standalone",IF(OR(F2128="Monitor",F2128="Virtual Wall"),IF(VLOOKUP(H2128,IRDeviceDetails!$A$1:$B$10000,2,FALSE)=0,"Standalone",IF(ISNUMBER(MATCH(H2128,ConfigGrouping!$D$1:$D$10000,0)),"Primary","Secondary")),"")))))))))</f>
        <v/>
      </c>
    </row>
    <row r="2129" spans="5:5" ht="15" customHeight="1" x14ac:dyDescent="0.35">
      <c r="E2129" s="11" t="str">
        <f>IF(F2129="Primary Timing Controller","Timing",IF(F2129="Secondary Timing Controller","Timing",IF(F2129="Star","Ethernet",IF(F2129="Door Controller","Security Solution",IF(F2129="Elevator Controller","Security Solution",IF(F2129="Range Extender","Security Solution",IF(F2129="Dropbox","Standalone",IF(F2129="LF Exciter","Standalone",IF(OR(F2129="Monitor",F2129="Virtual Wall"),IF(VLOOKUP(H2129,IRDeviceDetails!$A$1:$B$10000,2,FALSE)=0,"Standalone",IF(ISNUMBER(MATCH(H2129,ConfigGrouping!$D$1:$D$10000,0)),"Primary","Secondary")),"")))))))))</f>
        <v/>
      </c>
    </row>
    <row r="2130" spans="5:5" ht="15" customHeight="1" x14ac:dyDescent="0.35">
      <c r="E2130" s="11" t="str">
        <f>IF(F2130="Primary Timing Controller","Timing",IF(F2130="Secondary Timing Controller","Timing",IF(F2130="Star","Ethernet",IF(F2130="Door Controller","Security Solution",IF(F2130="Elevator Controller","Security Solution",IF(F2130="Range Extender","Security Solution",IF(F2130="Dropbox","Standalone",IF(F2130="LF Exciter","Standalone",IF(OR(F2130="Monitor",F2130="Virtual Wall"),IF(VLOOKUP(H2130,IRDeviceDetails!$A$1:$B$10000,2,FALSE)=0,"Standalone",IF(ISNUMBER(MATCH(H2130,ConfigGrouping!$D$1:$D$10000,0)),"Primary","Secondary")),"")))))))))</f>
        <v/>
      </c>
    </row>
    <row r="2131" spans="5:5" ht="15" customHeight="1" x14ac:dyDescent="0.35">
      <c r="E2131" s="11" t="str">
        <f>IF(F2131="Primary Timing Controller","Timing",IF(F2131="Secondary Timing Controller","Timing",IF(F2131="Star","Ethernet",IF(F2131="Door Controller","Security Solution",IF(F2131="Elevator Controller","Security Solution",IF(F2131="Range Extender","Security Solution",IF(F2131="Dropbox","Standalone",IF(F2131="LF Exciter","Standalone",IF(OR(F2131="Monitor",F2131="Virtual Wall"),IF(VLOOKUP(H2131,IRDeviceDetails!$A$1:$B$10000,2,FALSE)=0,"Standalone",IF(ISNUMBER(MATCH(H2131,ConfigGrouping!$D$1:$D$10000,0)),"Primary","Secondary")),"")))))))))</f>
        <v/>
      </c>
    </row>
    <row r="2132" spans="5:5" ht="15" customHeight="1" x14ac:dyDescent="0.35">
      <c r="E2132" s="11" t="str">
        <f>IF(F2132="Primary Timing Controller","Timing",IF(F2132="Secondary Timing Controller","Timing",IF(F2132="Star","Ethernet",IF(F2132="Door Controller","Security Solution",IF(F2132="Elevator Controller","Security Solution",IF(F2132="Range Extender","Security Solution",IF(F2132="Dropbox","Standalone",IF(F2132="LF Exciter","Standalone",IF(OR(F2132="Monitor",F2132="Virtual Wall"),IF(VLOOKUP(H2132,IRDeviceDetails!$A$1:$B$10000,2,FALSE)=0,"Standalone",IF(ISNUMBER(MATCH(H2132,ConfigGrouping!$D$1:$D$10000,0)),"Primary","Secondary")),"")))))))))</f>
        <v/>
      </c>
    </row>
    <row r="2133" spans="5:5" ht="15" customHeight="1" x14ac:dyDescent="0.35">
      <c r="E2133" s="11" t="str">
        <f>IF(F2133="Primary Timing Controller","Timing",IF(F2133="Secondary Timing Controller","Timing",IF(F2133="Star","Ethernet",IF(F2133="Door Controller","Security Solution",IF(F2133="Elevator Controller","Security Solution",IF(F2133="Range Extender","Security Solution",IF(F2133="Dropbox","Standalone",IF(F2133="LF Exciter","Standalone",IF(OR(F2133="Monitor",F2133="Virtual Wall"),IF(VLOOKUP(H2133,IRDeviceDetails!$A$1:$B$10000,2,FALSE)=0,"Standalone",IF(ISNUMBER(MATCH(H2133,ConfigGrouping!$D$1:$D$10000,0)),"Primary","Secondary")),"")))))))))</f>
        <v/>
      </c>
    </row>
    <row r="2134" spans="5:5" ht="15" customHeight="1" x14ac:dyDescent="0.35">
      <c r="E2134" s="11" t="str">
        <f>IF(F2134="Primary Timing Controller","Timing",IF(F2134="Secondary Timing Controller","Timing",IF(F2134="Star","Ethernet",IF(F2134="Door Controller","Security Solution",IF(F2134="Elevator Controller","Security Solution",IF(F2134="Range Extender","Security Solution",IF(F2134="Dropbox","Standalone",IF(F2134="LF Exciter","Standalone",IF(OR(F2134="Monitor",F2134="Virtual Wall"),IF(VLOOKUP(H2134,IRDeviceDetails!$A$1:$B$10000,2,FALSE)=0,"Standalone",IF(ISNUMBER(MATCH(H2134,ConfigGrouping!$D$1:$D$10000,0)),"Primary","Secondary")),"")))))))))</f>
        <v/>
      </c>
    </row>
    <row r="2135" spans="5:5" ht="15" customHeight="1" x14ac:dyDescent="0.35">
      <c r="E2135" s="11" t="str">
        <f>IF(F2135="Primary Timing Controller","Timing",IF(F2135="Secondary Timing Controller","Timing",IF(F2135="Star","Ethernet",IF(F2135="Door Controller","Security Solution",IF(F2135="Elevator Controller","Security Solution",IF(F2135="Range Extender","Security Solution",IF(F2135="Dropbox","Standalone",IF(F2135="LF Exciter","Standalone",IF(OR(F2135="Monitor",F2135="Virtual Wall"),IF(VLOOKUP(H2135,IRDeviceDetails!$A$1:$B$10000,2,FALSE)=0,"Standalone",IF(ISNUMBER(MATCH(H2135,ConfigGrouping!$D$1:$D$10000,0)),"Primary","Secondary")),"")))))))))</f>
        <v/>
      </c>
    </row>
    <row r="2136" spans="5:5" ht="15" customHeight="1" x14ac:dyDescent="0.35">
      <c r="E2136" s="11" t="str">
        <f>IF(F2136="Primary Timing Controller","Timing",IF(F2136="Secondary Timing Controller","Timing",IF(F2136="Star","Ethernet",IF(F2136="Door Controller","Security Solution",IF(F2136="Elevator Controller","Security Solution",IF(F2136="Range Extender","Security Solution",IF(F2136="Dropbox","Standalone",IF(F2136="LF Exciter","Standalone",IF(OR(F2136="Monitor",F2136="Virtual Wall"),IF(VLOOKUP(H2136,IRDeviceDetails!$A$1:$B$10000,2,FALSE)=0,"Standalone",IF(ISNUMBER(MATCH(H2136,ConfigGrouping!$D$1:$D$10000,0)),"Primary","Secondary")),"")))))))))</f>
        <v/>
      </c>
    </row>
    <row r="2137" spans="5:5" ht="15" customHeight="1" x14ac:dyDescent="0.35">
      <c r="E2137" s="11" t="str">
        <f>IF(F2137="Primary Timing Controller","Timing",IF(F2137="Secondary Timing Controller","Timing",IF(F2137="Star","Ethernet",IF(F2137="Door Controller","Security Solution",IF(F2137="Elevator Controller","Security Solution",IF(F2137="Range Extender","Security Solution",IF(F2137="Dropbox","Standalone",IF(F2137="LF Exciter","Standalone",IF(OR(F2137="Monitor",F2137="Virtual Wall"),IF(VLOOKUP(H2137,IRDeviceDetails!$A$1:$B$10000,2,FALSE)=0,"Standalone",IF(ISNUMBER(MATCH(H2137,ConfigGrouping!$D$1:$D$10000,0)),"Primary","Secondary")),"")))))))))</f>
        <v/>
      </c>
    </row>
    <row r="2138" spans="5:5" ht="15" customHeight="1" x14ac:dyDescent="0.35">
      <c r="E2138" s="11" t="str">
        <f>IF(F2138="Primary Timing Controller","Timing",IF(F2138="Secondary Timing Controller","Timing",IF(F2138="Star","Ethernet",IF(F2138="Door Controller","Security Solution",IF(F2138="Elevator Controller","Security Solution",IF(F2138="Range Extender","Security Solution",IF(F2138="Dropbox","Standalone",IF(F2138="LF Exciter","Standalone",IF(OR(F2138="Monitor",F2138="Virtual Wall"),IF(VLOOKUP(H2138,IRDeviceDetails!$A$1:$B$10000,2,FALSE)=0,"Standalone",IF(ISNUMBER(MATCH(H2138,ConfigGrouping!$D$1:$D$10000,0)),"Primary","Secondary")),"")))))))))</f>
        <v/>
      </c>
    </row>
    <row r="2139" spans="5:5" ht="15" customHeight="1" x14ac:dyDescent="0.35">
      <c r="E2139" s="11" t="str">
        <f>IF(F2139="Primary Timing Controller","Timing",IF(F2139="Secondary Timing Controller","Timing",IF(F2139="Star","Ethernet",IF(F2139="Door Controller","Security Solution",IF(F2139="Elevator Controller","Security Solution",IF(F2139="Range Extender","Security Solution",IF(F2139="Dropbox","Standalone",IF(F2139="LF Exciter","Standalone",IF(OR(F2139="Monitor",F2139="Virtual Wall"),IF(VLOOKUP(H2139,IRDeviceDetails!$A$1:$B$10000,2,FALSE)=0,"Standalone",IF(ISNUMBER(MATCH(H2139,ConfigGrouping!$D$1:$D$10000,0)),"Primary","Secondary")),"")))))))))</f>
        <v/>
      </c>
    </row>
    <row r="2140" spans="5:5" ht="15" customHeight="1" x14ac:dyDescent="0.35">
      <c r="E2140" s="11" t="str">
        <f>IF(F2140="Primary Timing Controller","Timing",IF(F2140="Secondary Timing Controller","Timing",IF(F2140="Star","Ethernet",IF(F2140="Door Controller","Security Solution",IF(F2140="Elevator Controller","Security Solution",IF(F2140="Range Extender","Security Solution",IF(F2140="Dropbox","Standalone",IF(F2140="LF Exciter","Standalone",IF(OR(F2140="Monitor",F2140="Virtual Wall"),IF(VLOOKUP(H2140,IRDeviceDetails!$A$1:$B$10000,2,FALSE)=0,"Standalone",IF(ISNUMBER(MATCH(H2140,ConfigGrouping!$D$1:$D$10000,0)),"Primary","Secondary")),"")))))))))</f>
        <v/>
      </c>
    </row>
    <row r="2141" spans="5:5" ht="15" customHeight="1" x14ac:dyDescent="0.35">
      <c r="E2141" s="11" t="str">
        <f>IF(F2141="Primary Timing Controller","Timing",IF(F2141="Secondary Timing Controller","Timing",IF(F2141="Star","Ethernet",IF(F2141="Door Controller","Security Solution",IF(F2141="Elevator Controller","Security Solution",IF(F2141="Range Extender","Security Solution",IF(F2141="Dropbox","Standalone",IF(F2141="LF Exciter","Standalone",IF(OR(F2141="Monitor",F2141="Virtual Wall"),IF(VLOOKUP(H2141,IRDeviceDetails!$A$1:$B$10000,2,FALSE)=0,"Standalone",IF(ISNUMBER(MATCH(H2141,ConfigGrouping!$D$1:$D$10000,0)),"Primary","Secondary")),"")))))))))</f>
        <v/>
      </c>
    </row>
    <row r="2142" spans="5:5" ht="15" customHeight="1" x14ac:dyDescent="0.35">
      <c r="E2142" s="11" t="str">
        <f>IF(F2142="Primary Timing Controller","Timing",IF(F2142="Secondary Timing Controller","Timing",IF(F2142="Star","Ethernet",IF(F2142="Door Controller","Security Solution",IF(F2142="Elevator Controller","Security Solution",IF(F2142="Range Extender","Security Solution",IF(F2142="Dropbox","Standalone",IF(F2142="LF Exciter","Standalone",IF(OR(F2142="Monitor",F2142="Virtual Wall"),IF(VLOOKUP(H2142,IRDeviceDetails!$A$1:$B$10000,2,FALSE)=0,"Standalone",IF(ISNUMBER(MATCH(H2142,ConfigGrouping!$D$1:$D$10000,0)),"Primary","Secondary")),"")))))))))</f>
        <v/>
      </c>
    </row>
    <row r="2143" spans="5:5" ht="15" customHeight="1" x14ac:dyDescent="0.35">
      <c r="E2143" s="11" t="str">
        <f>IF(F2143="Primary Timing Controller","Timing",IF(F2143="Secondary Timing Controller","Timing",IF(F2143="Star","Ethernet",IF(F2143="Door Controller","Security Solution",IF(F2143="Elevator Controller","Security Solution",IF(F2143="Range Extender","Security Solution",IF(F2143="Dropbox","Standalone",IF(F2143="LF Exciter","Standalone",IF(OR(F2143="Monitor",F2143="Virtual Wall"),IF(VLOOKUP(H2143,IRDeviceDetails!$A$1:$B$10000,2,FALSE)=0,"Standalone",IF(ISNUMBER(MATCH(H2143,ConfigGrouping!$D$1:$D$10000,0)),"Primary","Secondary")),"")))))))))</f>
        <v/>
      </c>
    </row>
    <row r="2144" spans="5:5" ht="15" customHeight="1" x14ac:dyDescent="0.35">
      <c r="E2144" s="11" t="str">
        <f>IF(F2144="Primary Timing Controller","Timing",IF(F2144="Secondary Timing Controller","Timing",IF(F2144="Star","Ethernet",IF(F2144="Door Controller","Security Solution",IF(F2144="Elevator Controller","Security Solution",IF(F2144="Range Extender","Security Solution",IF(F2144="Dropbox","Standalone",IF(F2144="LF Exciter","Standalone",IF(OR(F2144="Monitor",F2144="Virtual Wall"),IF(VLOOKUP(H2144,IRDeviceDetails!$A$1:$B$10000,2,FALSE)=0,"Standalone",IF(ISNUMBER(MATCH(H2144,ConfigGrouping!$D$1:$D$10000,0)),"Primary","Secondary")),"")))))))))</f>
        <v/>
      </c>
    </row>
    <row r="2145" spans="5:5" ht="15" customHeight="1" x14ac:dyDescent="0.35">
      <c r="E2145" s="11" t="str">
        <f>IF(F2145="Primary Timing Controller","Timing",IF(F2145="Secondary Timing Controller","Timing",IF(F2145="Star","Ethernet",IF(F2145="Door Controller","Security Solution",IF(F2145="Elevator Controller","Security Solution",IF(F2145="Range Extender","Security Solution",IF(F2145="Dropbox","Standalone",IF(F2145="LF Exciter","Standalone",IF(OR(F2145="Monitor",F2145="Virtual Wall"),IF(VLOOKUP(H2145,IRDeviceDetails!$A$1:$B$10000,2,FALSE)=0,"Standalone",IF(ISNUMBER(MATCH(H2145,ConfigGrouping!$D$1:$D$10000,0)),"Primary","Secondary")),"")))))))))</f>
        <v/>
      </c>
    </row>
    <row r="2146" spans="5:5" ht="15" customHeight="1" x14ac:dyDescent="0.35">
      <c r="E2146" s="11" t="str">
        <f>IF(F2146="Primary Timing Controller","Timing",IF(F2146="Secondary Timing Controller","Timing",IF(F2146="Star","Ethernet",IF(F2146="Door Controller","Security Solution",IF(F2146="Elevator Controller","Security Solution",IF(F2146="Range Extender","Security Solution",IF(F2146="Dropbox","Standalone",IF(F2146="LF Exciter","Standalone",IF(OR(F2146="Monitor",F2146="Virtual Wall"),IF(VLOOKUP(H2146,IRDeviceDetails!$A$1:$B$10000,2,FALSE)=0,"Standalone",IF(ISNUMBER(MATCH(H2146,ConfigGrouping!$D$1:$D$10000,0)),"Primary","Secondary")),"")))))))))</f>
        <v/>
      </c>
    </row>
    <row r="2147" spans="5:5" ht="15" customHeight="1" x14ac:dyDescent="0.35">
      <c r="E2147" s="11" t="str">
        <f>IF(F2147="Primary Timing Controller","Timing",IF(F2147="Secondary Timing Controller","Timing",IF(F2147="Star","Ethernet",IF(F2147="Door Controller","Security Solution",IF(F2147="Elevator Controller","Security Solution",IF(F2147="Range Extender","Security Solution",IF(F2147="Dropbox","Standalone",IF(F2147="LF Exciter","Standalone",IF(OR(F2147="Monitor",F2147="Virtual Wall"),IF(VLOOKUP(H2147,IRDeviceDetails!$A$1:$B$10000,2,FALSE)=0,"Standalone",IF(ISNUMBER(MATCH(H2147,ConfigGrouping!$D$1:$D$10000,0)),"Primary","Secondary")),"")))))))))</f>
        <v/>
      </c>
    </row>
    <row r="2148" spans="5:5" ht="15" customHeight="1" x14ac:dyDescent="0.35">
      <c r="E2148" s="11" t="str">
        <f>IF(F2148="Primary Timing Controller","Timing",IF(F2148="Secondary Timing Controller","Timing",IF(F2148="Star","Ethernet",IF(F2148="Door Controller","Security Solution",IF(F2148="Elevator Controller","Security Solution",IF(F2148="Range Extender","Security Solution",IF(F2148="Dropbox","Standalone",IF(F2148="LF Exciter","Standalone",IF(OR(F2148="Monitor",F2148="Virtual Wall"),IF(VLOOKUP(H2148,IRDeviceDetails!$A$1:$B$10000,2,FALSE)=0,"Standalone",IF(ISNUMBER(MATCH(H2148,ConfigGrouping!$D$1:$D$10000,0)),"Primary","Secondary")),"")))))))))</f>
        <v/>
      </c>
    </row>
    <row r="2149" spans="5:5" ht="15" customHeight="1" x14ac:dyDescent="0.35">
      <c r="E2149" s="11" t="str">
        <f>IF(F2149="Primary Timing Controller","Timing",IF(F2149="Secondary Timing Controller","Timing",IF(F2149="Star","Ethernet",IF(F2149="Door Controller","Security Solution",IF(F2149="Elevator Controller","Security Solution",IF(F2149="Range Extender","Security Solution",IF(F2149="Dropbox","Standalone",IF(F2149="LF Exciter","Standalone",IF(OR(F2149="Monitor",F2149="Virtual Wall"),IF(VLOOKUP(H2149,IRDeviceDetails!$A$1:$B$10000,2,FALSE)=0,"Standalone",IF(ISNUMBER(MATCH(H2149,ConfigGrouping!$D$1:$D$10000,0)),"Primary","Secondary")),"")))))))))</f>
        <v/>
      </c>
    </row>
    <row r="2150" spans="5:5" ht="15" customHeight="1" x14ac:dyDescent="0.35">
      <c r="E2150" s="11" t="str">
        <f>IF(F2150="Primary Timing Controller","Timing",IF(F2150="Secondary Timing Controller","Timing",IF(F2150="Star","Ethernet",IF(F2150="Door Controller","Security Solution",IF(F2150="Elevator Controller","Security Solution",IF(F2150="Range Extender","Security Solution",IF(F2150="Dropbox","Standalone",IF(F2150="LF Exciter","Standalone",IF(OR(F2150="Monitor",F2150="Virtual Wall"),IF(VLOOKUP(H2150,IRDeviceDetails!$A$1:$B$10000,2,FALSE)=0,"Standalone",IF(ISNUMBER(MATCH(H2150,ConfigGrouping!$D$1:$D$10000,0)),"Primary","Secondary")),"")))))))))</f>
        <v/>
      </c>
    </row>
    <row r="2151" spans="5:5" ht="15" customHeight="1" x14ac:dyDescent="0.35">
      <c r="E2151" s="11" t="str">
        <f>IF(F2151="Primary Timing Controller","Timing",IF(F2151="Secondary Timing Controller","Timing",IF(F2151="Star","Ethernet",IF(F2151="Door Controller","Security Solution",IF(F2151="Elevator Controller","Security Solution",IF(F2151="Range Extender","Security Solution",IF(F2151="Dropbox","Standalone",IF(F2151="LF Exciter","Standalone",IF(OR(F2151="Monitor",F2151="Virtual Wall"),IF(VLOOKUP(H2151,IRDeviceDetails!$A$1:$B$10000,2,FALSE)=0,"Standalone",IF(ISNUMBER(MATCH(H2151,ConfigGrouping!$D$1:$D$10000,0)),"Primary","Secondary")),"")))))))))</f>
        <v/>
      </c>
    </row>
    <row r="2152" spans="5:5" ht="15" customHeight="1" x14ac:dyDescent="0.35">
      <c r="E2152" s="11" t="str">
        <f>IF(F2152="Primary Timing Controller","Timing",IF(F2152="Secondary Timing Controller","Timing",IF(F2152="Star","Ethernet",IF(F2152="Door Controller","Security Solution",IF(F2152="Elevator Controller","Security Solution",IF(F2152="Range Extender","Security Solution",IF(F2152="Dropbox","Standalone",IF(F2152="LF Exciter","Standalone",IF(OR(F2152="Monitor",F2152="Virtual Wall"),IF(VLOOKUP(H2152,IRDeviceDetails!$A$1:$B$10000,2,FALSE)=0,"Standalone",IF(ISNUMBER(MATCH(H2152,ConfigGrouping!$D$1:$D$10000,0)),"Primary","Secondary")),"")))))))))</f>
        <v/>
      </c>
    </row>
    <row r="2153" spans="5:5" ht="15" customHeight="1" x14ac:dyDescent="0.35">
      <c r="E2153" s="11" t="str">
        <f>IF(F2153="Primary Timing Controller","Timing",IF(F2153="Secondary Timing Controller","Timing",IF(F2153="Star","Ethernet",IF(F2153="Door Controller","Security Solution",IF(F2153="Elevator Controller","Security Solution",IF(F2153="Range Extender","Security Solution",IF(F2153="Dropbox","Standalone",IF(F2153="LF Exciter","Standalone",IF(OR(F2153="Monitor",F2153="Virtual Wall"),IF(VLOOKUP(H2153,IRDeviceDetails!$A$1:$B$10000,2,FALSE)=0,"Standalone",IF(ISNUMBER(MATCH(H2153,ConfigGrouping!$D$1:$D$10000,0)),"Primary","Secondary")),"")))))))))</f>
        <v/>
      </c>
    </row>
    <row r="2154" spans="5:5" ht="15" customHeight="1" x14ac:dyDescent="0.35">
      <c r="E2154" s="11" t="str">
        <f>IF(F2154="Primary Timing Controller","Timing",IF(F2154="Secondary Timing Controller","Timing",IF(F2154="Star","Ethernet",IF(F2154="Door Controller","Security Solution",IF(F2154="Elevator Controller","Security Solution",IF(F2154="Range Extender","Security Solution",IF(F2154="Dropbox","Standalone",IF(F2154="LF Exciter","Standalone",IF(OR(F2154="Monitor",F2154="Virtual Wall"),IF(VLOOKUP(H2154,IRDeviceDetails!$A$1:$B$10000,2,FALSE)=0,"Standalone",IF(ISNUMBER(MATCH(H2154,ConfigGrouping!$D$1:$D$10000,0)),"Primary","Secondary")),"")))))))))</f>
        <v/>
      </c>
    </row>
    <row r="2155" spans="5:5" ht="15" customHeight="1" x14ac:dyDescent="0.35">
      <c r="E2155" s="11" t="str">
        <f>IF(F2155="Primary Timing Controller","Timing",IF(F2155="Secondary Timing Controller","Timing",IF(F2155="Star","Ethernet",IF(F2155="Door Controller","Security Solution",IF(F2155="Elevator Controller","Security Solution",IF(F2155="Range Extender","Security Solution",IF(F2155="Dropbox","Standalone",IF(F2155="LF Exciter","Standalone",IF(OR(F2155="Monitor",F2155="Virtual Wall"),IF(VLOOKUP(H2155,IRDeviceDetails!$A$1:$B$10000,2,FALSE)=0,"Standalone",IF(ISNUMBER(MATCH(H2155,ConfigGrouping!$D$1:$D$10000,0)),"Primary","Secondary")),"")))))))))</f>
        <v/>
      </c>
    </row>
    <row r="2156" spans="5:5" ht="15" customHeight="1" x14ac:dyDescent="0.35">
      <c r="E2156" s="11" t="str">
        <f>IF(F2156="Primary Timing Controller","Timing",IF(F2156="Secondary Timing Controller","Timing",IF(F2156="Star","Ethernet",IF(F2156="Door Controller","Security Solution",IF(F2156="Elevator Controller","Security Solution",IF(F2156="Range Extender","Security Solution",IF(F2156="Dropbox","Standalone",IF(F2156="LF Exciter","Standalone",IF(OR(F2156="Monitor",F2156="Virtual Wall"),IF(VLOOKUP(H2156,IRDeviceDetails!$A$1:$B$10000,2,FALSE)=0,"Standalone",IF(ISNUMBER(MATCH(H2156,ConfigGrouping!$D$1:$D$10000,0)),"Primary","Secondary")),"")))))))))</f>
        <v/>
      </c>
    </row>
    <row r="2157" spans="5:5" ht="15" customHeight="1" x14ac:dyDescent="0.35">
      <c r="E2157" s="11" t="str">
        <f>IF(F2157="Primary Timing Controller","Timing",IF(F2157="Secondary Timing Controller","Timing",IF(F2157="Star","Ethernet",IF(F2157="Door Controller","Security Solution",IF(F2157="Elevator Controller","Security Solution",IF(F2157="Range Extender","Security Solution",IF(F2157="Dropbox","Standalone",IF(F2157="LF Exciter","Standalone",IF(OR(F2157="Monitor",F2157="Virtual Wall"),IF(VLOOKUP(H2157,IRDeviceDetails!$A$1:$B$10000,2,FALSE)=0,"Standalone",IF(ISNUMBER(MATCH(H2157,ConfigGrouping!$D$1:$D$10000,0)),"Primary","Secondary")),"")))))))))</f>
        <v/>
      </c>
    </row>
    <row r="2158" spans="5:5" ht="15" customHeight="1" x14ac:dyDescent="0.35">
      <c r="E2158" s="11" t="str">
        <f>IF(F2158="Primary Timing Controller","Timing",IF(F2158="Secondary Timing Controller","Timing",IF(F2158="Star","Ethernet",IF(F2158="Door Controller","Security Solution",IF(F2158="Elevator Controller","Security Solution",IF(F2158="Range Extender","Security Solution",IF(F2158="Dropbox","Standalone",IF(F2158="LF Exciter","Standalone",IF(OR(F2158="Monitor",F2158="Virtual Wall"),IF(VLOOKUP(H2158,IRDeviceDetails!$A$1:$B$10000,2,FALSE)=0,"Standalone",IF(ISNUMBER(MATCH(H2158,ConfigGrouping!$D$1:$D$10000,0)),"Primary","Secondary")),"")))))))))</f>
        <v/>
      </c>
    </row>
    <row r="2159" spans="5:5" ht="15" customHeight="1" x14ac:dyDescent="0.35">
      <c r="E2159" s="11" t="str">
        <f>IF(F2159="Primary Timing Controller","Timing",IF(F2159="Secondary Timing Controller","Timing",IF(F2159="Star","Ethernet",IF(F2159="Door Controller","Security Solution",IF(F2159="Elevator Controller","Security Solution",IF(F2159="Range Extender","Security Solution",IF(F2159="Dropbox","Standalone",IF(F2159="LF Exciter","Standalone",IF(OR(F2159="Monitor",F2159="Virtual Wall"),IF(VLOOKUP(H2159,IRDeviceDetails!$A$1:$B$10000,2,FALSE)=0,"Standalone",IF(ISNUMBER(MATCH(H2159,ConfigGrouping!$D$1:$D$10000,0)),"Primary","Secondary")),"")))))))))</f>
        <v/>
      </c>
    </row>
    <row r="2160" spans="5:5" ht="15" customHeight="1" x14ac:dyDescent="0.35">
      <c r="E2160" s="11" t="str">
        <f>IF(F2160="Primary Timing Controller","Timing",IF(F2160="Secondary Timing Controller","Timing",IF(F2160="Star","Ethernet",IF(F2160="Door Controller","Security Solution",IF(F2160="Elevator Controller","Security Solution",IF(F2160="Range Extender","Security Solution",IF(F2160="Dropbox","Standalone",IF(F2160="LF Exciter","Standalone",IF(OR(F2160="Monitor",F2160="Virtual Wall"),IF(VLOOKUP(H2160,IRDeviceDetails!$A$1:$B$10000,2,FALSE)=0,"Standalone",IF(ISNUMBER(MATCH(H2160,ConfigGrouping!$D$1:$D$10000,0)),"Primary","Secondary")),"")))))))))</f>
        <v/>
      </c>
    </row>
    <row r="2161" spans="5:5" ht="15" customHeight="1" x14ac:dyDescent="0.35">
      <c r="E2161" s="11" t="str">
        <f>IF(F2161="Primary Timing Controller","Timing",IF(F2161="Secondary Timing Controller","Timing",IF(F2161="Star","Ethernet",IF(F2161="Door Controller","Security Solution",IF(F2161="Elevator Controller","Security Solution",IF(F2161="Range Extender","Security Solution",IF(F2161="Dropbox","Standalone",IF(F2161="LF Exciter","Standalone",IF(OR(F2161="Monitor",F2161="Virtual Wall"),IF(VLOOKUP(H2161,IRDeviceDetails!$A$1:$B$10000,2,FALSE)=0,"Standalone",IF(ISNUMBER(MATCH(H2161,ConfigGrouping!$D$1:$D$10000,0)),"Primary","Secondary")),"")))))))))</f>
        <v/>
      </c>
    </row>
    <row r="2162" spans="5:5" ht="15" customHeight="1" x14ac:dyDescent="0.35">
      <c r="E2162" s="11" t="str">
        <f>IF(F2162="Primary Timing Controller","Timing",IF(F2162="Secondary Timing Controller","Timing",IF(F2162="Star","Ethernet",IF(F2162="Door Controller","Security Solution",IF(F2162="Elevator Controller","Security Solution",IF(F2162="Range Extender","Security Solution",IF(F2162="Dropbox","Standalone",IF(F2162="LF Exciter","Standalone",IF(OR(F2162="Monitor",F2162="Virtual Wall"),IF(VLOOKUP(H2162,IRDeviceDetails!$A$1:$B$10000,2,FALSE)=0,"Standalone",IF(ISNUMBER(MATCH(H2162,ConfigGrouping!$D$1:$D$10000,0)),"Primary","Secondary")),"")))))))))</f>
        <v/>
      </c>
    </row>
    <row r="2163" spans="5:5" ht="15" customHeight="1" x14ac:dyDescent="0.35">
      <c r="E2163" s="11" t="str">
        <f>IF(F2163="Primary Timing Controller","Timing",IF(F2163="Secondary Timing Controller","Timing",IF(F2163="Star","Ethernet",IF(F2163="Door Controller","Security Solution",IF(F2163="Elevator Controller","Security Solution",IF(F2163="Range Extender","Security Solution",IF(F2163="Dropbox","Standalone",IF(F2163="LF Exciter","Standalone",IF(OR(F2163="Monitor",F2163="Virtual Wall"),IF(VLOOKUP(H2163,IRDeviceDetails!$A$1:$B$10000,2,FALSE)=0,"Standalone",IF(ISNUMBER(MATCH(H2163,ConfigGrouping!$D$1:$D$10000,0)),"Primary","Secondary")),"")))))))))</f>
        <v/>
      </c>
    </row>
    <row r="2164" spans="5:5" ht="15" customHeight="1" x14ac:dyDescent="0.35">
      <c r="E2164" s="11" t="str">
        <f>IF(F2164="Primary Timing Controller","Timing",IF(F2164="Secondary Timing Controller","Timing",IF(F2164="Star","Ethernet",IF(F2164="Door Controller","Security Solution",IF(F2164="Elevator Controller","Security Solution",IF(F2164="Range Extender","Security Solution",IF(F2164="Dropbox","Standalone",IF(F2164="LF Exciter","Standalone",IF(OR(F2164="Monitor",F2164="Virtual Wall"),IF(VLOOKUP(H2164,IRDeviceDetails!$A$1:$B$10000,2,FALSE)=0,"Standalone",IF(ISNUMBER(MATCH(H2164,ConfigGrouping!$D$1:$D$10000,0)),"Primary","Secondary")),"")))))))))</f>
        <v/>
      </c>
    </row>
    <row r="2165" spans="5:5" ht="15" customHeight="1" x14ac:dyDescent="0.35">
      <c r="E2165" s="11" t="str">
        <f>IF(F2165="Primary Timing Controller","Timing",IF(F2165="Secondary Timing Controller","Timing",IF(F2165="Star","Ethernet",IF(F2165="Door Controller","Security Solution",IF(F2165="Elevator Controller","Security Solution",IF(F2165="Range Extender","Security Solution",IF(F2165="Dropbox","Standalone",IF(F2165="LF Exciter","Standalone",IF(OR(F2165="Monitor",F2165="Virtual Wall"),IF(VLOOKUP(H2165,IRDeviceDetails!$A$1:$B$10000,2,FALSE)=0,"Standalone",IF(ISNUMBER(MATCH(H2165,ConfigGrouping!$D$1:$D$10000,0)),"Primary","Secondary")),"")))))))))</f>
        <v/>
      </c>
    </row>
    <row r="2166" spans="5:5" ht="15" customHeight="1" x14ac:dyDescent="0.35">
      <c r="E2166" s="11" t="str">
        <f>IF(F2166="Primary Timing Controller","Timing",IF(F2166="Secondary Timing Controller","Timing",IF(F2166="Star","Ethernet",IF(F2166="Door Controller","Security Solution",IF(F2166="Elevator Controller","Security Solution",IF(F2166="Range Extender","Security Solution",IF(F2166="Dropbox","Standalone",IF(F2166="LF Exciter","Standalone",IF(OR(F2166="Monitor",F2166="Virtual Wall"),IF(VLOOKUP(H2166,IRDeviceDetails!$A$1:$B$10000,2,FALSE)=0,"Standalone",IF(ISNUMBER(MATCH(H2166,ConfigGrouping!$D$1:$D$10000,0)),"Primary","Secondary")),"")))))))))</f>
        <v/>
      </c>
    </row>
    <row r="2167" spans="5:5" ht="15" customHeight="1" x14ac:dyDescent="0.35">
      <c r="E2167" s="11" t="str">
        <f>IF(F2167="Primary Timing Controller","Timing",IF(F2167="Secondary Timing Controller","Timing",IF(F2167="Star","Ethernet",IF(F2167="Door Controller","Security Solution",IF(F2167="Elevator Controller","Security Solution",IF(F2167="Range Extender","Security Solution",IF(F2167="Dropbox","Standalone",IF(F2167="LF Exciter","Standalone",IF(OR(F2167="Monitor",F2167="Virtual Wall"),IF(VLOOKUP(H2167,IRDeviceDetails!$A$1:$B$10000,2,FALSE)=0,"Standalone",IF(ISNUMBER(MATCH(H2167,ConfigGrouping!$D$1:$D$10000,0)),"Primary","Secondary")),"")))))))))</f>
        <v/>
      </c>
    </row>
    <row r="2168" spans="5:5" ht="15" customHeight="1" x14ac:dyDescent="0.35">
      <c r="E2168" s="11" t="str">
        <f>IF(F2168="Primary Timing Controller","Timing",IF(F2168="Secondary Timing Controller","Timing",IF(F2168="Star","Ethernet",IF(F2168="Door Controller","Security Solution",IF(F2168="Elevator Controller","Security Solution",IF(F2168="Range Extender","Security Solution",IF(F2168="Dropbox","Standalone",IF(F2168="LF Exciter","Standalone",IF(OR(F2168="Monitor",F2168="Virtual Wall"),IF(VLOOKUP(H2168,IRDeviceDetails!$A$1:$B$10000,2,FALSE)=0,"Standalone",IF(ISNUMBER(MATCH(H2168,ConfigGrouping!$D$1:$D$10000,0)),"Primary","Secondary")),"")))))))))</f>
        <v/>
      </c>
    </row>
    <row r="2169" spans="5:5" ht="15" customHeight="1" x14ac:dyDescent="0.35">
      <c r="E2169" s="11" t="str">
        <f>IF(F2169="Primary Timing Controller","Timing",IF(F2169="Secondary Timing Controller","Timing",IF(F2169="Star","Ethernet",IF(F2169="Door Controller","Security Solution",IF(F2169="Elevator Controller","Security Solution",IF(F2169="Range Extender","Security Solution",IF(F2169="Dropbox","Standalone",IF(F2169="LF Exciter","Standalone",IF(OR(F2169="Monitor",F2169="Virtual Wall"),IF(VLOOKUP(H2169,IRDeviceDetails!$A$1:$B$10000,2,FALSE)=0,"Standalone",IF(ISNUMBER(MATCH(H2169,ConfigGrouping!$D$1:$D$10000,0)),"Primary","Secondary")),"")))))))))</f>
        <v/>
      </c>
    </row>
    <row r="2170" spans="5:5" ht="15" customHeight="1" x14ac:dyDescent="0.35">
      <c r="E2170" s="11" t="str">
        <f>IF(F2170="Primary Timing Controller","Timing",IF(F2170="Secondary Timing Controller","Timing",IF(F2170="Star","Ethernet",IF(F2170="Door Controller","Security Solution",IF(F2170="Elevator Controller","Security Solution",IF(F2170="Range Extender","Security Solution",IF(F2170="Dropbox","Standalone",IF(F2170="LF Exciter","Standalone",IF(OR(F2170="Monitor",F2170="Virtual Wall"),IF(VLOOKUP(H2170,IRDeviceDetails!$A$1:$B$10000,2,FALSE)=0,"Standalone",IF(ISNUMBER(MATCH(H2170,ConfigGrouping!$D$1:$D$10000,0)),"Primary","Secondary")),"")))))))))</f>
        <v/>
      </c>
    </row>
    <row r="2171" spans="5:5" ht="15" customHeight="1" x14ac:dyDescent="0.35">
      <c r="E2171" s="11" t="str">
        <f>IF(F2171="Primary Timing Controller","Timing",IF(F2171="Secondary Timing Controller","Timing",IF(F2171="Star","Ethernet",IF(F2171="Door Controller","Security Solution",IF(F2171="Elevator Controller","Security Solution",IF(F2171="Range Extender","Security Solution",IF(F2171="Dropbox","Standalone",IF(F2171="LF Exciter","Standalone",IF(OR(F2171="Monitor",F2171="Virtual Wall"),IF(VLOOKUP(H2171,IRDeviceDetails!$A$1:$B$10000,2,FALSE)=0,"Standalone",IF(ISNUMBER(MATCH(H2171,ConfigGrouping!$D$1:$D$10000,0)),"Primary","Secondary")),"")))))))))</f>
        <v/>
      </c>
    </row>
    <row r="2172" spans="5:5" ht="15" customHeight="1" x14ac:dyDescent="0.35">
      <c r="E2172" s="11" t="str">
        <f>IF(F2172="Primary Timing Controller","Timing",IF(F2172="Secondary Timing Controller","Timing",IF(F2172="Star","Ethernet",IF(F2172="Door Controller","Security Solution",IF(F2172="Elevator Controller","Security Solution",IF(F2172="Range Extender","Security Solution",IF(F2172="Dropbox","Standalone",IF(F2172="LF Exciter","Standalone",IF(OR(F2172="Monitor",F2172="Virtual Wall"),IF(VLOOKUP(H2172,IRDeviceDetails!$A$1:$B$10000,2,FALSE)=0,"Standalone",IF(ISNUMBER(MATCH(H2172,ConfigGrouping!$D$1:$D$10000,0)),"Primary","Secondary")),"")))))))))</f>
        <v/>
      </c>
    </row>
    <row r="2173" spans="5:5" ht="15" customHeight="1" x14ac:dyDescent="0.35">
      <c r="E2173" s="11" t="str">
        <f>IF(F2173="Primary Timing Controller","Timing",IF(F2173="Secondary Timing Controller","Timing",IF(F2173="Star","Ethernet",IF(F2173="Door Controller","Security Solution",IF(F2173="Elevator Controller","Security Solution",IF(F2173="Range Extender","Security Solution",IF(F2173="Dropbox","Standalone",IF(F2173="LF Exciter","Standalone",IF(OR(F2173="Monitor",F2173="Virtual Wall"),IF(VLOOKUP(H2173,IRDeviceDetails!$A$1:$B$10000,2,FALSE)=0,"Standalone",IF(ISNUMBER(MATCH(H2173,ConfigGrouping!$D$1:$D$10000,0)),"Primary","Secondary")),"")))))))))</f>
        <v/>
      </c>
    </row>
    <row r="2174" spans="5:5" ht="15" customHeight="1" x14ac:dyDescent="0.35">
      <c r="E2174" s="11" t="str">
        <f>IF(F2174="Primary Timing Controller","Timing",IF(F2174="Secondary Timing Controller","Timing",IF(F2174="Star","Ethernet",IF(F2174="Door Controller","Security Solution",IF(F2174="Elevator Controller","Security Solution",IF(F2174="Range Extender","Security Solution",IF(F2174="Dropbox","Standalone",IF(F2174="LF Exciter","Standalone",IF(OR(F2174="Monitor",F2174="Virtual Wall"),IF(VLOOKUP(H2174,IRDeviceDetails!$A$1:$B$10000,2,FALSE)=0,"Standalone",IF(ISNUMBER(MATCH(H2174,ConfigGrouping!$D$1:$D$10000,0)),"Primary","Secondary")),"")))))))))</f>
        <v/>
      </c>
    </row>
    <row r="2175" spans="5:5" ht="15" customHeight="1" x14ac:dyDescent="0.35">
      <c r="E2175" s="11" t="str">
        <f>IF(F2175="Primary Timing Controller","Timing",IF(F2175="Secondary Timing Controller","Timing",IF(F2175="Star","Ethernet",IF(F2175="Door Controller","Security Solution",IF(F2175="Elevator Controller","Security Solution",IF(F2175="Range Extender","Security Solution",IF(F2175="Dropbox","Standalone",IF(F2175="LF Exciter","Standalone",IF(OR(F2175="Monitor",F2175="Virtual Wall"),IF(VLOOKUP(H2175,IRDeviceDetails!$A$1:$B$10000,2,FALSE)=0,"Standalone",IF(ISNUMBER(MATCH(H2175,ConfigGrouping!$D$1:$D$10000,0)),"Primary","Secondary")),"")))))))))</f>
        <v/>
      </c>
    </row>
    <row r="2176" spans="5:5" ht="15" customHeight="1" x14ac:dyDescent="0.35">
      <c r="E2176" s="11" t="str">
        <f>IF(F2176="Primary Timing Controller","Timing",IF(F2176="Secondary Timing Controller","Timing",IF(F2176="Star","Ethernet",IF(F2176="Door Controller","Security Solution",IF(F2176="Elevator Controller","Security Solution",IF(F2176="Range Extender","Security Solution",IF(F2176="Dropbox","Standalone",IF(F2176="LF Exciter","Standalone",IF(OR(F2176="Monitor",F2176="Virtual Wall"),IF(VLOOKUP(H2176,IRDeviceDetails!$A$1:$B$10000,2,FALSE)=0,"Standalone",IF(ISNUMBER(MATCH(H2176,ConfigGrouping!$D$1:$D$10000,0)),"Primary","Secondary")),"")))))))))</f>
        <v/>
      </c>
    </row>
    <row r="2177" spans="5:5" ht="15" customHeight="1" x14ac:dyDescent="0.35">
      <c r="E2177" s="11" t="str">
        <f>IF(F2177="Primary Timing Controller","Timing",IF(F2177="Secondary Timing Controller","Timing",IF(F2177="Star","Ethernet",IF(F2177="Door Controller","Security Solution",IF(F2177="Elevator Controller","Security Solution",IF(F2177="Range Extender","Security Solution",IF(F2177="Dropbox","Standalone",IF(F2177="LF Exciter","Standalone",IF(OR(F2177="Monitor",F2177="Virtual Wall"),IF(VLOOKUP(H2177,IRDeviceDetails!$A$1:$B$10000,2,FALSE)=0,"Standalone",IF(ISNUMBER(MATCH(H2177,ConfigGrouping!$D$1:$D$10000,0)),"Primary","Secondary")),"")))))))))</f>
        <v/>
      </c>
    </row>
    <row r="2178" spans="5:5" ht="15" customHeight="1" x14ac:dyDescent="0.35">
      <c r="E2178" s="11" t="str">
        <f>IF(F2178="Primary Timing Controller","Timing",IF(F2178="Secondary Timing Controller","Timing",IF(F2178="Star","Ethernet",IF(F2178="Door Controller","Security Solution",IF(F2178="Elevator Controller","Security Solution",IF(F2178="Range Extender","Security Solution",IF(F2178="Dropbox","Standalone",IF(F2178="LF Exciter","Standalone",IF(OR(F2178="Monitor",F2178="Virtual Wall"),IF(VLOOKUP(H2178,IRDeviceDetails!$A$1:$B$10000,2,FALSE)=0,"Standalone",IF(ISNUMBER(MATCH(H2178,ConfigGrouping!$D$1:$D$10000,0)),"Primary","Secondary")),"")))))))))</f>
        <v/>
      </c>
    </row>
    <row r="2179" spans="5:5" ht="15" customHeight="1" x14ac:dyDescent="0.35">
      <c r="E2179" s="11" t="str">
        <f>IF(F2179="Primary Timing Controller","Timing",IF(F2179="Secondary Timing Controller","Timing",IF(F2179="Star","Ethernet",IF(F2179="Door Controller","Security Solution",IF(F2179="Elevator Controller","Security Solution",IF(F2179="Range Extender","Security Solution",IF(F2179="Dropbox","Standalone",IF(F2179="LF Exciter","Standalone",IF(OR(F2179="Monitor",F2179="Virtual Wall"),IF(VLOOKUP(H2179,IRDeviceDetails!$A$1:$B$10000,2,FALSE)=0,"Standalone",IF(ISNUMBER(MATCH(H2179,ConfigGrouping!$D$1:$D$10000,0)),"Primary","Secondary")),"")))))))))</f>
        <v/>
      </c>
    </row>
    <row r="2180" spans="5:5" ht="15" customHeight="1" x14ac:dyDescent="0.35">
      <c r="E2180" s="11" t="str">
        <f>IF(F2180="Primary Timing Controller","Timing",IF(F2180="Secondary Timing Controller","Timing",IF(F2180="Star","Ethernet",IF(F2180="Door Controller","Security Solution",IF(F2180="Elevator Controller","Security Solution",IF(F2180="Range Extender","Security Solution",IF(F2180="Dropbox","Standalone",IF(F2180="LF Exciter","Standalone",IF(OR(F2180="Monitor",F2180="Virtual Wall"),IF(VLOOKUP(H2180,IRDeviceDetails!$A$1:$B$10000,2,FALSE)=0,"Standalone",IF(ISNUMBER(MATCH(H2180,ConfigGrouping!$D$1:$D$10000,0)),"Primary","Secondary")),"")))))))))</f>
        <v/>
      </c>
    </row>
    <row r="2181" spans="5:5" ht="15" customHeight="1" x14ac:dyDescent="0.35">
      <c r="E2181" s="11" t="str">
        <f>IF(F2181="Primary Timing Controller","Timing",IF(F2181="Secondary Timing Controller","Timing",IF(F2181="Star","Ethernet",IF(F2181="Door Controller","Security Solution",IF(F2181="Elevator Controller","Security Solution",IF(F2181="Range Extender","Security Solution",IF(F2181="Dropbox","Standalone",IF(F2181="LF Exciter","Standalone",IF(OR(F2181="Monitor",F2181="Virtual Wall"),IF(VLOOKUP(H2181,IRDeviceDetails!$A$1:$B$10000,2,FALSE)=0,"Standalone",IF(ISNUMBER(MATCH(H2181,ConfigGrouping!$D$1:$D$10000,0)),"Primary","Secondary")),"")))))))))</f>
        <v/>
      </c>
    </row>
    <row r="2182" spans="5:5" ht="15" customHeight="1" x14ac:dyDescent="0.35">
      <c r="E2182" s="11" t="str">
        <f>IF(F2182="Primary Timing Controller","Timing",IF(F2182="Secondary Timing Controller","Timing",IF(F2182="Star","Ethernet",IF(F2182="Door Controller","Security Solution",IF(F2182="Elevator Controller","Security Solution",IF(F2182="Range Extender","Security Solution",IF(F2182="Dropbox","Standalone",IF(F2182="LF Exciter","Standalone",IF(OR(F2182="Monitor",F2182="Virtual Wall"),IF(VLOOKUP(H2182,IRDeviceDetails!$A$1:$B$10000,2,FALSE)=0,"Standalone",IF(ISNUMBER(MATCH(H2182,ConfigGrouping!$D$1:$D$10000,0)),"Primary","Secondary")),"")))))))))</f>
        <v/>
      </c>
    </row>
    <row r="2183" spans="5:5" ht="15" customHeight="1" x14ac:dyDescent="0.35">
      <c r="E2183" s="11" t="str">
        <f>IF(F2183="Primary Timing Controller","Timing",IF(F2183="Secondary Timing Controller","Timing",IF(F2183="Star","Ethernet",IF(F2183="Door Controller","Security Solution",IF(F2183="Elevator Controller","Security Solution",IF(F2183="Range Extender","Security Solution",IF(F2183="Dropbox","Standalone",IF(F2183="LF Exciter","Standalone",IF(OR(F2183="Monitor",F2183="Virtual Wall"),IF(VLOOKUP(H2183,IRDeviceDetails!$A$1:$B$10000,2,FALSE)=0,"Standalone",IF(ISNUMBER(MATCH(H2183,ConfigGrouping!$D$1:$D$10000,0)),"Primary","Secondary")),"")))))))))</f>
        <v/>
      </c>
    </row>
    <row r="2184" spans="5:5" ht="15" customHeight="1" x14ac:dyDescent="0.35">
      <c r="E2184" s="11" t="str">
        <f>IF(F2184="Primary Timing Controller","Timing",IF(F2184="Secondary Timing Controller","Timing",IF(F2184="Star","Ethernet",IF(F2184="Door Controller","Security Solution",IF(F2184="Elevator Controller","Security Solution",IF(F2184="Range Extender","Security Solution",IF(F2184="Dropbox","Standalone",IF(F2184="LF Exciter","Standalone",IF(OR(F2184="Monitor",F2184="Virtual Wall"),IF(VLOOKUP(H2184,IRDeviceDetails!$A$1:$B$10000,2,FALSE)=0,"Standalone",IF(ISNUMBER(MATCH(H2184,ConfigGrouping!$D$1:$D$10000,0)),"Primary","Secondary")),"")))))))))</f>
        <v/>
      </c>
    </row>
    <row r="2185" spans="5:5" ht="15" customHeight="1" x14ac:dyDescent="0.35">
      <c r="E2185" s="11" t="str">
        <f>IF(F2185="Primary Timing Controller","Timing",IF(F2185="Secondary Timing Controller","Timing",IF(F2185="Star","Ethernet",IF(F2185="Door Controller","Security Solution",IF(F2185="Elevator Controller","Security Solution",IF(F2185="Range Extender","Security Solution",IF(F2185="Dropbox","Standalone",IF(F2185="LF Exciter","Standalone",IF(OR(F2185="Monitor",F2185="Virtual Wall"),IF(VLOOKUP(H2185,IRDeviceDetails!$A$1:$B$10000,2,FALSE)=0,"Standalone",IF(ISNUMBER(MATCH(H2185,ConfigGrouping!$D$1:$D$10000,0)),"Primary","Secondary")),"")))))))))</f>
        <v/>
      </c>
    </row>
    <row r="2186" spans="5:5" ht="15" customHeight="1" x14ac:dyDescent="0.35">
      <c r="E2186" s="11" t="str">
        <f>IF(F2186="Primary Timing Controller","Timing",IF(F2186="Secondary Timing Controller","Timing",IF(F2186="Star","Ethernet",IF(F2186="Door Controller","Security Solution",IF(F2186="Elevator Controller","Security Solution",IF(F2186="Range Extender","Security Solution",IF(F2186="Dropbox","Standalone",IF(F2186="LF Exciter","Standalone",IF(OR(F2186="Monitor",F2186="Virtual Wall"),IF(VLOOKUP(H2186,IRDeviceDetails!$A$1:$B$10000,2,FALSE)=0,"Standalone",IF(ISNUMBER(MATCH(H2186,ConfigGrouping!$D$1:$D$10000,0)),"Primary","Secondary")),"")))))))))</f>
        <v/>
      </c>
    </row>
    <row r="2187" spans="5:5" ht="15" customHeight="1" x14ac:dyDescent="0.35">
      <c r="E2187" s="11" t="str">
        <f>IF(F2187="Primary Timing Controller","Timing",IF(F2187="Secondary Timing Controller","Timing",IF(F2187="Star","Ethernet",IF(F2187="Door Controller","Security Solution",IF(F2187="Elevator Controller","Security Solution",IF(F2187="Range Extender","Security Solution",IF(F2187="Dropbox","Standalone",IF(F2187="LF Exciter","Standalone",IF(OR(F2187="Monitor",F2187="Virtual Wall"),IF(VLOOKUP(H2187,IRDeviceDetails!$A$1:$B$10000,2,FALSE)=0,"Standalone",IF(ISNUMBER(MATCH(H2187,ConfigGrouping!$D$1:$D$10000,0)),"Primary","Secondary")),"")))))))))</f>
        <v/>
      </c>
    </row>
    <row r="2188" spans="5:5" ht="15" customHeight="1" x14ac:dyDescent="0.35">
      <c r="E2188" s="11" t="str">
        <f>IF(F2188="Primary Timing Controller","Timing",IF(F2188="Secondary Timing Controller","Timing",IF(F2188="Star","Ethernet",IF(F2188="Door Controller","Security Solution",IF(F2188="Elevator Controller","Security Solution",IF(F2188="Range Extender","Security Solution",IF(F2188="Dropbox","Standalone",IF(F2188="LF Exciter","Standalone",IF(OR(F2188="Monitor",F2188="Virtual Wall"),IF(VLOOKUP(H2188,IRDeviceDetails!$A$1:$B$10000,2,FALSE)=0,"Standalone",IF(ISNUMBER(MATCH(H2188,ConfigGrouping!$D$1:$D$10000,0)),"Primary","Secondary")),"")))))))))</f>
        <v/>
      </c>
    </row>
    <row r="2189" spans="5:5" ht="15" customHeight="1" x14ac:dyDescent="0.35">
      <c r="E2189" s="11" t="str">
        <f>IF(F2189="Primary Timing Controller","Timing",IF(F2189="Secondary Timing Controller","Timing",IF(F2189="Star","Ethernet",IF(F2189="Door Controller","Security Solution",IF(F2189="Elevator Controller","Security Solution",IF(F2189="Range Extender","Security Solution",IF(F2189="Dropbox","Standalone",IF(F2189="LF Exciter","Standalone",IF(OR(F2189="Monitor",F2189="Virtual Wall"),IF(VLOOKUP(H2189,IRDeviceDetails!$A$1:$B$10000,2,FALSE)=0,"Standalone",IF(ISNUMBER(MATCH(H2189,ConfigGrouping!$D$1:$D$10000,0)),"Primary","Secondary")),"")))))))))</f>
        <v/>
      </c>
    </row>
    <row r="2190" spans="5:5" ht="15" customHeight="1" x14ac:dyDescent="0.35">
      <c r="E2190" s="11" t="str">
        <f>IF(F2190="Primary Timing Controller","Timing",IF(F2190="Secondary Timing Controller","Timing",IF(F2190="Star","Ethernet",IF(F2190="Door Controller","Security Solution",IF(F2190="Elevator Controller","Security Solution",IF(F2190="Range Extender","Security Solution",IF(F2190="Dropbox","Standalone",IF(F2190="LF Exciter","Standalone",IF(OR(F2190="Monitor",F2190="Virtual Wall"),IF(VLOOKUP(H2190,IRDeviceDetails!$A$1:$B$10000,2,FALSE)=0,"Standalone",IF(ISNUMBER(MATCH(H2190,ConfigGrouping!$D$1:$D$10000,0)),"Primary","Secondary")),"")))))))))</f>
        <v/>
      </c>
    </row>
    <row r="2191" spans="5:5" ht="15" customHeight="1" x14ac:dyDescent="0.35">
      <c r="E2191" s="11" t="str">
        <f>IF(F2191="Primary Timing Controller","Timing",IF(F2191="Secondary Timing Controller","Timing",IF(F2191="Star","Ethernet",IF(F2191="Door Controller","Security Solution",IF(F2191="Elevator Controller","Security Solution",IF(F2191="Range Extender","Security Solution",IF(F2191="Dropbox","Standalone",IF(F2191="LF Exciter","Standalone",IF(OR(F2191="Monitor",F2191="Virtual Wall"),IF(VLOOKUP(H2191,IRDeviceDetails!$A$1:$B$10000,2,FALSE)=0,"Standalone",IF(ISNUMBER(MATCH(H2191,ConfigGrouping!$D$1:$D$10000,0)),"Primary","Secondary")),"")))))))))</f>
        <v/>
      </c>
    </row>
    <row r="2192" spans="5:5" ht="15" customHeight="1" x14ac:dyDescent="0.35">
      <c r="E2192" s="11" t="str">
        <f>IF(F2192="Primary Timing Controller","Timing",IF(F2192="Secondary Timing Controller","Timing",IF(F2192="Star","Ethernet",IF(F2192="Door Controller","Security Solution",IF(F2192="Elevator Controller","Security Solution",IF(F2192="Range Extender","Security Solution",IF(F2192="Dropbox","Standalone",IF(F2192="LF Exciter","Standalone",IF(OR(F2192="Monitor",F2192="Virtual Wall"),IF(VLOOKUP(H2192,IRDeviceDetails!$A$1:$B$10000,2,FALSE)=0,"Standalone",IF(ISNUMBER(MATCH(H2192,ConfigGrouping!$D$1:$D$10000,0)),"Primary","Secondary")),"")))))))))</f>
        <v/>
      </c>
    </row>
    <row r="2193" spans="5:5" ht="15" customHeight="1" x14ac:dyDescent="0.35">
      <c r="E2193" s="11" t="str">
        <f>IF(F2193="Primary Timing Controller","Timing",IF(F2193="Secondary Timing Controller","Timing",IF(F2193="Star","Ethernet",IF(F2193="Door Controller","Security Solution",IF(F2193="Elevator Controller","Security Solution",IF(F2193="Range Extender","Security Solution",IF(F2193="Dropbox","Standalone",IF(F2193="LF Exciter","Standalone",IF(OR(F2193="Monitor",F2193="Virtual Wall"),IF(VLOOKUP(H2193,IRDeviceDetails!$A$1:$B$10000,2,FALSE)=0,"Standalone",IF(ISNUMBER(MATCH(H2193,ConfigGrouping!$D$1:$D$10000,0)),"Primary","Secondary")),"")))))))))</f>
        <v/>
      </c>
    </row>
    <row r="2194" spans="5:5" ht="15" customHeight="1" x14ac:dyDescent="0.35">
      <c r="E2194" s="11" t="str">
        <f>IF(F2194="Primary Timing Controller","Timing",IF(F2194="Secondary Timing Controller","Timing",IF(F2194="Star","Ethernet",IF(F2194="Door Controller","Security Solution",IF(F2194="Elevator Controller","Security Solution",IF(F2194="Range Extender","Security Solution",IF(F2194="Dropbox","Standalone",IF(F2194="LF Exciter","Standalone",IF(OR(F2194="Monitor",F2194="Virtual Wall"),IF(VLOOKUP(H2194,IRDeviceDetails!$A$1:$B$10000,2,FALSE)=0,"Standalone",IF(ISNUMBER(MATCH(H2194,ConfigGrouping!$D$1:$D$10000,0)),"Primary","Secondary")),"")))))))))</f>
        <v/>
      </c>
    </row>
    <row r="2195" spans="5:5" ht="15" customHeight="1" x14ac:dyDescent="0.35">
      <c r="E2195" s="11" t="str">
        <f>IF(F2195="Primary Timing Controller","Timing",IF(F2195="Secondary Timing Controller","Timing",IF(F2195="Star","Ethernet",IF(F2195="Door Controller","Security Solution",IF(F2195="Elevator Controller","Security Solution",IF(F2195="Range Extender","Security Solution",IF(F2195="Dropbox","Standalone",IF(F2195="LF Exciter","Standalone",IF(OR(F2195="Monitor",F2195="Virtual Wall"),IF(VLOOKUP(H2195,IRDeviceDetails!$A$1:$B$10000,2,FALSE)=0,"Standalone",IF(ISNUMBER(MATCH(H2195,ConfigGrouping!$D$1:$D$10000,0)),"Primary","Secondary")),"")))))))))</f>
        <v/>
      </c>
    </row>
    <row r="2196" spans="5:5" ht="15" customHeight="1" x14ac:dyDescent="0.35">
      <c r="E2196" s="11" t="str">
        <f>IF(F2196="Primary Timing Controller","Timing",IF(F2196="Secondary Timing Controller","Timing",IF(F2196="Star","Ethernet",IF(F2196="Door Controller","Security Solution",IF(F2196="Elevator Controller","Security Solution",IF(F2196="Range Extender","Security Solution",IF(F2196="Dropbox","Standalone",IF(F2196="LF Exciter","Standalone",IF(OR(F2196="Monitor",F2196="Virtual Wall"),IF(VLOOKUP(H2196,IRDeviceDetails!$A$1:$B$10000,2,FALSE)=0,"Standalone",IF(ISNUMBER(MATCH(H2196,ConfigGrouping!$D$1:$D$10000,0)),"Primary","Secondary")),"")))))))))</f>
        <v/>
      </c>
    </row>
    <row r="2197" spans="5:5" ht="15" customHeight="1" x14ac:dyDescent="0.35">
      <c r="E2197" s="11" t="str">
        <f>IF(F2197="Primary Timing Controller","Timing",IF(F2197="Secondary Timing Controller","Timing",IF(F2197="Star","Ethernet",IF(F2197="Door Controller","Security Solution",IF(F2197="Elevator Controller","Security Solution",IF(F2197="Range Extender","Security Solution",IF(F2197="Dropbox","Standalone",IF(F2197="LF Exciter","Standalone",IF(OR(F2197="Monitor",F2197="Virtual Wall"),IF(VLOOKUP(H2197,IRDeviceDetails!$A$1:$B$10000,2,FALSE)=0,"Standalone",IF(ISNUMBER(MATCH(H2197,ConfigGrouping!$D$1:$D$10000,0)),"Primary","Secondary")),"")))))))))</f>
        <v/>
      </c>
    </row>
    <row r="2198" spans="5:5" ht="15" customHeight="1" x14ac:dyDescent="0.35">
      <c r="E2198" s="11" t="str">
        <f>IF(F2198="Primary Timing Controller","Timing",IF(F2198="Secondary Timing Controller","Timing",IF(F2198="Star","Ethernet",IF(F2198="Door Controller","Security Solution",IF(F2198="Elevator Controller","Security Solution",IF(F2198="Range Extender","Security Solution",IF(F2198="Dropbox","Standalone",IF(F2198="LF Exciter","Standalone",IF(OR(F2198="Monitor",F2198="Virtual Wall"),IF(VLOOKUP(H2198,IRDeviceDetails!$A$1:$B$10000,2,FALSE)=0,"Standalone",IF(ISNUMBER(MATCH(H2198,ConfigGrouping!$D$1:$D$10000,0)),"Primary","Secondary")),"")))))))))</f>
        <v/>
      </c>
    </row>
    <row r="2199" spans="5:5" ht="15" customHeight="1" x14ac:dyDescent="0.35">
      <c r="E2199" s="11" t="str">
        <f>IF(F2199="Primary Timing Controller","Timing",IF(F2199="Secondary Timing Controller","Timing",IF(F2199="Star","Ethernet",IF(F2199="Door Controller","Security Solution",IF(F2199="Elevator Controller","Security Solution",IF(F2199="Range Extender","Security Solution",IF(F2199="Dropbox","Standalone",IF(F2199="LF Exciter","Standalone",IF(OR(F2199="Monitor",F2199="Virtual Wall"),IF(VLOOKUP(H2199,IRDeviceDetails!$A$1:$B$10000,2,FALSE)=0,"Standalone",IF(ISNUMBER(MATCH(H2199,ConfigGrouping!$D$1:$D$10000,0)),"Primary","Secondary")),"")))))))))</f>
        <v/>
      </c>
    </row>
    <row r="2200" spans="5:5" ht="15" customHeight="1" x14ac:dyDescent="0.35">
      <c r="E2200" s="11" t="str">
        <f>IF(F2200="Primary Timing Controller","Timing",IF(F2200="Secondary Timing Controller","Timing",IF(F2200="Star","Ethernet",IF(F2200="Door Controller","Security Solution",IF(F2200="Elevator Controller","Security Solution",IF(F2200="Range Extender","Security Solution",IF(F2200="Dropbox","Standalone",IF(F2200="LF Exciter","Standalone",IF(OR(F2200="Monitor",F2200="Virtual Wall"),IF(VLOOKUP(H2200,IRDeviceDetails!$A$1:$B$10000,2,FALSE)=0,"Standalone",IF(ISNUMBER(MATCH(H2200,ConfigGrouping!$D$1:$D$10000,0)),"Primary","Secondary")),"")))))))))</f>
        <v/>
      </c>
    </row>
    <row r="2201" spans="5:5" ht="15" customHeight="1" x14ac:dyDescent="0.35">
      <c r="E2201" s="11" t="str">
        <f>IF(F2201="Primary Timing Controller","Timing",IF(F2201="Secondary Timing Controller","Timing",IF(F2201="Star","Ethernet",IF(F2201="Door Controller","Security Solution",IF(F2201="Elevator Controller","Security Solution",IF(F2201="Range Extender","Security Solution",IF(F2201="Dropbox","Standalone",IF(F2201="LF Exciter","Standalone",IF(OR(F2201="Monitor",F2201="Virtual Wall"),IF(VLOOKUP(H2201,IRDeviceDetails!$A$1:$B$10000,2,FALSE)=0,"Standalone",IF(ISNUMBER(MATCH(H2201,ConfigGrouping!$D$1:$D$10000,0)),"Primary","Secondary")),"")))))))))</f>
        <v/>
      </c>
    </row>
    <row r="2202" spans="5:5" ht="15" customHeight="1" x14ac:dyDescent="0.35">
      <c r="E2202" s="11" t="str">
        <f>IF(F2202="Primary Timing Controller","Timing",IF(F2202="Secondary Timing Controller","Timing",IF(F2202="Star","Ethernet",IF(F2202="Door Controller","Security Solution",IF(F2202="Elevator Controller","Security Solution",IF(F2202="Range Extender","Security Solution",IF(F2202="Dropbox","Standalone",IF(F2202="LF Exciter","Standalone",IF(OR(F2202="Monitor",F2202="Virtual Wall"),IF(VLOOKUP(H2202,IRDeviceDetails!$A$1:$B$10000,2,FALSE)=0,"Standalone",IF(ISNUMBER(MATCH(H2202,ConfigGrouping!$D$1:$D$10000,0)),"Primary","Secondary")),"")))))))))</f>
        <v/>
      </c>
    </row>
    <row r="2203" spans="5:5" ht="15" customHeight="1" x14ac:dyDescent="0.35">
      <c r="E2203" s="11" t="str">
        <f>IF(F2203="Primary Timing Controller","Timing",IF(F2203="Secondary Timing Controller","Timing",IF(F2203="Star","Ethernet",IF(F2203="Door Controller","Security Solution",IF(F2203="Elevator Controller","Security Solution",IF(F2203="Range Extender","Security Solution",IF(F2203="Dropbox","Standalone",IF(F2203="LF Exciter","Standalone",IF(OR(F2203="Monitor",F2203="Virtual Wall"),IF(VLOOKUP(H2203,IRDeviceDetails!$A$1:$B$10000,2,FALSE)=0,"Standalone",IF(ISNUMBER(MATCH(H2203,ConfigGrouping!$D$1:$D$10000,0)),"Primary","Secondary")),"")))))))))</f>
        <v/>
      </c>
    </row>
    <row r="2204" spans="5:5" ht="15" customHeight="1" x14ac:dyDescent="0.35">
      <c r="E2204" s="11" t="str">
        <f>IF(F2204="Primary Timing Controller","Timing",IF(F2204="Secondary Timing Controller","Timing",IF(F2204="Star","Ethernet",IF(F2204="Door Controller","Security Solution",IF(F2204="Elevator Controller","Security Solution",IF(F2204="Range Extender","Security Solution",IF(F2204="Dropbox","Standalone",IF(F2204="LF Exciter","Standalone",IF(OR(F2204="Monitor",F2204="Virtual Wall"),IF(VLOOKUP(H2204,IRDeviceDetails!$A$1:$B$10000,2,FALSE)=0,"Standalone",IF(ISNUMBER(MATCH(H2204,ConfigGrouping!$D$1:$D$10000,0)),"Primary","Secondary")),"")))))))))</f>
        <v/>
      </c>
    </row>
    <row r="2205" spans="5:5" ht="15" customHeight="1" x14ac:dyDescent="0.35">
      <c r="E2205" s="11" t="str">
        <f>IF(F2205="Primary Timing Controller","Timing",IF(F2205="Secondary Timing Controller","Timing",IF(F2205="Star","Ethernet",IF(F2205="Door Controller","Security Solution",IF(F2205="Elevator Controller","Security Solution",IF(F2205="Range Extender","Security Solution",IF(F2205="Dropbox","Standalone",IF(F2205="LF Exciter","Standalone",IF(OR(F2205="Monitor",F2205="Virtual Wall"),IF(VLOOKUP(H2205,IRDeviceDetails!$A$1:$B$10000,2,FALSE)=0,"Standalone",IF(ISNUMBER(MATCH(H2205,ConfigGrouping!$D$1:$D$10000,0)),"Primary","Secondary")),"")))))))))</f>
        <v/>
      </c>
    </row>
    <row r="2206" spans="5:5" ht="15" customHeight="1" x14ac:dyDescent="0.35">
      <c r="E2206" s="11" t="str">
        <f>IF(F2206="Primary Timing Controller","Timing",IF(F2206="Secondary Timing Controller","Timing",IF(F2206="Star","Ethernet",IF(F2206="Door Controller","Security Solution",IF(F2206="Elevator Controller","Security Solution",IF(F2206="Range Extender","Security Solution",IF(F2206="Dropbox","Standalone",IF(F2206="LF Exciter","Standalone",IF(OR(F2206="Monitor",F2206="Virtual Wall"),IF(VLOOKUP(H2206,IRDeviceDetails!$A$1:$B$10000,2,FALSE)=0,"Standalone",IF(ISNUMBER(MATCH(H2206,ConfigGrouping!$D$1:$D$10000,0)),"Primary","Secondary")),"")))))))))</f>
        <v/>
      </c>
    </row>
    <row r="2207" spans="5:5" ht="15" customHeight="1" x14ac:dyDescent="0.35">
      <c r="E2207" s="11" t="str">
        <f>IF(F2207="Primary Timing Controller","Timing",IF(F2207="Secondary Timing Controller","Timing",IF(F2207="Star","Ethernet",IF(F2207="Door Controller","Security Solution",IF(F2207="Elevator Controller","Security Solution",IF(F2207="Range Extender","Security Solution",IF(F2207="Dropbox","Standalone",IF(F2207="LF Exciter","Standalone",IF(OR(F2207="Monitor",F2207="Virtual Wall"),IF(VLOOKUP(H2207,IRDeviceDetails!$A$1:$B$10000,2,FALSE)=0,"Standalone",IF(ISNUMBER(MATCH(H2207,ConfigGrouping!$D$1:$D$10000,0)),"Primary","Secondary")),"")))))))))</f>
        <v/>
      </c>
    </row>
    <row r="2208" spans="5:5" ht="15" customHeight="1" x14ac:dyDescent="0.35">
      <c r="E2208" s="11" t="str">
        <f>IF(F2208="Primary Timing Controller","Timing",IF(F2208="Secondary Timing Controller","Timing",IF(F2208="Star","Ethernet",IF(F2208="Door Controller","Security Solution",IF(F2208="Elevator Controller","Security Solution",IF(F2208="Range Extender","Security Solution",IF(F2208="Dropbox","Standalone",IF(F2208="LF Exciter","Standalone",IF(OR(F2208="Monitor",F2208="Virtual Wall"),IF(VLOOKUP(H2208,IRDeviceDetails!$A$1:$B$10000,2,FALSE)=0,"Standalone",IF(ISNUMBER(MATCH(H2208,ConfigGrouping!$D$1:$D$10000,0)),"Primary","Secondary")),"")))))))))</f>
        <v/>
      </c>
    </row>
    <row r="2209" spans="5:5" ht="15" customHeight="1" x14ac:dyDescent="0.35">
      <c r="E2209" s="11" t="str">
        <f>IF(F2209="Primary Timing Controller","Timing",IF(F2209="Secondary Timing Controller","Timing",IF(F2209="Star","Ethernet",IF(F2209="Door Controller","Security Solution",IF(F2209="Elevator Controller","Security Solution",IF(F2209="Range Extender","Security Solution",IF(F2209="Dropbox","Standalone",IF(F2209="LF Exciter","Standalone",IF(OR(F2209="Monitor",F2209="Virtual Wall"),IF(VLOOKUP(H2209,IRDeviceDetails!$A$1:$B$10000,2,FALSE)=0,"Standalone",IF(ISNUMBER(MATCH(H2209,ConfigGrouping!$D$1:$D$10000,0)),"Primary","Secondary")),"")))))))))</f>
        <v/>
      </c>
    </row>
    <row r="2210" spans="5:5" ht="15" customHeight="1" x14ac:dyDescent="0.35">
      <c r="E2210" s="11" t="str">
        <f>IF(F2210="Primary Timing Controller","Timing",IF(F2210="Secondary Timing Controller","Timing",IF(F2210="Star","Ethernet",IF(F2210="Door Controller","Security Solution",IF(F2210="Elevator Controller","Security Solution",IF(F2210="Range Extender","Security Solution",IF(F2210="Dropbox","Standalone",IF(F2210="LF Exciter","Standalone",IF(OR(F2210="Monitor",F2210="Virtual Wall"),IF(VLOOKUP(H2210,IRDeviceDetails!$A$1:$B$10000,2,FALSE)=0,"Standalone",IF(ISNUMBER(MATCH(H2210,ConfigGrouping!$D$1:$D$10000,0)),"Primary","Secondary")),"")))))))))</f>
        <v/>
      </c>
    </row>
    <row r="2211" spans="5:5" ht="15" customHeight="1" x14ac:dyDescent="0.35">
      <c r="E2211" s="11" t="str">
        <f>IF(F2211="Primary Timing Controller","Timing",IF(F2211="Secondary Timing Controller","Timing",IF(F2211="Star","Ethernet",IF(F2211="Door Controller","Security Solution",IF(F2211="Elevator Controller","Security Solution",IF(F2211="Range Extender","Security Solution",IF(F2211="Dropbox","Standalone",IF(F2211="LF Exciter","Standalone",IF(OR(F2211="Monitor",F2211="Virtual Wall"),IF(VLOOKUP(H2211,IRDeviceDetails!$A$1:$B$10000,2,FALSE)=0,"Standalone",IF(ISNUMBER(MATCH(H2211,ConfigGrouping!$D$1:$D$10000,0)),"Primary","Secondary")),"")))))))))</f>
        <v/>
      </c>
    </row>
    <row r="2212" spans="5:5" ht="15" customHeight="1" x14ac:dyDescent="0.35">
      <c r="E2212" s="11" t="str">
        <f>IF(F2212="Primary Timing Controller","Timing",IF(F2212="Secondary Timing Controller","Timing",IF(F2212="Star","Ethernet",IF(F2212="Door Controller","Security Solution",IF(F2212="Elevator Controller","Security Solution",IF(F2212="Range Extender","Security Solution",IF(F2212="Dropbox","Standalone",IF(F2212="LF Exciter","Standalone",IF(OR(F2212="Monitor",F2212="Virtual Wall"),IF(VLOOKUP(H2212,IRDeviceDetails!$A$1:$B$10000,2,FALSE)=0,"Standalone",IF(ISNUMBER(MATCH(H2212,ConfigGrouping!$D$1:$D$10000,0)),"Primary","Secondary")),"")))))))))</f>
        <v/>
      </c>
    </row>
    <row r="2213" spans="5:5" ht="15" customHeight="1" x14ac:dyDescent="0.35">
      <c r="E2213" s="11" t="str">
        <f>IF(F2213="Primary Timing Controller","Timing",IF(F2213="Secondary Timing Controller","Timing",IF(F2213="Star","Ethernet",IF(F2213="Door Controller","Security Solution",IF(F2213="Elevator Controller","Security Solution",IF(F2213="Range Extender","Security Solution",IF(F2213="Dropbox","Standalone",IF(F2213="LF Exciter","Standalone",IF(OR(F2213="Monitor",F2213="Virtual Wall"),IF(VLOOKUP(H2213,IRDeviceDetails!$A$1:$B$10000,2,FALSE)=0,"Standalone",IF(ISNUMBER(MATCH(H2213,ConfigGrouping!$D$1:$D$10000,0)),"Primary","Secondary")),"")))))))))</f>
        <v/>
      </c>
    </row>
    <row r="2214" spans="5:5" ht="15" customHeight="1" x14ac:dyDescent="0.35">
      <c r="E2214" s="11" t="str">
        <f>IF(F2214="Primary Timing Controller","Timing",IF(F2214="Secondary Timing Controller","Timing",IF(F2214="Star","Ethernet",IF(F2214="Door Controller","Security Solution",IF(F2214="Elevator Controller","Security Solution",IF(F2214="Range Extender","Security Solution",IF(F2214="Dropbox","Standalone",IF(F2214="LF Exciter","Standalone",IF(OR(F2214="Monitor",F2214="Virtual Wall"),IF(VLOOKUP(H2214,IRDeviceDetails!$A$1:$B$10000,2,FALSE)=0,"Standalone",IF(ISNUMBER(MATCH(H2214,ConfigGrouping!$D$1:$D$10000,0)),"Primary","Secondary")),"")))))))))</f>
        <v/>
      </c>
    </row>
    <row r="2215" spans="5:5" ht="15" customHeight="1" x14ac:dyDescent="0.35">
      <c r="E2215" s="11" t="str">
        <f>IF(F2215="Primary Timing Controller","Timing",IF(F2215="Secondary Timing Controller","Timing",IF(F2215="Star","Ethernet",IF(F2215="Door Controller","Security Solution",IF(F2215="Elevator Controller","Security Solution",IF(F2215="Range Extender","Security Solution",IF(F2215="Dropbox","Standalone",IF(F2215="LF Exciter","Standalone",IF(OR(F2215="Monitor",F2215="Virtual Wall"),IF(VLOOKUP(H2215,IRDeviceDetails!$A$1:$B$10000,2,FALSE)=0,"Standalone",IF(ISNUMBER(MATCH(H2215,ConfigGrouping!$D$1:$D$10000,0)),"Primary","Secondary")),"")))))))))</f>
        <v/>
      </c>
    </row>
    <row r="2216" spans="5:5" ht="15" customHeight="1" x14ac:dyDescent="0.35">
      <c r="E2216" s="11" t="str">
        <f>IF(F2216="Primary Timing Controller","Timing",IF(F2216="Secondary Timing Controller","Timing",IF(F2216="Star","Ethernet",IF(F2216="Door Controller","Security Solution",IF(F2216="Elevator Controller","Security Solution",IF(F2216="Range Extender","Security Solution",IF(F2216="Dropbox","Standalone",IF(F2216="LF Exciter","Standalone",IF(OR(F2216="Monitor",F2216="Virtual Wall"),IF(VLOOKUP(H2216,IRDeviceDetails!$A$1:$B$10000,2,FALSE)=0,"Standalone",IF(ISNUMBER(MATCH(H2216,ConfigGrouping!$D$1:$D$10000,0)),"Primary","Secondary")),"")))))))))</f>
        <v/>
      </c>
    </row>
    <row r="2217" spans="5:5" ht="15" customHeight="1" x14ac:dyDescent="0.35">
      <c r="E2217" s="11" t="str">
        <f>IF(F2217="Primary Timing Controller","Timing",IF(F2217="Secondary Timing Controller","Timing",IF(F2217="Star","Ethernet",IF(F2217="Door Controller","Security Solution",IF(F2217="Elevator Controller","Security Solution",IF(F2217="Range Extender","Security Solution",IF(F2217="Dropbox","Standalone",IF(F2217="LF Exciter","Standalone",IF(OR(F2217="Monitor",F2217="Virtual Wall"),IF(VLOOKUP(H2217,IRDeviceDetails!$A$1:$B$10000,2,FALSE)=0,"Standalone",IF(ISNUMBER(MATCH(H2217,ConfigGrouping!$D$1:$D$10000,0)),"Primary","Secondary")),"")))))))))</f>
        <v/>
      </c>
    </row>
    <row r="2218" spans="5:5" ht="15" customHeight="1" x14ac:dyDescent="0.35">
      <c r="E2218" s="11" t="str">
        <f>IF(F2218="Primary Timing Controller","Timing",IF(F2218="Secondary Timing Controller","Timing",IF(F2218="Star","Ethernet",IF(F2218="Door Controller","Security Solution",IF(F2218="Elevator Controller","Security Solution",IF(F2218="Range Extender","Security Solution",IF(F2218="Dropbox","Standalone",IF(F2218="LF Exciter","Standalone",IF(OR(F2218="Monitor",F2218="Virtual Wall"),IF(VLOOKUP(H2218,IRDeviceDetails!$A$1:$B$10000,2,FALSE)=0,"Standalone",IF(ISNUMBER(MATCH(H2218,ConfigGrouping!$D$1:$D$10000,0)),"Primary","Secondary")),"")))))))))</f>
        <v/>
      </c>
    </row>
    <row r="2219" spans="5:5" ht="15" customHeight="1" x14ac:dyDescent="0.35">
      <c r="E2219" s="11" t="str">
        <f>IF(F2219="Primary Timing Controller","Timing",IF(F2219="Secondary Timing Controller","Timing",IF(F2219="Star","Ethernet",IF(F2219="Door Controller","Security Solution",IF(F2219="Elevator Controller","Security Solution",IF(F2219="Range Extender","Security Solution",IF(F2219="Dropbox","Standalone",IF(F2219="LF Exciter","Standalone",IF(OR(F2219="Monitor",F2219="Virtual Wall"),IF(VLOOKUP(H2219,IRDeviceDetails!$A$1:$B$10000,2,FALSE)=0,"Standalone",IF(ISNUMBER(MATCH(H2219,ConfigGrouping!$D$1:$D$10000,0)),"Primary","Secondary")),"")))))))))</f>
        <v/>
      </c>
    </row>
    <row r="2220" spans="5:5" ht="15" customHeight="1" x14ac:dyDescent="0.35">
      <c r="E2220" s="11" t="str">
        <f>IF(F2220="Primary Timing Controller","Timing",IF(F2220="Secondary Timing Controller","Timing",IF(F2220="Star","Ethernet",IF(F2220="Door Controller","Security Solution",IF(F2220="Elevator Controller","Security Solution",IF(F2220="Range Extender","Security Solution",IF(F2220="Dropbox","Standalone",IF(F2220="LF Exciter","Standalone",IF(OR(F2220="Monitor",F2220="Virtual Wall"),IF(VLOOKUP(H2220,IRDeviceDetails!$A$1:$B$10000,2,FALSE)=0,"Standalone",IF(ISNUMBER(MATCH(H2220,ConfigGrouping!$D$1:$D$10000,0)),"Primary","Secondary")),"")))))))))</f>
        <v/>
      </c>
    </row>
    <row r="2221" spans="5:5" ht="15" customHeight="1" x14ac:dyDescent="0.35">
      <c r="E2221" s="11" t="str">
        <f>IF(F2221="Primary Timing Controller","Timing",IF(F2221="Secondary Timing Controller","Timing",IF(F2221="Star","Ethernet",IF(F2221="Door Controller","Security Solution",IF(F2221="Elevator Controller","Security Solution",IF(F2221="Range Extender","Security Solution",IF(F2221="Dropbox","Standalone",IF(F2221="LF Exciter","Standalone",IF(OR(F2221="Monitor",F2221="Virtual Wall"),IF(VLOOKUP(H2221,IRDeviceDetails!$A$1:$B$10000,2,FALSE)=0,"Standalone",IF(ISNUMBER(MATCH(H2221,ConfigGrouping!$D$1:$D$10000,0)),"Primary","Secondary")),"")))))))))</f>
        <v/>
      </c>
    </row>
    <row r="2222" spans="5:5" ht="15" customHeight="1" x14ac:dyDescent="0.35">
      <c r="E2222" s="11" t="str">
        <f>IF(F2222="Primary Timing Controller","Timing",IF(F2222="Secondary Timing Controller","Timing",IF(F2222="Star","Ethernet",IF(F2222="Door Controller","Security Solution",IF(F2222="Elevator Controller","Security Solution",IF(F2222="Range Extender","Security Solution",IF(F2222="Dropbox","Standalone",IF(F2222="LF Exciter","Standalone",IF(OR(F2222="Monitor",F2222="Virtual Wall"),IF(VLOOKUP(H2222,IRDeviceDetails!$A$1:$B$10000,2,FALSE)=0,"Standalone",IF(ISNUMBER(MATCH(H2222,ConfigGrouping!$D$1:$D$10000,0)),"Primary","Secondary")),"")))))))))</f>
        <v/>
      </c>
    </row>
    <row r="2223" spans="5:5" ht="15" customHeight="1" x14ac:dyDescent="0.35">
      <c r="E2223" s="11" t="str">
        <f>IF(F2223="Primary Timing Controller","Timing",IF(F2223="Secondary Timing Controller","Timing",IF(F2223="Star","Ethernet",IF(F2223="Door Controller","Security Solution",IF(F2223="Elevator Controller","Security Solution",IF(F2223="Range Extender","Security Solution",IF(F2223="Dropbox","Standalone",IF(F2223="LF Exciter","Standalone",IF(OR(F2223="Monitor",F2223="Virtual Wall"),IF(VLOOKUP(H2223,IRDeviceDetails!$A$1:$B$10000,2,FALSE)=0,"Standalone",IF(ISNUMBER(MATCH(H2223,ConfigGrouping!$D$1:$D$10000,0)),"Primary","Secondary")),"")))))))))</f>
        <v/>
      </c>
    </row>
    <row r="2224" spans="5:5" ht="15" customHeight="1" x14ac:dyDescent="0.35">
      <c r="E2224" s="11" t="str">
        <f>IF(F2224="Primary Timing Controller","Timing",IF(F2224="Secondary Timing Controller","Timing",IF(F2224="Star","Ethernet",IF(F2224="Door Controller","Security Solution",IF(F2224="Elevator Controller","Security Solution",IF(F2224="Range Extender","Security Solution",IF(F2224="Dropbox","Standalone",IF(F2224="LF Exciter","Standalone",IF(OR(F2224="Monitor",F2224="Virtual Wall"),IF(VLOOKUP(H2224,IRDeviceDetails!$A$1:$B$10000,2,FALSE)=0,"Standalone",IF(ISNUMBER(MATCH(H2224,ConfigGrouping!$D$1:$D$10000,0)),"Primary","Secondary")),"")))))))))</f>
        <v/>
      </c>
    </row>
    <row r="2225" spans="5:5" ht="15" customHeight="1" x14ac:dyDescent="0.35">
      <c r="E2225" s="11" t="str">
        <f>IF(F2225="Primary Timing Controller","Timing",IF(F2225="Secondary Timing Controller","Timing",IF(F2225="Star","Ethernet",IF(F2225="Door Controller","Security Solution",IF(F2225="Elevator Controller","Security Solution",IF(F2225="Range Extender","Security Solution",IF(F2225="Dropbox","Standalone",IF(F2225="LF Exciter","Standalone",IF(OR(F2225="Monitor",F2225="Virtual Wall"),IF(VLOOKUP(H2225,IRDeviceDetails!$A$1:$B$10000,2,FALSE)=0,"Standalone",IF(ISNUMBER(MATCH(H2225,ConfigGrouping!$D$1:$D$10000,0)),"Primary","Secondary")),"")))))))))</f>
        <v/>
      </c>
    </row>
    <row r="2226" spans="5:5" ht="15" customHeight="1" x14ac:dyDescent="0.35">
      <c r="E2226" s="11" t="str">
        <f>IF(F2226="Primary Timing Controller","Timing",IF(F2226="Secondary Timing Controller","Timing",IF(F2226="Star","Ethernet",IF(F2226="Door Controller","Security Solution",IF(F2226="Elevator Controller","Security Solution",IF(F2226="Range Extender","Security Solution",IF(F2226="Dropbox","Standalone",IF(F2226="LF Exciter","Standalone",IF(OR(F2226="Monitor",F2226="Virtual Wall"),IF(VLOOKUP(H2226,IRDeviceDetails!$A$1:$B$10000,2,FALSE)=0,"Standalone",IF(ISNUMBER(MATCH(H2226,ConfigGrouping!$D$1:$D$10000,0)),"Primary","Secondary")),"")))))))))</f>
        <v/>
      </c>
    </row>
    <row r="2227" spans="5:5" ht="15" customHeight="1" x14ac:dyDescent="0.35">
      <c r="E2227" s="11" t="str">
        <f>IF(F2227="Primary Timing Controller","Timing",IF(F2227="Secondary Timing Controller","Timing",IF(F2227="Star","Ethernet",IF(F2227="Door Controller","Security Solution",IF(F2227="Elevator Controller","Security Solution",IF(F2227="Range Extender","Security Solution",IF(F2227="Dropbox","Standalone",IF(F2227="LF Exciter","Standalone",IF(OR(F2227="Monitor",F2227="Virtual Wall"),IF(VLOOKUP(H2227,IRDeviceDetails!$A$1:$B$10000,2,FALSE)=0,"Standalone",IF(ISNUMBER(MATCH(H2227,ConfigGrouping!$D$1:$D$10000,0)),"Primary","Secondary")),"")))))))))</f>
        <v/>
      </c>
    </row>
    <row r="2228" spans="5:5" ht="15" customHeight="1" x14ac:dyDescent="0.35">
      <c r="E2228" s="11" t="str">
        <f>IF(F2228="Primary Timing Controller","Timing",IF(F2228="Secondary Timing Controller","Timing",IF(F2228="Star","Ethernet",IF(F2228="Door Controller","Security Solution",IF(F2228="Elevator Controller","Security Solution",IF(F2228="Range Extender","Security Solution",IF(F2228="Dropbox","Standalone",IF(F2228="LF Exciter","Standalone",IF(OR(F2228="Monitor",F2228="Virtual Wall"),IF(VLOOKUP(H2228,IRDeviceDetails!$A$1:$B$10000,2,FALSE)=0,"Standalone",IF(ISNUMBER(MATCH(H2228,ConfigGrouping!$D$1:$D$10000,0)),"Primary","Secondary")),"")))))))))</f>
        <v/>
      </c>
    </row>
    <row r="2229" spans="5:5" ht="15" customHeight="1" x14ac:dyDescent="0.35">
      <c r="E2229" s="11" t="str">
        <f>IF(F2229="Primary Timing Controller","Timing",IF(F2229="Secondary Timing Controller","Timing",IF(F2229="Star","Ethernet",IF(F2229="Door Controller","Security Solution",IF(F2229="Elevator Controller","Security Solution",IF(F2229="Range Extender","Security Solution",IF(F2229="Dropbox","Standalone",IF(F2229="LF Exciter","Standalone",IF(OR(F2229="Monitor",F2229="Virtual Wall"),IF(VLOOKUP(H2229,IRDeviceDetails!$A$1:$B$10000,2,FALSE)=0,"Standalone",IF(ISNUMBER(MATCH(H2229,ConfigGrouping!$D$1:$D$10000,0)),"Primary","Secondary")),"")))))))))</f>
        <v/>
      </c>
    </row>
    <row r="2230" spans="5:5" ht="15" customHeight="1" x14ac:dyDescent="0.35">
      <c r="E2230" s="11" t="str">
        <f>IF(F2230="Primary Timing Controller","Timing",IF(F2230="Secondary Timing Controller","Timing",IF(F2230="Star","Ethernet",IF(F2230="Door Controller","Security Solution",IF(F2230="Elevator Controller","Security Solution",IF(F2230="Range Extender","Security Solution",IF(F2230="Dropbox","Standalone",IF(F2230="LF Exciter","Standalone",IF(OR(F2230="Monitor",F2230="Virtual Wall"),IF(VLOOKUP(H2230,IRDeviceDetails!$A$1:$B$10000,2,FALSE)=0,"Standalone",IF(ISNUMBER(MATCH(H2230,ConfigGrouping!$D$1:$D$10000,0)),"Primary","Secondary")),"")))))))))</f>
        <v/>
      </c>
    </row>
    <row r="2231" spans="5:5" ht="15" customHeight="1" x14ac:dyDescent="0.35">
      <c r="E2231" s="11" t="str">
        <f>IF(F2231="Primary Timing Controller","Timing",IF(F2231="Secondary Timing Controller","Timing",IF(F2231="Star","Ethernet",IF(F2231="Door Controller","Security Solution",IF(F2231="Elevator Controller","Security Solution",IF(F2231="Range Extender","Security Solution",IF(F2231="Dropbox","Standalone",IF(F2231="LF Exciter","Standalone",IF(OR(F2231="Monitor",F2231="Virtual Wall"),IF(VLOOKUP(H2231,IRDeviceDetails!$A$1:$B$10000,2,FALSE)=0,"Standalone",IF(ISNUMBER(MATCH(H2231,ConfigGrouping!$D$1:$D$10000,0)),"Primary","Secondary")),"")))))))))</f>
        <v/>
      </c>
    </row>
    <row r="2232" spans="5:5" ht="15" customHeight="1" x14ac:dyDescent="0.35">
      <c r="E2232" s="11" t="str">
        <f>IF(F2232="Primary Timing Controller","Timing",IF(F2232="Secondary Timing Controller","Timing",IF(F2232="Star","Ethernet",IF(F2232="Door Controller","Security Solution",IF(F2232="Elevator Controller","Security Solution",IF(F2232="Range Extender","Security Solution",IF(F2232="Dropbox","Standalone",IF(F2232="LF Exciter","Standalone",IF(OR(F2232="Monitor",F2232="Virtual Wall"),IF(VLOOKUP(H2232,IRDeviceDetails!$A$1:$B$10000,2,FALSE)=0,"Standalone",IF(ISNUMBER(MATCH(H2232,ConfigGrouping!$D$1:$D$10000,0)),"Primary","Secondary")),"")))))))))</f>
        <v/>
      </c>
    </row>
    <row r="2233" spans="5:5" ht="15" customHeight="1" x14ac:dyDescent="0.35">
      <c r="E2233" s="11" t="str">
        <f>IF(F2233="Primary Timing Controller","Timing",IF(F2233="Secondary Timing Controller","Timing",IF(F2233="Star","Ethernet",IF(F2233="Door Controller","Security Solution",IF(F2233="Elevator Controller","Security Solution",IF(F2233="Range Extender","Security Solution",IF(F2233="Dropbox","Standalone",IF(F2233="LF Exciter","Standalone",IF(OR(F2233="Monitor",F2233="Virtual Wall"),IF(VLOOKUP(H2233,IRDeviceDetails!$A$1:$B$10000,2,FALSE)=0,"Standalone",IF(ISNUMBER(MATCH(H2233,ConfigGrouping!$D$1:$D$10000,0)),"Primary","Secondary")),"")))))))))</f>
        <v/>
      </c>
    </row>
    <row r="2234" spans="5:5" ht="15" customHeight="1" x14ac:dyDescent="0.35">
      <c r="E2234" s="11" t="str">
        <f>IF(F2234="Primary Timing Controller","Timing",IF(F2234="Secondary Timing Controller","Timing",IF(F2234="Star","Ethernet",IF(F2234="Door Controller","Security Solution",IF(F2234="Elevator Controller","Security Solution",IF(F2234="Range Extender","Security Solution",IF(F2234="Dropbox","Standalone",IF(F2234="LF Exciter","Standalone",IF(OR(F2234="Monitor",F2234="Virtual Wall"),IF(VLOOKUP(H2234,IRDeviceDetails!$A$1:$B$10000,2,FALSE)=0,"Standalone",IF(ISNUMBER(MATCH(H2234,ConfigGrouping!$D$1:$D$10000,0)),"Primary","Secondary")),"")))))))))</f>
        <v/>
      </c>
    </row>
    <row r="2235" spans="5:5" ht="15" customHeight="1" x14ac:dyDescent="0.35">
      <c r="E2235" s="11" t="str">
        <f>IF(F2235="Primary Timing Controller","Timing",IF(F2235="Secondary Timing Controller","Timing",IF(F2235="Star","Ethernet",IF(F2235="Door Controller","Security Solution",IF(F2235="Elevator Controller","Security Solution",IF(F2235="Range Extender","Security Solution",IF(F2235="Dropbox","Standalone",IF(F2235="LF Exciter","Standalone",IF(OR(F2235="Monitor",F2235="Virtual Wall"),IF(VLOOKUP(H2235,IRDeviceDetails!$A$1:$B$10000,2,FALSE)=0,"Standalone",IF(ISNUMBER(MATCH(H2235,ConfigGrouping!$D$1:$D$10000,0)),"Primary","Secondary")),"")))))))))</f>
        <v/>
      </c>
    </row>
    <row r="2236" spans="5:5" ht="15" customHeight="1" x14ac:dyDescent="0.35">
      <c r="E2236" s="11" t="str">
        <f>IF(F2236="Primary Timing Controller","Timing",IF(F2236="Secondary Timing Controller","Timing",IF(F2236="Star","Ethernet",IF(F2236="Door Controller","Security Solution",IF(F2236="Elevator Controller","Security Solution",IF(F2236="Range Extender","Security Solution",IF(F2236="Dropbox","Standalone",IF(F2236="LF Exciter","Standalone",IF(OR(F2236="Monitor",F2236="Virtual Wall"),IF(VLOOKUP(H2236,IRDeviceDetails!$A$1:$B$10000,2,FALSE)=0,"Standalone",IF(ISNUMBER(MATCH(H2236,ConfigGrouping!$D$1:$D$10000,0)),"Primary","Secondary")),"")))))))))</f>
        <v/>
      </c>
    </row>
    <row r="2237" spans="5:5" ht="15" customHeight="1" x14ac:dyDescent="0.35">
      <c r="E2237" s="11" t="str">
        <f>IF(F2237="Primary Timing Controller","Timing",IF(F2237="Secondary Timing Controller","Timing",IF(F2237="Star","Ethernet",IF(F2237="Door Controller","Security Solution",IF(F2237="Elevator Controller","Security Solution",IF(F2237="Range Extender","Security Solution",IF(F2237="Dropbox","Standalone",IF(F2237="LF Exciter","Standalone",IF(OR(F2237="Monitor",F2237="Virtual Wall"),IF(VLOOKUP(H2237,IRDeviceDetails!$A$1:$B$10000,2,FALSE)=0,"Standalone",IF(ISNUMBER(MATCH(H2237,ConfigGrouping!$D$1:$D$10000,0)),"Primary","Secondary")),"")))))))))</f>
        <v/>
      </c>
    </row>
    <row r="2238" spans="5:5" ht="15" customHeight="1" x14ac:dyDescent="0.35">
      <c r="E2238" s="11" t="str">
        <f>IF(F2238="Primary Timing Controller","Timing",IF(F2238="Secondary Timing Controller","Timing",IF(F2238="Star","Ethernet",IF(F2238="Door Controller","Security Solution",IF(F2238="Elevator Controller","Security Solution",IF(F2238="Range Extender","Security Solution",IF(F2238="Dropbox","Standalone",IF(F2238="LF Exciter","Standalone",IF(OR(F2238="Monitor",F2238="Virtual Wall"),IF(VLOOKUP(H2238,IRDeviceDetails!$A$1:$B$10000,2,FALSE)=0,"Standalone",IF(ISNUMBER(MATCH(H2238,ConfigGrouping!$D$1:$D$10000,0)),"Primary","Secondary")),"")))))))))</f>
        <v/>
      </c>
    </row>
    <row r="2239" spans="5:5" ht="15" customHeight="1" x14ac:dyDescent="0.35">
      <c r="E2239" s="11" t="str">
        <f>IF(F2239="Primary Timing Controller","Timing",IF(F2239="Secondary Timing Controller","Timing",IF(F2239="Star","Ethernet",IF(F2239="Door Controller","Security Solution",IF(F2239="Elevator Controller","Security Solution",IF(F2239="Range Extender","Security Solution",IF(F2239="Dropbox","Standalone",IF(F2239="LF Exciter","Standalone",IF(OR(F2239="Monitor",F2239="Virtual Wall"),IF(VLOOKUP(H2239,IRDeviceDetails!$A$1:$B$10000,2,FALSE)=0,"Standalone",IF(ISNUMBER(MATCH(H2239,ConfigGrouping!$D$1:$D$10000,0)),"Primary","Secondary")),"")))))))))</f>
        <v/>
      </c>
    </row>
    <row r="2240" spans="5:5" ht="15" customHeight="1" x14ac:dyDescent="0.35">
      <c r="E2240" s="11" t="str">
        <f>IF(F2240="Primary Timing Controller","Timing",IF(F2240="Secondary Timing Controller","Timing",IF(F2240="Star","Ethernet",IF(F2240="Door Controller","Security Solution",IF(F2240="Elevator Controller","Security Solution",IF(F2240="Range Extender","Security Solution",IF(F2240="Dropbox","Standalone",IF(F2240="LF Exciter","Standalone",IF(OR(F2240="Monitor",F2240="Virtual Wall"),IF(VLOOKUP(H2240,IRDeviceDetails!$A$1:$B$10000,2,FALSE)=0,"Standalone",IF(ISNUMBER(MATCH(H2240,ConfigGrouping!$D$1:$D$10000,0)),"Primary","Secondary")),"")))))))))</f>
        <v/>
      </c>
    </row>
    <row r="2241" spans="5:5" ht="15" customHeight="1" x14ac:dyDescent="0.35">
      <c r="E2241" s="11" t="str">
        <f>IF(F2241="Primary Timing Controller","Timing",IF(F2241="Secondary Timing Controller","Timing",IF(F2241="Star","Ethernet",IF(F2241="Door Controller","Security Solution",IF(F2241="Elevator Controller","Security Solution",IF(F2241="Range Extender","Security Solution",IF(F2241="Dropbox","Standalone",IF(F2241="LF Exciter","Standalone",IF(OR(F2241="Monitor",F2241="Virtual Wall"),IF(VLOOKUP(H2241,IRDeviceDetails!$A$1:$B$10000,2,FALSE)=0,"Standalone",IF(ISNUMBER(MATCH(H2241,ConfigGrouping!$D$1:$D$10000,0)),"Primary","Secondary")),"")))))))))</f>
        <v/>
      </c>
    </row>
    <row r="2242" spans="5:5" ht="15" customHeight="1" x14ac:dyDescent="0.35">
      <c r="E2242" s="11" t="str">
        <f>IF(F2242="Primary Timing Controller","Timing",IF(F2242="Secondary Timing Controller","Timing",IF(F2242="Star","Ethernet",IF(F2242="Door Controller","Security Solution",IF(F2242="Elevator Controller","Security Solution",IF(F2242="Range Extender","Security Solution",IF(F2242="Dropbox","Standalone",IF(F2242="LF Exciter","Standalone",IF(OR(F2242="Monitor",F2242="Virtual Wall"),IF(VLOOKUP(H2242,IRDeviceDetails!$A$1:$B$10000,2,FALSE)=0,"Standalone",IF(ISNUMBER(MATCH(H2242,ConfigGrouping!$D$1:$D$10000,0)),"Primary","Secondary")),"")))))))))</f>
        <v/>
      </c>
    </row>
    <row r="2243" spans="5:5" ht="15" customHeight="1" x14ac:dyDescent="0.35">
      <c r="E2243" s="11" t="str">
        <f>IF(F2243="Primary Timing Controller","Timing",IF(F2243="Secondary Timing Controller","Timing",IF(F2243="Star","Ethernet",IF(F2243="Door Controller","Security Solution",IF(F2243="Elevator Controller","Security Solution",IF(F2243="Range Extender","Security Solution",IF(F2243="Dropbox","Standalone",IF(F2243="LF Exciter","Standalone",IF(OR(F2243="Monitor",F2243="Virtual Wall"),IF(VLOOKUP(H2243,IRDeviceDetails!$A$1:$B$10000,2,FALSE)=0,"Standalone",IF(ISNUMBER(MATCH(H2243,ConfigGrouping!$D$1:$D$10000,0)),"Primary","Secondary")),"")))))))))</f>
        <v/>
      </c>
    </row>
    <row r="2244" spans="5:5" ht="15" customHeight="1" x14ac:dyDescent="0.35">
      <c r="E2244" s="11" t="str">
        <f>IF(F2244="Primary Timing Controller","Timing",IF(F2244="Secondary Timing Controller","Timing",IF(F2244="Star","Ethernet",IF(F2244="Door Controller","Security Solution",IF(F2244="Elevator Controller","Security Solution",IF(F2244="Range Extender","Security Solution",IF(F2244="Dropbox","Standalone",IF(F2244="LF Exciter","Standalone",IF(OR(F2244="Monitor",F2244="Virtual Wall"),IF(VLOOKUP(H2244,IRDeviceDetails!$A$1:$B$10000,2,FALSE)=0,"Standalone",IF(ISNUMBER(MATCH(H2244,ConfigGrouping!$D$1:$D$10000,0)),"Primary","Secondary")),"")))))))))</f>
        <v/>
      </c>
    </row>
    <row r="2245" spans="5:5" ht="15" customHeight="1" x14ac:dyDescent="0.35">
      <c r="E2245" s="11" t="str">
        <f>IF(F2245="Primary Timing Controller","Timing",IF(F2245="Secondary Timing Controller","Timing",IF(F2245="Star","Ethernet",IF(F2245="Door Controller","Security Solution",IF(F2245="Elevator Controller","Security Solution",IF(F2245="Range Extender","Security Solution",IF(F2245="Dropbox","Standalone",IF(F2245="LF Exciter","Standalone",IF(OR(F2245="Monitor",F2245="Virtual Wall"),IF(VLOOKUP(H2245,IRDeviceDetails!$A$1:$B$10000,2,FALSE)=0,"Standalone",IF(ISNUMBER(MATCH(H2245,ConfigGrouping!$D$1:$D$10000,0)),"Primary","Secondary")),"")))))))))</f>
        <v/>
      </c>
    </row>
    <row r="2246" spans="5:5" ht="15" customHeight="1" x14ac:dyDescent="0.35">
      <c r="E2246" s="11" t="str">
        <f>IF(F2246="Primary Timing Controller","Timing",IF(F2246="Secondary Timing Controller","Timing",IF(F2246="Star","Ethernet",IF(F2246="Door Controller","Security Solution",IF(F2246="Elevator Controller","Security Solution",IF(F2246="Range Extender","Security Solution",IF(F2246="Dropbox","Standalone",IF(F2246="LF Exciter","Standalone",IF(OR(F2246="Monitor",F2246="Virtual Wall"),IF(VLOOKUP(H2246,IRDeviceDetails!$A$1:$B$10000,2,FALSE)=0,"Standalone",IF(ISNUMBER(MATCH(H2246,ConfigGrouping!$D$1:$D$10000,0)),"Primary","Secondary")),"")))))))))</f>
        <v/>
      </c>
    </row>
    <row r="2247" spans="5:5" ht="15" customHeight="1" x14ac:dyDescent="0.35">
      <c r="E2247" s="11" t="str">
        <f>IF(F2247="Primary Timing Controller","Timing",IF(F2247="Secondary Timing Controller","Timing",IF(F2247="Star","Ethernet",IF(F2247="Door Controller","Security Solution",IF(F2247="Elevator Controller","Security Solution",IF(F2247="Range Extender","Security Solution",IF(F2247="Dropbox","Standalone",IF(F2247="LF Exciter","Standalone",IF(OR(F2247="Monitor",F2247="Virtual Wall"),IF(VLOOKUP(H2247,IRDeviceDetails!$A$1:$B$10000,2,FALSE)=0,"Standalone",IF(ISNUMBER(MATCH(H2247,ConfigGrouping!$D$1:$D$10000,0)),"Primary","Secondary")),"")))))))))</f>
        <v/>
      </c>
    </row>
    <row r="2248" spans="5:5" ht="15" customHeight="1" x14ac:dyDescent="0.35">
      <c r="E2248" s="11" t="str">
        <f>IF(F2248="Primary Timing Controller","Timing",IF(F2248="Secondary Timing Controller","Timing",IF(F2248="Star","Ethernet",IF(F2248="Door Controller","Security Solution",IF(F2248="Elevator Controller","Security Solution",IF(F2248="Range Extender","Security Solution",IF(F2248="Dropbox","Standalone",IF(F2248="LF Exciter","Standalone",IF(OR(F2248="Monitor",F2248="Virtual Wall"),IF(VLOOKUP(H2248,IRDeviceDetails!$A$1:$B$10000,2,FALSE)=0,"Standalone",IF(ISNUMBER(MATCH(H2248,ConfigGrouping!$D$1:$D$10000,0)),"Primary","Secondary")),"")))))))))</f>
        <v/>
      </c>
    </row>
    <row r="2249" spans="5:5" ht="15" customHeight="1" x14ac:dyDescent="0.35">
      <c r="E2249" s="11" t="str">
        <f>IF(F2249="Primary Timing Controller","Timing",IF(F2249="Secondary Timing Controller","Timing",IF(F2249="Star","Ethernet",IF(F2249="Door Controller","Security Solution",IF(F2249="Elevator Controller","Security Solution",IF(F2249="Range Extender","Security Solution",IF(F2249="Dropbox","Standalone",IF(F2249="LF Exciter","Standalone",IF(OR(F2249="Monitor",F2249="Virtual Wall"),IF(VLOOKUP(H2249,IRDeviceDetails!$A$1:$B$10000,2,FALSE)=0,"Standalone",IF(ISNUMBER(MATCH(H2249,ConfigGrouping!$D$1:$D$10000,0)),"Primary","Secondary")),"")))))))))</f>
        <v/>
      </c>
    </row>
    <row r="2250" spans="5:5" ht="15" customHeight="1" x14ac:dyDescent="0.35">
      <c r="E2250" s="11" t="str">
        <f>IF(F2250="Primary Timing Controller","Timing",IF(F2250="Secondary Timing Controller","Timing",IF(F2250="Star","Ethernet",IF(F2250="Door Controller","Security Solution",IF(F2250="Elevator Controller","Security Solution",IF(F2250="Range Extender","Security Solution",IF(F2250="Dropbox","Standalone",IF(F2250="LF Exciter","Standalone",IF(OR(F2250="Monitor",F2250="Virtual Wall"),IF(VLOOKUP(H2250,IRDeviceDetails!$A$1:$B$10000,2,FALSE)=0,"Standalone",IF(ISNUMBER(MATCH(H2250,ConfigGrouping!$D$1:$D$10000,0)),"Primary","Secondary")),"")))))))))</f>
        <v/>
      </c>
    </row>
    <row r="2251" spans="5:5" ht="15" customHeight="1" x14ac:dyDescent="0.35">
      <c r="E2251" s="11" t="str">
        <f>IF(F2251="Primary Timing Controller","Timing",IF(F2251="Secondary Timing Controller","Timing",IF(F2251="Star","Ethernet",IF(F2251="Door Controller","Security Solution",IF(F2251="Elevator Controller","Security Solution",IF(F2251="Range Extender","Security Solution",IF(F2251="Dropbox","Standalone",IF(F2251="LF Exciter","Standalone",IF(OR(F2251="Monitor",F2251="Virtual Wall"),IF(VLOOKUP(H2251,IRDeviceDetails!$A$1:$B$10000,2,FALSE)=0,"Standalone",IF(ISNUMBER(MATCH(H2251,ConfigGrouping!$D$1:$D$10000,0)),"Primary","Secondary")),"")))))))))</f>
        <v/>
      </c>
    </row>
    <row r="2252" spans="5:5" ht="15" customHeight="1" x14ac:dyDescent="0.35">
      <c r="E2252" s="11" t="str">
        <f>IF(F2252="Primary Timing Controller","Timing",IF(F2252="Secondary Timing Controller","Timing",IF(F2252="Star","Ethernet",IF(F2252="Door Controller","Security Solution",IF(F2252="Elevator Controller","Security Solution",IF(F2252="Range Extender","Security Solution",IF(F2252="Dropbox","Standalone",IF(F2252="LF Exciter","Standalone",IF(OR(F2252="Monitor",F2252="Virtual Wall"),IF(VLOOKUP(H2252,IRDeviceDetails!$A$1:$B$10000,2,FALSE)=0,"Standalone",IF(ISNUMBER(MATCH(H2252,ConfigGrouping!$D$1:$D$10000,0)),"Primary","Secondary")),"")))))))))</f>
        <v/>
      </c>
    </row>
    <row r="2253" spans="5:5" ht="15" customHeight="1" x14ac:dyDescent="0.35">
      <c r="E2253" s="11" t="str">
        <f>IF(F2253="Primary Timing Controller","Timing",IF(F2253="Secondary Timing Controller","Timing",IF(F2253="Star","Ethernet",IF(F2253="Door Controller","Security Solution",IF(F2253="Elevator Controller","Security Solution",IF(F2253="Range Extender","Security Solution",IF(F2253="Dropbox","Standalone",IF(F2253="LF Exciter","Standalone",IF(OR(F2253="Monitor",F2253="Virtual Wall"),IF(VLOOKUP(H2253,IRDeviceDetails!$A$1:$B$10000,2,FALSE)=0,"Standalone",IF(ISNUMBER(MATCH(H2253,ConfigGrouping!$D$1:$D$10000,0)),"Primary","Secondary")),"")))))))))</f>
        <v/>
      </c>
    </row>
    <row r="2254" spans="5:5" ht="15" customHeight="1" x14ac:dyDescent="0.35">
      <c r="E2254" s="11" t="str">
        <f>IF(F2254="Primary Timing Controller","Timing",IF(F2254="Secondary Timing Controller","Timing",IF(F2254="Star","Ethernet",IF(F2254="Door Controller","Security Solution",IF(F2254="Elevator Controller","Security Solution",IF(F2254="Range Extender","Security Solution",IF(F2254="Dropbox","Standalone",IF(F2254="LF Exciter","Standalone",IF(OR(F2254="Monitor",F2254="Virtual Wall"),IF(VLOOKUP(H2254,IRDeviceDetails!$A$1:$B$10000,2,FALSE)=0,"Standalone",IF(ISNUMBER(MATCH(H2254,ConfigGrouping!$D$1:$D$10000,0)),"Primary","Secondary")),"")))))))))</f>
        <v/>
      </c>
    </row>
    <row r="2255" spans="5:5" ht="15" customHeight="1" x14ac:dyDescent="0.35">
      <c r="E2255" s="11" t="str">
        <f>IF(F2255="Primary Timing Controller","Timing",IF(F2255="Secondary Timing Controller","Timing",IF(F2255="Star","Ethernet",IF(F2255="Door Controller","Security Solution",IF(F2255="Elevator Controller","Security Solution",IF(F2255="Range Extender","Security Solution",IF(F2255="Dropbox","Standalone",IF(F2255="LF Exciter","Standalone",IF(OR(F2255="Monitor",F2255="Virtual Wall"),IF(VLOOKUP(H2255,IRDeviceDetails!$A$1:$B$10000,2,FALSE)=0,"Standalone",IF(ISNUMBER(MATCH(H2255,ConfigGrouping!$D$1:$D$10000,0)),"Primary","Secondary")),"")))))))))</f>
        <v/>
      </c>
    </row>
    <row r="2256" spans="5:5" ht="15" customHeight="1" x14ac:dyDescent="0.35">
      <c r="E2256" s="11" t="str">
        <f>IF(F2256="Primary Timing Controller","Timing",IF(F2256="Secondary Timing Controller","Timing",IF(F2256="Star","Ethernet",IF(F2256="Door Controller","Security Solution",IF(F2256="Elevator Controller","Security Solution",IF(F2256="Range Extender","Security Solution",IF(F2256="Dropbox","Standalone",IF(F2256="LF Exciter","Standalone",IF(OR(F2256="Monitor",F2256="Virtual Wall"),IF(VLOOKUP(H2256,IRDeviceDetails!$A$1:$B$10000,2,FALSE)=0,"Standalone",IF(ISNUMBER(MATCH(H2256,ConfigGrouping!$D$1:$D$10000,0)),"Primary","Secondary")),"")))))))))</f>
        <v/>
      </c>
    </row>
    <row r="2257" spans="5:5" ht="15" customHeight="1" x14ac:dyDescent="0.35">
      <c r="E2257" s="11" t="str">
        <f>IF(F2257="Primary Timing Controller","Timing",IF(F2257="Secondary Timing Controller","Timing",IF(F2257="Star","Ethernet",IF(F2257="Door Controller","Security Solution",IF(F2257="Elevator Controller","Security Solution",IF(F2257="Range Extender","Security Solution",IF(F2257="Dropbox","Standalone",IF(F2257="LF Exciter","Standalone",IF(OR(F2257="Monitor",F2257="Virtual Wall"),IF(VLOOKUP(H2257,IRDeviceDetails!$A$1:$B$10000,2,FALSE)=0,"Standalone",IF(ISNUMBER(MATCH(H2257,ConfigGrouping!$D$1:$D$10000,0)),"Primary","Secondary")),"")))))))))</f>
        <v/>
      </c>
    </row>
    <row r="2258" spans="5:5" ht="15" customHeight="1" x14ac:dyDescent="0.35">
      <c r="E2258" s="11" t="str">
        <f>IF(F2258="Primary Timing Controller","Timing",IF(F2258="Secondary Timing Controller","Timing",IF(F2258="Star","Ethernet",IF(F2258="Door Controller","Security Solution",IF(F2258="Elevator Controller","Security Solution",IF(F2258="Range Extender","Security Solution",IF(F2258="Dropbox","Standalone",IF(F2258="LF Exciter","Standalone",IF(OR(F2258="Monitor",F2258="Virtual Wall"),IF(VLOOKUP(H2258,IRDeviceDetails!$A$1:$B$10000,2,FALSE)=0,"Standalone",IF(ISNUMBER(MATCH(H2258,ConfigGrouping!$D$1:$D$10000,0)),"Primary","Secondary")),"")))))))))</f>
        <v/>
      </c>
    </row>
    <row r="2259" spans="5:5" ht="15" customHeight="1" x14ac:dyDescent="0.35">
      <c r="E2259" s="11" t="str">
        <f>IF(F2259="Primary Timing Controller","Timing",IF(F2259="Secondary Timing Controller","Timing",IF(F2259="Star","Ethernet",IF(F2259="Door Controller","Security Solution",IF(F2259="Elevator Controller","Security Solution",IF(F2259="Range Extender","Security Solution",IF(F2259="Dropbox","Standalone",IF(F2259="LF Exciter","Standalone",IF(OR(F2259="Monitor",F2259="Virtual Wall"),IF(VLOOKUP(H2259,IRDeviceDetails!$A$1:$B$10000,2,FALSE)=0,"Standalone",IF(ISNUMBER(MATCH(H2259,ConfigGrouping!$D$1:$D$10000,0)),"Primary","Secondary")),"")))))))))</f>
        <v/>
      </c>
    </row>
    <row r="2260" spans="5:5" ht="15" customHeight="1" x14ac:dyDescent="0.35">
      <c r="E2260" s="11" t="str">
        <f>IF(F2260="Primary Timing Controller","Timing",IF(F2260="Secondary Timing Controller","Timing",IF(F2260="Star","Ethernet",IF(F2260="Door Controller","Security Solution",IF(F2260="Elevator Controller","Security Solution",IF(F2260="Range Extender","Security Solution",IF(F2260="Dropbox","Standalone",IF(F2260="LF Exciter","Standalone",IF(OR(F2260="Monitor",F2260="Virtual Wall"),IF(VLOOKUP(H2260,IRDeviceDetails!$A$1:$B$10000,2,FALSE)=0,"Standalone",IF(ISNUMBER(MATCH(H2260,ConfigGrouping!$D$1:$D$10000,0)),"Primary","Secondary")),"")))))))))</f>
        <v/>
      </c>
    </row>
    <row r="2261" spans="5:5" ht="15" customHeight="1" x14ac:dyDescent="0.35">
      <c r="E2261" s="11" t="str">
        <f>IF(F2261="Primary Timing Controller","Timing",IF(F2261="Secondary Timing Controller","Timing",IF(F2261="Star","Ethernet",IF(F2261="Door Controller","Security Solution",IF(F2261="Elevator Controller","Security Solution",IF(F2261="Range Extender","Security Solution",IF(F2261="Dropbox","Standalone",IF(F2261="LF Exciter","Standalone",IF(OR(F2261="Monitor",F2261="Virtual Wall"),IF(VLOOKUP(H2261,IRDeviceDetails!$A$1:$B$10000,2,FALSE)=0,"Standalone",IF(ISNUMBER(MATCH(H2261,ConfigGrouping!$D$1:$D$10000,0)),"Primary","Secondary")),"")))))))))</f>
        <v/>
      </c>
    </row>
    <row r="2262" spans="5:5" ht="15" customHeight="1" x14ac:dyDescent="0.35">
      <c r="E2262" s="11" t="str">
        <f>IF(F2262="Primary Timing Controller","Timing",IF(F2262="Secondary Timing Controller","Timing",IF(F2262="Star","Ethernet",IF(F2262="Door Controller","Security Solution",IF(F2262="Elevator Controller","Security Solution",IF(F2262="Range Extender","Security Solution",IF(F2262="Dropbox","Standalone",IF(F2262="LF Exciter","Standalone",IF(OR(F2262="Monitor",F2262="Virtual Wall"),IF(VLOOKUP(H2262,IRDeviceDetails!$A$1:$B$10000,2,FALSE)=0,"Standalone",IF(ISNUMBER(MATCH(H2262,ConfigGrouping!$D$1:$D$10000,0)),"Primary","Secondary")),"")))))))))</f>
        <v/>
      </c>
    </row>
    <row r="2263" spans="5:5" ht="15" customHeight="1" x14ac:dyDescent="0.35">
      <c r="E2263" s="11" t="str">
        <f>IF(F2263="Primary Timing Controller","Timing",IF(F2263="Secondary Timing Controller","Timing",IF(F2263="Star","Ethernet",IF(F2263="Door Controller","Security Solution",IF(F2263="Elevator Controller","Security Solution",IF(F2263="Range Extender","Security Solution",IF(F2263="Dropbox","Standalone",IF(F2263="LF Exciter","Standalone",IF(OR(F2263="Monitor",F2263="Virtual Wall"),IF(VLOOKUP(H2263,IRDeviceDetails!$A$1:$B$10000,2,FALSE)=0,"Standalone",IF(ISNUMBER(MATCH(H2263,ConfigGrouping!$D$1:$D$10000,0)),"Primary","Secondary")),"")))))))))</f>
        <v/>
      </c>
    </row>
    <row r="2264" spans="5:5" ht="15" customHeight="1" x14ac:dyDescent="0.35">
      <c r="E2264" s="11" t="str">
        <f>IF(F2264="Primary Timing Controller","Timing",IF(F2264="Secondary Timing Controller","Timing",IF(F2264="Star","Ethernet",IF(F2264="Door Controller","Security Solution",IF(F2264="Elevator Controller","Security Solution",IF(F2264="Range Extender","Security Solution",IF(F2264="Dropbox","Standalone",IF(F2264="LF Exciter","Standalone",IF(OR(F2264="Monitor",F2264="Virtual Wall"),IF(VLOOKUP(H2264,IRDeviceDetails!$A$1:$B$10000,2,FALSE)=0,"Standalone",IF(ISNUMBER(MATCH(H2264,ConfigGrouping!$D$1:$D$10000,0)),"Primary","Secondary")),"")))))))))</f>
        <v/>
      </c>
    </row>
    <row r="2265" spans="5:5" ht="15" customHeight="1" x14ac:dyDescent="0.35">
      <c r="E2265" s="11" t="str">
        <f>IF(F2265="Primary Timing Controller","Timing",IF(F2265="Secondary Timing Controller","Timing",IF(F2265="Star","Ethernet",IF(F2265="Door Controller","Security Solution",IF(F2265="Elevator Controller","Security Solution",IF(F2265="Range Extender","Security Solution",IF(F2265="Dropbox","Standalone",IF(F2265="LF Exciter","Standalone",IF(OR(F2265="Monitor",F2265="Virtual Wall"),IF(VLOOKUP(H2265,IRDeviceDetails!$A$1:$B$10000,2,FALSE)=0,"Standalone",IF(ISNUMBER(MATCH(H2265,ConfigGrouping!$D$1:$D$10000,0)),"Primary","Secondary")),"")))))))))</f>
        <v/>
      </c>
    </row>
    <row r="2266" spans="5:5" ht="15" customHeight="1" x14ac:dyDescent="0.35">
      <c r="E2266" s="11" t="str">
        <f>IF(F2266="Primary Timing Controller","Timing",IF(F2266="Secondary Timing Controller","Timing",IF(F2266="Star","Ethernet",IF(F2266="Door Controller","Security Solution",IF(F2266="Elevator Controller","Security Solution",IF(F2266="Range Extender","Security Solution",IF(F2266="Dropbox","Standalone",IF(F2266="LF Exciter","Standalone",IF(OR(F2266="Monitor",F2266="Virtual Wall"),IF(VLOOKUP(H2266,IRDeviceDetails!$A$1:$B$10000,2,FALSE)=0,"Standalone",IF(ISNUMBER(MATCH(H2266,ConfigGrouping!$D$1:$D$10000,0)),"Primary","Secondary")),"")))))))))</f>
        <v/>
      </c>
    </row>
    <row r="2267" spans="5:5" ht="15" customHeight="1" x14ac:dyDescent="0.35">
      <c r="E2267" s="11" t="str">
        <f>IF(F2267="Primary Timing Controller","Timing",IF(F2267="Secondary Timing Controller","Timing",IF(F2267="Star","Ethernet",IF(F2267="Door Controller","Security Solution",IF(F2267="Elevator Controller","Security Solution",IF(F2267="Range Extender","Security Solution",IF(F2267="Dropbox","Standalone",IF(F2267="LF Exciter","Standalone",IF(OR(F2267="Monitor",F2267="Virtual Wall"),IF(VLOOKUP(H2267,IRDeviceDetails!$A$1:$B$10000,2,FALSE)=0,"Standalone",IF(ISNUMBER(MATCH(H2267,ConfigGrouping!$D$1:$D$10000,0)),"Primary","Secondary")),"")))))))))</f>
        <v/>
      </c>
    </row>
    <row r="2268" spans="5:5" ht="15" customHeight="1" x14ac:dyDescent="0.35">
      <c r="E2268" s="11" t="str">
        <f>IF(F2268="Primary Timing Controller","Timing",IF(F2268="Secondary Timing Controller","Timing",IF(F2268="Star","Ethernet",IF(F2268="Door Controller","Security Solution",IF(F2268="Elevator Controller","Security Solution",IF(F2268="Range Extender","Security Solution",IF(F2268="Dropbox","Standalone",IF(F2268="LF Exciter","Standalone",IF(OR(F2268="Monitor",F2268="Virtual Wall"),IF(VLOOKUP(H2268,IRDeviceDetails!$A$1:$B$10000,2,FALSE)=0,"Standalone",IF(ISNUMBER(MATCH(H2268,ConfigGrouping!$D$1:$D$10000,0)),"Primary","Secondary")),"")))))))))</f>
        <v/>
      </c>
    </row>
    <row r="2269" spans="5:5" ht="15" customHeight="1" x14ac:dyDescent="0.35">
      <c r="E2269" s="11" t="str">
        <f>IF(F2269="Primary Timing Controller","Timing",IF(F2269="Secondary Timing Controller","Timing",IF(F2269="Star","Ethernet",IF(F2269="Door Controller","Security Solution",IF(F2269="Elevator Controller","Security Solution",IF(F2269="Range Extender","Security Solution",IF(F2269="Dropbox","Standalone",IF(F2269="LF Exciter","Standalone",IF(OR(F2269="Monitor",F2269="Virtual Wall"),IF(VLOOKUP(H2269,IRDeviceDetails!$A$1:$B$10000,2,FALSE)=0,"Standalone",IF(ISNUMBER(MATCH(H2269,ConfigGrouping!$D$1:$D$10000,0)),"Primary","Secondary")),"")))))))))</f>
        <v/>
      </c>
    </row>
    <row r="2270" spans="5:5" ht="15" customHeight="1" x14ac:dyDescent="0.35">
      <c r="E2270" s="11" t="str">
        <f>IF(F2270="Primary Timing Controller","Timing",IF(F2270="Secondary Timing Controller","Timing",IF(F2270="Star","Ethernet",IF(F2270="Door Controller","Security Solution",IF(F2270="Elevator Controller","Security Solution",IF(F2270="Range Extender","Security Solution",IF(F2270="Dropbox","Standalone",IF(F2270="LF Exciter","Standalone",IF(OR(F2270="Monitor",F2270="Virtual Wall"),IF(VLOOKUP(H2270,IRDeviceDetails!$A$1:$B$10000,2,FALSE)=0,"Standalone",IF(ISNUMBER(MATCH(H2270,ConfigGrouping!$D$1:$D$10000,0)),"Primary","Secondary")),"")))))))))</f>
        <v/>
      </c>
    </row>
    <row r="2271" spans="5:5" ht="15" customHeight="1" x14ac:dyDescent="0.35">
      <c r="E2271" s="11" t="str">
        <f>IF(F2271="Primary Timing Controller","Timing",IF(F2271="Secondary Timing Controller","Timing",IF(F2271="Star","Ethernet",IF(F2271="Door Controller","Security Solution",IF(F2271="Elevator Controller","Security Solution",IF(F2271="Range Extender","Security Solution",IF(F2271="Dropbox","Standalone",IF(F2271="LF Exciter","Standalone",IF(OR(F2271="Monitor",F2271="Virtual Wall"),IF(VLOOKUP(H2271,IRDeviceDetails!$A$1:$B$10000,2,FALSE)=0,"Standalone",IF(ISNUMBER(MATCH(H2271,ConfigGrouping!$D$1:$D$10000,0)),"Primary","Secondary")),"")))))))))</f>
        <v/>
      </c>
    </row>
    <row r="2272" spans="5:5" ht="15" customHeight="1" x14ac:dyDescent="0.35">
      <c r="E2272" s="11" t="str">
        <f>IF(F2272="Primary Timing Controller","Timing",IF(F2272="Secondary Timing Controller","Timing",IF(F2272="Star","Ethernet",IF(F2272="Door Controller","Security Solution",IF(F2272="Elevator Controller","Security Solution",IF(F2272="Range Extender","Security Solution",IF(F2272="Dropbox","Standalone",IF(F2272="LF Exciter","Standalone",IF(OR(F2272="Monitor",F2272="Virtual Wall"),IF(VLOOKUP(H2272,IRDeviceDetails!$A$1:$B$10000,2,FALSE)=0,"Standalone",IF(ISNUMBER(MATCH(H2272,ConfigGrouping!$D$1:$D$10000,0)),"Primary","Secondary")),"")))))))))</f>
        <v/>
      </c>
    </row>
    <row r="2273" spans="5:5" ht="15" customHeight="1" x14ac:dyDescent="0.35">
      <c r="E2273" s="11" t="str">
        <f>IF(F2273="Primary Timing Controller","Timing",IF(F2273="Secondary Timing Controller","Timing",IF(F2273="Star","Ethernet",IF(F2273="Door Controller","Security Solution",IF(F2273="Elevator Controller","Security Solution",IF(F2273="Range Extender","Security Solution",IF(F2273="Dropbox","Standalone",IF(F2273="LF Exciter","Standalone",IF(OR(F2273="Monitor",F2273="Virtual Wall"),IF(VLOOKUP(H2273,IRDeviceDetails!$A$1:$B$10000,2,FALSE)=0,"Standalone",IF(ISNUMBER(MATCH(H2273,ConfigGrouping!$D$1:$D$10000,0)),"Primary","Secondary")),"")))))))))</f>
        <v/>
      </c>
    </row>
    <row r="2274" spans="5:5" ht="15" customHeight="1" x14ac:dyDescent="0.35">
      <c r="E2274" s="11" t="str">
        <f>IF(F2274="Primary Timing Controller","Timing",IF(F2274="Secondary Timing Controller","Timing",IF(F2274="Star","Ethernet",IF(F2274="Door Controller","Security Solution",IF(F2274="Elevator Controller","Security Solution",IF(F2274="Range Extender","Security Solution",IF(F2274="Dropbox","Standalone",IF(F2274="LF Exciter","Standalone",IF(OR(F2274="Monitor",F2274="Virtual Wall"),IF(VLOOKUP(H2274,IRDeviceDetails!$A$1:$B$10000,2,FALSE)=0,"Standalone",IF(ISNUMBER(MATCH(H2274,ConfigGrouping!$D$1:$D$10000,0)),"Primary","Secondary")),"")))))))))</f>
        <v/>
      </c>
    </row>
    <row r="2275" spans="5:5" ht="15" customHeight="1" x14ac:dyDescent="0.35">
      <c r="E2275" s="11" t="str">
        <f>IF(F2275="Primary Timing Controller","Timing",IF(F2275="Secondary Timing Controller","Timing",IF(F2275="Star","Ethernet",IF(F2275="Door Controller","Security Solution",IF(F2275="Elevator Controller","Security Solution",IF(F2275="Range Extender","Security Solution",IF(F2275="Dropbox","Standalone",IF(F2275="LF Exciter","Standalone",IF(OR(F2275="Monitor",F2275="Virtual Wall"),IF(VLOOKUP(H2275,IRDeviceDetails!$A$1:$B$10000,2,FALSE)=0,"Standalone",IF(ISNUMBER(MATCH(H2275,ConfigGrouping!$D$1:$D$10000,0)),"Primary","Secondary")),"")))))))))</f>
        <v/>
      </c>
    </row>
    <row r="2276" spans="5:5" ht="15" customHeight="1" x14ac:dyDescent="0.35">
      <c r="E2276" s="11" t="str">
        <f>IF(F2276="Primary Timing Controller","Timing",IF(F2276="Secondary Timing Controller","Timing",IF(F2276="Star","Ethernet",IF(F2276="Door Controller","Security Solution",IF(F2276="Elevator Controller","Security Solution",IF(F2276="Range Extender","Security Solution",IF(F2276="Dropbox","Standalone",IF(F2276="LF Exciter","Standalone",IF(OR(F2276="Monitor",F2276="Virtual Wall"),IF(VLOOKUP(H2276,IRDeviceDetails!$A$1:$B$10000,2,FALSE)=0,"Standalone",IF(ISNUMBER(MATCH(H2276,ConfigGrouping!$D$1:$D$10000,0)),"Primary","Secondary")),"")))))))))</f>
        <v/>
      </c>
    </row>
    <row r="2277" spans="5:5" ht="15" customHeight="1" x14ac:dyDescent="0.35">
      <c r="E2277" s="11" t="str">
        <f>IF(F2277="Primary Timing Controller","Timing",IF(F2277="Secondary Timing Controller","Timing",IF(F2277="Star","Ethernet",IF(F2277="Door Controller","Security Solution",IF(F2277="Elevator Controller","Security Solution",IF(F2277="Range Extender","Security Solution",IF(F2277="Dropbox","Standalone",IF(F2277="LF Exciter","Standalone",IF(OR(F2277="Monitor",F2277="Virtual Wall"),IF(VLOOKUP(H2277,IRDeviceDetails!$A$1:$B$10000,2,FALSE)=0,"Standalone",IF(ISNUMBER(MATCH(H2277,ConfigGrouping!$D$1:$D$10000,0)),"Primary","Secondary")),"")))))))))</f>
        <v/>
      </c>
    </row>
    <row r="2278" spans="5:5" ht="15" customHeight="1" x14ac:dyDescent="0.35">
      <c r="E2278" s="11" t="str">
        <f>IF(F2278="Primary Timing Controller","Timing",IF(F2278="Secondary Timing Controller","Timing",IF(F2278="Star","Ethernet",IF(F2278="Door Controller","Security Solution",IF(F2278="Elevator Controller","Security Solution",IF(F2278="Range Extender","Security Solution",IF(F2278="Dropbox","Standalone",IF(F2278="LF Exciter","Standalone",IF(OR(F2278="Monitor",F2278="Virtual Wall"),IF(VLOOKUP(H2278,IRDeviceDetails!$A$1:$B$10000,2,FALSE)=0,"Standalone",IF(ISNUMBER(MATCH(H2278,ConfigGrouping!$D$1:$D$10000,0)),"Primary","Secondary")),"")))))))))</f>
        <v/>
      </c>
    </row>
    <row r="2279" spans="5:5" ht="15" customHeight="1" x14ac:dyDescent="0.35">
      <c r="E2279" s="11" t="str">
        <f>IF(F2279="Primary Timing Controller","Timing",IF(F2279="Secondary Timing Controller","Timing",IF(F2279="Star","Ethernet",IF(F2279="Door Controller","Security Solution",IF(F2279="Elevator Controller","Security Solution",IF(F2279="Range Extender","Security Solution",IF(F2279="Dropbox","Standalone",IF(F2279="LF Exciter","Standalone",IF(OR(F2279="Monitor",F2279="Virtual Wall"),IF(VLOOKUP(H2279,IRDeviceDetails!$A$1:$B$10000,2,FALSE)=0,"Standalone",IF(ISNUMBER(MATCH(H2279,ConfigGrouping!$D$1:$D$10000,0)),"Primary","Secondary")),"")))))))))</f>
        <v/>
      </c>
    </row>
    <row r="2280" spans="5:5" ht="15" customHeight="1" x14ac:dyDescent="0.35">
      <c r="E2280" s="11" t="str">
        <f>IF(F2280="Primary Timing Controller","Timing",IF(F2280="Secondary Timing Controller","Timing",IF(F2280="Star","Ethernet",IF(F2280="Door Controller","Security Solution",IF(F2280="Elevator Controller","Security Solution",IF(F2280="Range Extender","Security Solution",IF(F2280="Dropbox","Standalone",IF(F2280="LF Exciter","Standalone",IF(OR(F2280="Monitor",F2280="Virtual Wall"),IF(VLOOKUP(H2280,IRDeviceDetails!$A$1:$B$10000,2,FALSE)=0,"Standalone",IF(ISNUMBER(MATCH(H2280,ConfigGrouping!$D$1:$D$10000,0)),"Primary","Secondary")),"")))))))))</f>
        <v/>
      </c>
    </row>
    <row r="2281" spans="5:5" ht="15" customHeight="1" x14ac:dyDescent="0.35">
      <c r="E2281" s="11" t="str">
        <f>IF(F2281="Primary Timing Controller","Timing",IF(F2281="Secondary Timing Controller","Timing",IF(F2281="Star","Ethernet",IF(F2281="Door Controller","Security Solution",IF(F2281="Elevator Controller","Security Solution",IF(F2281="Range Extender","Security Solution",IF(F2281="Dropbox","Standalone",IF(F2281="LF Exciter","Standalone",IF(OR(F2281="Monitor",F2281="Virtual Wall"),IF(VLOOKUP(H2281,IRDeviceDetails!$A$1:$B$10000,2,FALSE)=0,"Standalone",IF(ISNUMBER(MATCH(H2281,ConfigGrouping!$D$1:$D$10000,0)),"Primary","Secondary")),"")))))))))</f>
        <v/>
      </c>
    </row>
    <row r="2282" spans="5:5" ht="15" customHeight="1" x14ac:dyDescent="0.35">
      <c r="E2282" s="11" t="str">
        <f>IF(F2282="Primary Timing Controller","Timing",IF(F2282="Secondary Timing Controller","Timing",IF(F2282="Star","Ethernet",IF(F2282="Door Controller","Security Solution",IF(F2282="Elevator Controller","Security Solution",IF(F2282="Range Extender","Security Solution",IF(F2282="Dropbox","Standalone",IF(F2282="LF Exciter","Standalone",IF(OR(F2282="Monitor",F2282="Virtual Wall"),IF(VLOOKUP(H2282,IRDeviceDetails!$A$1:$B$10000,2,FALSE)=0,"Standalone",IF(ISNUMBER(MATCH(H2282,ConfigGrouping!$D$1:$D$10000,0)),"Primary","Secondary")),"")))))))))</f>
        <v/>
      </c>
    </row>
    <row r="2283" spans="5:5" ht="15" customHeight="1" x14ac:dyDescent="0.35">
      <c r="E2283" s="11" t="str">
        <f>IF(F2283="Primary Timing Controller","Timing",IF(F2283="Secondary Timing Controller","Timing",IF(F2283="Star","Ethernet",IF(F2283="Door Controller","Security Solution",IF(F2283="Elevator Controller","Security Solution",IF(F2283="Range Extender","Security Solution",IF(F2283="Dropbox","Standalone",IF(F2283="LF Exciter","Standalone",IF(OR(F2283="Monitor",F2283="Virtual Wall"),IF(VLOOKUP(H2283,IRDeviceDetails!$A$1:$B$10000,2,FALSE)=0,"Standalone",IF(ISNUMBER(MATCH(H2283,ConfigGrouping!$D$1:$D$10000,0)),"Primary","Secondary")),"")))))))))</f>
        <v/>
      </c>
    </row>
    <row r="2284" spans="5:5" ht="15" customHeight="1" x14ac:dyDescent="0.35">
      <c r="E2284" s="11" t="str">
        <f>IF(F2284="Primary Timing Controller","Timing",IF(F2284="Secondary Timing Controller","Timing",IF(F2284="Star","Ethernet",IF(F2284="Door Controller","Security Solution",IF(F2284="Elevator Controller","Security Solution",IF(F2284="Range Extender","Security Solution",IF(F2284="Dropbox","Standalone",IF(F2284="LF Exciter","Standalone",IF(OR(F2284="Monitor",F2284="Virtual Wall"),IF(VLOOKUP(H2284,IRDeviceDetails!$A$1:$B$10000,2,FALSE)=0,"Standalone",IF(ISNUMBER(MATCH(H2284,ConfigGrouping!$D$1:$D$10000,0)),"Primary","Secondary")),"")))))))))</f>
        <v/>
      </c>
    </row>
    <row r="2285" spans="5:5" ht="15" customHeight="1" x14ac:dyDescent="0.35">
      <c r="E2285" s="11" t="str">
        <f>IF(F2285="Primary Timing Controller","Timing",IF(F2285="Secondary Timing Controller","Timing",IF(F2285="Star","Ethernet",IF(F2285="Door Controller","Security Solution",IF(F2285="Elevator Controller","Security Solution",IF(F2285="Range Extender","Security Solution",IF(F2285="Dropbox","Standalone",IF(F2285="LF Exciter","Standalone",IF(OR(F2285="Monitor",F2285="Virtual Wall"),IF(VLOOKUP(H2285,IRDeviceDetails!$A$1:$B$10000,2,FALSE)=0,"Standalone",IF(ISNUMBER(MATCH(H2285,ConfigGrouping!$D$1:$D$10000,0)),"Primary","Secondary")),"")))))))))</f>
        <v/>
      </c>
    </row>
    <row r="2286" spans="5:5" ht="15" customHeight="1" x14ac:dyDescent="0.35">
      <c r="E2286" s="11" t="str">
        <f>IF(F2286="Primary Timing Controller","Timing",IF(F2286="Secondary Timing Controller","Timing",IF(F2286="Star","Ethernet",IF(F2286="Door Controller","Security Solution",IF(F2286="Elevator Controller","Security Solution",IF(F2286="Range Extender","Security Solution",IF(F2286="Dropbox","Standalone",IF(F2286="LF Exciter","Standalone",IF(OR(F2286="Monitor",F2286="Virtual Wall"),IF(VLOOKUP(H2286,IRDeviceDetails!$A$1:$B$10000,2,FALSE)=0,"Standalone",IF(ISNUMBER(MATCH(H2286,ConfigGrouping!$D$1:$D$10000,0)),"Primary","Secondary")),"")))))))))</f>
        <v/>
      </c>
    </row>
    <row r="2287" spans="5:5" ht="15" customHeight="1" x14ac:dyDescent="0.35">
      <c r="E2287" s="11" t="str">
        <f>IF(F2287="Primary Timing Controller","Timing",IF(F2287="Secondary Timing Controller","Timing",IF(F2287="Star","Ethernet",IF(F2287="Door Controller","Security Solution",IF(F2287="Elevator Controller","Security Solution",IF(F2287="Range Extender","Security Solution",IF(F2287="Dropbox","Standalone",IF(F2287="LF Exciter","Standalone",IF(OR(F2287="Monitor",F2287="Virtual Wall"),IF(VLOOKUP(H2287,IRDeviceDetails!$A$1:$B$10000,2,FALSE)=0,"Standalone",IF(ISNUMBER(MATCH(H2287,ConfigGrouping!$D$1:$D$10000,0)),"Primary","Secondary")),"")))))))))</f>
        <v/>
      </c>
    </row>
    <row r="2288" spans="5:5" ht="15" customHeight="1" x14ac:dyDescent="0.35">
      <c r="E2288" s="11" t="str">
        <f>IF(F2288="Primary Timing Controller","Timing",IF(F2288="Secondary Timing Controller","Timing",IF(F2288="Star","Ethernet",IF(F2288="Door Controller","Security Solution",IF(F2288="Elevator Controller","Security Solution",IF(F2288="Range Extender","Security Solution",IF(F2288="Dropbox","Standalone",IF(F2288="LF Exciter","Standalone",IF(OR(F2288="Monitor",F2288="Virtual Wall"),IF(VLOOKUP(H2288,IRDeviceDetails!$A$1:$B$10000,2,FALSE)=0,"Standalone",IF(ISNUMBER(MATCH(H2288,ConfigGrouping!$D$1:$D$10000,0)),"Primary","Secondary")),"")))))))))</f>
        <v/>
      </c>
    </row>
    <row r="2289" spans="5:5" ht="15" customHeight="1" x14ac:dyDescent="0.35">
      <c r="E2289" s="11" t="str">
        <f>IF(F2289="Primary Timing Controller","Timing",IF(F2289="Secondary Timing Controller","Timing",IF(F2289="Star","Ethernet",IF(F2289="Door Controller","Security Solution",IF(F2289="Elevator Controller","Security Solution",IF(F2289="Range Extender","Security Solution",IF(F2289="Dropbox","Standalone",IF(F2289="LF Exciter","Standalone",IF(OR(F2289="Monitor",F2289="Virtual Wall"),IF(VLOOKUP(H2289,IRDeviceDetails!$A$1:$B$10000,2,FALSE)=0,"Standalone",IF(ISNUMBER(MATCH(H2289,ConfigGrouping!$D$1:$D$10000,0)),"Primary","Secondary")),"")))))))))</f>
        <v/>
      </c>
    </row>
    <row r="2290" spans="5:5" ht="15" customHeight="1" x14ac:dyDescent="0.35">
      <c r="E2290" s="11" t="str">
        <f>IF(F2290="Primary Timing Controller","Timing",IF(F2290="Secondary Timing Controller","Timing",IF(F2290="Star","Ethernet",IF(F2290="Door Controller","Security Solution",IF(F2290="Elevator Controller","Security Solution",IF(F2290="Range Extender","Security Solution",IF(F2290="Dropbox","Standalone",IF(F2290="LF Exciter","Standalone",IF(OR(F2290="Monitor",F2290="Virtual Wall"),IF(VLOOKUP(H2290,IRDeviceDetails!$A$1:$B$10000,2,FALSE)=0,"Standalone",IF(ISNUMBER(MATCH(H2290,ConfigGrouping!$D$1:$D$10000,0)),"Primary","Secondary")),"")))))))))</f>
        <v/>
      </c>
    </row>
    <row r="2291" spans="5:5" ht="15" customHeight="1" x14ac:dyDescent="0.35">
      <c r="E2291" s="11" t="str">
        <f>IF(F2291="Primary Timing Controller","Timing",IF(F2291="Secondary Timing Controller","Timing",IF(F2291="Star","Ethernet",IF(F2291="Door Controller","Security Solution",IF(F2291="Elevator Controller","Security Solution",IF(F2291="Range Extender","Security Solution",IF(F2291="Dropbox","Standalone",IF(F2291="LF Exciter","Standalone",IF(OR(F2291="Monitor",F2291="Virtual Wall"),IF(VLOOKUP(H2291,IRDeviceDetails!$A$1:$B$10000,2,FALSE)=0,"Standalone",IF(ISNUMBER(MATCH(H2291,ConfigGrouping!$D$1:$D$10000,0)),"Primary","Secondary")),"")))))))))</f>
        <v/>
      </c>
    </row>
    <row r="2292" spans="5:5" ht="15" customHeight="1" x14ac:dyDescent="0.35">
      <c r="E2292" s="11" t="str">
        <f>IF(F2292="Primary Timing Controller","Timing",IF(F2292="Secondary Timing Controller","Timing",IF(F2292="Star","Ethernet",IF(F2292="Door Controller","Security Solution",IF(F2292="Elevator Controller","Security Solution",IF(F2292="Range Extender","Security Solution",IF(F2292="Dropbox","Standalone",IF(F2292="LF Exciter","Standalone",IF(OR(F2292="Monitor",F2292="Virtual Wall"),IF(VLOOKUP(H2292,IRDeviceDetails!$A$1:$B$10000,2,FALSE)=0,"Standalone",IF(ISNUMBER(MATCH(H2292,ConfigGrouping!$D$1:$D$10000,0)),"Primary","Secondary")),"")))))))))</f>
        <v/>
      </c>
    </row>
    <row r="2293" spans="5:5" ht="15" customHeight="1" x14ac:dyDescent="0.35">
      <c r="E2293" s="11" t="str">
        <f>IF(F2293="Primary Timing Controller","Timing",IF(F2293="Secondary Timing Controller","Timing",IF(F2293="Star","Ethernet",IF(F2293="Door Controller","Security Solution",IF(F2293="Elevator Controller","Security Solution",IF(F2293="Range Extender","Security Solution",IF(F2293="Dropbox","Standalone",IF(F2293="LF Exciter","Standalone",IF(OR(F2293="Monitor",F2293="Virtual Wall"),IF(VLOOKUP(H2293,IRDeviceDetails!$A$1:$B$10000,2,FALSE)=0,"Standalone",IF(ISNUMBER(MATCH(H2293,ConfigGrouping!$D$1:$D$10000,0)),"Primary","Secondary")),"")))))))))</f>
        <v/>
      </c>
    </row>
    <row r="2294" spans="5:5" ht="15" customHeight="1" x14ac:dyDescent="0.35">
      <c r="E2294" s="11" t="str">
        <f>IF(F2294="Primary Timing Controller","Timing",IF(F2294="Secondary Timing Controller","Timing",IF(F2294="Star","Ethernet",IF(F2294="Door Controller","Security Solution",IF(F2294="Elevator Controller","Security Solution",IF(F2294="Range Extender","Security Solution",IF(F2294="Dropbox","Standalone",IF(F2294="LF Exciter","Standalone",IF(OR(F2294="Monitor",F2294="Virtual Wall"),IF(VLOOKUP(H2294,IRDeviceDetails!$A$1:$B$10000,2,FALSE)=0,"Standalone",IF(ISNUMBER(MATCH(H2294,ConfigGrouping!$D$1:$D$10000,0)),"Primary","Secondary")),"")))))))))</f>
        <v/>
      </c>
    </row>
    <row r="2295" spans="5:5" ht="15" customHeight="1" x14ac:dyDescent="0.35">
      <c r="E2295" s="11" t="str">
        <f>IF(F2295="Primary Timing Controller","Timing",IF(F2295="Secondary Timing Controller","Timing",IF(F2295="Star","Ethernet",IF(F2295="Door Controller","Security Solution",IF(F2295="Elevator Controller","Security Solution",IF(F2295="Range Extender","Security Solution",IF(F2295="Dropbox","Standalone",IF(F2295="LF Exciter","Standalone",IF(OR(F2295="Monitor",F2295="Virtual Wall"),IF(VLOOKUP(H2295,IRDeviceDetails!$A$1:$B$10000,2,FALSE)=0,"Standalone",IF(ISNUMBER(MATCH(H2295,ConfigGrouping!$D$1:$D$10000,0)),"Primary","Secondary")),"")))))))))</f>
        <v/>
      </c>
    </row>
    <row r="2296" spans="5:5" ht="15" customHeight="1" x14ac:dyDescent="0.35">
      <c r="E2296" s="11" t="str">
        <f>IF(F2296="Primary Timing Controller","Timing",IF(F2296="Secondary Timing Controller","Timing",IF(F2296="Star","Ethernet",IF(F2296="Door Controller","Security Solution",IF(F2296="Elevator Controller","Security Solution",IF(F2296="Range Extender","Security Solution",IF(F2296="Dropbox","Standalone",IF(F2296="LF Exciter","Standalone",IF(OR(F2296="Monitor",F2296="Virtual Wall"),IF(VLOOKUP(H2296,IRDeviceDetails!$A$1:$B$10000,2,FALSE)=0,"Standalone",IF(ISNUMBER(MATCH(H2296,ConfigGrouping!$D$1:$D$10000,0)),"Primary","Secondary")),"")))))))))</f>
        <v/>
      </c>
    </row>
    <row r="2297" spans="5:5" ht="15" customHeight="1" x14ac:dyDescent="0.35">
      <c r="E2297" s="11" t="str">
        <f>IF(F2297="Primary Timing Controller","Timing",IF(F2297="Secondary Timing Controller","Timing",IF(F2297="Star","Ethernet",IF(F2297="Door Controller","Security Solution",IF(F2297="Elevator Controller","Security Solution",IF(F2297="Range Extender","Security Solution",IF(F2297="Dropbox","Standalone",IF(F2297="LF Exciter","Standalone",IF(OR(F2297="Monitor",F2297="Virtual Wall"),IF(VLOOKUP(H2297,IRDeviceDetails!$A$1:$B$10000,2,FALSE)=0,"Standalone",IF(ISNUMBER(MATCH(H2297,ConfigGrouping!$D$1:$D$10000,0)),"Primary","Secondary")),"")))))))))</f>
        <v/>
      </c>
    </row>
    <row r="2298" spans="5:5" ht="15" customHeight="1" x14ac:dyDescent="0.35">
      <c r="E2298" s="11" t="str">
        <f>IF(F2298="Primary Timing Controller","Timing",IF(F2298="Secondary Timing Controller","Timing",IF(F2298="Star","Ethernet",IF(F2298="Door Controller","Security Solution",IF(F2298="Elevator Controller","Security Solution",IF(F2298="Range Extender","Security Solution",IF(F2298="Dropbox","Standalone",IF(F2298="LF Exciter","Standalone",IF(OR(F2298="Monitor",F2298="Virtual Wall"),IF(VLOOKUP(H2298,IRDeviceDetails!$A$1:$B$10000,2,FALSE)=0,"Standalone",IF(ISNUMBER(MATCH(H2298,ConfigGrouping!$D$1:$D$10000,0)),"Primary","Secondary")),"")))))))))</f>
        <v/>
      </c>
    </row>
    <row r="2299" spans="5:5" ht="15" customHeight="1" x14ac:dyDescent="0.35">
      <c r="E2299" s="11" t="str">
        <f>IF(F2299="Primary Timing Controller","Timing",IF(F2299="Secondary Timing Controller","Timing",IF(F2299="Star","Ethernet",IF(F2299="Door Controller","Security Solution",IF(F2299="Elevator Controller","Security Solution",IF(F2299="Range Extender","Security Solution",IF(F2299="Dropbox","Standalone",IF(F2299="LF Exciter","Standalone",IF(OR(F2299="Monitor",F2299="Virtual Wall"),IF(VLOOKUP(H2299,IRDeviceDetails!$A$1:$B$10000,2,FALSE)=0,"Standalone",IF(ISNUMBER(MATCH(H2299,ConfigGrouping!$D$1:$D$10000,0)),"Primary","Secondary")),"")))))))))</f>
        <v/>
      </c>
    </row>
    <row r="2300" spans="5:5" ht="15" customHeight="1" x14ac:dyDescent="0.35">
      <c r="E2300" s="11" t="str">
        <f>IF(F2300="Primary Timing Controller","Timing",IF(F2300="Secondary Timing Controller","Timing",IF(F2300="Star","Ethernet",IF(F2300="Door Controller","Security Solution",IF(F2300="Elevator Controller","Security Solution",IF(F2300="Range Extender","Security Solution",IF(F2300="Dropbox","Standalone",IF(F2300="LF Exciter","Standalone",IF(OR(F2300="Monitor",F2300="Virtual Wall"),IF(VLOOKUP(H2300,IRDeviceDetails!$A$1:$B$10000,2,FALSE)=0,"Standalone",IF(ISNUMBER(MATCH(H2300,ConfigGrouping!$D$1:$D$10000,0)),"Primary","Secondary")),"")))))))))</f>
        <v/>
      </c>
    </row>
    <row r="2301" spans="5:5" ht="15" customHeight="1" x14ac:dyDescent="0.35">
      <c r="E2301" s="11" t="str">
        <f>IF(F2301="Primary Timing Controller","Timing",IF(F2301="Secondary Timing Controller","Timing",IF(F2301="Star","Ethernet",IF(F2301="Door Controller","Security Solution",IF(F2301="Elevator Controller","Security Solution",IF(F2301="Range Extender","Security Solution",IF(F2301="Dropbox","Standalone",IF(F2301="LF Exciter","Standalone",IF(OR(F2301="Monitor",F2301="Virtual Wall"),IF(VLOOKUP(H2301,IRDeviceDetails!$A$1:$B$10000,2,FALSE)=0,"Standalone",IF(ISNUMBER(MATCH(H2301,ConfigGrouping!$D$1:$D$10000,0)),"Primary","Secondary")),"")))))))))</f>
        <v/>
      </c>
    </row>
    <row r="2302" spans="5:5" ht="15" customHeight="1" x14ac:dyDescent="0.35">
      <c r="E2302" s="11" t="str">
        <f>IF(F2302="Primary Timing Controller","Timing",IF(F2302="Secondary Timing Controller","Timing",IF(F2302="Star","Ethernet",IF(F2302="Door Controller","Security Solution",IF(F2302="Elevator Controller","Security Solution",IF(F2302="Range Extender","Security Solution",IF(F2302="Dropbox","Standalone",IF(F2302="LF Exciter","Standalone",IF(OR(F2302="Monitor",F2302="Virtual Wall"),IF(VLOOKUP(H2302,IRDeviceDetails!$A$1:$B$10000,2,FALSE)=0,"Standalone",IF(ISNUMBER(MATCH(H2302,ConfigGrouping!$D$1:$D$10000,0)),"Primary","Secondary")),"")))))))))</f>
        <v/>
      </c>
    </row>
    <row r="2303" spans="5:5" ht="15" customHeight="1" x14ac:dyDescent="0.35">
      <c r="E2303" s="11" t="str">
        <f>IF(F2303="Primary Timing Controller","Timing",IF(F2303="Secondary Timing Controller","Timing",IF(F2303="Star","Ethernet",IF(F2303="Door Controller","Security Solution",IF(F2303="Elevator Controller","Security Solution",IF(F2303="Range Extender","Security Solution",IF(F2303="Dropbox","Standalone",IF(F2303="LF Exciter","Standalone",IF(OR(F2303="Monitor",F2303="Virtual Wall"),IF(VLOOKUP(H2303,IRDeviceDetails!$A$1:$B$10000,2,FALSE)=0,"Standalone",IF(ISNUMBER(MATCH(H2303,ConfigGrouping!$D$1:$D$10000,0)),"Primary","Secondary")),"")))))))))</f>
        <v/>
      </c>
    </row>
    <row r="2304" spans="5:5" ht="15" customHeight="1" x14ac:dyDescent="0.35">
      <c r="E2304" s="11" t="str">
        <f>IF(F2304="Primary Timing Controller","Timing",IF(F2304="Secondary Timing Controller","Timing",IF(F2304="Star","Ethernet",IF(F2304="Door Controller","Security Solution",IF(F2304="Elevator Controller","Security Solution",IF(F2304="Range Extender","Security Solution",IF(F2304="Dropbox","Standalone",IF(F2304="LF Exciter","Standalone",IF(OR(F2304="Monitor",F2304="Virtual Wall"),IF(VLOOKUP(H2304,IRDeviceDetails!$A$1:$B$10000,2,FALSE)=0,"Standalone",IF(ISNUMBER(MATCH(H2304,ConfigGrouping!$D$1:$D$10000,0)),"Primary","Secondary")),"")))))))))</f>
        <v/>
      </c>
    </row>
    <row r="2305" spans="5:5" ht="15" customHeight="1" x14ac:dyDescent="0.35">
      <c r="E2305" s="11" t="str">
        <f>IF(F2305="Primary Timing Controller","Timing",IF(F2305="Secondary Timing Controller","Timing",IF(F2305="Star","Ethernet",IF(F2305="Door Controller","Security Solution",IF(F2305="Elevator Controller","Security Solution",IF(F2305="Range Extender","Security Solution",IF(F2305="Dropbox","Standalone",IF(F2305="LF Exciter","Standalone",IF(OR(F2305="Monitor",F2305="Virtual Wall"),IF(VLOOKUP(H2305,IRDeviceDetails!$A$1:$B$10000,2,FALSE)=0,"Standalone",IF(ISNUMBER(MATCH(H2305,ConfigGrouping!$D$1:$D$10000,0)),"Primary","Secondary")),"")))))))))</f>
        <v/>
      </c>
    </row>
    <row r="2306" spans="5:5" ht="15" customHeight="1" x14ac:dyDescent="0.35">
      <c r="E2306" s="11" t="str">
        <f>IF(F2306="Primary Timing Controller","Timing",IF(F2306="Secondary Timing Controller","Timing",IF(F2306="Star","Ethernet",IF(F2306="Door Controller","Security Solution",IF(F2306="Elevator Controller","Security Solution",IF(F2306="Range Extender","Security Solution",IF(F2306="Dropbox","Standalone",IF(F2306="LF Exciter","Standalone",IF(OR(F2306="Monitor",F2306="Virtual Wall"),IF(VLOOKUP(H2306,IRDeviceDetails!$A$1:$B$10000,2,FALSE)=0,"Standalone",IF(ISNUMBER(MATCH(H2306,ConfigGrouping!$D$1:$D$10000,0)),"Primary","Secondary")),"")))))))))</f>
        <v/>
      </c>
    </row>
    <row r="2307" spans="5:5" ht="15" customHeight="1" x14ac:dyDescent="0.35">
      <c r="E2307" s="11" t="str">
        <f>IF(F2307="Primary Timing Controller","Timing",IF(F2307="Secondary Timing Controller","Timing",IF(F2307="Star","Ethernet",IF(F2307="Door Controller","Security Solution",IF(F2307="Elevator Controller","Security Solution",IF(F2307="Range Extender","Security Solution",IF(F2307="Dropbox","Standalone",IF(F2307="LF Exciter","Standalone",IF(OR(F2307="Monitor",F2307="Virtual Wall"),IF(VLOOKUP(H2307,IRDeviceDetails!$A$1:$B$10000,2,FALSE)=0,"Standalone",IF(ISNUMBER(MATCH(H2307,ConfigGrouping!$D$1:$D$10000,0)),"Primary","Secondary")),"")))))))))</f>
        <v/>
      </c>
    </row>
    <row r="2308" spans="5:5" ht="15" customHeight="1" x14ac:dyDescent="0.35">
      <c r="E2308" s="11" t="str">
        <f>IF(F2308="Primary Timing Controller","Timing",IF(F2308="Secondary Timing Controller","Timing",IF(F2308="Star","Ethernet",IF(F2308="Door Controller","Security Solution",IF(F2308="Elevator Controller","Security Solution",IF(F2308="Range Extender","Security Solution",IF(F2308="Dropbox","Standalone",IF(F2308="LF Exciter","Standalone",IF(OR(F2308="Monitor",F2308="Virtual Wall"),IF(VLOOKUP(H2308,IRDeviceDetails!$A$1:$B$10000,2,FALSE)=0,"Standalone",IF(ISNUMBER(MATCH(H2308,ConfigGrouping!$D$1:$D$10000,0)),"Primary","Secondary")),"")))))))))</f>
        <v/>
      </c>
    </row>
    <row r="2309" spans="5:5" ht="15" customHeight="1" x14ac:dyDescent="0.35">
      <c r="E2309" s="11" t="str">
        <f>IF(F2309="Primary Timing Controller","Timing",IF(F2309="Secondary Timing Controller","Timing",IF(F2309="Star","Ethernet",IF(F2309="Door Controller","Security Solution",IF(F2309="Elevator Controller","Security Solution",IF(F2309="Range Extender","Security Solution",IF(F2309="Dropbox","Standalone",IF(F2309="LF Exciter","Standalone",IF(OR(F2309="Monitor",F2309="Virtual Wall"),IF(VLOOKUP(H2309,IRDeviceDetails!$A$1:$B$10000,2,FALSE)=0,"Standalone",IF(ISNUMBER(MATCH(H2309,ConfigGrouping!$D$1:$D$10000,0)),"Primary","Secondary")),"")))))))))</f>
        <v/>
      </c>
    </row>
    <row r="2310" spans="5:5" ht="15" customHeight="1" x14ac:dyDescent="0.35">
      <c r="E2310" s="11" t="str">
        <f>IF(F2310="Primary Timing Controller","Timing",IF(F2310="Secondary Timing Controller","Timing",IF(F2310="Star","Ethernet",IF(F2310="Door Controller","Security Solution",IF(F2310="Elevator Controller","Security Solution",IF(F2310="Range Extender","Security Solution",IF(F2310="Dropbox","Standalone",IF(F2310="LF Exciter","Standalone",IF(OR(F2310="Monitor",F2310="Virtual Wall"),IF(VLOOKUP(H2310,IRDeviceDetails!$A$1:$B$10000,2,FALSE)=0,"Standalone",IF(ISNUMBER(MATCH(H2310,ConfigGrouping!$D$1:$D$10000,0)),"Primary","Secondary")),"")))))))))</f>
        <v/>
      </c>
    </row>
    <row r="2311" spans="5:5" ht="15" customHeight="1" x14ac:dyDescent="0.35">
      <c r="E2311" s="11" t="str">
        <f>IF(F2311="Primary Timing Controller","Timing",IF(F2311="Secondary Timing Controller","Timing",IF(F2311="Star","Ethernet",IF(F2311="Door Controller","Security Solution",IF(F2311="Elevator Controller","Security Solution",IF(F2311="Range Extender","Security Solution",IF(F2311="Dropbox","Standalone",IF(F2311="LF Exciter","Standalone",IF(OR(F2311="Monitor",F2311="Virtual Wall"),IF(VLOOKUP(H2311,IRDeviceDetails!$A$1:$B$10000,2,FALSE)=0,"Standalone",IF(ISNUMBER(MATCH(H2311,ConfigGrouping!$D$1:$D$10000,0)),"Primary","Secondary")),"")))))))))</f>
        <v/>
      </c>
    </row>
    <row r="2312" spans="5:5" ht="15" customHeight="1" x14ac:dyDescent="0.35">
      <c r="E2312" s="11" t="str">
        <f>IF(F2312="Primary Timing Controller","Timing",IF(F2312="Secondary Timing Controller","Timing",IF(F2312="Star","Ethernet",IF(F2312="Door Controller","Security Solution",IF(F2312="Elevator Controller","Security Solution",IF(F2312="Range Extender","Security Solution",IF(F2312="Dropbox","Standalone",IF(F2312="LF Exciter","Standalone",IF(OR(F2312="Monitor",F2312="Virtual Wall"),IF(VLOOKUP(H2312,IRDeviceDetails!$A$1:$B$10000,2,FALSE)=0,"Standalone",IF(ISNUMBER(MATCH(H2312,ConfigGrouping!$D$1:$D$10000,0)),"Primary","Secondary")),"")))))))))</f>
        <v/>
      </c>
    </row>
    <row r="2313" spans="5:5" ht="15" customHeight="1" x14ac:dyDescent="0.35">
      <c r="E2313" s="11" t="str">
        <f>IF(F2313="Primary Timing Controller","Timing",IF(F2313="Secondary Timing Controller","Timing",IF(F2313="Star","Ethernet",IF(F2313="Door Controller","Security Solution",IF(F2313="Elevator Controller","Security Solution",IF(F2313="Range Extender","Security Solution",IF(F2313="Dropbox","Standalone",IF(F2313="LF Exciter","Standalone",IF(OR(F2313="Monitor",F2313="Virtual Wall"),IF(VLOOKUP(H2313,IRDeviceDetails!$A$1:$B$10000,2,FALSE)=0,"Standalone",IF(ISNUMBER(MATCH(H2313,ConfigGrouping!$D$1:$D$10000,0)),"Primary","Secondary")),"")))))))))</f>
        <v/>
      </c>
    </row>
    <row r="2314" spans="5:5" ht="15" customHeight="1" x14ac:dyDescent="0.35">
      <c r="E2314" s="11" t="str">
        <f>IF(F2314="Primary Timing Controller","Timing",IF(F2314="Secondary Timing Controller","Timing",IF(F2314="Star","Ethernet",IF(F2314="Door Controller","Security Solution",IF(F2314="Elevator Controller","Security Solution",IF(F2314="Range Extender","Security Solution",IF(F2314="Dropbox","Standalone",IF(F2314="LF Exciter","Standalone",IF(OR(F2314="Monitor",F2314="Virtual Wall"),IF(VLOOKUP(H2314,IRDeviceDetails!$A$1:$B$10000,2,FALSE)=0,"Standalone",IF(ISNUMBER(MATCH(H2314,ConfigGrouping!$D$1:$D$10000,0)),"Primary","Secondary")),"")))))))))</f>
        <v/>
      </c>
    </row>
    <row r="2315" spans="5:5" ht="15" customHeight="1" x14ac:dyDescent="0.35">
      <c r="E2315" s="11" t="str">
        <f>IF(F2315="Primary Timing Controller","Timing",IF(F2315="Secondary Timing Controller","Timing",IF(F2315="Star","Ethernet",IF(F2315="Door Controller","Security Solution",IF(F2315="Elevator Controller","Security Solution",IF(F2315="Range Extender","Security Solution",IF(F2315="Dropbox","Standalone",IF(F2315="LF Exciter","Standalone",IF(OR(F2315="Monitor",F2315="Virtual Wall"),IF(VLOOKUP(H2315,IRDeviceDetails!$A$1:$B$10000,2,FALSE)=0,"Standalone",IF(ISNUMBER(MATCH(H2315,ConfigGrouping!$D$1:$D$10000,0)),"Primary","Secondary")),"")))))))))</f>
        <v/>
      </c>
    </row>
    <row r="2316" spans="5:5" ht="15" customHeight="1" x14ac:dyDescent="0.35">
      <c r="E2316" s="11" t="str">
        <f>IF(F2316="Primary Timing Controller","Timing",IF(F2316="Secondary Timing Controller","Timing",IF(F2316="Star","Ethernet",IF(F2316="Door Controller","Security Solution",IF(F2316="Elevator Controller","Security Solution",IF(F2316="Range Extender","Security Solution",IF(F2316="Dropbox","Standalone",IF(F2316="LF Exciter","Standalone",IF(OR(F2316="Monitor",F2316="Virtual Wall"),IF(VLOOKUP(H2316,IRDeviceDetails!$A$1:$B$10000,2,FALSE)=0,"Standalone",IF(ISNUMBER(MATCH(H2316,ConfigGrouping!$D$1:$D$10000,0)),"Primary","Secondary")),"")))))))))</f>
        <v/>
      </c>
    </row>
    <row r="2317" spans="5:5" ht="15" customHeight="1" x14ac:dyDescent="0.35">
      <c r="E2317" s="11" t="str">
        <f>IF(F2317="Primary Timing Controller","Timing",IF(F2317="Secondary Timing Controller","Timing",IF(F2317="Star","Ethernet",IF(F2317="Door Controller","Security Solution",IF(F2317="Elevator Controller","Security Solution",IF(F2317="Range Extender","Security Solution",IF(F2317="Dropbox","Standalone",IF(F2317="LF Exciter","Standalone",IF(OR(F2317="Monitor",F2317="Virtual Wall"),IF(VLOOKUP(H2317,IRDeviceDetails!$A$1:$B$10000,2,FALSE)=0,"Standalone",IF(ISNUMBER(MATCH(H2317,ConfigGrouping!$D$1:$D$10000,0)),"Primary","Secondary")),"")))))))))</f>
        <v/>
      </c>
    </row>
    <row r="2318" spans="5:5" ht="15" customHeight="1" x14ac:dyDescent="0.35">
      <c r="E2318" s="11" t="str">
        <f>IF(F2318="Primary Timing Controller","Timing",IF(F2318="Secondary Timing Controller","Timing",IF(F2318="Star","Ethernet",IF(F2318="Door Controller","Security Solution",IF(F2318="Elevator Controller","Security Solution",IF(F2318="Range Extender","Security Solution",IF(F2318="Dropbox","Standalone",IF(F2318="LF Exciter","Standalone",IF(OR(F2318="Monitor",F2318="Virtual Wall"),IF(VLOOKUP(H2318,IRDeviceDetails!$A$1:$B$10000,2,FALSE)=0,"Standalone",IF(ISNUMBER(MATCH(H2318,ConfigGrouping!$D$1:$D$10000,0)),"Primary","Secondary")),"")))))))))</f>
        <v/>
      </c>
    </row>
    <row r="2319" spans="5:5" ht="15" customHeight="1" x14ac:dyDescent="0.35">
      <c r="E2319" s="11" t="str">
        <f>IF(F2319="Primary Timing Controller","Timing",IF(F2319="Secondary Timing Controller","Timing",IF(F2319="Star","Ethernet",IF(F2319="Door Controller","Security Solution",IF(F2319="Elevator Controller","Security Solution",IF(F2319="Range Extender","Security Solution",IF(F2319="Dropbox","Standalone",IF(F2319="LF Exciter","Standalone",IF(OR(F2319="Monitor",F2319="Virtual Wall"),IF(VLOOKUP(H2319,IRDeviceDetails!$A$1:$B$10000,2,FALSE)=0,"Standalone",IF(ISNUMBER(MATCH(H2319,ConfigGrouping!$D$1:$D$10000,0)),"Primary","Secondary")),"")))))))))</f>
        <v/>
      </c>
    </row>
    <row r="2320" spans="5:5" ht="15" customHeight="1" x14ac:dyDescent="0.35">
      <c r="E2320" s="11" t="str">
        <f>IF(F2320="Primary Timing Controller","Timing",IF(F2320="Secondary Timing Controller","Timing",IF(F2320="Star","Ethernet",IF(F2320="Door Controller","Security Solution",IF(F2320="Elevator Controller","Security Solution",IF(F2320="Range Extender","Security Solution",IF(F2320="Dropbox","Standalone",IF(F2320="LF Exciter","Standalone",IF(OR(F2320="Monitor",F2320="Virtual Wall"),IF(VLOOKUP(H2320,IRDeviceDetails!$A$1:$B$10000,2,FALSE)=0,"Standalone",IF(ISNUMBER(MATCH(H2320,ConfigGrouping!$D$1:$D$10000,0)),"Primary","Secondary")),"")))))))))</f>
        <v/>
      </c>
    </row>
    <row r="2321" spans="5:5" ht="15" customHeight="1" x14ac:dyDescent="0.35">
      <c r="E2321" s="11" t="str">
        <f>IF(F2321="Primary Timing Controller","Timing",IF(F2321="Secondary Timing Controller","Timing",IF(F2321="Star","Ethernet",IF(F2321="Door Controller","Security Solution",IF(F2321="Elevator Controller","Security Solution",IF(F2321="Range Extender","Security Solution",IF(F2321="Dropbox","Standalone",IF(F2321="LF Exciter","Standalone",IF(OR(F2321="Monitor",F2321="Virtual Wall"),IF(VLOOKUP(H2321,IRDeviceDetails!$A$1:$B$10000,2,FALSE)=0,"Standalone",IF(ISNUMBER(MATCH(H2321,ConfigGrouping!$D$1:$D$10000,0)),"Primary","Secondary")),"")))))))))</f>
        <v/>
      </c>
    </row>
    <row r="2322" spans="5:5" ht="15" customHeight="1" x14ac:dyDescent="0.35">
      <c r="E2322" s="11" t="str">
        <f>IF(F2322="Primary Timing Controller","Timing",IF(F2322="Secondary Timing Controller","Timing",IF(F2322="Star","Ethernet",IF(F2322="Door Controller","Security Solution",IF(F2322="Elevator Controller","Security Solution",IF(F2322="Range Extender","Security Solution",IF(F2322="Dropbox","Standalone",IF(F2322="LF Exciter","Standalone",IF(OR(F2322="Monitor",F2322="Virtual Wall"),IF(VLOOKUP(H2322,IRDeviceDetails!$A$1:$B$10000,2,FALSE)=0,"Standalone",IF(ISNUMBER(MATCH(H2322,ConfigGrouping!$D$1:$D$10000,0)),"Primary","Secondary")),"")))))))))</f>
        <v/>
      </c>
    </row>
    <row r="2323" spans="5:5" ht="15" customHeight="1" x14ac:dyDescent="0.35">
      <c r="E2323" s="11" t="str">
        <f>IF(F2323="Primary Timing Controller","Timing",IF(F2323="Secondary Timing Controller","Timing",IF(F2323="Star","Ethernet",IF(F2323="Door Controller","Security Solution",IF(F2323="Elevator Controller","Security Solution",IF(F2323="Range Extender","Security Solution",IF(F2323="Dropbox","Standalone",IF(F2323="LF Exciter","Standalone",IF(OR(F2323="Monitor",F2323="Virtual Wall"),IF(VLOOKUP(H2323,IRDeviceDetails!$A$1:$B$10000,2,FALSE)=0,"Standalone",IF(ISNUMBER(MATCH(H2323,ConfigGrouping!$D$1:$D$10000,0)),"Primary","Secondary")),"")))))))))</f>
        <v/>
      </c>
    </row>
    <row r="2324" spans="5:5" ht="15" customHeight="1" x14ac:dyDescent="0.35">
      <c r="E2324" s="11" t="str">
        <f>IF(F2324="Primary Timing Controller","Timing",IF(F2324="Secondary Timing Controller","Timing",IF(F2324="Star","Ethernet",IF(F2324="Door Controller","Security Solution",IF(F2324="Elevator Controller","Security Solution",IF(F2324="Range Extender","Security Solution",IF(F2324="Dropbox","Standalone",IF(F2324="LF Exciter","Standalone",IF(OR(F2324="Monitor",F2324="Virtual Wall"),IF(VLOOKUP(H2324,IRDeviceDetails!$A$1:$B$10000,2,FALSE)=0,"Standalone",IF(ISNUMBER(MATCH(H2324,ConfigGrouping!$D$1:$D$10000,0)),"Primary","Secondary")),"")))))))))</f>
        <v/>
      </c>
    </row>
    <row r="2325" spans="5:5" ht="15" customHeight="1" x14ac:dyDescent="0.35">
      <c r="E2325" s="11" t="str">
        <f>IF(F2325="Primary Timing Controller","Timing",IF(F2325="Secondary Timing Controller","Timing",IF(F2325="Star","Ethernet",IF(F2325="Door Controller","Security Solution",IF(F2325="Elevator Controller","Security Solution",IF(F2325="Range Extender","Security Solution",IF(F2325="Dropbox","Standalone",IF(F2325="LF Exciter","Standalone",IF(OR(F2325="Monitor",F2325="Virtual Wall"),IF(VLOOKUP(H2325,IRDeviceDetails!$A$1:$B$10000,2,FALSE)=0,"Standalone",IF(ISNUMBER(MATCH(H2325,ConfigGrouping!$D$1:$D$10000,0)),"Primary","Secondary")),"")))))))))</f>
        <v/>
      </c>
    </row>
    <row r="2326" spans="5:5" ht="15" customHeight="1" x14ac:dyDescent="0.35">
      <c r="E2326" s="11" t="str">
        <f>IF(F2326="Primary Timing Controller","Timing",IF(F2326="Secondary Timing Controller","Timing",IF(F2326="Star","Ethernet",IF(F2326="Door Controller","Security Solution",IF(F2326="Elevator Controller","Security Solution",IF(F2326="Range Extender","Security Solution",IF(F2326="Dropbox","Standalone",IF(F2326="LF Exciter","Standalone",IF(OR(F2326="Monitor",F2326="Virtual Wall"),IF(VLOOKUP(H2326,IRDeviceDetails!$A$1:$B$10000,2,FALSE)=0,"Standalone",IF(ISNUMBER(MATCH(H2326,ConfigGrouping!$D$1:$D$10000,0)),"Primary","Secondary")),"")))))))))</f>
        <v/>
      </c>
    </row>
    <row r="2327" spans="5:5" ht="15" customHeight="1" x14ac:dyDescent="0.35">
      <c r="E2327" s="11" t="str">
        <f>IF(F2327="Primary Timing Controller","Timing",IF(F2327="Secondary Timing Controller","Timing",IF(F2327="Star","Ethernet",IF(F2327="Door Controller","Security Solution",IF(F2327="Elevator Controller","Security Solution",IF(F2327="Range Extender","Security Solution",IF(F2327="Dropbox","Standalone",IF(F2327="LF Exciter","Standalone",IF(OR(F2327="Monitor",F2327="Virtual Wall"),IF(VLOOKUP(H2327,IRDeviceDetails!$A$1:$B$10000,2,FALSE)=0,"Standalone",IF(ISNUMBER(MATCH(H2327,ConfigGrouping!$D$1:$D$10000,0)),"Primary","Secondary")),"")))))))))</f>
        <v/>
      </c>
    </row>
    <row r="2328" spans="5:5" ht="15" customHeight="1" x14ac:dyDescent="0.35">
      <c r="E2328" s="11" t="str">
        <f>IF(F2328="Primary Timing Controller","Timing",IF(F2328="Secondary Timing Controller","Timing",IF(F2328="Star","Ethernet",IF(F2328="Door Controller","Security Solution",IF(F2328="Elevator Controller","Security Solution",IF(F2328="Range Extender","Security Solution",IF(F2328="Dropbox","Standalone",IF(F2328="LF Exciter","Standalone",IF(OR(F2328="Monitor",F2328="Virtual Wall"),IF(VLOOKUP(H2328,IRDeviceDetails!$A$1:$B$10000,2,FALSE)=0,"Standalone",IF(ISNUMBER(MATCH(H2328,ConfigGrouping!$D$1:$D$10000,0)),"Primary","Secondary")),"")))))))))</f>
        <v/>
      </c>
    </row>
    <row r="2329" spans="5:5" ht="15" customHeight="1" x14ac:dyDescent="0.35">
      <c r="E2329" s="11" t="str">
        <f>IF(F2329="Primary Timing Controller","Timing",IF(F2329="Secondary Timing Controller","Timing",IF(F2329="Star","Ethernet",IF(F2329="Door Controller","Security Solution",IF(F2329="Elevator Controller","Security Solution",IF(F2329="Range Extender","Security Solution",IF(F2329="Dropbox","Standalone",IF(F2329="LF Exciter","Standalone",IF(OR(F2329="Monitor",F2329="Virtual Wall"),IF(VLOOKUP(H2329,IRDeviceDetails!$A$1:$B$10000,2,FALSE)=0,"Standalone",IF(ISNUMBER(MATCH(H2329,ConfigGrouping!$D$1:$D$10000,0)),"Primary","Secondary")),"")))))))))</f>
        <v/>
      </c>
    </row>
    <row r="2330" spans="5:5" ht="15" customHeight="1" x14ac:dyDescent="0.35">
      <c r="E2330" s="11" t="str">
        <f>IF(F2330="Primary Timing Controller","Timing",IF(F2330="Secondary Timing Controller","Timing",IF(F2330="Star","Ethernet",IF(F2330="Door Controller","Security Solution",IF(F2330="Elevator Controller","Security Solution",IF(F2330="Range Extender","Security Solution",IF(F2330="Dropbox","Standalone",IF(F2330="LF Exciter","Standalone",IF(OR(F2330="Monitor",F2330="Virtual Wall"),IF(VLOOKUP(H2330,IRDeviceDetails!$A$1:$B$10000,2,FALSE)=0,"Standalone",IF(ISNUMBER(MATCH(H2330,ConfigGrouping!$D$1:$D$10000,0)),"Primary","Secondary")),"")))))))))</f>
        <v/>
      </c>
    </row>
    <row r="2331" spans="5:5" ht="15" customHeight="1" x14ac:dyDescent="0.35">
      <c r="E2331" s="11" t="str">
        <f>IF(F2331="Primary Timing Controller","Timing",IF(F2331="Secondary Timing Controller","Timing",IF(F2331="Star","Ethernet",IF(F2331="Door Controller","Security Solution",IF(F2331="Elevator Controller","Security Solution",IF(F2331="Range Extender","Security Solution",IF(F2331="Dropbox","Standalone",IF(F2331="LF Exciter","Standalone",IF(OR(F2331="Monitor",F2331="Virtual Wall"),IF(VLOOKUP(H2331,IRDeviceDetails!$A$1:$B$10000,2,FALSE)=0,"Standalone",IF(ISNUMBER(MATCH(H2331,ConfigGrouping!$D$1:$D$10000,0)),"Primary","Secondary")),"")))))))))</f>
        <v/>
      </c>
    </row>
    <row r="2332" spans="5:5" ht="15" customHeight="1" x14ac:dyDescent="0.35">
      <c r="E2332" s="11" t="str">
        <f>IF(F2332="Primary Timing Controller","Timing",IF(F2332="Secondary Timing Controller","Timing",IF(F2332="Star","Ethernet",IF(F2332="Door Controller","Security Solution",IF(F2332="Elevator Controller","Security Solution",IF(F2332="Range Extender","Security Solution",IF(F2332="Dropbox","Standalone",IF(F2332="LF Exciter","Standalone",IF(OR(F2332="Monitor",F2332="Virtual Wall"),IF(VLOOKUP(H2332,IRDeviceDetails!$A$1:$B$10000,2,FALSE)=0,"Standalone",IF(ISNUMBER(MATCH(H2332,ConfigGrouping!$D$1:$D$10000,0)),"Primary","Secondary")),"")))))))))</f>
        <v/>
      </c>
    </row>
    <row r="2333" spans="5:5" ht="15" customHeight="1" x14ac:dyDescent="0.35">
      <c r="E2333" s="11" t="str">
        <f>IF(F2333="Primary Timing Controller","Timing",IF(F2333="Secondary Timing Controller","Timing",IF(F2333="Star","Ethernet",IF(F2333="Door Controller","Security Solution",IF(F2333="Elevator Controller","Security Solution",IF(F2333="Range Extender","Security Solution",IF(F2333="Dropbox","Standalone",IF(F2333="LF Exciter","Standalone",IF(OR(F2333="Monitor",F2333="Virtual Wall"),IF(VLOOKUP(H2333,IRDeviceDetails!$A$1:$B$10000,2,FALSE)=0,"Standalone",IF(ISNUMBER(MATCH(H2333,ConfigGrouping!$D$1:$D$10000,0)),"Primary","Secondary")),"")))))))))</f>
        <v/>
      </c>
    </row>
    <row r="2334" spans="5:5" ht="15" customHeight="1" x14ac:dyDescent="0.35">
      <c r="E2334" s="11" t="str">
        <f>IF(F2334="Primary Timing Controller","Timing",IF(F2334="Secondary Timing Controller","Timing",IF(F2334="Star","Ethernet",IF(F2334="Door Controller","Security Solution",IF(F2334="Elevator Controller","Security Solution",IF(F2334="Range Extender","Security Solution",IF(F2334="Dropbox","Standalone",IF(F2334="LF Exciter","Standalone",IF(OR(F2334="Monitor",F2334="Virtual Wall"),IF(VLOOKUP(H2334,IRDeviceDetails!$A$1:$B$10000,2,FALSE)=0,"Standalone",IF(ISNUMBER(MATCH(H2334,ConfigGrouping!$D$1:$D$10000,0)),"Primary","Secondary")),"")))))))))</f>
        <v/>
      </c>
    </row>
    <row r="2335" spans="5:5" ht="15" customHeight="1" x14ac:dyDescent="0.35">
      <c r="E2335" s="11" t="str">
        <f>IF(F2335="Primary Timing Controller","Timing",IF(F2335="Secondary Timing Controller","Timing",IF(F2335="Star","Ethernet",IF(F2335="Door Controller","Security Solution",IF(F2335="Elevator Controller","Security Solution",IF(F2335="Range Extender","Security Solution",IF(F2335="Dropbox","Standalone",IF(F2335="LF Exciter","Standalone",IF(OR(F2335="Monitor",F2335="Virtual Wall"),IF(VLOOKUP(H2335,IRDeviceDetails!$A$1:$B$10000,2,FALSE)=0,"Standalone",IF(ISNUMBER(MATCH(H2335,ConfigGrouping!$D$1:$D$10000,0)),"Primary","Secondary")),"")))))))))</f>
        <v/>
      </c>
    </row>
    <row r="2336" spans="5:5" ht="15" customHeight="1" x14ac:dyDescent="0.35">
      <c r="E2336" s="11" t="str">
        <f>IF(F2336="Primary Timing Controller","Timing",IF(F2336="Secondary Timing Controller","Timing",IF(F2336="Star","Ethernet",IF(F2336="Door Controller","Security Solution",IF(F2336="Elevator Controller","Security Solution",IF(F2336="Range Extender","Security Solution",IF(F2336="Dropbox","Standalone",IF(F2336="LF Exciter","Standalone",IF(OR(F2336="Monitor",F2336="Virtual Wall"),IF(VLOOKUP(H2336,IRDeviceDetails!$A$1:$B$10000,2,FALSE)=0,"Standalone",IF(ISNUMBER(MATCH(H2336,ConfigGrouping!$D$1:$D$10000,0)),"Primary","Secondary")),"")))))))))</f>
        <v/>
      </c>
    </row>
    <row r="2337" spans="5:5" ht="15" customHeight="1" x14ac:dyDescent="0.35">
      <c r="E2337" s="11" t="str">
        <f>IF(F2337="Primary Timing Controller","Timing",IF(F2337="Secondary Timing Controller","Timing",IF(F2337="Star","Ethernet",IF(F2337="Door Controller","Security Solution",IF(F2337="Elevator Controller","Security Solution",IF(F2337="Range Extender","Security Solution",IF(F2337="Dropbox","Standalone",IF(F2337="LF Exciter","Standalone",IF(OR(F2337="Monitor",F2337="Virtual Wall"),IF(VLOOKUP(H2337,IRDeviceDetails!$A$1:$B$10000,2,FALSE)=0,"Standalone",IF(ISNUMBER(MATCH(H2337,ConfigGrouping!$D$1:$D$10000,0)),"Primary","Secondary")),"")))))))))</f>
        <v/>
      </c>
    </row>
    <row r="2338" spans="5:5" ht="15" customHeight="1" x14ac:dyDescent="0.35">
      <c r="E2338" s="11" t="str">
        <f>IF(F2338="Primary Timing Controller","Timing",IF(F2338="Secondary Timing Controller","Timing",IF(F2338="Star","Ethernet",IF(F2338="Door Controller","Security Solution",IF(F2338="Elevator Controller","Security Solution",IF(F2338="Range Extender","Security Solution",IF(F2338="Dropbox","Standalone",IF(F2338="LF Exciter","Standalone",IF(OR(F2338="Monitor",F2338="Virtual Wall"),IF(VLOOKUP(H2338,IRDeviceDetails!$A$1:$B$10000,2,FALSE)=0,"Standalone",IF(ISNUMBER(MATCH(H2338,ConfigGrouping!$D$1:$D$10000,0)),"Primary","Secondary")),"")))))))))</f>
        <v/>
      </c>
    </row>
    <row r="2339" spans="5:5" ht="15" customHeight="1" x14ac:dyDescent="0.35">
      <c r="E2339" s="11" t="str">
        <f>IF(F2339="Primary Timing Controller","Timing",IF(F2339="Secondary Timing Controller","Timing",IF(F2339="Star","Ethernet",IF(F2339="Door Controller","Security Solution",IF(F2339="Elevator Controller","Security Solution",IF(F2339="Range Extender","Security Solution",IF(F2339="Dropbox","Standalone",IF(F2339="LF Exciter","Standalone",IF(OR(F2339="Monitor",F2339="Virtual Wall"),IF(VLOOKUP(H2339,IRDeviceDetails!$A$1:$B$10000,2,FALSE)=0,"Standalone",IF(ISNUMBER(MATCH(H2339,ConfigGrouping!$D$1:$D$10000,0)),"Primary","Secondary")),"")))))))))</f>
        <v/>
      </c>
    </row>
    <row r="2340" spans="5:5" ht="15" customHeight="1" x14ac:dyDescent="0.35">
      <c r="E2340" s="11" t="str">
        <f>IF(F2340="Primary Timing Controller","Timing",IF(F2340="Secondary Timing Controller","Timing",IF(F2340="Star","Ethernet",IF(F2340="Door Controller","Security Solution",IF(F2340="Elevator Controller","Security Solution",IF(F2340="Range Extender","Security Solution",IF(F2340="Dropbox","Standalone",IF(F2340="LF Exciter","Standalone",IF(OR(F2340="Monitor",F2340="Virtual Wall"),IF(VLOOKUP(H2340,IRDeviceDetails!$A$1:$B$10000,2,FALSE)=0,"Standalone",IF(ISNUMBER(MATCH(H2340,ConfigGrouping!$D$1:$D$10000,0)),"Primary","Secondary")),"")))))))))</f>
        <v/>
      </c>
    </row>
    <row r="2341" spans="5:5" ht="15" customHeight="1" x14ac:dyDescent="0.35">
      <c r="E2341" s="11" t="str">
        <f>IF(F2341="Primary Timing Controller","Timing",IF(F2341="Secondary Timing Controller","Timing",IF(F2341="Star","Ethernet",IF(F2341="Door Controller","Security Solution",IF(F2341="Elevator Controller","Security Solution",IF(F2341="Range Extender","Security Solution",IF(F2341="Dropbox","Standalone",IF(F2341="LF Exciter","Standalone",IF(OR(F2341="Monitor",F2341="Virtual Wall"),IF(VLOOKUP(H2341,IRDeviceDetails!$A$1:$B$10000,2,FALSE)=0,"Standalone",IF(ISNUMBER(MATCH(H2341,ConfigGrouping!$D$1:$D$10000,0)),"Primary","Secondary")),"")))))))))</f>
        <v/>
      </c>
    </row>
    <row r="2342" spans="5:5" ht="15" customHeight="1" x14ac:dyDescent="0.35">
      <c r="E2342" s="11" t="str">
        <f>IF(F2342="Primary Timing Controller","Timing",IF(F2342="Secondary Timing Controller","Timing",IF(F2342="Star","Ethernet",IF(F2342="Door Controller","Security Solution",IF(F2342="Elevator Controller","Security Solution",IF(F2342="Range Extender","Security Solution",IF(F2342="Dropbox","Standalone",IF(F2342="LF Exciter","Standalone",IF(OR(F2342="Monitor",F2342="Virtual Wall"),IF(VLOOKUP(H2342,IRDeviceDetails!$A$1:$B$10000,2,FALSE)=0,"Standalone",IF(ISNUMBER(MATCH(H2342,ConfigGrouping!$D$1:$D$10000,0)),"Primary","Secondary")),"")))))))))</f>
        <v/>
      </c>
    </row>
    <row r="2343" spans="5:5" ht="15" customHeight="1" x14ac:dyDescent="0.35">
      <c r="E2343" s="11" t="str">
        <f>IF(F2343="Primary Timing Controller","Timing",IF(F2343="Secondary Timing Controller","Timing",IF(F2343="Star","Ethernet",IF(F2343="Door Controller","Security Solution",IF(F2343="Elevator Controller","Security Solution",IF(F2343="Range Extender","Security Solution",IF(F2343="Dropbox","Standalone",IF(F2343="LF Exciter","Standalone",IF(OR(F2343="Monitor",F2343="Virtual Wall"),IF(VLOOKUP(H2343,IRDeviceDetails!$A$1:$B$10000,2,FALSE)=0,"Standalone",IF(ISNUMBER(MATCH(H2343,ConfigGrouping!$D$1:$D$10000,0)),"Primary","Secondary")),"")))))))))</f>
        <v/>
      </c>
    </row>
    <row r="2344" spans="5:5" ht="15" customHeight="1" x14ac:dyDescent="0.35">
      <c r="E2344" s="11" t="str">
        <f>IF(F2344="Primary Timing Controller","Timing",IF(F2344="Secondary Timing Controller","Timing",IF(F2344="Star","Ethernet",IF(F2344="Door Controller","Security Solution",IF(F2344="Elevator Controller","Security Solution",IF(F2344="Range Extender","Security Solution",IF(F2344="Dropbox","Standalone",IF(F2344="LF Exciter","Standalone",IF(OR(F2344="Monitor",F2344="Virtual Wall"),IF(VLOOKUP(H2344,IRDeviceDetails!$A$1:$B$10000,2,FALSE)=0,"Standalone",IF(ISNUMBER(MATCH(H2344,ConfigGrouping!$D$1:$D$10000,0)),"Primary","Secondary")),"")))))))))</f>
        <v/>
      </c>
    </row>
    <row r="2345" spans="5:5" ht="15" customHeight="1" x14ac:dyDescent="0.35">
      <c r="E2345" s="11" t="str">
        <f>IF(F2345="Primary Timing Controller","Timing",IF(F2345="Secondary Timing Controller","Timing",IF(F2345="Star","Ethernet",IF(F2345="Door Controller","Security Solution",IF(F2345="Elevator Controller","Security Solution",IF(F2345="Range Extender","Security Solution",IF(F2345="Dropbox","Standalone",IF(F2345="LF Exciter","Standalone",IF(OR(F2345="Monitor",F2345="Virtual Wall"),IF(VLOOKUP(H2345,IRDeviceDetails!$A$1:$B$10000,2,FALSE)=0,"Standalone",IF(ISNUMBER(MATCH(H2345,ConfigGrouping!$D$1:$D$10000,0)),"Primary","Secondary")),"")))))))))</f>
        <v/>
      </c>
    </row>
    <row r="2346" spans="5:5" ht="15" customHeight="1" x14ac:dyDescent="0.35">
      <c r="E2346" s="11" t="str">
        <f>IF(F2346="Primary Timing Controller","Timing",IF(F2346="Secondary Timing Controller","Timing",IF(F2346="Star","Ethernet",IF(F2346="Door Controller","Security Solution",IF(F2346="Elevator Controller","Security Solution",IF(F2346="Range Extender","Security Solution",IF(F2346="Dropbox","Standalone",IF(F2346="LF Exciter","Standalone",IF(OR(F2346="Monitor",F2346="Virtual Wall"),IF(VLOOKUP(H2346,IRDeviceDetails!$A$1:$B$10000,2,FALSE)=0,"Standalone",IF(ISNUMBER(MATCH(H2346,ConfigGrouping!$D$1:$D$10000,0)),"Primary","Secondary")),"")))))))))</f>
        <v/>
      </c>
    </row>
    <row r="2347" spans="5:5" ht="15" customHeight="1" x14ac:dyDescent="0.35">
      <c r="E2347" s="11" t="str">
        <f>IF(F2347="Primary Timing Controller","Timing",IF(F2347="Secondary Timing Controller","Timing",IF(F2347="Star","Ethernet",IF(F2347="Door Controller","Security Solution",IF(F2347="Elevator Controller","Security Solution",IF(F2347="Range Extender","Security Solution",IF(F2347="Dropbox","Standalone",IF(F2347="LF Exciter","Standalone",IF(OR(F2347="Monitor",F2347="Virtual Wall"),IF(VLOOKUP(H2347,IRDeviceDetails!$A$1:$B$10000,2,FALSE)=0,"Standalone",IF(ISNUMBER(MATCH(H2347,ConfigGrouping!$D$1:$D$10000,0)),"Primary","Secondary")),"")))))))))</f>
        <v/>
      </c>
    </row>
    <row r="2348" spans="5:5" ht="15" customHeight="1" x14ac:dyDescent="0.35">
      <c r="E2348" s="11" t="str">
        <f>IF(F2348="Primary Timing Controller","Timing",IF(F2348="Secondary Timing Controller","Timing",IF(F2348="Star","Ethernet",IF(F2348="Door Controller","Security Solution",IF(F2348="Elevator Controller","Security Solution",IF(F2348="Range Extender","Security Solution",IF(F2348="Dropbox","Standalone",IF(F2348="LF Exciter","Standalone",IF(OR(F2348="Monitor",F2348="Virtual Wall"),IF(VLOOKUP(H2348,IRDeviceDetails!$A$1:$B$10000,2,FALSE)=0,"Standalone",IF(ISNUMBER(MATCH(H2348,ConfigGrouping!$D$1:$D$10000,0)),"Primary","Secondary")),"")))))))))</f>
        <v/>
      </c>
    </row>
    <row r="2349" spans="5:5" ht="15" customHeight="1" x14ac:dyDescent="0.35">
      <c r="E2349" s="11" t="str">
        <f>IF(F2349="Primary Timing Controller","Timing",IF(F2349="Secondary Timing Controller","Timing",IF(F2349="Star","Ethernet",IF(F2349="Door Controller","Security Solution",IF(F2349="Elevator Controller","Security Solution",IF(F2349="Range Extender","Security Solution",IF(F2349="Dropbox","Standalone",IF(F2349="LF Exciter","Standalone",IF(OR(F2349="Monitor",F2349="Virtual Wall"),IF(VLOOKUP(H2349,IRDeviceDetails!$A$1:$B$10000,2,FALSE)=0,"Standalone",IF(ISNUMBER(MATCH(H2349,ConfigGrouping!$D$1:$D$10000,0)),"Primary","Secondary")),"")))))))))</f>
        <v/>
      </c>
    </row>
    <row r="2350" spans="5:5" ht="15" customHeight="1" x14ac:dyDescent="0.35">
      <c r="E2350" s="11" t="str">
        <f>IF(F2350="Primary Timing Controller","Timing",IF(F2350="Secondary Timing Controller","Timing",IF(F2350="Star","Ethernet",IF(F2350="Door Controller","Security Solution",IF(F2350="Elevator Controller","Security Solution",IF(F2350="Range Extender","Security Solution",IF(F2350="Dropbox","Standalone",IF(F2350="LF Exciter","Standalone",IF(OR(F2350="Monitor",F2350="Virtual Wall"),IF(VLOOKUP(H2350,IRDeviceDetails!$A$1:$B$10000,2,FALSE)=0,"Standalone",IF(ISNUMBER(MATCH(H2350,ConfigGrouping!$D$1:$D$10000,0)),"Primary","Secondary")),"")))))))))</f>
        <v/>
      </c>
    </row>
    <row r="2351" spans="5:5" ht="15" customHeight="1" x14ac:dyDescent="0.35">
      <c r="E2351" s="11" t="str">
        <f>IF(F2351="Primary Timing Controller","Timing",IF(F2351="Secondary Timing Controller","Timing",IF(F2351="Star","Ethernet",IF(F2351="Door Controller","Security Solution",IF(F2351="Elevator Controller","Security Solution",IF(F2351="Range Extender","Security Solution",IF(F2351="Dropbox","Standalone",IF(F2351="LF Exciter","Standalone",IF(OR(F2351="Monitor",F2351="Virtual Wall"),IF(VLOOKUP(H2351,IRDeviceDetails!$A$1:$B$10000,2,FALSE)=0,"Standalone",IF(ISNUMBER(MATCH(H2351,ConfigGrouping!$D$1:$D$10000,0)),"Primary","Secondary")),"")))))))))</f>
        <v/>
      </c>
    </row>
    <row r="2352" spans="5:5" ht="15" customHeight="1" x14ac:dyDescent="0.35">
      <c r="E2352" s="11" t="str">
        <f>IF(F2352="Primary Timing Controller","Timing",IF(F2352="Secondary Timing Controller","Timing",IF(F2352="Star","Ethernet",IF(F2352="Door Controller","Security Solution",IF(F2352="Elevator Controller","Security Solution",IF(F2352="Range Extender","Security Solution",IF(F2352="Dropbox","Standalone",IF(F2352="LF Exciter","Standalone",IF(OR(F2352="Monitor",F2352="Virtual Wall"),IF(VLOOKUP(H2352,IRDeviceDetails!$A$1:$B$10000,2,FALSE)=0,"Standalone",IF(ISNUMBER(MATCH(H2352,ConfigGrouping!$D$1:$D$10000,0)),"Primary","Secondary")),"")))))))))</f>
        <v/>
      </c>
    </row>
    <row r="2353" spans="5:5" ht="15" customHeight="1" x14ac:dyDescent="0.35">
      <c r="E2353" s="11" t="str">
        <f>IF(F2353="Primary Timing Controller","Timing",IF(F2353="Secondary Timing Controller","Timing",IF(F2353="Star","Ethernet",IF(F2353="Door Controller","Security Solution",IF(F2353="Elevator Controller","Security Solution",IF(F2353="Range Extender","Security Solution",IF(F2353="Dropbox","Standalone",IF(F2353="LF Exciter","Standalone",IF(OR(F2353="Monitor",F2353="Virtual Wall"),IF(VLOOKUP(H2353,IRDeviceDetails!$A$1:$B$10000,2,FALSE)=0,"Standalone",IF(ISNUMBER(MATCH(H2353,ConfigGrouping!$D$1:$D$10000,0)),"Primary","Secondary")),"")))))))))</f>
        <v/>
      </c>
    </row>
    <row r="2354" spans="5:5" ht="15" customHeight="1" x14ac:dyDescent="0.35">
      <c r="E2354" s="11" t="str">
        <f>IF(F2354="Primary Timing Controller","Timing",IF(F2354="Secondary Timing Controller","Timing",IF(F2354="Star","Ethernet",IF(F2354="Door Controller","Security Solution",IF(F2354="Elevator Controller","Security Solution",IF(F2354="Range Extender","Security Solution",IF(F2354="Dropbox","Standalone",IF(F2354="LF Exciter","Standalone",IF(OR(F2354="Monitor",F2354="Virtual Wall"),IF(VLOOKUP(H2354,IRDeviceDetails!$A$1:$B$10000,2,FALSE)=0,"Standalone",IF(ISNUMBER(MATCH(H2354,ConfigGrouping!$D$1:$D$10000,0)),"Primary","Secondary")),"")))))))))</f>
        <v/>
      </c>
    </row>
    <row r="2355" spans="5:5" ht="15" customHeight="1" x14ac:dyDescent="0.35">
      <c r="E2355" s="11" t="str">
        <f>IF(F2355="Primary Timing Controller","Timing",IF(F2355="Secondary Timing Controller","Timing",IF(F2355="Star","Ethernet",IF(F2355="Door Controller","Security Solution",IF(F2355="Elevator Controller","Security Solution",IF(F2355="Range Extender","Security Solution",IF(F2355="Dropbox","Standalone",IF(F2355="LF Exciter","Standalone",IF(OR(F2355="Monitor",F2355="Virtual Wall"),IF(VLOOKUP(H2355,IRDeviceDetails!$A$1:$B$10000,2,FALSE)=0,"Standalone",IF(ISNUMBER(MATCH(H2355,ConfigGrouping!$D$1:$D$10000,0)),"Primary","Secondary")),"")))))))))</f>
        <v/>
      </c>
    </row>
    <row r="2356" spans="5:5" ht="15" customHeight="1" x14ac:dyDescent="0.35">
      <c r="E2356" s="11" t="str">
        <f>IF(F2356="Primary Timing Controller","Timing",IF(F2356="Secondary Timing Controller","Timing",IF(F2356="Star","Ethernet",IF(F2356="Door Controller","Security Solution",IF(F2356="Elevator Controller","Security Solution",IF(F2356="Range Extender","Security Solution",IF(F2356="Dropbox","Standalone",IF(F2356="LF Exciter","Standalone",IF(OR(F2356="Monitor",F2356="Virtual Wall"),IF(VLOOKUP(H2356,IRDeviceDetails!$A$1:$B$10000,2,FALSE)=0,"Standalone",IF(ISNUMBER(MATCH(H2356,ConfigGrouping!$D$1:$D$10000,0)),"Primary","Secondary")),"")))))))))</f>
        <v/>
      </c>
    </row>
    <row r="2357" spans="5:5" ht="15" customHeight="1" x14ac:dyDescent="0.35">
      <c r="E2357" s="11" t="str">
        <f>IF(F2357="Primary Timing Controller","Timing",IF(F2357="Secondary Timing Controller","Timing",IF(F2357="Star","Ethernet",IF(F2357="Door Controller","Security Solution",IF(F2357="Elevator Controller","Security Solution",IF(F2357="Range Extender","Security Solution",IF(F2357="Dropbox","Standalone",IF(F2357="LF Exciter","Standalone",IF(OR(F2357="Monitor",F2357="Virtual Wall"),IF(VLOOKUP(H2357,IRDeviceDetails!$A$1:$B$10000,2,FALSE)=0,"Standalone",IF(ISNUMBER(MATCH(H2357,ConfigGrouping!$D$1:$D$10000,0)),"Primary","Secondary")),"")))))))))</f>
        <v/>
      </c>
    </row>
    <row r="2358" spans="5:5" ht="15" customHeight="1" x14ac:dyDescent="0.35">
      <c r="E2358" s="11" t="str">
        <f>IF(F2358="Primary Timing Controller","Timing",IF(F2358="Secondary Timing Controller","Timing",IF(F2358="Star","Ethernet",IF(F2358="Door Controller","Security Solution",IF(F2358="Elevator Controller","Security Solution",IF(F2358="Range Extender","Security Solution",IF(F2358="Dropbox","Standalone",IF(F2358="LF Exciter","Standalone",IF(OR(F2358="Monitor",F2358="Virtual Wall"),IF(VLOOKUP(H2358,IRDeviceDetails!$A$1:$B$10000,2,FALSE)=0,"Standalone",IF(ISNUMBER(MATCH(H2358,ConfigGrouping!$D$1:$D$10000,0)),"Primary","Secondary")),"")))))))))</f>
        <v/>
      </c>
    </row>
    <row r="2359" spans="5:5" ht="15" customHeight="1" x14ac:dyDescent="0.35">
      <c r="E2359" s="11" t="str">
        <f>IF(F2359="Primary Timing Controller","Timing",IF(F2359="Secondary Timing Controller","Timing",IF(F2359="Star","Ethernet",IF(F2359="Door Controller","Security Solution",IF(F2359="Elevator Controller","Security Solution",IF(F2359="Range Extender","Security Solution",IF(F2359="Dropbox","Standalone",IF(F2359="LF Exciter","Standalone",IF(OR(F2359="Monitor",F2359="Virtual Wall"),IF(VLOOKUP(H2359,IRDeviceDetails!$A$1:$B$10000,2,FALSE)=0,"Standalone",IF(ISNUMBER(MATCH(H2359,ConfigGrouping!$D$1:$D$10000,0)),"Primary","Secondary")),"")))))))))</f>
        <v/>
      </c>
    </row>
    <row r="2360" spans="5:5" ht="15" customHeight="1" x14ac:dyDescent="0.35">
      <c r="E2360" s="11" t="str">
        <f>IF(F2360="Primary Timing Controller","Timing",IF(F2360="Secondary Timing Controller","Timing",IF(F2360="Star","Ethernet",IF(F2360="Door Controller","Security Solution",IF(F2360="Elevator Controller","Security Solution",IF(F2360="Range Extender","Security Solution",IF(F2360="Dropbox","Standalone",IF(F2360="LF Exciter","Standalone",IF(OR(F2360="Monitor",F2360="Virtual Wall"),IF(VLOOKUP(H2360,IRDeviceDetails!$A$1:$B$10000,2,FALSE)=0,"Standalone",IF(ISNUMBER(MATCH(H2360,ConfigGrouping!$D$1:$D$10000,0)),"Primary","Secondary")),"")))))))))</f>
        <v/>
      </c>
    </row>
    <row r="2361" spans="5:5" ht="15" customHeight="1" x14ac:dyDescent="0.35">
      <c r="E2361" s="11" t="str">
        <f>IF(F2361="Primary Timing Controller","Timing",IF(F2361="Secondary Timing Controller","Timing",IF(F2361="Star","Ethernet",IF(F2361="Door Controller","Security Solution",IF(F2361="Elevator Controller","Security Solution",IF(F2361="Range Extender","Security Solution",IF(F2361="Dropbox","Standalone",IF(F2361="LF Exciter","Standalone",IF(OR(F2361="Monitor",F2361="Virtual Wall"),IF(VLOOKUP(H2361,IRDeviceDetails!$A$1:$B$10000,2,FALSE)=0,"Standalone",IF(ISNUMBER(MATCH(H2361,ConfigGrouping!$D$1:$D$10000,0)),"Primary","Secondary")),"")))))))))</f>
        <v/>
      </c>
    </row>
    <row r="2362" spans="5:5" ht="15" customHeight="1" x14ac:dyDescent="0.35">
      <c r="E2362" s="11" t="str">
        <f>IF(F2362="Primary Timing Controller","Timing",IF(F2362="Secondary Timing Controller","Timing",IF(F2362="Star","Ethernet",IF(F2362="Door Controller","Security Solution",IF(F2362="Elevator Controller","Security Solution",IF(F2362="Range Extender","Security Solution",IF(F2362="Dropbox","Standalone",IF(F2362="LF Exciter","Standalone",IF(OR(F2362="Monitor",F2362="Virtual Wall"),IF(VLOOKUP(H2362,IRDeviceDetails!$A$1:$B$10000,2,FALSE)=0,"Standalone",IF(ISNUMBER(MATCH(H2362,ConfigGrouping!$D$1:$D$10000,0)),"Primary","Secondary")),"")))))))))</f>
        <v/>
      </c>
    </row>
    <row r="2363" spans="5:5" ht="15" customHeight="1" x14ac:dyDescent="0.35">
      <c r="E2363" s="11" t="str">
        <f>IF(F2363="Primary Timing Controller","Timing",IF(F2363="Secondary Timing Controller","Timing",IF(F2363="Star","Ethernet",IF(F2363="Door Controller","Security Solution",IF(F2363="Elevator Controller","Security Solution",IF(F2363="Range Extender","Security Solution",IF(F2363="Dropbox","Standalone",IF(F2363="LF Exciter","Standalone",IF(OR(F2363="Monitor",F2363="Virtual Wall"),IF(VLOOKUP(H2363,IRDeviceDetails!$A$1:$B$10000,2,FALSE)=0,"Standalone",IF(ISNUMBER(MATCH(H2363,ConfigGrouping!$D$1:$D$10000,0)),"Primary","Secondary")),"")))))))))</f>
        <v/>
      </c>
    </row>
    <row r="2364" spans="5:5" ht="15" customHeight="1" x14ac:dyDescent="0.35">
      <c r="E2364" s="11" t="str">
        <f>IF(F2364="Primary Timing Controller","Timing",IF(F2364="Secondary Timing Controller","Timing",IF(F2364="Star","Ethernet",IF(F2364="Door Controller","Security Solution",IF(F2364="Elevator Controller","Security Solution",IF(F2364="Range Extender","Security Solution",IF(F2364="Dropbox","Standalone",IF(F2364="LF Exciter","Standalone",IF(OR(F2364="Monitor",F2364="Virtual Wall"),IF(VLOOKUP(H2364,IRDeviceDetails!$A$1:$B$10000,2,FALSE)=0,"Standalone",IF(ISNUMBER(MATCH(H2364,ConfigGrouping!$D$1:$D$10000,0)),"Primary","Secondary")),"")))))))))</f>
        <v/>
      </c>
    </row>
    <row r="2365" spans="5:5" ht="15" customHeight="1" x14ac:dyDescent="0.35">
      <c r="E2365" s="11" t="str">
        <f>IF(F2365="Primary Timing Controller","Timing",IF(F2365="Secondary Timing Controller","Timing",IF(F2365="Star","Ethernet",IF(F2365="Door Controller","Security Solution",IF(F2365="Elevator Controller","Security Solution",IF(F2365="Range Extender","Security Solution",IF(F2365="Dropbox","Standalone",IF(F2365="LF Exciter","Standalone",IF(OR(F2365="Monitor",F2365="Virtual Wall"),IF(VLOOKUP(H2365,IRDeviceDetails!$A$1:$B$10000,2,FALSE)=0,"Standalone",IF(ISNUMBER(MATCH(H2365,ConfigGrouping!$D$1:$D$10000,0)),"Primary","Secondary")),"")))))))))</f>
        <v/>
      </c>
    </row>
    <row r="2366" spans="5:5" ht="15" customHeight="1" x14ac:dyDescent="0.35">
      <c r="E2366" s="11" t="str">
        <f>IF(F2366="Primary Timing Controller","Timing",IF(F2366="Secondary Timing Controller","Timing",IF(F2366="Star","Ethernet",IF(F2366="Door Controller","Security Solution",IF(F2366="Elevator Controller","Security Solution",IF(F2366="Range Extender","Security Solution",IF(F2366="Dropbox","Standalone",IF(F2366="LF Exciter","Standalone",IF(OR(F2366="Monitor",F2366="Virtual Wall"),IF(VLOOKUP(H2366,IRDeviceDetails!$A$1:$B$10000,2,FALSE)=0,"Standalone",IF(ISNUMBER(MATCH(H2366,ConfigGrouping!$D$1:$D$10000,0)),"Primary","Secondary")),"")))))))))</f>
        <v/>
      </c>
    </row>
    <row r="2367" spans="5:5" ht="15" customHeight="1" x14ac:dyDescent="0.35">
      <c r="E2367" s="11" t="str">
        <f>IF(F2367="Primary Timing Controller","Timing",IF(F2367="Secondary Timing Controller","Timing",IF(F2367="Star","Ethernet",IF(F2367="Door Controller","Security Solution",IF(F2367="Elevator Controller","Security Solution",IF(F2367="Range Extender","Security Solution",IF(F2367="Dropbox","Standalone",IF(F2367="LF Exciter","Standalone",IF(OR(F2367="Monitor",F2367="Virtual Wall"),IF(VLOOKUP(H2367,IRDeviceDetails!$A$1:$B$10000,2,FALSE)=0,"Standalone",IF(ISNUMBER(MATCH(H2367,ConfigGrouping!$D$1:$D$10000,0)),"Primary","Secondary")),"")))))))))</f>
        <v/>
      </c>
    </row>
    <row r="2368" spans="5:5" ht="15" customHeight="1" x14ac:dyDescent="0.35">
      <c r="E2368" s="11" t="str">
        <f>IF(F2368="Primary Timing Controller","Timing",IF(F2368="Secondary Timing Controller","Timing",IF(F2368="Star","Ethernet",IF(F2368="Door Controller","Security Solution",IF(F2368="Elevator Controller","Security Solution",IF(F2368="Range Extender","Security Solution",IF(F2368="Dropbox","Standalone",IF(F2368="LF Exciter","Standalone",IF(OR(F2368="Monitor",F2368="Virtual Wall"),IF(VLOOKUP(H2368,IRDeviceDetails!$A$1:$B$10000,2,FALSE)=0,"Standalone",IF(ISNUMBER(MATCH(H2368,ConfigGrouping!$D$1:$D$10000,0)),"Primary","Secondary")),"")))))))))</f>
        <v/>
      </c>
    </row>
    <row r="2369" spans="5:5" ht="15" customHeight="1" x14ac:dyDescent="0.35">
      <c r="E2369" s="11" t="str">
        <f>IF(F2369="Primary Timing Controller","Timing",IF(F2369="Secondary Timing Controller","Timing",IF(F2369="Star","Ethernet",IF(F2369="Door Controller","Security Solution",IF(F2369="Elevator Controller","Security Solution",IF(F2369="Range Extender","Security Solution",IF(F2369="Dropbox","Standalone",IF(F2369="LF Exciter","Standalone",IF(OR(F2369="Monitor",F2369="Virtual Wall"),IF(VLOOKUP(H2369,IRDeviceDetails!$A$1:$B$10000,2,FALSE)=0,"Standalone",IF(ISNUMBER(MATCH(H2369,ConfigGrouping!$D$1:$D$10000,0)),"Primary","Secondary")),"")))))))))</f>
        <v/>
      </c>
    </row>
    <row r="2370" spans="5:5" ht="15" customHeight="1" x14ac:dyDescent="0.35">
      <c r="E2370" s="11" t="str">
        <f>IF(F2370="Primary Timing Controller","Timing",IF(F2370="Secondary Timing Controller","Timing",IF(F2370="Star","Ethernet",IF(F2370="Door Controller","Security Solution",IF(F2370="Elevator Controller","Security Solution",IF(F2370="Range Extender","Security Solution",IF(F2370="Dropbox","Standalone",IF(F2370="LF Exciter","Standalone",IF(OR(F2370="Monitor",F2370="Virtual Wall"),IF(VLOOKUP(H2370,IRDeviceDetails!$A$1:$B$10000,2,FALSE)=0,"Standalone",IF(ISNUMBER(MATCH(H2370,ConfigGrouping!$D$1:$D$10000,0)),"Primary","Secondary")),"")))))))))</f>
        <v/>
      </c>
    </row>
    <row r="2371" spans="5:5" ht="15" customHeight="1" x14ac:dyDescent="0.35">
      <c r="E2371" s="11" t="str">
        <f>IF(F2371="Primary Timing Controller","Timing",IF(F2371="Secondary Timing Controller","Timing",IF(F2371="Star","Ethernet",IF(F2371="Door Controller","Security Solution",IF(F2371="Elevator Controller","Security Solution",IF(F2371="Range Extender","Security Solution",IF(F2371="Dropbox","Standalone",IF(F2371="LF Exciter","Standalone",IF(OR(F2371="Monitor",F2371="Virtual Wall"),IF(VLOOKUP(H2371,IRDeviceDetails!$A$1:$B$10000,2,FALSE)=0,"Standalone",IF(ISNUMBER(MATCH(H2371,ConfigGrouping!$D$1:$D$10000,0)),"Primary","Secondary")),"")))))))))</f>
        <v/>
      </c>
    </row>
    <row r="2372" spans="5:5" ht="15" customHeight="1" x14ac:dyDescent="0.35">
      <c r="E2372" s="11" t="str">
        <f>IF(F2372="Primary Timing Controller","Timing",IF(F2372="Secondary Timing Controller","Timing",IF(F2372="Star","Ethernet",IF(F2372="Door Controller","Security Solution",IF(F2372="Elevator Controller","Security Solution",IF(F2372="Range Extender","Security Solution",IF(F2372="Dropbox","Standalone",IF(F2372="LF Exciter","Standalone",IF(OR(F2372="Monitor",F2372="Virtual Wall"),IF(VLOOKUP(H2372,IRDeviceDetails!$A$1:$B$10000,2,FALSE)=0,"Standalone",IF(ISNUMBER(MATCH(H2372,ConfigGrouping!$D$1:$D$10000,0)),"Primary","Secondary")),"")))))))))</f>
        <v/>
      </c>
    </row>
    <row r="2373" spans="5:5" ht="15" customHeight="1" x14ac:dyDescent="0.35">
      <c r="E2373" s="11" t="str">
        <f>IF(F2373="Primary Timing Controller","Timing",IF(F2373="Secondary Timing Controller","Timing",IF(F2373="Star","Ethernet",IF(F2373="Door Controller","Security Solution",IF(F2373="Elevator Controller","Security Solution",IF(F2373="Range Extender","Security Solution",IF(F2373="Dropbox","Standalone",IF(F2373="LF Exciter","Standalone",IF(OR(F2373="Monitor",F2373="Virtual Wall"),IF(VLOOKUP(H2373,IRDeviceDetails!$A$1:$B$10000,2,FALSE)=0,"Standalone",IF(ISNUMBER(MATCH(H2373,ConfigGrouping!$D$1:$D$10000,0)),"Primary","Secondary")),"")))))))))</f>
        <v/>
      </c>
    </row>
    <row r="2374" spans="5:5" ht="15" customHeight="1" x14ac:dyDescent="0.35">
      <c r="E2374" s="11" t="str">
        <f>IF(F2374="Primary Timing Controller","Timing",IF(F2374="Secondary Timing Controller","Timing",IF(F2374="Star","Ethernet",IF(F2374="Door Controller","Security Solution",IF(F2374="Elevator Controller","Security Solution",IF(F2374="Range Extender","Security Solution",IF(F2374="Dropbox","Standalone",IF(F2374="LF Exciter","Standalone",IF(OR(F2374="Monitor",F2374="Virtual Wall"),IF(VLOOKUP(H2374,IRDeviceDetails!$A$1:$B$10000,2,FALSE)=0,"Standalone",IF(ISNUMBER(MATCH(H2374,ConfigGrouping!$D$1:$D$10000,0)),"Primary","Secondary")),"")))))))))</f>
        <v/>
      </c>
    </row>
    <row r="2375" spans="5:5" ht="15" customHeight="1" x14ac:dyDescent="0.35">
      <c r="E2375" s="11" t="str">
        <f>IF(F2375="Primary Timing Controller","Timing",IF(F2375="Secondary Timing Controller","Timing",IF(F2375="Star","Ethernet",IF(F2375="Door Controller","Security Solution",IF(F2375="Elevator Controller","Security Solution",IF(F2375="Range Extender","Security Solution",IF(F2375="Dropbox","Standalone",IF(F2375="LF Exciter","Standalone",IF(OR(F2375="Monitor",F2375="Virtual Wall"),IF(VLOOKUP(H2375,IRDeviceDetails!$A$1:$B$10000,2,FALSE)=0,"Standalone",IF(ISNUMBER(MATCH(H2375,ConfigGrouping!$D$1:$D$10000,0)),"Primary","Secondary")),"")))))))))</f>
        <v/>
      </c>
    </row>
    <row r="2376" spans="5:5" ht="15" customHeight="1" x14ac:dyDescent="0.35">
      <c r="E2376" s="11" t="str">
        <f>IF(F2376="Primary Timing Controller","Timing",IF(F2376="Secondary Timing Controller","Timing",IF(F2376="Star","Ethernet",IF(F2376="Door Controller","Security Solution",IF(F2376="Elevator Controller","Security Solution",IF(F2376="Range Extender","Security Solution",IF(F2376="Dropbox","Standalone",IF(F2376="LF Exciter","Standalone",IF(OR(F2376="Monitor",F2376="Virtual Wall"),IF(VLOOKUP(H2376,IRDeviceDetails!$A$1:$B$10000,2,FALSE)=0,"Standalone",IF(ISNUMBER(MATCH(H2376,ConfigGrouping!$D$1:$D$10000,0)),"Primary","Secondary")),"")))))))))</f>
        <v/>
      </c>
    </row>
    <row r="2377" spans="5:5" ht="15" customHeight="1" x14ac:dyDescent="0.35">
      <c r="E2377" s="11" t="str">
        <f>IF(F2377="Primary Timing Controller","Timing",IF(F2377="Secondary Timing Controller","Timing",IF(F2377="Star","Ethernet",IF(F2377="Door Controller","Security Solution",IF(F2377="Elevator Controller","Security Solution",IF(F2377="Range Extender","Security Solution",IF(F2377="Dropbox","Standalone",IF(F2377="LF Exciter","Standalone",IF(OR(F2377="Monitor",F2377="Virtual Wall"),IF(VLOOKUP(H2377,IRDeviceDetails!$A$1:$B$10000,2,FALSE)=0,"Standalone",IF(ISNUMBER(MATCH(H2377,ConfigGrouping!$D$1:$D$10000,0)),"Primary","Secondary")),"")))))))))</f>
        <v/>
      </c>
    </row>
    <row r="2378" spans="5:5" ht="15" customHeight="1" x14ac:dyDescent="0.35">
      <c r="E2378" s="11" t="str">
        <f>IF(F2378="Primary Timing Controller","Timing",IF(F2378="Secondary Timing Controller","Timing",IF(F2378="Star","Ethernet",IF(F2378="Door Controller","Security Solution",IF(F2378="Elevator Controller","Security Solution",IF(F2378="Range Extender","Security Solution",IF(F2378="Dropbox","Standalone",IF(F2378="LF Exciter","Standalone",IF(OR(F2378="Monitor",F2378="Virtual Wall"),IF(VLOOKUP(H2378,IRDeviceDetails!$A$1:$B$10000,2,FALSE)=0,"Standalone",IF(ISNUMBER(MATCH(H2378,ConfigGrouping!$D$1:$D$10000,0)),"Primary","Secondary")),"")))))))))</f>
        <v/>
      </c>
    </row>
    <row r="2379" spans="5:5" ht="15" customHeight="1" x14ac:dyDescent="0.35">
      <c r="E2379" s="11" t="str">
        <f>IF(F2379="Primary Timing Controller","Timing",IF(F2379="Secondary Timing Controller","Timing",IF(F2379="Star","Ethernet",IF(F2379="Door Controller","Security Solution",IF(F2379="Elevator Controller","Security Solution",IF(F2379="Range Extender","Security Solution",IF(F2379="Dropbox","Standalone",IF(F2379="LF Exciter","Standalone",IF(OR(F2379="Monitor",F2379="Virtual Wall"),IF(VLOOKUP(H2379,IRDeviceDetails!$A$1:$B$10000,2,FALSE)=0,"Standalone",IF(ISNUMBER(MATCH(H2379,ConfigGrouping!$D$1:$D$10000,0)),"Primary","Secondary")),"")))))))))</f>
        <v/>
      </c>
    </row>
    <row r="2380" spans="5:5" ht="15" customHeight="1" x14ac:dyDescent="0.35">
      <c r="E2380" s="11" t="str">
        <f>IF(F2380="Primary Timing Controller","Timing",IF(F2380="Secondary Timing Controller","Timing",IF(F2380="Star","Ethernet",IF(F2380="Door Controller","Security Solution",IF(F2380="Elevator Controller","Security Solution",IF(F2380="Range Extender","Security Solution",IF(F2380="Dropbox","Standalone",IF(F2380="LF Exciter","Standalone",IF(OR(F2380="Monitor",F2380="Virtual Wall"),IF(VLOOKUP(H2380,IRDeviceDetails!$A$1:$B$10000,2,FALSE)=0,"Standalone",IF(ISNUMBER(MATCH(H2380,ConfigGrouping!$D$1:$D$10000,0)),"Primary","Secondary")),"")))))))))</f>
        <v/>
      </c>
    </row>
    <row r="2381" spans="5:5" ht="15" customHeight="1" x14ac:dyDescent="0.35">
      <c r="E2381" s="11" t="str">
        <f>IF(F2381="Primary Timing Controller","Timing",IF(F2381="Secondary Timing Controller","Timing",IF(F2381="Star","Ethernet",IF(F2381="Door Controller","Security Solution",IF(F2381="Elevator Controller","Security Solution",IF(F2381="Range Extender","Security Solution",IF(F2381="Dropbox","Standalone",IF(F2381="LF Exciter","Standalone",IF(OR(F2381="Monitor",F2381="Virtual Wall"),IF(VLOOKUP(H2381,IRDeviceDetails!$A$1:$B$10000,2,FALSE)=0,"Standalone",IF(ISNUMBER(MATCH(H2381,ConfigGrouping!$D$1:$D$10000,0)),"Primary","Secondary")),"")))))))))</f>
        <v/>
      </c>
    </row>
    <row r="2382" spans="5:5" ht="15" customHeight="1" x14ac:dyDescent="0.35">
      <c r="E2382" s="11" t="str">
        <f>IF(F2382="Primary Timing Controller","Timing",IF(F2382="Secondary Timing Controller","Timing",IF(F2382="Star","Ethernet",IF(F2382="Door Controller","Security Solution",IF(F2382="Elevator Controller","Security Solution",IF(F2382="Range Extender","Security Solution",IF(F2382="Dropbox","Standalone",IF(F2382="LF Exciter","Standalone",IF(OR(F2382="Monitor",F2382="Virtual Wall"),IF(VLOOKUP(H2382,IRDeviceDetails!$A$1:$B$10000,2,FALSE)=0,"Standalone",IF(ISNUMBER(MATCH(H2382,ConfigGrouping!$D$1:$D$10000,0)),"Primary","Secondary")),"")))))))))</f>
        <v/>
      </c>
    </row>
    <row r="2383" spans="5:5" ht="15" customHeight="1" x14ac:dyDescent="0.35">
      <c r="E2383" s="11" t="str">
        <f>IF(F2383="Primary Timing Controller","Timing",IF(F2383="Secondary Timing Controller","Timing",IF(F2383="Star","Ethernet",IF(F2383="Door Controller","Security Solution",IF(F2383="Elevator Controller","Security Solution",IF(F2383="Range Extender","Security Solution",IF(F2383="Dropbox","Standalone",IF(F2383="LF Exciter","Standalone",IF(OR(F2383="Monitor",F2383="Virtual Wall"),IF(VLOOKUP(H2383,IRDeviceDetails!$A$1:$B$10000,2,FALSE)=0,"Standalone",IF(ISNUMBER(MATCH(H2383,ConfigGrouping!$D$1:$D$10000,0)),"Primary","Secondary")),"")))))))))</f>
        <v/>
      </c>
    </row>
    <row r="2384" spans="5:5" ht="15" customHeight="1" x14ac:dyDescent="0.35">
      <c r="E2384" s="11" t="str">
        <f>IF(F2384="Primary Timing Controller","Timing",IF(F2384="Secondary Timing Controller","Timing",IF(F2384="Star","Ethernet",IF(F2384="Door Controller","Security Solution",IF(F2384="Elevator Controller","Security Solution",IF(F2384="Range Extender","Security Solution",IF(F2384="Dropbox","Standalone",IF(F2384="LF Exciter","Standalone",IF(OR(F2384="Monitor",F2384="Virtual Wall"),IF(VLOOKUP(H2384,IRDeviceDetails!$A$1:$B$10000,2,FALSE)=0,"Standalone",IF(ISNUMBER(MATCH(H2384,ConfigGrouping!$D$1:$D$10000,0)),"Primary","Secondary")),"")))))))))</f>
        <v/>
      </c>
    </row>
    <row r="2385" spans="5:5" ht="15" customHeight="1" x14ac:dyDescent="0.35">
      <c r="E2385" s="11" t="str">
        <f>IF(F2385="Primary Timing Controller","Timing",IF(F2385="Secondary Timing Controller","Timing",IF(F2385="Star","Ethernet",IF(F2385="Door Controller","Security Solution",IF(F2385="Elevator Controller","Security Solution",IF(F2385="Range Extender","Security Solution",IF(F2385="Dropbox","Standalone",IF(F2385="LF Exciter","Standalone",IF(OR(F2385="Monitor",F2385="Virtual Wall"),IF(VLOOKUP(H2385,IRDeviceDetails!$A$1:$B$10000,2,FALSE)=0,"Standalone",IF(ISNUMBER(MATCH(H2385,ConfigGrouping!$D$1:$D$10000,0)),"Primary","Secondary")),"")))))))))</f>
        <v/>
      </c>
    </row>
    <row r="2386" spans="5:5" ht="15" customHeight="1" x14ac:dyDescent="0.35">
      <c r="E2386" s="11" t="str">
        <f>IF(F2386="Primary Timing Controller","Timing",IF(F2386="Secondary Timing Controller","Timing",IF(F2386="Star","Ethernet",IF(F2386="Door Controller","Security Solution",IF(F2386="Elevator Controller","Security Solution",IF(F2386="Range Extender","Security Solution",IF(F2386="Dropbox","Standalone",IF(F2386="LF Exciter","Standalone",IF(OR(F2386="Monitor",F2386="Virtual Wall"),IF(VLOOKUP(H2386,IRDeviceDetails!$A$1:$B$10000,2,FALSE)=0,"Standalone",IF(ISNUMBER(MATCH(H2386,ConfigGrouping!$D$1:$D$10000,0)),"Primary","Secondary")),"")))))))))</f>
        <v/>
      </c>
    </row>
    <row r="2387" spans="5:5" ht="15" customHeight="1" x14ac:dyDescent="0.35">
      <c r="E2387" s="11" t="str">
        <f>IF(F2387="Primary Timing Controller","Timing",IF(F2387="Secondary Timing Controller","Timing",IF(F2387="Star","Ethernet",IF(F2387="Door Controller","Security Solution",IF(F2387="Elevator Controller","Security Solution",IF(F2387="Range Extender","Security Solution",IF(F2387="Dropbox","Standalone",IF(F2387="LF Exciter","Standalone",IF(OR(F2387="Monitor",F2387="Virtual Wall"),IF(VLOOKUP(H2387,IRDeviceDetails!$A$1:$B$10000,2,FALSE)=0,"Standalone",IF(ISNUMBER(MATCH(H2387,ConfigGrouping!$D$1:$D$10000,0)),"Primary","Secondary")),"")))))))))</f>
        <v/>
      </c>
    </row>
    <row r="2388" spans="5:5" ht="15" customHeight="1" x14ac:dyDescent="0.35">
      <c r="E2388" s="11" t="str">
        <f>IF(F2388="Primary Timing Controller","Timing",IF(F2388="Secondary Timing Controller","Timing",IF(F2388="Star","Ethernet",IF(F2388="Door Controller","Security Solution",IF(F2388="Elevator Controller","Security Solution",IF(F2388="Range Extender","Security Solution",IF(F2388="Dropbox","Standalone",IF(F2388="LF Exciter","Standalone",IF(OR(F2388="Monitor",F2388="Virtual Wall"),IF(VLOOKUP(H2388,IRDeviceDetails!$A$1:$B$10000,2,FALSE)=0,"Standalone",IF(ISNUMBER(MATCH(H2388,ConfigGrouping!$D$1:$D$10000,0)),"Primary","Secondary")),"")))))))))</f>
        <v/>
      </c>
    </row>
    <row r="2389" spans="5:5" ht="15" customHeight="1" x14ac:dyDescent="0.35">
      <c r="E2389" s="11" t="str">
        <f>IF(F2389="Primary Timing Controller","Timing",IF(F2389="Secondary Timing Controller","Timing",IF(F2389="Star","Ethernet",IF(F2389="Door Controller","Security Solution",IF(F2389="Elevator Controller","Security Solution",IF(F2389="Range Extender","Security Solution",IF(F2389="Dropbox","Standalone",IF(F2389="LF Exciter","Standalone",IF(OR(F2389="Monitor",F2389="Virtual Wall"),IF(VLOOKUP(H2389,IRDeviceDetails!$A$1:$B$10000,2,FALSE)=0,"Standalone",IF(ISNUMBER(MATCH(H2389,ConfigGrouping!$D$1:$D$10000,0)),"Primary","Secondary")),"")))))))))</f>
        <v/>
      </c>
    </row>
    <row r="2390" spans="5:5" ht="15" customHeight="1" x14ac:dyDescent="0.35">
      <c r="E2390" s="11" t="str">
        <f>IF(F2390="Primary Timing Controller","Timing",IF(F2390="Secondary Timing Controller","Timing",IF(F2390="Star","Ethernet",IF(F2390="Door Controller","Security Solution",IF(F2390="Elevator Controller","Security Solution",IF(F2390="Range Extender","Security Solution",IF(F2390="Dropbox","Standalone",IF(F2390="LF Exciter","Standalone",IF(OR(F2390="Monitor",F2390="Virtual Wall"),IF(VLOOKUP(H2390,IRDeviceDetails!$A$1:$B$10000,2,FALSE)=0,"Standalone",IF(ISNUMBER(MATCH(H2390,ConfigGrouping!$D$1:$D$10000,0)),"Primary","Secondary")),"")))))))))</f>
        <v/>
      </c>
    </row>
    <row r="2391" spans="5:5" ht="15" customHeight="1" x14ac:dyDescent="0.35">
      <c r="E2391" s="11" t="str">
        <f>IF(F2391="Primary Timing Controller","Timing",IF(F2391="Secondary Timing Controller","Timing",IF(F2391="Star","Ethernet",IF(F2391="Door Controller","Security Solution",IF(F2391="Elevator Controller","Security Solution",IF(F2391="Range Extender","Security Solution",IF(F2391="Dropbox","Standalone",IF(F2391="LF Exciter","Standalone",IF(OR(F2391="Monitor",F2391="Virtual Wall"),IF(VLOOKUP(H2391,IRDeviceDetails!$A$1:$B$10000,2,FALSE)=0,"Standalone",IF(ISNUMBER(MATCH(H2391,ConfigGrouping!$D$1:$D$10000,0)),"Primary","Secondary")),"")))))))))</f>
        <v/>
      </c>
    </row>
    <row r="2392" spans="5:5" ht="15" customHeight="1" x14ac:dyDescent="0.35">
      <c r="E2392" s="11" t="str">
        <f>IF(F2392="Primary Timing Controller","Timing",IF(F2392="Secondary Timing Controller","Timing",IF(F2392="Star","Ethernet",IF(F2392="Door Controller","Security Solution",IF(F2392="Elevator Controller","Security Solution",IF(F2392="Range Extender","Security Solution",IF(F2392="Dropbox","Standalone",IF(F2392="LF Exciter","Standalone",IF(OR(F2392="Monitor",F2392="Virtual Wall"),IF(VLOOKUP(H2392,IRDeviceDetails!$A$1:$B$10000,2,FALSE)=0,"Standalone",IF(ISNUMBER(MATCH(H2392,ConfigGrouping!$D$1:$D$10000,0)),"Primary","Secondary")),"")))))))))</f>
        <v/>
      </c>
    </row>
    <row r="2393" spans="5:5" ht="15" customHeight="1" x14ac:dyDescent="0.35">
      <c r="E2393" s="11" t="str">
        <f>IF(F2393="Primary Timing Controller","Timing",IF(F2393="Secondary Timing Controller","Timing",IF(F2393="Star","Ethernet",IF(F2393="Door Controller","Security Solution",IF(F2393="Elevator Controller","Security Solution",IF(F2393="Range Extender","Security Solution",IF(F2393="Dropbox","Standalone",IF(F2393="LF Exciter","Standalone",IF(OR(F2393="Monitor",F2393="Virtual Wall"),IF(VLOOKUP(H2393,IRDeviceDetails!$A$1:$B$10000,2,FALSE)=0,"Standalone",IF(ISNUMBER(MATCH(H2393,ConfigGrouping!$D$1:$D$10000,0)),"Primary","Secondary")),"")))))))))</f>
        <v/>
      </c>
    </row>
    <row r="2394" spans="5:5" ht="15" customHeight="1" x14ac:dyDescent="0.35">
      <c r="E2394" s="11" t="str">
        <f>IF(F2394="Primary Timing Controller","Timing",IF(F2394="Secondary Timing Controller","Timing",IF(F2394="Star","Ethernet",IF(F2394="Door Controller","Security Solution",IF(F2394="Elevator Controller","Security Solution",IF(F2394="Range Extender","Security Solution",IF(F2394="Dropbox","Standalone",IF(F2394="LF Exciter","Standalone",IF(OR(F2394="Monitor",F2394="Virtual Wall"),IF(VLOOKUP(H2394,IRDeviceDetails!$A$1:$B$10000,2,FALSE)=0,"Standalone",IF(ISNUMBER(MATCH(H2394,ConfigGrouping!$D$1:$D$10000,0)),"Primary","Secondary")),"")))))))))</f>
        <v/>
      </c>
    </row>
    <row r="2395" spans="5:5" ht="15" customHeight="1" x14ac:dyDescent="0.35">
      <c r="E2395" s="11" t="str">
        <f>IF(F2395="Primary Timing Controller","Timing",IF(F2395="Secondary Timing Controller","Timing",IF(F2395="Star","Ethernet",IF(F2395="Door Controller","Security Solution",IF(F2395="Elevator Controller","Security Solution",IF(F2395="Range Extender","Security Solution",IF(F2395="Dropbox","Standalone",IF(F2395="LF Exciter","Standalone",IF(OR(F2395="Monitor",F2395="Virtual Wall"),IF(VLOOKUP(H2395,IRDeviceDetails!$A$1:$B$10000,2,FALSE)=0,"Standalone",IF(ISNUMBER(MATCH(H2395,ConfigGrouping!$D$1:$D$10000,0)),"Primary","Secondary")),"")))))))))</f>
        <v/>
      </c>
    </row>
    <row r="2396" spans="5:5" ht="15" customHeight="1" x14ac:dyDescent="0.35">
      <c r="E2396" s="11" t="str">
        <f>IF(F2396="Primary Timing Controller","Timing",IF(F2396="Secondary Timing Controller","Timing",IF(F2396="Star","Ethernet",IF(F2396="Door Controller","Security Solution",IF(F2396="Elevator Controller","Security Solution",IF(F2396="Range Extender","Security Solution",IF(F2396="Dropbox","Standalone",IF(F2396="LF Exciter","Standalone",IF(OR(F2396="Monitor",F2396="Virtual Wall"),IF(VLOOKUP(H2396,IRDeviceDetails!$A$1:$B$10000,2,FALSE)=0,"Standalone",IF(ISNUMBER(MATCH(H2396,ConfigGrouping!$D$1:$D$10000,0)),"Primary","Secondary")),"")))))))))</f>
        <v/>
      </c>
    </row>
    <row r="2397" spans="5:5" ht="15" customHeight="1" x14ac:dyDescent="0.35">
      <c r="E2397" s="11" t="str">
        <f>IF(F2397="Primary Timing Controller","Timing",IF(F2397="Secondary Timing Controller","Timing",IF(F2397="Star","Ethernet",IF(F2397="Door Controller","Security Solution",IF(F2397="Elevator Controller","Security Solution",IF(F2397="Range Extender","Security Solution",IF(F2397="Dropbox","Standalone",IF(F2397="LF Exciter","Standalone",IF(OR(F2397="Monitor",F2397="Virtual Wall"),IF(VLOOKUP(H2397,IRDeviceDetails!$A$1:$B$10000,2,FALSE)=0,"Standalone",IF(ISNUMBER(MATCH(H2397,ConfigGrouping!$D$1:$D$10000,0)),"Primary","Secondary")),"")))))))))</f>
        <v/>
      </c>
    </row>
    <row r="2398" spans="5:5" ht="15" customHeight="1" x14ac:dyDescent="0.35">
      <c r="E2398" s="11" t="str">
        <f>IF(F2398="Primary Timing Controller","Timing",IF(F2398="Secondary Timing Controller","Timing",IF(F2398="Star","Ethernet",IF(F2398="Door Controller","Security Solution",IF(F2398="Elevator Controller","Security Solution",IF(F2398="Range Extender","Security Solution",IF(F2398="Dropbox","Standalone",IF(F2398="LF Exciter","Standalone",IF(OR(F2398="Monitor",F2398="Virtual Wall"),IF(VLOOKUP(H2398,IRDeviceDetails!$A$1:$B$10000,2,FALSE)=0,"Standalone",IF(ISNUMBER(MATCH(H2398,ConfigGrouping!$D$1:$D$10000,0)),"Primary","Secondary")),"")))))))))</f>
        <v/>
      </c>
    </row>
    <row r="2399" spans="5:5" ht="15" customHeight="1" x14ac:dyDescent="0.35">
      <c r="E2399" s="11" t="str">
        <f>IF(F2399="Primary Timing Controller","Timing",IF(F2399="Secondary Timing Controller","Timing",IF(F2399="Star","Ethernet",IF(F2399="Door Controller","Security Solution",IF(F2399="Elevator Controller","Security Solution",IF(F2399="Range Extender","Security Solution",IF(F2399="Dropbox","Standalone",IF(F2399="LF Exciter","Standalone",IF(OR(F2399="Monitor",F2399="Virtual Wall"),IF(VLOOKUP(H2399,IRDeviceDetails!$A$1:$B$10000,2,FALSE)=0,"Standalone",IF(ISNUMBER(MATCH(H2399,ConfigGrouping!$D$1:$D$10000,0)),"Primary","Secondary")),"")))))))))</f>
        <v/>
      </c>
    </row>
    <row r="2400" spans="5:5" ht="15" customHeight="1" x14ac:dyDescent="0.35">
      <c r="E2400" s="11" t="str">
        <f>IF(F2400="Primary Timing Controller","Timing",IF(F2400="Secondary Timing Controller","Timing",IF(F2400="Star","Ethernet",IF(F2400="Door Controller","Security Solution",IF(F2400="Elevator Controller","Security Solution",IF(F2400="Range Extender","Security Solution",IF(F2400="Dropbox","Standalone",IF(F2400="LF Exciter","Standalone",IF(OR(F2400="Monitor",F2400="Virtual Wall"),IF(VLOOKUP(H2400,IRDeviceDetails!$A$1:$B$10000,2,FALSE)=0,"Standalone",IF(ISNUMBER(MATCH(H2400,ConfigGrouping!$D$1:$D$10000,0)),"Primary","Secondary")),"")))))))))</f>
        <v/>
      </c>
    </row>
    <row r="2401" spans="5:5" ht="15" customHeight="1" x14ac:dyDescent="0.35">
      <c r="E2401" s="11" t="str">
        <f>IF(F2401="Primary Timing Controller","Timing",IF(F2401="Secondary Timing Controller","Timing",IF(F2401="Star","Ethernet",IF(F2401="Door Controller","Security Solution",IF(F2401="Elevator Controller","Security Solution",IF(F2401="Range Extender","Security Solution",IF(F2401="Dropbox","Standalone",IF(F2401="LF Exciter","Standalone",IF(OR(F2401="Monitor",F2401="Virtual Wall"),IF(VLOOKUP(H2401,IRDeviceDetails!$A$1:$B$10000,2,FALSE)=0,"Standalone",IF(ISNUMBER(MATCH(H2401,ConfigGrouping!$D$1:$D$10000,0)),"Primary","Secondary")),"")))))))))</f>
        <v/>
      </c>
    </row>
    <row r="2402" spans="5:5" ht="15" customHeight="1" x14ac:dyDescent="0.35">
      <c r="E2402" s="11" t="str">
        <f>IF(F2402="Primary Timing Controller","Timing",IF(F2402="Secondary Timing Controller","Timing",IF(F2402="Star","Ethernet",IF(F2402="Door Controller","Security Solution",IF(F2402="Elevator Controller","Security Solution",IF(F2402="Range Extender","Security Solution",IF(F2402="Dropbox","Standalone",IF(F2402="LF Exciter","Standalone",IF(OR(F2402="Monitor",F2402="Virtual Wall"),IF(VLOOKUP(H2402,IRDeviceDetails!$A$1:$B$10000,2,FALSE)=0,"Standalone",IF(ISNUMBER(MATCH(H2402,ConfigGrouping!$D$1:$D$10000,0)),"Primary","Secondary")),"")))))))))</f>
        <v/>
      </c>
    </row>
    <row r="2403" spans="5:5" ht="15" customHeight="1" x14ac:dyDescent="0.35">
      <c r="E2403" s="11" t="str">
        <f>IF(F2403="Primary Timing Controller","Timing",IF(F2403="Secondary Timing Controller","Timing",IF(F2403="Star","Ethernet",IF(F2403="Door Controller","Security Solution",IF(F2403="Elevator Controller","Security Solution",IF(F2403="Range Extender","Security Solution",IF(F2403="Dropbox","Standalone",IF(F2403="LF Exciter","Standalone",IF(OR(F2403="Monitor",F2403="Virtual Wall"),IF(VLOOKUP(H2403,IRDeviceDetails!$A$1:$B$10000,2,FALSE)=0,"Standalone",IF(ISNUMBER(MATCH(H2403,ConfigGrouping!$D$1:$D$10000,0)),"Primary","Secondary")),"")))))))))</f>
        <v/>
      </c>
    </row>
    <row r="2404" spans="5:5" ht="15" customHeight="1" x14ac:dyDescent="0.35">
      <c r="E2404" s="11" t="str">
        <f>IF(F2404="Primary Timing Controller","Timing",IF(F2404="Secondary Timing Controller","Timing",IF(F2404="Star","Ethernet",IF(F2404="Door Controller","Security Solution",IF(F2404="Elevator Controller","Security Solution",IF(F2404="Range Extender","Security Solution",IF(F2404="Dropbox","Standalone",IF(F2404="LF Exciter","Standalone",IF(OR(F2404="Monitor",F2404="Virtual Wall"),IF(VLOOKUP(H2404,IRDeviceDetails!$A$1:$B$10000,2,FALSE)=0,"Standalone",IF(ISNUMBER(MATCH(H2404,ConfigGrouping!$D$1:$D$10000,0)),"Primary","Secondary")),"")))))))))</f>
        <v/>
      </c>
    </row>
    <row r="2405" spans="5:5" ht="15" customHeight="1" x14ac:dyDescent="0.35">
      <c r="E2405" s="11" t="str">
        <f>IF(F2405="Primary Timing Controller","Timing",IF(F2405="Secondary Timing Controller","Timing",IF(F2405="Star","Ethernet",IF(F2405="Door Controller","Security Solution",IF(F2405="Elevator Controller","Security Solution",IF(F2405="Range Extender","Security Solution",IF(F2405="Dropbox","Standalone",IF(F2405="LF Exciter","Standalone",IF(OR(F2405="Monitor",F2405="Virtual Wall"),IF(VLOOKUP(H2405,IRDeviceDetails!$A$1:$B$10000,2,FALSE)=0,"Standalone",IF(ISNUMBER(MATCH(H2405,ConfigGrouping!$D$1:$D$10000,0)),"Primary","Secondary")),"")))))))))</f>
        <v/>
      </c>
    </row>
    <row r="2406" spans="5:5" ht="15" customHeight="1" x14ac:dyDescent="0.35">
      <c r="E2406" s="11" t="str">
        <f>IF(F2406="Primary Timing Controller","Timing",IF(F2406="Secondary Timing Controller","Timing",IF(F2406="Star","Ethernet",IF(F2406="Door Controller","Security Solution",IF(F2406="Elevator Controller","Security Solution",IF(F2406="Range Extender","Security Solution",IF(F2406="Dropbox","Standalone",IF(F2406="LF Exciter","Standalone",IF(OR(F2406="Monitor",F2406="Virtual Wall"),IF(VLOOKUP(H2406,IRDeviceDetails!$A$1:$B$10000,2,FALSE)=0,"Standalone",IF(ISNUMBER(MATCH(H2406,ConfigGrouping!$D$1:$D$10000,0)),"Primary","Secondary")),"")))))))))</f>
        <v/>
      </c>
    </row>
    <row r="2407" spans="5:5" ht="15" customHeight="1" x14ac:dyDescent="0.35">
      <c r="E2407" s="11" t="str">
        <f>IF(F2407="Primary Timing Controller","Timing",IF(F2407="Secondary Timing Controller","Timing",IF(F2407="Star","Ethernet",IF(F2407="Door Controller","Security Solution",IF(F2407="Elevator Controller","Security Solution",IF(F2407="Range Extender","Security Solution",IF(F2407="Dropbox","Standalone",IF(F2407="LF Exciter","Standalone",IF(OR(F2407="Monitor",F2407="Virtual Wall"),IF(VLOOKUP(H2407,IRDeviceDetails!$A$1:$B$10000,2,FALSE)=0,"Standalone",IF(ISNUMBER(MATCH(H2407,ConfigGrouping!$D$1:$D$10000,0)),"Primary","Secondary")),"")))))))))</f>
        <v/>
      </c>
    </row>
    <row r="2408" spans="5:5" ht="15" customHeight="1" x14ac:dyDescent="0.35">
      <c r="E2408" s="11" t="str">
        <f>IF(F2408="Primary Timing Controller","Timing",IF(F2408="Secondary Timing Controller","Timing",IF(F2408="Star","Ethernet",IF(F2408="Door Controller","Security Solution",IF(F2408="Elevator Controller","Security Solution",IF(F2408="Range Extender","Security Solution",IF(F2408="Dropbox","Standalone",IF(F2408="LF Exciter","Standalone",IF(OR(F2408="Monitor",F2408="Virtual Wall"),IF(VLOOKUP(H2408,IRDeviceDetails!$A$1:$B$10000,2,FALSE)=0,"Standalone",IF(ISNUMBER(MATCH(H2408,ConfigGrouping!$D$1:$D$10000,0)),"Primary","Secondary")),"")))))))))</f>
        <v/>
      </c>
    </row>
    <row r="2409" spans="5:5" ht="15" customHeight="1" x14ac:dyDescent="0.35">
      <c r="E2409" s="11" t="str">
        <f>IF(F2409="Primary Timing Controller","Timing",IF(F2409="Secondary Timing Controller","Timing",IF(F2409="Star","Ethernet",IF(F2409="Door Controller","Security Solution",IF(F2409="Elevator Controller","Security Solution",IF(F2409="Range Extender","Security Solution",IF(F2409="Dropbox","Standalone",IF(F2409="LF Exciter","Standalone",IF(OR(F2409="Monitor",F2409="Virtual Wall"),IF(VLOOKUP(H2409,IRDeviceDetails!$A$1:$B$10000,2,FALSE)=0,"Standalone",IF(ISNUMBER(MATCH(H2409,ConfigGrouping!$D$1:$D$10000,0)),"Primary","Secondary")),"")))))))))</f>
        <v/>
      </c>
    </row>
    <row r="2410" spans="5:5" ht="15" customHeight="1" x14ac:dyDescent="0.35">
      <c r="E2410" s="11" t="str">
        <f>IF(F2410="Primary Timing Controller","Timing",IF(F2410="Secondary Timing Controller","Timing",IF(F2410="Star","Ethernet",IF(F2410="Door Controller","Security Solution",IF(F2410="Elevator Controller","Security Solution",IF(F2410="Range Extender","Security Solution",IF(F2410="Dropbox","Standalone",IF(F2410="LF Exciter","Standalone",IF(OR(F2410="Monitor",F2410="Virtual Wall"),IF(VLOOKUP(H2410,IRDeviceDetails!$A$1:$B$10000,2,FALSE)=0,"Standalone",IF(ISNUMBER(MATCH(H2410,ConfigGrouping!$D$1:$D$10000,0)),"Primary","Secondary")),"")))))))))</f>
        <v/>
      </c>
    </row>
    <row r="2411" spans="5:5" ht="15" customHeight="1" x14ac:dyDescent="0.35">
      <c r="E2411" s="11" t="str">
        <f>IF(F2411="Primary Timing Controller","Timing",IF(F2411="Secondary Timing Controller","Timing",IF(F2411="Star","Ethernet",IF(F2411="Door Controller","Security Solution",IF(F2411="Elevator Controller","Security Solution",IF(F2411="Range Extender","Security Solution",IF(F2411="Dropbox","Standalone",IF(F2411="LF Exciter","Standalone",IF(OR(F2411="Monitor",F2411="Virtual Wall"),IF(VLOOKUP(H2411,IRDeviceDetails!$A$1:$B$10000,2,FALSE)=0,"Standalone",IF(ISNUMBER(MATCH(H2411,ConfigGrouping!$D$1:$D$10000,0)),"Primary","Secondary")),"")))))))))</f>
        <v/>
      </c>
    </row>
    <row r="2412" spans="5:5" ht="15" customHeight="1" x14ac:dyDescent="0.35">
      <c r="E2412" s="11" t="str">
        <f>IF(F2412="Primary Timing Controller","Timing",IF(F2412="Secondary Timing Controller","Timing",IF(F2412="Star","Ethernet",IF(F2412="Door Controller","Security Solution",IF(F2412="Elevator Controller","Security Solution",IF(F2412="Range Extender","Security Solution",IF(F2412="Dropbox","Standalone",IF(F2412="LF Exciter","Standalone",IF(OR(F2412="Monitor",F2412="Virtual Wall"),IF(VLOOKUP(H2412,IRDeviceDetails!$A$1:$B$10000,2,FALSE)=0,"Standalone",IF(ISNUMBER(MATCH(H2412,ConfigGrouping!$D$1:$D$10000,0)),"Primary","Secondary")),"")))))))))</f>
        <v/>
      </c>
    </row>
    <row r="2413" spans="5:5" ht="15" customHeight="1" x14ac:dyDescent="0.35">
      <c r="E2413" s="11" t="str">
        <f>IF(F2413="Primary Timing Controller","Timing",IF(F2413="Secondary Timing Controller","Timing",IF(F2413="Star","Ethernet",IF(F2413="Door Controller","Security Solution",IF(F2413="Elevator Controller","Security Solution",IF(F2413="Range Extender","Security Solution",IF(F2413="Dropbox","Standalone",IF(F2413="LF Exciter","Standalone",IF(OR(F2413="Monitor",F2413="Virtual Wall"),IF(VLOOKUP(H2413,IRDeviceDetails!$A$1:$B$10000,2,FALSE)=0,"Standalone",IF(ISNUMBER(MATCH(H2413,ConfigGrouping!$D$1:$D$10000,0)),"Primary","Secondary")),"")))))))))</f>
        <v/>
      </c>
    </row>
    <row r="2414" spans="5:5" ht="15" customHeight="1" x14ac:dyDescent="0.35">
      <c r="E2414" s="11" t="str">
        <f>IF(F2414="Primary Timing Controller","Timing",IF(F2414="Secondary Timing Controller","Timing",IF(F2414="Star","Ethernet",IF(F2414="Door Controller","Security Solution",IF(F2414="Elevator Controller","Security Solution",IF(F2414="Range Extender","Security Solution",IF(F2414="Dropbox","Standalone",IF(F2414="LF Exciter","Standalone",IF(OR(F2414="Monitor",F2414="Virtual Wall"),IF(VLOOKUP(H2414,IRDeviceDetails!$A$1:$B$10000,2,FALSE)=0,"Standalone",IF(ISNUMBER(MATCH(H2414,ConfigGrouping!$D$1:$D$10000,0)),"Primary","Secondary")),"")))))))))</f>
        <v/>
      </c>
    </row>
    <row r="2415" spans="5:5" ht="15" customHeight="1" x14ac:dyDescent="0.35">
      <c r="E2415" s="11" t="str">
        <f>IF(F2415="Primary Timing Controller","Timing",IF(F2415="Secondary Timing Controller","Timing",IF(F2415="Star","Ethernet",IF(F2415="Door Controller","Security Solution",IF(F2415="Elevator Controller","Security Solution",IF(F2415="Range Extender","Security Solution",IF(F2415="Dropbox","Standalone",IF(F2415="LF Exciter","Standalone",IF(OR(F2415="Monitor",F2415="Virtual Wall"),IF(VLOOKUP(H2415,IRDeviceDetails!$A$1:$B$10000,2,FALSE)=0,"Standalone",IF(ISNUMBER(MATCH(H2415,ConfigGrouping!$D$1:$D$10000,0)),"Primary","Secondary")),"")))))))))</f>
        <v/>
      </c>
    </row>
    <row r="2416" spans="5:5" ht="15" customHeight="1" x14ac:dyDescent="0.35">
      <c r="E2416" s="11" t="str">
        <f>IF(F2416="Primary Timing Controller","Timing",IF(F2416="Secondary Timing Controller","Timing",IF(F2416="Star","Ethernet",IF(F2416="Door Controller","Security Solution",IF(F2416="Elevator Controller","Security Solution",IF(F2416="Range Extender","Security Solution",IF(F2416="Dropbox","Standalone",IF(F2416="LF Exciter","Standalone",IF(OR(F2416="Monitor",F2416="Virtual Wall"),IF(VLOOKUP(H2416,IRDeviceDetails!$A$1:$B$10000,2,FALSE)=0,"Standalone",IF(ISNUMBER(MATCH(H2416,ConfigGrouping!$D$1:$D$10000,0)),"Primary","Secondary")),"")))))))))</f>
        <v/>
      </c>
    </row>
    <row r="2417" spans="5:5" ht="15" customHeight="1" x14ac:dyDescent="0.35">
      <c r="E2417" s="11" t="str">
        <f>IF(F2417="Primary Timing Controller","Timing",IF(F2417="Secondary Timing Controller","Timing",IF(F2417="Star","Ethernet",IF(F2417="Door Controller","Security Solution",IF(F2417="Elevator Controller","Security Solution",IF(F2417="Range Extender","Security Solution",IF(F2417="Dropbox","Standalone",IF(F2417="LF Exciter","Standalone",IF(OR(F2417="Monitor",F2417="Virtual Wall"),IF(VLOOKUP(H2417,IRDeviceDetails!$A$1:$B$10000,2,FALSE)=0,"Standalone",IF(ISNUMBER(MATCH(H2417,ConfigGrouping!$D$1:$D$10000,0)),"Primary","Secondary")),"")))))))))</f>
        <v/>
      </c>
    </row>
    <row r="2418" spans="5:5" ht="15" customHeight="1" x14ac:dyDescent="0.35">
      <c r="E2418" s="11" t="str">
        <f>IF(F2418="Primary Timing Controller","Timing",IF(F2418="Secondary Timing Controller","Timing",IF(F2418="Star","Ethernet",IF(F2418="Door Controller","Security Solution",IF(F2418="Elevator Controller","Security Solution",IF(F2418="Range Extender","Security Solution",IF(F2418="Dropbox","Standalone",IF(F2418="LF Exciter","Standalone",IF(OR(F2418="Monitor",F2418="Virtual Wall"),IF(VLOOKUP(H2418,IRDeviceDetails!$A$1:$B$10000,2,FALSE)=0,"Standalone",IF(ISNUMBER(MATCH(H2418,ConfigGrouping!$D$1:$D$10000,0)),"Primary","Secondary")),"")))))))))</f>
        <v/>
      </c>
    </row>
    <row r="2419" spans="5:5" ht="15" customHeight="1" x14ac:dyDescent="0.35">
      <c r="E2419" s="11" t="str">
        <f>IF(F2419="Primary Timing Controller","Timing",IF(F2419="Secondary Timing Controller","Timing",IF(F2419="Star","Ethernet",IF(F2419="Door Controller","Security Solution",IF(F2419="Elevator Controller","Security Solution",IF(F2419="Range Extender","Security Solution",IF(F2419="Dropbox","Standalone",IF(F2419="LF Exciter","Standalone",IF(OR(F2419="Monitor",F2419="Virtual Wall"),IF(VLOOKUP(H2419,IRDeviceDetails!$A$1:$B$10000,2,FALSE)=0,"Standalone",IF(ISNUMBER(MATCH(H2419,ConfigGrouping!$D$1:$D$10000,0)),"Primary","Secondary")),"")))))))))</f>
        <v/>
      </c>
    </row>
    <row r="2420" spans="5:5" ht="15" customHeight="1" x14ac:dyDescent="0.35">
      <c r="E2420" s="11" t="str">
        <f>IF(F2420="Primary Timing Controller","Timing",IF(F2420="Secondary Timing Controller","Timing",IF(F2420="Star","Ethernet",IF(F2420="Door Controller","Security Solution",IF(F2420="Elevator Controller","Security Solution",IF(F2420="Range Extender","Security Solution",IF(F2420="Dropbox","Standalone",IF(F2420="LF Exciter","Standalone",IF(OR(F2420="Monitor",F2420="Virtual Wall"),IF(VLOOKUP(H2420,IRDeviceDetails!$A$1:$B$10000,2,FALSE)=0,"Standalone",IF(ISNUMBER(MATCH(H2420,ConfigGrouping!$D$1:$D$10000,0)),"Primary","Secondary")),"")))))))))</f>
        <v/>
      </c>
    </row>
    <row r="2421" spans="5:5" ht="15" customHeight="1" x14ac:dyDescent="0.35">
      <c r="E2421" s="11" t="str">
        <f>IF(F2421="Primary Timing Controller","Timing",IF(F2421="Secondary Timing Controller","Timing",IF(F2421="Star","Ethernet",IF(F2421="Door Controller","Security Solution",IF(F2421="Elevator Controller","Security Solution",IF(F2421="Range Extender","Security Solution",IF(F2421="Dropbox","Standalone",IF(F2421="LF Exciter","Standalone",IF(OR(F2421="Monitor",F2421="Virtual Wall"),IF(VLOOKUP(H2421,IRDeviceDetails!$A$1:$B$10000,2,FALSE)=0,"Standalone",IF(ISNUMBER(MATCH(H2421,ConfigGrouping!$D$1:$D$10000,0)),"Primary","Secondary")),"")))))))))</f>
        <v/>
      </c>
    </row>
    <row r="2422" spans="5:5" ht="15" customHeight="1" x14ac:dyDescent="0.35">
      <c r="E2422" s="11" t="str">
        <f>IF(F2422="Primary Timing Controller","Timing",IF(F2422="Secondary Timing Controller","Timing",IF(F2422="Star","Ethernet",IF(F2422="Door Controller","Security Solution",IF(F2422="Elevator Controller","Security Solution",IF(F2422="Range Extender","Security Solution",IF(F2422="Dropbox","Standalone",IF(F2422="LF Exciter","Standalone",IF(OR(F2422="Monitor",F2422="Virtual Wall"),IF(VLOOKUP(H2422,IRDeviceDetails!$A$1:$B$10000,2,FALSE)=0,"Standalone",IF(ISNUMBER(MATCH(H2422,ConfigGrouping!$D$1:$D$10000,0)),"Primary","Secondary")),"")))))))))</f>
        <v/>
      </c>
    </row>
    <row r="2423" spans="5:5" ht="15" customHeight="1" x14ac:dyDescent="0.35">
      <c r="E2423" s="11" t="str">
        <f>IF(F2423="Primary Timing Controller","Timing",IF(F2423="Secondary Timing Controller","Timing",IF(F2423="Star","Ethernet",IF(F2423="Door Controller","Security Solution",IF(F2423="Elevator Controller","Security Solution",IF(F2423="Range Extender","Security Solution",IF(F2423="Dropbox","Standalone",IF(F2423="LF Exciter","Standalone",IF(OR(F2423="Monitor",F2423="Virtual Wall"),IF(VLOOKUP(H2423,IRDeviceDetails!$A$1:$B$10000,2,FALSE)=0,"Standalone",IF(ISNUMBER(MATCH(H2423,ConfigGrouping!$D$1:$D$10000,0)),"Primary","Secondary")),"")))))))))</f>
        <v/>
      </c>
    </row>
    <row r="2424" spans="5:5" ht="15" customHeight="1" x14ac:dyDescent="0.35">
      <c r="E2424" s="11" t="str">
        <f>IF(F2424="Primary Timing Controller","Timing",IF(F2424="Secondary Timing Controller","Timing",IF(F2424="Star","Ethernet",IF(F2424="Door Controller","Security Solution",IF(F2424="Elevator Controller","Security Solution",IF(F2424="Range Extender","Security Solution",IF(F2424="Dropbox","Standalone",IF(F2424="LF Exciter","Standalone",IF(OR(F2424="Monitor",F2424="Virtual Wall"),IF(VLOOKUP(H2424,IRDeviceDetails!$A$1:$B$10000,2,FALSE)=0,"Standalone",IF(ISNUMBER(MATCH(H2424,ConfigGrouping!$D$1:$D$10000,0)),"Primary","Secondary")),"")))))))))</f>
        <v/>
      </c>
    </row>
    <row r="2425" spans="5:5" ht="15" customHeight="1" x14ac:dyDescent="0.35">
      <c r="E2425" s="11" t="str">
        <f>IF(F2425="Primary Timing Controller","Timing",IF(F2425="Secondary Timing Controller","Timing",IF(F2425="Star","Ethernet",IF(F2425="Door Controller","Security Solution",IF(F2425="Elevator Controller","Security Solution",IF(F2425="Range Extender","Security Solution",IF(F2425="Dropbox","Standalone",IF(F2425="LF Exciter","Standalone",IF(OR(F2425="Monitor",F2425="Virtual Wall"),IF(VLOOKUP(H2425,IRDeviceDetails!$A$1:$B$10000,2,FALSE)=0,"Standalone",IF(ISNUMBER(MATCH(H2425,ConfigGrouping!$D$1:$D$10000,0)),"Primary","Secondary")),"")))))))))</f>
        <v/>
      </c>
    </row>
    <row r="2426" spans="5:5" ht="15" customHeight="1" x14ac:dyDescent="0.35">
      <c r="E2426" s="11" t="str">
        <f>IF(F2426="Primary Timing Controller","Timing",IF(F2426="Secondary Timing Controller","Timing",IF(F2426="Star","Ethernet",IF(F2426="Door Controller","Security Solution",IF(F2426="Elevator Controller","Security Solution",IF(F2426="Range Extender","Security Solution",IF(F2426="Dropbox","Standalone",IF(F2426="LF Exciter","Standalone",IF(OR(F2426="Monitor",F2426="Virtual Wall"),IF(VLOOKUP(H2426,IRDeviceDetails!$A$1:$B$10000,2,FALSE)=0,"Standalone",IF(ISNUMBER(MATCH(H2426,ConfigGrouping!$D$1:$D$10000,0)),"Primary","Secondary")),"")))))))))</f>
        <v/>
      </c>
    </row>
    <row r="2427" spans="5:5" ht="15" customHeight="1" x14ac:dyDescent="0.35">
      <c r="E2427" s="11" t="str">
        <f>IF(F2427="Primary Timing Controller","Timing",IF(F2427="Secondary Timing Controller","Timing",IF(F2427="Star","Ethernet",IF(F2427="Door Controller","Security Solution",IF(F2427="Elevator Controller","Security Solution",IF(F2427="Range Extender","Security Solution",IF(F2427="Dropbox","Standalone",IF(F2427="LF Exciter","Standalone",IF(OR(F2427="Monitor",F2427="Virtual Wall"),IF(VLOOKUP(H2427,IRDeviceDetails!$A$1:$B$10000,2,FALSE)=0,"Standalone",IF(ISNUMBER(MATCH(H2427,ConfigGrouping!$D$1:$D$10000,0)),"Primary","Secondary")),"")))))))))</f>
        <v/>
      </c>
    </row>
    <row r="2428" spans="5:5" ht="15" customHeight="1" x14ac:dyDescent="0.35">
      <c r="E2428" s="11" t="str">
        <f>IF(F2428="Primary Timing Controller","Timing",IF(F2428="Secondary Timing Controller","Timing",IF(F2428="Star","Ethernet",IF(F2428="Door Controller","Security Solution",IF(F2428="Elevator Controller","Security Solution",IF(F2428="Range Extender","Security Solution",IF(F2428="Dropbox","Standalone",IF(F2428="LF Exciter","Standalone",IF(OR(F2428="Monitor",F2428="Virtual Wall"),IF(VLOOKUP(H2428,IRDeviceDetails!$A$1:$B$10000,2,FALSE)=0,"Standalone",IF(ISNUMBER(MATCH(H2428,ConfigGrouping!$D$1:$D$10000,0)),"Primary","Secondary")),"")))))))))</f>
        <v/>
      </c>
    </row>
    <row r="2429" spans="5:5" ht="15" customHeight="1" x14ac:dyDescent="0.35">
      <c r="E2429" s="11" t="str">
        <f>IF(F2429="Primary Timing Controller","Timing",IF(F2429="Secondary Timing Controller","Timing",IF(F2429="Star","Ethernet",IF(F2429="Door Controller","Security Solution",IF(F2429="Elevator Controller","Security Solution",IF(F2429="Range Extender","Security Solution",IF(F2429="Dropbox","Standalone",IF(F2429="LF Exciter","Standalone",IF(OR(F2429="Monitor",F2429="Virtual Wall"),IF(VLOOKUP(H2429,IRDeviceDetails!$A$1:$B$10000,2,FALSE)=0,"Standalone",IF(ISNUMBER(MATCH(H2429,ConfigGrouping!$D$1:$D$10000,0)),"Primary","Secondary")),"")))))))))</f>
        <v/>
      </c>
    </row>
    <row r="2430" spans="5:5" ht="15" customHeight="1" x14ac:dyDescent="0.35">
      <c r="E2430" s="11" t="str">
        <f>IF(F2430="Primary Timing Controller","Timing",IF(F2430="Secondary Timing Controller","Timing",IF(F2430="Star","Ethernet",IF(F2430="Door Controller","Security Solution",IF(F2430="Elevator Controller","Security Solution",IF(F2430="Range Extender","Security Solution",IF(F2430="Dropbox","Standalone",IF(F2430="LF Exciter","Standalone",IF(OR(F2430="Monitor",F2430="Virtual Wall"),IF(VLOOKUP(H2430,IRDeviceDetails!$A$1:$B$10000,2,FALSE)=0,"Standalone",IF(ISNUMBER(MATCH(H2430,ConfigGrouping!$D$1:$D$10000,0)),"Primary","Secondary")),"")))))))))</f>
        <v/>
      </c>
    </row>
    <row r="2431" spans="5:5" ht="15" customHeight="1" x14ac:dyDescent="0.35">
      <c r="E2431" s="11" t="str">
        <f>IF(F2431="Primary Timing Controller","Timing",IF(F2431="Secondary Timing Controller","Timing",IF(F2431="Star","Ethernet",IF(F2431="Door Controller","Security Solution",IF(F2431="Elevator Controller","Security Solution",IF(F2431="Range Extender","Security Solution",IF(F2431="Dropbox","Standalone",IF(F2431="LF Exciter","Standalone",IF(OR(F2431="Monitor",F2431="Virtual Wall"),IF(VLOOKUP(H2431,IRDeviceDetails!$A$1:$B$10000,2,FALSE)=0,"Standalone",IF(ISNUMBER(MATCH(H2431,ConfigGrouping!$D$1:$D$10000,0)),"Primary","Secondary")),"")))))))))</f>
        <v/>
      </c>
    </row>
    <row r="2432" spans="5:5" ht="15" customHeight="1" x14ac:dyDescent="0.35">
      <c r="E2432" s="11" t="str">
        <f>IF(F2432="Primary Timing Controller","Timing",IF(F2432="Secondary Timing Controller","Timing",IF(F2432="Star","Ethernet",IF(F2432="Door Controller","Security Solution",IF(F2432="Elevator Controller","Security Solution",IF(F2432="Range Extender","Security Solution",IF(F2432="Dropbox","Standalone",IF(F2432="LF Exciter","Standalone",IF(OR(F2432="Monitor",F2432="Virtual Wall"),IF(VLOOKUP(H2432,IRDeviceDetails!$A$1:$B$10000,2,FALSE)=0,"Standalone",IF(ISNUMBER(MATCH(H2432,ConfigGrouping!$D$1:$D$10000,0)),"Primary","Secondary")),"")))))))))</f>
        <v/>
      </c>
    </row>
    <row r="2433" spans="5:5" ht="15" customHeight="1" x14ac:dyDescent="0.35">
      <c r="E2433" s="11" t="str">
        <f>IF(F2433="Primary Timing Controller","Timing",IF(F2433="Secondary Timing Controller","Timing",IF(F2433="Star","Ethernet",IF(F2433="Door Controller","Security Solution",IF(F2433="Elevator Controller","Security Solution",IF(F2433="Range Extender","Security Solution",IF(F2433="Dropbox","Standalone",IF(F2433="LF Exciter","Standalone",IF(OR(F2433="Monitor",F2433="Virtual Wall"),IF(VLOOKUP(H2433,IRDeviceDetails!$A$1:$B$10000,2,FALSE)=0,"Standalone",IF(ISNUMBER(MATCH(H2433,ConfigGrouping!$D$1:$D$10000,0)),"Primary","Secondary")),"")))))))))</f>
        <v/>
      </c>
    </row>
    <row r="2434" spans="5:5" ht="15" customHeight="1" x14ac:dyDescent="0.35">
      <c r="E2434" s="11" t="str">
        <f>IF(F2434="Primary Timing Controller","Timing",IF(F2434="Secondary Timing Controller","Timing",IF(F2434="Star","Ethernet",IF(F2434="Door Controller","Security Solution",IF(F2434="Elevator Controller","Security Solution",IF(F2434="Range Extender","Security Solution",IF(F2434="Dropbox","Standalone",IF(F2434="LF Exciter","Standalone",IF(OR(F2434="Monitor",F2434="Virtual Wall"),IF(VLOOKUP(H2434,IRDeviceDetails!$A$1:$B$10000,2,FALSE)=0,"Standalone",IF(ISNUMBER(MATCH(H2434,ConfigGrouping!$D$1:$D$10000,0)),"Primary","Secondary")),"")))))))))</f>
        <v/>
      </c>
    </row>
    <row r="2435" spans="5:5" ht="15" customHeight="1" x14ac:dyDescent="0.35">
      <c r="E2435" s="11" t="str">
        <f>IF(F2435="Primary Timing Controller","Timing",IF(F2435="Secondary Timing Controller","Timing",IF(F2435="Star","Ethernet",IF(F2435="Door Controller","Security Solution",IF(F2435="Elevator Controller","Security Solution",IF(F2435="Range Extender","Security Solution",IF(F2435="Dropbox","Standalone",IF(F2435="LF Exciter","Standalone",IF(OR(F2435="Monitor",F2435="Virtual Wall"),IF(VLOOKUP(H2435,IRDeviceDetails!$A$1:$B$10000,2,FALSE)=0,"Standalone",IF(ISNUMBER(MATCH(H2435,ConfigGrouping!$D$1:$D$10000,0)),"Primary","Secondary")),"")))))))))</f>
        <v/>
      </c>
    </row>
    <row r="2436" spans="5:5" ht="15" customHeight="1" x14ac:dyDescent="0.35">
      <c r="E2436" s="11" t="str">
        <f>IF(F2436="Primary Timing Controller","Timing",IF(F2436="Secondary Timing Controller","Timing",IF(F2436="Star","Ethernet",IF(F2436="Door Controller","Security Solution",IF(F2436="Elevator Controller","Security Solution",IF(F2436="Range Extender","Security Solution",IF(F2436="Dropbox","Standalone",IF(F2436="LF Exciter","Standalone",IF(OR(F2436="Monitor",F2436="Virtual Wall"),IF(VLOOKUP(H2436,IRDeviceDetails!$A$1:$B$10000,2,FALSE)=0,"Standalone",IF(ISNUMBER(MATCH(H2436,ConfigGrouping!$D$1:$D$10000,0)),"Primary","Secondary")),"")))))))))</f>
        <v/>
      </c>
    </row>
    <row r="2437" spans="5:5" ht="15" customHeight="1" x14ac:dyDescent="0.35">
      <c r="E2437" s="11" t="str">
        <f>IF(F2437="Primary Timing Controller","Timing",IF(F2437="Secondary Timing Controller","Timing",IF(F2437="Star","Ethernet",IF(F2437="Door Controller","Security Solution",IF(F2437="Elevator Controller","Security Solution",IF(F2437="Range Extender","Security Solution",IF(F2437="Dropbox","Standalone",IF(F2437="LF Exciter","Standalone",IF(OR(F2437="Monitor",F2437="Virtual Wall"),IF(VLOOKUP(H2437,IRDeviceDetails!$A$1:$B$10000,2,FALSE)=0,"Standalone",IF(ISNUMBER(MATCH(H2437,ConfigGrouping!$D$1:$D$10000,0)),"Primary","Secondary")),"")))))))))</f>
        <v/>
      </c>
    </row>
    <row r="2438" spans="5:5" ht="15" customHeight="1" x14ac:dyDescent="0.35">
      <c r="E2438" s="11" t="str">
        <f>IF(F2438="Primary Timing Controller","Timing",IF(F2438="Secondary Timing Controller","Timing",IF(F2438="Star","Ethernet",IF(F2438="Door Controller","Security Solution",IF(F2438="Elevator Controller","Security Solution",IF(F2438="Range Extender","Security Solution",IF(F2438="Dropbox","Standalone",IF(F2438="LF Exciter","Standalone",IF(OR(F2438="Monitor",F2438="Virtual Wall"),IF(VLOOKUP(H2438,IRDeviceDetails!$A$1:$B$10000,2,FALSE)=0,"Standalone",IF(ISNUMBER(MATCH(H2438,ConfigGrouping!$D$1:$D$10000,0)),"Primary","Secondary")),"")))))))))</f>
        <v/>
      </c>
    </row>
    <row r="2439" spans="5:5" ht="15" customHeight="1" x14ac:dyDescent="0.35">
      <c r="E2439" s="11" t="str">
        <f>IF(F2439="Primary Timing Controller","Timing",IF(F2439="Secondary Timing Controller","Timing",IF(F2439="Star","Ethernet",IF(F2439="Door Controller","Security Solution",IF(F2439="Elevator Controller","Security Solution",IF(F2439="Range Extender","Security Solution",IF(F2439="Dropbox","Standalone",IF(F2439="LF Exciter","Standalone",IF(OR(F2439="Monitor",F2439="Virtual Wall"),IF(VLOOKUP(H2439,IRDeviceDetails!$A$1:$B$10000,2,FALSE)=0,"Standalone",IF(ISNUMBER(MATCH(H2439,ConfigGrouping!$D$1:$D$10000,0)),"Primary","Secondary")),"")))))))))</f>
        <v/>
      </c>
    </row>
    <row r="2440" spans="5:5" ht="15" customHeight="1" x14ac:dyDescent="0.35">
      <c r="E2440" s="11" t="str">
        <f>IF(F2440="Primary Timing Controller","Timing",IF(F2440="Secondary Timing Controller","Timing",IF(F2440="Star","Ethernet",IF(F2440="Door Controller","Security Solution",IF(F2440="Elevator Controller","Security Solution",IF(F2440="Range Extender","Security Solution",IF(F2440="Dropbox","Standalone",IF(F2440="LF Exciter","Standalone",IF(OR(F2440="Monitor",F2440="Virtual Wall"),IF(VLOOKUP(H2440,IRDeviceDetails!$A$1:$B$10000,2,FALSE)=0,"Standalone",IF(ISNUMBER(MATCH(H2440,ConfigGrouping!$D$1:$D$10000,0)),"Primary","Secondary")),"")))))))))</f>
        <v/>
      </c>
    </row>
    <row r="2441" spans="5:5" ht="15" customHeight="1" x14ac:dyDescent="0.35">
      <c r="E2441" s="11" t="str">
        <f>IF(F2441="Primary Timing Controller","Timing",IF(F2441="Secondary Timing Controller","Timing",IF(F2441="Star","Ethernet",IF(F2441="Door Controller","Security Solution",IF(F2441="Elevator Controller","Security Solution",IF(F2441="Range Extender","Security Solution",IF(F2441="Dropbox","Standalone",IF(F2441="LF Exciter","Standalone",IF(OR(F2441="Monitor",F2441="Virtual Wall"),IF(VLOOKUP(H2441,IRDeviceDetails!$A$1:$B$10000,2,FALSE)=0,"Standalone",IF(ISNUMBER(MATCH(H2441,ConfigGrouping!$D$1:$D$10000,0)),"Primary","Secondary")),"")))))))))</f>
        <v/>
      </c>
    </row>
    <row r="2442" spans="5:5" ht="15" customHeight="1" x14ac:dyDescent="0.35">
      <c r="E2442" s="11" t="str">
        <f>IF(F2442="Primary Timing Controller","Timing",IF(F2442="Secondary Timing Controller","Timing",IF(F2442="Star","Ethernet",IF(F2442="Door Controller","Security Solution",IF(F2442="Elevator Controller","Security Solution",IF(F2442="Range Extender","Security Solution",IF(F2442="Dropbox","Standalone",IF(F2442="LF Exciter","Standalone",IF(OR(F2442="Monitor",F2442="Virtual Wall"),IF(VLOOKUP(H2442,IRDeviceDetails!$A$1:$B$10000,2,FALSE)=0,"Standalone",IF(ISNUMBER(MATCH(H2442,ConfigGrouping!$D$1:$D$10000,0)),"Primary","Secondary")),"")))))))))</f>
        <v/>
      </c>
    </row>
    <row r="2443" spans="5:5" ht="15" customHeight="1" x14ac:dyDescent="0.35">
      <c r="E2443" s="11" t="str">
        <f>IF(F2443="Primary Timing Controller","Timing",IF(F2443="Secondary Timing Controller","Timing",IF(F2443="Star","Ethernet",IF(F2443="Door Controller","Security Solution",IF(F2443="Elevator Controller","Security Solution",IF(F2443="Range Extender","Security Solution",IF(F2443="Dropbox","Standalone",IF(F2443="LF Exciter","Standalone",IF(OR(F2443="Monitor",F2443="Virtual Wall"),IF(VLOOKUP(H2443,IRDeviceDetails!$A$1:$B$10000,2,FALSE)=0,"Standalone",IF(ISNUMBER(MATCH(H2443,ConfigGrouping!$D$1:$D$10000,0)),"Primary","Secondary")),"")))))))))</f>
        <v/>
      </c>
    </row>
    <row r="2444" spans="5:5" ht="15" customHeight="1" x14ac:dyDescent="0.35">
      <c r="E2444" s="11" t="str">
        <f>IF(F2444="Primary Timing Controller","Timing",IF(F2444="Secondary Timing Controller","Timing",IF(F2444="Star","Ethernet",IF(F2444="Door Controller","Security Solution",IF(F2444="Elevator Controller","Security Solution",IF(F2444="Range Extender","Security Solution",IF(F2444="Dropbox","Standalone",IF(F2444="LF Exciter","Standalone",IF(OR(F2444="Monitor",F2444="Virtual Wall"),IF(VLOOKUP(H2444,IRDeviceDetails!$A$1:$B$10000,2,FALSE)=0,"Standalone",IF(ISNUMBER(MATCH(H2444,ConfigGrouping!$D$1:$D$10000,0)),"Primary","Secondary")),"")))))))))</f>
        <v/>
      </c>
    </row>
    <row r="2445" spans="5:5" ht="15" customHeight="1" x14ac:dyDescent="0.35">
      <c r="E2445" s="11" t="str">
        <f>IF(F2445="Primary Timing Controller","Timing",IF(F2445="Secondary Timing Controller","Timing",IF(F2445="Star","Ethernet",IF(F2445="Door Controller","Security Solution",IF(F2445="Elevator Controller","Security Solution",IF(F2445="Range Extender","Security Solution",IF(F2445="Dropbox","Standalone",IF(F2445="LF Exciter","Standalone",IF(OR(F2445="Monitor",F2445="Virtual Wall"),IF(VLOOKUP(H2445,IRDeviceDetails!$A$1:$B$10000,2,FALSE)=0,"Standalone",IF(ISNUMBER(MATCH(H2445,ConfigGrouping!$D$1:$D$10000,0)),"Primary","Secondary")),"")))))))))</f>
        <v/>
      </c>
    </row>
    <row r="2446" spans="5:5" ht="15" customHeight="1" x14ac:dyDescent="0.35">
      <c r="E2446" s="11" t="str">
        <f>IF(F2446="Primary Timing Controller","Timing",IF(F2446="Secondary Timing Controller","Timing",IF(F2446="Star","Ethernet",IF(F2446="Door Controller","Security Solution",IF(F2446="Elevator Controller","Security Solution",IF(F2446="Range Extender","Security Solution",IF(F2446="Dropbox","Standalone",IF(F2446="LF Exciter","Standalone",IF(OR(F2446="Monitor",F2446="Virtual Wall"),IF(VLOOKUP(H2446,IRDeviceDetails!$A$1:$B$10000,2,FALSE)=0,"Standalone",IF(ISNUMBER(MATCH(H2446,ConfigGrouping!$D$1:$D$10000,0)),"Primary","Secondary")),"")))))))))</f>
        <v/>
      </c>
    </row>
    <row r="2447" spans="5:5" ht="15" customHeight="1" x14ac:dyDescent="0.35">
      <c r="E2447" s="11" t="str">
        <f>IF(F2447="Primary Timing Controller","Timing",IF(F2447="Secondary Timing Controller","Timing",IF(F2447="Star","Ethernet",IF(F2447="Door Controller","Security Solution",IF(F2447="Elevator Controller","Security Solution",IF(F2447="Range Extender","Security Solution",IF(F2447="Dropbox","Standalone",IF(F2447="LF Exciter","Standalone",IF(OR(F2447="Monitor",F2447="Virtual Wall"),IF(VLOOKUP(H2447,IRDeviceDetails!$A$1:$B$10000,2,FALSE)=0,"Standalone",IF(ISNUMBER(MATCH(H2447,ConfigGrouping!$D$1:$D$10000,0)),"Primary","Secondary")),"")))))))))</f>
        <v/>
      </c>
    </row>
    <row r="2448" spans="5:5" ht="15" customHeight="1" x14ac:dyDescent="0.35">
      <c r="E2448" s="11" t="str">
        <f>IF(F2448="Primary Timing Controller","Timing",IF(F2448="Secondary Timing Controller","Timing",IF(F2448="Star","Ethernet",IF(F2448="Door Controller","Security Solution",IF(F2448="Elevator Controller","Security Solution",IF(F2448="Range Extender","Security Solution",IF(F2448="Dropbox","Standalone",IF(F2448="LF Exciter","Standalone",IF(OR(F2448="Monitor",F2448="Virtual Wall"),IF(VLOOKUP(H2448,IRDeviceDetails!$A$1:$B$10000,2,FALSE)=0,"Standalone",IF(ISNUMBER(MATCH(H2448,ConfigGrouping!$D$1:$D$10000,0)),"Primary","Secondary")),"")))))))))</f>
        <v/>
      </c>
    </row>
    <row r="2449" spans="5:5" ht="15" customHeight="1" x14ac:dyDescent="0.35">
      <c r="E2449" s="11" t="str">
        <f>IF(F2449="Primary Timing Controller","Timing",IF(F2449="Secondary Timing Controller","Timing",IF(F2449="Star","Ethernet",IF(F2449="Door Controller","Security Solution",IF(F2449="Elevator Controller","Security Solution",IF(F2449="Range Extender","Security Solution",IF(F2449="Dropbox","Standalone",IF(F2449="LF Exciter","Standalone",IF(OR(F2449="Monitor",F2449="Virtual Wall"),IF(VLOOKUP(H2449,IRDeviceDetails!$A$1:$B$10000,2,FALSE)=0,"Standalone",IF(ISNUMBER(MATCH(H2449,ConfigGrouping!$D$1:$D$10000,0)),"Primary","Secondary")),"")))))))))</f>
        <v/>
      </c>
    </row>
    <row r="2450" spans="5:5" ht="15" customHeight="1" x14ac:dyDescent="0.35">
      <c r="E2450" s="11" t="str">
        <f>IF(F2450="Primary Timing Controller","Timing",IF(F2450="Secondary Timing Controller","Timing",IF(F2450="Star","Ethernet",IF(F2450="Door Controller","Security Solution",IF(F2450="Elevator Controller","Security Solution",IF(F2450="Range Extender","Security Solution",IF(F2450="Dropbox","Standalone",IF(F2450="LF Exciter","Standalone",IF(OR(F2450="Monitor",F2450="Virtual Wall"),IF(VLOOKUP(H2450,IRDeviceDetails!$A$1:$B$10000,2,FALSE)=0,"Standalone",IF(ISNUMBER(MATCH(H2450,ConfigGrouping!$D$1:$D$10000,0)),"Primary","Secondary")),"")))))))))</f>
        <v/>
      </c>
    </row>
    <row r="2451" spans="5:5" ht="15" customHeight="1" x14ac:dyDescent="0.35">
      <c r="E2451" s="11" t="str">
        <f>IF(F2451="Primary Timing Controller","Timing",IF(F2451="Secondary Timing Controller","Timing",IF(F2451="Star","Ethernet",IF(F2451="Door Controller","Security Solution",IF(F2451="Elevator Controller","Security Solution",IF(F2451="Range Extender","Security Solution",IF(F2451="Dropbox","Standalone",IF(F2451="LF Exciter","Standalone",IF(OR(F2451="Monitor",F2451="Virtual Wall"),IF(VLOOKUP(H2451,IRDeviceDetails!$A$1:$B$10000,2,FALSE)=0,"Standalone",IF(ISNUMBER(MATCH(H2451,ConfigGrouping!$D$1:$D$10000,0)),"Primary","Secondary")),"")))))))))</f>
        <v/>
      </c>
    </row>
    <row r="2452" spans="5:5" ht="15" customHeight="1" x14ac:dyDescent="0.35">
      <c r="E2452" s="11" t="str">
        <f>IF(F2452="Primary Timing Controller","Timing",IF(F2452="Secondary Timing Controller","Timing",IF(F2452="Star","Ethernet",IF(F2452="Door Controller","Security Solution",IF(F2452="Elevator Controller","Security Solution",IF(F2452="Range Extender","Security Solution",IF(F2452="Dropbox","Standalone",IF(F2452="LF Exciter","Standalone",IF(OR(F2452="Monitor",F2452="Virtual Wall"),IF(VLOOKUP(H2452,IRDeviceDetails!$A$1:$B$10000,2,FALSE)=0,"Standalone",IF(ISNUMBER(MATCH(H2452,ConfigGrouping!$D$1:$D$10000,0)),"Primary","Secondary")),"")))))))))</f>
        <v/>
      </c>
    </row>
    <row r="2453" spans="5:5" ht="15" customHeight="1" x14ac:dyDescent="0.35">
      <c r="E2453" s="11" t="str">
        <f>IF(F2453="Primary Timing Controller","Timing",IF(F2453="Secondary Timing Controller","Timing",IF(F2453="Star","Ethernet",IF(F2453="Door Controller","Security Solution",IF(F2453="Elevator Controller","Security Solution",IF(F2453="Range Extender","Security Solution",IF(F2453="Dropbox","Standalone",IF(F2453="LF Exciter","Standalone",IF(OR(F2453="Monitor",F2453="Virtual Wall"),IF(VLOOKUP(H2453,IRDeviceDetails!$A$1:$B$10000,2,FALSE)=0,"Standalone",IF(ISNUMBER(MATCH(H2453,ConfigGrouping!$D$1:$D$10000,0)),"Primary","Secondary")),"")))))))))</f>
        <v/>
      </c>
    </row>
    <row r="2454" spans="5:5" ht="15" customHeight="1" x14ac:dyDescent="0.35">
      <c r="E2454" s="11" t="str">
        <f>IF(F2454="Primary Timing Controller","Timing",IF(F2454="Secondary Timing Controller","Timing",IF(F2454="Star","Ethernet",IF(F2454="Door Controller","Security Solution",IF(F2454="Elevator Controller","Security Solution",IF(F2454="Range Extender","Security Solution",IF(F2454="Dropbox","Standalone",IF(F2454="LF Exciter","Standalone",IF(OR(F2454="Monitor",F2454="Virtual Wall"),IF(VLOOKUP(H2454,IRDeviceDetails!$A$1:$B$10000,2,FALSE)=0,"Standalone",IF(ISNUMBER(MATCH(H2454,ConfigGrouping!$D$1:$D$10000,0)),"Primary","Secondary")),"")))))))))</f>
        <v/>
      </c>
    </row>
    <row r="2455" spans="5:5" ht="15" customHeight="1" x14ac:dyDescent="0.35">
      <c r="E2455" s="11" t="str">
        <f>IF(F2455="Primary Timing Controller","Timing",IF(F2455="Secondary Timing Controller","Timing",IF(F2455="Star","Ethernet",IF(F2455="Door Controller","Security Solution",IF(F2455="Elevator Controller","Security Solution",IF(F2455="Range Extender","Security Solution",IF(F2455="Dropbox","Standalone",IF(F2455="LF Exciter","Standalone",IF(OR(F2455="Monitor",F2455="Virtual Wall"),IF(VLOOKUP(H2455,IRDeviceDetails!$A$1:$B$10000,2,FALSE)=0,"Standalone",IF(ISNUMBER(MATCH(H2455,ConfigGrouping!$D$1:$D$10000,0)),"Primary","Secondary")),"")))))))))</f>
        <v/>
      </c>
    </row>
    <row r="2456" spans="5:5" ht="15" customHeight="1" x14ac:dyDescent="0.35">
      <c r="E2456" s="11" t="str">
        <f>IF(F2456="Primary Timing Controller","Timing",IF(F2456="Secondary Timing Controller","Timing",IF(F2456="Star","Ethernet",IF(F2456="Door Controller","Security Solution",IF(F2456="Elevator Controller","Security Solution",IF(F2456="Range Extender","Security Solution",IF(F2456="Dropbox","Standalone",IF(F2456="LF Exciter","Standalone",IF(OR(F2456="Monitor",F2456="Virtual Wall"),IF(VLOOKUP(H2456,IRDeviceDetails!$A$1:$B$10000,2,FALSE)=0,"Standalone",IF(ISNUMBER(MATCH(H2456,ConfigGrouping!$D$1:$D$10000,0)),"Primary","Secondary")),"")))))))))</f>
        <v/>
      </c>
    </row>
    <row r="2457" spans="5:5" ht="15" customHeight="1" x14ac:dyDescent="0.35">
      <c r="E2457" s="11" t="str">
        <f>IF(F2457="Primary Timing Controller","Timing",IF(F2457="Secondary Timing Controller","Timing",IF(F2457="Star","Ethernet",IF(F2457="Door Controller","Security Solution",IF(F2457="Elevator Controller","Security Solution",IF(F2457="Range Extender","Security Solution",IF(F2457="Dropbox","Standalone",IF(F2457="LF Exciter","Standalone",IF(OR(F2457="Monitor",F2457="Virtual Wall"),IF(VLOOKUP(H2457,IRDeviceDetails!$A$1:$B$10000,2,FALSE)=0,"Standalone",IF(ISNUMBER(MATCH(H2457,ConfigGrouping!$D$1:$D$10000,0)),"Primary","Secondary")),"")))))))))</f>
        <v/>
      </c>
    </row>
    <row r="2458" spans="5:5" ht="15" customHeight="1" x14ac:dyDescent="0.35">
      <c r="E2458" s="11" t="str">
        <f>IF(F2458="Primary Timing Controller","Timing",IF(F2458="Secondary Timing Controller","Timing",IF(F2458="Star","Ethernet",IF(F2458="Door Controller","Security Solution",IF(F2458="Elevator Controller","Security Solution",IF(F2458="Range Extender","Security Solution",IF(F2458="Dropbox","Standalone",IF(F2458="LF Exciter","Standalone",IF(OR(F2458="Monitor",F2458="Virtual Wall"),IF(VLOOKUP(H2458,IRDeviceDetails!$A$1:$B$10000,2,FALSE)=0,"Standalone",IF(ISNUMBER(MATCH(H2458,ConfigGrouping!$D$1:$D$10000,0)),"Primary","Secondary")),"")))))))))</f>
        <v/>
      </c>
    </row>
    <row r="2459" spans="5:5" ht="15" customHeight="1" x14ac:dyDescent="0.35">
      <c r="E2459" s="11" t="str">
        <f>IF(F2459="Primary Timing Controller","Timing",IF(F2459="Secondary Timing Controller","Timing",IF(F2459="Star","Ethernet",IF(F2459="Door Controller","Security Solution",IF(F2459="Elevator Controller","Security Solution",IF(F2459="Range Extender","Security Solution",IF(F2459="Dropbox","Standalone",IF(F2459="LF Exciter","Standalone",IF(OR(F2459="Monitor",F2459="Virtual Wall"),IF(VLOOKUP(H2459,IRDeviceDetails!$A$1:$B$10000,2,FALSE)=0,"Standalone",IF(ISNUMBER(MATCH(H2459,ConfigGrouping!$D$1:$D$10000,0)),"Primary","Secondary")),"")))))))))</f>
        <v/>
      </c>
    </row>
    <row r="2460" spans="5:5" ht="15" customHeight="1" x14ac:dyDescent="0.35">
      <c r="E2460" s="11" t="str">
        <f>IF(F2460="Primary Timing Controller","Timing",IF(F2460="Secondary Timing Controller","Timing",IF(F2460="Star","Ethernet",IF(F2460="Door Controller","Security Solution",IF(F2460="Elevator Controller","Security Solution",IF(F2460="Range Extender","Security Solution",IF(F2460="Dropbox","Standalone",IF(F2460="LF Exciter","Standalone",IF(OR(F2460="Monitor",F2460="Virtual Wall"),IF(VLOOKUP(H2460,IRDeviceDetails!$A$1:$B$10000,2,FALSE)=0,"Standalone",IF(ISNUMBER(MATCH(H2460,ConfigGrouping!$D$1:$D$10000,0)),"Primary","Secondary")),"")))))))))</f>
        <v/>
      </c>
    </row>
    <row r="2461" spans="5:5" ht="15" customHeight="1" x14ac:dyDescent="0.35">
      <c r="E2461" s="11" t="str">
        <f>IF(F2461="Primary Timing Controller","Timing",IF(F2461="Secondary Timing Controller","Timing",IF(F2461="Star","Ethernet",IF(F2461="Door Controller","Security Solution",IF(F2461="Elevator Controller","Security Solution",IF(F2461="Range Extender","Security Solution",IF(F2461="Dropbox","Standalone",IF(F2461="LF Exciter","Standalone",IF(OR(F2461="Monitor",F2461="Virtual Wall"),IF(VLOOKUP(H2461,IRDeviceDetails!$A$1:$B$10000,2,FALSE)=0,"Standalone",IF(ISNUMBER(MATCH(H2461,ConfigGrouping!$D$1:$D$10000,0)),"Primary","Secondary")),"")))))))))</f>
        <v/>
      </c>
    </row>
    <row r="2462" spans="5:5" ht="15" customHeight="1" x14ac:dyDescent="0.35">
      <c r="E2462" s="11" t="str">
        <f>IF(F2462="Primary Timing Controller","Timing",IF(F2462="Secondary Timing Controller","Timing",IF(F2462="Star","Ethernet",IF(F2462="Door Controller","Security Solution",IF(F2462="Elevator Controller","Security Solution",IF(F2462="Range Extender","Security Solution",IF(F2462="Dropbox","Standalone",IF(F2462="LF Exciter","Standalone",IF(OR(F2462="Monitor",F2462="Virtual Wall"),IF(VLOOKUP(H2462,IRDeviceDetails!$A$1:$B$10000,2,FALSE)=0,"Standalone",IF(ISNUMBER(MATCH(H2462,ConfigGrouping!$D$1:$D$10000,0)),"Primary","Secondary")),"")))))))))</f>
        <v/>
      </c>
    </row>
    <row r="2463" spans="5:5" ht="15" customHeight="1" x14ac:dyDescent="0.35">
      <c r="E2463" s="11" t="str">
        <f>IF(F2463="Primary Timing Controller","Timing",IF(F2463="Secondary Timing Controller","Timing",IF(F2463="Star","Ethernet",IF(F2463="Door Controller","Security Solution",IF(F2463="Elevator Controller","Security Solution",IF(F2463="Range Extender","Security Solution",IF(F2463="Dropbox","Standalone",IF(F2463="LF Exciter","Standalone",IF(OR(F2463="Monitor",F2463="Virtual Wall"),IF(VLOOKUP(H2463,IRDeviceDetails!$A$1:$B$10000,2,FALSE)=0,"Standalone",IF(ISNUMBER(MATCH(H2463,ConfigGrouping!$D$1:$D$10000,0)),"Primary","Secondary")),"")))))))))</f>
        <v/>
      </c>
    </row>
    <row r="2464" spans="5:5" ht="15" customHeight="1" x14ac:dyDescent="0.35">
      <c r="E2464" s="11" t="str">
        <f>IF(F2464="Primary Timing Controller","Timing",IF(F2464="Secondary Timing Controller","Timing",IF(F2464="Star","Ethernet",IF(F2464="Door Controller","Security Solution",IF(F2464="Elevator Controller","Security Solution",IF(F2464="Range Extender","Security Solution",IF(F2464="Dropbox","Standalone",IF(F2464="LF Exciter","Standalone",IF(OR(F2464="Monitor",F2464="Virtual Wall"),IF(VLOOKUP(H2464,IRDeviceDetails!$A$1:$B$10000,2,FALSE)=0,"Standalone",IF(ISNUMBER(MATCH(H2464,ConfigGrouping!$D$1:$D$10000,0)),"Primary","Secondary")),"")))))))))</f>
        <v/>
      </c>
    </row>
    <row r="2465" spans="5:5" ht="15" customHeight="1" x14ac:dyDescent="0.35">
      <c r="E2465" s="11" t="str">
        <f>IF(F2465="Primary Timing Controller","Timing",IF(F2465="Secondary Timing Controller","Timing",IF(F2465="Star","Ethernet",IF(F2465="Door Controller","Security Solution",IF(F2465="Elevator Controller","Security Solution",IF(F2465="Range Extender","Security Solution",IF(F2465="Dropbox","Standalone",IF(F2465="LF Exciter","Standalone",IF(OR(F2465="Monitor",F2465="Virtual Wall"),IF(VLOOKUP(H2465,IRDeviceDetails!$A$1:$B$10000,2,FALSE)=0,"Standalone",IF(ISNUMBER(MATCH(H2465,ConfigGrouping!$D$1:$D$10000,0)),"Primary","Secondary")),"")))))))))</f>
        <v/>
      </c>
    </row>
    <row r="2466" spans="5:5" ht="15" customHeight="1" x14ac:dyDescent="0.35">
      <c r="E2466" s="11" t="str">
        <f>IF(F2466="Primary Timing Controller","Timing",IF(F2466="Secondary Timing Controller","Timing",IF(F2466="Star","Ethernet",IF(F2466="Door Controller","Security Solution",IF(F2466="Elevator Controller","Security Solution",IF(F2466="Range Extender","Security Solution",IF(F2466="Dropbox","Standalone",IF(F2466="LF Exciter","Standalone",IF(OR(F2466="Monitor",F2466="Virtual Wall"),IF(VLOOKUP(H2466,IRDeviceDetails!$A$1:$B$10000,2,FALSE)=0,"Standalone",IF(ISNUMBER(MATCH(H2466,ConfigGrouping!$D$1:$D$10000,0)),"Primary","Secondary")),"")))))))))</f>
        <v/>
      </c>
    </row>
    <row r="2467" spans="5:5" ht="15" customHeight="1" x14ac:dyDescent="0.35">
      <c r="E2467" s="11" t="str">
        <f>IF(F2467="Primary Timing Controller","Timing",IF(F2467="Secondary Timing Controller","Timing",IF(F2467="Star","Ethernet",IF(F2467="Door Controller","Security Solution",IF(F2467="Elevator Controller","Security Solution",IF(F2467="Range Extender","Security Solution",IF(F2467="Dropbox","Standalone",IF(F2467="LF Exciter","Standalone",IF(OR(F2467="Monitor",F2467="Virtual Wall"),IF(VLOOKUP(H2467,IRDeviceDetails!$A$1:$B$10000,2,FALSE)=0,"Standalone",IF(ISNUMBER(MATCH(H2467,ConfigGrouping!$D$1:$D$10000,0)),"Primary","Secondary")),"")))))))))</f>
        <v/>
      </c>
    </row>
    <row r="2468" spans="5:5" ht="15" customHeight="1" x14ac:dyDescent="0.35">
      <c r="E2468" s="11" t="str">
        <f>IF(F2468="Primary Timing Controller","Timing",IF(F2468="Secondary Timing Controller","Timing",IF(F2468="Star","Ethernet",IF(F2468="Door Controller","Security Solution",IF(F2468="Elevator Controller","Security Solution",IF(F2468="Range Extender","Security Solution",IF(F2468="Dropbox","Standalone",IF(F2468="LF Exciter","Standalone",IF(OR(F2468="Monitor",F2468="Virtual Wall"),IF(VLOOKUP(H2468,IRDeviceDetails!$A$1:$B$10000,2,FALSE)=0,"Standalone",IF(ISNUMBER(MATCH(H2468,ConfigGrouping!$D$1:$D$10000,0)),"Primary","Secondary")),"")))))))))</f>
        <v/>
      </c>
    </row>
    <row r="2469" spans="5:5" ht="15" customHeight="1" x14ac:dyDescent="0.35">
      <c r="E2469" s="11" t="str">
        <f>IF(F2469="Primary Timing Controller","Timing",IF(F2469="Secondary Timing Controller","Timing",IF(F2469="Star","Ethernet",IF(F2469="Door Controller","Security Solution",IF(F2469="Elevator Controller","Security Solution",IF(F2469="Range Extender","Security Solution",IF(F2469="Dropbox","Standalone",IF(F2469="LF Exciter","Standalone",IF(OR(F2469="Monitor",F2469="Virtual Wall"),IF(VLOOKUP(H2469,IRDeviceDetails!$A$1:$B$10000,2,FALSE)=0,"Standalone",IF(ISNUMBER(MATCH(H2469,ConfigGrouping!$D$1:$D$10000,0)),"Primary","Secondary")),"")))))))))</f>
        <v/>
      </c>
    </row>
    <row r="2470" spans="5:5" ht="15" customHeight="1" x14ac:dyDescent="0.35">
      <c r="E2470" s="11" t="str">
        <f>IF(F2470="Primary Timing Controller","Timing",IF(F2470="Secondary Timing Controller","Timing",IF(F2470="Star","Ethernet",IF(F2470="Door Controller","Security Solution",IF(F2470="Elevator Controller","Security Solution",IF(F2470="Range Extender","Security Solution",IF(F2470="Dropbox","Standalone",IF(F2470="LF Exciter","Standalone",IF(OR(F2470="Monitor",F2470="Virtual Wall"),IF(VLOOKUP(H2470,IRDeviceDetails!$A$1:$B$10000,2,FALSE)=0,"Standalone",IF(ISNUMBER(MATCH(H2470,ConfigGrouping!$D$1:$D$10000,0)),"Primary","Secondary")),"")))))))))</f>
        <v/>
      </c>
    </row>
    <row r="2471" spans="5:5" ht="15" customHeight="1" x14ac:dyDescent="0.35">
      <c r="E2471" s="11" t="str">
        <f>IF(F2471="Primary Timing Controller","Timing",IF(F2471="Secondary Timing Controller","Timing",IF(F2471="Star","Ethernet",IF(F2471="Door Controller","Security Solution",IF(F2471="Elevator Controller","Security Solution",IF(F2471="Range Extender","Security Solution",IF(F2471="Dropbox","Standalone",IF(F2471="LF Exciter","Standalone",IF(OR(F2471="Monitor",F2471="Virtual Wall"),IF(VLOOKUP(H2471,IRDeviceDetails!$A$1:$B$10000,2,FALSE)=0,"Standalone",IF(ISNUMBER(MATCH(H2471,ConfigGrouping!$D$1:$D$10000,0)),"Primary","Secondary")),"")))))))))</f>
        <v/>
      </c>
    </row>
    <row r="2472" spans="5:5" ht="15" customHeight="1" x14ac:dyDescent="0.35">
      <c r="E2472" s="11" t="str">
        <f>IF(F2472="Primary Timing Controller","Timing",IF(F2472="Secondary Timing Controller","Timing",IF(F2472="Star","Ethernet",IF(F2472="Door Controller","Security Solution",IF(F2472="Elevator Controller","Security Solution",IF(F2472="Range Extender","Security Solution",IF(F2472="Dropbox","Standalone",IF(F2472="LF Exciter","Standalone",IF(OR(F2472="Monitor",F2472="Virtual Wall"),IF(VLOOKUP(H2472,IRDeviceDetails!$A$1:$B$10000,2,FALSE)=0,"Standalone",IF(ISNUMBER(MATCH(H2472,ConfigGrouping!$D$1:$D$10000,0)),"Primary","Secondary")),"")))))))))</f>
        <v/>
      </c>
    </row>
    <row r="2473" spans="5:5" ht="15" customHeight="1" x14ac:dyDescent="0.35">
      <c r="E2473" s="11" t="str">
        <f>IF(F2473="Primary Timing Controller","Timing",IF(F2473="Secondary Timing Controller","Timing",IF(F2473="Star","Ethernet",IF(F2473="Door Controller","Security Solution",IF(F2473="Elevator Controller","Security Solution",IF(F2473="Range Extender","Security Solution",IF(F2473="Dropbox","Standalone",IF(F2473="LF Exciter","Standalone",IF(OR(F2473="Monitor",F2473="Virtual Wall"),IF(VLOOKUP(H2473,IRDeviceDetails!$A$1:$B$10000,2,FALSE)=0,"Standalone",IF(ISNUMBER(MATCH(H2473,ConfigGrouping!$D$1:$D$10000,0)),"Primary","Secondary")),"")))))))))</f>
        <v/>
      </c>
    </row>
    <row r="2474" spans="5:5" ht="15" customHeight="1" x14ac:dyDescent="0.35">
      <c r="E2474" s="11" t="str">
        <f>IF(F2474="Primary Timing Controller","Timing",IF(F2474="Secondary Timing Controller","Timing",IF(F2474="Star","Ethernet",IF(F2474="Door Controller","Security Solution",IF(F2474="Elevator Controller","Security Solution",IF(F2474="Range Extender","Security Solution",IF(F2474="Dropbox","Standalone",IF(F2474="LF Exciter","Standalone",IF(OR(F2474="Monitor",F2474="Virtual Wall"),IF(VLOOKUP(H2474,IRDeviceDetails!$A$1:$B$10000,2,FALSE)=0,"Standalone",IF(ISNUMBER(MATCH(H2474,ConfigGrouping!$D$1:$D$10000,0)),"Primary","Secondary")),"")))))))))</f>
        <v/>
      </c>
    </row>
    <row r="2475" spans="5:5" ht="15" customHeight="1" x14ac:dyDescent="0.35">
      <c r="E2475" s="11" t="str">
        <f>IF(F2475="Primary Timing Controller","Timing",IF(F2475="Secondary Timing Controller","Timing",IF(F2475="Star","Ethernet",IF(F2475="Door Controller","Security Solution",IF(F2475="Elevator Controller","Security Solution",IF(F2475="Range Extender","Security Solution",IF(F2475="Dropbox","Standalone",IF(F2475="LF Exciter","Standalone",IF(OR(F2475="Monitor",F2475="Virtual Wall"),IF(VLOOKUP(H2475,IRDeviceDetails!$A$1:$B$10000,2,FALSE)=0,"Standalone",IF(ISNUMBER(MATCH(H2475,ConfigGrouping!$D$1:$D$10000,0)),"Primary","Secondary")),"")))))))))</f>
        <v/>
      </c>
    </row>
    <row r="2476" spans="5:5" ht="15" customHeight="1" x14ac:dyDescent="0.35">
      <c r="E2476" s="11" t="str">
        <f>IF(F2476="Primary Timing Controller","Timing",IF(F2476="Secondary Timing Controller","Timing",IF(F2476="Star","Ethernet",IF(F2476="Door Controller","Security Solution",IF(F2476="Elevator Controller","Security Solution",IF(F2476="Range Extender","Security Solution",IF(F2476="Dropbox","Standalone",IF(F2476="LF Exciter","Standalone",IF(OR(F2476="Monitor",F2476="Virtual Wall"),IF(VLOOKUP(H2476,IRDeviceDetails!$A$1:$B$10000,2,FALSE)=0,"Standalone",IF(ISNUMBER(MATCH(H2476,ConfigGrouping!$D$1:$D$10000,0)),"Primary","Secondary")),"")))))))))</f>
        <v/>
      </c>
    </row>
    <row r="2477" spans="5:5" ht="15" customHeight="1" x14ac:dyDescent="0.35">
      <c r="E2477" s="11" t="str">
        <f>IF(F2477="Primary Timing Controller","Timing",IF(F2477="Secondary Timing Controller","Timing",IF(F2477="Star","Ethernet",IF(F2477="Door Controller","Security Solution",IF(F2477="Elevator Controller","Security Solution",IF(F2477="Range Extender","Security Solution",IF(F2477="Dropbox","Standalone",IF(F2477="LF Exciter","Standalone",IF(OR(F2477="Monitor",F2477="Virtual Wall"),IF(VLOOKUP(H2477,IRDeviceDetails!$A$1:$B$10000,2,FALSE)=0,"Standalone",IF(ISNUMBER(MATCH(H2477,ConfigGrouping!$D$1:$D$10000,0)),"Primary","Secondary")),"")))))))))</f>
        <v/>
      </c>
    </row>
    <row r="2478" spans="5:5" ht="15" customHeight="1" x14ac:dyDescent="0.35">
      <c r="E2478" s="11" t="str">
        <f>IF(F2478="Primary Timing Controller","Timing",IF(F2478="Secondary Timing Controller","Timing",IF(F2478="Star","Ethernet",IF(F2478="Door Controller","Security Solution",IF(F2478="Elevator Controller","Security Solution",IF(F2478="Range Extender","Security Solution",IF(F2478="Dropbox","Standalone",IF(F2478="LF Exciter","Standalone",IF(OR(F2478="Monitor",F2478="Virtual Wall"),IF(VLOOKUP(H2478,IRDeviceDetails!$A$1:$B$10000,2,FALSE)=0,"Standalone",IF(ISNUMBER(MATCH(H2478,ConfigGrouping!$D$1:$D$10000,0)),"Primary","Secondary")),"")))))))))</f>
        <v/>
      </c>
    </row>
    <row r="2479" spans="5:5" ht="15" customHeight="1" x14ac:dyDescent="0.35">
      <c r="E2479" s="11" t="str">
        <f>IF(F2479="Primary Timing Controller","Timing",IF(F2479="Secondary Timing Controller","Timing",IF(F2479="Star","Ethernet",IF(F2479="Door Controller","Security Solution",IF(F2479="Elevator Controller","Security Solution",IF(F2479="Range Extender","Security Solution",IF(F2479="Dropbox","Standalone",IF(F2479="LF Exciter","Standalone",IF(OR(F2479="Monitor",F2479="Virtual Wall"),IF(VLOOKUP(H2479,IRDeviceDetails!$A$1:$B$10000,2,FALSE)=0,"Standalone",IF(ISNUMBER(MATCH(H2479,ConfigGrouping!$D$1:$D$10000,0)),"Primary","Secondary")),"")))))))))</f>
        <v/>
      </c>
    </row>
    <row r="2480" spans="5:5" ht="15" customHeight="1" x14ac:dyDescent="0.35">
      <c r="E2480" s="11" t="str">
        <f>IF(F2480="Primary Timing Controller","Timing",IF(F2480="Secondary Timing Controller","Timing",IF(F2480="Star","Ethernet",IF(F2480="Door Controller","Security Solution",IF(F2480="Elevator Controller","Security Solution",IF(F2480="Range Extender","Security Solution",IF(F2480="Dropbox","Standalone",IF(F2480="LF Exciter","Standalone",IF(OR(F2480="Monitor",F2480="Virtual Wall"),IF(VLOOKUP(H2480,IRDeviceDetails!$A$1:$B$10000,2,FALSE)=0,"Standalone",IF(ISNUMBER(MATCH(H2480,ConfigGrouping!$D$1:$D$10000,0)),"Primary","Secondary")),"")))))))))</f>
        <v/>
      </c>
    </row>
    <row r="2481" spans="5:5" ht="15" customHeight="1" x14ac:dyDescent="0.35">
      <c r="E2481" s="11" t="str">
        <f>IF(F2481="Primary Timing Controller","Timing",IF(F2481="Secondary Timing Controller","Timing",IF(F2481="Star","Ethernet",IF(F2481="Door Controller","Security Solution",IF(F2481="Elevator Controller","Security Solution",IF(F2481="Range Extender","Security Solution",IF(F2481="Dropbox","Standalone",IF(F2481="LF Exciter","Standalone",IF(OR(F2481="Monitor",F2481="Virtual Wall"),IF(VLOOKUP(H2481,IRDeviceDetails!$A$1:$B$10000,2,FALSE)=0,"Standalone",IF(ISNUMBER(MATCH(H2481,ConfigGrouping!$D$1:$D$10000,0)),"Primary","Secondary")),"")))))))))</f>
        <v/>
      </c>
    </row>
    <row r="2482" spans="5:5" ht="15" customHeight="1" x14ac:dyDescent="0.35">
      <c r="E2482" s="11" t="str">
        <f>IF(F2482="Primary Timing Controller","Timing",IF(F2482="Secondary Timing Controller","Timing",IF(F2482="Star","Ethernet",IF(F2482="Door Controller","Security Solution",IF(F2482="Elevator Controller","Security Solution",IF(F2482="Range Extender","Security Solution",IF(F2482="Dropbox","Standalone",IF(F2482="LF Exciter","Standalone",IF(OR(F2482="Monitor",F2482="Virtual Wall"),IF(VLOOKUP(H2482,IRDeviceDetails!$A$1:$B$10000,2,FALSE)=0,"Standalone",IF(ISNUMBER(MATCH(H2482,ConfigGrouping!$D$1:$D$10000,0)),"Primary","Secondary")),"")))))))))</f>
        <v/>
      </c>
    </row>
    <row r="2483" spans="5:5" ht="15" customHeight="1" x14ac:dyDescent="0.35">
      <c r="E2483" s="11" t="str">
        <f>IF(F2483="Primary Timing Controller","Timing",IF(F2483="Secondary Timing Controller","Timing",IF(F2483="Star","Ethernet",IF(F2483="Door Controller","Security Solution",IF(F2483="Elevator Controller","Security Solution",IF(F2483="Range Extender","Security Solution",IF(F2483="Dropbox","Standalone",IF(F2483="LF Exciter","Standalone",IF(OR(F2483="Monitor",F2483="Virtual Wall"),IF(VLOOKUP(H2483,IRDeviceDetails!$A$1:$B$10000,2,FALSE)=0,"Standalone",IF(ISNUMBER(MATCH(H2483,ConfigGrouping!$D$1:$D$10000,0)),"Primary","Secondary")),"")))))))))</f>
        <v/>
      </c>
    </row>
    <row r="2484" spans="5:5" ht="15" customHeight="1" x14ac:dyDescent="0.35">
      <c r="E2484" s="11" t="str">
        <f>IF(F2484="Primary Timing Controller","Timing",IF(F2484="Secondary Timing Controller","Timing",IF(F2484="Star","Ethernet",IF(F2484="Door Controller","Security Solution",IF(F2484="Elevator Controller","Security Solution",IF(F2484="Range Extender","Security Solution",IF(F2484="Dropbox","Standalone",IF(F2484="LF Exciter","Standalone",IF(OR(F2484="Monitor",F2484="Virtual Wall"),IF(VLOOKUP(H2484,IRDeviceDetails!$A$1:$B$10000,2,FALSE)=0,"Standalone",IF(ISNUMBER(MATCH(H2484,ConfigGrouping!$D$1:$D$10000,0)),"Primary","Secondary")),"")))))))))</f>
        <v/>
      </c>
    </row>
    <row r="2485" spans="5:5" ht="15" customHeight="1" x14ac:dyDescent="0.35">
      <c r="E2485" s="11" t="str">
        <f>IF(F2485="Primary Timing Controller","Timing",IF(F2485="Secondary Timing Controller","Timing",IF(F2485="Star","Ethernet",IF(F2485="Door Controller","Security Solution",IF(F2485="Elevator Controller","Security Solution",IF(F2485="Range Extender","Security Solution",IF(F2485="Dropbox","Standalone",IF(F2485="LF Exciter","Standalone",IF(OR(F2485="Monitor",F2485="Virtual Wall"),IF(VLOOKUP(H2485,IRDeviceDetails!$A$1:$B$10000,2,FALSE)=0,"Standalone",IF(ISNUMBER(MATCH(H2485,ConfigGrouping!$D$1:$D$10000,0)),"Primary","Secondary")),"")))))))))</f>
        <v/>
      </c>
    </row>
    <row r="2486" spans="5:5" ht="15" customHeight="1" x14ac:dyDescent="0.35">
      <c r="E2486" s="11" t="str">
        <f>IF(F2486="Primary Timing Controller","Timing",IF(F2486="Secondary Timing Controller","Timing",IF(F2486="Star","Ethernet",IF(F2486="Door Controller","Security Solution",IF(F2486="Elevator Controller","Security Solution",IF(F2486="Range Extender","Security Solution",IF(F2486="Dropbox","Standalone",IF(F2486="LF Exciter","Standalone",IF(OR(F2486="Monitor",F2486="Virtual Wall"),IF(VLOOKUP(H2486,IRDeviceDetails!$A$1:$B$10000,2,FALSE)=0,"Standalone",IF(ISNUMBER(MATCH(H2486,ConfigGrouping!$D$1:$D$10000,0)),"Primary","Secondary")),"")))))))))</f>
        <v/>
      </c>
    </row>
    <row r="2487" spans="5:5" ht="15" customHeight="1" x14ac:dyDescent="0.35">
      <c r="E2487" s="11" t="str">
        <f>IF(F2487="Primary Timing Controller","Timing",IF(F2487="Secondary Timing Controller","Timing",IF(F2487="Star","Ethernet",IF(F2487="Door Controller","Security Solution",IF(F2487="Elevator Controller","Security Solution",IF(F2487="Range Extender","Security Solution",IF(F2487="Dropbox","Standalone",IF(F2487="LF Exciter","Standalone",IF(OR(F2487="Monitor",F2487="Virtual Wall"),IF(VLOOKUP(H2487,IRDeviceDetails!$A$1:$B$10000,2,FALSE)=0,"Standalone",IF(ISNUMBER(MATCH(H2487,ConfigGrouping!$D$1:$D$10000,0)),"Primary","Secondary")),"")))))))))</f>
        <v/>
      </c>
    </row>
    <row r="2488" spans="5:5" ht="15" customHeight="1" x14ac:dyDescent="0.35">
      <c r="E2488" s="11" t="str">
        <f>IF(F2488="Primary Timing Controller","Timing",IF(F2488="Secondary Timing Controller","Timing",IF(F2488="Star","Ethernet",IF(F2488="Door Controller","Security Solution",IF(F2488="Elevator Controller","Security Solution",IF(F2488="Range Extender","Security Solution",IF(F2488="Dropbox","Standalone",IF(F2488="LF Exciter","Standalone",IF(OR(F2488="Monitor",F2488="Virtual Wall"),IF(VLOOKUP(H2488,IRDeviceDetails!$A$1:$B$10000,2,FALSE)=0,"Standalone",IF(ISNUMBER(MATCH(H2488,ConfigGrouping!$D$1:$D$10000,0)),"Primary","Secondary")),"")))))))))</f>
        <v/>
      </c>
    </row>
    <row r="2489" spans="5:5" ht="15" customHeight="1" x14ac:dyDescent="0.35">
      <c r="E2489" s="11" t="str">
        <f>IF(F2489="Primary Timing Controller","Timing",IF(F2489="Secondary Timing Controller","Timing",IF(F2489="Star","Ethernet",IF(F2489="Door Controller","Security Solution",IF(F2489="Elevator Controller","Security Solution",IF(F2489="Range Extender","Security Solution",IF(F2489="Dropbox","Standalone",IF(F2489="LF Exciter","Standalone",IF(OR(F2489="Monitor",F2489="Virtual Wall"),IF(VLOOKUP(H2489,IRDeviceDetails!$A$1:$B$10000,2,FALSE)=0,"Standalone",IF(ISNUMBER(MATCH(H2489,ConfigGrouping!$D$1:$D$10000,0)),"Primary","Secondary")),"")))))))))</f>
        <v/>
      </c>
    </row>
    <row r="2490" spans="5:5" ht="15" customHeight="1" x14ac:dyDescent="0.35">
      <c r="E2490" s="11" t="str">
        <f>IF(F2490="Primary Timing Controller","Timing",IF(F2490="Secondary Timing Controller","Timing",IF(F2490="Star","Ethernet",IF(F2490="Door Controller","Security Solution",IF(F2490="Elevator Controller","Security Solution",IF(F2490="Range Extender","Security Solution",IF(F2490="Dropbox","Standalone",IF(F2490="LF Exciter","Standalone",IF(OR(F2490="Monitor",F2490="Virtual Wall"),IF(VLOOKUP(H2490,IRDeviceDetails!$A$1:$B$10000,2,FALSE)=0,"Standalone",IF(ISNUMBER(MATCH(H2490,ConfigGrouping!$D$1:$D$10000,0)),"Primary","Secondary")),"")))))))))</f>
        <v/>
      </c>
    </row>
    <row r="2491" spans="5:5" ht="15" customHeight="1" x14ac:dyDescent="0.35">
      <c r="E2491" s="11" t="str">
        <f>IF(F2491="Primary Timing Controller","Timing",IF(F2491="Secondary Timing Controller","Timing",IF(F2491="Star","Ethernet",IF(F2491="Door Controller","Security Solution",IF(F2491="Elevator Controller","Security Solution",IF(F2491="Range Extender","Security Solution",IF(F2491="Dropbox","Standalone",IF(F2491="LF Exciter","Standalone",IF(OR(F2491="Monitor",F2491="Virtual Wall"),IF(VLOOKUP(H2491,IRDeviceDetails!$A$1:$B$10000,2,FALSE)=0,"Standalone",IF(ISNUMBER(MATCH(H2491,ConfigGrouping!$D$1:$D$10000,0)),"Primary","Secondary")),"")))))))))</f>
        <v/>
      </c>
    </row>
    <row r="2492" spans="5:5" ht="15" customHeight="1" x14ac:dyDescent="0.35">
      <c r="E2492" s="11" t="str">
        <f>IF(F2492="Primary Timing Controller","Timing",IF(F2492="Secondary Timing Controller","Timing",IF(F2492="Star","Ethernet",IF(F2492="Door Controller","Security Solution",IF(F2492="Elevator Controller","Security Solution",IF(F2492="Range Extender","Security Solution",IF(F2492="Dropbox","Standalone",IF(F2492="LF Exciter","Standalone",IF(OR(F2492="Monitor",F2492="Virtual Wall"),IF(VLOOKUP(H2492,IRDeviceDetails!$A$1:$B$10000,2,FALSE)=0,"Standalone",IF(ISNUMBER(MATCH(H2492,ConfigGrouping!$D$1:$D$10000,0)),"Primary","Secondary")),"")))))))))</f>
        <v/>
      </c>
    </row>
    <row r="2493" spans="5:5" ht="15" customHeight="1" x14ac:dyDescent="0.35">
      <c r="E2493" s="11" t="str">
        <f>IF(F2493="Primary Timing Controller","Timing",IF(F2493="Secondary Timing Controller","Timing",IF(F2493="Star","Ethernet",IF(F2493="Door Controller","Security Solution",IF(F2493="Elevator Controller","Security Solution",IF(F2493="Range Extender","Security Solution",IF(F2493="Dropbox","Standalone",IF(F2493="LF Exciter","Standalone",IF(OR(F2493="Monitor",F2493="Virtual Wall"),IF(VLOOKUP(H2493,IRDeviceDetails!$A$1:$B$10000,2,FALSE)=0,"Standalone",IF(ISNUMBER(MATCH(H2493,ConfigGrouping!$D$1:$D$10000,0)),"Primary","Secondary")),"")))))))))</f>
        <v/>
      </c>
    </row>
    <row r="2494" spans="5:5" ht="15" customHeight="1" x14ac:dyDescent="0.35">
      <c r="E2494" s="11" t="str">
        <f>IF(F2494="Primary Timing Controller","Timing",IF(F2494="Secondary Timing Controller","Timing",IF(F2494="Star","Ethernet",IF(F2494="Door Controller","Security Solution",IF(F2494="Elevator Controller","Security Solution",IF(F2494="Range Extender","Security Solution",IF(F2494="Dropbox","Standalone",IF(F2494="LF Exciter","Standalone",IF(OR(F2494="Monitor",F2494="Virtual Wall"),IF(VLOOKUP(H2494,IRDeviceDetails!$A$1:$B$10000,2,FALSE)=0,"Standalone",IF(ISNUMBER(MATCH(H2494,ConfigGrouping!$D$1:$D$10000,0)),"Primary","Secondary")),"")))))))))</f>
        <v/>
      </c>
    </row>
    <row r="2495" spans="5:5" ht="15" customHeight="1" x14ac:dyDescent="0.35">
      <c r="E2495" s="11" t="str">
        <f>IF(F2495="Primary Timing Controller","Timing",IF(F2495="Secondary Timing Controller","Timing",IF(F2495="Star","Ethernet",IF(F2495="Door Controller","Security Solution",IF(F2495="Elevator Controller","Security Solution",IF(F2495="Range Extender","Security Solution",IF(F2495="Dropbox","Standalone",IF(F2495="LF Exciter","Standalone",IF(OR(F2495="Monitor",F2495="Virtual Wall"),IF(VLOOKUP(H2495,IRDeviceDetails!$A$1:$B$10000,2,FALSE)=0,"Standalone",IF(ISNUMBER(MATCH(H2495,ConfigGrouping!$D$1:$D$10000,0)),"Primary","Secondary")),"")))))))))</f>
        <v/>
      </c>
    </row>
    <row r="2496" spans="5:5" ht="15" customHeight="1" x14ac:dyDescent="0.35">
      <c r="E2496" s="11" t="str">
        <f>IF(F2496="Primary Timing Controller","Timing",IF(F2496="Secondary Timing Controller","Timing",IF(F2496="Star","Ethernet",IF(F2496="Door Controller","Security Solution",IF(F2496="Elevator Controller","Security Solution",IF(F2496="Range Extender","Security Solution",IF(F2496="Dropbox","Standalone",IF(F2496="LF Exciter","Standalone",IF(OR(F2496="Monitor",F2496="Virtual Wall"),IF(VLOOKUP(H2496,IRDeviceDetails!$A$1:$B$10000,2,FALSE)=0,"Standalone",IF(ISNUMBER(MATCH(H2496,ConfigGrouping!$D$1:$D$10000,0)),"Primary","Secondary")),"")))))))))</f>
        <v/>
      </c>
    </row>
    <row r="2497" spans="5:5" ht="15" customHeight="1" x14ac:dyDescent="0.35">
      <c r="E2497" s="11" t="str">
        <f>IF(F2497="Primary Timing Controller","Timing",IF(F2497="Secondary Timing Controller","Timing",IF(F2497="Star","Ethernet",IF(F2497="Door Controller","Security Solution",IF(F2497="Elevator Controller","Security Solution",IF(F2497="Range Extender","Security Solution",IF(F2497="Dropbox","Standalone",IF(F2497="LF Exciter","Standalone",IF(OR(F2497="Monitor",F2497="Virtual Wall"),IF(VLOOKUP(H2497,IRDeviceDetails!$A$1:$B$10000,2,FALSE)=0,"Standalone",IF(ISNUMBER(MATCH(H2497,ConfigGrouping!$D$1:$D$10000,0)),"Primary","Secondary")),"")))))))))</f>
        <v/>
      </c>
    </row>
    <row r="2498" spans="5:5" ht="15" customHeight="1" x14ac:dyDescent="0.35">
      <c r="E2498" s="11" t="str">
        <f>IF(F2498="Primary Timing Controller","Timing",IF(F2498="Secondary Timing Controller","Timing",IF(F2498="Star","Ethernet",IF(F2498="Door Controller","Security Solution",IF(F2498="Elevator Controller","Security Solution",IF(F2498="Range Extender","Security Solution",IF(F2498="Dropbox","Standalone",IF(F2498="LF Exciter","Standalone",IF(OR(F2498="Monitor",F2498="Virtual Wall"),IF(VLOOKUP(H2498,IRDeviceDetails!$A$1:$B$10000,2,FALSE)=0,"Standalone",IF(ISNUMBER(MATCH(H2498,ConfigGrouping!$D$1:$D$10000,0)),"Primary","Secondary")),"")))))))))</f>
        <v/>
      </c>
    </row>
    <row r="2499" spans="5:5" ht="15" customHeight="1" x14ac:dyDescent="0.35">
      <c r="E2499" s="11" t="str">
        <f>IF(F2499="Primary Timing Controller","Timing",IF(F2499="Secondary Timing Controller","Timing",IF(F2499="Star","Ethernet",IF(F2499="Door Controller","Security Solution",IF(F2499="Elevator Controller","Security Solution",IF(F2499="Range Extender","Security Solution",IF(F2499="Dropbox","Standalone",IF(F2499="LF Exciter","Standalone",IF(OR(F2499="Monitor",F2499="Virtual Wall"),IF(VLOOKUP(H2499,IRDeviceDetails!$A$1:$B$10000,2,FALSE)=0,"Standalone",IF(ISNUMBER(MATCH(H2499,ConfigGrouping!$D$1:$D$10000,0)),"Primary","Secondary")),"")))))))))</f>
        <v/>
      </c>
    </row>
    <row r="2500" spans="5:5" ht="15" customHeight="1" x14ac:dyDescent="0.35">
      <c r="E2500" s="11" t="str">
        <f>IF(F2500="Primary Timing Controller","Timing",IF(F2500="Secondary Timing Controller","Timing",IF(F2500="Star","Ethernet",IF(F2500="Door Controller","Security Solution",IF(F2500="Elevator Controller","Security Solution",IF(F2500="Range Extender","Security Solution",IF(F2500="Dropbox","Standalone",IF(F2500="LF Exciter","Standalone",IF(OR(F2500="Monitor",F2500="Virtual Wall"),IF(VLOOKUP(H2500,IRDeviceDetails!$A$1:$B$10000,2,FALSE)=0,"Standalone",IF(ISNUMBER(MATCH(H2500,ConfigGrouping!$D$1:$D$10000,0)),"Primary","Secondary")),"")))))))))</f>
        <v/>
      </c>
    </row>
    <row r="2501" spans="5:5" ht="15" customHeight="1" x14ac:dyDescent="0.35">
      <c r="E2501" s="11" t="str">
        <f>IF(F2501="Primary Timing Controller","Timing",IF(F2501="Secondary Timing Controller","Timing",IF(F2501="Star","Ethernet",IF(F2501="Door Controller","Security Solution",IF(F2501="Elevator Controller","Security Solution",IF(F2501="Range Extender","Security Solution",IF(F2501="Dropbox","Standalone",IF(F2501="LF Exciter","Standalone",IF(OR(F2501="Monitor",F2501="Virtual Wall"),IF(VLOOKUP(H2501,IRDeviceDetails!$A$1:$B$10000,2,FALSE)=0,"Standalone",IF(ISNUMBER(MATCH(H2501,ConfigGrouping!$D$1:$D$10000,0)),"Primary","Secondary")),"")))))))))</f>
        <v/>
      </c>
    </row>
    <row r="2502" spans="5:5" ht="15" customHeight="1" x14ac:dyDescent="0.35">
      <c r="E2502" s="11" t="str">
        <f>IF(F2502="Primary Timing Controller","Timing",IF(F2502="Secondary Timing Controller","Timing",IF(F2502="Star","Ethernet",IF(F2502="Door Controller","Security Solution",IF(F2502="Elevator Controller","Security Solution",IF(F2502="Range Extender","Security Solution",IF(F2502="Dropbox","Standalone",IF(F2502="LF Exciter","Standalone",IF(OR(F2502="Monitor",F2502="Virtual Wall"),IF(VLOOKUP(H2502,IRDeviceDetails!$A$1:$B$10000,2,FALSE)=0,"Standalone",IF(ISNUMBER(MATCH(H2502,ConfigGrouping!$D$1:$D$10000,0)),"Primary","Secondary")),"")))))))))</f>
        <v/>
      </c>
    </row>
    <row r="2503" spans="5:5" ht="15" customHeight="1" x14ac:dyDescent="0.35">
      <c r="E2503" s="11" t="str">
        <f>IF(F2503="Primary Timing Controller","Timing",IF(F2503="Secondary Timing Controller","Timing",IF(F2503="Star","Ethernet",IF(F2503="Door Controller","Security Solution",IF(F2503="Elevator Controller","Security Solution",IF(F2503="Range Extender","Security Solution",IF(F2503="Dropbox","Standalone",IF(F2503="LF Exciter","Standalone",IF(OR(F2503="Monitor",F2503="Virtual Wall"),IF(VLOOKUP(H2503,IRDeviceDetails!$A$1:$B$10000,2,FALSE)=0,"Standalone",IF(ISNUMBER(MATCH(H2503,ConfigGrouping!$D$1:$D$10000,0)),"Primary","Secondary")),"")))))))))</f>
        <v/>
      </c>
    </row>
    <row r="2504" spans="5:5" ht="15" customHeight="1" x14ac:dyDescent="0.35">
      <c r="E2504" s="11" t="str">
        <f>IF(F2504="Primary Timing Controller","Timing",IF(F2504="Secondary Timing Controller","Timing",IF(F2504="Star","Ethernet",IF(F2504="Door Controller","Security Solution",IF(F2504="Elevator Controller","Security Solution",IF(F2504="Range Extender","Security Solution",IF(F2504="Dropbox","Standalone",IF(F2504="LF Exciter","Standalone",IF(OR(F2504="Monitor",F2504="Virtual Wall"),IF(VLOOKUP(H2504,IRDeviceDetails!$A$1:$B$10000,2,FALSE)=0,"Standalone",IF(ISNUMBER(MATCH(H2504,ConfigGrouping!$D$1:$D$10000,0)),"Primary","Secondary")),"")))))))))</f>
        <v/>
      </c>
    </row>
    <row r="2505" spans="5:5" ht="15" customHeight="1" x14ac:dyDescent="0.35">
      <c r="E2505" s="11" t="str">
        <f>IF(F2505="Primary Timing Controller","Timing",IF(F2505="Secondary Timing Controller","Timing",IF(F2505="Star","Ethernet",IF(F2505="Door Controller","Security Solution",IF(F2505="Elevator Controller","Security Solution",IF(F2505="Range Extender","Security Solution",IF(F2505="Dropbox","Standalone",IF(F2505="LF Exciter","Standalone",IF(OR(F2505="Monitor",F2505="Virtual Wall"),IF(VLOOKUP(H2505,IRDeviceDetails!$A$1:$B$10000,2,FALSE)=0,"Standalone",IF(ISNUMBER(MATCH(H2505,ConfigGrouping!$D$1:$D$10000,0)),"Primary","Secondary")),"")))))))))</f>
        <v/>
      </c>
    </row>
    <row r="2506" spans="5:5" ht="15" customHeight="1" x14ac:dyDescent="0.35">
      <c r="E2506" s="11" t="str">
        <f>IF(F2506="Primary Timing Controller","Timing",IF(F2506="Secondary Timing Controller","Timing",IF(F2506="Star","Ethernet",IF(F2506="Door Controller","Security Solution",IF(F2506="Elevator Controller","Security Solution",IF(F2506="Range Extender","Security Solution",IF(F2506="Dropbox","Standalone",IF(F2506="LF Exciter","Standalone",IF(OR(F2506="Monitor",F2506="Virtual Wall"),IF(VLOOKUP(H2506,IRDeviceDetails!$A$1:$B$10000,2,FALSE)=0,"Standalone",IF(ISNUMBER(MATCH(H2506,ConfigGrouping!$D$1:$D$10000,0)),"Primary","Secondary")),"")))))))))</f>
        <v/>
      </c>
    </row>
    <row r="2507" spans="5:5" ht="15" customHeight="1" x14ac:dyDescent="0.35">
      <c r="E2507" s="11" t="str">
        <f>IF(F2507="Primary Timing Controller","Timing",IF(F2507="Secondary Timing Controller","Timing",IF(F2507="Star","Ethernet",IF(F2507="Door Controller","Security Solution",IF(F2507="Elevator Controller","Security Solution",IF(F2507="Range Extender","Security Solution",IF(F2507="Dropbox","Standalone",IF(F2507="LF Exciter","Standalone",IF(OR(F2507="Monitor",F2507="Virtual Wall"),IF(VLOOKUP(H2507,IRDeviceDetails!$A$1:$B$10000,2,FALSE)=0,"Standalone",IF(ISNUMBER(MATCH(H2507,ConfigGrouping!$D$1:$D$10000,0)),"Primary","Secondary")),"")))))))))</f>
        <v/>
      </c>
    </row>
    <row r="2508" spans="5:5" ht="15" customHeight="1" x14ac:dyDescent="0.35">
      <c r="E2508" s="11" t="str">
        <f>IF(F2508="Primary Timing Controller","Timing",IF(F2508="Secondary Timing Controller","Timing",IF(F2508="Star","Ethernet",IF(F2508="Door Controller","Security Solution",IF(F2508="Elevator Controller","Security Solution",IF(F2508="Range Extender","Security Solution",IF(F2508="Dropbox","Standalone",IF(F2508="LF Exciter","Standalone",IF(OR(F2508="Monitor",F2508="Virtual Wall"),IF(VLOOKUP(H2508,IRDeviceDetails!$A$1:$B$10000,2,FALSE)=0,"Standalone",IF(ISNUMBER(MATCH(H2508,ConfigGrouping!$D$1:$D$10000,0)),"Primary","Secondary")),"")))))))))</f>
        <v/>
      </c>
    </row>
    <row r="2509" spans="5:5" ht="15" customHeight="1" x14ac:dyDescent="0.35">
      <c r="E2509" s="11" t="str">
        <f>IF(F2509="Primary Timing Controller","Timing",IF(F2509="Secondary Timing Controller","Timing",IF(F2509="Star","Ethernet",IF(F2509="Door Controller","Security Solution",IF(F2509="Elevator Controller","Security Solution",IF(F2509="Range Extender","Security Solution",IF(F2509="Dropbox","Standalone",IF(F2509="LF Exciter","Standalone",IF(OR(F2509="Monitor",F2509="Virtual Wall"),IF(VLOOKUP(H2509,IRDeviceDetails!$A$1:$B$10000,2,FALSE)=0,"Standalone",IF(ISNUMBER(MATCH(H2509,ConfigGrouping!$D$1:$D$10000,0)),"Primary","Secondary")),"")))))))))</f>
        <v/>
      </c>
    </row>
    <row r="2510" spans="5:5" ht="15" customHeight="1" x14ac:dyDescent="0.35">
      <c r="E2510" s="11" t="str">
        <f>IF(F2510="Primary Timing Controller","Timing",IF(F2510="Secondary Timing Controller","Timing",IF(F2510="Star","Ethernet",IF(F2510="Door Controller","Security Solution",IF(F2510="Elevator Controller","Security Solution",IF(F2510="Range Extender","Security Solution",IF(F2510="Dropbox","Standalone",IF(F2510="LF Exciter","Standalone",IF(OR(F2510="Monitor",F2510="Virtual Wall"),IF(VLOOKUP(H2510,IRDeviceDetails!$A$1:$B$10000,2,FALSE)=0,"Standalone",IF(ISNUMBER(MATCH(H2510,ConfigGrouping!$D$1:$D$10000,0)),"Primary","Secondary")),"")))))))))</f>
        <v/>
      </c>
    </row>
    <row r="2511" spans="5:5" ht="15" customHeight="1" x14ac:dyDescent="0.35">
      <c r="E2511" s="11" t="str">
        <f>IF(F2511="Primary Timing Controller","Timing",IF(F2511="Secondary Timing Controller","Timing",IF(F2511="Star","Ethernet",IF(F2511="Door Controller","Security Solution",IF(F2511="Elevator Controller","Security Solution",IF(F2511="Range Extender","Security Solution",IF(F2511="Dropbox","Standalone",IF(F2511="LF Exciter","Standalone",IF(OR(F2511="Monitor",F2511="Virtual Wall"),IF(VLOOKUP(H2511,IRDeviceDetails!$A$1:$B$10000,2,FALSE)=0,"Standalone",IF(ISNUMBER(MATCH(H2511,ConfigGrouping!$D$1:$D$10000,0)),"Primary","Secondary")),"")))))))))</f>
        <v/>
      </c>
    </row>
    <row r="2512" spans="5:5" ht="15" customHeight="1" x14ac:dyDescent="0.35">
      <c r="E2512" s="11" t="str">
        <f>IF(F2512="Primary Timing Controller","Timing",IF(F2512="Secondary Timing Controller","Timing",IF(F2512="Star","Ethernet",IF(F2512="Door Controller","Security Solution",IF(F2512="Elevator Controller","Security Solution",IF(F2512="Range Extender","Security Solution",IF(F2512="Dropbox","Standalone",IF(F2512="LF Exciter","Standalone",IF(OR(F2512="Monitor",F2512="Virtual Wall"),IF(VLOOKUP(H2512,IRDeviceDetails!$A$1:$B$10000,2,FALSE)=0,"Standalone",IF(ISNUMBER(MATCH(H2512,ConfigGrouping!$D$1:$D$10000,0)),"Primary","Secondary")),"")))))))))</f>
        <v/>
      </c>
    </row>
    <row r="2513" spans="5:5" ht="15" customHeight="1" x14ac:dyDescent="0.35">
      <c r="E2513" s="11" t="str">
        <f>IF(F2513="Primary Timing Controller","Timing",IF(F2513="Secondary Timing Controller","Timing",IF(F2513="Star","Ethernet",IF(F2513="Door Controller","Security Solution",IF(F2513="Elevator Controller","Security Solution",IF(F2513="Range Extender","Security Solution",IF(F2513="Dropbox","Standalone",IF(F2513="LF Exciter","Standalone",IF(OR(F2513="Monitor",F2513="Virtual Wall"),IF(VLOOKUP(H2513,IRDeviceDetails!$A$1:$B$10000,2,FALSE)=0,"Standalone",IF(ISNUMBER(MATCH(H2513,ConfigGrouping!$D$1:$D$10000,0)),"Primary","Secondary")),"")))))))))</f>
        <v/>
      </c>
    </row>
    <row r="2514" spans="5:5" ht="15" customHeight="1" x14ac:dyDescent="0.35">
      <c r="E2514" s="11" t="str">
        <f>IF(F2514="Primary Timing Controller","Timing",IF(F2514="Secondary Timing Controller","Timing",IF(F2514="Star","Ethernet",IF(F2514="Door Controller","Security Solution",IF(F2514="Elevator Controller","Security Solution",IF(F2514="Range Extender","Security Solution",IF(F2514="Dropbox","Standalone",IF(F2514="LF Exciter","Standalone",IF(OR(F2514="Monitor",F2514="Virtual Wall"),IF(VLOOKUP(H2514,IRDeviceDetails!$A$1:$B$10000,2,FALSE)=0,"Standalone",IF(ISNUMBER(MATCH(H2514,ConfigGrouping!$D$1:$D$10000,0)),"Primary","Secondary")),"")))))))))</f>
        <v/>
      </c>
    </row>
    <row r="2515" spans="5:5" ht="15" customHeight="1" x14ac:dyDescent="0.35">
      <c r="E2515" s="11" t="str">
        <f>IF(F2515="Primary Timing Controller","Timing",IF(F2515="Secondary Timing Controller","Timing",IF(F2515="Star","Ethernet",IF(F2515="Door Controller","Security Solution",IF(F2515="Elevator Controller","Security Solution",IF(F2515="Range Extender","Security Solution",IF(F2515="Dropbox","Standalone",IF(F2515="LF Exciter","Standalone",IF(OR(F2515="Monitor",F2515="Virtual Wall"),IF(VLOOKUP(H2515,IRDeviceDetails!$A$1:$B$10000,2,FALSE)=0,"Standalone",IF(ISNUMBER(MATCH(H2515,ConfigGrouping!$D$1:$D$10000,0)),"Primary","Secondary")),"")))))))))</f>
        <v/>
      </c>
    </row>
    <row r="2516" spans="5:5" ht="15" customHeight="1" x14ac:dyDescent="0.35">
      <c r="E2516" s="11" t="str">
        <f>IF(F2516="Primary Timing Controller","Timing",IF(F2516="Secondary Timing Controller","Timing",IF(F2516="Star","Ethernet",IF(F2516="Door Controller","Security Solution",IF(F2516="Elevator Controller","Security Solution",IF(F2516="Range Extender","Security Solution",IF(F2516="Dropbox","Standalone",IF(F2516="LF Exciter","Standalone",IF(OR(F2516="Monitor",F2516="Virtual Wall"),IF(VLOOKUP(H2516,IRDeviceDetails!$A$1:$B$10000,2,FALSE)=0,"Standalone",IF(ISNUMBER(MATCH(H2516,ConfigGrouping!$D$1:$D$10000,0)),"Primary","Secondary")),"")))))))))</f>
        <v/>
      </c>
    </row>
    <row r="2517" spans="5:5" ht="15" customHeight="1" x14ac:dyDescent="0.35">
      <c r="E2517" s="11" t="str">
        <f>IF(F2517="Primary Timing Controller","Timing",IF(F2517="Secondary Timing Controller","Timing",IF(F2517="Star","Ethernet",IF(F2517="Door Controller","Security Solution",IF(F2517="Elevator Controller","Security Solution",IF(F2517="Range Extender","Security Solution",IF(F2517="Dropbox","Standalone",IF(F2517="LF Exciter","Standalone",IF(OR(F2517="Monitor",F2517="Virtual Wall"),IF(VLOOKUP(H2517,IRDeviceDetails!$A$1:$B$10000,2,FALSE)=0,"Standalone",IF(ISNUMBER(MATCH(H2517,ConfigGrouping!$D$1:$D$10000,0)),"Primary","Secondary")),"")))))))))</f>
        <v/>
      </c>
    </row>
    <row r="2518" spans="5:5" ht="15" customHeight="1" x14ac:dyDescent="0.35">
      <c r="E2518" s="11" t="str">
        <f>IF(F2518="Primary Timing Controller","Timing",IF(F2518="Secondary Timing Controller","Timing",IF(F2518="Star","Ethernet",IF(F2518="Door Controller","Security Solution",IF(F2518="Elevator Controller","Security Solution",IF(F2518="Range Extender","Security Solution",IF(F2518="Dropbox","Standalone",IF(F2518="LF Exciter","Standalone",IF(OR(F2518="Monitor",F2518="Virtual Wall"),IF(VLOOKUP(H2518,IRDeviceDetails!$A$1:$B$10000,2,FALSE)=0,"Standalone",IF(ISNUMBER(MATCH(H2518,ConfigGrouping!$D$1:$D$10000,0)),"Primary","Secondary")),"")))))))))</f>
        <v/>
      </c>
    </row>
    <row r="2519" spans="5:5" ht="15" customHeight="1" x14ac:dyDescent="0.35">
      <c r="E2519" s="11" t="str">
        <f>IF(F2519="Primary Timing Controller","Timing",IF(F2519="Secondary Timing Controller","Timing",IF(F2519="Star","Ethernet",IF(F2519="Door Controller","Security Solution",IF(F2519="Elevator Controller","Security Solution",IF(F2519="Range Extender","Security Solution",IF(F2519="Dropbox","Standalone",IF(F2519="LF Exciter","Standalone",IF(OR(F2519="Monitor",F2519="Virtual Wall"),IF(VLOOKUP(H2519,IRDeviceDetails!$A$1:$B$10000,2,FALSE)=0,"Standalone",IF(ISNUMBER(MATCH(H2519,ConfigGrouping!$D$1:$D$10000,0)),"Primary","Secondary")),"")))))))))</f>
        <v/>
      </c>
    </row>
    <row r="2520" spans="5:5" ht="15" customHeight="1" x14ac:dyDescent="0.35">
      <c r="E2520" s="11" t="str">
        <f>IF(F2520="Primary Timing Controller","Timing",IF(F2520="Secondary Timing Controller","Timing",IF(F2520="Star","Ethernet",IF(F2520="Door Controller","Security Solution",IF(F2520="Elevator Controller","Security Solution",IF(F2520="Range Extender","Security Solution",IF(F2520="Dropbox","Standalone",IF(F2520="LF Exciter","Standalone",IF(OR(F2520="Monitor",F2520="Virtual Wall"),IF(VLOOKUP(H2520,IRDeviceDetails!$A$1:$B$10000,2,FALSE)=0,"Standalone",IF(ISNUMBER(MATCH(H2520,ConfigGrouping!$D$1:$D$10000,0)),"Primary","Secondary")),"")))))))))</f>
        <v/>
      </c>
    </row>
    <row r="2521" spans="5:5" ht="15" customHeight="1" x14ac:dyDescent="0.35">
      <c r="E2521" s="11" t="str">
        <f>IF(F2521="Primary Timing Controller","Timing",IF(F2521="Secondary Timing Controller","Timing",IF(F2521="Star","Ethernet",IF(F2521="Door Controller","Security Solution",IF(F2521="Elevator Controller","Security Solution",IF(F2521="Range Extender","Security Solution",IF(F2521="Dropbox","Standalone",IF(F2521="LF Exciter","Standalone",IF(OR(F2521="Monitor",F2521="Virtual Wall"),IF(VLOOKUP(H2521,IRDeviceDetails!$A$1:$B$10000,2,FALSE)=0,"Standalone",IF(ISNUMBER(MATCH(H2521,ConfigGrouping!$D$1:$D$10000,0)),"Primary","Secondary")),"")))))))))</f>
        <v/>
      </c>
    </row>
    <row r="2522" spans="5:5" ht="15" customHeight="1" x14ac:dyDescent="0.35">
      <c r="E2522" s="11" t="str">
        <f>IF(F2522="Primary Timing Controller","Timing",IF(F2522="Secondary Timing Controller","Timing",IF(F2522="Star","Ethernet",IF(F2522="Door Controller","Security Solution",IF(F2522="Elevator Controller","Security Solution",IF(F2522="Range Extender","Security Solution",IF(F2522="Dropbox","Standalone",IF(F2522="LF Exciter","Standalone",IF(OR(F2522="Monitor",F2522="Virtual Wall"),IF(VLOOKUP(H2522,IRDeviceDetails!$A$1:$B$10000,2,FALSE)=0,"Standalone",IF(ISNUMBER(MATCH(H2522,ConfigGrouping!$D$1:$D$10000,0)),"Primary","Secondary")),"")))))))))</f>
        <v/>
      </c>
    </row>
    <row r="2523" spans="5:5" ht="15" customHeight="1" x14ac:dyDescent="0.35">
      <c r="E2523" s="11" t="str">
        <f>IF(F2523="Primary Timing Controller","Timing",IF(F2523="Secondary Timing Controller","Timing",IF(F2523="Star","Ethernet",IF(F2523="Door Controller","Security Solution",IF(F2523="Elevator Controller","Security Solution",IF(F2523="Range Extender","Security Solution",IF(F2523="Dropbox","Standalone",IF(F2523="LF Exciter","Standalone",IF(OR(F2523="Monitor",F2523="Virtual Wall"),IF(VLOOKUP(H2523,IRDeviceDetails!$A$1:$B$10000,2,FALSE)=0,"Standalone",IF(ISNUMBER(MATCH(H2523,ConfigGrouping!$D$1:$D$10000,0)),"Primary","Secondary")),"")))))))))</f>
        <v/>
      </c>
    </row>
    <row r="2524" spans="5:5" ht="15" customHeight="1" x14ac:dyDescent="0.35">
      <c r="E2524" s="11" t="str">
        <f>IF(F2524="Primary Timing Controller","Timing",IF(F2524="Secondary Timing Controller","Timing",IF(F2524="Star","Ethernet",IF(F2524="Door Controller","Security Solution",IF(F2524="Elevator Controller","Security Solution",IF(F2524="Range Extender","Security Solution",IF(F2524="Dropbox","Standalone",IF(F2524="LF Exciter","Standalone",IF(OR(F2524="Monitor",F2524="Virtual Wall"),IF(VLOOKUP(H2524,IRDeviceDetails!$A$1:$B$10000,2,FALSE)=0,"Standalone",IF(ISNUMBER(MATCH(H2524,ConfigGrouping!$D$1:$D$10000,0)),"Primary","Secondary")),"")))))))))</f>
        <v/>
      </c>
    </row>
    <row r="2525" spans="5:5" ht="15" customHeight="1" x14ac:dyDescent="0.35">
      <c r="E2525" s="11" t="str">
        <f>IF(F2525="Primary Timing Controller","Timing",IF(F2525="Secondary Timing Controller","Timing",IF(F2525="Star","Ethernet",IF(F2525="Door Controller","Security Solution",IF(F2525="Elevator Controller","Security Solution",IF(F2525="Range Extender","Security Solution",IF(F2525="Dropbox","Standalone",IF(F2525="LF Exciter","Standalone",IF(OR(F2525="Monitor",F2525="Virtual Wall"),IF(VLOOKUP(H2525,IRDeviceDetails!$A$1:$B$10000,2,FALSE)=0,"Standalone",IF(ISNUMBER(MATCH(H2525,ConfigGrouping!$D$1:$D$10000,0)),"Primary","Secondary")),"")))))))))</f>
        <v/>
      </c>
    </row>
    <row r="2526" spans="5:5" ht="15" customHeight="1" x14ac:dyDescent="0.35">
      <c r="E2526" s="11" t="str">
        <f>IF(F2526="Primary Timing Controller","Timing",IF(F2526="Secondary Timing Controller","Timing",IF(F2526="Star","Ethernet",IF(F2526="Door Controller","Security Solution",IF(F2526="Elevator Controller","Security Solution",IF(F2526="Range Extender","Security Solution",IF(F2526="Dropbox","Standalone",IF(F2526="LF Exciter","Standalone",IF(OR(F2526="Monitor",F2526="Virtual Wall"),IF(VLOOKUP(H2526,IRDeviceDetails!$A$1:$B$10000,2,FALSE)=0,"Standalone",IF(ISNUMBER(MATCH(H2526,ConfigGrouping!$D$1:$D$10000,0)),"Primary","Secondary")),"")))))))))</f>
        <v/>
      </c>
    </row>
    <row r="2527" spans="5:5" ht="15" customHeight="1" x14ac:dyDescent="0.35">
      <c r="E2527" s="11" t="str">
        <f>IF(F2527="Primary Timing Controller","Timing",IF(F2527="Secondary Timing Controller","Timing",IF(F2527="Star","Ethernet",IF(F2527="Door Controller","Security Solution",IF(F2527="Elevator Controller","Security Solution",IF(F2527="Range Extender","Security Solution",IF(F2527="Dropbox","Standalone",IF(F2527="LF Exciter","Standalone",IF(OR(F2527="Monitor",F2527="Virtual Wall"),IF(VLOOKUP(H2527,IRDeviceDetails!$A$1:$B$10000,2,FALSE)=0,"Standalone",IF(ISNUMBER(MATCH(H2527,ConfigGrouping!$D$1:$D$10000,0)),"Primary","Secondary")),"")))))))))</f>
        <v/>
      </c>
    </row>
    <row r="2528" spans="5:5" ht="15" customHeight="1" x14ac:dyDescent="0.35">
      <c r="E2528" s="11" t="str">
        <f>IF(F2528="Primary Timing Controller","Timing",IF(F2528="Secondary Timing Controller","Timing",IF(F2528="Star","Ethernet",IF(F2528="Door Controller","Security Solution",IF(F2528="Elevator Controller","Security Solution",IF(F2528="Range Extender","Security Solution",IF(F2528="Dropbox","Standalone",IF(F2528="LF Exciter","Standalone",IF(OR(F2528="Monitor",F2528="Virtual Wall"),IF(VLOOKUP(H2528,IRDeviceDetails!$A$1:$B$10000,2,FALSE)=0,"Standalone",IF(ISNUMBER(MATCH(H2528,ConfigGrouping!$D$1:$D$10000,0)),"Primary","Secondary")),"")))))))))</f>
        <v/>
      </c>
    </row>
    <row r="2529" spans="5:5" ht="15" customHeight="1" x14ac:dyDescent="0.35">
      <c r="E2529" s="11" t="str">
        <f>IF(F2529="Primary Timing Controller","Timing",IF(F2529="Secondary Timing Controller","Timing",IF(F2529="Star","Ethernet",IF(F2529="Door Controller","Security Solution",IF(F2529="Elevator Controller","Security Solution",IF(F2529="Range Extender","Security Solution",IF(F2529="Dropbox","Standalone",IF(F2529="LF Exciter","Standalone",IF(OR(F2529="Monitor",F2529="Virtual Wall"),IF(VLOOKUP(H2529,IRDeviceDetails!$A$1:$B$10000,2,FALSE)=0,"Standalone",IF(ISNUMBER(MATCH(H2529,ConfigGrouping!$D$1:$D$10000,0)),"Primary","Secondary")),"")))))))))</f>
        <v/>
      </c>
    </row>
    <row r="2530" spans="5:5" ht="15" customHeight="1" x14ac:dyDescent="0.35">
      <c r="E2530" s="11" t="str">
        <f>IF(F2530="Primary Timing Controller","Timing",IF(F2530="Secondary Timing Controller","Timing",IF(F2530="Star","Ethernet",IF(F2530="Door Controller","Security Solution",IF(F2530="Elevator Controller","Security Solution",IF(F2530="Range Extender","Security Solution",IF(F2530="Dropbox","Standalone",IF(F2530="LF Exciter","Standalone",IF(OR(F2530="Monitor",F2530="Virtual Wall"),IF(VLOOKUP(H2530,IRDeviceDetails!$A$1:$B$10000,2,FALSE)=0,"Standalone",IF(ISNUMBER(MATCH(H2530,ConfigGrouping!$D$1:$D$10000,0)),"Primary","Secondary")),"")))))))))</f>
        <v/>
      </c>
    </row>
    <row r="2531" spans="5:5" ht="15" customHeight="1" x14ac:dyDescent="0.35">
      <c r="E2531" s="11" t="str">
        <f>IF(F2531="Primary Timing Controller","Timing",IF(F2531="Secondary Timing Controller","Timing",IF(F2531="Star","Ethernet",IF(F2531="Door Controller","Security Solution",IF(F2531="Elevator Controller","Security Solution",IF(F2531="Range Extender","Security Solution",IF(F2531="Dropbox","Standalone",IF(F2531="LF Exciter","Standalone",IF(OR(F2531="Monitor",F2531="Virtual Wall"),IF(VLOOKUP(H2531,IRDeviceDetails!$A$1:$B$10000,2,FALSE)=0,"Standalone",IF(ISNUMBER(MATCH(H2531,ConfigGrouping!$D$1:$D$10000,0)),"Primary","Secondary")),"")))))))))</f>
        <v/>
      </c>
    </row>
    <row r="2532" spans="5:5" ht="15" customHeight="1" x14ac:dyDescent="0.35">
      <c r="E2532" s="11" t="str">
        <f>IF(F2532="Primary Timing Controller","Timing",IF(F2532="Secondary Timing Controller","Timing",IF(F2532="Star","Ethernet",IF(F2532="Door Controller","Security Solution",IF(F2532="Elevator Controller","Security Solution",IF(F2532="Range Extender","Security Solution",IF(F2532="Dropbox","Standalone",IF(F2532="LF Exciter","Standalone",IF(OR(F2532="Monitor",F2532="Virtual Wall"),IF(VLOOKUP(H2532,IRDeviceDetails!$A$1:$B$10000,2,FALSE)=0,"Standalone",IF(ISNUMBER(MATCH(H2532,ConfigGrouping!$D$1:$D$10000,0)),"Primary","Secondary")),"")))))))))</f>
        <v/>
      </c>
    </row>
    <row r="2533" spans="5:5" ht="15" customHeight="1" x14ac:dyDescent="0.35">
      <c r="E2533" s="11" t="str">
        <f>IF(F2533="Primary Timing Controller","Timing",IF(F2533="Secondary Timing Controller","Timing",IF(F2533="Star","Ethernet",IF(F2533="Door Controller","Security Solution",IF(F2533="Elevator Controller","Security Solution",IF(F2533="Range Extender","Security Solution",IF(F2533="Dropbox","Standalone",IF(F2533="LF Exciter","Standalone",IF(OR(F2533="Monitor",F2533="Virtual Wall"),IF(VLOOKUP(H2533,IRDeviceDetails!$A$1:$B$10000,2,FALSE)=0,"Standalone",IF(ISNUMBER(MATCH(H2533,ConfigGrouping!$D$1:$D$10000,0)),"Primary","Secondary")),"")))))))))</f>
        <v/>
      </c>
    </row>
    <row r="2534" spans="5:5" ht="15" customHeight="1" x14ac:dyDescent="0.35">
      <c r="E2534" s="11" t="str">
        <f>IF(F2534="Primary Timing Controller","Timing",IF(F2534="Secondary Timing Controller","Timing",IF(F2534="Star","Ethernet",IF(F2534="Door Controller","Security Solution",IF(F2534="Elevator Controller","Security Solution",IF(F2534="Range Extender","Security Solution",IF(F2534="Dropbox","Standalone",IF(F2534="LF Exciter","Standalone",IF(OR(F2534="Monitor",F2534="Virtual Wall"),IF(VLOOKUP(H2534,IRDeviceDetails!$A$1:$B$10000,2,FALSE)=0,"Standalone",IF(ISNUMBER(MATCH(H2534,ConfigGrouping!$D$1:$D$10000,0)),"Primary","Secondary")),"")))))))))</f>
        <v/>
      </c>
    </row>
    <row r="2535" spans="5:5" ht="15" customHeight="1" x14ac:dyDescent="0.35">
      <c r="E2535" s="11" t="str">
        <f>IF(F2535="Primary Timing Controller","Timing",IF(F2535="Secondary Timing Controller","Timing",IF(F2535="Star","Ethernet",IF(F2535="Door Controller","Security Solution",IF(F2535="Elevator Controller","Security Solution",IF(F2535="Range Extender","Security Solution",IF(F2535="Dropbox","Standalone",IF(F2535="LF Exciter","Standalone",IF(OR(F2535="Monitor",F2535="Virtual Wall"),IF(VLOOKUP(H2535,IRDeviceDetails!$A$1:$B$10000,2,FALSE)=0,"Standalone",IF(ISNUMBER(MATCH(H2535,ConfigGrouping!$D$1:$D$10000,0)),"Primary","Secondary")),"")))))))))</f>
        <v/>
      </c>
    </row>
    <row r="2536" spans="5:5" ht="15" customHeight="1" x14ac:dyDescent="0.35">
      <c r="E2536" s="11" t="str">
        <f>IF(F2536="Primary Timing Controller","Timing",IF(F2536="Secondary Timing Controller","Timing",IF(F2536="Star","Ethernet",IF(F2536="Door Controller","Security Solution",IF(F2536="Elevator Controller","Security Solution",IF(F2536="Range Extender","Security Solution",IF(F2536="Dropbox","Standalone",IF(F2536="LF Exciter","Standalone",IF(OR(F2536="Monitor",F2536="Virtual Wall"),IF(VLOOKUP(H2536,IRDeviceDetails!$A$1:$B$10000,2,FALSE)=0,"Standalone",IF(ISNUMBER(MATCH(H2536,ConfigGrouping!$D$1:$D$10000,0)),"Primary","Secondary")),"")))))))))</f>
        <v/>
      </c>
    </row>
    <row r="2537" spans="5:5" ht="15" customHeight="1" x14ac:dyDescent="0.35">
      <c r="E2537" s="11" t="str">
        <f>IF(F2537="Primary Timing Controller","Timing",IF(F2537="Secondary Timing Controller","Timing",IF(F2537="Star","Ethernet",IF(F2537="Door Controller","Security Solution",IF(F2537="Elevator Controller","Security Solution",IF(F2537="Range Extender","Security Solution",IF(F2537="Dropbox","Standalone",IF(F2537="LF Exciter","Standalone",IF(OR(F2537="Monitor",F2537="Virtual Wall"),IF(VLOOKUP(H2537,IRDeviceDetails!$A$1:$B$10000,2,FALSE)=0,"Standalone",IF(ISNUMBER(MATCH(H2537,ConfigGrouping!$D$1:$D$10000,0)),"Primary","Secondary")),"")))))))))</f>
        <v/>
      </c>
    </row>
    <row r="2538" spans="5:5" ht="15" customHeight="1" x14ac:dyDescent="0.35">
      <c r="E2538" s="11" t="str">
        <f>IF(F2538="Primary Timing Controller","Timing",IF(F2538="Secondary Timing Controller","Timing",IF(F2538="Star","Ethernet",IF(F2538="Door Controller","Security Solution",IF(F2538="Elevator Controller","Security Solution",IF(F2538="Range Extender","Security Solution",IF(F2538="Dropbox","Standalone",IF(F2538="LF Exciter","Standalone",IF(OR(F2538="Monitor",F2538="Virtual Wall"),IF(VLOOKUP(H2538,IRDeviceDetails!$A$1:$B$10000,2,FALSE)=0,"Standalone",IF(ISNUMBER(MATCH(H2538,ConfigGrouping!$D$1:$D$10000,0)),"Primary","Secondary")),"")))))))))</f>
        <v/>
      </c>
    </row>
    <row r="2539" spans="5:5" ht="15" customHeight="1" x14ac:dyDescent="0.35">
      <c r="E2539" s="11" t="str">
        <f>IF(F2539="Primary Timing Controller","Timing",IF(F2539="Secondary Timing Controller","Timing",IF(F2539="Star","Ethernet",IF(F2539="Door Controller","Security Solution",IF(F2539="Elevator Controller","Security Solution",IF(F2539="Range Extender","Security Solution",IF(F2539="Dropbox","Standalone",IF(F2539="LF Exciter","Standalone",IF(OR(F2539="Monitor",F2539="Virtual Wall"),IF(VLOOKUP(H2539,IRDeviceDetails!$A$1:$B$10000,2,FALSE)=0,"Standalone",IF(ISNUMBER(MATCH(H2539,ConfigGrouping!$D$1:$D$10000,0)),"Primary","Secondary")),"")))))))))</f>
        <v/>
      </c>
    </row>
    <row r="2540" spans="5:5" ht="15" customHeight="1" x14ac:dyDescent="0.35">
      <c r="E2540" s="11" t="str">
        <f>IF(F2540="Primary Timing Controller","Timing",IF(F2540="Secondary Timing Controller","Timing",IF(F2540="Star","Ethernet",IF(F2540="Door Controller","Security Solution",IF(F2540="Elevator Controller","Security Solution",IF(F2540="Range Extender","Security Solution",IF(F2540="Dropbox","Standalone",IF(F2540="LF Exciter","Standalone",IF(OR(F2540="Monitor",F2540="Virtual Wall"),IF(VLOOKUP(H2540,IRDeviceDetails!$A$1:$B$10000,2,FALSE)=0,"Standalone",IF(ISNUMBER(MATCH(H2540,ConfigGrouping!$D$1:$D$10000,0)),"Primary","Secondary")),"")))))))))</f>
        <v/>
      </c>
    </row>
    <row r="2541" spans="5:5" ht="15" customHeight="1" x14ac:dyDescent="0.35">
      <c r="E2541" s="11" t="str">
        <f>IF(F2541="Primary Timing Controller","Timing",IF(F2541="Secondary Timing Controller","Timing",IF(F2541="Star","Ethernet",IF(F2541="Door Controller","Security Solution",IF(F2541="Elevator Controller","Security Solution",IF(F2541="Range Extender","Security Solution",IF(F2541="Dropbox","Standalone",IF(F2541="LF Exciter","Standalone",IF(OR(F2541="Monitor",F2541="Virtual Wall"),IF(VLOOKUP(H2541,IRDeviceDetails!$A$1:$B$10000,2,FALSE)=0,"Standalone",IF(ISNUMBER(MATCH(H2541,ConfigGrouping!$D$1:$D$10000,0)),"Primary","Secondary")),"")))))))))</f>
        <v/>
      </c>
    </row>
    <row r="2542" spans="5:5" ht="15" customHeight="1" x14ac:dyDescent="0.35">
      <c r="E2542" s="11" t="str">
        <f>IF(F2542="Primary Timing Controller","Timing",IF(F2542="Secondary Timing Controller","Timing",IF(F2542="Star","Ethernet",IF(F2542="Door Controller","Security Solution",IF(F2542="Elevator Controller","Security Solution",IF(F2542="Range Extender","Security Solution",IF(F2542="Dropbox","Standalone",IF(F2542="LF Exciter","Standalone",IF(OR(F2542="Monitor",F2542="Virtual Wall"),IF(VLOOKUP(H2542,IRDeviceDetails!$A$1:$B$10000,2,FALSE)=0,"Standalone",IF(ISNUMBER(MATCH(H2542,ConfigGrouping!$D$1:$D$10000,0)),"Primary","Secondary")),"")))))))))</f>
        <v/>
      </c>
    </row>
    <row r="2543" spans="5:5" ht="15" customHeight="1" x14ac:dyDescent="0.35">
      <c r="E2543" s="11" t="str">
        <f>IF(F2543="Primary Timing Controller","Timing",IF(F2543="Secondary Timing Controller","Timing",IF(F2543="Star","Ethernet",IF(F2543="Door Controller","Security Solution",IF(F2543="Elevator Controller","Security Solution",IF(F2543="Range Extender","Security Solution",IF(F2543="Dropbox","Standalone",IF(F2543="LF Exciter","Standalone",IF(OR(F2543="Monitor",F2543="Virtual Wall"),IF(VLOOKUP(H2543,IRDeviceDetails!$A$1:$B$10000,2,FALSE)=0,"Standalone",IF(ISNUMBER(MATCH(H2543,ConfigGrouping!$D$1:$D$10000,0)),"Primary","Secondary")),"")))))))))</f>
        <v/>
      </c>
    </row>
    <row r="2544" spans="5:5" ht="15" customHeight="1" x14ac:dyDescent="0.35">
      <c r="E2544" s="11" t="str">
        <f>IF(F2544="Primary Timing Controller","Timing",IF(F2544="Secondary Timing Controller","Timing",IF(F2544="Star","Ethernet",IF(F2544="Door Controller","Security Solution",IF(F2544="Elevator Controller","Security Solution",IF(F2544="Range Extender","Security Solution",IF(F2544="Dropbox","Standalone",IF(F2544="LF Exciter","Standalone",IF(OR(F2544="Monitor",F2544="Virtual Wall"),IF(VLOOKUP(H2544,IRDeviceDetails!$A$1:$B$10000,2,FALSE)=0,"Standalone",IF(ISNUMBER(MATCH(H2544,ConfigGrouping!$D$1:$D$10000,0)),"Primary","Secondary")),"")))))))))</f>
        <v/>
      </c>
    </row>
    <row r="2545" spans="5:5" ht="15" customHeight="1" x14ac:dyDescent="0.35">
      <c r="E2545" s="11" t="str">
        <f>IF(F2545="Primary Timing Controller","Timing",IF(F2545="Secondary Timing Controller","Timing",IF(F2545="Star","Ethernet",IF(F2545="Door Controller","Security Solution",IF(F2545="Elevator Controller","Security Solution",IF(F2545="Range Extender","Security Solution",IF(F2545="Dropbox","Standalone",IF(F2545="LF Exciter","Standalone",IF(OR(F2545="Monitor",F2545="Virtual Wall"),IF(VLOOKUP(H2545,IRDeviceDetails!$A$1:$B$10000,2,FALSE)=0,"Standalone",IF(ISNUMBER(MATCH(H2545,ConfigGrouping!$D$1:$D$10000,0)),"Primary","Secondary")),"")))))))))</f>
        <v/>
      </c>
    </row>
    <row r="2546" spans="5:5" ht="15" customHeight="1" x14ac:dyDescent="0.35">
      <c r="E2546" s="11" t="str">
        <f>IF(F2546="Primary Timing Controller","Timing",IF(F2546="Secondary Timing Controller","Timing",IF(F2546="Star","Ethernet",IF(F2546="Door Controller","Security Solution",IF(F2546="Elevator Controller","Security Solution",IF(F2546="Range Extender","Security Solution",IF(F2546="Dropbox","Standalone",IF(F2546="LF Exciter","Standalone",IF(OR(F2546="Monitor",F2546="Virtual Wall"),IF(VLOOKUP(H2546,IRDeviceDetails!$A$1:$B$10000,2,FALSE)=0,"Standalone",IF(ISNUMBER(MATCH(H2546,ConfigGrouping!$D$1:$D$10000,0)),"Primary","Secondary")),"")))))))))</f>
        <v/>
      </c>
    </row>
    <row r="2547" spans="5:5" ht="15" customHeight="1" x14ac:dyDescent="0.35">
      <c r="E2547" s="11" t="str">
        <f>IF(F2547="Primary Timing Controller","Timing",IF(F2547="Secondary Timing Controller","Timing",IF(F2547="Star","Ethernet",IF(F2547="Door Controller","Security Solution",IF(F2547="Elevator Controller","Security Solution",IF(F2547="Range Extender","Security Solution",IF(F2547="Dropbox","Standalone",IF(F2547="LF Exciter","Standalone",IF(OR(F2547="Monitor",F2547="Virtual Wall"),IF(VLOOKUP(H2547,IRDeviceDetails!$A$1:$B$10000,2,FALSE)=0,"Standalone",IF(ISNUMBER(MATCH(H2547,ConfigGrouping!$D$1:$D$10000,0)),"Primary","Secondary")),"")))))))))</f>
        <v/>
      </c>
    </row>
    <row r="2548" spans="5:5" ht="15" customHeight="1" x14ac:dyDescent="0.35">
      <c r="E2548" s="11" t="str">
        <f>IF(F2548="Primary Timing Controller","Timing",IF(F2548="Secondary Timing Controller","Timing",IF(F2548="Star","Ethernet",IF(F2548="Door Controller","Security Solution",IF(F2548="Elevator Controller","Security Solution",IF(F2548="Range Extender","Security Solution",IF(F2548="Dropbox","Standalone",IF(F2548="LF Exciter","Standalone",IF(OR(F2548="Monitor",F2548="Virtual Wall"),IF(VLOOKUP(H2548,IRDeviceDetails!$A$1:$B$10000,2,FALSE)=0,"Standalone",IF(ISNUMBER(MATCH(H2548,ConfigGrouping!$D$1:$D$10000,0)),"Primary","Secondary")),"")))))))))</f>
        <v/>
      </c>
    </row>
    <row r="2549" spans="5:5" ht="15" customHeight="1" x14ac:dyDescent="0.35">
      <c r="E2549" s="11" t="str">
        <f>IF(F2549="Primary Timing Controller","Timing",IF(F2549="Secondary Timing Controller","Timing",IF(F2549="Star","Ethernet",IF(F2549="Door Controller","Security Solution",IF(F2549="Elevator Controller","Security Solution",IF(F2549="Range Extender","Security Solution",IF(F2549="Dropbox","Standalone",IF(F2549="LF Exciter","Standalone",IF(OR(F2549="Monitor",F2549="Virtual Wall"),IF(VLOOKUP(H2549,IRDeviceDetails!$A$1:$B$10000,2,FALSE)=0,"Standalone",IF(ISNUMBER(MATCH(H2549,ConfigGrouping!$D$1:$D$10000,0)),"Primary","Secondary")),"")))))))))</f>
        <v/>
      </c>
    </row>
    <row r="2550" spans="5:5" ht="15" customHeight="1" x14ac:dyDescent="0.35">
      <c r="E2550" s="11" t="str">
        <f>IF(F2550="Primary Timing Controller","Timing",IF(F2550="Secondary Timing Controller","Timing",IF(F2550="Star","Ethernet",IF(F2550="Door Controller","Security Solution",IF(F2550="Elevator Controller","Security Solution",IF(F2550="Range Extender","Security Solution",IF(F2550="Dropbox","Standalone",IF(F2550="LF Exciter","Standalone",IF(OR(F2550="Monitor",F2550="Virtual Wall"),IF(VLOOKUP(H2550,IRDeviceDetails!$A$1:$B$10000,2,FALSE)=0,"Standalone",IF(ISNUMBER(MATCH(H2550,ConfigGrouping!$D$1:$D$10000,0)),"Primary","Secondary")),"")))))))))</f>
        <v/>
      </c>
    </row>
    <row r="2551" spans="5:5" ht="15" customHeight="1" x14ac:dyDescent="0.35">
      <c r="E2551" s="11" t="str">
        <f>IF(F2551="Primary Timing Controller","Timing",IF(F2551="Secondary Timing Controller","Timing",IF(F2551="Star","Ethernet",IF(F2551="Door Controller","Security Solution",IF(F2551="Elevator Controller","Security Solution",IF(F2551="Range Extender","Security Solution",IF(F2551="Dropbox","Standalone",IF(F2551="LF Exciter","Standalone",IF(OR(F2551="Monitor",F2551="Virtual Wall"),IF(VLOOKUP(H2551,IRDeviceDetails!$A$1:$B$10000,2,FALSE)=0,"Standalone",IF(ISNUMBER(MATCH(H2551,ConfigGrouping!$D$1:$D$10000,0)),"Primary","Secondary")),"")))))))))</f>
        <v/>
      </c>
    </row>
    <row r="2552" spans="5:5" ht="15" customHeight="1" x14ac:dyDescent="0.35">
      <c r="E2552" s="11" t="str">
        <f>IF(F2552="Primary Timing Controller","Timing",IF(F2552="Secondary Timing Controller","Timing",IF(F2552="Star","Ethernet",IF(F2552="Door Controller","Security Solution",IF(F2552="Elevator Controller","Security Solution",IF(F2552="Range Extender","Security Solution",IF(F2552="Dropbox","Standalone",IF(F2552="LF Exciter","Standalone",IF(OR(F2552="Monitor",F2552="Virtual Wall"),IF(VLOOKUP(H2552,IRDeviceDetails!$A$1:$B$10000,2,FALSE)=0,"Standalone",IF(ISNUMBER(MATCH(H2552,ConfigGrouping!$D$1:$D$10000,0)),"Primary","Secondary")),"")))))))))</f>
        <v/>
      </c>
    </row>
    <row r="2553" spans="5:5" ht="15" customHeight="1" x14ac:dyDescent="0.35">
      <c r="E2553" s="11" t="str">
        <f>IF(F2553="Primary Timing Controller","Timing",IF(F2553="Secondary Timing Controller","Timing",IF(F2553="Star","Ethernet",IF(F2553="Door Controller","Security Solution",IF(F2553="Elevator Controller","Security Solution",IF(F2553="Range Extender","Security Solution",IF(F2553="Dropbox","Standalone",IF(F2553="LF Exciter","Standalone",IF(OR(F2553="Monitor",F2553="Virtual Wall"),IF(VLOOKUP(H2553,IRDeviceDetails!$A$1:$B$10000,2,FALSE)=0,"Standalone",IF(ISNUMBER(MATCH(H2553,ConfigGrouping!$D$1:$D$10000,0)),"Primary","Secondary")),"")))))))))</f>
        <v/>
      </c>
    </row>
    <row r="2554" spans="5:5" ht="15" customHeight="1" x14ac:dyDescent="0.35">
      <c r="E2554" s="11" t="str">
        <f>IF(F2554="Primary Timing Controller","Timing",IF(F2554="Secondary Timing Controller","Timing",IF(F2554="Star","Ethernet",IF(F2554="Door Controller","Security Solution",IF(F2554="Elevator Controller","Security Solution",IF(F2554="Range Extender","Security Solution",IF(F2554="Dropbox","Standalone",IF(F2554="LF Exciter","Standalone",IF(OR(F2554="Monitor",F2554="Virtual Wall"),IF(VLOOKUP(H2554,IRDeviceDetails!$A$1:$B$10000,2,FALSE)=0,"Standalone",IF(ISNUMBER(MATCH(H2554,ConfigGrouping!$D$1:$D$10000,0)),"Primary","Secondary")),"")))))))))</f>
        <v/>
      </c>
    </row>
    <row r="2555" spans="5:5" ht="15" customHeight="1" x14ac:dyDescent="0.35">
      <c r="E2555" s="11" t="str">
        <f>IF(F2555="Primary Timing Controller","Timing",IF(F2555="Secondary Timing Controller","Timing",IF(F2555="Star","Ethernet",IF(F2555="Door Controller","Security Solution",IF(F2555="Elevator Controller","Security Solution",IF(F2555="Range Extender","Security Solution",IF(F2555="Dropbox","Standalone",IF(F2555="LF Exciter","Standalone",IF(OR(F2555="Monitor",F2555="Virtual Wall"),IF(VLOOKUP(H2555,IRDeviceDetails!$A$1:$B$10000,2,FALSE)=0,"Standalone",IF(ISNUMBER(MATCH(H2555,ConfigGrouping!$D$1:$D$10000,0)),"Primary","Secondary")),"")))))))))</f>
        <v/>
      </c>
    </row>
    <row r="2556" spans="5:5" ht="15" customHeight="1" x14ac:dyDescent="0.35">
      <c r="E2556" s="11" t="str">
        <f>IF(F2556="Primary Timing Controller","Timing",IF(F2556="Secondary Timing Controller","Timing",IF(F2556="Star","Ethernet",IF(F2556="Door Controller","Security Solution",IF(F2556="Elevator Controller","Security Solution",IF(F2556="Range Extender","Security Solution",IF(F2556="Dropbox","Standalone",IF(F2556="LF Exciter","Standalone",IF(OR(F2556="Monitor",F2556="Virtual Wall"),IF(VLOOKUP(H2556,IRDeviceDetails!$A$1:$B$10000,2,FALSE)=0,"Standalone",IF(ISNUMBER(MATCH(H2556,ConfigGrouping!$D$1:$D$10000,0)),"Primary","Secondary")),"")))))))))</f>
        <v/>
      </c>
    </row>
    <row r="2557" spans="5:5" ht="15" customHeight="1" x14ac:dyDescent="0.35">
      <c r="E2557" s="11" t="str">
        <f>IF(F2557="Primary Timing Controller","Timing",IF(F2557="Secondary Timing Controller","Timing",IF(F2557="Star","Ethernet",IF(F2557="Door Controller","Security Solution",IF(F2557="Elevator Controller","Security Solution",IF(F2557="Range Extender","Security Solution",IF(F2557="Dropbox","Standalone",IF(F2557="LF Exciter","Standalone",IF(OR(F2557="Monitor",F2557="Virtual Wall"),IF(VLOOKUP(H2557,IRDeviceDetails!$A$1:$B$10000,2,FALSE)=0,"Standalone",IF(ISNUMBER(MATCH(H2557,ConfigGrouping!$D$1:$D$10000,0)),"Primary","Secondary")),"")))))))))</f>
        <v/>
      </c>
    </row>
    <row r="2558" spans="5:5" ht="15" customHeight="1" x14ac:dyDescent="0.35">
      <c r="E2558" s="11" t="str">
        <f>IF(F2558="Primary Timing Controller","Timing",IF(F2558="Secondary Timing Controller","Timing",IF(F2558="Star","Ethernet",IF(F2558="Door Controller","Security Solution",IF(F2558="Elevator Controller","Security Solution",IF(F2558="Range Extender","Security Solution",IF(F2558="Dropbox","Standalone",IF(F2558="LF Exciter","Standalone",IF(OR(F2558="Monitor",F2558="Virtual Wall"),IF(VLOOKUP(H2558,IRDeviceDetails!$A$1:$B$10000,2,FALSE)=0,"Standalone",IF(ISNUMBER(MATCH(H2558,ConfigGrouping!$D$1:$D$10000,0)),"Primary","Secondary")),"")))))))))</f>
        <v/>
      </c>
    </row>
    <row r="2559" spans="5:5" ht="15" customHeight="1" x14ac:dyDescent="0.35">
      <c r="E2559" s="11" t="str">
        <f>IF(F2559="Primary Timing Controller","Timing",IF(F2559="Secondary Timing Controller","Timing",IF(F2559="Star","Ethernet",IF(F2559="Door Controller","Security Solution",IF(F2559="Elevator Controller","Security Solution",IF(F2559="Range Extender","Security Solution",IF(F2559="Dropbox","Standalone",IF(F2559="LF Exciter","Standalone",IF(OR(F2559="Monitor",F2559="Virtual Wall"),IF(VLOOKUP(H2559,IRDeviceDetails!$A$1:$B$10000,2,FALSE)=0,"Standalone",IF(ISNUMBER(MATCH(H2559,ConfigGrouping!$D$1:$D$10000,0)),"Primary","Secondary")),"")))))))))</f>
        <v/>
      </c>
    </row>
    <row r="2560" spans="5:5" ht="15" customHeight="1" x14ac:dyDescent="0.35">
      <c r="E2560" s="11" t="str">
        <f>IF(F2560="Primary Timing Controller","Timing",IF(F2560="Secondary Timing Controller","Timing",IF(F2560="Star","Ethernet",IF(F2560="Door Controller","Security Solution",IF(F2560="Elevator Controller","Security Solution",IF(F2560="Range Extender","Security Solution",IF(F2560="Dropbox","Standalone",IF(F2560="LF Exciter","Standalone",IF(OR(F2560="Monitor",F2560="Virtual Wall"),IF(VLOOKUP(H2560,IRDeviceDetails!$A$1:$B$10000,2,FALSE)=0,"Standalone",IF(ISNUMBER(MATCH(H2560,ConfigGrouping!$D$1:$D$10000,0)),"Primary","Secondary")),"")))))))))</f>
        <v/>
      </c>
    </row>
    <row r="2561" spans="5:5" ht="15" customHeight="1" x14ac:dyDescent="0.35">
      <c r="E2561" s="11" t="str">
        <f>IF(F2561="Primary Timing Controller","Timing",IF(F2561="Secondary Timing Controller","Timing",IF(F2561="Star","Ethernet",IF(F2561="Door Controller","Security Solution",IF(F2561="Elevator Controller","Security Solution",IF(F2561="Range Extender","Security Solution",IF(F2561="Dropbox","Standalone",IF(F2561="LF Exciter","Standalone",IF(OR(F2561="Monitor",F2561="Virtual Wall"),IF(VLOOKUP(H2561,IRDeviceDetails!$A$1:$B$10000,2,FALSE)=0,"Standalone",IF(ISNUMBER(MATCH(H2561,ConfigGrouping!$D$1:$D$10000,0)),"Primary","Secondary")),"")))))))))</f>
        <v/>
      </c>
    </row>
    <row r="2562" spans="5:5" ht="15" customHeight="1" x14ac:dyDescent="0.35">
      <c r="E2562" s="11" t="str">
        <f>IF(F2562="Primary Timing Controller","Timing",IF(F2562="Secondary Timing Controller","Timing",IF(F2562="Star","Ethernet",IF(F2562="Door Controller","Security Solution",IF(F2562="Elevator Controller","Security Solution",IF(F2562="Range Extender","Security Solution",IF(F2562="Dropbox","Standalone",IF(F2562="LF Exciter","Standalone",IF(OR(F2562="Monitor",F2562="Virtual Wall"),IF(VLOOKUP(H2562,IRDeviceDetails!$A$1:$B$10000,2,FALSE)=0,"Standalone",IF(ISNUMBER(MATCH(H2562,ConfigGrouping!$D$1:$D$10000,0)),"Primary","Secondary")),"")))))))))</f>
        <v/>
      </c>
    </row>
    <row r="2563" spans="5:5" ht="15" customHeight="1" x14ac:dyDescent="0.35">
      <c r="E2563" s="11" t="str">
        <f>IF(F2563="Primary Timing Controller","Timing",IF(F2563="Secondary Timing Controller","Timing",IF(F2563="Star","Ethernet",IF(F2563="Door Controller","Security Solution",IF(F2563="Elevator Controller","Security Solution",IF(F2563="Range Extender","Security Solution",IF(F2563="Dropbox","Standalone",IF(F2563="LF Exciter","Standalone",IF(OR(F2563="Monitor",F2563="Virtual Wall"),IF(VLOOKUP(H2563,IRDeviceDetails!$A$1:$B$10000,2,FALSE)=0,"Standalone",IF(ISNUMBER(MATCH(H2563,ConfigGrouping!$D$1:$D$10000,0)),"Primary","Secondary")),"")))))))))</f>
        <v/>
      </c>
    </row>
    <row r="2564" spans="5:5" ht="15" customHeight="1" x14ac:dyDescent="0.35">
      <c r="E2564" s="11" t="str">
        <f>IF(F2564="Primary Timing Controller","Timing",IF(F2564="Secondary Timing Controller","Timing",IF(F2564="Star","Ethernet",IF(F2564="Door Controller","Security Solution",IF(F2564="Elevator Controller","Security Solution",IF(F2564="Range Extender","Security Solution",IF(F2564="Dropbox","Standalone",IF(F2564="LF Exciter","Standalone",IF(OR(F2564="Monitor",F2564="Virtual Wall"),IF(VLOOKUP(H2564,IRDeviceDetails!$A$1:$B$10000,2,FALSE)=0,"Standalone",IF(ISNUMBER(MATCH(H2564,ConfigGrouping!$D$1:$D$10000,0)),"Primary","Secondary")),"")))))))))</f>
        <v/>
      </c>
    </row>
    <row r="2565" spans="5:5" ht="15" customHeight="1" x14ac:dyDescent="0.35">
      <c r="E2565" s="11" t="str">
        <f>IF(F2565="Primary Timing Controller","Timing",IF(F2565="Secondary Timing Controller","Timing",IF(F2565="Star","Ethernet",IF(F2565="Door Controller","Security Solution",IF(F2565="Elevator Controller","Security Solution",IF(F2565="Range Extender","Security Solution",IF(F2565="Dropbox","Standalone",IF(F2565="LF Exciter","Standalone",IF(OR(F2565="Monitor",F2565="Virtual Wall"),IF(VLOOKUP(H2565,IRDeviceDetails!$A$1:$B$10000,2,FALSE)=0,"Standalone",IF(ISNUMBER(MATCH(H2565,ConfigGrouping!$D$1:$D$10000,0)),"Primary","Secondary")),"")))))))))</f>
        <v/>
      </c>
    </row>
    <row r="2566" spans="5:5" ht="15" customHeight="1" x14ac:dyDescent="0.35">
      <c r="E2566" s="11" t="str">
        <f>IF(F2566="Primary Timing Controller","Timing",IF(F2566="Secondary Timing Controller","Timing",IF(F2566="Star","Ethernet",IF(F2566="Door Controller","Security Solution",IF(F2566="Elevator Controller","Security Solution",IF(F2566="Range Extender","Security Solution",IF(F2566="Dropbox","Standalone",IF(F2566="LF Exciter","Standalone",IF(OR(F2566="Monitor",F2566="Virtual Wall"),IF(VLOOKUP(H2566,IRDeviceDetails!$A$1:$B$10000,2,FALSE)=0,"Standalone",IF(ISNUMBER(MATCH(H2566,ConfigGrouping!$D$1:$D$10000,0)),"Primary","Secondary")),"")))))))))</f>
        <v/>
      </c>
    </row>
    <row r="2567" spans="5:5" ht="15" customHeight="1" x14ac:dyDescent="0.35">
      <c r="E2567" s="11" t="str">
        <f>IF(F2567="Primary Timing Controller","Timing",IF(F2567="Secondary Timing Controller","Timing",IF(F2567="Star","Ethernet",IF(F2567="Door Controller","Security Solution",IF(F2567="Elevator Controller","Security Solution",IF(F2567="Range Extender","Security Solution",IF(F2567="Dropbox","Standalone",IF(F2567="LF Exciter","Standalone",IF(OR(F2567="Monitor",F2567="Virtual Wall"),IF(VLOOKUP(H2567,IRDeviceDetails!$A$1:$B$10000,2,FALSE)=0,"Standalone",IF(ISNUMBER(MATCH(H2567,ConfigGrouping!$D$1:$D$10000,0)),"Primary","Secondary")),"")))))))))</f>
        <v/>
      </c>
    </row>
    <row r="2568" spans="5:5" ht="15" customHeight="1" x14ac:dyDescent="0.35">
      <c r="E2568" s="11" t="str">
        <f>IF(F2568="Primary Timing Controller","Timing",IF(F2568="Secondary Timing Controller","Timing",IF(F2568="Star","Ethernet",IF(F2568="Door Controller","Security Solution",IF(F2568="Elevator Controller","Security Solution",IF(F2568="Range Extender","Security Solution",IF(F2568="Dropbox","Standalone",IF(F2568="LF Exciter","Standalone",IF(OR(F2568="Monitor",F2568="Virtual Wall"),IF(VLOOKUP(H2568,IRDeviceDetails!$A$1:$B$10000,2,FALSE)=0,"Standalone",IF(ISNUMBER(MATCH(H2568,ConfigGrouping!$D$1:$D$10000,0)),"Primary","Secondary")),"")))))))))</f>
        <v/>
      </c>
    </row>
    <row r="2569" spans="5:5" ht="15" customHeight="1" x14ac:dyDescent="0.35">
      <c r="E2569" s="11" t="str">
        <f>IF(F2569="Primary Timing Controller","Timing",IF(F2569="Secondary Timing Controller","Timing",IF(F2569="Star","Ethernet",IF(F2569="Door Controller","Security Solution",IF(F2569="Elevator Controller","Security Solution",IF(F2569="Range Extender","Security Solution",IF(F2569="Dropbox","Standalone",IF(F2569="LF Exciter","Standalone",IF(OR(F2569="Monitor",F2569="Virtual Wall"),IF(VLOOKUP(H2569,IRDeviceDetails!$A$1:$B$10000,2,FALSE)=0,"Standalone",IF(ISNUMBER(MATCH(H2569,ConfigGrouping!$D$1:$D$10000,0)),"Primary","Secondary")),"")))))))))</f>
        <v/>
      </c>
    </row>
    <row r="2570" spans="5:5" ht="15" customHeight="1" x14ac:dyDescent="0.35">
      <c r="E2570" s="11" t="str">
        <f>IF(F2570="Primary Timing Controller","Timing",IF(F2570="Secondary Timing Controller","Timing",IF(F2570="Star","Ethernet",IF(F2570="Door Controller","Security Solution",IF(F2570="Elevator Controller","Security Solution",IF(F2570="Range Extender","Security Solution",IF(F2570="Dropbox","Standalone",IF(F2570="LF Exciter","Standalone",IF(OR(F2570="Monitor",F2570="Virtual Wall"),IF(VLOOKUP(H2570,IRDeviceDetails!$A$1:$B$10000,2,FALSE)=0,"Standalone",IF(ISNUMBER(MATCH(H2570,ConfigGrouping!$D$1:$D$10000,0)),"Primary","Secondary")),"")))))))))</f>
        <v/>
      </c>
    </row>
    <row r="2571" spans="5:5" ht="15" customHeight="1" x14ac:dyDescent="0.35">
      <c r="E2571" s="11" t="str">
        <f>IF(F2571="Primary Timing Controller","Timing",IF(F2571="Secondary Timing Controller","Timing",IF(F2571="Star","Ethernet",IF(F2571="Door Controller","Security Solution",IF(F2571="Elevator Controller","Security Solution",IF(F2571="Range Extender","Security Solution",IF(F2571="Dropbox","Standalone",IF(F2571="LF Exciter","Standalone",IF(OR(F2571="Monitor",F2571="Virtual Wall"),IF(VLOOKUP(H2571,IRDeviceDetails!$A$1:$B$10000,2,FALSE)=0,"Standalone",IF(ISNUMBER(MATCH(H2571,ConfigGrouping!$D$1:$D$10000,0)),"Primary","Secondary")),"")))))))))</f>
        <v/>
      </c>
    </row>
    <row r="2572" spans="5:5" ht="15" customHeight="1" x14ac:dyDescent="0.35">
      <c r="E2572" s="11" t="str">
        <f>IF(F2572="Primary Timing Controller","Timing",IF(F2572="Secondary Timing Controller","Timing",IF(F2572="Star","Ethernet",IF(F2572="Door Controller","Security Solution",IF(F2572="Elevator Controller","Security Solution",IF(F2572="Range Extender","Security Solution",IF(F2572="Dropbox","Standalone",IF(F2572="LF Exciter","Standalone",IF(OR(F2572="Monitor",F2572="Virtual Wall"),IF(VLOOKUP(H2572,IRDeviceDetails!$A$1:$B$10000,2,FALSE)=0,"Standalone",IF(ISNUMBER(MATCH(H2572,ConfigGrouping!$D$1:$D$10000,0)),"Primary","Secondary")),"")))))))))</f>
        <v/>
      </c>
    </row>
    <row r="2573" spans="5:5" ht="15" customHeight="1" x14ac:dyDescent="0.35">
      <c r="E2573" s="11" t="str">
        <f>IF(F2573="Primary Timing Controller","Timing",IF(F2573="Secondary Timing Controller","Timing",IF(F2573="Star","Ethernet",IF(F2573="Door Controller","Security Solution",IF(F2573="Elevator Controller","Security Solution",IF(F2573="Range Extender","Security Solution",IF(F2573="Dropbox","Standalone",IF(F2573="LF Exciter","Standalone",IF(OR(F2573="Monitor",F2573="Virtual Wall"),IF(VLOOKUP(H2573,IRDeviceDetails!$A$1:$B$10000,2,FALSE)=0,"Standalone",IF(ISNUMBER(MATCH(H2573,ConfigGrouping!$D$1:$D$10000,0)),"Primary","Secondary")),"")))))))))</f>
        <v/>
      </c>
    </row>
    <row r="2574" spans="5:5" ht="15" customHeight="1" x14ac:dyDescent="0.35">
      <c r="E2574" s="11" t="str">
        <f>IF(F2574="Primary Timing Controller","Timing",IF(F2574="Secondary Timing Controller","Timing",IF(F2574="Star","Ethernet",IF(F2574="Door Controller","Security Solution",IF(F2574="Elevator Controller","Security Solution",IF(F2574="Range Extender","Security Solution",IF(F2574="Dropbox","Standalone",IF(F2574="LF Exciter","Standalone",IF(OR(F2574="Monitor",F2574="Virtual Wall"),IF(VLOOKUP(H2574,IRDeviceDetails!$A$1:$B$10000,2,FALSE)=0,"Standalone",IF(ISNUMBER(MATCH(H2574,ConfigGrouping!$D$1:$D$10000,0)),"Primary","Secondary")),"")))))))))</f>
        <v/>
      </c>
    </row>
    <row r="2575" spans="5:5" ht="15" customHeight="1" x14ac:dyDescent="0.35">
      <c r="E2575" s="11" t="str">
        <f>IF(F2575="Primary Timing Controller","Timing",IF(F2575="Secondary Timing Controller","Timing",IF(F2575="Star","Ethernet",IF(F2575="Door Controller","Security Solution",IF(F2575="Elevator Controller","Security Solution",IF(F2575="Range Extender","Security Solution",IF(F2575="Dropbox","Standalone",IF(F2575="LF Exciter","Standalone",IF(OR(F2575="Monitor",F2575="Virtual Wall"),IF(VLOOKUP(H2575,IRDeviceDetails!$A$1:$B$10000,2,FALSE)=0,"Standalone",IF(ISNUMBER(MATCH(H2575,ConfigGrouping!$D$1:$D$10000,0)),"Primary","Secondary")),"")))))))))</f>
        <v/>
      </c>
    </row>
    <row r="2576" spans="5:5" ht="15" customHeight="1" x14ac:dyDescent="0.35">
      <c r="E2576" s="11" t="str">
        <f>IF(F2576="Primary Timing Controller","Timing",IF(F2576="Secondary Timing Controller","Timing",IF(F2576="Star","Ethernet",IF(F2576="Door Controller","Security Solution",IF(F2576="Elevator Controller","Security Solution",IF(F2576="Range Extender","Security Solution",IF(F2576="Dropbox","Standalone",IF(F2576="LF Exciter","Standalone",IF(OR(F2576="Monitor",F2576="Virtual Wall"),IF(VLOOKUP(H2576,IRDeviceDetails!$A$1:$B$10000,2,FALSE)=0,"Standalone",IF(ISNUMBER(MATCH(H2576,ConfigGrouping!$D$1:$D$10000,0)),"Primary","Secondary")),"")))))))))</f>
        <v/>
      </c>
    </row>
    <row r="2577" spans="5:5" ht="15" customHeight="1" x14ac:dyDescent="0.35">
      <c r="E2577" s="11" t="str">
        <f>IF(F2577="Primary Timing Controller","Timing",IF(F2577="Secondary Timing Controller","Timing",IF(F2577="Star","Ethernet",IF(F2577="Door Controller","Security Solution",IF(F2577="Elevator Controller","Security Solution",IF(F2577="Range Extender","Security Solution",IF(F2577="Dropbox","Standalone",IF(F2577="LF Exciter","Standalone",IF(OR(F2577="Monitor",F2577="Virtual Wall"),IF(VLOOKUP(H2577,IRDeviceDetails!$A$1:$B$10000,2,FALSE)=0,"Standalone",IF(ISNUMBER(MATCH(H2577,ConfigGrouping!$D$1:$D$10000,0)),"Primary","Secondary")),"")))))))))</f>
        <v/>
      </c>
    </row>
    <row r="2578" spans="5:5" ht="15" customHeight="1" x14ac:dyDescent="0.35">
      <c r="E2578" s="11" t="str">
        <f>IF(F2578="Primary Timing Controller","Timing",IF(F2578="Secondary Timing Controller","Timing",IF(F2578="Star","Ethernet",IF(F2578="Door Controller","Security Solution",IF(F2578="Elevator Controller","Security Solution",IF(F2578="Range Extender","Security Solution",IF(F2578="Dropbox","Standalone",IF(F2578="LF Exciter","Standalone",IF(OR(F2578="Monitor",F2578="Virtual Wall"),IF(VLOOKUP(H2578,IRDeviceDetails!$A$1:$B$10000,2,FALSE)=0,"Standalone",IF(ISNUMBER(MATCH(H2578,ConfigGrouping!$D$1:$D$10000,0)),"Primary","Secondary")),"")))))))))</f>
        <v/>
      </c>
    </row>
    <row r="2579" spans="5:5" ht="15" customHeight="1" x14ac:dyDescent="0.35">
      <c r="E2579" s="11" t="str">
        <f>IF(F2579="Primary Timing Controller","Timing",IF(F2579="Secondary Timing Controller","Timing",IF(F2579="Star","Ethernet",IF(F2579="Door Controller","Security Solution",IF(F2579="Elevator Controller","Security Solution",IF(F2579="Range Extender","Security Solution",IF(F2579="Dropbox","Standalone",IF(F2579="LF Exciter","Standalone",IF(OR(F2579="Monitor",F2579="Virtual Wall"),IF(VLOOKUP(H2579,IRDeviceDetails!$A$1:$B$10000,2,FALSE)=0,"Standalone",IF(ISNUMBER(MATCH(H2579,ConfigGrouping!$D$1:$D$10000,0)),"Primary","Secondary")),"")))))))))</f>
        <v/>
      </c>
    </row>
    <row r="2580" spans="5:5" ht="15" customHeight="1" x14ac:dyDescent="0.35">
      <c r="E2580" s="11" t="str">
        <f>IF(F2580="Primary Timing Controller","Timing",IF(F2580="Secondary Timing Controller","Timing",IF(F2580="Star","Ethernet",IF(F2580="Door Controller","Security Solution",IF(F2580="Elevator Controller","Security Solution",IF(F2580="Range Extender","Security Solution",IF(F2580="Dropbox","Standalone",IF(F2580="LF Exciter","Standalone",IF(OR(F2580="Monitor",F2580="Virtual Wall"),IF(VLOOKUP(H2580,IRDeviceDetails!$A$1:$B$10000,2,FALSE)=0,"Standalone",IF(ISNUMBER(MATCH(H2580,ConfigGrouping!$D$1:$D$10000,0)),"Primary","Secondary")),"")))))))))</f>
        <v/>
      </c>
    </row>
    <row r="2581" spans="5:5" ht="15" customHeight="1" x14ac:dyDescent="0.35">
      <c r="E2581" s="11" t="str">
        <f>IF(F2581="Primary Timing Controller","Timing",IF(F2581="Secondary Timing Controller","Timing",IF(F2581="Star","Ethernet",IF(F2581="Door Controller","Security Solution",IF(F2581="Elevator Controller","Security Solution",IF(F2581="Range Extender","Security Solution",IF(F2581="Dropbox","Standalone",IF(F2581="LF Exciter","Standalone",IF(OR(F2581="Monitor",F2581="Virtual Wall"),IF(VLOOKUP(H2581,IRDeviceDetails!$A$1:$B$10000,2,FALSE)=0,"Standalone",IF(ISNUMBER(MATCH(H2581,ConfigGrouping!$D$1:$D$10000,0)),"Primary","Secondary")),"")))))))))</f>
        <v/>
      </c>
    </row>
    <row r="2582" spans="5:5" ht="15" customHeight="1" x14ac:dyDescent="0.35">
      <c r="E2582" s="11" t="str">
        <f>IF(F2582="Primary Timing Controller","Timing",IF(F2582="Secondary Timing Controller","Timing",IF(F2582="Star","Ethernet",IF(F2582="Door Controller","Security Solution",IF(F2582="Elevator Controller","Security Solution",IF(F2582="Range Extender","Security Solution",IF(F2582="Dropbox","Standalone",IF(F2582="LF Exciter","Standalone",IF(OR(F2582="Monitor",F2582="Virtual Wall"),IF(VLOOKUP(H2582,IRDeviceDetails!$A$1:$B$10000,2,FALSE)=0,"Standalone",IF(ISNUMBER(MATCH(H2582,ConfigGrouping!$D$1:$D$10000,0)),"Primary","Secondary")),"")))))))))</f>
        <v/>
      </c>
    </row>
    <row r="2583" spans="5:5" ht="15" customHeight="1" x14ac:dyDescent="0.35">
      <c r="E2583" s="11" t="str">
        <f>IF(F2583="Primary Timing Controller","Timing",IF(F2583="Secondary Timing Controller","Timing",IF(F2583="Star","Ethernet",IF(F2583="Door Controller","Security Solution",IF(F2583="Elevator Controller","Security Solution",IF(F2583="Range Extender","Security Solution",IF(F2583="Dropbox","Standalone",IF(F2583="LF Exciter","Standalone",IF(OR(F2583="Monitor",F2583="Virtual Wall"),IF(VLOOKUP(H2583,IRDeviceDetails!$A$1:$B$10000,2,FALSE)=0,"Standalone",IF(ISNUMBER(MATCH(H2583,ConfigGrouping!$D$1:$D$10000,0)),"Primary","Secondary")),"")))))))))</f>
        <v/>
      </c>
    </row>
    <row r="2584" spans="5:5" ht="15" customHeight="1" x14ac:dyDescent="0.35">
      <c r="E2584" s="11" t="str">
        <f>IF(F2584="Primary Timing Controller","Timing",IF(F2584="Secondary Timing Controller","Timing",IF(F2584="Star","Ethernet",IF(F2584="Door Controller","Security Solution",IF(F2584="Elevator Controller","Security Solution",IF(F2584="Range Extender","Security Solution",IF(F2584="Dropbox","Standalone",IF(F2584="LF Exciter","Standalone",IF(OR(F2584="Monitor",F2584="Virtual Wall"),IF(VLOOKUP(H2584,IRDeviceDetails!$A$1:$B$10000,2,FALSE)=0,"Standalone",IF(ISNUMBER(MATCH(H2584,ConfigGrouping!$D$1:$D$10000,0)),"Primary","Secondary")),"")))))))))</f>
        <v/>
      </c>
    </row>
    <row r="2585" spans="5:5" ht="15" customHeight="1" x14ac:dyDescent="0.35">
      <c r="E2585" s="11" t="str">
        <f>IF(F2585="Primary Timing Controller","Timing",IF(F2585="Secondary Timing Controller","Timing",IF(F2585="Star","Ethernet",IF(F2585="Door Controller","Security Solution",IF(F2585="Elevator Controller","Security Solution",IF(F2585="Range Extender","Security Solution",IF(F2585="Dropbox","Standalone",IF(F2585="LF Exciter","Standalone",IF(OR(F2585="Monitor",F2585="Virtual Wall"),IF(VLOOKUP(H2585,IRDeviceDetails!$A$1:$B$10000,2,FALSE)=0,"Standalone",IF(ISNUMBER(MATCH(H2585,ConfigGrouping!$D$1:$D$10000,0)),"Primary","Secondary")),"")))))))))</f>
        <v/>
      </c>
    </row>
    <row r="2586" spans="5:5" ht="15" customHeight="1" x14ac:dyDescent="0.35">
      <c r="E2586" s="11" t="str">
        <f>IF(F2586="Primary Timing Controller","Timing",IF(F2586="Secondary Timing Controller","Timing",IF(F2586="Star","Ethernet",IF(F2586="Door Controller","Security Solution",IF(F2586="Elevator Controller","Security Solution",IF(F2586="Range Extender","Security Solution",IF(F2586="Dropbox","Standalone",IF(F2586="LF Exciter","Standalone",IF(OR(F2586="Monitor",F2586="Virtual Wall"),IF(VLOOKUP(H2586,IRDeviceDetails!$A$1:$B$10000,2,FALSE)=0,"Standalone",IF(ISNUMBER(MATCH(H2586,ConfigGrouping!$D$1:$D$10000,0)),"Primary","Secondary")),"")))))))))</f>
        <v/>
      </c>
    </row>
    <row r="2587" spans="5:5" ht="15" customHeight="1" x14ac:dyDescent="0.35">
      <c r="E2587" s="11" t="str">
        <f>IF(F2587="Primary Timing Controller","Timing",IF(F2587="Secondary Timing Controller","Timing",IF(F2587="Star","Ethernet",IF(F2587="Door Controller","Security Solution",IF(F2587="Elevator Controller","Security Solution",IF(F2587="Range Extender","Security Solution",IF(F2587="Dropbox","Standalone",IF(F2587="LF Exciter","Standalone",IF(OR(F2587="Monitor",F2587="Virtual Wall"),IF(VLOOKUP(H2587,IRDeviceDetails!$A$1:$B$10000,2,FALSE)=0,"Standalone",IF(ISNUMBER(MATCH(H2587,ConfigGrouping!$D$1:$D$10000,0)),"Primary","Secondary")),"")))))))))</f>
        <v/>
      </c>
    </row>
    <row r="2588" spans="5:5" ht="15" customHeight="1" x14ac:dyDescent="0.35">
      <c r="E2588" s="11" t="str">
        <f>IF(F2588="Primary Timing Controller","Timing",IF(F2588="Secondary Timing Controller","Timing",IF(F2588="Star","Ethernet",IF(F2588="Door Controller","Security Solution",IF(F2588="Elevator Controller","Security Solution",IF(F2588="Range Extender","Security Solution",IF(F2588="Dropbox","Standalone",IF(F2588="LF Exciter","Standalone",IF(OR(F2588="Monitor",F2588="Virtual Wall"),IF(VLOOKUP(H2588,IRDeviceDetails!$A$1:$B$10000,2,FALSE)=0,"Standalone",IF(ISNUMBER(MATCH(H2588,ConfigGrouping!$D$1:$D$10000,0)),"Primary","Secondary")),"")))))))))</f>
        <v/>
      </c>
    </row>
    <row r="2589" spans="5:5" ht="15" customHeight="1" x14ac:dyDescent="0.35">
      <c r="E2589" s="11" t="str">
        <f>IF(F2589="Primary Timing Controller","Timing",IF(F2589="Secondary Timing Controller","Timing",IF(F2589="Star","Ethernet",IF(F2589="Door Controller","Security Solution",IF(F2589="Elevator Controller","Security Solution",IF(F2589="Range Extender","Security Solution",IF(F2589="Dropbox","Standalone",IF(F2589="LF Exciter","Standalone",IF(OR(F2589="Monitor",F2589="Virtual Wall"),IF(VLOOKUP(H2589,IRDeviceDetails!$A$1:$B$10000,2,FALSE)=0,"Standalone",IF(ISNUMBER(MATCH(H2589,ConfigGrouping!$D$1:$D$10000,0)),"Primary","Secondary")),"")))))))))</f>
        <v/>
      </c>
    </row>
    <row r="2590" spans="5:5" ht="15" customHeight="1" x14ac:dyDescent="0.35">
      <c r="E2590" s="11" t="str">
        <f>IF(F2590="Primary Timing Controller","Timing",IF(F2590="Secondary Timing Controller","Timing",IF(F2590="Star","Ethernet",IF(F2590="Door Controller","Security Solution",IF(F2590="Elevator Controller","Security Solution",IF(F2590="Range Extender","Security Solution",IF(F2590="Dropbox","Standalone",IF(F2590="LF Exciter","Standalone",IF(OR(F2590="Monitor",F2590="Virtual Wall"),IF(VLOOKUP(H2590,IRDeviceDetails!$A$1:$B$10000,2,FALSE)=0,"Standalone",IF(ISNUMBER(MATCH(H2590,ConfigGrouping!$D$1:$D$10000,0)),"Primary","Secondary")),"")))))))))</f>
        <v/>
      </c>
    </row>
    <row r="2591" spans="5:5" ht="15" customHeight="1" x14ac:dyDescent="0.35">
      <c r="E2591" s="11" t="str">
        <f>IF(F2591="Primary Timing Controller","Timing",IF(F2591="Secondary Timing Controller","Timing",IF(F2591="Star","Ethernet",IF(F2591="Door Controller","Security Solution",IF(F2591="Elevator Controller","Security Solution",IF(F2591="Range Extender","Security Solution",IF(F2591="Dropbox","Standalone",IF(F2591="LF Exciter","Standalone",IF(OR(F2591="Monitor",F2591="Virtual Wall"),IF(VLOOKUP(H2591,IRDeviceDetails!$A$1:$B$10000,2,FALSE)=0,"Standalone",IF(ISNUMBER(MATCH(H2591,ConfigGrouping!$D$1:$D$10000,0)),"Primary","Secondary")),"")))))))))</f>
        <v/>
      </c>
    </row>
    <row r="2592" spans="5:5" ht="15" customHeight="1" x14ac:dyDescent="0.35">
      <c r="E2592" s="11" t="str">
        <f>IF(F2592="Primary Timing Controller","Timing",IF(F2592="Secondary Timing Controller","Timing",IF(F2592="Star","Ethernet",IF(F2592="Door Controller","Security Solution",IF(F2592="Elevator Controller","Security Solution",IF(F2592="Range Extender","Security Solution",IF(F2592="Dropbox","Standalone",IF(F2592="LF Exciter","Standalone",IF(OR(F2592="Monitor",F2592="Virtual Wall"),IF(VLOOKUP(H2592,IRDeviceDetails!$A$1:$B$10000,2,FALSE)=0,"Standalone",IF(ISNUMBER(MATCH(H2592,ConfigGrouping!$D$1:$D$10000,0)),"Primary","Secondary")),"")))))))))</f>
        <v/>
      </c>
    </row>
    <row r="2593" spans="5:5" ht="15" customHeight="1" x14ac:dyDescent="0.35">
      <c r="E2593" s="11" t="str">
        <f>IF(F2593="Primary Timing Controller","Timing",IF(F2593="Secondary Timing Controller","Timing",IF(F2593="Star","Ethernet",IF(F2593="Door Controller","Security Solution",IF(F2593="Elevator Controller","Security Solution",IF(F2593="Range Extender","Security Solution",IF(F2593="Dropbox","Standalone",IF(F2593="LF Exciter","Standalone",IF(OR(F2593="Monitor",F2593="Virtual Wall"),IF(VLOOKUP(H2593,IRDeviceDetails!$A$1:$B$10000,2,FALSE)=0,"Standalone",IF(ISNUMBER(MATCH(H2593,ConfigGrouping!$D$1:$D$10000,0)),"Primary","Secondary")),"")))))))))</f>
        <v/>
      </c>
    </row>
    <row r="2594" spans="5:5" ht="15" customHeight="1" x14ac:dyDescent="0.35">
      <c r="E2594" s="11" t="str">
        <f>IF(F2594="Primary Timing Controller","Timing",IF(F2594="Secondary Timing Controller","Timing",IF(F2594="Star","Ethernet",IF(F2594="Door Controller","Security Solution",IF(F2594="Elevator Controller","Security Solution",IF(F2594="Range Extender","Security Solution",IF(F2594="Dropbox","Standalone",IF(F2594="LF Exciter","Standalone",IF(OR(F2594="Monitor",F2594="Virtual Wall"),IF(VLOOKUP(H2594,IRDeviceDetails!$A$1:$B$10000,2,FALSE)=0,"Standalone",IF(ISNUMBER(MATCH(H2594,ConfigGrouping!$D$1:$D$10000,0)),"Primary","Secondary")),"")))))))))</f>
        <v/>
      </c>
    </row>
    <row r="2595" spans="5:5" ht="15" customHeight="1" x14ac:dyDescent="0.35">
      <c r="E2595" s="11" t="str">
        <f>IF(F2595="Primary Timing Controller","Timing",IF(F2595="Secondary Timing Controller","Timing",IF(F2595="Star","Ethernet",IF(F2595="Door Controller","Security Solution",IF(F2595="Elevator Controller","Security Solution",IF(F2595="Range Extender","Security Solution",IF(F2595="Dropbox","Standalone",IF(F2595="LF Exciter","Standalone",IF(OR(F2595="Monitor",F2595="Virtual Wall"),IF(VLOOKUP(H2595,IRDeviceDetails!$A$1:$B$10000,2,FALSE)=0,"Standalone",IF(ISNUMBER(MATCH(H2595,ConfigGrouping!$D$1:$D$10000,0)),"Primary","Secondary")),"")))))))))</f>
        <v/>
      </c>
    </row>
    <row r="2596" spans="5:5" ht="15" customHeight="1" x14ac:dyDescent="0.35">
      <c r="E2596" s="11" t="str">
        <f>IF(F2596="Primary Timing Controller","Timing",IF(F2596="Secondary Timing Controller","Timing",IF(F2596="Star","Ethernet",IF(F2596="Door Controller","Security Solution",IF(F2596="Elevator Controller","Security Solution",IF(F2596="Range Extender","Security Solution",IF(F2596="Dropbox","Standalone",IF(F2596="LF Exciter","Standalone",IF(OR(F2596="Monitor",F2596="Virtual Wall"),IF(VLOOKUP(H2596,IRDeviceDetails!$A$1:$B$10000,2,FALSE)=0,"Standalone",IF(ISNUMBER(MATCH(H2596,ConfigGrouping!$D$1:$D$10000,0)),"Primary","Secondary")),"")))))))))</f>
        <v/>
      </c>
    </row>
    <row r="2597" spans="5:5" ht="15" customHeight="1" x14ac:dyDescent="0.35">
      <c r="E2597" s="11" t="str">
        <f>IF(F2597="Primary Timing Controller","Timing",IF(F2597="Secondary Timing Controller","Timing",IF(F2597="Star","Ethernet",IF(F2597="Door Controller","Security Solution",IF(F2597="Elevator Controller","Security Solution",IF(F2597="Range Extender","Security Solution",IF(F2597="Dropbox","Standalone",IF(F2597="LF Exciter","Standalone",IF(OR(F2597="Monitor",F2597="Virtual Wall"),IF(VLOOKUP(H2597,IRDeviceDetails!$A$1:$B$10000,2,FALSE)=0,"Standalone",IF(ISNUMBER(MATCH(H2597,ConfigGrouping!$D$1:$D$10000,0)),"Primary","Secondary")),"")))))))))</f>
        <v/>
      </c>
    </row>
    <row r="2598" spans="5:5" ht="15" customHeight="1" x14ac:dyDescent="0.35">
      <c r="E2598" s="11" t="str">
        <f>IF(F2598="Primary Timing Controller","Timing",IF(F2598="Secondary Timing Controller","Timing",IF(F2598="Star","Ethernet",IF(F2598="Door Controller","Security Solution",IF(F2598="Elevator Controller","Security Solution",IF(F2598="Range Extender","Security Solution",IF(F2598="Dropbox","Standalone",IF(F2598="LF Exciter","Standalone",IF(OR(F2598="Monitor",F2598="Virtual Wall"),IF(VLOOKUP(H2598,IRDeviceDetails!$A$1:$B$10000,2,FALSE)=0,"Standalone",IF(ISNUMBER(MATCH(H2598,ConfigGrouping!$D$1:$D$10000,0)),"Primary","Secondary")),"")))))))))</f>
        <v/>
      </c>
    </row>
    <row r="2599" spans="5:5" ht="15" customHeight="1" x14ac:dyDescent="0.35">
      <c r="E2599" s="11" t="str">
        <f>IF(F2599="Primary Timing Controller","Timing",IF(F2599="Secondary Timing Controller","Timing",IF(F2599="Star","Ethernet",IF(F2599="Door Controller","Security Solution",IF(F2599="Elevator Controller","Security Solution",IF(F2599="Range Extender","Security Solution",IF(F2599="Dropbox","Standalone",IF(F2599="LF Exciter","Standalone",IF(OR(F2599="Monitor",F2599="Virtual Wall"),IF(VLOOKUP(H2599,IRDeviceDetails!$A$1:$B$10000,2,FALSE)=0,"Standalone",IF(ISNUMBER(MATCH(H2599,ConfigGrouping!$D$1:$D$10000,0)),"Primary","Secondary")),"")))))))))</f>
        <v/>
      </c>
    </row>
    <row r="2600" spans="5:5" ht="15" customHeight="1" x14ac:dyDescent="0.35">
      <c r="E2600" s="11" t="str">
        <f>IF(F2600="Primary Timing Controller","Timing",IF(F2600="Secondary Timing Controller","Timing",IF(F2600="Star","Ethernet",IF(F2600="Door Controller","Security Solution",IF(F2600="Elevator Controller","Security Solution",IF(F2600="Range Extender","Security Solution",IF(F2600="Dropbox","Standalone",IF(F2600="LF Exciter","Standalone",IF(OR(F2600="Monitor",F2600="Virtual Wall"),IF(VLOOKUP(H2600,IRDeviceDetails!$A$1:$B$10000,2,FALSE)=0,"Standalone",IF(ISNUMBER(MATCH(H2600,ConfigGrouping!$D$1:$D$10000,0)),"Primary","Secondary")),"")))))))))</f>
        <v/>
      </c>
    </row>
    <row r="2601" spans="5:5" ht="15" customHeight="1" x14ac:dyDescent="0.35">
      <c r="E2601" s="11" t="str">
        <f>IF(F2601="Primary Timing Controller","Timing",IF(F2601="Secondary Timing Controller","Timing",IF(F2601="Star","Ethernet",IF(F2601="Door Controller","Security Solution",IF(F2601="Elevator Controller","Security Solution",IF(F2601="Range Extender","Security Solution",IF(F2601="Dropbox","Standalone",IF(F2601="LF Exciter","Standalone",IF(OR(F2601="Monitor",F2601="Virtual Wall"),IF(VLOOKUP(H2601,IRDeviceDetails!$A$1:$B$10000,2,FALSE)=0,"Standalone",IF(ISNUMBER(MATCH(H2601,ConfigGrouping!$D$1:$D$10000,0)),"Primary","Secondary")),"")))))))))</f>
        <v/>
      </c>
    </row>
    <row r="2602" spans="5:5" ht="15" customHeight="1" x14ac:dyDescent="0.35">
      <c r="E2602" s="11" t="str">
        <f>IF(F2602="Primary Timing Controller","Timing",IF(F2602="Secondary Timing Controller","Timing",IF(F2602="Star","Ethernet",IF(F2602="Door Controller","Security Solution",IF(F2602="Elevator Controller","Security Solution",IF(F2602="Range Extender","Security Solution",IF(F2602="Dropbox","Standalone",IF(F2602="LF Exciter","Standalone",IF(OR(F2602="Monitor",F2602="Virtual Wall"),IF(VLOOKUP(H2602,IRDeviceDetails!$A$1:$B$10000,2,FALSE)=0,"Standalone",IF(ISNUMBER(MATCH(H2602,ConfigGrouping!$D$1:$D$10000,0)),"Primary","Secondary")),"")))))))))</f>
        <v/>
      </c>
    </row>
    <row r="2603" spans="5:5" ht="15" customHeight="1" x14ac:dyDescent="0.35">
      <c r="E2603" s="11" t="str">
        <f>IF(F2603="Primary Timing Controller","Timing",IF(F2603="Secondary Timing Controller","Timing",IF(F2603="Star","Ethernet",IF(F2603="Door Controller","Security Solution",IF(F2603="Elevator Controller","Security Solution",IF(F2603="Range Extender","Security Solution",IF(F2603="Dropbox","Standalone",IF(F2603="LF Exciter","Standalone",IF(OR(F2603="Monitor",F2603="Virtual Wall"),IF(VLOOKUP(H2603,IRDeviceDetails!$A$1:$B$10000,2,FALSE)=0,"Standalone",IF(ISNUMBER(MATCH(H2603,ConfigGrouping!$D$1:$D$10000,0)),"Primary","Secondary")),"")))))))))</f>
        <v/>
      </c>
    </row>
    <row r="2604" spans="5:5" ht="15" customHeight="1" x14ac:dyDescent="0.35">
      <c r="E2604" s="11" t="str">
        <f>IF(F2604="Primary Timing Controller","Timing",IF(F2604="Secondary Timing Controller","Timing",IF(F2604="Star","Ethernet",IF(F2604="Door Controller","Security Solution",IF(F2604="Elevator Controller","Security Solution",IF(F2604="Range Extender","Security Solution",IF(F2604="Dropbox","Standalone",IF(F2604="LF Exciter","Standalone",IF(OR(F2604="Monitor",F2604="Virtual Wall"),IF(VLOOKUP(H2604,IRDeviceDetails!$A$1:$B$10000,2,FALSE)=0,"Standalone",IF(ISNUMBER(MATCH(H2604,ConfigGrouping!$D$1:$D$10000,0)),"Primary","Secondary")),"")))))))))</f>
        <v/>
      </c>
    </row>
    <row r="2605" spans="5:5" ht="15" customHeight="1" x14ac:dyDescent="0.35">
      <c r="E2605" s="11" t="str">
        <f>IF(F2605="Primary Timing Controller","Timing",IF(F2605="Secondary Timing Controller","Timing",IF(F2605="Star","Ethernet",IF(F2605="Door Controller","Security Solution",IF(F2605="Elevator Controller","Security Solution",IF(F2605="Range Extender","Security Solution",IF(F2605="Dropbox","Standalone",IF(F2605="LF Exciter","Standalone",IF(OR(F2605="Monitor",F2605="Virtual Wall"),IF(VLOOKUP(H2605,IRDeviceDetails!$A$1:$B$10000,2,FALSE)=0,"Standalone",IF(ISNUMBER(MATCH(H2605,ConfigGrouping!$D$1:$D$10000,0)),"Primary","Secondary")),"")))))))))</f>
        <v/>
      </c>
    </row>
    <row r="2606" spans="5:5" ht="15" customHeight="1" x14ac:dyDescent="0.35">
      <c r="E2606" s="11" t="str">
        <f>IF(F2606="Primary Timing Controller","Timing",IF(F2606="Secondary Timing Controller","Timing",IF(F2606="Star","Ethernet",IF(F2606="Door Controller","Security Solution",IF(F2606="Elevator Controller","Security Solution",IF(F2606="Range Extender","Security Solution",IF(F2606="Dropbox","Standalone",IF(F2606="LF Exciter","Standalone",IF(OR(F2606="Monitor",F2606="Virtual Wall"),IF(VLOOKUP(H2606,IRDeviceDetails!$A$1:$B$10000,2,FALSE)=0,"Standalone",IF(ISNUMBER(MATCH(H2606,ConfigGrouping!$D$1:$D$10000,0)),"Primary","Secondary")),"")))))))))</f>
        <v/>
      </c>
    </row>
    <row r="2607" spans="5:5" ht="15" customHeight="1" x14ac:dyDescent="0.35">
      <c r="E2607" s="11" t="str">
        <f>IF(F2607="Primary Timing Controller","Timing",IF(F2607="Secondary Timing Controller","Timing",IF(F2607="Star","Ethernet",IF(F2607="Door Controller","Security Solution",IF(F2607="Elevator Controller","Security Solution",IF(F2607="Range Extender","Security Solution",IF(F2607="Dropbox","Standalone",IF(F2607="LF Exciter","Standalone",IF(OR(F2607="Monitor",F2607="Virtual Wall"),IF(VLOOKUP(H2607,IRDeviceDetails!$A$1:$B$10000,2,FALSE)=0,"Standalone",IF(ISNUMBER(MATCH(H2607,ConfigGrouping!$D$1:$D$10000,0)),"Primary","Secondary")),"")))))))))</f>
        <v/>
      </c>
    </row>
    <row r="2608" spans="5:5" ht="15" customHeight="1" x14ac:dyDescent="0.35">
      <c r="E2608" s="11" t="str">
        <f>IF(F2608="Primary Timing Controller","Timing",IF(F2608="Secondary Timing Controller","Timing",IF(F2608="Star","Ethernet",IF(F2608="Door Controller","Security Solution",IF(F2608="Elevator Controller","Security Solution",IF(F2608="Range Extender","Security Solution",IF(F2608="Dropbox","Standalone",IF(F2608="LF Exciter","Standalone",IF(OR(F2608="Monitor",F2608="Virtual Wall"),IF(VLOOKUP(H2608,IRDeviceDetails!$A$1:$B$10000,2,FALSE)=0,"Standalone",IF(ISNUMBER(MATCH(H2608,ConfigGrouping!$D$1:$D$10000,0)),"Primary","Secondary")),"")))))))))</f>
        <v/>
      </c>
    </row>
    <row r="2609" spans="5:5" ht="15" customHeight="1" x14ac:dyDescent="0.35">
      <c r="E2609" s="11" t="str">
        <f>IF(F2609="Primary Timing Controller","Timing",IF(F2609="Secondary Timing Controller","Timing",IF(F2609="Star","Ethernet",IF(F2609="Door Controller","Security Solution",IF(F2609="Elevator Controller","Security Solution",IF(F2609="Range Extender","Security Solution",IF(F2609="Dropbox","Standalone",IF(F2609="LF Exciter","Standalone",IF(OR(F2609="Monitor",F2609="Virtual Wall"),IF(VLOOKUP(H2609,IRDeviceDetails!$A$1:$B$10000,2,FALSE)=0,"Standalone",IF(ISNUMBER(MATCH(H2609,ConfigGrouping!$D$1:$D$10000,0)),"Primary","Secondary")),"")))))))))</f>
        <v/>
      </c>
    </row>
    <row r="2610" spans="5:5" ht="15" customHeight="1" x14ac:dyDescent="0.35">
      <c r="E2610" s="11" t="str">
        <f>IF(F2610="Primary Timing Controller","Timing",IF(F2610="Secondary Timing Controller","Timing",IF(F2610="Star","Ethernet",IF(F2610="Door Controller","Security Solution",IF(F2610="Elevator Controller","Security Solution",IF(F2610="Range Extender","Security Solution",IF(F2610="Dropbox","Standalone",IF(F2610="LF Exciter","Standalone",IF(OR(F2610="Monitor",F2610="Virtual Wall"),IF(VLOOKUP(H2610,IRDeviceDetails!$A$1:$B$10000,2,FALSE)=0,"Standalone",IF(ISNUMBER(MATCH(H2610,ConfigGrouping!$D$1:$D$10000,0)),"Primary","Secondary")),"")))))))))</f>
        <v/>
      </c>
    </row>
    <row r="2611" spans="5:5" ht="15" customHeight="1" x14ac:dyDescent="0.35">
      <c r="E2611" s="11" t="str">
        <f>IF(F2611="Primary Timing Controller","Timing",IF(F2611="Secondary Timing Controller","Timing",IF(F2611="Star","Ethernet",IF(F2611="Door Controller","Security Solution",IF(F2611="Elevator Controller","Security Solution",IF(F2611="Range Extender","Security Solution",IF(F2611="Dropbox","Standalone",IF(F2611="LF Exciter","Standalone",IF(OR(F2611="Monitor",F2611="Virtual Wall"),IF(VLOOKUP(H2611,IRDeviceDetails!$A$1:$B$10000,2,FALSE)=0,"Standalone",IF(ISNUMBER(MATCH(H2611,ConfigGrouping!$D$1:$D$10000,0)),"Primary","Secondary")),"")))))))))</f>
        <v/>
      </c>
    </row>
    <row r="2612" spans="5:5" ht="15" customHeight="1" x14ac:dyDescent="0.35">
      <c r="E2612" s="11" t="str">
        <f>IF(F2612="Primary Timing Controller","Timing",IF(F2612="Secondary Timing Controller","Timing",IF(F2612="Star","Ethernet",IF(F2612="Door Controller","Security Solution",IF(F2612="Elevator Controller","Security Solution",IF(F2612="Range Extender","Security Solution",IF(F2612="Dropbox","Standalone",IF(F2612="LF Exciter","Standalone",IF(OR(F2612="Monitor",F2612="Virtual Wall"),IF(VLOOKUP(H2612,IRDeviceDetails!$A$1:$B$10000,2,FALSE)=0,"Standalone",IF(ISNUMBER(MATCH(H2612,ConfigGrouping!$D$1:$D$10000,0)),"Primary","Secondary")),"")))))))))</f>
        <v/>
      </c>
    </row>
    <row r="2613" spans="5:5" ht="15" customHeight="1" x14ac:dyDescent="0.35">
      <c r="E2613" s="11" t="str">
        <f>IF(F2613="Primary Timing Controller","Timing",IF(F2613="Secondary Timing Controller","Timing",IF(F2613="Star","Ethernet",IF(F2613="Door Controller","Security Solution",IF(F2613="Elevator Controller","Security Solution",IF(F2613="Range Extender","Security Solution",IF(F2613="Dropbox","Standalone",IF(F2613="LF Exciter","Standalone",IF(OR(F2613="Monitor",F2613="Virtual Wall"),IF(VLOOKUP(H2613,IRDeviceDetails!$A$1:$B$10000,2,FALSE)=0,"Standalone",IF(ISNUMBER(MATCH(H2613,ConfigGrouping!$D$1:$D$10000,0)),"Primary","Secondary")),"")))))))))</f>
        <v/>
      </c>
    </row>
    <row r="2614" spans="5:5" ht="15" customHeight="1" x14ac:dyDescent="0.35">
      <c r="E2614" s="11" t="str">
        <f>IF(F2614="Primary Timing Controller","Timing",IF(F2614="Secondary Timing Controller","Timing",IF(F2614="Star","Ethernet",IF(F2614="Door Controller","Security Solution",IF(F2614="Elevator Controller","Security Solution",IF(F2614="Range Extender","Security Solution",IF(F2614="Dropbox","Standalone",IF(F2614="LF Exciter","Standalone",IF(OR(F2614="Monitor",F2614="Virtual Wall"),IF(VLOOKUP(H2614,IRDeviceDetails!$A$1:$B$10000,2,FALSE)=0,"Standalone",IF(ISNUMBER(MATCH(H2614,ConfigGrouping!$D$1:$D$10000,0)),"Primary","Secondary")),"")))))))))</f>
        <v/>
      </c>
    </row>
    <row r="2615" spans="5:5" ht="15" customHeight="1" x14ac:dyDescent="0.35">
      <c r="E2615" s="11" t="str">
        <f>IF(F2615="Primary Timing Controller","Timing",IF(F2615="Secondary Timing Controller","Timing",IF(F2615="Star","Ethernet",IF(F2615="Door Controller","Security Solution",IF(F2615="Elevator Controller","Security Solution",IF(F2615="Range Extender","Security Solution",IF(F2615="Dropbox","Standalone",IF(F2615="LF Exciter","Standalone",IF(OR(F2615="Monitor",F2615="Virtual Wall"),IF(VLOOKUP(H2615,IRDeviceDetails!$A$1:$B$10000,2,FALSE)=0,"Standalone",IF(ISNUMBER(MATCH(H2615,ConfigGrouping!$D$1:$D$10000,0)),"Primary","Secondary")),"")))))))))</f>
        <v/>
      </c>
    </row>
    <row r="2616" spans="5:5" ht="15" customHeight="1" x14ac:dyDescent="0.35">
      <c r="E2616" s="11" t="str">
        <f>IF(F2616="Primary Timing Controller","Timing",IF(F2616="Secondary Timing Controller","Timing",IF(F2616="Star","Ethernet",IF(F2616="Door Controller","Security Solution",IF(F2616="Elevator Controller","Security Solution",IF(F2616="Range Extender","Security Solution",IF(F2616="Dropbox","Standalone",IF(F2616="LF Exciter","Standalone",IF(OR(F2616="Monitor",F2616="Virtual Wall"),IF(VLOOKUP(H2616,IRDeviceDetails!$A$1:$B$10000,2,FALSE)=0,"Standalone",IF(ISNUMBER(MATCH(H2616,ConfigGrouping!$D$1:$D$10000,0)),"Primary","Secondary")),"")))))))))</f>
        <v/>
      </c>
    </row>
    <row r="2617" spans="5:5" ht="15" customHeight="1" x14ac:dyDescent="0.35">
      <c r="E2617" s="11" t="str">
        <f>IF(F2617="Primary Timing Controller","Timing",IF(F2617="Secondary Timing Controller","Timing",IF(F2617="Star","Ethernet",IF(F2617="Door Controller","Security Solution",IF(F2617="Elevator Controller","Security Solution",IF(F2617="Range Extender","Security Solution",IF(F2617="Dropbox","Standalone",IF(F2617="LF Exciter","Standalone",IF(OR(F2617="Monitor",F2617="Virtual Wall"),IF(VLOOKUP(H2617,IRDeviceDetails!$A$1:$B$10000,2,FALSE)=0,"Standalone",IF(ISNUMBER(MATCH(H2617,ConfigGrouping!$D$1:$D$10000,0)),"Primary","Secondary")),"")))))))))</f>
        <v/>
      </c>
    </row>
    <row r="2618" spans="5:5" ht="15" customHeight="1" x14ac:dyDescent="0.35">
      <c r="E2618" s="11" t="str">
        <f>IF(F2618="Primary Timing Controller","Timing",IF(F2618="Secondary Timing Controller","Timing",IF(F2618="Star","Ethernet",IF(F2618="Door Controller","Security Solution",IF(F2618="Elevator Controller","Security Solution",IF(F2618="Range Extender","Security Solution",IF(F2618="Dropbox","Standalone",IF(F2618="LF Exciter","Standalone",IF(OR(F2618="Monitor",F2618="Virtual Wall"),IF(VLOOKUP(H2618,IRDeviceDetails!$A$1:$B$10000,2,FALSE)=0,"Standalone",IF(ISNUMBER(MATCH(H2618,ConfigGrouping!$D$1:$D$10000,0)),"Primary","Secondary")),"")))))))))</f>
        <v/>
      </c>
    </row>
    <row r="2619" spans="5:5" ht="15" customHeight="1" x14ac:dyDescent="0.35">
      <c r="E2619" s="11" t="str">
        <f>IF(F2619="Primary Timing Controller","Timing",IF(F2619="Secondary Timing Controller","Timing",IF(F2619="Star","Ethernet",IF(F2619="Door Controller","Security Solution",IF(F2619="Elevator Controller","Security Solution",IF(F2619="Range Extender","Security Solution",IF(F2619="Dropbox","Standalone",IF(F2619="LF Exciter","Standalone",IF(OR(F2619="Monitor",F2619="Virtual Wall"),IF(VLOOKUP(H2619,IRDeviceDetails!$A$1:$B$10000,2,FALSE)=0,"Standalone",IF(ISNUMBER(MATCH(H2619,ConfigGrouping!$D$1:$D$10000,0)),"Primary","Secondary")),"")))))))))</f>
        <v/>
      </c>
    </row>
    <row r="2620" spans="5:5" ht="15" customHeight="1" x14ac:dyDescent="0.35">
      <c r="E2620" s="11" t="str">
        <f>IF(F2620="Primary Timing Controller","Timing",IF(F2620="Secondary Timing Controller","Timing",IF(F2620="Star","Ethernet",IF(F2620="Door Controller","Security Solution",IF(F2620="Elevator Controller","Security Solution",IF(F2620="Range Extender","Security Solution",IF(F2620="Dropbox","Standalone",IF(F2620="LF Exciter","Standalone",IF(OR(F2620="Monitor",F2620="Virtual Wall"),IF(VLOOKUP(H2620,IRDeviceDetails!$A$1:$B$10000,2,FALSE)=0,"Standalone",IF(ISNUMBER(MATCH(H2620,ConfigGrouping!$D$1:$D$10000,0)),"Primary","Secondary")),"")))))))))</f>
        <v/>
      </c>
    </row>
    <row r="2621" spans="5:5" ht="15" customHeight="1" x14ac:dyDescent="0.35">
      <c r="E2621" s="11" t="str">
        <f>IF(F2621="Primary Timing Controller","Timing",IF(F2621="Secondary Timing Controller","Timing",IF(F2621="Star","Ethernet",IF(F2621="Door Controller","Security Solution",IF(F2621="Elevator Controller","Security Solution",IF(F2621="Range Extender","Security Solution",IF(F2621="Dropbox","Standalone",IF(F2621="LF Exciter","Standalone",IF(OR(F2621="Monitor",F2621="Virtual Wall"),IF(VLOOKUP(H2621,IRDeviceDetails!$A$1:$B$10000,2,FALSE)=0,"Standalone",IF(ISNUMBER(MATCH(H2621,ConfigGrouping!$D$1:$D$10000,0)),"Primary","Secondary")),"")))))))))</f>
        <v/>
      </c>
    </row>
    <row r="2622" spans="5:5" ht="15" customHeight="1" x14ac:dyDescent="0.35">
      <c r="E2622" s="11" t="str">
        <f>IF(F2622="Primary Timing Controller","Timing",IF(F2622="Secondary Timing Controller","Timing",IF(F2622="Star","Ethernet",IF(F2622="Door Controller","Security Solution",IF(F2622="Elevator Controller","Security Solution",IF(F2622="Range Extender","Security Solution",IF(F2622="Dropbox","Standalone",IF(F2622="LF Exciter","Standalone",IF(OR(F2622="Monitor",F2622="Virtual Wall"),IF(VLOOKUP(H2622,IRDeviceDetails!$A$1:$B$10000,2,FALSE)=0,"Standalone",IF(ISNUMBER(MATCH(H2622,ConfigGrouping!$D$1:$D$10000,0)),"Primary","Secondary")),"")))))))))</f>
        <v/>
      </c>
    </row>
    <row r="2623" spans="5:5" ht="15" customHeight="1" x14ac:dyDescent="0.35">
      <c r="E2623" s="11" t="str">
        <f>IF(F2623="Primary Timing Controller","Timing",IF(F2623="Secondary Timing Controller","Timing",IF(F2623="Star","Ethernet",IF(F2623="Door Controller","Security Solution",IF(F2623="Elevator Controller","Security Solution",IF(F2623="Range Extender","Security Solution",IF(F2623="Dropbox","Standalone",IF(F2623="LF Exciter","Standalone",IF(OR(F2623="Monitor",F2623="Virtual Wall"),IF(VLOOKUP(H2623,IRDeviceDetails!$A$1:$B$10000,2,FALSE)=0,"Standalone",IF(ISNUMBER(MATCH(H2623,ConfigGrouping!$D$1:$D$10000,0)),"Primary","Secondary")),"")))))))))</f>
        <v/>
      </c>
    </row>
    <row r="2624" spans="5:5" ht="15" customHeight="1" x14ac:dyDescent="0.35">
      <c r="E2624" s="11" t="str">
        <f>IF(F2624="Primary Timing Controller","Timing",IF(F2624="Secondary Timing Controller","Timing",IF(F2624="Star","Ethernet",IF(F2624="Door Controller","Security Solution",IF(F2624="Elevator Controller","Security Solution",IF(F2624="Range Extender","Security Solution",IF(F2624="Dropbox","Standalone",IF(F2624="LF Exciter","Standalone",IF(OR(F2624="Monitor",F2624="Virtual Wall"),IF(VLOOKUP(H2624,IRDeviceDetails!$A$1:$B$10000,2,FALSE)=0,"Standalone",IF(ISNUMBER(MATCH(H2624,ConfigGrouping!$D$1:$D$10000,0)),"Primary","Secondary")),"")))))))))</f>
        <v/>
      </c>
    </row>
    <row r="2625" spans="5:5" ht="15" customHeight="1" x14ac:dyDescent="0.35">
      <c r="E2625" s="11" t="str">
        <f>IF(F2625="Primary Timing Controller","Timing",IF(F2625="Secondary Timing Controller","Timing",IF(F2625="Star","Ethernet",IF(F2625="Door Controller","Security Solution",IF(F2625="Elevator Controller","Security Solution",IF(F2625="Range Extender","Security Solution",IF(F2625="Dropbox","Standalone",IF(F2625="LF Exciter","Standalone",IF(OR(F2625="Monitor",F2625="Virtual Wall"),IF(VLOOKUP(H2625,IRDeviceDetails!$A$1:$B$10000,2,FALSE)=0,"Standalone",IF(ISNUMBER(MATCH(H2625,ConfigGrouping!$D$1:$D$10000,0)),"Primary","Secondary")),"")))))))))</f>
        <v/>
      </c>
    </row>
    <row r="2626" spans="5:5" ht="15" customHeight="1" x14ac:dyDescent="0.35">
      <c r="E2626" s="11" t="str">
        <f>IF(F2626="Primary Timing Controller","Timing",IF(F2626="Secondary Timing Controller","Timing",IF(F2626="Star","Ethernet",IF(F2626="Door Controller","Security Solution",IF(F2626="Elevator Controller","Security Solution",IF(F2626="Range Extender","Security Solution",IF(F2626="Dropbox","Standalone",IF(F2626="LF Exciter","Standalone",IF(OR(F2626="Monitor",F2626="Virtual Wall"),IF(VLOOKUP(H2626,IRDeviceDetails!$A$1:$B$10000,2,FALSE)=0,"Standalone",IF(ISNUMBER(MATCH(H2626,ConfigGrouping!$D$1:$D$10000,0)),"Primary","Secondary")),"")))))))))</f>
        <v/>
      </c>
    </row>
    <row r="2627" spans="5:5" ht="15" customHeight="1" x14ac:dyDescent="0.35">
      <c r="E2627" s="11" t="str">
        <f>IF(F2627="Primary Timing Controller","Timing",IF(F2627="Secondary Timing Controller","Timing",IF(F2627="Star","Ethernet",IF(F2627="Door Controller","Security Solution",IF(F2627="Elevator Controller","Security Solution",IF(F2627="Range Extender","Security Solution",IF(F2627="Dropbox","Standalone",IF(F2627="LF Exciter","Standalone",IF(OR(F2627="Monitor",F2627="Virtual Wall"),IF(VLOOKUP(H2627,IRDeviceDetails!$A$1:$B$10000,2,FALSE)=0,"Standalone",IF(ISNUMBER(MATCH(H2627,ConfigGrouping!$D$1:$D$10000,0)),"Primary","Secondary")),"")))))))))</f>
        <v/>
      </c>
    </row>
    <row r="2628" spans="5:5" ht="15" customHeight="1" x14ac:dyDescent="0.35">
      <c r="E2628" s="11" t="str">
        <f>IF(F2628="Primary Timing Controller","Timing",IF(F2628="Secondary Timing Controller","Timing",IF(F2628="Star","Ethernet",IF(F2628="Door Controller","Security Solution",IF(F2628="Elevator Controller","Security Solution",IF(F2628="Range Extender","Security Solution",IF(F2628="Dropbox","Standalone",IF(F2628="LF Exciter","Standalone",IF(OR(F2628="Monitor",F2628="Virtual Wall"),IF(VLOOKUP(H2628,IRDeviceDetails!$A$1:$B$10000,2,FALSE)=0,"Standalone",IF(ISNUMBER(MATCH(H2628,ConfigGrouping!$D$1:$D$10000,0)),"Primary","Secondary")),"")))))))))</f>
        <v/>
      </c>
    </row>
    <row r="2629" spans="5:5" ht="15" customHeight="1" x14ac:dyDescent="0.35">
      <c r="E2629" s="11" t="str">
        <f>IF(F2629="Primary Timing Controller","Timing",IF(F2629="Secondary Timing Controller","Timing",IF(F2629="Star","Ethernet",IF(F2629="Door Controller","Security Solution",IF(F2629="Elevator Controller","Security Solution",IF(F2629="Range Extender","Security Solution",IF(F2629="Dropbox","Standalone",IF(F2629="LF Exciter","Standalone",IF(OR(F2629="Monitor",F2629="Virtual Wall"),IF(VLOOKUP(H2629,IRDeviceDetails!$A$1:$B$10000,2,FALSE)=0,"Standalone",IF(ISNUMBER(MATCH(H2629,ConfigGrouping!$D$1:$D$10000,0)),"Primary","Secondary")),"")))))))))</f>
        <v/>
      </c>
    </row>
    <row r="2630" spans="5:5" ht="15" customHeight="1" x14ac:dyDescent="0.35">
      <c r="E2630" s="11" t="str">
        <f>IF(F2630="Primary Timing Controller","Timing",IF(F2630="Secondary Timing Controller","Timing",IF(F2630="Star","Ethernet",IF(F2630="Door Controller","Security Solution",IF(F2630="Elevator Controller","Security Solution",IF(F2630="Range Extender","Security Solution",IF(F2630="Dropbox","Standalone",IF(F2630="LF Exciter","Standalone",IF(OR(F2630="Monitor",F2630="Virtual Wall"),IF(VLOOKUP(H2630,IRDeviceDetails!$A$1:$B$10000,2,FALSE)=0,"Standalone",IF(ISNUMBER(MATCH(H2630,ConfigGrouping!$D$1:$D$10000,0)),"Primary","Secondary")),"")))))))))</f>
        <v/>
      </c>
    </row>
    <row r="2631" spans="5:5" ht="15" customHeight="1" x14ac:dyDescent="0.35">
      <c r="E2631" s="11" t="str">
        <f>IF(F2631="Primary Timing Controller","Timing",IF(F2631="Secondary Timing Controller","Timing",IF(F2631="Star","Ethernet",IF(F2631="Door Controller","Security Solution",IF(F2631="Elevator Controller","Security Solution",IF(F2631="Range Extender","Security Solution",IF(F2631="Dropbox","Standalone",IF(F2631="LF Exciter","Standalone",IF(OR(F2631="Monitor",F2631="Virtual Wall"),IF(VLOOKUP(H2631,IRDeviceDetails!$A$1:$B$10000,2,FALSE)=0,"Standalone",IF(ISNUMBER(MATCH(H2631,ConfigGrouping!$D$1:$D$10000,0)),"Primary","Secondary")),"")))))))))</f>
        <v/>
      </c>
    </row>
    <row r="2632" spans="5:5" ht="15" customHeight="1" x14ac:dyDescent="0.35">
      <c r="E2632" s="11" t="str">
        <f>IF(F2632="Primary Timing Controller","Timing",IF(F2632="Secondary Timing Controller","Timing",IF(F2632="Star","Ethernet",IF(F2632="Door Controller","Security Solution",IF(F2632="Elevator Controller","Security Solution",IF(F2632="Range Extender","Security Solution",IF(F2632="Dropbox","Standalone",IF(F2632="LF Exciter","Standalone",IF(OR(F2632="Monitor",F2632="Virtual Wall"),IF(VLOOKUP(H2632,IRDeviceDetails!$A$1:$B$10000,2,FALSE)=0,"Standalone",IF(ISNUMBER(MATCH(H2632,ConfigGrouping!$D$1:$D$10000,0)),"Primary","Secondary")),"")))))))))</f>
        <v/>
      </c>
    </row>
    <row r="2633" spans="5:5" ht="15" customHeight="1" x14ac:dyDescent="0.35">
      <c r="E2633" s="11" t="str">
        <f>IF(F2633="Primary Timing Controller","Timing",IF(F2633="Secondary Timing Controller","Timing",IF(F2633="Star","Ethernet",IF(F2633="Door Controller","Security Solution",IF(F2633="Elevator Controller","Security Solution",IF(F2633="Range Extender","Security Solution",IF(F2633="Dropbox","Standalone",IF(F2633="LF Exciter","Standalone",IF(OR(F2633="Monitor",F2633="Virtual Wall"),IF(VLOOKUP(H2633,IRDeviceDetails!$A$1:$B$10000,2,FALSE)=0,"Standalone",IF(ISNUMBER(MATCH(H2633,ConfigGrouping!$D$1:$D$10000,0)),"Primary","Secondary")),"")))))))))</f>
        <v/>
      </c>
    </row>
    <row r="2634" spans="5:5" ht="15" customHeight="1" x14ac:dyDescent="0.35">
      <c r="E2634" s="11" t="str">
        <f>IF(F2634="Primary Timing Controller","Timing",IF(F2634="Secondary Timing Controller","Timing",IF(F2634="Star","Ethernet",IF(F2634="Door Controller","Security Solution",IF(F2634="Elevator Controller","Security Solution",IF(F2634="Range Extender","Security Solution",IF(F2634="Dropbox","Standalone",IF(F2634="LF Exciter","Standalone",IF(OR(F2634="Monitor",F2634="Virtual Wall"),IF(VLOOKUP(H2634,IRDeviceDetails!$A$1:$B$10000,2,FALSE)=0,"Standalone",IF(ISNUMBER(MATCH(H2634,ConfigGrouping!$D$1:$D$10000,0)),"Primary","Secondary")),"")))))))))</f>
        <v/>
      </c>
    </row>
    <row r="2635" spans="5:5" ht="15" customHeight="1" x14ac:dyDescent="0.35">
      <c r="E2635" s="11" t="str">
        <f>IF(F2635="Primary Timing Controller","Timing",IF(F2635="Secondary Timing Controller","Timing",IF(F2635="Star","Ethernet",IF(F2635="Door Controller","Security Solution",IF(F2635="Elevator Controller","Security Solution",IF(F2635="Range Extender","Security Solution",IF(F2635="Dropbox","Standalone",IF(F2635="LF Exciter","Standalone",IF(OR(F2635="Monitor",F2635="Virtual Wall"),IF(VLOOKUP(H2635,IRDeviceDetails!$A$1:$B$10000,2,FALSE)=0,"Standalone",IF(ISNUMBER(MATCH(H2635,ConfigGrouping!$D$1:$D$10000,0)),"Primary","Secondary")),"")))))))))</f>
        <v/>
      </c>
    </row>
    <row r="2636" spans="5:5" ht="15" customHeight="1" x14ac:dyDescent="0.35">
      <c r="E2636" s="11" t="str">
        <f>IF(F2636="Primary Timing Controller","Timing",IF(F2636="Secondary Timing Controller","Timing",IF(F2636="Star","Ethernet",IF(F2636="Door Controller","Security Solution",IF(F2636="Elevator Controller","Security Solution",IF(F2636="Range Extender","Security Solution",IF(F2636="Dropbox","Standalone",IF(F2636="LF Exciter","Standalone",IF(OR(F2636="Monitor",F2636="Virtual Wall"),IF(VLOOKUP(H2636,IRDeviceDetails!$A$1:$B$10000,2,FALSE)=0,"Standalone",IF(ISNUMBER(MATCH(H2636,ConfigGrouping!$D$1:$D$10000,0)),"Primary","Secondary")),"")))))))))</f>
        <v/>
      </c>
    </row>
    <row r="2637" spans="5:5" ht="15" customHeight="1" x14ac:dyDescent="0.35">
      <c r="E2637" s="11" t="str">
        <f>IF(F2637="Primary Timing Controller","Timing",IF(F2637="Secondary Timing Controller","Timing",IF(F2637="Star","Ethernet",IF(F2637="Door Controller","Security Solution",IF(F2637="Elevator Controller","Security Solution",IF(F2637="Range Extender","Security Solution",IF(F2637="Dropbox","Standalone",IF(F2637="LF Exciter","Standalone",IF(OR(F2637="Monitor",F2637="Virtual Wall"),IF(VLOOKUP(H2637,IRDeviceDetails!$A$1:$B$10000,2,FALSE)=0,"Standalone",IF(ISNUMBER(MATCH(H2637,ConfigGrouping!$D$1:$D$10000,0)),"Primary","Secondary")),"")))))))))</f>
        <v/>
      </c>
    </row>
    <row r="2638" spans="5:5" ht="15" customHeight="1" x14ac:dyDescent="0.35">
      <c r="E2638" s="11" t="str">
        <f>IF(F2638="Primary Timing Controller","Timing",IF(F2638="Secondary Timing Controller","Timing",IF(F2638="Star","Ethernet",IF(F2638="Door Controller","Security Solution",IF(F2638="Elevator Controller","Security Solution",IF(F2638="Range Extender","Security Solution",IF(F2638="Dropbox","Standalone",IF(F2638="LF Exciter","Standalone",IF(OR(F2638="Monitor",F2638="Virtual Wall"),IF(VLOOKUP(H2638,IRDeviceDetails!$A$1:$B$10000,2,FALSE)=0,"Standalone",IF(ISNUMBER(MATCH(H2638,ConfigGrouping!$D$1:$D$10000,0)),"Primary","Secondary")),"")))))))))</f>
        <v/>
      </c>
    </row>
    <row r="2639" spans="5:5" ht="15" customHeight="1" x14ac:dyDescent="0.35">
      <c r="E2639" s="11" t="str">
        <f>IF(F2639="Primary Timing Controller","Timing",IF(F2639="Secondary Timing Controller","Timing",IF(F2639="Star","Ethernet",IF(F2639="Door Controller","Security Solution",IF(F2639="Elevator Controller","Security Solution",IF(F2639="Range Extender","Security Solution",IF(F2639="Dropbox","Standalone",IF(F2639="LF Exciter","Standalone",IF(OR(F2639="Monitor",F2639="Virtual Wall"),IF(VLOOKUP(H2639,IRDeviceDetails!$A$1:$B$10000,2,FALSE)=0,"Standalone",IF(ISNUMBER(MATCH(H2639,ConfigGrouping!$D$1:$D$10000,0)),"Primary","Secondary")),"")))))))))</f>
        <v/>
      </c>
    </row>
    <row r="2640" spans="5:5" ht="15" customHeight="1" x14ac:dyDescent="0.35">
      <c r="E2640" s="11" t="str">
        <f>IF(F2640="Primary Timing Controller","Timing",IF(F2640="Secondary Timing Controller","Timing",IF(F2640="Star","Ethernet",IF(F2640="Door Controller","Security Solution",IF(F2640="Elevator Controller","Security Solution",IF(F2640="Range Extender","Security Solution",IF(F2640="Dropbox","Standalone",IF(F2640="LF Exciter","Standalone",IF(OR(F2640="Monitor",F2640="Virtual Wall"),IF(VLOOKUP(H2640,IRDeviceDetails!$A$1:$B$10000,2,FALSE)=0,"Standalone",IF(ISNUMBER(MATCH(H2640,ConfigGrouping!$D$1:$D$10000,0)),"Primary","Secondary")),"")))))))))</f>
        <v/>
      </c>
    </row>
    <row r="2641" spans="5:5" ht="15" customHeight="1" x14ac:dyDescent="0.35">
      <c r="E2641" s="11" t="str">
        <f>IF(F2641="Primary Timing Controller","Timing",IF(F2641="Secondary Timing Controller","Timing",IF(F2641="Star","Ethernet",IF(F2641="Door Controller","Security Solution",IF(F2641="Elevator Controller","Security Solution",IF(F2641="Range Extender","Security Solution",IF(F2641="Dropbox","Standalone",IF(F2641="LF Exciter","Standalone",IF(OR(F2641="Monitor",F2641="Virtual Wall"),IF(VLOOKUP(H2641,IRDeviceDetails!$A$1:$B$10000,2,FALSE)=0,"Standalone",IF(ISNUMBER(MATCH(H2641,ConfigGrouping!$D$1:$D$10000,0)),"Primary","Secondary")),"")))))))))</f>
        <v/>
      </c>
    </row>
    <row r="2642" spans="5:5" ht="15" customHeight="1" x14ac:dyDescent="0.35">
      <c r="E2642" s="11" t="str">
        <f>IF(F2642="Primary Timing Controller","Timing",IF(F2642="Secondary Timing Controller","Timing",IF(F2642="Star","Ethernet",IF(F2642="Door Controller","Security Solution",IF(F2642="Elevator Controller","Security Solution",IF(F2642="Range Extender","Security Solution",IF(F2642="Dropbox","Standalone",IF(F2642="LF Exciter","Standalone",IF(OR(F2642="Monitor",F2642="Virtual Wall"),IF(VLOOKUP(H2642,IRDeviceDetails!$A$1:$B$10000,2,FALSE)=0,"Standalone",IF(ISNUMBER(MATCH(H2642,ConfigGrouping!$D$1:$D$10000,0)),"Primary","Secondary")),"")))))))))</f>
        <v/>
      </c>
    </row>
    <row r="2643" spans="5:5" ht="15" customHeight="1" x14ac:dyDescent="0.35">
      <c r="E2643" s="11" t="str">
        <f>IF(F2643="Primary Timing Controller","Timing",IF(F2643="Secondary Timing Controller","Timing",IF(F2643="Star","Ethernet",IF(F2643="Door Controller","Security Solution",IF(F2643="Elevator Controller","Security Solution",IF(F2643="Range Extender","Security Solution",IF(F2643="Dropbox","Standalone",IF(F2643="LF Exciter","Standalone",IF(OR(F2643="Monitor",F2643="Virtual Wall"),IF(VLOOKUP(H2643,IRDeviceDetails!$A$1:$B$10000,2,FALSE)=0,"Standalone",IF(ISNUMBER(MATCH(H2643,ConfigGrouping!$D$1:$D$10000,0)),"Primary","Secondary")),"")))))))))</f>
        <v/>
      </c>
    </row>
    <row r="2644" spans="5:5" ht="15" customHeight="1" x14ac:dyDescent="0.35">
      <c r="E2644" s="11" t="str">
        <f>IF(F2644="Primary Timing Controller","Timing",IF(F2644="Secondary Timing Controller","Timing",IF(F2644="Star","Ethernet",IF(F2644="Door Controller","Security Solution",IF(F2644="Elevator Controller","Security Solution",IF(F2644="Range Extender","Security Solution",IF(F2644="Dropbox","Standalone",IF(F2644="LF Exciter","Standalone",IF(OR(F2644="Monitor",F2644="Virtual Wall"),IF(VLOOKUP(H2644,IRDeviceDetails!$A$1:$B$10000,2,FALSE)=0,"Standalone",IF(ISNUMBER(MATCH(H2644,ConfigGrouping!$D$1:$D$10000,0)),"Primary","Secondary")),"")))))))))</f>
        <v/>
      </c>
    </row>
    <row r="2645" spans="5:5" ht="15" customHeight="1" x14ac:dyDescent="0.35">
      <c r="E2645" s="11" t="str">
        <f>IF(F2645="Primary Timing Controller","Timing",IF(F2645="Secondary Timing Controller","Timing",IF(F2645="Star","Ethernet",IF(F2645="Door Controller","Security Solution",IF(F2645="Elevator Controller","Security Solution",IF(F2645="Range Extender","Security Solution",IF(F2645="Dropbox","Standalone",IF(F2645="LF Exciter","Standalone",IF(OR(F2645="Monitor",F2645="Virtual Wall"),IF(VLOOKUP(H2645,IRDeviceDetails!$A$1:$B$10000,2,FALSE)=0,"Standalone",IF(ISNUMBER(MATCH(H2645,ConfigGrouping!$D$1:$D$10000,0)),"Primary","Secondary")),"")))))))))</f>
        <v/>
      </c>
    </row>
    <row r="2646" spans="5:5" ht="15" customHeight="1" x14ac:dyDescent="0.35">
      <c r="E2646" s="11" t="str">
        <f>IF(F2646="Primary Timing Controller","Timing",IF(F2646="Secondary Timing Controller","Timing",IF(F2646="Star","Ethernet",IF(F2646="Door Controller","Security Solution",IF(F2646="Elevator Controller","Security Solution",IF(F2646="Range Extender","Security Solution",IF(F2646="Dropbox","Standalone",IF(F2646="LF Exciter","Standalone",IF(OR(F2646="Monitor",F2646="Virtual Wall"),IF(VLOOKUP(H2646,IRDeviceDetails!$A$1:$B$10000,2,FALSE)=0,"Standalone",IF(ISNUMBER(MATCH(H2646,ConfigGrouping!$D$1:$D$10000,0)),"Primary","Secondary")),"")))))))))</f>
        <v/>
      </c>
    </row>
    <row r="2647" spans="5:5" ht="15" customHeight="1" x14ac:dyDescent="0.35">
      <c r="E2647" s="11" t="str">
        <f>IF(F2647="Primary Timing Controller","Timing",IF(F2647="Secondary Timing Controller","Timing",IF(F2647="Star","Ethernet",IF(F2647="Door Controller","Security Solution",IF(F2647="Elevator Controller","Security Solution",IF(F2647="Range Extender","Security Solution",IF(F2647="Dropbox","Standalone",IF(F2647="LF Exciter","Standalone",IF(OR(F2647="Monitor",F2647="Virtual Wall"),IF(VLOOKUP(H2647,IRDeviceDetails!$A$1:$B$10000,2,FALSE)=0,"Standalone",IF(ISNUMBER(MATCH(H2647,ConfigGrouping!$D$1:$D$10000,0)),"Primary","Secondary")),"")))))))))</f>
        <v/>
      </c>
    </row>
    <row r="2648" spans="5:5" ht="15" customHeight="1" x14ac:dyDescent="0.35">
      <c r="E2648" s="11" t="str">
        <f>IF(F2648="Primary Timing Controller","Timing",IF(F2648="Secondary Timing Controller","Timing",IF(F2648="Star","Ethernet",IF(F2648="Door Controller","Security Solution",IF(F2648="Elevator Controller","Security Solution",IF(F2648="Range Extender","Security Solution",IF(F2648="Dropbox","Standalone",IF(F2648="LF Exciter","Standalone",IF(OR(F2648="Monitor",F2648="Virtual Wall"),IF(VLOOKUP(H2648,IRDeviceDetails!$A$1:$B$10000,2,FALSE)=0,"Standalone",IF(ISNUMBER(MATCH(H2648,ConfigGrouping!$D$1:$D$10000,0)),"Primary","Secondary")),"")))))))))</f>
        <v/>
      </c>
    </row>
    <row r="2649" spans="5:5" ht="15" customHeight="1" x14ac:dyDescent="0.35">
      <c r="E2649" s="11" t="str">
        <f>IF(F2649="Primary Timing Controller","Timing",IF(F2649="Secondary Timing Controller","Timing",IF(F2649="Star","Ethernet",IF(F2649="Door Controller","Security Solution",IF(F2649="Elevator Controller","Security Solution",IF(F2649="Range Extender","Security Solution",IF(F2649="Dropbox","Standalone",IF(F2649="LF Exciter","Standalone",IF(OR(F2649="Monitor",F2649="Virtual Wall"),IF(VLOOKUP(H2649,IRDeviceDetails!$A$1:$B$10000,2,FALSE)=0,"Standalone",IF(ISNUMBER(MATCH(H2649,ConfigGrouping!$D$1:$D$10000,0)),"Primary","Secondary")),"")))))))))</f>
        <v/>
      </c>
    </row>
    <row r="2650" spans="5:5" ht="15" customHeight="1" x14ac:dyDescent="0.35">
      <c r="E2650" s="11" t="str">
        <f>IF(F2650="Primary Timing Controller","Timing",IF(F2650="Secondary Timing Controller","Timing",IF(F2650="Star","Ethernet",IF(F2650="Door Controller","Security Solution",IF(F2650="Elevator Controller","Security Solution",IF(F2650="Range Extender","Security Solution",IF(F2650="Dropbox","Standalone",IF(F2650="LF Exciter","Standalone",IF(OR(F2650="Monitor",F2650="Virtual Wall"),IF(VLOOKUP(H2650,IRDeviceDetails!$A$1:$B$10000,2,FALSE)=0,"Standalone",IF(ISNUMBER(MATCH(H2650,ConfigGrouping!$D$1:$D$10000,0)),"Primary","Secondary")),"")))))))))</f>
        <v/>
      </c>
    </row>
    <row r="2651" spans="5:5" ht="15" customHeight="1" x14ac:dyDescent="0.35">
      <c r="E2651" s="11" t="str">
        <f>IF(F2651="Primary Timing Controller","Timing",IF(F2651="Secondary Timing Controller","Timing",IF(F2651="Star","Ethernet",IF(F2651="Door Controller","Security Solution",IF(F2651="Elevator Controller","Security Solution",IF(F2651="Range Extender","Security Solution",IF(F2651="Dropbox","Standalone",IF(F2651="LF Exciter","Standalone",IF(OR(F2651="Monitor",F2651="Virtual Wall"),IF(VLOOKUP(H2651,IRDeviceDetails!$A$1:$B$10000,2,FALSE)=0,"Standalone",IF(ISNUMBER(MATCH(H2651,ConfigGrouping!$D$1:$D$10000,0)),"Primary","Secondary")),"")))))))))</f>
        <v/>
      </c>
    </row>
    <row r="2652" spans="5:5" ht="15" customHeight="1" x14ac:dyDescent="0.35">
      <c r="E2652" s="11" t="str">
        <f>IF(F2652="Primary Timing Controller","Timing",IF(F2652="Secondary Timing Controller","Timing",IF(F2652="Star","Ethernet",IF(F2652="Door Controller","Security Solution",IF(F2652="Elevator Controller","Security Solution",IF(F2652="Range Extender","Security Solution",IF(F2652="Dropbox","Standalone",IF(F2652="LF Exciter","Standalone",IF(OR(F2652="Monitor",F2652="Virtual Wall"),IF(VLOOKUP(H2652,IRDeviceDetails!$A$1:$B$10000,2,FALSE)=0,"Standalone",IF(ISNUMBER(MATCH(H2652,ConfigGrouping!$D$1:$D$10000,0)),"Primary","Secondary")),"")))))))))</f>
        <v/>
      </c>
    </row>
    <row r="2653" spans="5:5" ht="15" customHeight="1" x14ac:dyDescent="0.35">
      <c r="E2653" s="11" t="str">
        <f>IF(F2653="Primary Timing Controller","Timing",IF(F2653="Secondary Timing Controller","Timing",IF(F2653="Star","Ethernet",IF(F2653="Door Controller","Security Solution",IF(F2653="Elevator Controller","Security Solution",IF(F2653="Range Extender","Security Solution",IF(F2653="Dropbox","Standalone",IF(F2653="LF Exciter","Standalone",IF(OR(F2653="Monitor",F2653="Virtual Wall"),IF(VLOOKUP(H2653,IRDeviceDetails!$A$1:$B$10000,2,FALSE)=0,"Standalone",IF(ISNUMBER(MATCH(H2653,ConfigGrouping!$D$1:$D$10000,0)),"Primary","Secondary")),"")))))))))</f>
        <v/>
      </c>
    </row>
    <row r="2654" spans="5:5" ht="15" customHeight="1" x14ac:dyDescent="0.35">
      <c r="E2654" s="11" t="str">
        <f>IF(F2654="Primary Timing Controller","Timing",IF(F2654="Secondary Timing Controller","Timing",IF(F2654="Star","Ethernet",IF(F2654="Door Controller","Security Solution",IF(F2654="Elevator Controller","Security Solution",IF(F2654="Range Extender","Security Solution",IF(F2654="Dropbox","Standalone",IF(F2654="LF Exciter","Standalone",IF(OR(F2654="Monitor",F2654="Virtual Wall"),IF(VLOOKUP(H2654,IRDeviceDetails!$A$1:$B$10000,2,FALSE)=0,"Standalone",IF(ISNUMBER(MATCH(H2654,ConfigGrouping!$D$1:$D$10000,0)),"Primary","Secondary")),"")))))))))</f>
        <v/>
      </c>
    </row>
    <row r="2655" spans="5:5" ht="15" customHeight="1" x14ac:dyDescent="0.35">
      <c r="E2655" s="11" t="str">
        <f>IF(F2655="Primary Timing Controller","Timing",IF(F2655="Secondary Timing Controller","Timing",IF(F2655="Star","Ethernet",IF(F2655="Door Controller","Security Solution",IF(F2655="Elevator Controller","Security Solution",IF(F2655="Range Extender","Security Solution",IF(F2655="Dropbox","Standalone",IF(F2655="LF Exciter","Standalone",IF(OR(F2655="Monitor",F2655="Virtual Wall"),IF(VLOOKUP(H2655,IRDeviceDetails!$A$1:$B$10000,2,FALSE)=0,"Standalone",IF(ISNUMBER(MATCH(H2655,ConfigGrouping!$D$1:$D$10000,0)),"Primary","Secondary")),"")))))))))</f>
        <v/>
      </c>
    </row>
    <row r="2656" spans="5:5" ht="15" customHeight="1" x14ac:dyDescent="0.35">
      <c r="E2656" s="11" t="str">
        <f>IF(F2656="Primary Timing Controller","Timing",IF(F2656="Secondary Timing Controller","Timing",IF(F2656="Star","Ethernet",IF(F2656="Door Controller","Security Solution",IF(F2656="Elevator Controller","Security Solution",IF(F2656="Range Extender","Security Solution",IF(F2656="Dropbox","Standalone",IF(F2656="LF Exciter","Standalone",IF(OR(F2656="Monitor",F2656="Virtual Wall"),IF(VLOOKUP(H2656,IRDeviceDetails!$A$1:$B$10000,2,FALSE)=0,"Standalone",IF(ISNUMBER(MATCH(H2656,ConfigGrouping!$D$1:$D$10000,0)),"Primary","Secondary")),"")))))))))</f>
        <v/>
      </c>
    </row>
    <row r="2657" spans="5:5" ht="15" customHeight="1" x14ac:dyDescent="0.35">
      <c r="E2657" s="11" t="str">
        <f>IF(F2657="Primary Timing Controller","Timing",IF(F2657="Secondary Timing Controller","Timing",IF(F2657="Star","Ethernet",IF(F2657="Door Controller","Security Solution",IF(F2657="Elevator Controller","Security Solution",IF(F2657="Range Extender","Security Solution",IF(F2657="Dropbox","Standalone",IF(F2657="LF Exciter","Standalone",IF(OR(F2657="Monitor",F2657="Virtual Wall"),IF(VLOOKUP(H2657,IRDeviceDetails!$A$1:$B$10000,2,FALSE)=0,"Standalone",IF(ISNUMBER(MATCH(H2657,ConfigGrouping!$D$1:$D$10000,0)),"Primary","Secondary")),"")))))))))</f>
        <v/>
      </c>
    </row>
    <row r="2658" spans="5:5" ht="15" customHeight="1" x14ac:dyDescent="0.35">
      <c r="E2658" s="11" t="str">
        <f>IF(F2658="Primary Timing Controller","Timing",IF(F2658="Secondary Timing Controller","Timing",IF(F2658="Star","Ethernet",IF(F2658="Door Controller","Security Solution",IF(F2658="Elevator Controller","Security Solution",IF(F2658="Range Extender","Security Solution",IF(F2658="Dropbox","Standalone",IF(F2658="LF Exciter","Standalone",IF(OR(F2658="Monitor",F2658="Virtual Wall"),IF(VLOOKUP(H2658,IRDeviceDetails!$A$1:$B$10000,2,FALSE)=0,"Standalone",IF(ISNUMBER(MATCH(H2658,ConfigGrouping!$D$1:$D$10000,0)),"Primary","Secondary")),"")))))))))</f>
        <v/>
      </c>
    </row>
    <row r="2659" spans="5:5" ht="15" customHeight="1" x14ac:dyDescent="0.35">
      <c r="E2659" s="11" t="str">
        <f>IF(F2659="Primary Timing Controller","Timing",IF(F2659="Secondary Timing Controller","Timing",IF(F2659="Star","Ethernet",IF(F2659="Door Controller","Security Solution",IF(F2659="Elevator Controller","Security Solution",IF(F2659="Range Extender","Security Solution",IF(F2659="Dropbox","Standalone",IF(F2659="LF Exciter","Standalone",IF(OR(F2659="Monitor",F2659="Virtual Wall"),IF(VLOOKUP(H2659,IRDeviceDetails!$A$1:$B$10000,2,FALSE)=0,"Standalone",IF(ISNUMBER(MATCH(H2659,ConfigGrouping!$D$1:$D$10000,0)),"Primary","Secondary")),"")))))))))</f>
        <v/>
      </c>
    </row>
    <row r="2660" spans="5:5" ht="15" customHeight="1" x14ac:dyDescent="0.35">
      <c r="E2660" s="11" t="str">
        <f>IF(F2660="Primary Timing Controller","Timing",IF(F2660="Secondary Timing Controller","Timing",IF(F2660="Star","Ethernet",IF(F2660="Door Controller","Security Solution",IF(F2660="Elevator Controller","Security Solution",IF(F2660="Range Extender","Security Solution",IF(F2660="Dropbox","Standalone",IF(F2660="LF Exciter","Standalone",IF(OR(F2660="Monitor",F2660="Virtual Wall"),IF(VLOOKUP(H2660,IRDeviceDetails!$A$1:$B$10000,2,FALSE)=0,"Standalone",IF(ISNUMBER(MATCH(H2660,ConfigGrouping!$D$1:$D$10000,0)),"Primary","Secondary")),"")))))))))</f>
        <v/>
      </c>
    </row>
    <row r="2661" spans="5:5" ht="15" customHeight="1" x14ac:dyDescent="0.35">
      <c r="E2661" s="11" t="str">
        <f>IF(F2661="Primary Timing Controller","Timing",IF(F2661="Secondary Timing Controller","Timing",IF(F2661="Star","Ethernet",IF(F2661="Door Controller","Security Solution",IF(F2661="Elevator Controller","Security Solution",IF(F2661="Range Extender","Security Solution",IF(F2661="Dropbox","Standalone",IF(F2661="LF Exciter","Standalone",IF(OR(F2661="Monitor",F2661="Virtual Wall"),IF(VLOOKUP(H2661,IRDeviceDetails!$A$1:$B$10000,2,FALSE)=0,"Standalone",IF(ISNUMBER(MATCH(H2661,ConfigGrouping!$D$1:$D$10000,0)),"Primary","Secondary")),"")))))))))</f>
        <v/>
      </c>
    </row>
    <row r="2662" spans="5:5" ht="15" customHeight="1" x14ac:dyDescent="0.35">
      <c r="E2662" s="11" t="str">
        <f>IF(F2662="Primary Timing Controller","Timing",IF(F2662="Secondary Timing Controller","Timing",IF(F2662="Star","Ethernet",IF(F2662="Door Controller","Security Solution",IF(F2662="Elevator Controller","Security Solution",IF(F2662="Range Extender","Security Solution",IF(F2662="Dropbox","Standalone",IF(F2662="LF Exciter","Standalone",IF(OR(F2662="Monitor",F2662="Virtual Wall"),IF(VLOOKUP(H2662,IRDeviceDetails!$A$1:$B$10000,2,FALSE)=0,"Standalone",IF(ISNUMBER(MATCH(H2662,ConfigGrouping!$D$1:$D$10000,0)),"Primary","Secondary")),"")))))))))</f>
        <v/>
      </c>
    </row>
    <row r="2663" spans="5:5" ht="15" customHeight="1" x14ac:dyDescent="0.35">
      <c r="E2663" s="11" t="str">
        <f>IF(F2663="Primary Timing Controller","Timing",IF(F2663="Secondary Timing Controller","Timing",IF(F2663="Star","Ethernet",IF(F2663="Door Controller","Security Solution",IF(F2663="Elevator Controller","Security Solution",IF(F2663="Range Extender","Security Solution",IF(F2663="Dropbox","Standalone",IF(F2663="LF Exciter","Standalone",IF(OR(F2663="Monitor",F2663="Virtual Wall"),IF(VLOOKUP(H2663,IRDeviceDetails!$A$1:$B$10000,2,FALSE)=0,"Standalone",IF(ISNUMBER(MATCH(H2663,ConfigGrouping!$D$1:$D$10000,0)),"Primary","Secondary")),"")))))))))</f>
        <v/>
      </c>
    </row>
    <row r="2664" spans="5:5" ht="15" customHeight="1" x14ac:dyDescent="0.35">
      <c r="E2664" s="11" t="str">
        <f>IF(F2664="Primary Timing Controller","Timing",IF(F2664="Secondary Timing Controller","Timing",IF(F2664="Star","Ethernet",IF(F2664="Door Controller","Security Solution",IF(F2664="Elevator Controller","Security Solution",IF(F2664="Range Extender","Security Solution",IF(F2664="Dropbox","Standalone",IF(F2664="LF Exciter","Standalone",IF(OR(F2664="Monitor",F2664="Virtual Wall"),IF(VLOOKUP(H2664,IRDeviceDetails!$A$1:$B$10000,2,FALSE)=0,"Standalone",IF(ISNUMBER(MATCH(H2664,ConfigGrouping!$D$1:$D$10000,0)),"Primary","Secondary")),"")))))))))</f>
        <v/>
      </c>
    </row>
    <row r="2665" spans="5:5" ht="15" customHeight="1" x14ac:dyDescent="0.35">
      <c r="E2665" s="11" t="str">
        <f>IF(F2665="Primary Timing Controller","Timing",IF(F2665="Secondary Timing Controller","Timing",IF(F2665="Star","Ethernet",IF(F2665="Door Controller","Security Solution",IF(F2665="Elevator Controller","Security Solution",IF(F2665="Range Extender","Security Solution",IF(F2665="Dropbox","Standalone",IF(F2665="LF Exciter","Standalone",IF(OR(F2665="Monitor",F2665="Virtual Wall"),IF(VLOOKUP(H2665,IRDeviceDetails!$A$1:$B$10000,2,FALSE)=0,"Standalone",IF(ISNUMBER(MATCH(H2665,ConfigGrouping!$D$1:$D$10000,0)),"Primary","Secondary")),"")))))))))</f>
        <v/>
      </c>
    </row>
    <row r="2666" spans="5:5" ht="15" customHeight="1" x14ac:dyDescent="0.35">
      <c r="E2666" s="11" t="str">
        <f>IF(F2666="Primary Timing Controller","Timing",IF(F2666="Secondary Timing Controller","Timing",IF(F2666="Star","Ethernet",IF(F2666="Door Controller","Security Solution",IF(F2666="Elevator Controller","Security Solution",IF(F2666="Range Extender","Security Solution",IF(F2666="Dropbox","Standalone",IF(F2666="LF Exciter","Standalone",IF(OR(F2666="Monitor",F2666="Virtual Wall"),IF(VLOOKUP(H2666,IRDeviceDetails!$A$1:$B$10000,2,FALSE)=0,"Standalone",IF(ISNUMBER(MATCH(H2666,ConfigGrouping!$D$1:$D$10000,0)),"Primary","Secondary")),"")))))))))</f>
        <v/>
      </c>
    </row>
    <row r="2667" spans="5:5" ht="15" customHeight="1" x14ac:dyDescent="0.35">
      <c r="E2667" s="11" t="str">
        <f>IF(F2667="Primary Timing Controller","Timing",IF(F2667="Secondary Timing Controller","Timing",IF(F2667="Star","Ethernet",IF(F2667="Door Controller","Security Solution",IF(F2667="Elevator Controller","Security Solution",IF(F2667="Range Extender","Security Solution",IF(F2667="Dropbox","Standalone",IF(F2667="LF Exciter","Standalone",IF(OR(F2667="Monitor",F2667="Virtual Wall"),IF(VLOOKUP(H2667,IRDeviceDetails!$A$1:$B$10000,2,FALSE)=0,"Standalone",IF(ISNUMBER(MATCH(H2667,ConfigGrouping!$D$1:$D$10000,0)),"Primary","Secondary")),"")))))))))</f>
        <v/>
      </c>
    </row>
    <row r="2668" spans="5:5" ht="15" customHeight="1" x14ac:dyDescent="0.35">
      <c r="E2668" s="11" t="str">
        <f>IF(F2668="Primary Timing Controller","Timing",IF(F2668="Secondary Timing Controller","Timing",IF(F2668="Star","Ethernet",IF(F2668="Door Controller","Security Solution",IF(F2668="Elevator Controller","Security Solution",IF(F2668="Range Extender","Security Solution",IF(F2668="Dropbox","Standalone",IF(F2668="LF Exciter","Standalone",IF(OR(F2668="Monitor",F2668="Virtual Wall"),IF(VLOOKUP(H2668,IRDeviceDetails!$A$1:$B$10000,2,FALSE)=0,"Standalone",IF(ISNUMBER(MATCH(H2668,ConfigGrouping!$D$1:$D$10000,0)),"Primary","Secondary")),"")))))))))</f>
        <v/>
      </c>
    </row>
    <row r="2669" spans="5:5" ht="15" customHeight="1" x14ac:dyDescent="0.35">
      <c r="E2669" s="11" t="str">
        <f>IF(F2669="Primary Timing Controller","Timing",IF(F2669="Secondary Timing Controller","Timing",IF(F2669="Star","Ethernet",IF(F2669="Door Controller","Security Solution",IF(F2669="Elevator Controller","Security Solution",IF(F2669="Range Extender","Security Solution",IF(F2669="Dropbox","Standalone",IF(F2669="LF Exciter","Standalone",IF(OR(F2669="Monitor",F2669="Virtual Wall"),IF(VLOOKUP(H2669,IRDeviceDetails!$A$1:$B$10000,2,FALSE)=0,"Standalone",IF(ISNUMBER(MATCH(H2669,ConfigGrouping!$D$1:$D$10000,0)),"Primary","Secondary")),"")))))))))</f>
        <v/>
      </c>
    </row>
    <row r="2670" spans="5:5" ht="15" customHeight="1" x14ac:dyDescent="0.35">
      <c r="E2670" s="11" t="str">
        <f>IF(F2670="Primary Timing Controller","Timing",IF(F2670="Secondary Timing Controller","Timing",IF(F2670="Star","Ethernet",IF(F2670="Door Controller","Security Solution",IF(F2670="Elevator Controller","Security Solution",IF(F2670="Range Extender","Security Solution",IF(F2670="Dropbox","Standalone",IF(F2670="LF Exciter","Standalone",IF(OR(F2670="Monitor",F2670="Virtual Wall"),IF(VLOOKUP(H2670,IRDeviceDetails!$A$1:$B$10000,2,FALSE)=0,"Standalone",IF(ISNUMBER(MATCH(H2670,ConfigGrouping!$D$1:$D$10000,0)),"Primary","Secondary")),"")))))))))</f>
        <v/>
      </c>
    </row>
    <row r="2671" spans="5:5" ht="15" customHeight="1" x14ac:dyDescent="0.35">
      <c r="E2671" s="11" t="str">
        <f>IF(F2671="Primary Timing Controller","Timing",IF(F2671="Secondary Timing Controller","Timing",IF(F2671="Star","Ethernet",IF(F2671="Door Controller","Security Solution",IF(F2671="Elevator Controller","Security Solution",IF(F2671="Range Extender","Security Solution",IF(F2671="Dropbox","Standalone",IF(F2671="LF Exciter","Standalone",IF(OR(F2671="Monitor",F2671="Virtual Wall"),IF(VLOOKUP(H2671,IRDeviceDetails!$A$1:$B$10000,2,FALSE)=0,"Standalone",IF(ISNUMBER(MATCH(H2671,ConfigGrouping!$D$1:$D$10000,0)),"Primary","Secondary")),"")))))))))</f>
        <v/>
      </c>
    </row>
    <row r="2672" spans="5:5" ht="15" customHeight="1" x14ac:dyDescent="0.35">
      <c r="E2672" s="11" t="str">
        <f>IF(F2672="Primary Timing Controller","Timing",IF(F2672="Secondary Timing Controller","Timing",IF(F2672="Star","Ethernet",IF(F2672="Door Controller","Security Solution",IF(F2672="Elevator Controller","Security Solution",IF(F2672="Range Extender","Security Solution",IF(F2672="Dropbox","Standalone",IF(F2672="LF Exciter","Standalone",IF(OR(F2672="Monitor",F2672="Virtual Wall"),IF(VLOOKUP(H2672,IRDeviceDetails!$A$1:$B$10000,2,FALSE)=0,"Standalone",IF(ISNUMBER(MATCH(H2672,ConfigGrouping!$D$1:$D$10000,0)),"Primary","Secondary")),"")))))))))</f>
        <v/>
      </c>
    </row>
    <row r="2673" spans="5:5" ht="15" customHeight="1" x14ac:dyDescent="0.35">
      <c r="E2673" s="11" t="str">
        <f>IF(F2673="Primary Timing Controller","Timing",IF(F2673="Secondary Timing Controller","Timing",IF(F2673="Star","Ethernet",IF(F2673="Door Controller","Security Solution",IF(F2673="Elevator Controller","Security Solution",IF(F2673="Range Extender","Security Solution",IF(F2673="Dropbox","Standalone",IF(F2673="LF Exciter","Standalone",IF(OR(F2673="Monitor",F2673="Virtual Wall"),IF(VLOOKUP(H2673,IRDeviceDetails!$A$1:$B$10000,2,FALSE)=0,"Standalone",IF(ISNUMBER(MATCH(H2673,ConfigGrouping!$D$1:$D$10000,0)),"Primary","Secondary")),"")))))))))</f>
        <v/>
      </c>
    </row>
    <row r="2674" spans="5:5" ht="15" customHeight="1" x14ac:dyDescent="0.35">
      <c r="E2674" s="11" t="str">
        <f>IF(F2674="Primary Timing Controller","Timing",IF(F2674="Secondary Timing Controller","Timing",IF(F2674="Star","Ethernet",IF(F2674="Door Controller","Security Solution",IF(F2674="Elevator Controller","Security Solution",IF(F2674="Range Extender","Security Solution",IF(F2674="Dropbox","Standalone",IF(F2674="LF Exciter","Standalone",IF(OR(F2674="Monitor",F2674="Virtual Wall"),IF(VLOOKUP(H2674,IRDeviceDetails!$A$1:$B$10000,2,FALSE)=0,"Standalone",IF(ISNUMBER(MATCH(H2674,ConfigGrouping!$D$1:$D$10000,0)),"Primary","Secondary")),"")))))))))</f>
        <v/>
      </c>
    </row>
    <row r="2675" spans="5:5" ht="15" customHeight="1" x14ac:dyDescent="0.35">
      <c r="E2675" s="11" t="str">
        <f>IF(F2675="Primary Timing Controller","Timing",IF(F2675="Secondary Timing Controller","Timing",IF(F2675="Star","Ethernet",IF(F2675="Door Controller","Security Solution",IF(F2675="Elevator Controller","Security Solution",IF(F2675="Range Extender","Security Solution",IF(F2675="Dropbox","Standalone",IF(F2675="LF Exciter","Standalone",IF(OR(F2675="Monitor",F2675="Virtual Wall"),IF(VLOOKUP(H2675,IRDeviceDetails!$A$1:$B$10000,2,FALSE)=0,"Standalone",IF(ISNUMBER(MATCH(H2675,ConfigGrouping!$D$1:$D$10000,0)),"Primary","Secondary")),"")))))))))</f>
        <v/>
      </c>
    </row>
    <row r="2676" spans="5:5" ht="15" customHeight="1" x14ac:dyDescent="0.35">
      <c r="E2676" s="11" t="str">
        <f>IF(F2676="Primary Timing Controller","Timing",IF(F2676="Secondary Timing Controller","Timing",IF(F2676="Star","Ethernet",IF(F2676="Door Controller","Security Solution",IF(F2676="Elevator Controller","Security Solution",IF(F2676="Range Extender","Security Solution",IF(F2676="Dropbox","Standalone",IF(F2676="LF Exciter","Standalone",IF(OR(F2676="Monitor",F2676="Virtual Wall"),IF(VLOOKUP(H2676,IRDeviceDetails!$A$1:$B$10000,2,FALSE)=0,"Standalone",IF(ISNUMBER(MATCH(H2676,ConfigGrouping!$D$1:$D$10000,0)),"Primary","Secondary")),"")))))))))</f>
        <v/>
      </c>
    </row>
    <row r="2677" spans="5:5" ht="15" customHeight="1" x14ac:dyDescent="0.35">
      <c r="E2677" s="11" t="str">
        <f>IF(F2677="Primary Timing Controller","Timing",IF(F2677="Secondary Timing Controller","Timing",IF(F2677="Star","Ethernet",IF(F2677="Door Controller","Security Solution",IF(F2677="Elevator Controller","Security Solution",IF(F2677="Range Extender","Security Solution",IF(F2677="Dropbox","Standalone",IF(F2677="LF Exciter","Standalone",IF(OR(F2677="Monitor",F2677="Virtual Wall"),IF(VLOOKUP(H2677,IRDeviceDetails!$A$1:$B$10000,2,FALSE)=0,"Standalone",IF(ISNUMBER(MATCH(H2677,ConfigGrouping!$D$1:$D$10000,0)),"Primary","Secondary")),"")))))))))</f>
        <v/>
      </c>
    </row>
    <row r="2678" spans="5:5" ht="15" customHeight="1" x14ac:dyDescent="0.35">
      <c r="E2678" s="11" t="str">
        <f>IF(F2678="Primary Timing Controller","Timing",IF(F2678="Secondary Timing Controller","Timing",IF(F2678="Star","Ethernet",IF(F2678="Door Controller","Security Solution",IF(F2678="Elevator Controller","Security Solution",IF(F2678="Range Extender","Security Solution",IF(F2678="Dropbox","Standalone",IF(F2678="LF Exciter","Standalone",IF(OR(F2678="Monitor",F2678="Virtual Wall"),IF(VLOOKUP(H2678,IRDeviceDetails!$A$1:$B$10000,2,FALSE)=0,"Standalone",IF(ISNUMBER(MATCH(H2678,ConfigGrouping!$D$1:$D$10000,0)),"Primary","Secondary")),"")))))))))</f>
        <v/>
      </c>
    </row>
    <row r="2679" spans="5:5" ht="15" customHeight="1" x14ac:dyDescent="0.35">
      <c r="E2679" s="11" t="str">
        <f>IF(F2679="Primary Timing Controller","Timing",IF(F2679="Secondary Timing Controller","Timing",IF(F2679="Star","Ethernet",IF(F2679="Door Controller","Security Solution",IF(F2679="Elevator Controller","Security Solution",IF(F2679="Range Extender","Security Solution",IF(F2679="Dropbox","Standalone",IF(F2679="LF Exciter","Standalone",IF(OR(F2679="Monitor",F2679="Virtual Wall"),IF(VLOOKUP(H2679,IRDeviceDetails!$A$1:$B$10000,2,FALSE)=0,"Standalone",IF(ISNUMBER(MATCH(H2679,ConfigGrouping!$D$1:$D$10000,0)),"Primary","Secondary")),"")))))))))</f>
        <v/>
      </c>
    </row>
    <row r="2680" spans="5:5" ht="15" customHeight="1" x14ac:dyDescent="0.35">
      <c r="E2680" s="11" t="str">
        <f>IF(F2680="Primary Timing Controller","Timing",IF(F2680="Secondary Timing Controller","Timing",IF(F2680="Star","Ethernet",IF(F2680="Door Controller","Security Solution",IF(F2680="Elevator Controller","Security Solution",IF(F2680="Range Extender","Security Solution",IF(F2680="Dropbox","Standalone",IF(F2680="LF Exciter","Standalone",IF(OR(F2680="Monitor",F2680="Virtual Wall"),IF(VLOOKUP(H2680,IRDeviceDetails!$A$1:$B$10000,2,FALSE)=0,"Standalone",IF(ISNUMBER(MATCH(H2680,ConfigGrouping!$D$1:$D$10000,0)),"Primary","Secondary")),"")))))))))</f>
        <v/>
      </c>
    </row>
    <row r="2681" spans="5:5" ht="15" customHeight="1" x14ac:dyDescent="0.35">
      <c r="E2681" s="11" t="str">
        <f>IF(F2681="Primary Timing Controller","Timing",IF(F2681="Secondary Timing Controller","Timing",IF(F2681="Star","Ethernet",IF(F2681="Door Controller","Security Solution",IF(F2681="Elevator Controller","Security Solution",IF(F2681="Range Extender","Security Solution",IF(F2681="Dropbox","Standalone",IF(F2681="LF Exciter","Standalone",IF(OR(F2681="Monitor",F2681="Virtual Wall"),IF(VLOOKUP(H2681,IRDeviceDetails!$A$1:$B$10000,2,FALSE)=0,"Standalone",IF(ISNUMBER(MATCH(H2681,ConfigGrouping!$D$1:$D$10000,0)),"Primary","Secondary")),"")))))))))</f>
        <v/>
      </c>
    </row>
    <row r="2682" spans="5:5" ht="15" customHeight="1" x14ac:dyDescent="0.35">
      <c r="E2682" s="11" t="str">
        <f>IF(F2682="Primary Timing Controller","Timing",IF(F2682="Secondary Timing Controller","Timing",IF(F2682="Star","Ethernet",IF(F2682="Door Controller","Security Solution",IF(F2682="Elevator Controller","Security Solution",IF(F2682="Range Extender","Security Solution",IF(F2682="Dropbox","Standalone",IF(F2682="LF Exciter","Standalone",IF(OR(F2682="Monitor",F2682="Virtual Wall"),IF(VLOOKUP(H2682,IRDeviceDetails!$A$1:$B$10000,2,FALSE)=0,"Standalone",IF(ISNUMBER(MATCH(H2682,ConfigGrouping!$D$1:$D$10000,0)),"Primary","Secondary")),"")))))))))</f>
        <v/>
      </c>
    </row>
    <row r="2683" spans="5:5" ht="15" customHeight="1" x14ac:dyDescent="0.35">
      <c r="E2683" s="11" t="str">
        <f>IF(F2683="Primary Timing Controller","Timing",IF(F2683="Secondary Timing Controller","Timing",IF(F2683="Star","Ethernet",IF(F2683="Door Controller","Security Solution",IF(F2683="Elevator Controller","Security Solution",IF(F2683="Range Extender","Security Solution",IF(F2683="Dropbox","Standalone",IF(F2683="LF Exciter","Standalone",IF(OR(F2683="Monitor",F2683="Virtual Wall"),IF(VLOOKUP(H2683,IRDeviceDetails!$A$1:$B$10000,2,FALSE)=0,"Standalone",IF(ISNUMBER(MATCH(H2683,ConfigGrouping!$D$1:$D$10000,0)),"Primary","Secondary")),"")))))))))</f>
        <v/>
      </c>
    </row>
    <row r="2684" spans="5:5" ht="15" customHeight="1" x14ac:dyDescent="0.35">
      <c r="E2684" s="11" t="str">
        <f>IF(F2684="Primary Timing Controller","Timing",IF(F2684="Secondary Timing Controller","Timing",IF(F2684="Star","Ethernet",IF(F2684="Door Controller","Security Solution",IF(F2684="Elevator Controller","Security Solution",IF(F2684="Range Extender","Security Solution",IF(F2684="Dropbox","Standalone",IF(F2684="LF Exciter","Standalone",IF(OR(F2684="Monitor",F2684="Virtual Wall"),IF(VLOOKUP(H2684,IRDeviceDetails!$A$1:$B$10000,2,FALSE)=0,"Standalone",IF(ISNUMBER(MATCH(H2684,ConfigGrouping!$D$1:$D$10000,0)),"Primary","Secondary")),"")))))))))</f>
        <v/>
      </c>
    </row>
    <row r="2685" spans="5:5" ht="15" customHeight="1" x14ac:dyDescent="0.35">
      <c r="E2685" s="11" t="str">
        <f>IF(F2685="Primary Timing Controller","Timing",IF(F2685="Secondary Timing Controller","Timing",IF(F2685="Star","Ethernet",IF(F2685="Door Controller","Security Solution",IF(F2685="Elevator Controller","Security Solution",IF(F2685="Range Extender","Security Solution",IF(F2685="Dropbox","Standalone",IF(F2685="LF Exciter","Standalone",IF(OR(F2685="Monitor",F2685="Virtual Wall"),IF(VLOOKUP(H2685,IRDeviceDetails!$A$1:$B$10000,2,FALSE)=0,"Standalone",IF(ISNUMBER(MATCH(H2685,ConfigGrouping!$D$1:$D$10000,0)),"Primary","Secondary")),"")))))))))</f>
        <v/>
      </c>
    </row>
    <row r="2686" spans="5:5" ht="15" customHeight="1" x14ac:dyDescent="0.35">
      <c r="E2686" s="11" t="str">
        <f>IF(F2686="Primary Timing Controller","Timing",IF(F2686="Secondary Timing Controller","Timing",IF(F2686="Star","Ethernet",IF(F2686="Door Controller","Security Solution",IF(F2686="Elevator Controller","Security Solution",IF(F2686="Range Extender","Security Solution",IF(F2686="Dropbox","Standalone",IF(F2686="LF Exciter","Standalone",IF(OR(F2686="Monitor",F2686="Virtual Wall"),IF(VLOOKUP(H2686,IRDeviceDetails!$A$1:$B$10000,2,FALSE)=0,"Standalone",IF(ISNUMBER(MATCH(H2686,ConfigGrouping!$D$1:$D$10000,0)),"Primary","Secondary")),"")))))))))</f>
        <v/>
      </c>
    </row>
    <row r="2687" spans="5:5" ht="15" customHeight="1" x14ac:dyDescent="0.35">
      <c r="E2687" s="11" t="str">
        <f>IF(F2687="Primary Timing Controller","Timing",IF(F2687="Secondary Timing Controller","Timing",IF(F2687="Star","Ethernet",IF(F2687="Door Controller","Security Solution",IF(F2687="Elevator Controller","Security Solution",IF(F2687="Range Extender","Security Solution",IF(F2687="Dropbox","Standalone",IF(F2687="LF Exciter","Standalone",IF(OR(F2687="Monitor",F2687="Virtual Wall"),IF(VLOOKUP(H2687,IRDeviceDetails!$A$1:$B$10000,2,FALSE)=0,"Standalone",IF(ISNUMBER(MATCH(H2687,ConfigGrouping!$D$1:$D$10000,0)),"Primary","Secondary")),"")))))))))</f>
        <v/>
      </c>
    </row>
    <row r="2688" spans="5:5" ht="15" customHeight="1" x14ac:dyDescent="0.35">
      <c r="E2688" s="11" t="str">
        <f>IF(F2688="Primary Timing Controller","Timing",IF(F2688="Secondary Timing Controller","Timing",IF(F2688="Star","Ethernet",IF(F2688="Door Controller","Security Solution",IF(F2688="Elevator Controller","Security Solution",IF(F2688="Range Extender","Security Solution",IF(F2688="Dropbox","Standalone",IF(F2688="LF Exciter","Standalone",IF(OR(F2688="Monitor",F2688="Virtual Wall"),IF(VLOOKUP(H2688,IRDeviceDetails!$A$1:$B$10000,2,FALSE)=0,"Standalone",IF(ISNUMBER(MATCH(H2688,ConfigGrouping!$D$1:$D$10000,0)),"Primary","Secondary")),"")))))))))</f>
        <v/>
      </c>
    </row>
    <row r="2689" spans="5:5" ht="15" customHeight="1" x14ac:dyDescent="0.35">
      <c r="E2689" s="11" t="str">
        <f>IF(F2689="Primary Timing Controller","Timing",IF(F2689="Secondary Timing Controller","Timing",IF(F2689="Star","Ethernet",IF(F2689="Door Controller","Security Solution",IF(F2689="Elevator Controller","Security Solution",IF(F2689="Range Extender","Security Solution",IF(F2689="Dropbox","Standalone",IF(F2689="LF Exciter","Standalone",IF(OR(F2689="Monitor",F2689="Virtual Wall"),IF(VLOOKUP(H2689,IRDeviceDetails!$A$1:$B$10000,2,FALSE)=0,"Standalone",IF(ISNUMBER(MATCH(H2689,ConfigGrouping!$D$1:$D$10000,0)),"Primary","Secondary")),"")))))))))</f>
        <v/>
      </c>
    </row>
    <row r="2690" spans="5:5" ht="15" customHeight="1" x14ac:dyDescent="0.35">
      <c r="E2690" s="11" t="str">
        <f>IF(F2690="Primary Timing Controller","Timing",IF(F2690="Secondary Timing Controller","Timing",IF(F2690="Star","Ethernet",IF(F2690="Door Controller","Security Solution",IF(F2690="Elevator Controller","Security Solution",IF(F2690="Range Extender","Security Solution",IF(F2690="Dropbox","Standalone",IF(F2690="LF Exciter","Standalone",IF(OR(F2690="Monitor",F2690="Virtual Wall"),IF(VLOOKUP(H2690,IRDeviceDetails!$A$1:$B$10000,2,FALSE)=0,"Standalone",IF(ISNUMBER(MATCH(H2690,ConfigGrouping!$D$1:$D$10000,0)),"Primary","Secondary")),"")))))))))</f>
        <v/>
      </c>
    </row>
    <row r="2691" spans="5:5" ht="15" customHeight="1" x14ac:dyDescent="0.35">
      <c r="E2691" s="11" t="str">
        <f>IF(F2691="Primary Timing Controller","Timing",IF(F2691="Secondary Timing Controller","Timing",IF(F2691="Star","Ethernet",IF(F2691="Door Controller","Security Solution",IF(F2691="Elevator Controller","Security Solution",IF(F2691="Range Extender","Security Solution",IF(F2691="Dropbox","Standalone",IF(F2691="LF Exciter","Standalone",IF(OR(F2691="Monitor",F2691="Virtual Wall"),IF(VLOOKUP(H2691,IRDeviceDetails!$A$1:$B$10000,2,FALSE)=0,"Standalone",IF(ISNUMBER(MATCH(H2691,ConfigGrouping!$D$1:$D$10000,0)),"Primary","Secondary")),"")))))))))</f>
        <v/>
      </c>
    </row>
    <row r="2692" spans="5:5" ht="15" customHeight="1" x14ac:dyDescent="0.35">
      <c r="E2692" s="11" t="str">
        <f>IF(F2692="Primary Timing Controller","Timing",IF(F2692="Secondary Timing Controller","Timing",IF(F2692="Star","Ethernet",IF(F2692="Door Controller","Security Solution",IF(F2692="Elevator Controller","Security Solution",IF(F2692="Range Extender","Security Solution",IF(F2692="Dropbox","Standalone",IF(F2692="LF Exciter","Standalone",IF(OR(F2692="Monitor",F2692="Virtual Wall"),IF(VLOOKUP(H2692,IRDeviceDetails!$A$1:$B$10000,2,FALSE)=0,"Standalone",IF(ISNUMBER(MATCH(H2692,ConfigGrouping!$D$1:$D$10000,0)),"Primary","Secondary")),"")))))))))</f>
        <v/>
      </c>
    </row>
    <row r="2693" spans="5:5" ht="15" customHeight="1" x14ac:dyDescent="0.35">
      <c r="E2693" s="11" t="str">
        <f>IF(F2693="Primary Timing Controller","Timing",IF(F2693="Secondary Timing Controller","Timing",IF(F2693="Star","Ethernet",IF(F2693="Door Controller","Security Solution",IF(F2693="Elevator Controller","Security Solution",IF(F2693="Range Extender","Security Solution",IF(F2693="Dropbox","Standalone",IF(F2693="LF Exciter","Standalone",IF(OR(F2693="Monitor",F2693="Virtual Wall"),IF(VLOOKUP(H2693,IRDeviceDetails!$A$1:$B$10000,2,FALSE)=0,"Standalone",IF(ISNUMBER(MATCH(H2693,ConfigGrouping!$D$1:$D$10000,0)),"Primary","Secondary")),"")))))))))</f>
        <v/>
      </c>
    </row>
    <row r="2694" spans="5:5" ht="15" customHeight="1" x14ac:dyDescent="0.35">
      <c r="E2694" s="11" t="str">
        <f>IF(F2694="Primary Timing Controller","Timing",IF(F2694="Secondary Timing Controller","Timing",IF(F2694="Star","Ethernet",IF(F2694="Door Controller","Security Solution",IF(F2694="Elevator Controller","Security Solution",IF(F2694="Range Extender","Security Solution",IF(F2694="Dropbox","Standalone",IF(F2694="LF Exciter","Standalone",IF(OR(F2694="Monitor",F2694="Virtual Wall"),IF(VLOOKUP(H2694,IRDeviceDetails!$A$1:$B$10000,2,FALSE)=0,"Standalone",IF(ISNUMBER(MATCH(H2694,ConfigGrouping!$D$1:$D$10000,0)),"Primary","Secondary")),"")))))))))</f>
        <v/>
      </c>
    </row>
    <row r="2695" spans="5:5" ht="15" customHeight="1" x14ac:dyDescent="0.35">
      <c r="E2695" s="11" t="str">
        <f>IF(F2695="Primary Timing Controller","Timing",IF(F2695="Secondary Timing Controller","Timing",IF(F2695="Star","Ethernet",IF(F2695="Door Controller","Security Solution",IF(F2695="Elevator Controller","Security Solution",IF(F2695="Range Extender","Security Solution",IF(F2695="Dropbox","Standalone",IF(F2695="LF Exciter","Standalone",IF(OR(F2695="Monitor",F2695="Virtual Wall"),IF(VLOOKUP(H2695,IRDeviceDetails!$A$1:$B$10000,2,FALSE)=0,"Standalone",IF(ISNUMBER(MATCH(H2695,ConfigGrouping!$D$1:$D$10000,0)),"Primary","Secondary")),"")))))))))</f>
        <v/>
      </c>
    </row>
    <row r="2696" spans="5:5" ht="15" customHeight="1" x14ac:dyDescent="0.35">
      <c r="E2696" s="11" t="str">
        <f>IF(F2696="Primary Timing Controller","Timing",IF(F2696="Secondary Timing Controller","Timing",IF(F2696="Star","Ethernet",IF(F2696="Door Controller","Security Solution",IF(F2696="Elevator Controller","Security Solution",IF(F2696="Range Extender","Security Solution",IF(F2696="Dropbox","Standalone",IF(F2696="LF Exciter","Standalone",IF(OR(F2696="Monitor",F2696="Virtual Wall"),IF(VLOOKUP(H2696,IRDeviceDetails!$A$1:$B$10000,2,FALSE)=0,"Standalone",IF(ISNUMBER(MATCH(H2696,ConfigGrouping!$D$1:$D$10000,0)),"Primary","Secondary")),"")))))))))</f>
        <v/>
      </c>
    </row>
    <row r="2697" spans="5:5" ht="15" customHeight="1" x14ac:dyDescent="0.35">
      <c r="E2697" s="11" t="str">
        <f>IF(F2697="Primary Timing Controller","Timing",IF(F2697="Secondary Timing Controller","Timing",IF(F2697="Star","Ethernet",IF(F2697="Door Controller","Security Solution",IF(F2697="Elevator Controller","Security Solution",IF(F2697="Range Extender","Security Solution",IF(F2697="Dropbox","Standalone",IF(F2697="LF Exciter","Standalone",IF(OR(F2697="Monitor",F2697="Virtual Wall"),IF(VLOOKUP(H2697,IRDeviceDetails!$A$1:$B$10000,2,FALSE)=0,"Standalone",IF(ISNUMBER(MATCH(H2697,ConfigGrouping!$D$1:$D$10000,0)),"Primary","Secondary")),"")))))))))</f>
        <v/>
      </c>
    </row>
    <row r="2698" spans="5:5" ht="15" customHeight="1" x14ac:dyDescent="0.35">
      <c r="E2698" s="11" t="str">
        <f>IF(F2698="Primary Timing Controller","Timing",IF(F2698="Secondary Timing Controller","Timing",IF(F2698="Star","Ethernet",IF(F2698="Door Controller","Security Solution",IF(F2698="Elevator Controller","Security Solution",IF(F2698="Range Extender","Security Solution",IF(F2698="Dropbox","Standalone",IF(F2698="LF Exciter","Standalone",IF(OR(F2698="Monitor",F2698="Virtual Wall"),IF(VLOOKUP(H2698,IRDeviceDetails!$A$1:$B$10000,2,FALSE)=0,"Standalone",IF(ISNUMBER(MATCH(H2698,ConfigGrouping!$D$1:$D$10000,0)),"Primary","Secondary")),"")))))))))</f>
        <v/>
      </c>
    </row>
    <row r="2699" spans="5:5" ht="15" customHeight="1" x14ac:dyDescent="0.35">
      <c r="E2699" s="11" t="str">
        <f>IF(F2699="Primary Timing Controller","Timing",IF(F2699="Secondary Timing Controller","Timing",IF(F2699="Star","Ethernet",IF(F2699="Door Controller","Security Solution",IF(F2699="Elevator Controller","Security Solution",IF(F2699="Range Extender","Security Solution",IF(F2699="Dropbox","Standalone",IF(F2699="LF Exciter","Standalone",IF(OR(F2699="Monitor",F2699="Virtual Wall"),IF(VLOOKUP(H2699,IRDeviceDetails!$A$1:$B$10000,2,FALSE)=0,"Standalone",IF(ISNUMBER(MATCH(H2699,ConfigGrouping!$D$1:$D$10000,0)),"Primary","Secondary")),"")))))))))</f>
        <v/>
      </c>
    </row>
    <row r="2700" spans="5:5" ht="15" customHeight="1" x14ac:dyDescent="0.35">
      <c r="E2700" s="11" t="str">
        <f>IF(F2700="Primary Timing Controller","Timing",IF(F2700="Secondary Timing Controller","Timing",IF(F2700="Star","Ethernet",IF(F2700="Door Controller","Security Solution",IF(F2700="Elevator Controller","Security Solution",IF(F2700="Range Extender","Security Solution",IF(F2700="Dropbox","Standalone",IF(F2700="LF Exciter","Standalone",IF(OR(F2700="Monitor",F2700="Virtual Wall"),IF(VLOOKUP(H2700,IRDeviceDetails!$A$1:$B$10000,2,FALSE)=0,"Standalone",IF(ISNUMBER(MATCH(H2700,ConfigGrouping!$D$1:$D$10000,0)),"Primary","Secondary")),"")))))))))</f>
        <v/>
      </c>
    </row>
    <row r="2701" spans="5:5" ht="15" customHeight="1" x14ac:dyDescent="0.35">
      <c r="E2701" s="11" t="str">
        <f>IF(F2701="Primary Timing Controller","Timing",IF(F2701="Secondary Timing Controller","Timing",IF(F2701="Star","Ethernet",IF(F2701="Door Controller","Security Solution",IF(F2701="Elevator Controller","Security Solution",IF(F2701="Range Extender","Security Solution",IF(F2701="Dropbox","Standalone",IF(F2701="LF Exciter","Standalone",IF(OR(F2701="Monitor",F2701="Virtual Wall"),IF(VLOOKUP(H2701,IRDeviceDetails!$A$1:$B$10000,2,FALSE)=0,"Standalone",IF(ISNUMBER(MATCH(H2701,ConfigGrouping!$D$1:$D$10000,0)),"Primary","Secondary")),"")))))))))</f>
        <v/>
      </c>
    </row>
    <row r="2702" spans="5:5" ht="15" customHeight="1" x14ac:dyDescent="0.35">
      <c r="E2702" s="11" t="str">
        <f>IF(F2702="Primary Timing Controller","Timing",IF(F2702="Secondary Timing Controller","Timing",IF(F2702="Star","Ethernet",IF(F2702="Door Controller","Security Solution",IF(F2702="Elevator Controller","Security Solution",IF(F2702="Range Extender","Security Solution",IF(F2702="Dropbox","Standalone",IF(F2702="LF Exciter","Standalone",IF(OR(F2702="Monitor",F2702="Virtual Wall"),IF(VLOOKUP(H2702,IRDeviceDetails!$A$1:$B$10000,2,FALSE)=0,"Standalone",IF(ISNUMBER(MATCH(H2702,ConfigGrouping!$D$1:$D$10000,0)),"Primary","Secondary")),"")))))))))</f>
        <v/>
      </c>
    </row>
    <row r="2703" spans="5:5" ht="15" customHeight="1" x14ac:dyDescent="0.35">
      <c r="E2703" s="11" t="str">
        <f>IF(F2703="Primary Timing Controller","Timing",IF(F2703="Secondary Timing Controller","Timing",IF(F2703="Star","Ethernet",IF(F2703="Door Controller","Security Solution",IF(F2703="Elevator Controller","Security Solution",IF(F2703="Range Extender","Security Solution",IF(F2703="Dropbox","Standalone",IF(F2703="LF Exciter","Standalone",IF(OR(F2703="Monitor",F2703="Virtual Wall"),IF(VLOOKUP(H2703,IRDeviceDetails!$A$1:$B$10000,2,FALSE)=0,"Standalone",IF(ISNUMBER(MATCH(H2703,ConfigGrouping!$D$1:$D$10000,0)),"Primary","Secondary")),"")))))))))</f>
        <v/>
      </c>
    </row>
    <row r="2704" spans="5:5" ht="15" customHeight="1" x14ac:dyDescent="0.35">
      <c r="E2704" s="11" t="str">
        <f>IF(F2704="Primary Timing Controller","Timing",IF(F2704="Secondary Timing Controller","Timing",IF(F2704="Star","Ethernet",IF(F2704="Door Controller","Security Solution",IF(F2704="Elevator Controller","Security Solution",IF(F2704="Range Extender","Security Solution",IF(F2704="Dropbox","Standalone",IF(F2704="LF Exciter","Standalone",IF(OR(F2704="Monitor",F2704="Virtual Wall"),IF(VLOOKUP(H2704,IRDeviceDetails!$A$1:$B$10000,2,FALSE)=0,"Standalone",IF(ISNUMBER(MATCH(H2704,ConfigGrouping!$D$1:$D$10000,0)),"Primary","Secondary")),"")))))))))</f>
        <v/>
      </c>
    </row>
    <row r="2705" spans="5:5" ht="15" customHeight="1" x14ac:dyDescent="0.35">
      <c r="E2705" s="11" t="str">
        <f>IF(F2705="Primary Timing Controller","Timing",IF(F2705="Secondary Timing Controller","Timing",IF(F2705="Star","Ethernet",IF(F2705="Door Controller","Security Solution",IF(F2705="Elevator Controller","Security Solution",IF(F2705="Range Extender","Security Solution",IF(F2705="Dropbox","Standalone",IF(F2705="LF Exciter","Standalone",IF(OR(F2705="Monitor",F2705="Virtual Wall"),IF(VLOOKUP(H2705,IRDeviceDetails!$A$1:$B$10000,2,FALSE)=0,"Standalone",IF(ISNUMBER(MATCH(H2705,ConfigGrouping!$D$1:$D$10000,0)),"Primary","Secondary")),"")))))))))</f>
        <v/>
      </c>
    </row>
    <row r="2706" spans="5:5" ht="15" customHeight="1" x14ac:dyDescent="0.35">
      <c r="E2706" s="11" t="str">
        <f>IF(F2706="Primary Timing Controller","Timing",IF(F2706="Secondary Timing Controller","Timing",IF(F2706="Star","Ethernet",IF(F2706="Door Controller","Security Solution",IF(F2706="Elevator Controller","Security Solution",IF(F2706="Range Extender","Security Solution",IF(F2706="Dropbox","Standalone",IF(F2706="LF Exciter","Standalone",IF(OR(F2706="Monitor",F2706="Virtual Wall"),IF(VLOOKUP(H2706,IRDeviceDetails!$A$1:$B$10000,2,FALSE)=0,"Standalone",IF(ISNUMBER(MATCH(H2706,ConfigGrouping!$D$1:$D$10000,0)),"Primary","Secondary")),"")))))))))</f>
        <v/>
      </c>
    </row>
    <row r="2707" spans="5:5" ht="15" customHeight="1" x14ac:dyDescent="0.35">
      <c r="E2707" s="11" t="str">
        <f>IF(F2707="Primary Timing Controller","Timing",IF(F2707="Secondary Timing Controller","Timing",IF(F2707="Star","Ethernet",IF(F2707="Door Controller","Security Solution",IF(F2707="Elevator Controller","Security Solution",IF(F2707="Range Extender","Security Solution",IF(F2707="Dropbox","Standalone",IF(F2707="LF Exciter","Standalone",IF(OR(F2707="Monitor",F2707="Virtual Wall"),IF(VLOOKUP(H2707,IRDeviceDetails!$A$1:$B$10000,2,FALSE)=0,"Standalone",IF(ISNUMBER(MATCH(H2707,ConfigGrouping!$D$1:$D$10000,0)),"Primary","Secondary")),"")))))))))</f>
        <v/>
      </c>
    </row>
    <row r="2708" spans="5:5" ht="15" customHeight="1" x14ac:dyDescent="0.35">
      <c r="E2708" s="11" t="str">
        <f>IF(F2708="Primary Timing Controller","Timing",IF(F2708="Secondary Timing Controller","Timing",IF(F2708="Star","Ethernet",IF(F2708="Door Controller","Security Solution",IF(F2708="Elevator Controller","Security Solution",IF(F2708="Range Extender","Security Solution",IF(F2708="Dropbox","Standalone",IF(F2708="LF Exciter","Standalone",IF(OR(F2708="Monitor",F2708="Virtual Wall"),IF(VLOOKUP(H2708,IRDeviceDetails!$A$1:$B$10000,2,FALSE)=0,"Standalone",IF(ISNUMBER(MATCH(H2708,ConfigGrouping!$D$1:$D$10000,0)),"Primary","Secondary")),"")))))))))</f>
        <v/>
      </c>
    </row>
    <row r="2709" spans="5:5" ht="15" customHeight="1" x14ac:dyDescent="0.35">
      <c r="E2709" s="11" t="str">
        <f>IF(F2709="Primary Timing Controller","Timing",IF(F2709="Secondary Timing Controller","Timing",IF(F2709="Star","Ethernet",IF(F2709="Door Controller","Security Solution",IF(F2709="Elevator Controller","Security Solution",IF(F2709="Range Extender","Security Solution",IF(F2709="Dropbox","Standalone",IF(F2709="LF Exciter","Standalone",IF(OR(F2709="Monitor",F2709="Virtual Wall"),IF(VLOOKUP(H2709,IRDeviceDetails!$A$1:$B$10000,2,FALSE)=0,"Standalone",IF(ISNUMBER(MATCH(H2709,ConfigGrouping!$D$1:$D$10000,0)),"Primary","Secondary")),"")))))))))</f>
        <v/>
      </c>
    </row>
    <row r="2710" spans="5:5" ht="15" customHeight="1" x14ac:dyDescent="0.35">
      <c r="E2710" s="11" t="str">
        <f>IF(F2710="Primary Timing Controller","Timing",IF(F2710="Secondary Timing Controller","Timing",IF(F2710="Star","Ethernet",IF(F2710="Door Controller","Security Solution",IF(F2710="Elevator Controller","Security Solution",IF(F2710="Range Extender","Security Solution",IF(F2710="Dropbox","Standalone",IF(F2710="LF Exciter","Standalone",IF(OR(F2710="Monitor",F2710="Virtual Wall"),IF(VLOOKUP(H2710,IRDeviceDetails!$A$1:$B$10000,2,FALSE)=0,"Standalone",IF(ISNUMBER(MATCH(H2710,ConfigGrouping!$D$1:$D$10000,0)),"Primary","Secondary")),"")))))))))</f>
        <v/>
      </c>
    </row>
    <row r="2711" spans="5:5" ht="15" customHeight="1" x14ac:dyDescent="0.35">
      <c r="E2711" s="11" t="str">
        <f>IF(F2711="Primary Timing Controller","Timing",IF(F2711="Secondary Timing Controller","Timing",IF(F2711="Star","Ethernet",IF(F2711="Door Controller","Security Solution",IF(F2711="Elevator Controller","Security Solution",IF(F2711="Range Extender","Security Solution",IF(F2711="Dropbox","Standalone",IF(F2711="LF Exciter","Standalone",IF(OR(F2711="Monitor",F2711="Virtual Wall"),IF(VLOOKUP(H2711,IRDeviceDetails!$A$1:$B$10000,2,FALSE)=0,"Standalone",IF(ISNUMBER(MATCH(H2711,ConfigGrouping!$D$1:$D$10000,0)),"Primary","Secondary")),"")))))))))</f>
        <v/>
      </c>
    </row>
    <row r="2712" spans="5:5" ht="15" customHeight="1" x14ac:dyDescent="0.35">
      <c r="E2712" s="11" t="str">
        <f>IF(F2712="Primary Timing Controller","Timing",IF(F2712="Secondary Timing Controller","Timing",IF(F2712="Star","Ethernet",IF(F2712="Door Controller","Security Solution",IF(F2712="Elevator Controller","Security Solution",IF(F2712="Range Extender","Security Solution",IF(F2712="Dropbox","Standalone",IF(F2712="LF Exciter","Standalone",IF(OR(F2712="Monitor",F2712="Virtual Wall"),IF(VLOOKUP(H2712,IRDeviceDetails!$A$1:$B$10000,2,FALSE)=0,"Standalone",IF(ISNUMBER(MATCH(H2712,ConfigGrouping!$D$1:$D$10000,0)),"Primary","Secondary")),"")))))))))</f>
        <v/>
      </c>
    </row>
    <row r="2713" spans="5:5" ht="15" customHeight="1" x14ac:dyDescent="0.35">
      <c r="E2713" s="11" t="str">
        <f>IF(F2713="Primary Timing Controller","Timing",IF(F2713="Secondary Timing Controller","Timing",IF(F2713="Star","Ethernet",IF(F2713="Door Controller","Security Solution",IF(F2713="Elevator Controller","Security Solution",IF(F2713="Range Extender","Security Solution",IF(F2713="Dropbox","Standalone",IF(F2713="LF Exciter","Standalone",IF(OR(F2713="Monitor",F2713="Virtual Wall"),IF(VLOOKUP(H2713,IRDeviceDetails!$A$1:$B$10000,2,FALSE)=0,"Standalone",IF(ISNUMBER(MATCH(H2713,ConfigGrouping!$D$1:$D$10000,0)),"Primary","Secondary")),"")))))))))</f>
        <v/>
      </c>
    </row>
    <row r="2714" spans="5:5" ht="15" customHeight="1" x14ac:dyDescent="0.35">
      <c r="E2714" s="11" t="str">
        <f>IF(F2714="Primary Timing Controller","Timing",IF(F2714="Secondary Timing Controller","Timing",IF(F2714="Star","Ethernet",IF(F2714="Door Controller","Security Solution",IF(F2714="Elevator Controller","Security Solution",IF(F2714="Range Extender","Security Solution",IF(F2714="Dropbox","Standalone",IF(F2714="LF Exciter","Standalone",IF(OR(F2714="Monitor",F2714="Virtual Wall"),IF(VLOOKUP(H2714,IRDeviceDetails!$A$1:$B$10000,2,FALSE)=0,"Standalone",IF(ISNUMBER(MATCH(H2714,ConfigGrouping!$D$1:$D$10000,0)),"Primary","Secondary")),"")))))))))</f>
        <v/>
      </c>
    </row>
    <row r="2715" spans="5:5" ht="15" customHeight="1" x14ac:dyDescent="0.35">
      <c r="E2715" s="11" t="str">
        <f>IF(F2715="Primary Timing Controller","Timing",IF(F2715="Secondary Timing Controller","Timing",IF(F2715="Star","Ethernet",IF(F2715="Door Controller","Security Solution",IF(F2715="Elevator Controller","Security Solution",IF(F2715="Range Extender","Security Solution",IF(F2715="Dropbox","Standalone",IF(F2715="LF Exciter","Standalone",IF(OR(F2715="Monitor",F2715="Virtual Wall"),IF(VLOOKUP(H2715,IRDeviceDetails!$A$1:$B$10000,2,FALSE)=0,"Standalone",IF(ISNUMBER(MATCH(H2715,ConfigGrouping!$D$1:$D$10000,0)),"Primary","Secondary")),"")))))))))</f>
        <v/>
      </c>
    </row>
    <row r="2716" spans="5:5" ht="15" customHeight="1" x14ac:dyDescent="0.35">
      <c r="E2716" s="11" t="str">
        <f>IF(F2716="Primary Timing Controller","Timing",IF(F2716="Secondary Timing Controller","Timing",IF(F2716="Star","Ethernet",IF(F2716="Door Controller","Security Solution",IF(F2716="Elevator Controller","Security Solution",IF(F2716="Range Extender","Security Solution",IF(F2716="Dropbox","Standalone",IF(F2716="LF Exciter","Standalone",IF(OR(F2716="Monitor",F2716="Virtual Wall"),IF(VLOOKUP(H2716,IRDeviceDetails!$A$1:$B$10000,2,FALSE)=0,"Standalone",IF(ISNUMBER(MATCH(H2716,ConfigGrouping!$D$1:$D$10000,0)),"Primary","Secondary")),"")))))))))</f>
        <v/>
      </c>
    </row>
    <row r="2717" spans="5:5" ht="15" customHeight="1" x14ac:dyDescent="0.35">
      <c r="E2717" s="11" t="str">
        <f>IF(F2717="Primary Timing Controller","Timing",IF(F2717="Secondary Timing Controller","Timing",IF(F2717="Star","Ethernet",IF(F2717="Door Controller","Security Solution",IF(F2717="Elevator Controller","Security Solution",IF(F2717="Range Extender","Security Solution",IF(F2717="Dropbox","Standalone",IF(F2717="LF Exciter","Standalone",IF(OR(F2717="Monitor",F2717="Virtual Wall"),IF(VLOOKUP(H2717,IRDeviceDetails!$A$1:$B$10000,2,FALSE)=0,"Standalone",IF(ISNUMBER(MATCH(H2717,ConfigGrouping!$D$1:$D$10000,0)),"Primary","Secondary")),"")))))))))</f>
        <v/>
      </c>
    </row>
    <row r="2718" spans="5:5" ht="15" customHeight="1" x14ac:dyDescent="0.35">
      <c r="E2718" s="11" t="str">
        <f>IF(F2718="Primary Timing Controller","Timing",IF(F2718="Secondary Timing Controller","Timing",IF(F2718="Star","Ethernet",IF(F2718="Door Controller","Security Solution",IF(F2718="Elevator Controller","Security Solution",IF(F2718="Range Extender","Security Solution",IF(F2718="Dropbox","Standalone",IF(F2718="LF Exciter","Standalone",IF(OR(F2718="Monitor",F2718="Virtual Wall"),IF(VLOOKUP(H2718,IRDeviceDetails!$A$1:$B$10000,2,FALSE)=0,"Standalone",IF(ISNUMBER(MATCH(H2718,ConfigGrouping!$D$1:$D$10000,0)),"Primary","Secondary")),"")))))))))</f>
        <v/>
      </c>
    </row>
    <row r="2719" spans="5:5" ht="15" customHeight="1" x14ac:dyDescent="0.35">
      <c r="E2719" s="11" t="str">
        <f>IF(F2719="Primary Timing Controller","Timing",IF(F2719="Secondary Timing Controller","Timing",IF(F2719="Star","Ethernet",IF(F2719="Door Controller","Security Solution",IF(F2719="Elevator Controller","Security Solution",IF(F2719="Range Extender","Security Solution",IF(F2719="Dropbox","Standalone",IF(F2719="LF Exciter","Standalone",IF(OR(F2719="Monitor",F2719="Virtual Wall"),IF(VLOOKUP(H2719,IRDeviceDetails!$A$1:$B$10000,2,FALSE)=0,"Standalone",IF(ISNUMBER(MATCH(H2719,ConfigGrouping!$D$1:$D$10000,0)),"Primary","Secondary")),"")))))))))</f>
        <v/>
      </c>
    </row>
    <row r="2720" spans="5:5" ht="15" customHeight="1" x14ac:dyDescent="0.35">
      <c r="E2720" s="11" t="str">
        <f>IF(F2720="Primary Timing Controller","Timing",IF(F2720="Secondary Timing Controller","Timing",IF(F2720="Star","Ethernet",IF(F2720="Door Controller","Security Solution",IF(F2720="Elevator Controller","Security Solution",IF(F2720="Range Extender","Security Solution",IF(F2720="Dropbox","Standalone",IF(F2720="LF Exciter","Standalone",IF(OR(F2720="Monitor",F2720="Virtual Wall"),IF(VLOOKUP(H2720,IRDeviceDetails!$A$1:$B$10000,2,FALSE)=0,"Standalone",IF(ISNUMBER(MATCH(H2720,ConfigGrouping!$D$1:$D$10000,0)),"Primary","Secondary")),"")))))))))</f>
        <v/>
      </c>
    </row>
    <row r="2721" spans="5:5" ht="15" customHeight="1" x14ac:dyDescent="0.35">
      <c r="E2721" s="11" t="str">
        <f>IF(F2721="Primary Timing Controller","Timing",IF(F2721="Secondary Timing Controller","Timing",IF(F2721="Star","Ethernet",IF(F2721="Door Controller","Security Solution",IF(F2721="Elevator Controller","Security Solution",IF(F2721="Range Extender","Security Solution",IF(F2721="Dropbox","Standalone",IF(F2721="LF Exciter","Standalone",IF(OR(F2721="Monitor",F2721="Virtual Wall"),IF(VLOOKUP(H2721,IRDeviceDetails!$A$1:$B$10000,2,FALSE)=0,"Standalone",IF(ISNUMBER(MATCH(H2721,ConfigGrouping!$D$1:$D$10000,0)),"Primary","Secondary")),"")))))))))</f>
        <v/>
      </c>
    </row>
    <row r="2722" spans="5:5" ht="15" customHeight="1" x14ac:dyDescent="0.35">
      <c r="E2722" s="11" t="str">
        <f>IF(F2722="Primary Timing Controller","Timing",IF(F2722="Secondary Timing Controller","Timing",IF(F2722="Star","Ethernet",IF(F2722="Door Controller","Security Solution",IF(F2722="Elevator Controller","Security Solution",IF(F2722="Range Extender","Security Solution",IF(F2722="Dropbox","Standalone",IF(F2722="LF Exciter","Standalone",IF(OR(F2722="Monitor",F2722="Virtual Wall"),IF(VLOOKUP(H2722,IRDeviceDetails!$A$1:$B$10000,2,FALSE)=0,"Standalone",IF(ISNUMBER(MATCH(H2722,ConfigGrouping!$D$1:$D$10000,0)),"Primary","Secondary")),"")))))))))</f>
        <v/>
      </c>
    </row>
    <row r="2723" spans="5:5" ht="15" customHeight="1" x14ac:dyDescent="0.35">
      <c r="E2723" s="11" t="str">
        <f>IF(F2723="Primary Timing Controller","Timing",IF(F2723="Secondary Timing Controller","Timing",IF(F2723="Star","Ethernet",IF(F2723="Door Controller","Security Solution",IF(F2723="Elevator Controller","Security Solution",IF(F2723="Range Extender","Security Solution",IF(F2723="Dropbox","Standalone",IF(F2723="LF Exciter","Standalone",IF(OR(F2723="Monitor",F2723="Virtual Wall"),IF(VLOOKUP(H2723,IRDeviceDetails!$A$1:$B$10000,2,FALSE)=0,"Standalone",IF(ISNUMBER(MATCH(H2723,ConfigGrouping!$D$1:$D$10000,0)),"Primary","Secondary")),"")))))))))</f>
        <v/>
      </c>
    </row>
    <row r="2724" spans="5:5" ht="15" customHeight="1" x14ac:dyDescent="0.35">
      <c r="E2724" s="11" t="str">
        <f>IF(F2724="Primary Timing Controller","Timing",IF(F2724="Secondary Timing Controller","Timing",IF(F2724="Star","Ethernet",IF(F2724="Door Controller","Security Solution",IF(F2724="Elevator Controller","Security Solution",IF(F2724="Range Extender","Security Solution",IF(F2724="Dropbox","Standalone",IF(F2724="LF Exciter","Standalone",IF(OR(F2724="Monitor",F2724="Virtual Wall"),IF(VLOOKUP(H2724,IRDeviceDetails!$A$1:$B$10000,2,FALSE)=0,"Standalone",IF(ISNUMBER(MATCH(H2724,ConfigGrouping!$D$1:$D$10000,0)),"Primary","Secondary")),"")))))))))</f>
        <v/>
      </c>
    </row>
    <row r="2725" spans="5:5" ht="15" customHeight="1" x14ac:dyDescent="0.35">
      <c r="E2725" s="11" t="str">
        <f>IF(F2725="Primary Timing Controller","Timing",IF(F2725="Secondary Timing Controller","Timing",IF(F2725="Star","Ethernet",IF(F2725="Door Controller","Security Solution",IF(F2725="Elevator Controller","Security Solution",IF(F2725="Range Extender","Security Solution",IF(F2725="Dropbox","Standalone",IF(F2725="LF Exciter","Standalone",IF(OR(F2725="Monitor",F2725="Virtual Wall"),IF(VLOOKUP(H2725,IRDeviceDetails!$A$1:$B$10000,2,FALSE)=0,"Standalone",IF(ISNUMBER(MATCH(H2725,ConfigGrouping!$D$1:$D$10000,0)),"Primary","Secondary")),"")))))))))</f>
        <v/>
      </c>
    </row>
    <row r="2726" spans="5:5" ht="15" customHeight="1" x14ac:dyDescent="0.35">
      <c r="E2726" s="11" t="str">
        <f>IF(F2726="Primary Timing Controller","Timing",IF(F2726="Secondary Timing Controller","Timing",IF(F2726="Star","Ethernet",IF(F2726="Door Controller","Security Solution",IF(F2726="Elevator Controller","Security Solution",IF(F2726="Range Extender","Security Solution",IF(F2726="Dropbox","Standalone",IF(F2726="LF Exciter","Standalone",IF(OR(F2726="Monitor",F2726="Virtual Wall"),IF(VLOOKUP(H2726,IRDeviceDetails!$A$1:$B$10000,2,FALSE)=0,"Standalone",IF(ISNUMBER(MATCH(H2726,ConfigGrouping!$D$1:$D$10000,0)),"Primary","Secondary")),"")))))))))</f>
        <v/>
      </c>
    </row>
    <row r="2727" spans="5:5" ht="15" customHeight="1" x14ac:dyDescent="0.35">
      <c r="E2727" s="11" t="str">
        <f>IF(F2727="Primary Timing Controller","Timing",IF(F2727="Secondary Timing Controller","Timing",IF(F2727="Star","Ethernet",IF(F2727="Door Controller","Security Solution",IF(F2727="Elevator Controller","Security Solution",IF(F2727="Range Extender","Security Solution",IF(F2727="Dropbox","Standalone",IF(F2727="LF Exciter","Standalone",IF(OR(F2727="Monitor",F2727="Virtual Wall"),IF(VLOOKUP(H2727,IRDeviceDetails!$A$1:$B$10000,2,FALSE)=0,"Standalone",IF(ISNUMBER(MATCH(H2727,ConfigGrouping!$D$1:$D$10000,0)),"Primary","Secondary")),"")))))))))</f>
        <v/>
      </c>
    </row>
    <row r="2728" spans="5:5" ht="15" customHeight="1" x14ac:dyDescent="0.35">
      <c r="E2728" s="11" t="str">
        <f>IF(F2728="Primary Timing Controller","Timing",IF(F2728="Secondary Timing Controller","Timing",IF(F2728="Star","Ethernet",IF(F2728="Door Controller","Security Solution",IF(F2728="Elevator Controller","Security Solution",IF(F2728="Range Extender","Security Solution",IF(F2728="Dropbox","Standalone",IF(F2728="LF Exciter","Standalone",IF(OR(F2728="Monitor",F2728="Virtual Wall"),IF(VLOOKUP(H2728,IRDeviceDetails!$A$1:$B$10000,2,FALSE)=0,"Standalone",IF(ISNUMBER(MATCH(H2728,ConfigGrouping!$D$1:$D$10000,0)),"Primary","Secondary")),"")))))))))</f>
        <v/>
      </c>
    </row>
    <row r="2729" spans="5:5" ht="15" customHeight="1" x14ac:dyDescent="0.35">
      <c r="E2729" s="11" t="str">
        <f>IF(F2729="Primary Timing Controller","Timing",IF(F2729="Secondary Timing Controller","Timing",IF(F2729="Star","Ethernet",IF(F2729="Door Controller","Security Solution",IF(F2729="Elevator Controller","Security Solution",IF(F2729="Range Extender","Security Solution",IF(F2729="Dropbox","Standalone",IF(F2729="LF Exciter","Standalone",IF(OR(F2729="Monitor",F2729="Virtual Wall"),IF(VLOOKUP(H2729,IRDeviceDetails!$A$1:$B$10000,2,FALSE)=0,"Standalone",IF(ISNUMBER(MATCH(H2729,ConfigGrouping!$D$1:$D$10000,0)),"Primary","Secondary")),"")))))))))</f>
        <v/>
      </c>
    </row>
    <row r="2730" spans="5:5" ht="15" customHeight="1" x14ac:dyDescent="0.35">
      <c r="E2730" s="11" t="str">
        <f>IF(F2730="Primary Timing Controller","Timing",IF(F2730="Secondary Timing Controller","Timing",IF(F2730="Star","Ethernet",IF(F2730="Door Controller","Security Solution",IF(F2730="Elevator Controller","Security Solution",IF(F2730="Range Extender","Security Solution",IF(F2730="Dropbox","Standalone",IF(F2730="LF Exciter","Standalone",IF(OR(F2730="Monitor",F2730="Virtual Wall"),IF(VLOOKUP(H2730,IRDeviceDetails!$A$1:$B$10000,2,FALSE)=0,"Standalone",IF(ISNUMBER(MATCH(H2730,ConfigGrouping!$D$1:$D$10000,0)),"Primary","Secondary")),"")))))))))</f>
        <v/>
      </c>
    </row>
    <row r="2731" spans="5:5" ht="15" customHeight="1" x14ac:dyDescent="0.35">
      <c r="E2731" s="11" t="str">
        <f>IF(F2731="Primary Timing Controller","Timing",IF(F2731="Secondary Timing Controller","Timing",IF(F2731="Star","Ethernet",IF(F2731="Door Controller","Security Solution",IF(F2731="Elevator Controller","Security Solution",IF(F2731="Range Extender","Security Solution",IF(F2731="Dropbox","Standalone",IF(F2731="LF Exciter","Standalone",IF(OR(F2731="Monitor",F2731="Virtual Wall"),IF(VLOOKUP(H2731,IRDeviceDetails!$A$1:$B$10000,2,FALSE)=0,"Standalone",IF(ISNUMBER(MATCH(H2731,ConfigGrouping!$D$1:$D$10000,0)),"Primary","Secondary")),"")))))))))</f>
        <v/>
      </c>
    </row>
    <row r="2732" spans="5:5" ht="15" customHeight="1" x14ac:dyDescent="0.35">
      <c r="E2732" s="11" t="str">
        <f>IF(F2732="Primary Timing Controller","Timing",IF(F2732="Secondary Timing Controller","Timing",IF(F2732="Star","Ethernet",IF(F2732="Door Controller","Security Solution",IF(F2732="Elevator Controller","Security Solution",IF(F2732="Range Extender","Security Solution",IF(F2732="Dropbox","Standalone",IF(F2732="LF Exciter","Standalone",IF(OR(F2732="Monitor",F2732="Virtual Wall"),IF(VLOOKUP(H2732,IRDeviceDetails!$A$1:$B$10000,2,FALSE)=0,"Standalone",IF(ISNUMBER(MATCH(H2732,ConfigGrouping!$D$1:$D$10000,0)),"Primary","Secondary")),"")))))))))</f>
        <v/>
      </c>
    </row>
    <row r="2733" spans="5:5" ht="15" customHeight="1" x14ac:dyDescent="0.35">
      <c r="E2733" s="11" t="str">
        <f>IF(F2733="Primary Timing Controller","Timing",IF(F2733="Secondary Timing Controller","Timing",IF(F2733="Star","Ethernet",IF(F2733="Door Controller","Security Solution",IF(F2733="Elevator Controller","Security Solution",IF(F2733="Range Extender","Security Solution",IF(F2733="Dropbox","Standalone",IF(F2733="LF Exciter","Standalone",IF(OR(F2733="Monitor",F2733="Virtual Wall"),IF(VLOOKUP(H2733,IRDeviceDetails!$A$1:$B$10000,2,FALSE)=0,"Standalone",IF(ISNUMBER(MATCH(H2733,ConfigGrouping!$D$1:$D$10000,0)),"Primary","Secondary")),"")))))))))</f>
        <v/>
      </c>
    </row>
    <row r="2734" spans="5:5" ht="15" customHeight="1" x14ac:dyDescent="0.35">
      <c r="E2734" s="11" t="str">
        <f>IF(F2734="Primary Timing Controller","Timing",IF(F2734="Secondary Timing Controller","Timing",IF(F2734="Star","Ethernet",IF(F2734="Door Controller","Security Solution",IF(F2734="Elevator Controller","Security Solution",IF(F2734="Range Extender","Security Solution",IF(F2734="Dropbox","Standalone",IF(F2734="LF Exciter","Standalone",IF(OR(F2734="Monitor",F2734="Virtual Wall"),IF(VLOOKUP(H2734,IRDeviceDetails!$A$1:$B$10000,2,FALSE)=0,"Standalone",IF(ISNUMBER(MATCH(H2734,ConfigGrouping!$D$1:$D$10000,0)),"Primary","Secondary")),"")))))))))</f>
        <v/>
      </c>
    </row>
    <row r="2735" spans="5:5" ht="15" customHeight="1" x14ac:dyDescent="0.35">
      <c r="E2735" s="11" t="str">
        <f>IF(F2735="Primary Timing Controller","Timing",IF(F2735="Secondary Timing Controller","Timing",IF(F2735="Star","Ethernet",IF(F2735="Door Controller","Security Solution",IF(F2735="Elevator Controller","Security Solution",IF(F2735="Range Extender","Security Solution",IF(F2735="Dropbox","Standalone",IF(F2735="LF Exciter","Standalone",IF(OR(F2735="Monitor",F2735="Virtual Wall"),IF(VLOOKUP(H2735,IRDeviceDetails!$A$1:$B$10000,2,FALSE)=0,"Standalone",IF(ISNUMBER(MATCH(H2735,ConfigGrouping!$D$1:$D$10000,0)),"Primary","Secondary")),"")))))))))</f>
        <v/>
      </c>
    </row>
    <row r="2736" spans="5:5" ht="15" customHeight="1" x14ac:dyDescent="0.35">
      <c r="E2736" s="11" t="str">
        <f>IF(F2736="Primary Timing Controller","Timing",IF(F2736="Secondary Timing Controller","Timing",IF(F2736="Star","Ethernet",IF(F2736="Door Controller","Security Solution",IF(F2736="Elevator Controller","Security Solution",IF(F2736="Range Extender","Security Solution",IF(F2736="Dropbox","Standalone",IF(F2736="LF Exciter","Standalone",IF(OR(F2736="Monitor",F2736="Virtual Wall"),IF(VLOOKUP(H2736,IRDeviceDetails!$A$1:$B$10000,2,FALSE)=0,"Standalone",IF(ISNUMBER(MATCH(H2736,ConfigGrouping!$D$1:$D$10000,0)),"Primary","Secondary")),"")))))))))</f>
        <v/>
      </c>
    </row>
    <row r="2737" spans="5:5" ht="15" customHeight="1" x14ac:dyDescent="0.35">
      <c r="E2737" s="11" t="str">
        <f>IF(F2737="Primary Timing Controller","Timing",IF(F2737="Secondary Timing Controller","Timing",IF(F2737="Star","Ethernet",IF(F2737="Door Controller","Security Solution",IF(F2737="Elevator Controller","Security Solution",IF(F2737="Range Extender","Security Solution",IF(F2737="Dropbox","Standalone",IF(F2737="LF Exciter","Standalone",IF(OR(F2737="Monitor",F2737="Virtual Wall"),IF(VLOOKUP(H2737,IRDeviceDetails!$A$1:$B$10000,2,FALSE)=0,"Standalone",IF(ISNUMBER(MATCH(H2737,ConfigGrouping!$D$1:$D$10000,0)),"Primary","Secondary")),"")))))))))</f>
        <v/>
      </c>
    </row>
    <row r="2738" spans="5:5" ht="15" customHeight="1" x14ac:dyDescent="0.35">
      <c r="E2738" s="11" t="str">
        <f>IF(F2738="Primary Timing Controller","Timing",IF(F2738="Secondary Timing Controller","Timing",IF(F2738="Star","Ethernet",IF(F2738="Door Controller","Security Solution",IF(F2738="Elevator Controller","Security Solution",IF(F2738="Range Extender","Security Solution",IF(F2738="Dropbox","Standalone",IF(F2738="LF Exciter","Standalone",IF(OR(F2738="Monitor",F2738="Virtual Wall"),IF(VLOOKUP(H2738,IRDeviceDetails!$A$1:$B$10000,2,FALSE)=0,"Standalone",IF(ISNUMBER(MATCH(H2738,ConfigGrouping!$D$1:$D$10000,0)),"Primary","Secondary")),"")))))))))</f>
        <v/>
      </c>
    </row>
    <row r="2739" spans="5:5" ht="15" customHeight="1" x14ac:dyDescent="0.35">
      <c r="E2739" s="11" t="str">
        <f>IF(F2739="Primary Timing Controller","Timing",IF(F2739="Secondary Timing Controller","Timing",IF(F2739="Star","Ethernet",IF(F2739="Door Controller","Security Solution",IF(F2739="Elevator Controller","Security Solution",IF(F2739="Range Extender","Security Solution",IF(F2739="Dropbox","Standalone",IF(F2739="LF Exciter","Standalone",IF(OR(F2739="Monitor",F2739="Virtual Wall"),IF(VLOOKUP(H2739,IRDeviceDetails!$A$1:$B$10000,2,FALSE)=0,"Standalone",IF(ISNUMBER(MATCH(H2739,ConfigGrouping!$D$1:$D$10000,0)),"Primary","Secondary")),"")))))))))</f>
        <v/>
      </c>
    </row>
    <row r="2740" spans="5:5" ht="15" customHeight="1" x14ac:dyDescent="0.35">
      <c r="E2740" s="11" t="str">
        <f>IF(F2740="Primary Timing Controller","Timing",IF(F2740="Secondary Timing Controller","Timing",IF(F2740="Star","Ethernet",IF(F2740="Door Controller","Security Solution",IF(F2740="Elevator Controller","Security Solution",IF(F2740="Range Extender","Security Solution",IF(F2740="Dropbox","Standalone",IF(F2740="LF Exciter","Standalone",IF(OR(F2740="Monitor",F2740="Virtual Wall"),IF(VLOOKUP(H2740,IRDeviceDetails!$A$1:$B$10000,2,FALSE)=0,"Standalone",IF(ISNUMBER(MATCH(H2740,ConfigGrouping!$D$1:$D$10000,0)),"Primary","Secondary")),"")))))))))</f>
        <v/>
      </c>
    </row>
    <row r="2741" spans="5:5" ht="15" customHeight="1" x14ac:dyDescent="0.35">
      <c r="E2741" s="11" t="str">
        <f>IF(F2741="Primary Timing Controller","Timing",IF(F2741="Secondary Timing Controller","Timing",IF(F2741="Star","Ethernet",IF(F2741="Door Controller","Security Solution",IF(F2741="Elevator Controller","Security Solution",IF(F2741="Range Extender","Security Solution",IF(F2741="Dropbox","Standalone",IF(F2741="LF Exciter","Standalone",IF(OR(F2741="Monitor",F2741="Virtual Wall"),IF(VLOOKUP(H2741,IRDeviceDetails!$A$1:$B$10000,2,FALSE)=0,"Standalone",IF(ISNUMBER(MATCH(H2741,ConfigGrouping!$D$1:$D$10000,0)),"Primary","Secondary")),"")))))))))</f>
        <v/>
      </c>
    </row>
    <row r="2742" spans="5:5" ht="15" customHeight="1" x14ac:dyDescent="0.35">
      <c r="E2742" s="11" t="str">
        <f>IF(F2742="Primary Timing Controller","Timing",IF(F2742="Secondary Timing Controller","Timing",IF(F2742="Star","Ethernet",IF(F2742="Door Controller","Security Solution",IF(F2742="Elevator Controller","Security Solution",IF(F2742="Range Extender","Security Solution",IF(F2742="Dropbox","Standalone",IF(F2742="LF Exciter","Standalone",IF(OR(F2742="Monitor",F2742="Virtual Wall"),IF(VLOOKUP(H2742,IRDeviceDetails!$A$1:$B$10000,2,FALSE)=0,"Standalone",IF(ISNUMBER(MATCH(H2742,ConfigGrouping!$D$1:$D$10000,0)),"Primary","Secondary")),"")))))))))</f>
        <v/>
      </c>
    </row>
    <row r="2743" spans="5:5" ht="15" customHeight="1" x14ac:dyDescent="0.35">
      <c r="E2743" s="11" t="str">
        <f>IF(F2743="Primary Timing Controller","Timing",IF(F2743="Secondary Timing Controller","Timing",IF(F2743="Star","Ethernet",IF(F2743="Door Controller","Security Solution",IF(F2743="Elevator Controller","Security Solution",IF(F2743="Range Extender","Security Solution",IF(F2743="Dropbox","Standalone",IF(F2743="LF Exciter","Standalone",IF(OR(F2743="Monitor",F2743="Virtual Wall"),IF(VLOOKUP(H2743,IRDeviceDetails!$A$1:$B$10000,2,FALSE)=0,"Standalone",IF(ISNUMBER(MATCH(H2743,ConfigGrouping!$D$1:$D$10000,0)),"Primary","Secondary")),"")))))))))</f>
        <v/>
      </c>
    </row>
    <row r="2744" spans="5:5" ht="15" customHeight="1" x14ac:dyDescent="0.35">
      <c r="E2744" s="11" t="str">
        <f>IF(F2744="Primary Timing Controller","Timing",IF(F2744="Secondary Timing Controller","Timing",IF(F2744="Star","Ethernet",IF(F2744="Door Controller","Security Solution",IF(F2744="Elevator Controller","Security Solution",IF(F2744="Range Extender","Security Solution",IF(F2744="Dropbox","Standalone",IF(F2744="LF Exciter","Standalone",IF(OR(F2744="Monitor",F2744="Virtual Wall"),IF(VLOOKUP(H2744,IRDeviceDetails!$A$1:$B$10000,2,FALSE)=0,"Standalone",IF(ISNUMBER(MATCH(H2744,ConfigGrouping!$D$1:$D$10000,0)),"Primary","Secondary")),"")))))))))</f>
        <v/>
      </c>
    </row>
    <row r="2745" spans="5:5" ht="15" customHeight="1" x14ac:dyDescent="0.35">
      <c r="E2745" s="11" t="str">
        <f>IF(F2745="Primary Timing Controller","Timing",IF(F2745="Secondary Timing Controller","Timing",IF(F2745="Star","Ethernet",IF(F2745="Door Controller","Security Solution",IF(F2745="Elevator Controller","Security Solution",IF(F2745="Range Extender","Security Solution",IF(F2745="Dropbox","Standalone",IF(F2745="LF Exciter","Standalone",IF(OR(F2745="Monitor",F2745="Virtual Wall"),IF(VLOOKUP(H2745,IRDeviceDetails!$A$1:$B$10000,2,FALSE)=0,"Standalone",IF(ISNUMBER(MATCH(H2745,ConfigGrouping!$D$1:$D$10000,0)),"Primary","Secondary")),"")))))))))</f>
        <v/>
      </c>
    </row>
    <row r="2746" spans="5:5" ht="15" customHeight="1" x14ac:dyDescent="0.35">
      <c r="E2746" s="11" t="str">
        <f>IF(F2746="Primary Timing Controller","Timing",IF(F2746="Secondary Timing Controller","Timing",IF(F2746="Star","Ethernet",IF(F2746="Door Controller","Security Solution",IF(F2746="Elevator Controller","Security Solution",IF(F2746="Range Extender","Security Solution",IF(F2746="Dropbox","Standalone",IF(F2746="LF Exciter","Standalone",IF(OR(F2746="Monitor",F2746="Virtual Wall"),IF(VLOOKUP(H2746,IRDeviceDetails!$A$1:$B$10000,2,FALSE)=0,"Standalone",IF(ISNUMBER(MATCH(H2746,ConfigGrouping!$D$1:$D$10000,0)),"Primary","Secondary")),"")))))))))</f>
        <v/>
      </c>
    </row>
    <row r="2747" spans="5:5" ht="15" customHeight="1" x14ac:dyDescent="0.35">
      <c r="E2747" s="11" t="str">
        <f>IF(F2747="Primary Timing Controller","Timing",IF(F2747="Secondary Timing Controller","Timing",IF(F2747="Star","Ethernet",IF(F2747="Door Controller","Security Solution",IF(F2747="Elevator Controller","Security Solution",IF(F2747="Range Extender","Security Solution",IF(F2747="Dropbox","Standalone",IF(F2747="LF Exciter","Standalone",IF(OR(F2747="Monitor",F2747="Virtual Wall"),IF(VLOOKUP(H2747,IRDeviceDetails!$A$1:$B$10000,2,FALSE)=0,"Standalone",IF(ISNUMBER(MATCH(H2747,ConfigGrouping!$D$1:$D$10000,0)),"Primary","Secondary")),"")))))))))</f>
        <v/>
      </c>
    </row>
    <row r="2748" spans="5:5" ht="15" customHeight="1" x14ac:dyDescent="0.35">
      <c r="E2748" s="11" t="str">
        <f>IF(F2748="Primary Timing Controller","Timing",IF(F2748="Secondary Timing Controller","Timing",IF(F2748="Star","Ethernet",IF(F2748="Door Controller","Security Solution",IF(F2748="Elevator Controller","Security Solution",IF(F2748="Range Extender","Security Solution",IF(F2748="Dropbox","Standalone",IF(F2748="LF Exciter","Standalone",IF(OR(F2748="Monitor",F2748="Virtual Wall"),IF(VLOOKUP(H2748,IRDeviceDetails!$A$1:$B$10000,2,FALSE)=0,"Standalone",IF(ISNUMBER(MATCH(H2748,ConfigGrouping!$D$1:$D$10000,0)),"Primary","Secondary")),"")))))))))</f>
        <v/>
      </c>
    </row>
    <row r="2749" spans="5:5" ht="15" customHeight="1" x14ac:dyDescent="0.35">
      <c r="E2749" s="11" t="str">
        <f>IF(F2749="Primary Timing Controller","Timing",IF(F2749="Secondary Timing Controller","Timing",IF(F2749="Star","Ethernet",IF(F2749="Door Controller","Security Solution",IF(F2749="Elevator Controller","Security Solution",IF(F2749="Range Extender","Security Solution",IF(F2749="Dropbox","Standalone",IF(F2749="LF Exciter","Standalone",IF(OR(F2749="Monitor",F2749="Virtual Wall"),IF(VLOOKUP(H2749,IRDeviceDetails!$A$1:$B$10000,2,FALSE)=0,"Standalone",IF(ISNUMBER(MATCH(H2749,ConfigGrouping!$D$1:$D$10000,0)),"Primary","Secondary")),"")))))))))</f>
        <v/>
      </c>
    </row>
    <row r="2750" spans="5:5" ht="15" customHeight="1" x14ac:dyDescent="0.35">
      <c r="E2750" s="11" t="str">
        <f>IF(F2750="Primary Timing Controller","Timing",IF(F2750="Secondary Timing Controller","Timing",IF(F2750="Star","Ethernet",IF(F2750="Door Controller","Security Solution",IF(F2750="Elevator Controller","Security Solution",IF(F2750="Range Extender","Security Solution",IF(F2750="Dropbox","Standalone",IF(F2750="LF Exciter","Standalone",IF(OR(F2750="Monitor",F2750="Virtual Wall"),IF(VLOOKUP(H2750,IRDeviceDetails!$A$1:$B$10000,2,FALSE)=0,"Standalone",IF(ISNUMBER(MATCH(H2750,ConfigGrouping!$D$1:$D$10000,0)),"Primary","Secondary")),"")))))))))</f>
        <v/>
      </c>
    </row>
    <row r="2751" spans="5:5" ht="15" customHeight="1" x14ac:dyDescent="0.35">
      <c r="E2751" s="11" t="str">
        <f>IF(F2751="Primary Timing Controller","Timing",IF(F2751="Secondary Timing Controller","Timing",IF(F2751="Star","Ethernet",IF(F2751="Door Controller","Security Solution",IF(F2751="Elevator Controller","Security Solution",IF(F2751="Range Extender","Security Solution",IF(F2751="Dropbox","Standalone",IF(F2751="LF Exciter","Standalone",IF(OR(F2751="Monitor",F2751="Virtual Wall"),IF(VLOOKUP(H2751,IRDeviceDetails!$A$1:$B$10000,2,FALSE)=0,"Standalone",IF(ISNUMBER(MATCH(H2751,ConfigGrouping!$D$1:$D$10000,0)),"Primary","Secondary")),"")))))))))</f>
        <v/>
      </c>
    </row>
    <row r="2752" spans="5:5" ht="15" customHeight="1" x14ac:dyDescent="0.35">
      <c r="E2752" s="11" t="str">
        <f>IF(F2752="Primary Timing Controller","Timing",IF(F2752="Secondary Timing Controller","Timing",IF(F2752="Star","Ethernet",IF(F2752="Door Controller","Security Solution",IF(F2752="Elevator Controller","Security Solution",IF(F2752="Range Extender","Security Solution",IF(F2752="Dropbox","Standalone",IF(F2752="LF Exciter","Standalone",IF(OR(F2752="Monitor",F2752="Virtual Wall"),IF(VLOOKUP(H2752,IRDeviceDetails!$A$1:$B$10000,2,FALSE)=0,"Standalone",IF(ISNUMBER(MATCH(H2752,ConfigGrouping!$D$1:$D$10000,0)),"Primary","Secondary")),"")))))))))</f>
        <v/>
      </c>
    </row>
    <row r="2753" spans="5:5" ht="15" customHeight="1" x14ac:dyDescent="0.35">
      <c r="E2753" s="11" t="str">
        <f>IF(F2753="Primary Timing Controller","Timing",IF(F2753="Secondary Timing Controller","Timing",IF(F2753="Star","Ethernet",IF(F2753="Door Controller","Security Solution",IF(F2753="Elevator Controller","Security Solution",IF(F2753="Range Extender","Security Solution",IF(F2753="Dropbox","Standalone",IF(F2753="LF Exciter","Standalone",IF(OR(F2753="Monitor",F2753="Virtual Wall"),IF(VLOOKUP(H2753,IRDeviceDetails!$A$1:$B$10000,2,FALSE)=0,"Standalone",IF(ISNUMBER(MATCH(H2753,ConfigGrouping!$D$1:$D$10000,0)),"Primary","Secondary")),"")))))))))</f>
        <v/>
      </c>
    </row>
    <row r="2754" spans="5:5" ht="15" customHeight="1" x14ac:dyDescent="0.35">
      <c r="E2754" s="11" t="str">
        <f>IF(F2754="Primary Timing Controller","Timing",IF(F2754="Secondary Timing Controller","Timing",IF(F2754="Star","Ethernet",IF(F2754="Door Controller","Security Solution",IF(F2754="Elevator Controller","Security Solution",IF(F2754="Range Extender","Security Solution",IF(F2754="Dropbox","Standalone",IF(F2754="LF Exciter","Standalone",IF(OR(F2754="Monitor",F2754="Virtual Wall"),IF(VLOOKUP(H2754,IRDeviceDetails!$A$1:$B$10000,2,FALSE)=0,"Standalone",IF(ISNUMBER(MATCH(H2754,ConfigGrouping!$D$1:$D$10000,0)),"Primary","Secondary")),"")))))))))</f>
        <v/>
      </c>
    </row>
    <row r="2755" spans="5:5" ht="15" customHeight="1" x14ac:dyDescent="0.35">
      <c r="E2755" s="11" t="str">
        <f>IF(F2755="Primary Timing Controller","Timing",IF(F2755="Secondary Timing Controller","Timing",IF(F2755="Star","Ethernet",IF(F2755="Door Controller","Security Solution",IF(F2755="Elevator Controller","Security Solution",IF(F2755="Range Extender","Security Solution",IF(F2755="Dropbox","Standalone",IF(F2755="LF Exciter","Standalone",IF(OR(F2755="Monitor",F2755="Virtual Wall"),IF(VLOOKUP(H2755,IRDeviceDetails!$A$1:$B$10000,2,FALSE)=0,"Standalone",IF(ISNUMBER(MATCH(H2755,ConfigGrouping!$D$1:$D$10000,0)),"Primary","Secondary")),"")))))))))</f>
        <v/>
      </c>
    </row>
    <row r="2756" spans="5:5" ht="15" customHeight="1" x14ac:dyDescent="0.35">
      <c r="E2756" s="11" t="str">
        <f>IF(F2756="Primary Timing Controller","Timing",IF(F2756="Secondary Timing Controller","Timing",IF(F2756="Star","Ethernet",IF(F2756="Door Controller","Security Solution",IF(F2756="Elevator Controller","Security Solution",IF(F2756="Range Extender","Security Solution",IF(F2756="Dropbox","Standalone",IF(F2756="LF Exciter","Standalone",IF(OR(F2756="Monitor",F2756="Virtual Wall"),IF(VLOOKUP(H2756,IRDeviceDetails!$A$1:$B$10000,2,FALSE)=0,"Standalone",IF(ISNUMBER(MATCH(H2756,ConfigGrouping!$D$1:$D$10000,0)),"Primary","Secondary")),"")))))))))</f>
        <v/>
      </c>
    </row>
    <row r="2757" spans="5:5" ht="15" customHeight="1" x14ac:dyDescent="0.35">
      <c r="E2757" s="11" t="str">
        <f>IF(F2757="Primary Timing Controller","Timing",IF(F2757="Secondary Timing Controller","Timing",IF(F2757="Star","Ethernet",IF(F2757="Door Controller","Security Solution",IF(F2757="Elevator Controller","Security Solution",IF(F2757="Range Extender","Security Solution",IF(F2757="Dropbox","Standalone",IF(F2757="LF Exciter","Standalone",IF(OR(F2757="Monitor",F2757="Virtual Wall"),IF(VLOOKUP(H2757,IRDeviceDetails!$A$1:$B$10000,2,FALSE)=0,"Standalone",IF(ISNUMBER(MATCH(H2757,ConfigGrouping!$D$1:$D$10000,0)),"Primary","Secondary")),"")))))))))</f>
        <v/>
      </c>
    </row>
    <row r="2758" spans="5:5" ht="15" customHeight="1" x14ac:dyDescent="0.35">
      <c r="E2758" s="11" t="str">
        <f>IF(F2758="Primary Timing Controller","Timing",IF(F2758="Secondary Timing Controller","Timing",IF(F2758="Star","Ethernet",IF(F2758="Door Controller","Security Solution",IF(F2758="Elevator Controller","Security Solution",IF(F2758="Range Extender","Security Solution",IF(F2758="Dropbox","Standalone",IF(F2758="LF Exciter","Standalone",IF(OR(F2758="Monitor",F2758="Virtual Wall"),IF(VLOOKUP(H2758,IRDeviceDetails!$A$1:$B$10000,2,FALSE)=0,"Standalone",IF(ISNUMBER(MATCH(H2758,ConfigGrouping!$D$1:$D$10000,0)),"Primary","Secondary")),"")))))))))</f>
        <v/>
      </c>
    </row>
    <row r="2759" spans="5:5" ht="15" customHeight="1" x14ac:dyDescent="0.35">
      <c r="E2759" s="11" t="str">
        <f>IF(F2759="Primary Timing Controller","Timing",IF(F2759="Secondary Timing Controller","Timing",IF(F2759="Star","Ethernet",IF(F2759="Door Controller","Security Solution",IF(F2759="Elevator Controller","Security Solution",IF(F2759="Range Extender","Security Solution",IF(F2759="Dropbox","Standalone",IF(F2759="LF Exciter","Standalone",IF(OR(F2759="Monitor",F2759="Virtual Wall"),IF(VLOOKUP(H2759,IRDeviceDetails!$A$1:$B$10000,2,FALSE)=0,"Standalone",IF(ISNUMBER(MATCH(H2759,ConfigGrouping!$D$1:$D$10000,0)),"Primary","Secondary")),"")))))))))</f>
        <v/>
      </c>
    </row>
    <row r="2760" spans="5:5" ht="15" customHeight="1" x14ac:dyDescent="0.35">
      <c r="E2760" s="11" t="str">
        <f>IF(F2760="Primary Timing Controller","Timing",IF(F2760="Secondary Timing Controller","Timing",IF(F2760="Star","Ethernet",IF(F2760="Door Controller","Security Solution",IF(F2760="Elevator Controller","Security Solution",IF(F2760="Range Extender","Security Solution",IF(F2760="Dropbox","Standalone",IF(F2760="LF Exciter","Standalone",IF(OR(F2760="Monitor",F2760="Virtual Wall"),IF(VLOOKUP(H2760,IRDeviceDetails!$A$1:$B$10000,2,FALSE)=0,"Standalone",IF(ISNUMBER(MATCH(H2760,ConfigGrouping!$D$1:$D$10000,0)),"Primary","Secondary")),"")))))))))</f>
        <v/>
      </c>
    </row>
    <row r="2761" spans="5:5" ht="15" customHeight="1" x14ac:dyDescent="0.35">
      <c r="E2761" s="11" t="str">
        <f>IF(F2761="Primary Timing Controller","Timing",IF(F2761="Secondary Timing Controller","Timing",IF(F2761="Star","Ethernet",IF(F2761="Door Controller","Security Solution",IF(F2761="Elevator Controller","Security Solution",IF(F2761="Range Extender","Security Solution",IF(F2761="Dropbox","Standalone",IF(F2761="LF Exciter","Standalone",IF(OR(F2761="Monitor",F2761="Virtual Wall"),IF(VLOOKUP(H2761,IRDeviceDetails!$A$1:$B$10000,2,FALSE)=0,"Standalone",IF(ISNUMBER(MATCH(H2761,ConfigGrouping!$D$1:$D$10000,0)),"Primary","Secondary")),"")))))))))</f>
        <v/>
      </c>
    </row>
    <row r="2762" spans="5:5" ht="15" customHeight="1" x14ac:dyDescent="0.35">
      <c r="E2762" s="11" t="str">
        <f>IF(F2762="Primary Timing Controller","Timing",IF(F2762="Secondary Timing Controller","Timing",IF(F2762="Star","Ethernet",IF(F2762="Door Controller","Security Solution",IF(F2762="Elevator Controller","Security Solution",IF(F2762="Range Extender","Security Solution",IF(F2762="Dropbox","Standalone",IF(F2762="LF Exciter","Standalone",IF(OR(F2762="Monitor",F2762="Virtual Wall"),IF(VLOOKUP(H2762,IRDeviceDetails!$A$1:$B$10000,2,FALSE)=0,"Standalone",IF(ISNUMBER(MATCH(H2762,ConfigGrouping!$D$1:$D$10000,0)),"Primary","Secondary")),"")))))))))</f>
        <v/>
      </c>
    </row>
    <row r="2763" spans="5:5" ht="15" customHeight="1" x14ac:dyDescent="0.35">
      <c r="E2763" s="11" t="str">
        <f>IF(F2763="Primary Timing Controller","Timing",IF(F2763="Secondary Timing Controller","Timing",IF(F2763="Star","Ethernet",IF(F2763="Door Controller","Security Solution",IF(F2763="Elevator Controller","Security Solution",IF(F2763="Range Extender","Security Solution",IF(F2763="Dropbox","Standalone",IF(F2763="LF Exciter","Standalone",IF(OR(F2763="Monitor",F2763="Virtual Wall"),IF(VLOOKUP(H2763,IRDeviceDetails!$A$1:$B$10000,2,FALSE)=0,"Standalone",IF(ISNUMBER(MATCH(H2763,ConfigGrouping!$D$1:$D$10000,0)),"Primary","Secondary")),"")))))))))</f>
        <v/>
      </c>
    </row>
    <row r="2764" spans="5:5" ht="15" customHeight="1" x14ac:dyDescent="0.35">
      <c r="E2764" s="11" t="str">
        <f>IF(F2764="Primary Timing Controller","Timing",IF(F2764="Secondary Timing Controller","Timing",IF(F2764="Star","Ethernet",IF(F2764="Door Controller","Security Solution",IF(F2764="Elevator Controller","Security Solution",IF(F2764="Range Extender","Security Solution",IF(F2764="Dropbox","Standalone",IF(F2764="LF Exciter","Standalone",IF(OR(F2764="Monitor",F2764="Virtual Wall"),IF(VLOOKUP(H2764,IRDeviceDetails!$A$1:$B$10000,2,FALSE)=0,"Standalone",IF(ISNUMBER(MATCH(H2764,ConfigGrouping!$D$1:$D$10000,0)),"Primary","Secondary")),"")))))))))</f>
        <v/>
      </c>
    </row>
    <row r="2765" spans="5:5" ht="15" customHeight="1" x14ac:dyDescent="0.35">
      <c r="E2765" s="11" t="str">
        <f>IF(F2765="Primary Timing Controller","Timing",IF(F2765="Secondary Timing Controller","Timing",IF(F2765="Star","Ethernet",IF(F2765="Door Controller","Security Solution",IF(F2765="Elevator Controller","Security Solution",IF(F2765="Range Extender","Security Solution",IF(F2765="Dropbox","Standalone",IF(F2765="LF Exciter","Standalone",IF(OR(F2765="Monitor",F2765="Virtual Wall"),IF(VLOOKUP(H2765,IRDeviceDetails!$A$1:$B$10000,2,FALSE)=0,"Standalone",IF(ISNUMBER(MATCH(H2765,ConfigGrouping!$D$1:$D$10000,0)),"Primary","Secondary")),"")))))))))</f>
        <v/>
      </c>
    </row>
    <row r="2766" spans="5:5" ht="15" customHeight="1" x14ac:dyDescent="0.35">
      <c r="E2766" s="11" t="str">
        <f>IF(F2766="Primary Timing Controller","Timing",IF(F2766="Secondary Timing Controller","Timing",IF(F2766="Star","Ethernet",IF(F2766="Door Controller","Security Solution",IF(F2766="Elevator Controller","Security Solution",IF(F2766="Range Extender","Security Solution",IF(F2766="Dropbox","Standalone",IF(F2766="LF Exciter","Standalone",IF(OR(F2766="Monitor",F2766="Virtual Wall"),IF(VLOOKUP(H2766,IRDeviceDetails!$A$1:$B$10000,2,FALSE)=0,"Standalone",IF(ISNUMBER(MATCH(H2766,ConfigGrouping!$D$1:$D$10000,0)),"Primary","Secondary")),"")))))))))</f>
        <v/>
      </c>
    </row>
    <row r="2767" spans="5:5" ht="15" customHeight="1" x14ac:dyDescent="0.35">
      <c r="E2767" s="11" t="str">
        <f>IF(F2767="Primary Timing Controller","Timing",IF(F2767="Secondary Timing Controller","Timing",IF(F2767="Star","Ethernet",IF(F2767="Door Controller","Security Solution",IF(F2767="Elevator Controller","Security Solution",IF(F2767="Range Extender","Security Solution",IF(F2767="Dropbox","Standalone",IF(F2767="LF Exciter","Standalone",IF(OR(F2767="Monitor",F2767="Virtual Wall"),IF(VLOOKUP(H2767,IRDeviceDetails!$A$1:$B$10000,2,FALSE)=0,"Standalone",IF(ISNUMBER(MATCH(H2767,ConfigGrouping!$D$1:$D$10000,0)),"Primary","Secondary")),"")))))))))</f>
        <v/>
      </c>
    </row>
    <row r="2768" spans="5:5" ht="15" customHeight="1" x14ac:dyDescent="0.35">
      <c r="E2768" s="11" t="str">
        <f>IF(F2768="Primary Timing Controller","Timing",IF(F2768="Secondary Timing Controller","Timing",IF(F2768="Star","Ethernet",IF(F2768="Door Controller","Security Solution",IF(F2768="Elevator Controller","Security Solution",IF(F2768="Range Extender","Security Solution",IF(F2768="Dropbox","Standalone",IF(F2768="LF Exciter","Standalone",IF(OR(F2768="Monitor",F2768="Virtual Wall"),IF(VLOOKUP(H2768,IRDeviceDetails!$A$1:$B$10000,2,FALSE)=0,"Standalone",IF(ISNUMBER(MATCH(H2768,ConfigGrouping!$D$1:$D$10000,0)),"Primary","Secondary")),"")))))))))</f>
        <v/>
      </c>
    </row>
    <row r="2769" spans="5:5" ht="15" customHeight="1" x14ac:dyDescent="0.35">
      <c r="E2769" s="11" t="str">
        <f>IF(F2769="Primary Timing Controller","Timing",IF(F2769="Secondary Timing Controller","Timing",IF(F2769="Star","Ethernet",IF(F2769="Door Controller","Security Solution",IF(F2769="Elevator Controller","Security Solution",IF(F2769="Range Extender","Security Solution",IF(F2769="Dropbox","Standalone",IF(F2769="LF Exciter","Standalone",IF(OR(F2769="Monitor",F2769="Virtual Wall"),IF(VLOOKUP(H2769,IRDeviceDetails!$A$1:$B$10000,2,FALSE)=0,"Standalone",IF(ISNUMBER(MATCH(H2769,ConfigGrouping!$D$1:$D$10000,0)),"Primary","Secondary")),"")))))))))</f>
        <v/>
      </c>
    </row>
    <row r="2770" spans="5:5" ht="15" customHeight="1" x14ac:dyDescent="0.35">
      <c r="E2770" s="11" t="str">
        <f>IF(F2770="Primary Timing Controller","Timing",IF(F2770="Secondary Timing Controller","Timing",IF(F2770="Star","Ethernet",IF(F2770="Door Controller","Security Solution",IF(F2770="Elevator Controller","Security Solution",IF(F2770="Range Extender","Security Solution",IF(F2770="Dropbox","Standalone",IF(F2770="LF Exciter","Standalone",IF(OR(F2770="Monitor",F2770="Virtual Wall"),IF(VLOOKUP(H2770,IRDeviceDetails!$A$1:$B$10000,2,FALSE)=0,"Standalone",IF(ISNUMBER(MATCH(H2770,ConfigGrouping!$D$1:$D$10000,0)),"Primary","Secondary")),"")))))))))</f>
        <v/>
      </c>
    </row>
    <row r="2771" spans="5:5" ht="15" customHeight="1" x14ac:dyDescent="0.35">
      <c r="E2771" s="11" t="str">
        <f>IF(F2771="Primary Timing Controller","Timing",IF(F2771="Secondary Timing Controller","Timing",IF(F2771="Star","Ethernet",IF(F2771="Door Controller","Security Solution",IF(F2771="Elevator Controller","Security Solution",IF(F2771="Range Extender","Security Solution",IF(F2771="Dropbox","Standalone",IF(F2771="LF Exciter","Standalone",IF(OR(F2771="Monitor",F2771="Virtual Wall"),IF(VLOOKUP(H2771,IRDeviceDetails!$A$1:$B$10000,2,FALSE)=0,"Standalone",IF(ISNUMBER(MATCH(H2771,ConfigGrouping!$D$1:$D$10000,0)),"Primary","Secondary")),"")))))))))</f>
        <v/>
      </c>
    </row>
    <row r="2772" spans="5:5" ht="15" customHeight="1" x14ac:dyDescent="0.35">
      <c r="E2772" s="11" t="str">
        <f>IF(F2772="Primary Timing Controller","Timing",IF(F2772="Secondary Timing Controller","Timing",IF(F2772="Star","Ethernet",IF(F2772="Door Controller","Security Solution",IF(F2772="Elevator Controller","Security Solution",IF(F2772="Range Extender","Security Solution",IF(F2772="Dropbox","Standalone",IF(F2772="LF Exciter","Standalone",IF(OR(F2772="Monitor",F2772="Virtual Wall"),IF(VLOOKUP(H2772,IRDeviceDetails!$A$1:$B$10000,2,FALSE)=0,"Standalone",IF(ISNUMBER(MATCH(H2772,ConfigGrouping!$D$1:$D$10000,0)),"Primary","Secondary")),"")))))))))</f>
        <v/>
      </c>
    </row>
    <row r="2773" spans="5:5" ht="15" customHeight="1" x14ac:dyDescent="0.35">
      <c r="E2773" s="11" t="str">
        <f>IF(F2773="Primary Timing Controller","Timing",IF(F2773="Secondary Timing Controller","Timing",IF(F2773="Star","Ethernet",IF(F2773="Door Controller","Security Solution",IF(F2773="Elevator Controller","Security Solution",IF(F2773="Range Extender","Security Solution",IF(F2773="Dropbox","Standalone",IF(F2773="LF Exciter","Standalone",IF(OR(F2773="Monitor",F2773="Virtual Wall"),IF(VLOOKUP(H2773,IRDeviceDetails!$A$1:$B$10000,2,FALSE)=0,"Standalone",IF(ISNUMBER(MATCH(H2773,ConfigGrouping!$D$1:$D$10000,0)),"Primary","Secondary")),"")))))))))</f>
        <v/>
      </c>
    </row>
    <row r="2774" spans="5:5" ht="15" customHeight="1" x14ac:dyDescent="0.35">
      <c r="E2774" s="11" t="str">
        <f>IF(F2774="Primary Timing Controller","Timing",IF(F2774="Secondary Timing Controller","Timing",IF(F2774="Star","Ethernet",IF(F2774="Door Controller","Security Solution",IF(F2774="Elevator Controller","Security Solution",IF(F2774="Range Extender","Security Solution",IF(F2774="Dropbox","Standalone",IF(F2774="LF Exciter","Standalone",IF(OR(F2774="Monitor",F2774="Virtual Wall"),IF(VLOOKUP(H2774,IRDeviceDetails!$A$1:$B$10000,2,FALSE)=0,"Standalone",IF(ISNUMBER(MATCH(H2774,ConfigGrouping!$D$1:$D$10000,0)),"Primary","Secondary")),"")))))))))</f>
        <v/>
      </c>
    </row>
    <row r="2775" spans="5:5" ht="15" customHeight="1" x14ac:dyDescent="0.35">
      <c r="E2775" s="11" t="str">
        <f>IF(F2775="Primary Timing Controller","Timing",IF(F2775="Secondary Timing Controller","Timing",IF(F2775="Star","Ethernet",IF(F2775="Door Controller","Security Solution",IF(F2775="Elevator Controller","Security Solution",IF(F2775="Range Extender","Security Solution",IF(F2775="Dropbox","Standalone",IF(F2775="LF Exciter","Standalone",IF(OR(F2775="Monitor",F2775="Virtual Wall"),IF(VLOOKUP(H2775,IRDeviceDetails!$A$1:$B$10000,2,FALSE)=0,"Standalone",IF(ISNUMBER(MATCH(H2775,ConfigGrouping!$D$1:$D$10000,0)),"Primary","Secondary")),"")))))))))</f>
        <v/>
      </c>
    </row>
    <row r="2776" spans="5:5" ht="15" customHeight="1" x14ac:dyDescent="0.35">
      <c r="E2776" s="11" t="str">
        <f>IF(F2776="Primary Timing Controller","Timing",IF(F2776="Secondary Timing Controller","Timing",IF(F2776="Star","Ethernet",IF(F2776="Door Controller","Security Solution",IF(F2776="Elevator Controller","Security Solution",IF(F2776="Range Extender","Security Solution",IF(F2776="Dropbox","Standalone",IF(F2776="LF Exciter","Standalone",IF(OR(F2776="Monitor",F2776="Virtual Wall"),IF(VLOOKUP(H2776,IRDeviceDetails!$A$1:$B$10000,2,FALSE)=0,"Standalone",IF(ISNUMBER(MATCH(H2776,ConfigGrouping!$D$1:$D$10000,0)),"Primary","Secondary")),"")))))))))</f>
        <v/>
      </c>
    </row>
    <row r="2777" spans="5:5" ht="15" customHeight="1" x14ac:dyDescent="0.35">
      <c r="E2777" s="11" t="str">
        <f>IF(F2777="Primary Timing Controller","Timing",IF(F2777="Secondary Timing Controller","Timing",IF(F2777="Star","Ethernet",IF(F2777="Door Controller","Security Solution",IF(F2777="Elevator Controller","Security Solution",IF(F2777="Range Extender","Security Solution",IF(F2777="Dropbox","Standalone",IF(F2777="LF Exciter","Standalone",IF(OR(F2777="Monitor",F2777="Virtual Wall"),IF(VLOOKUP(H2777,IRDeviceDetails!$A$1:$B$10000,2,FALSE)=0,"Standalone",IF(ISNUMBER(MATCH(H2777,ConfigGrouping!$D$1:$D$10000,0)),"Primary","Secondary")),"")))))))))</f>
        <v/>
      </c>
    </row>
    <row r="2778" spans="5:5" ht="15" customHeight="1" x14ac:dyDescent="0.35">
      <c r="E2778" s="11" t="str">
        <f>IF(F2778="Primary Timing Controller","Timing",IF(F2778="Secondary Timing Controller","Timing",IF(F2778="Star","Ethernet",IF(F2778="Door Controller","Security Solution",IF(F2778="Elevator Controller","Security Solution",IF(F2778="Range Extender","Security Solution",IF(F2778="Dropbox","Standalone",IF(F2778="LF Exciter","Standalone",IF(OR(F2778="Monitor",F2778="Virtual Wall"),IF(VLOOKUP(H2778,IRDeviceDetails!$A$1:$B$10000,2,FALSE)=0,"Standalone",IF(ISNUMBER(MATCH(H2778,ConfigGrouping!$D$1:$D$10000,0)),"Primary","Secondary")),"")))))))))</f>
        <v/>
      </c>
    </row>
    <row r="2779" spans="5:5" ht="15" customHeight="1" x14ac:dyDescent="0.35">
      <c r="E2779" s="11" t="str">
        <f>IF(F2779="Primary Timing Controller","Timing",IF(F2779="Secondary Timing Controller","Timing",IF(F2779="Star","Ethernet",IF(F2779="Door Controller","Security Solution",IF(F2779="Elevator Controller","Security Solution",IF(F2779="Range Extender","Security Solution",IF(F2779="Dropbox","Standalone",IF(F2779="LF Exciter","Standalone",IF(OR(F2779="Monitor",F2779="Virtual Wall"),IF(VLOOKUP(H2779,IRDeviceDetails!$A$1:$B$10000,2,FALSE)=0,"Standalone",IF(ISNUMBER(MATCH(H2779,ConfigGrouping!$D$1:$D$10000,0)),"Primary","Secondary")),"")))))))))</f>
        <v/>
      </c>
    </row>
    <row r="2780" spans="5:5" ht="15" customHeight="1" x14ac:dyDescent="0.35">
      <c r="E2780" s="11" t="str">
        <f>IF(F2780="Primary Timing Controller","Timing",IF(F2780="Secondary Timing Controller","Timing",IF(F2780="Star","Ethernet",IF(F2780="Door Controller","Security Solution",IF(F2780="Elevator Controller","Security Solution",IF(F2780="Range Extender","Security Solution",IF(F2780="Dropbox","Standalone",IF(F2780="LF Exciter","Standalone",IF(OR(F2780="Monitor",F2780="Virtual Wall"),IF(VLOOKUP(H2780,IRDeviceDetails!$A$1:$B$10000,2,FALSE)=0,"Standalone",IF(ISNUMBER(MATCH(H2780,ConfigGrouping!$D$1:$D$10000,0)),"Primary","Secondary")),"")))))))))</f>
        <v/>
      </c>
    </row>
    <row r="2781" spans="5:5" ht="15" customHeight="1" x14ac:dyDescent="0.35">
      <c r="E2781" s="11" t="str">
        <f>IF(F2781="Primary Timing Controller","Timing",IF(F2781="Secondary Timing Controller","Timing",IF(F2781="Star","Ethernet",IF(F2781="Door Controller","Security Solution",IF(F2781="Elevator Controller","Security Solution",IF(F2781="Range Extender","Security Solution",IF(F2781="Dropbox","Standalone",IF(F2781="LF Exciter","Standalone",IF(OR(F2781="Monitor",F2781="Virtual Wall"),IF(VLOOKUP(H2781,IRDeviceDetails!$A$1:$B$10000,2,FALSE)=0,"Standalone",IF(ISNUMBER(MATCH(H2781,ConfigGrouping!$D$1:$D$10000,0)),"Primary","Secondary")),"")))))))))</f>
        <v/>
      </c>
    </row>
    <row r="2782" spans="5:5" ht="15" customHeight="1" x14ac:dyDescent="0.35">
      <c r="E2782" s="11" t="str">
        <f>IF(F2782="Primary Timing Controller","Timing",IF(F2782="Secondary Timing Controller","Timing",IF(F2782="Star","Ethernet",IF(F2782="Door Controller","Security Solution",IF(F2782="Elevator Controller","Security Solution",IF(F2782="Range Extender","Security Solution",IF(F2782="Dropbox","Standalone",IF(F2782="LF Exciter","Standalone",IF(OR(F2782="Monitor",F2782="Virtual Wall"),IF(VLOOKUP(H2782,IRDeviceDetails!$A$1:$B$10000,2,FALSE)=0,"Standalone",IF(ISNUMBER(MATCH(H2782,ConfigGrouping!$D$1:$D$10000,0)),"Primary","Secondary")),"")))))))))</f>
        <v/>
      </c>
    </row>
    <row r="2783" spans="5:5" ht="15" customHeight="1" x14ac:dyDescent="0.35">
      <c r="E2783" s="11" t="str">
        <f>IF(F2783="Primary Timing Controller","Timing",IF(F2783="Secondary Timing Controller","Timing",IF(F2783="Star","Ethernet",IF(F2783="Door Controller","Security Solution",IF(F2783="Elevator Controller","Security Solution",IF(F2783="Range Extender","Security Solution",IF(F2783="Dropbox","Standalone",IF(F2783="LF Exciter","Standalone",IF(OR(F2783="Monitor",F2783="Virtual Wall"),IF(VLOOKUP(H2783,IRDeviceDetails!$A$1:$B$10000,2,FALSE)=0,"Standalone",IF(ISNUMBER(MATCH(H2783,ConfigGrouping!$D$1:$D$10000,0)),"Primary","Secondary")),"")))))))))</f>
        <v/>
      </c>
    </row>
    <row r="2784" spans="5:5" ht="15" customHeight="1" x14ac:dyDescent="0.35">
      <c r="E2784" s="11" t="str">
        <f>IF(F2784="Primary Timing Controller","Timing",IF(F2784="Secondary Timing Controller","Timing",IF(F2784="Star","Ethernet",IF(F2784="Door Controller","Security Solution",IF(F2784="Elevator Controller","Security Solution",IF(F2784="Range Extender","Security Solution",IF(F2784="Dropbox","Standalone",IF(F2784="LF Exciter","Standalone",IF(OR(F2784="Monitor",F2784="Virtual Wall"),IF(VLOOKUP(H2784,IRDeviceDetails!$A$1:$B$10000,2,FALSE)=0,"Standalone",IF(ISNUMBER(MATCH(H2784,ConfigGrouping!$D$1:$D$10000,0)),"Primary","Secondary")),"")))))))))</f>
        <v/>
      </c>
    </row>
    <row r="2785" spans="5:5" ht="15" customHeight="1" x14ac:dyDescent="0.35">
      <c r="E2785" s="11" t="str">
        <f>IF(F2785="Primary Timing Controller","Timing",IF(F2785="Secondary Timing Controller","Timing",IF(F2785="Star","Ethernet",IF(F2785="Door Controller","Security Solution",IF(F2785="Elevator Controller","Security Solution",IF(F2785="Range Extender","Security Solution",IF(F2785="Dropbox","Standalone",IF(F2785="LF Exciter","Standalone",IF(OR(F2785="Monitor",F2785="Virtual Wall"),IF(VLOOKUP(H2785,IRDeviceDetails!$A$1:$B$10000,2,FALSE)=0,"Standalone",IF(ISNUMBER(MATCH(H2785,ConfigGrouping!$D$1:$D$10000,0)),"Primary","Secondary")),"")))))))))</f>
        <v/>
      </c>
    </row>
    <row r="2786" spans="5:5" ht="15" customHeight="1" x14ac:dyDescent="0.35">
      <c r="E2786" s="11" t="str">
        <f>IF(F2786="Primary Timing Controller","Timing",IF(F2786="Secondary Timing Controller","Timing",IF(F2786="Star","Ethernet",IF(F2786="Door Controller","Security Solution",IF(F2786="Elevator Controller","Security Solution",IF(F2786="Range Extender","Security Solution",IF(F2786="Dropbox","Standalone",IF(F2786="LF Exciter","Standalone",IF(OR(F2786="Monitor",F2786="Virtual Wall"),IF(VLOOKUP(H2786,IRDeviceDetails!$A$1:$B$10000,2,FALSE)=0,"Standalone",IF(ISNUMBER(MATCH(H2786,ConfigGrouping!$D$1:$D$10000,0)),"Primary","Secondary")),"")))))))))</f>
        <v/>
      </c>
    </row>
    <row r="2787" spans="5:5" ht="15" customHeight="1" x14ac:dyDescent="0.35">
      <c r="E2787" s="11" t="str">
        <f>IF(F2787="Primary Timing Controller","Timing",IF(F2787="Secondary Timing Controller","Timing",IF(F2787="Star","Ethernet",IF(F2787="Door Controller","Security Solution",IF(F2787="Elevator Controller","Security Solution",IF(F2787="Range Extender","Security Solution",IF(F2787="Dropbox","Standalone",IF(F2787="LF Exciter","Standalone",IF(OR(F2787="Monitor",F2787="Virtual Wall"),IF(VLOOKUP(H2787,IRDeviceDetails!$A$1:$B$10000,2,FALSE)=0,"Standalone",IF(ISNUMBER(MATCH(H2787,ConfigGrouping!$D$1:$D$10000,0)),"Primary","Secondary")),"")))))))))</f>
        <v/>
      </c>
    </row>
    <row r="2788" spans="5:5" ht="15" customHeight="1" x14ac:dyDescent="0.35">
      <c r="E2788" s="11" t="str">
        <f>IF(F2788="Primary Timing Controller","Timing",IF(F2788="Secondary Timing Controller","Timing",IF(F2788="Star","Ethernet",IF(F2788="Door Controller","Security Solution",IF(F2788="Elevator Controller","Security Solution",IF(F2788="Range Extender","Security Solution",IF(F2788="Dropbox","Standalone",IF(F2788="LF Exciter","Standalone",IF(OR(F2788="Monitor",F2788="Virtual Wall"),IF(VLOOKUP(H2788,IRDeviceDetails!$A$1:$B$10000,2,FALSE)=0,"Standalone",IF(ISNUMBER(MATCH(H2788,ConfigGrouping!$D$1:$D$10000,0)),"Primary","Secondary")),"")))))))))</f>
        <v/>
      </c>
    </row>
    <row r="2789" spans="5:5" ht="15" customHeight="1" x14ac:dyDescent="0.35">
      <c r="E2789" s="11" t="str">
        <f>IF(F2789="Primary Timing Controller","Timing",IF(F2789="Secondary Timing Controller","Timing",IF(F2789="Star","Ethernet",IF(F2789="Door Controller","Security Solution",IF(F2789="Elevator Controller","Security Solution",IF(F2789="Range Extender","Security Solution",IF(F2789="Dropbox","Standalone",IF(F2789="LF Exciter","Standalone",IF(OR(F2789="Monitor",F2789="Virtual Wall"),IF(VLOOKUP(H2789,IRDeviceDetails!$A$1:$B$10000,2,FALSE)=0,"Standalone",IF(ISNUMBER(MATCH(H2789,ConfigGrouping!$D$1:$D$10000,0)),"Primary","Secondary")),"")))))))))</f>
        <v/>
      </c>
    </row>
    <row r="2790" spans="5:5" ht="15" customHeight="1" x14ac:dyDescent="0.35">
      <c r="E2790" s="11" t="str">
        <f>IF(F2790="Primary Timing Controller","Timing",IF(F2790="Secondary Timing Controller","Timing",IF(F2790="Star","Ethernet",IF(F2790="Door Controller","Security Solution",IF(F2790="Elevator Controller","Security Solution",IF(F2790="Range Extender","Security Solution",IF(F2790="Dropbox","Standalone",IF(F2790="LF Exciter","Standalone",IF(OR(F2790="Monitor",F2790="Virtual Wall"),IF(VLOOKUP(H2790,IRDeviceDetails!$A$1:$B$10000,2,FALSE)=0,"Standalone",IF(ISNUMBER(MATCH(H2790,ConfigGrouping!$D$1:$D$10000,0)),"Primary","Secondary")),"")))))))))</f>
        <v/>
      </c>
    </row>
    <row r="2791" spans="5:5" ht="15" customHeight="1" x14ac:dyDescent="0.35">
      <c r="E2791" s="11" t="str">
        <f>IF(F2791="Primary Timing Controller","Timing",IF(F2791="Secondary Timing Controller","Timing",IF(F2791="Star","Ethernet",IF(F2791="Door Controller","Security Solution",IF(F2791="Elevator Controller","Security Solution",IF(F2791="Range Extender","Security Solution",IF(F2791="Dropbox","Standalone",IF(F2791="LF Exciter","Standalone",IF(OR(F2791="Monitor",F2791="Virtual Wall"),IF(VLOOKUP(H2791,IRDeviceDetails!$A$1:$B$10000,2,FALSE)=0,"Standalone",IF(ISNUMBER(MATCH(H2791,ConfigGrouping!$D$1:$D$10000,0)),"Primary","Secondary")),"")))))))))</f>
        <v/>
      </c>
    </row>
    <row r="2792" spans="5:5" ht="15" customHeight="1" x14ac:dyDescent="0.35">
      <c r="E2792" s="11" t="str">
        <f>IF(F2792="Primary Timing Controller","Timing",IF(F2792="Secondary Timing Controller","Timing",IF(F2792="Star","Ethernet",IF(F2792="Door Controller","Security Solution",IF(F2792="Elevator Controller","Security Solution",IF(F2792="Range Extender","Security Solution",IF(F2792="Dropbox","Standalone",IF(F2792="LF Exciter","Standalone",IF(OR(F2792="Monitor",F2792="Virtual Wall"),IF(VLOOKUP(H2792,IRDeviceDetails!$A$1:$B$10000,2,FALSE)=0,"Standalone",IF(ISNUMBER(MATCH(H2792,ConfigGrouping!$D$1:$D$10000,0)),"Primary","Secondary")),"")))))))))</f>
        <v/>
      </c>
    </row>
    <row r="2793" spans="5:5" ht="15" customHeight="1" x14ac:dyDescent="0.35">
      <c r="E2793" s="11" t="str">
        <f>IF(F2793="Primary Timing Controller","Timing",IF(F2793="Secondary Timing Controller","Timing",IF(F2793="Star","Ethernet",IF(F2793="Door Controller","Security Solution",IF(F2793="Elevator Controller","Security Solution",IF(F2793="Range Extender","Security Solution",IF(F2793="Dropbox","Standalone",IF(F2793="LF Exciter","Standalone",IF(OR(F2793="Monitor",F2793="Virtual Wall"),IF(VLOOKUP(H2793,IRDeviceDetails!$A$1:$B$10000,2,FALSE)=0,"Standalone",IF(ISNUMBER(MATCH(H2793,ConfigGrouping!$D$1:$D$10000,0)),"Primary","Secondary")),"")))))))))</f>
        <v/>
      </c>
    </row>
    <row r="2794" spans="5:5" ht="15" customHeight="1" x14ac:dyDescent="0.35">
      <c r="E2794" s="11" t="str">
        <f>IF(F2794="Primary Timing Controller","Timing",IF(F2794="Secondary Timing Controller","Timing",IF(F2794="Star","Ethernet",IF(F2794="Door Controller","Security Solution",IF(F2794="Elevator Controller","Security Solution",IF(F2794="Range Extender","Security Solution",IF(F2794="Dropbox","Standalone",IF(F2794="LF Exciter","Standalone",IF(OR(F2794="Monitor",F2794="Virtual Wall"),IF(VLOOKUP(H2794,IRDeviceDetails!$A$1:$B$10000,2,FALSE)=0,"Standalone",IF(ISNUMBER(MATCH(H2794,ConfigGrouping!$D$1:$D$10000,0)),"Primary","Secondary")),"")))))))))</f>
        <v/>
      </c>
    </row>
    <row r="2795" spans="5:5" ht="15" customHeight="1" x14ac:dyDescent="0.35">
      <c r="E2795" s="11" t="str">
        <f>IF(F2795="Primary Timing Controller","Timing",IF(F2795="Secondary Timing Controller","Timing",IF(F2795="Star","Ethernet",IF(F2795="Door Controller","Security Solution",IF(F2795="Elevator Controller","Security Solution",IF(F2795="Range Extender","Security Solution",IF(F2795="Dropbox","Standalone",IF(F2795="LF Exciter","Standalone",IF(OR(F2795="Monitor",F2795="Virtual Wall"),IF(VLOOKUP(H2795,IRDeviceDetails!$A$1:$B$10000,2,FALSE)=0,"Standalone",IF(ISNUMBER(MATCH(H2795,ConfigGrouping!$D$1:$D$10000,0)),"Primary","Secondary")),"")))))))))</f>
        <v/>
      </c>
    </row>
    <row r="2796" spans="5:5" ht="15" customHeight="1" x14ac:dyDescent="0.35">
      <c r="E2796" s="11" t="str">
        <f>IF(F2796="Primary Timing Controller","Timing",IF(F2796="Secondary Timing Controller","Timing",IF(F2796="Star","Ethernet",IF(F2796="Door Controller","Security Solution",IF(F2796="Elevator Controller","Security Solution",IF(F2796="Range Extender","Security Solution",IF(F2796="Dropbox","Standalone",IF(F2796="LF Exciter","Standalone",IF(OR(F2796="Monitor",F2796="Virtual Wall"),IF(VLOOKUP(H2796,IRDeviceDetails!$A$1:$B$10000,2,FALSE)=0,"Standalone",IF(ISNUMBER(MATCH(H2796,ConfigGrouping!$D$1:$D$10000,0)),"Primary","Secondary")),"")))))))))</f>
        <v/>
      </c>
    </row>
    <row r="2797" spans="5:5" ht="15" customHeight="1" x14ac:dyDescent="0.35">
      <c r="E2797" s="11" t="str">
        <f>IF(F2797="Primary Timing Controller","Timing",IF(F2797="Secondary Timing Controller","Timing",IF(F2797="Star","Ethernet",IF(F2797="Door Controller","Security Solution",IF(F2797="Elevator Controller","Security Solution",IF(F2797="Range Extender","Security Solution",IF(F2797="Dropbox","Standalone",IF(F2797="LF Exciter","Standalone",IF(OR(F2797="Monitor",F2797="Virtual Wall"),IF(VLOOKUP(H2797,IRDeviceDetails!$A$1:$B$10000,2,FALSE)=0,"Standalone",IF(ISNUMBER(MATCH(H2797,ConfigGrouping!$D$1:$D$10000,0)),"Primary","Secondary")),"")))))))))</f>
        <v/>
      </c>
    </row>
    <row r="2798" spans="5:5" ht="15" customHeight="1" x14ac:dyDescent="0.35">
      <c r="E2798" s="11" t="str">
        <f>IF(F2798="Primary Timing Controller","Timing",IF(F2798="Secondary Timing Controller","Timing",IF(F2798="Star","Ethernet",IF(F2798="Door Controller","Security Solution",IF(F2798="Elevator Controller","Security Solution",IF(F2798="Range Extender","Security Solution",IF(F2798="Dropbox","Standalone",IF(F2798="LF Exciter","Standalone",IF(OR(F2798="Monitor",F2798="Virtual Wall"),IF(VLOOKUP(H2798,IRDeviceDetails!$A$1:$B$10000,2,FALSE)=0,"Standalone",IF(ISNUMBER(MATCH(H2798,ConfigGrouping!$D$1:$D$10000,0)),"Primary","Secondary")),"")))))))))</f>
        <v/>
      </c>
    </row>
    <row r="2799" spans="5:5" ht="15" customHeight="1" x14ac:dyDescent="0.35">
      <c r="E2799" s="11" t="str">
        <f>IF(F2799="Primary Timing Controller","Timing",IF(F2799="Secondary Timing Controller","Timing",IF(F2799="Star","Ethernet",IF(F2799="Door Controller","Security Solution",IF(F2799="Elevator Controller","Security Solution",IF(F2799="Range Extender","Security Solution",IF(F2799="Dropbox","Standalone",IF(F2799="LF Exciter","Standalone",IF(OR(F2799="Monitor",F2799="Virtual Wall"),IF(VLOOKUP(H2799,IRDeviceDetails!$A$1:$B$10000,2,FALSE)=0,"Standalone",IF(ISNUMBER(MATCH(H2799,ConfigGrouping!$D$1:$D$10000,0)),"Primary","Secondary")),"")))))))))</f>
        <v/>
      </c>
    </row>
    <row r="2800" spans="5:5" ht="15" customHeight="1" x14ac:dyDescent="0.35">
      <c r="E2800" s="11" t="str">
        <f>IF(F2800="Primary Timing Controller","Timing",IF(F2800="Secondary Timing Controller","Timing",IF(F2800="Star","Ethernet",IF(F2800="Door Controller","Security Solution",IF(F2800="Elevator Controller","Security Solution",IF(F2800="Range Extender","Security Solution",IF(F2800="Dropbox","Standalone",IF(F2800="LF Exciter","Standalone",IF(OR(F2800="Monitor",F2800="Virtual Wall"),IF(VLOOKUP(H2800,IRDeviceDetails!$A$1:$B$10000,2,FALSE)=0,"Standalone",IF(ISNUMBER(MATCH(H2800,ConfigGrouping!$D$1:$D$10000,0)),"Primary","Secondary")),"")))))))))</f>
        <v/>
      </c>
    </row>
    <row r="2801" spans="5:5" ht="15" customHeight="1" x14ac:dyDescent="0.35">
      <c r="E2801" s="11" t="str">
        <f>IF(F2801="Primary Timing Controller","Timing",IF(F2801="Secondary Timing Controller","Timing",IF(F2801="Star","Ethernet",IF(F2801="Door Controller","Security Solution",IF(F2801="Elevator Controller","Security Solution",IF(F2801="Range Extender","Security Solution",IF(F2801="Dropbox","Standalone",IF(F2801="LF Exciter","Standalone",IF(OR(F2801="Monitor",F2801="Virtual Wall"),IF(VLOOKUP(H2801,IRDeviceDetails!$A$1:$B$10000,2,FALSE)=0,"Standalone",IF(ISNUMBER(MATCH(H2801,ConfigGrouping!$D$1:$D$10000,0)),"Primary","Secondary")),"")))))))))</f>
        <v/>
      </c>
    </row>
    <row r="2802" spans="5:5" ht="15" customHeight="1" x14ac:dyDescent="0.35">
      <c r="E2802" s="11" t="str">
        <f>IF(F2802="Primary Timing Controller","Timing",IF(F2802="Secondary Timing Controller","Timing",IF(F2802="Star","Ethernet",IF(F2802="Door Controller","Security Solution",IF(F2802="Elevator Controller","Security Solution",IF(F2802="Range Extender","Security Solution",IF(F2802="Dropbox","Standalone",IF(F2802="LF Exciter","Standalone",IF(OR(F2802="Monitor",F2802="Virtual Wall"),IF(VLOOKUP(H2802,IRDeviceDetails!$A$1:$B$10000,2,FALSE)=0,"Standalone",IF(ISNUMBER(MATCH(H2802,ConfigGrouping!$D$1:$D$10000,0)),"Primary","Secondary")),"")))))))))</f>
        <v/>
      </c>
    </row>
    <row r="2803" spans="5:5" ht="15" customHeight="1" x14ac:dyDescent="0.35">
      <c r="E2803" s="11" t="str">
        <f>IF(F2803="Primary Timing Controller","Timing",IF(F2803="Secondary Timing Controller","Timing",IF(F2803="Star","Ethernet",IF(F2803="Door Controller","Security Solution",IF(F2803="Elevator Controller","Security Solution",IF(F2803="Range Extender","Security Solution",IF(F2803="Dropbox","Standalone",IF(F2803="LF Exciter","Standalone",IF(OR(F2803="Monitor",F2803="Virtual Wall"),IF(VLOOKUP(H2803,IRDeviceDetails!$A$1:$B$10000,2,FALSE)=0,"Standalone",IF(ISNUMBER(MATCH(H2803,ConfigGrouping!$D$1:$D$10000,0)),"Primary","Secondary")),"")))))))))</f>
        <v/>
      </c>
    </row>
    <row r="2804" spans="5:5" ht="15" customHeight="1" x14ac:dyDescent="0.35">
      <c r="E2804" s="11" t="str">
        <f>IF(F2804="Primary Timing Controller","Timing",IF(F2804="Secondary Timing Controller","Timing",IF(F2804="Star","Ethernet",IF(F2804="Door Controller","Security Solution",IF(F2804="Elevator Controller","Security Solution",IF(F2804="Range Extender","Security Solution",IF(F2804="Dropbox","Standalone",IF(F2804="LF Exciter","Standalone",IF(OR(F2804="Monitor",F2804="Virtual Wall"),IF(VLOOKUP(H2804,IRDeviceDetails!$A$1:$B$10000,2,FALSE)=0,"Standalone",IF(ISNUMBER(MATCH(H2804,ConfigGrouping!$D$1:$D$10000,0)),"Primary","Secondary")),"")))))))))</f>
        <v/>
      </c>
    </row>
    <row r="2805" spans="5:5" ht="15" customHeight="1" x14ac:dyDescent="0.35">
      <c r="E2805" s="11" t="str">
        <f>IF(F2805="Primary Timing Controller","Timing",IF(F2805="Secondary Timing Controller","Timing",IF(F2805="Star","Ethernet",IF(F2805="Door Controller","Security Solution",IF(F2805="Elevator Controller","Security Solution",IF(F2805="Range Extender","Security Solution",IF(F2805="Dropbox","Standalone",IF(F2805="LF Exciter","Standalone",IF(OR(F2805="Monitor",F2805="Virtual Wall"),IF(VLOOKUP(H2805,IRDeviceDetails!$A$1:$B$10000,2,FALSE)=0,"Standalone",IF(ISNUMBER(MATCH(H2805,ConfigGrouping!$D$1:$D$10000,0)),"Primary","Secondary")),"")))))))))</f>
        <v/>
      </c>
    </row>
    <row r="2806" spans="5:5" ht="15" customHeight="1" x14ac:dyDescent="0.35">
      <c r="E2806" s="11" t="str">
        <f>IF(F2806="Primary Timing Controller","Timing",IF(F2806="Secondary Timing Controller","Timing",IF(F2806="Star","Ethernet",IF(F2806="Door Controller","Security Solution",IF(F2806="Elevator Controller","Security Solution",IF(F2806="Range Extender","Security Solution",IF(F2806="Dropbox","Standalone",IF(F2806="LF Exciter","Standalone",IF(OR(F2806="Monitor",F2806="Virtual Wall"),IF(VLOOKUP(H2806,IRDeviceDetails!$A$1:$B$10000,2,FALSE)=0,"Standalone",IF(ISNUMBER(MATCH(H2806,ConfigGrouping!$D$1:$D$10000,0)),"Primary","Secondary")),"")))))))))</f>
        <v/>
      </c>
    </row>
    <row r="2807" spans="5:5" ht="15" customHeight="1" x14ac:dyDescent="0.35">
      <c r="E2807" s="11" t="str">
        <f>IF(F2807="Primary Timing Controller","Timing",IF(F2807="Secondary Timing Controller","Timing",IF(F2807="Star","Ethernet",IF(F2807="Door Controller","Security Solution",IF(F2807="Elevator Controller","Security Solution",IF(F2807="Range Extender","Security Solution",IF(F2807="Dropbox","Standalone",IF(F2807="LF Exciter","Standalone",IF(OR(F2807="Monitor",F2807="Virtual Wall"),IF(VLOOKUP(H2807,IRDeviceDetails!$A$1:$B$10000,2,FALSE)=0,"Standalone",IF(ISNUMBER(MATCH(H2807,ConfigGrouping!$D$1:$D$10000,0)),"Primary","Secondary")),"")))))))))</f>
        <v/>
      </c>
    </row>
    <row r="2808" spans="5:5" ht="15" customHeight="1" x14ac:dyDescent="0.35">
      <c r="E2808" s="11" t="str">
        <f>IF(F2808="Primary Timing Controller","Timing",IF(F2808="Secondary Timing Controller","Timing",IF(F2808="Star","Ethernet",IF(F2808="Door Controller","Security Solution",IF(F2808="Elevator Controller","Security Solution",IF(F2808="Range Extender","Security Solution",IF(F2808="Dropbox","Standalone",IF(F2808="LF Exciter","Standalone",IF(OR(F2808="Monitor",F2808="Virtual Wall"),IF(VLOOKUP(H2808,IRDeviceDetails!$A$1:$B$10000,2,FALSE)=0,"Standalone",IF(ISNUMBER(MATCH(H2808,ConfigGrouping!$D$1:$D$10000,0)),"Primary","Secondary")),"")))))))))</f>
        <v/>
      </c>
    </row>
    <row r="2809" spans="5:5" ht="15" customHeight="1" x14ac:dyDescent="0.35">
      <c r="E2809" s="11" t="str">
        <f>IF(F2809="Primary Timing Controller","Timing",IF(F2809="Secondary Timing Controller","Timing",IF(F2809="Star","Ethernet",IF(F2809="Door Controller","Security Solution",IF(F2809="Elevator Controller","Security Solution",IF(F2809="Range Extender","Security Solution",IF(F2809="Dropbox","Standalone",IF(F2809="LF Exciter","Standalone",IF(OR(F2809="Monitor",F2809="Virtual Wall"),IF(VLOOKUP(H2809,IRDeviceDetails!$A$1:$B$10000,2,FALSE)=0,"Standalone",IF(ISNUMBER(MATCH(H2809,ConfigGrouping!$D$1:$D$10000,0)),"Primary","Secondary")),"")))))))))</f>
        <v/>
      </c>
    </row>
    <row r="2810" spans="5:5" ht="15" customHeight="1" x14ac:dyDescent="0.35">
      <c r="E2810" s="11" t="str">
        <f>IF(F2810="Primary Timing Controller","Timing",IF(F2810="Secondary Timing Controller","Timing",IF(F2810="Star","Ethernet",IF(F2810="Door Controller","Security Solution",IF(F2810="Elevator Controller","Security Solution",IF(F2810="Range Extender","Security Solution",IF(F2810="Dropbox","Standalone",IF(F2810="LF Exciter","Standalone",IF(OR(F2810="Monitor",F2810="Virtual Wall"),IF(VLOOKUP(H2810,IRDeviceDetails!$A$1:$B$10000,2,FALSE)=0,"Standalone",IF(ISNUMBER(MATCH(H2810,ConfigGrouping!$D$1:$D$10000,0)),"Primary","Secondary")),"")))))))))</f>
        <v/>
      </c>
    </row>
    <row r="2811" spans="5:5" ht="15" customHeight="1" x14ac:dyDescent="0.35">
      <c r="E2811" s="11" t="str">
        <f>IF(F2811="Primary Timing Controller","Timing",IF(F2811="Secondary Timing Controller","Timing",IF(F2811="Star","Ethernet",IF(F2811="Door Controller","Security Solution",IF(F2811="Elevator Controller","Security Solution",IF(F2811="Range Extender","Security Solution",IF(F2811="Dropbox","Standalone",IF(F2811="LF Exciter","Standalone",IF(OR(F2811="Monitor",F2811="Virtual Wall"),IF(VLOOKUP(H2811,IRDeviceDetails!$A$1:$B$10000,2,FALSE)=0,"Standalone",IF(ISNUMBER(MATCH(H2811,ConfigGrouping!$D$1:$D$10000,0)),"Primary","Secondary")),"")))))))))</f>
        <v/>
      </c>
    </row>
    <row r="2812" spans="5:5" ht="15" customHeight="1" x14ac:dyDescent="0.35">
      <c r="E2812" s="11" t="str">
        <f>IF(F2812="Primary Timing Controller","Timing",IF(F2812="Secondary Timing Controller","Timing",IF(F2812="Star","Ethernet",IF(F2812="Door Controller","Security Solution",IF(F2812="Elevator Controller","Security Solution",IF(F2812="Range Extender","Security Solution",IF(F2812="Dropbox","Standalone",IF(F2812="LF Exciter","Standalone",IF(OR(F2812="Monitor",F2812="Virtual Wall"),IF(VLOOKUP(H2812,IRDeviceDetails!$A$1:$B$10000,2,FALSE)=0,"Standalone",IF(ISNUMBER(MATCH(H2812,ConfigGrouping!$D$1:$D$10000,0)),"Primary","Secondary")),"")))))))))</f>
        <v/>
      </c>
    </row>
    <row r="2813" spans="5:5" ht="15" customHeight="1" x14ac:dyDescent="0.35">
      <c r="E2813" s="11" t="str">
        <f>IF(F2813="Primary Timing Controller","Timing",IF(F2813="Secondary Timing Controller","Timing",IF(F2813="Star","Ethernet",IF(F2813="Door Controller","Security Solution",IF(F2813="Elevator Controller","Security Solution",IF(F2813="Range Extender","Security Solution",IF(F2813="Dropbox","Standalone",IF(F2813="LF Exciter","Standalone",IF(OR(F2813="Monitor",F2813="Virtual Wall"),IF(VLOOKUP(H2813,IRDeviceDetails!$A$1:$B$10000,2,FALSE)=0,"Standalone",IF(ISNUMBER(MATCH(H2813,ConfigGrouping!$D$1:$D$10000,0)),"Primary","Secondary")),"")))))))))</f>
        <v/>
      </c>
    </row>
    <row r="2814" spans="5:5" ht="15" customHeight="1" x14ac:dyDescent="0.35">
      <c r="E2814" s="11" t="str">
        <f>IF(F2814="Primary Timing Controller","Timing",IF(F2814="Secondary Timing Controller","Timing",IF(F2814="Star","Ethernet",IF(F2814="Door Controller","Security Solution",IF(F2814="Elevator Controller","Security Solution",IF(F2814="Range Extender","Security Solution",IF(F2814="Dropbox","Standalone",IF(F2814="LF Exciter","Standalone",IF(OR(F2814="Monitor",F2814="Virtual Wall"),IF(VLOOKUP(H2814,IRDeviceDetails!$A$1:$B$10000,2,FALSE)=0,"Standalone",IF(ISNUMBER(MATCH(H2814,ConfigGrouping!$D$1:$D$10000,0)),"Primary","Secondary")),"")))))))))</f>
        <v/>
      </c>
    </row>
    <row r="2815" spans="5:5" ht="15" customHeight="1" x14ac:dyDescent="0.35">
      <c r="E2815" s="11" t="str">
        <f>IF(F2815="Primary Timing Controller","Timing",IF(F2815="Secondary Timing Controller","Timing",IF(F2815="Star","Ethernet",IF(F2815="Door Controller","Security Solution",IF(F2815="Elevator Controller","Security Solution",IF(F2815="Range Extender","Security Solution",IF(F2815="Dropbox","Standalone",IF(F2815="LF Exciter","Standalone",IF(OR(F2815="Monitor",F2815="Virtual Wall"),IF(VLOOKUP(H2815,IRDeviceDetails!$A$1:$B$10000,2,FALSE)=0,"Standalone",IF(ISNUMBER(MATCH(H2815,ConfigGrouping!$D$1:$D$10000,0)),"Primary","Secondary")),"")))))))))</f>
        <v/>
      </c>
    </row>
    <row r="2816" spans="5:5" ht="15" customHeight="1" x14ac:dyDescent="0.35">
      <c r="E2816" s="11" t="str">
        <f>IF(F2816="Primary Timing Controller","Timing",IF(F2816="Secondary Timing Controller","Timing",IF(F2816="Star","Ethernet",IF(F2816="Door Controller","Security Solution",IF(F2816="Elevator Controller","Security Solution",IF(F2816="Range Extender","Security Solution",IF(F2816="Dropbox","Standalone",IF(F2816="LF Exciter","Standalone",IF(OR(F2816="Monitor",F2816="Virtual Wall"),IF(VLOOKUP(H2816,IRDeviceDetails!$A$1:$B$10000,2,FALSE)=0,"Standalone",IF(ISNUMBER(MATCH(H2816,ConfigGrouping!$D$1:$D$10000,0)),"Primary","Secondary")),"")))))))))</f>
        <v/>
      </c>
    </row>
    <row r="2817" spans="5:5" ht="15" customHeight="1" x14ac:dyDescent="0.35">
      <c r="E2817" s="11" t="str">
        <f>IF(F2817="Primary Timing Controller","Timing",IF(F2817="Secondary Timing Controller","Timing",IF(F2817="Star","Ethernet",IF(F2817="Door Controller","Security Solution",IF(F2817="Elevator Controller","Security Solution",IF(F2817="Range Extender","Security Solution",IF(F2817="Dropbox","Standalone",IF(F2817="LF Exciter","Standalone",IF(OR(F2817="Monitor",F2817="Virtual Wall"),IF(VLOOKUP(H2817,IRDeviceDetails!$A$1:$B$10000,2,FALSE)=0,"Standalone",IF(ISNUMBER(MATCH(H2817,ConfigGrouping!$D$1:$D$10000,0)),"Primary","Secondary")),"")))))))))</f>
        <v/>
      </c>
    </row>
    <row r="2818" spans="5:5" ht="15" customHeight="1" x14ac:dyDescent="0.35">
      <c r="E2818" s="11" t="str">
        <f>IF(F2818="Primary Timing Controller","Timing",IF(F2818="Secondary Timing Controller","Timing",IF(F2818="Star","Ethernet",IF(F2818="Door Controller","Security Solution",IF(F2818="Elevator Controller","Security Solution",IF(F2818="Range Extender","Security Solution",IF(F2818="Dropbox","Standalone",IF(F2818="LF Exciter","Standalone",IF(OR(F2818="Monitor",F2818="Virtual Wall"),IF(VLOOKUP(H2818,IRDeviceDetails!$A$1:$B$10000,2,FALSE)=0,"Standalone",IF(ISNUMBER(MATCH(H2818,ConfigGrouping!$D$1:$D$10000,0)),"Primary","Secondary")),"")))))))))</f>
        <v/>
      </c>
    </row>
    <row r="2819" spans="5:5" ht="15" customHeight="1" x14ac:dyDescent="0.35">
      <c r="E2819" s="11" t="str">
        <f>IF(F2819="Primary Timing Controller","Timing",IF(F2819="Secondary Timing Controller","Timing",IF(F2819="Star","Ethernet",IF(F2819="Door Controller","Security Solution",IF(F2819="Elevator Controller","Security Solution",IF(F2819="Range Extender","Security Solution",IF(F2819="Dropbox","Standalone",IF(F2819="LF Exciter","Standalone",IF(OR(F2819="Monitor",F2819="Virtual Wall"),IF(VLOOKUP(H2819,IRDeviceDetails!$A$1:$B$10000,2,FALSE)=0,"Standalone",IF(ISNUMBER(MATCH(H2819,ConfigGrouping!$D$1:$D$10000,0)),"Primary","Secondary")),"")))))))))</f>
        <v/>
      </c>
    </row>
    <row r="2820" spans="5:5" ht="15" customHeight="1" x14ac:dyDescent="0.35">
      <c r="E2820" s="11" t="str">
        <f>IF(F2820="Primary Timing Controller","Timing",IF(F2820="Secondary Timing Controller","Timing",IF(F2820="Star","Ethernet",IF(F2820="Door Controller","Security Solution",IF(F2820="Elevator Controller","Security Solution",IF(F2820="Range Extender","Security Solution",IF(F2820="Dropbox","Standalone",IF(F2820="LF Exciter","Standalone",IF(OR(F2820="Monitor",F2820="Virtual Wall"),IF(VLOOKUP(H2820,IRDeviceDetails!$A$1:$B$10000,2,FALSE)=0,"Standalone",IF(ISNUMBER(MATCH(H2820,ConfigGrouping!$D$1:$D$10000,0)),"Primary","Secondary")),"")))))))))</f>
        <v/>
      </c>
    </row>
    <row r="2821" spans="5:5" ht="15" customHeight="1" x14ac:dyDescent="0.35">
      <c r="E2821" s="11" t="str">
        <f>IF(F2821="Primary Timing Controller","Timing",IF(F2821="Secondary Timing Controller","Timing",IF(F2821="Star","Ethernet",IF(F2821="Door Controller","Security Solution",IF(F2821="Elevator Controller","Security Solution",IF(F2821="Range Extender","Security Solution",IF(F2821="Dropbox","Standalone",IF(F2821="LF Exciter","Standalone",IF(OR(F2821="Monitor",F2821="Virtual Wall"),IF(VLOOKUP(H2821,IRDeviceDetails!$A$1:$B$10000,2,FALSE)=0,"Standalone",IF(ISNUMBER(MATCH(H2821,ConfigGrouping!$D$1:$D$10000,0)),"Primary","Secondary")),"")))))))))</f>
        <v/>
      </c>
    </row>
    <row r="2822" spans="5:5" ht="15" customHeight="1" x14ac:dyDescent="0.35">
      <c r="E2822" s="11" t="str">
        <f>IF(F2822="Primary Timing Controller","Timing",IF(F2822="Secondary Timing Controller","Timing",IF(F2822="Star","Ethernet",IF(F2822="Door Controller","Security Solution",IF(F2822="Elevator Controller","Security Solution",IF(F2822="Range Extender","Security Solution",IF(F2822="Dropbox","Standalone",IF(F2822="LF Exciter","Standalone",IF(OR(F2822="Monitor",F2822="Virtual Wall"),IF(VLOOKUP(H2822,IRDeviceDetails!$A$1:$B$10000,2,FALSE)=0,"Standalone",IF(ISNUMBER(MATCH(H2822,ConfigGrouping!$D$1:$D$10000,0)),"Primary","Secondary")),"")))))))))</f>
        <v/>
      </c>
    </row>
    <row r="2823" spans="5:5" ht="15" customHeight="1" x14ac:dyDescent="0.35">
      <c r="E2823" s="11" t="str">
        <f>IF(F2823="Primary Timing Controller","Timing",IF(F2823="Secondary Timing Controller","Timing",IF(F2823="Star","Ethernet",IF(F2823="Door Controller","Security Solution",IF(F2823="Elevator Controller","Security Solution",IF(F2823="Range Extender","Security Solution",IF(F2823="Dropbox","Standalone",IF(F2823="LF Exciter","Standalone",IF(OR(F2823="Monitor",F2823="Virtual Wall"),IF(VLOOKUP(H2823,IRDeviceDetails!$A$1:$B$10000,2,FALSE)=0,"Standalone",IF(ISNUMBER(MATCH(H2823,ConfigGrouping!$D$1:$D$10000,0)),"Primary","Secondary")),"")))))))))</f>
        <v/>
      </c>
    </row>
    <row r="2824" spans="5:5" ht="15" customHeight="1" x14ac:dyDescent="0.35">
      <c r="E2824" s="11" t="str">
        <f>IF(F2824="Primary Timing Controller","Timing",IF(F2824="Secondary Timing Controller","Timing",IF(F2824="Star","Ethernet",IF(F2824="Door Controller","Security Solution",IF(F2824="Elevator Controller","Security Solution",IF(F2824="Range Extender","Security Solution",IF(F2824="Dropbox","Standalone",IF(F2824="LF Exciter","Standalone",IF(OR(F2824="Monitor",F2824="Virtual Wall"),IF(VLOOKUP(H2824,IRDeviceDetails!$A$1:$B$10000,2,FALSE)=0,"Standalone",IF(ISNUMBER(MATCH(H2824,ConfigGrouping!$D$1:$D$10000,0)),"Primary","Secondary")),"")))))))))</f>
        <v/>
      </c>
    </row>
    <row r="2825" spans="5:5" ht="15" customHeight="1" x14ac:dyDescent="0.35">
      <c r="E2825" s="11" t="str">
        <f>IF(F2825="Primary Timing Controller","Timing",IF(F2825="Secondary Timing Controller","Timing",IF(F2825="Star","Ethernet",IF(F2825="Door Controller","Security Solution",IF(F2825="Elevator Controller","Security Solution",IF(F2825="Range Extender","Security Solution",IF(F2825="Dropbox","Standalone",IF(F2825="LF Exciter","Standalone",IF(OR(F2825="Monitor",F2825="Virtual Wall"),IF(VLOOKUP(H2825,IRDeviceDetails!$A$1:$B$10000,2,FALSE)=0,"Standalone",IF(ISNUMBER(MATCH(H2825,ConfigGrouping!$D$1:$D$10000,0)),"Primary","Secondary")),"")))))))))</f>
        <v/>
      </c>
    </row>
    <row r="2826" spans="5:5" ht="15" customHeight="1" x14ac:dyDescent="0.35">
      <c r="E2826" s="11" t="str">
        <f>IF(F2826="Primary Timing Controller","Timing",IF(F2826="Secondary Timing Controller","Timing",IF(F2826="Star","Ethernet",IF(F2826="Door Controller","Security Solution",IF(F2826="Elevator Controller","Security Solution",IF(F2826="Range Extender","Security Solution",IF(F2826="Dropbox","Standalone",IF(F2826="LF Exciter","Standalone",IF(OR(F2826="Monitor",F2826="Virtual Wall"),IF(VLOOKUP(H2826,IRDeviceDetails!$A$1:$B$10000,2,FALSE)=0,"Standalone",IF(ISNUMBER(MATCH(H2826,ConfigGrouping!$D$1:$D$10000,0)),"Primary","Secondary")),"")))))))))</f>
        <v/>
      </c>
    </row>
    <row r="2827" spans="5:5" ht="15" customHeight="1" x14ac:dyDescent="0.35">
      <c r="E2827" s="11" t="str">
        <f>IF(F2827="Primary Timing Controller","Timing",IF(F2827="Secondary Timing Controller","Timing",IF(F2827="Star","Ethernet",IF(F2827="Door Controller","Security Solution",IF(F2827="Elevator Controller","Security Solution",IF(F2827="Range Extender","Security Solution",IF(F2827="Dropbox","Standalone",IF(F2827="LF Exciter","Standalone",IF(OR(F2827="Monitor",F2827="Virtual Wall"),IF(VLOOKUP(H2827,IRDeviceDetails!$A$1:$B$10000,2,FALSE)=0,"Standalone",IF(ISNUMBER(MATCH(H2827,ConfigGrouping!$D$1:$D$10000,0)),"Primary","Secondary")),"")))))))))</f>
        <v/>
      </c>
    </row>
    <row r="2828" spans="5:5" ht="15" customHeight="1" x14ac:dyDescent="0.35">
      <c r="E2828" s="11" t="str">
        <f>IF(F2828="Primary Timing Controller","Timing",IF(F2828="Secondary Timing Controller","Timing",IF(F2828="Star","Ethernet",IF(F2828="Door Controller","Security Solution",IF(F2828="Elevator Controller","Security Solution",IF(F2828="Range Extender","Security Solution",IF(F2828="Dropbox","Standalone",IF(F2828="LF Exciter","Standalone",IF(OR(F2828="Monitor",F2828="Virtual Wall"),IF(VLOOKUP(H2828,IRDeviceDetails!$A$1:$B$10000,2,FALSE)=0,"Standalone",IF(ISNUMBER(MATCH(H2828,ConfigGrouping!$D$1:$D$10000,0)),"Primary","Secondary")),"")))))))))</f>
        <v/>
      </c>
    </row>
    <row r="2829" spans="5:5" ht="15" customHeight="1" x14ac:dyDescent="0.35">
      <c r="E2829" s="11" t="str">
        <f>IF(F2829="Primary Timing Controller","Timing",IF(F2829="Secondary Timing Controller","Timing",IF(F2829="Star","Ethernet",IF(F2829="Door Controller","Security Solution",IF(F2829="Elevator Controller","Security Solution",IF(F2829="Range Extender","Security Solution",IF(F2829="Dropbox","Standalone",IF(F2829="LF Exciter","Standalone",IF(OR(F2829="Monitor",F2829="Virtual Wall"),IF(VLOOKUP(H2829,IRDeviceDetails!$A$1:$B$10000,2,FALSE)=0,"Standalone",IF(ISNUMBER(MATCH(H2829,ConfigGrouping!$D$1:$D$10000,0)),"Primary","Secondary")),"")))))))))</f>
        <v/>
      </c>
    </row>
    <row r="2830" spans="5:5" ht="15" customHeight="1" x14ac:dyDescent="0.35">
      <c r="E2830" s="11" t="str">
        <f>IF(F2830="Primary Timing Controller","Timing",IF(F2830="Secondary Timing Controller","Timing",IF(F2830="Star","Ethernet",IF(F2830="Door Controller","Security Solution",IF(F2830="Elevator Controller","Security Solution",IF(F2830="Range Extender","Security Solution",IF(F2830="Dropbox","Standalone",IF(F2830="LF Exciter","Standalone",IF(OR(F2830="Monitor",F2830="Virtual Wall"),IF(VLOOKUP(H2830,IRDeviceDetails!$A$1:$B$10000,2,FALSE)=0,"Standalone",IF(ISNUMBER(MATCH(H2830,ConfigGrouping!$D$1:$D$10000,0)),"Primary","Secondary")),"")))))))))</f>
        <v/>
      </c>
    </row>
    <row r="2831" spans="5:5" ht="15" customHeight="1" x14ac:dyDescent="0.35">
      <c r="E2831" s="11" t="str">
        <f>IF(F2831="Primary Timing Controller","Timing",IF(F2831="Secondary Timing Controller","Timing",IF(F2831="Star","Ethernet",IF(F2831="Door Controller","Security Solution",IF(F2831="Elevator Controller","Security Solution",IF(F2831="Range Extender","Security Solution",IF(F2831="Dropbox","Standalone",IF(F2831="LF Exciter","Standalone",IF(OR(F2831="Monitor",F2831="Virtual Wall"),IF(VLOOKUP(H2831,IRDeviceDetails!$A$1:$B$10000,2,FALSE)=0,"Standalone",IF(ISNUMBER(MATCH(H2831,ConfigGrouping!$D$1:$D$10000,0)),"Primary","Secondary")),"")))))))))</f>
        <v/>
      </c>
    </row>
    <row r="2832" spans="5:5" ht="15" customHeight="1" x14ac:dyDescent="0.35">
      <c r="E2832" s="11" t="str">
        <f>IF(F2832="Primary Timing Controller","Timing",IF(F2832="Secondary Timing Controller","Timing",IF(F2832="Star","Ethernet",IF(F2832="Door Controller","Security Solution",IF(F2832="Elevator Controller","Security Solution",IF(F2832="Range Extender","Security Solution",IF(F2832="Dropbox","Standalone",IF(F2832="LF Exciter","Standalone",IF(OR(F2832="Monitor",F2832="Virtual Wall"),IF(VLOOKUP(H2832,IRDeviceDetails!$A$1:$B$10000,2,FALSE)=0,"Standalone",IF(ISNUMBER(MATCH(H2832,ConfigGrouping!$D$1:$D$10000,0)),"Primary","Secondary")),"")))))))))</f>
        <v/>
      </c>
    </row>
    <row r="2833" spans="5:5" ht="15" customHeight="1" x14ac:dyDescent="0.35">
      <c r="E2833" s="11" t="str">
        <f>IF(F2833="Primary Timing Controller","Timing",IF(F2833="Secondary Timing Controller","Timing",IF(F2833="Star","Ethernet",IF(F2833="Door Controller","Security Solution",IF(F2833="Elevator Controller","Security Solution",IF(F2833="Range Extender","Security Solution",IF(F2833="Dropbox","Standalone",IF(F2833="LF Exciter","Standalone",IF(OR(F2833="Monitor",F2833="Virtual Wall"),IF(VLOOKUP(H2833,IRDeviceDetails!$A$1:$B$10000,2,FALSE)=0,"Standalone",IF(ISNUMBER(MATCH(H2833,ConfigGrouping!$D$1:$D$10000,0)),"Primary","Secondary")),"")))))))))</f>
        <v/>
      </c>
    </row>
    <row r="2834" spans="5:5" ht="15" customHeight="1" x14ac:dyDescent="0.35">
      <c r="E2834" s="11" t="str">
        <f>IF(F2834="Primary Timing Controller","Timing",IF(F2834="Secondary Timing Controller","Timing",IF(F2834="Star","Ethernet",IF(F2834="Door Controller","Security Solution",IF(F2834="Elevator Controller","Security Solution",IF(F2834="Range Extender","Security Solution",IF(F2834="Dropbox","Standalone",IF(F2834="LF Exciter","Standalone",IF(OR(F2834="Monitor",F2834="Virtual Wall"),IF(VLOOKUP(H2834,IRDeviceDetails!$A$1:$B$10000,2,FALSE)=0,"Standalone",IF(ISNUMBER(MATCH(H2834,ConfigGrouping!$D$1:$D$10000,0)),"Primary","Secondary")),"")))))))))</f>
        <v/>
      </c>
    </row>
    <row r="2835" spans="5:5" ht="15" customHeight="1" x14ac:dyDescent="0.35">
      <c r="E2835" s="11" t="str">
        <f>IF(F2835="Primary Timing Controller","Timing",IF(F2835="Secondary Timing Controller","Timing",IF(F2835="Star","Ethernet",IF(F2835="Door Controller","Security Solution",IF(F2835="Elevator Controller","Security Solution",IF(F2835="Range Extender","Security Solution",IF(F2835="Dropbox","Standalone",IF(F2835="LF Exciter","Standalone",IF(OR(F2835="Monitor",F2835="Virtual Wall"),IF(VLOOKUP(H2835,IRDeviceDetails!$A$1:$B$10000,2,FALSE)=0,"Standalone",IF(ISNUMBER(MATCH(H2835,ConfigGrouping!$D$1:$D$10000,0)),"Primary","Secondary")),"")))))))))</f>
        <v/>
      </c>
    </row>
    <row r="2836" spans="5:5" ht="15" customHeight="1" x14ac:dyDescent="0.35">
      <c r="E2836" s="11" t="str">
        <f>IF(F2836="Primary Timing Controller","Timing",IF(F2836="Secondary Timing Controller","Timing",IF(F2836="Star","Ethernet",IF(F2836="Door Controller","Security Solution",IF(F2836="Elevator Controller","Security Solution",IF(F2836="Range Extender","Security Solution",IF(F2836="Dropbox","Standalone",IF(F2836="LF Exciter","Standalone",IF(OR(F2836="Monitor",F2836="Virtual Wall"),IF(VLOOKUP(H2836,IRDeviceDetails!$A$1:$B$10000,2,FALSE)=0,"Standalone",IF(ISNUMBER(MATCH(H2836,ConfigGrouping!$D$1:$D$10000,0)),"Primary","Secondary")),"")))))))))</f>
        <v/>
      </c>
    </row>
    <row r="2837" spans="5:5" ht="15" customHeight="1" x14ac:dyDescent="0.35">
      <c r="E2837" s="11" t="str">
        <f>IF(F2837="Primary Timing Controller","Timing",IF(F2837="Secondary Timing Controller","Timing",IF(F2837="Star","Ethernet",IF(F2837="Door Controller","Security Solution",IF(F2837="Elevator Controller","Security Solution",IF(F2837="Range Extender","Security Solution",IF(F2837="Dropbox","Standalone",IF(F2837="LF Exciter","Standalone",IF(OR(F2837="Monitor",F2837="Virtual Wall"),IF(VLOOKUP(H2837,IRDeviceDetails!$A$1:$B$10000,2,FALSE)=0,"Standalone",IF(ISNUMBER(MATCH(H2837,ConfigGrouping!$D$1:$D$10000,0)),"Primary","Secondary")),"")))))))))</f>
        <v/>
      </c>
    </row>
    <row r="2838" spans="5:5" ht="15" customHeight="1" x14ac:dyDescent="0.35">
      <c r="E2838" s="11" t="str">
        <f>IF(F2838="Primary Timing Controller","Timing",IF(F2838="Secondary Timing Controller","Timing",IF(F2838="Star","Ethernet",IF(F2838="Door Controller","Security Solution",IF(F2838="Elevator Controller","Security Solution",IF(F2838="Range Extender","Security Solution",IF(F2838="Dropbox","Standalone",IF(F2838="LF Exciter","Standalone",IF(OR(F2838="Monitor",F2838="Virtual Wall"),IF(VLOOKUP(H2838,IRDeviceDetails!$A$1:$B$10000,2,FALSE)=0,"Standalone",IF(ISNUMBER(MATCH(H2838,ConfigGrouping!$D$1:$D$10000,0)),"Primary","Secondary")),"")))))))))</f>
        <v/>
      </c>
    </row>
    <row r="2839" spans="5:5" ht="15" customHeight="1" x14ac:dyDescent="0.35">
      <c r="E2839" s="11" t="str">
        <f>IF(F2839="Primary Timing Controller","Timing",IF(F2839="Secondary Timing Controller","Timing",IF(F2839="Star","Ethernet",IF(F2839="Door Controller","Security Solution",IF(F2839="Elevator Controller","Security Solution",IF(F2839="Range Extender","Security Solution",IF(F2839="Dropbox","Standalone",IF(F2839="LF Exciter","Standalone",IF(OR(F2839="Monitor",F2839="Virtual Wall"),IF(VLOOKUP(H2839,IRDeviceDetails!$A$1:$B$10000,2,FALSE)=0,"Standalone",IF(ISNUMBER(MATCH(H2839,ConfigGrouping!$D$1:$D$10000,0)),"Primary","Secondary")),"")))))))))</f>
        <v/>
      </c>
    </row>
    <row r="2840" spans="5:5" ht="15" customHeight="1" x14ac:dyDescent="0.35">
      <c r="E2840" s="11" t="str">
        <f>IF(F2840="Primary Timing Controller","Timing",IF(F2840="Secondary Timing Controller","Timing",IF(F2840="Star","Ethernet",IF(F2840="Door Controller","Security Solution",IF(F2840="Elevator Controller","Security Solution",IF(F2840="Range Extender","Security Solution",IF(F2840="Dropbox","Standalone",IF(F2840="LF Exciter","Standalone",IF(OR(F2840="Monitor",F2840="Virtual Wall"),IF(VLOOKUP(H2840,IRDeviceDetails!$A$1:$B$10000,2,FALSE)=0,"Standalone",IF(ISNUMBER(MATCH(H2840,ConfigGrouping!$D$1:$D$10000,0)),"Primary","Secondary")),"")))))))))</f>
        <v/>
      </c>
    </row>
    <row r="2841" spans="5:5" ht="15" customHeight="1" x14ac:dyDescent="0.35">
      <c r="E2841" s="11" t="str">
        <f>IF(F2841="Primary Timing Controller","Timing",IF(F2841="Secondary Timing Controller","Timing",IF(F2841="Star","Ethernet",IF(F2841="Door Controller","Security Solution",IF(F2841="Elevator Controller","Security Solution",IF(F2841="Range Extender","Security Solution",IF(F2841="Dropbox","Standalone",IF(F2841="LF Exciter","Standalone",IF(OR(F2841="Monitor",F2841="Virtual Wall"),IF(VLOOKUP(H2841,IRDeviceDetails!$A$1:$B$10000,2,FALSE)=0,"Standalone",IF(ISNUMBER(MATCH(H2841,ConfigGrouping!$D$1:$D$10000,0)),"Primary","Secondary")),"")))))))))</f>
        <v/>
      </c>
    </row>
    <row r="2842" spans="5:5" ht="15" customHeight="1" x14ac:dyDescent="0.35">
      <c r="E2842" s="11" t="str">
        <f>IF(F2842="Primary Timing Controller","Timing",IF(F2842="Secondary Timing Controller","Timing",IF(F2842="Star","Ethernet",IF(F2842="Door Controller","Security Solution",IF(F2842="Elevator Controller","Security Solution",IF(F2842="Range Extender","Security Solution",IF(F2842="Dropbox","Standalone",IF(F2842="LF Exciter","Standalone",IF(OR(F2842="Monitor",F2842="Virtual Wall"),IF(VLOOKUP(H2842,IRDeviceDetails!$A$1:$B$10000,2,FALSE)=0,"Standalone",IF(ISNUMBER(MATCH(H2842,ConfigGrouping!$D$1:$D$10000,0)),"Primary","Secondary")),"")))))))))</f>
        <v/>
      </c>
    </row>
    <row r="2843" spans="5:5" ht="15" customHeight="1" x14ac:dyDescent="0.35">
      <c r="E2843" s="11" t="str">
        <f>IF(F2843="Primary Timing Controller","Timing",IF(F2843="Secondary Timing Controller","Timing",IF(F2843="Star","Ethernet",IF(F2843="Door Controller","Security Solution",IF(F2843="Elevator Controller","Security Solution",IF(F2843="Range Extender","Security Solution",IF(F2843="Dropbox","Standalone",IF(F2843="LF Exciter","Standalone",IF(OR(F2843="Monitor",F2843="Virtual Wall"),IF(VLOOKUP(H2843,IRDeviceDetails!$A$1:$B$10000,2,FALSE)=0,"Standalone",IF(ISNUMBER(MATCH(H2843,ConfigGrouping!$D$1:$D$10000,0)),"Primary","Secondary")),"")))))))))</f>
        <v/>
      </c>
    </row>
    <row r="2844" spans="5:5" ht="15" customHeight="1" x14ac:dyDescent="0.35">
      <c r="E2844" s="11" t="str">
        <f>IF(F2844="Primary Timing Controller","Timing",IF(F2844="Secondary Timing Controller","Timing",IF(F2844="Star","Ethernet",IF(F2844="Door Controller","Security Solution",IF(F2844="Elevator Controller","Security Solution",IF(F2844="Range Extender","Security Solution",IF(F2844="Dropbox","Standalone",IF(F2844="LF Exciter","Standalone",IF(OR(F2844="Monitor",F2844="Virtual Wall"),IF(VLOOKUP(H2844,IRDeviceDetails!$A$1:$B$10000,2,FALSE)=0,"Standalone",IF(ISNUMBER(MATCH(H2844,ConfigGrouping!$D$1:$D$10000,0)),"Primary","Secondary")),"")))))))))</f>
        <v/>
      </c>
    </row>
    <row r="2845" spans="5:5" ht="15" customHeight="1" x14ac:dyDescent="0.35">
      <c r="E2845" s="11" t="str">
        <f>IF(F2845="Primary Timing Controller","Timing",IF(F2845="Secondary Timing Controller","Timing",IF(F2845="Star","Ethernet",IF(F2845="Door Controller","Security Solution",IF(F2845="Elevator Controller","Security Solution",IF(F2845="Range Extender","Security Solution",IF(F2845="Dropbox","Standalone",IF(F2845="LF Exciter","Standalone",IF(OR(F2845="Monitor",F2845="Virtual Wall"),IF(VLOOKUP(H2845,IRDeviceDetails!$A$1:$B$10000,2,FALSE)=0,"Standalone",IF(ISNUMBER(MATCH(H2845,ConfigGrouping!$D$1:$D$10000,0)),"Primary","Secondary")),"")))))))))</f>
        <v/>
      </c>
    </row>
    <row r="2846" spans="5:5" ht="15" customHeight="1" x14ac:dyDescent="0.35">
      <c r="E2846" s="11" t="str">
        <f>IF(F2846="Primary Timing Controller","Timing",IF(F2846="Secondary Timing Controller","Timing",IF(F2846="Star","Ethernet",IF(F2846="Door Controller","Security Solution",IF(F2846="Elevator Controller","Security Solution",IF(F2846="Range Extender","Security Solution",IF(F2846="Dropbox","Standalone",IF(F2846="LF Exciter","Standalone",IF(OR(F2846="Monitor",F2846="Virtual Wall"),IF(VLOOKUP(H2846,IRDeviceDetails!$A$1:$B$10000,2,FALSE)=0,"Standalone",IF(ISNUMBER(MATCH(H2846,ConfigGrouping!$D$1:$D$10000,0)),"Primary","Secondary")),"")))))))))</f>
        <v/>
      </c>
    </row>
    <row r="2847" spans="5:5" ht="15" customHeight="1" x14ac:dyDescent="0.35">
      <c r="E2847" s="11" t="str">
        <f>IF(F2847="Primary Timing Controller","Timing",IF(F2847="Secondary Timing Controller","Timing",IF(F2847="Star","Ethernet",IF(F2847="Door Controller","Security Solution",IF(F2847="Elevator Controller","Security Solution",IF(F2847="Range Extender","Security Solution",IF(F2847="Dropbox","Standalone",IF(F2847="LF Exciter","Standalone",IF(OR(F2847="Monitor",F2847="Virtual Wall"),IF(VLOOKUP(H2847,IRDeviceDetails!$A$1:$B$10000,2,FALSE)=0,"Standalone",IF(ISNUMBER(MATCH(H2847,ConfigGrouping!$D$1:$D$10000,0)),"Primary","Secondary")),"")))))))))</f>
        <v/>
      </c>
    </row>
    <row r="2848" spans="5:5" ht="15" customHeight="1" x14ac:dyDescent="0.35">
      <c r="E2848" s="11" t="str">
        <f>IF(F2848="Primary Timing Controller","Timing",IF(F2848="Secondary Timing Controller","Timing",IF(F2848="Star","Ethernet",IF(F2848="Door Controller","Security Solution",IF(F2848="Elevator Controller","Security Solution",IF(F2848="Range Extender","Security Solution",IF(F2848="Dropbox","Standalone",IF(F2848="LF Exciter","Standalone",IF(OR(F2848="Monitor",F2848="Virtual Wall"),IF(VLOOKUP(H2848,IRDeviceDetails!$A$1:$B$10000,2,FALSE)=0,"Standalone",IF(ISNUMBER(MATCH(H2848,ConfigGrouping!$D$1:$D$10000,0)),"Primary","Secondary")),"")))))))))</f>
        <v/>
      </c>
    </row>
    <row r="2849" spans="5:5" ht="15" customHeight="1" x14ac:dyDescent="0.35">
      <c r="E2849" s="11" t="str">
        <f>IF(F2849="Primary Timing Controller","Timing",IF(F2849="Secondary Timing Controller","Timing",IF(F2849="Star","Ethernet",IF(F2849="Door Controller","Security Solution",IF(F2849="Elevator Controller","Security Solution",IF(F2849="Range Extender","Security Solution",IF(F2849="Dropbox","Standalone",IF(F2849="LF Exciter","Standalone",IF(OR(F2849="Monitor",F2849="Virtual Wall"),IF(VLOOKUP(H2849,IRDeviceDetails!$A$1:$B$10000,2,FALSE)=0,"Standalone",IF(ISNUMBER(MATCH(H2849,ConfigGrouping!$D$1:$D$10000,0)),"Primary","Secondary")),"")))))))))</f>
        <v/>
      </c>
    </row>
    <row r="2850" spans="5:5" ht="15" customHeight="1" x14ac:dyDescent="0.35">
      <c r="E2850" s="11" t="str">
        <f>IF(F2850="Primary Timing Controller","Timing",IF(F2850="Secondary Timing Controller","Timing",IF(F2850="Star","Ethernet",IF(F2850="Door Controller","Security Solution",IF(F2850="Elevator Controller","Security Solution",IF(F2850="Range Extender","Security Solution",IF(F2850="Dropbox","Standalone",IF(F2850="LF Exciter","Standalone",IF(OR(F2850="Monitor",F2850="Virtual Wall"),IF(VLOOKUP(H2850,IRDeviceDetails!$A$1:$B$10000,2,FALSE)=0,"Standalone",IF(ISNUMBER(MATCH(H2850,ConfigGrouping!$D$1:$D$10000,0)),"Primary","Secondary")),"")))))))))</f>
        <v/>
      </c>
    </row>
    <row r="2851" spans="5:5" ht="15" customHeight="1" x14ac:dyDescent="0.35">
      <c r="E2851" s="11" t="str">
        <f>IF(F2851="Primary Timing Controller","Timing",IF(F2851="Secondary Timing Controller","Timing",IF(F2851="Star","Ethernet",IF(F2851="Door Controller","Security Solution",IF(F2851="Elevator Controller","Security Solution",IF(F2851="Range Extender","Security Solution",IF(F2851="Dropbox","Standalone",IF(F2851="LF Exciter","Standalone",IF(OR(F2851="Monitor",F2851="Virtual Wall"),IF(VLOOKUP(H2851,IRDeviceDetails!$A$1:$B$10000,2,FALSE)=0,"Standalone",IF(ISNUMBER(MATCH(H2851,ConfigGrouping!$D$1:$D$10000,0)),"Primary","Secondary")),"")))))))))</f>
        <v/>
      </c>
    </row>
    <row r="2852" spans="5:5" ht="15" customHeight="1" x14ac:dyDescent="0.35">
      <c r="E2852" s="11" t="str">
        <f>IF(F2852="Primary Timing Controller","Timing",IF(F2852="Secondary Timing Controller","Timing",IF(F2852="Star","Ethernet",IF(F2852="Door Controller","Security Solution",IF(F2852="Elevator Controller","Security Solution",IF(F2852="Range Extender","Security Solution",IF(F2852="Dropbox","Standalone",IF(F2852="LF Exciter","Standalone",IF(OR(F2852="Monitor",F2852="Virtual Wall"),IF(VLOOKUP(H2852,IRDeviceDetails!$A$1:$B$10000,2,FALSE)=0,"Standalone",IF(ISNUMBER(MATCH(H2852,ConfigGrouping!$D$1:$D$10000,0)),"Primary","Secondary")),"")))))))))</f>
        <v/>
      </c>
    </row>
    <row r="2853" spans="5:5" ht="15" customHeight="1" x14ac:dyDescent="0.35">
      <c r="E2853" s="11" t="str">
        <f>IF(F2853="Primary Timing Controller","Timing",IF(F2853="Secondary Timing Controller","Timing",IF(F2853="Star","Ethernet",IF(F2853="Door Controller","Security Solution",IF(F2853="Elevator Controller","Security Solution",IF(F2853="Range Extender","Security Solution",IF(F2853="Dropbox","Standalone",IF(F2853="LF Exciter","Standalone",IF(OR(F2853="Monitor",F2853="Virtual Wall"),IF(VLOOKUP(H2853,IRDeviceDetails!$A$1:$B$10000,2,FALSE)=0,"Standalone",IF(ISNUMBER(MATCH(H2853,ConfigGrouping!$D$1:$D$10000,0)),"Primary","Secondary")),"")))))))))</f>
        <v/>
      </c>
    </row>
    <row r="2854" spans="5:5" ht="15" customHeight="1" x14ac:dyDescent="0.35">
      <c r="E2854" s="11" t="str">
        <f>IF(F2854="Primary Timing Controller","Timing",IF(F2854="Secondary Timing Controller","Timing",IF(F2854="Star","Ethernet",IF(F2854="Door Controller","Security Solution",IF(F2854="Elevator Controller","Security Solution",IF(F2854="Range Extender","Security Solution",IF(F2854="Dropbox","Standalone",IF(F2854="LF Exciter","Standalone",IF(OR(F2854="Monitor",F2854="Virtual Wall"),IF(VLOOKUP(H2854,IRDeviceDetails!$A$1:$B$10000,2,FALSE)=0,"Standalone",IF(ISNUMBER(MATCH(H2854,ConfigGrouping!$D$1:$D$10000,0)),"Primary","Secondary")),"")))))))))</f>
        <v/>
      </c>
    </row>
    <row r="2855" spans="5:5" ht="15" customHeight="1" x14ac:dyDescent="0.35">
      <c r="E2855" s="11" t="str">
        <f>IF(F2855="Primary Timing Controller","Timing",IF(F2855="Secondary Timing Controller","Timing",IF(F2855="Star","Ethernet",IF(F2855="Door Controller","Security Solution",IF(F2855="Elevator Controller","Security Solution",IF(F2855="Range Extender","Security Solution",IF(F2855="Dropbox","Standalone",IF(F2855="LF Exciter","Standalone",IF(OR(F2855="Monitor",F2855="Virtual Wall"),IF(VLOOKUP(H2855,IRDeviceDetails!$A$1:$B$10000,2,FALSE)=0,"Standalone",IF(ISNUMBER(MATCH(H2855,ConfigGrouping!$D$1:$D$10000,0)),"Primary","Secondary")),"")))))))))</f>
        <v/>
      </c>
    </row>
    <row r="2856" spans="5:5" ht="15" customHeight="1" x14ac:dyDescent="0.35">
      <c r="E2856" s="11" t="str">
        <f>IF(F2856="Primary Timing Controller","Timing",IF(F2856="Secondary Timing Controller","Timing",IF(F2856="Star","Ethernet",IF(F2856="Door Controller","Security Solution",IF(F2856="Elevator Controller","Security Solution",IF(F2856="Range Extender","Security Solution",IF(F2856="Dropbox","Standalone",IF(F2856="LF Exciter","Standalone",IF(OR(F2856="Monitor",F2856="Virtual Wall"),IF(VLOOKUP(H2856,IRDeviceDetails!$A$1:$B$10000,2,FALSE)=0,"Standalone",IF(ISNUMBER(MATCH(H2856,ConfigGrouping!$D$1:$D$10000,0)),"Primary","Secondary")),"")))))))))</f>
        <v/>
      </c>
    </row>
    <row r="2857" spans="5:5" ht="15" customHeight="1" x14ac:dyDescent="0.35">
      <c r="E2857" s="11" t="str">
        <f>IF(F2857="Primary Timing Controller","Timing",IF(F2857="Secondary Timing Controller","Timing",IF(F2857="Star","Ethernet",IF(F2857="Door Controller","Security Solution",IF(F2857="Elevator Controller","Security Solution",IF(F2857="Range Extender","Security Solution",IF(F2857="Dropbox","Standalone",IF(F2857="LF Exciter","Standalone",IF(OR(F2857="Monitor",F2857="Virtual Wall"),IF(VLOOKUP(H2857,IRDeviceDetails!$A$1:$B$10000,2,FALSE)=0,"Standalone",IF(ISNUMBER(MATCH(H2857,ConfigGrouping!$D$1:$D$10000,0)),"Primary","Secondary")),"")))))))))</f>
        <v/>
      </c>
    </row>
    <row r="2858" spans="5:5" ht="15" customHeight="1" x14ac:dyDescent="0.35">
      <c r="E2858" s="11" t="str">
        <f>IF(F2858="Primary Timing Controller","Timing",IF(F2858="Secondary Timing Controller","Timing",IF(F2858="Star","Ethernet",IF(F2858="Door Controller","Security Solution",IF(F2858="Elevator Controller","Security Solution",IF(F2858="Range Extender","Security Solution",IF(F2858="Dropbox","Standalone",IF(F2858="LF Exciter","Standalone",IF(OR(F2858="Monitor",F2858="Virtual Wall"),IF(VLOOKUP(H2858,IRDeviceDetails!$A$1:$B$10000,2,FALSE)=0,"Standalone",IF(ISNUMBER(MATCH(H2858,ConfigGrouping!$D$1:$D$10000,0)),"Primary","Secondary")),"")))))))))</f>
        <v/>
      </c>
    </row>
    <row r="2859" spans="5:5" ht="15" customHeight="1" x14ac:dyDescent="0.35">
      <c r="E2859" s="11" t="str">
        <f>IF(F2859="Primary Timing Controller","Timing",IF(F2859="Secondary Timing Controller","Timing",IF(F2859="Star","Ethernet",IF(F2859="Door Controller","Security Solution",IF(F2859="Elevator Controller","Security Solution",IF(F2859="Range Extender","Security Solution",IF(F2859="Dropbox","Standalone",IF(F2859="LF Exciter","Standalone",IF(OR(F2859="Monitor",F2859="Virtual Wall"),IF(VLOOKUP(H2859,IRDeviceDetails!$A$1:$B$10000,2,FALSE)=0,"Standalone",IF(ISNUMBER(MATCH(H2859,ConfigGrouping!$D$1:$D$10000,0)),"Primary","Secondary")),"")))))))))</f>
        <v/>
      </c>
    </row>
    <row r="2860" spans="5:5" ht="15" customHeight="1" x14ac:dyDescent="0.35">
      <c r="E2860" s="11" t="str">
        <f>IF(F2860="Primary Timing Controller","Timing",IF(F2860="Secondary Timing Controller","Timing",IF(F2860="Star","Ethernet",IF(F2860="Door Controller","Security Solution",IF(F2860="Elevator Controller","Security Solution",IF(F2860="Range Extender","Security Solution",IF(F2860="Dropbox","Standalone",IF(F2860="LF Exciter","Standalone",IF(OR(F2860="Monitor",F2860="Virtual Wall"),IF(VLOOKUP(H2860,IRDeviceDetails!$A$1:$B$10000,2,FALSE)=0,"Standalone",IF(ISNUMBER(MATCH(H2860,ConfigGrouping!$D$1:$D$10000,0)),"Primary","Secondary")),"")))))))))</f>
        <v/>
      </c>
    </row>
    <row r="2861" spans="5:5" ht="15" customHeight="1" x14ac:dyDescent="0.35">
      <c r="E2861" s="11" t="str">
        <f>IF(F2861="Primary Timing Controller","Timing",IF(F2861="Secondary Timing Controller","Timing",IF(F2861="Star","Ethernet",IF(F2861="Door Controller","Security Solution",IF(F2861="Elevator Controller","Security Solution",IF(F2861="Range Extender","Security Solution",IF(F2861="Dropbox","Standalone",IF(F2861="LF Exciter","Standalone",IF(OR(F2861="Monitor",F2861="Virtual Wall"),IF(VLOOKUP(H2861,IRDeviceDetails!$A$1:$B$10000,2,FALSE)=0,"Standalone",IF(ISNUMBER(MATCH(H2861,ConfigGrouping!$D$1:$D$10000,0)),"Primary","Secondary")),"")))))))))</f>
        <v/>
      </c>
    </row>
    <row r="2862" spans="5:5" ht="15" customHeight="1" x14ac:dyDescent="0.35">
      <c r="E2862" s="11" t="str">
        <f>IF(F2862="Primary Timing Controller","Timing",IF(F2862="Secondary Timing Controller","Timing",IF(F2862="Star","Ethernet",IF(F2862="Door Controller","Security Solution",IF(F2862="Elevator Controller","Security Solution",IF(F2862="Range Extender","Security Solution",IF(F2862="Dropbox","Standalone",IF(F2862="LF Exciter","Standalone",IF(OR(F2862="Monitor",F2862="Virtual Wall"),IF(VLOOKUP(H2862,IRDeviceDetails!$A$1:$B$10000,2,FALSE)=0,"Standalone",IF(ISNUMBER(MATCH(H2862,ConfigGrouping!$D$1:$D$10000,0)),"Primary","Secondary")),"")))))))))</f>
        <v/>
      </c>
    </row>
    <row r="2863" spans="5:5" ht="15" customHeight="1" x14ac:dyDescent="0.35">
      <c r="E2863" s="11" t="str">
        <f>IF(F2863="Primary Timing Controller","Timing",IF(F2863="Secondary Timing Controller","Timing",IF(F2863="Star","Ethernet",IF(F2863="Door Controller","Security Solution",IF(F2863="Elevator Controller","Security Solution",IF(F2863="Range Extender","Security Solution",IF(F2863="Dropbox","Standalone",IF(F2863="LF Exciter","Standalone",IF(OR(F2863="Monitor",F2863="Virtual Wall"),IF(VLOOKUP(H2863,IRDeviceDetails!$A$1:$B$10000,2,FALSE)=0,"Standalone",IF(ISNUMBER(MATCH(H2863,ConfigGrouping!$D$1:$D$10000,0)),"Primary","Secondary")),"")))))))))</f>
        <v/>
      </c>
    </row>
    <row r="2864" spans="5:5" ht="15" customHeight="1" x14ac:dyDescent="0.35">
      <c r="E2864" s="11" t="str">
        <f>IF(F2864="Primary Timing Controller","Timing",IF(F2864="Secondary Timing Controller","Timing",IF(F2864="Star","Ethernet",IF(F2864="Door Controller","Security Solution",IF(F2864="Elevator Controller","Security Solution",IF(F2864="Range Extender","Security Solution",IF(F2864="Dropbox","Standalone",IF(F2864="LF Exciter","Standalone",IF(OR(F2864="Monitor",F2864="Virtual Wall"),IF(VLOOKUP(H2864,IRDeviceDetails!$A$1:$B$10000,2,FALSE)=0,"Standalone",IF(ISNUMBER(MATCH(H2864,ConfigGrouping!$D$1:$D$10000,0)),"Primary","Secondary")),"")))))))))</f>
        <v/>
      </c>
    </row>
    <row r="2865" spans="5:5" ht="15" customHeight="1" x14ac:dyDescent="0.35">
      <c r="E2865" s="11" t="str">
        <f>IF(F2865="Primary Timing Controller","Timing",IF(F2865="Secondary Timing Controller","Timing",IF(F2865="Star","Ethernet",IF(F2865="Door Controller","Security Solution",IF(F2865="Elevator Controller","Security Solution",IF(F2865="Range Extender","Security Solution",IF(F2865="Dropbox","Standalone",IF(F2865="LF Exciter","Standalone",IF(OR(F2865="Monitor",F2865="Virtual Wall"),IF(VLOOKUP(H2865,IRDeviceDetails!$A$1:$B$10000,2,FALSE)=0,"Standalone",IF(ISNUMBER(MATCH(H2865,ConfigGrouping!$D$1:$D$10000,0)),"Primary","Secondary")),"")))))))))</f>
        <v/>
      </c>
    </row>
    <row r="2866" spans="5:5" ht="15" customHeight="1" x14ac:dyDescent="0.35">
      <c r="E2866" s="11" t="str">
        <f>IF(F2866="Primary Timing Controller","Timing",IF(F2866="Secondary Timing Controller","Timing",IF(F2866="Star","Ethernet",IF(F2866="Door Controller","Security Solution",IF(F2866="Elevator Controller","Security Solution",IF(F2866="Range Extender","Security Solution",IF(F2866="Dropbox","Standalone",IF(F2866="LF Exciter","Standalone",IF(OR(F2866="Monitor",F2866="Virtual Wall"),IF(VLOOKUP(H2866,IRDeviceDetails!$A$1:$B$10000,2,FALSE)=0,"Standalone",IF(ISNUMBER(MATCH(H2866,ConfigGrouping!$D$1:$D$10000,0)),"Primary","Secondary")),"")))))))))</f>
        <v/>
      </c>
    </row>
    <row r="2867" spans="5:5" ht="15" customHeight="1" x14ac:dyDescent="0.35">
      <c r="E2867" s="11" t="str">
        <f>IF(F2867="Primary Timing Controller","Timing",IF(F2867="Secondary Timing Controller","Timing",IF(F2867="Star","Ethernet",IF(F2867="Door Controller","Security Solution",IF(F2867="Elevator Controller","Security Solution",IF(F2867="Range Extender","Security Solution",IF(F2867="Dropbox","Standalone",IF(F2867="LF Exciter","Standalone",IF(OR(F2867="Monitor",F2867="Virtual Wall"),IF(VLOOKUP(H2867,IRDeviceDetails!$A$1:$B$10000,2,FALSE)=0,"Standalone",IF(ISNUMBER(MATCH(H2867,ConfigGrouping!$D$1:$D$10000,0)),"Primary","Secondary")),"")))))))))</f>
        <v/>
      </c>
    </row>
    <row r="2868" spans="5:5" ht="15" customHeight="1" x14ac:dyDescent="0.35">
      <c r="E2868" s="11" t="str">
        <f>IF(F2868="Primary Timing Controller","Timing",IF(F2868="Secondary Timing Controller","Timing",IF(F2868="Star","Ethernet",IF(F2868="Door Controller","Security Solution",IF(F2868="Elevator Controller","Security Solution",IF(F2868="Range Extender","Security Solution",IF(F2868="Dropbox","Standalone",IF(F2868="LF Exciter","Standalone",IF(OR(F2868="Monitor",F2868="Virtual Wall"),IF(VLOOKUP(H2868,IRDeviceDetails!$A$1:$B$10000,2,FALSE)=0,"Standalone",IF(ISNUMBER(MATCH(H2868,ConfigGrouping!$D$1:$D$10000,0)),"Primary","Secondary")),"")))))))))</f>
        <v/>
      </c>
    </row>
    <row r="2869" spans="5:5" ht="15" customHeight="1" x14ac:dyDescent="0.35">
      <c r="E2869" s="11" t="str">
        <f>IF(F2869="Primary Timing Controller","Timing",IF(F2869="Secondary Timing Controller","Timing",IF(F2869="Star","Ethernet",IF(F2869="Door Controller","Security Solution",IF(F2869="Elevator Controller","Security Solution",IF(F2869="Range Extender","Security Solution",IF(F2869="Dropbox","Standalone",IF(F2869="LF Exciter","Standalone",IF(OR(F2869="Monitor",F2869="Virtual Wall"),IF(VLOOKUP(H2869,IRDeviceDetails!$A$1:$B$10000,2,FALSE)=0,"Standalone",IF(ISNUMBER(MATCH(H2869,ConfigGrouping!$D$1:$D$10000,0)),"Primary","Secondary")),"")))))))))</f>
        <v/>
      </c>
    </row>
    <row r="2870" spans="5:5" ht="15" customHeight="1" x14ac:dyDescent="0.35">
      <c r="E2870" s="11" t="str">
        <f>IF(F2870="Primary Timing Controller","Timing",IF(F2870="Secondary Timing Controller","Timing",IF(F2870="Star","Ethernet",IF(F2870="Door Controller","Security Solution",IF(F2870="Elevator Controller","Security Solution",IF(F2870="Range Extender","Security Solution",IF(F2870="Dropbox","Standalone",IF(F2870="LF Exciter","Standalone",IF(OR(F2870="Monitor",F2870="Virtual Wall"),IF(VLOOKUP(H2870,IRDeviceDetails!$A$1:$B$10000,2,FALSE)=0,"Standalone",IF(ISNUMBER(MATCH(H2870,ConfigGrouping!$D$1:$D$10000,0)),"Primary","Secondary")),"")))))))))</f>
        <v/>
      </c>
    </row>
    <row r="2871" spans="5:5" ht="15" customHeight="1" x14ac:dyDescent="0.35">
      <c r="E2871" s="11" t="str">
        <f>IF(F2871="Primary Timing Controller","Timing",IF(F2871="Secondary Timing Controller","Timing",IF(F2871="Star","Ethernet",IF(F2871="Door Controller","Security Solution",IF(F2871="Elevator Controller","Security Solution",IF(F2871="Range Extender","Security Solution",IF(F2871="Dropbox","Standalone",IF(F2871="LF Exciter","Standalone",IF(OR(F2871="Monitor",F2871="Virtual Wall"),IF(VLOOKUP(H2871,IRDeviceDetails!$A$1:$B$10000,2,FALSE)=0,"Standalone",IF(ISNUMBER(MATCH(H2871,ConfigGrouping!$D$1:$D$10000,0)),"Primary","Secondary")),"")))))))))</f>
        <v/>
      </c>
    </row>
    <row r="2872" spans="5:5" ht="15" customHeight="1" x14ac:dyDescent="0.35">
      <c r="E2872" s="11" t="str">
        <f>IF(F2872="Primary Timing Controller","Timing",IF(F2872="Secondary Timing Controller","Timing",IF(F2872="Star","Ethernet",IF(F2872="Door Controller","Security Solution",IF(F2872="Elevator Controller","Security Solution",IF(F2872="Range Extender","Security Solution",IF(F2872="Dropbox","Standalone",IF(F2872="LF Exciter","Standalone",IF(OR(F2872="Monitor",F2872="Virtual Wall"),IF(VLOOKUP(H2872,IRDeviceDetails!$A$1:$B$10000,2,FALSE)=0,"Standalone",IF(ISNUMBER(MATCH(H2872,ConfigGrouping!$D$1:$D$10000,0)),"Primary","Secondary")),"")))))))))</f>
        <v/>
      </c>
    </row>
    <row r="2873" spans="5:5" ht="15" customHeight="1" x14ac:dyDescent="0.35">
      <c r="E2873" s="11" t="str">
        <f>IF(F2873="Primary Timing Controller","Timing",IF(F2873="Secondary Timing Controller","Timing",IF(F2873="Star","Ethernet",IF(F2873="Door Controller","Security Solution",IF(F2873="Elevator Controller","Security Solution",IF(F2873="Range Extender","Security Solution",IF(F2873="Dropbox","Standalone",IF(F2873="LF Exciter","Standalone",IF(OR(F2873="Monitor",F2873="Virtual Wall"),IF(VLOOKUP(H2873,IRDeviceDetails!$A$1:$B$10000,2,FALSE)=0,"Standalone",IF(ISNUMBER(MATCH(H2873,ConfigGrouping!$D$1:$D$10000,0)),"Primary","Secondary")),"")))))))))</f>
        <v/>
      </c>
    </row>
    <row r="2874" spans="5:5" ht="15" customHeight="1" x14ac:dyDescent="0.35">
      <c r="E2874" s="11" t="str">
        <f>IF(F2874="Primary Timing Controller","Timing",IF(F2874="Secondary Timing Controller","Timing",IF(F2874="Star","Ethernet",IF(F2874="Door Controller","Security Solution",IF(F2874="Elevator Controller","Security Solution",IF(F2874="Range Extender","Security Solution",IF(F2874="Dropbox","Standalone",IF(F2874="LF Exciter","Standalone",IF(OR(F2874="Monitor",F2874="Virtual Wall"),IF(VLOOKUP(H2874,IRDeviceDetails!$A$1:$B$10000,2,FALSE)=0,"Standalone",IF(ISNUMBER(MATCH(H2874,ConfigGrouping!$D$1:$D$10000,0)),"Primary","Secondary")),"")))))))))</f>
        <v/>
      </c>
    </row>
    <row r="2875" spans="5:5" ht="15" customHeight="1" x14ac:dyDescent="0.35">
      <c r="E2875" s="11" t="str">
        <f>IF(F2875="Primary Timing Controller","Timing",IF(F2875="Secondary Timing Controller","Timing",IF(F2875="Star","Ethernet",IF(F2875="Door Controller","Security Solution",IF(F2875="Elevator Controller","Security Solution",IF(F2875="Range Extender","Security Solution",IF(F2875="Dropbox","Standalone",IF(F2875="LF Exciter","Standalone",IF(OR(F2875="Monitor",F2875="Virtual Wall"),IF(VLOOKUP(H2875,IRDeviceDetails!$A$1:$B$10000,2,FALSE)=0,"Standalone",IF(ISNUMBER(MATCH(H2875,ConfigGrouping!$D$1:$D$10000,0)),"Primary","Secondary")),"")))))))))</f>
        <v/>
      </c>
    </row>
    <row r="2876" spans="5:5" ht="15" customHeight="1" x14ac:dyDescent="0.35">
      <c r="E2876" s="11" t="str">
        <f>IF(F2876="Primary Timing Controller","Timing",IF(F2876="Secondary Timing Controller","Timing",IF(F2876="Star","Ethernet",IF(F2876="Door Controller","Security Solution",IF(F2876="Elevator Controller","Security Solution",IF(F2876="Range Extender","Security Solution",IF(F2876="Dropbox","Standalone",IF(F2876="LF Exciter","Standalone",IF(OR(F2876="Monitor",F2876="Virtual Wall"),IF(VLOOKUP(H2876,IRDeviceDetails!$A$1:$B$10000,2,FALSE)=0,"Standalone",IF(ISNUMBER(MATCH(H2876,ConfigGrouping!$D$1:$D$10000,0)),"Primary","Secondary")),"")))))))))</f>
        <v/>
      </c>
    </row>
    <row r="2877" spans="5:5" ht="15" customHeight="1" x14ac:dyDescent="0.35">
      <c r="E2877" s="11" t="str">
        <f>IF(F2877="Primary Timing Controller","Timing",IF(F2877="Secondary Timing Controller","Timing",IF(F2877="Star","Ethernet",IF(F2877="Door Controller","Security Solution",IF(F2877="Elevator Controller","Security Solution",IF(F2877="Range Extender","Security Solution",IF(F2877="Dropbox","Standalone",IF(F2877="LF Exciter","Standalone",IF(OR(F2877="Monitor",F2877="Virtual Wall"),IF(VLOOKUP(H2877,IRDeviceDetails!$A$1:$B$10000,2,FALSE)=0,"Standalone",IF(ISNUMBER(MATCH(H2877,ConfigGrouping!$D$1:$D$10000,0)),"Primary","Secondary")),"")))))))))</f>
        <v/>
      </c>
    </row>
    <row r="2878" spans="5:5" ht="15" customHeight="1" x14ac:dyDescent="0.35">
      <c r="E2878" s="11" t="str">
        <f>IF(F2878="Primary Timing Controller","Timing",IF(F2878="Secondary Timing Controller","Timing",IF(F2878="Star","Ethernet",IF(F2878="Door Controller","Security Solution",IF(F2878="Elevator Controller","Security Solution",IF(F2878="Range Extender","Security Solution",IF(F2878="Dropbox","Standalone",IF(F2878="LF Exciter","Standalone",IF(OR(F2878="Monitor",F2878="Virtual Wall"),IF(VLOOKUP(H2878,IRDeviceDetails!$A$1:$B$10000,2,FALSE)=0,"Standalone",IF(ISNUMBER(MATCH(H2878,ConfigGrouping!$D$1:$D$10000,0)),"Primary","Secondary")),"")))))))))</f>
        <v/>
      </c>
    </row>
    <row r="2879" spans="5:5" ht="15" customHeight="1" x14ac:dyDescent="0.35">
      <c r="E2879" s="11" t="str">
        <f>IF(F2879="Primary Timing Controller","Timing",IF(F2879="Secondary Timing Controller","Timing",IF(F2879="Star","Ethernet",IF(F2879="Door Controller","Security Solution",IF(F2879="Elevator Controller","Security Solution",IF(F2879="Range Extender","Security Solution",IF(F2879="Dropbox","Standalone",IF(F2879="LF Exciter","Standalone",IF(OR(F2879="Monitor",F2879="Virtual Wall"),IF(VLOOKUP(H2879,IRDeviceDetails!$A$1:$B$10000,2,FALSE)=0,"Standalone",IF(ISNUMBER(MATCH(H2879,ConfigGrouping!$D$1:$D$10000,0)),"Primary","Secondary")),"")))))))))</f>
        <v/>
      </c>
    </row>
    <row r="2880" spans="5:5" ht="15" customHeight="1" x14ac:dyDescent="0.35">
      <c r="E2880" s="11" t="str">
        <f>IF(F2880="Primary Timing Controller","Timing",IF(F2880="Secondary Timing Controller","Timing",IF(F2880="Star","Ethernet",IF(F2880="Door Controller","Security Solution",IF(F2880="Elevator Controller","Security Solution",IF(F2880="Range Extender","Security Solution",IF(F2880="Dropbox","Standalone",IF(F2880="LF Exciter","Standalone",IF(OR(F2880="Monitor",F2880="Virtual Wall"),IF(VLOOKUP(H2880,IRDeviceDetails!$A$1:$B$10000,2,FALSE)=0,"Standalone",IF(ISNUMBER(MATCH(H2880,ConfigGrouping!$D$1:$D$10000,0)),"Primary","Secondary")),"")))))))))</f>
        <v/>
      </c>
    </row>
    <row r="2881" spans="5:5" ht="15" customHeight="1" x14ac:dyDescent="0.35">
      <c r="E2881" s="11" t="str">
        <f>IF(F2881="Primary Timing Controller","Timing",IF(F2881="Secondary Timing Controller","Timing",IF(F2881="Star","Ethernet",IF(F2881="Door Controller","Security Solution",IF(F2881="Elevator Controller","Security Solution",IF(F2881="Range Extender","Security Solution",IF(F2881="Dropbox","Standalone",IF(F2881="LF Exciter","Standalone",IF(OR(F2881="Monitor",F2881="Virtual Wall"),IF(VLOOKUP(H2881,IRDeviceDetails!$A$1:$B$10000,2,FALSE)=0,"Standalone",IF(ISNUMBER(MATCH(H2881,ConfigGrouping!$D$1:$D$10000,0)),"Primary","Secondary")),"")))))))))</f>
        <v/>
      </c>
    </row>
    <row r="2882" spans="5:5" ht="15" customHeight="1" x14ac:dyDescent="0.35">
      <c r="E2882" s="11" t="str">
        <f>IF(F2882="Primary Timing Controller","Timing",IF(F2882="Secondary Timing Controller","Timing",IF(F2882="Star","Ethernet",IF(F2882="Door Controller","Security Solution",IF(F2882="Elevator Controller","Security Solution",IF(F2882="Range Extender","Security Solution",IF(F2882="Dropbox","Standalone",IF(F2882="LF Exciter","Standalone",IF(OR(F2882="Monitor",F2882="Virtual Wall"),IF(VLOOKUP(H2882,IRDeviceDetails!$A$1:$B$10000,2,FALSE)=0,"Standalone",IF(ISNUMBER(MATCH(H2882,ConfigGrouping!$D$1:$D$10000,0)),"Primary","Secondary")),"")))))))))</f>
        <v/>
      </c>
    </row>
    <row r="2883" spans="5:5" ht="15" customHeight="1" x14ac:dyDescent="0.35">
      <c r="E2883" s="11" t="str">
        <f>IF(F2883="Primary Timing Controller","Timing",IF(F2883="Secondary Timing Controller","Timing",IF(F2883="Star","Ethernet",IF(F2883="Door Controller","Security Solution",IF(F2883="Elevator Controller","Security Solution",IF(F2883="Range Extender","Security Solution",IF(F2883="Dropbox","Standalone",IF(F2883="LF Exciter","Standalone",IF(OR(F2883="Monitor",F2883="Virtual Wall"),IF(VLOOKUP(H2883,IRDeviceDetails!$A$1:$B$10000,2,FALSE)=0,"Standalone",IF(ISNUMBER(MATCH(H2883,ConfigGrouping!$D$1:$D$10000,0)),"Primary","Secondary")),"")))))))))</f>
        <v/>
      </c>
    </row>
    <row r="2884" spans="5:5" ht="15" customHeight="1" x14ac:dyDescent="0.35">
      <c r="E2884" s="11" t="str">
        <f>IF(F2884="Primary Timing Controller","Timing",IF(F2884="Secondary Timing Controller","Timing",IF(F2884="Star","Ethernet",IF(F2884="Door Controller","Security Solution",IF(F2884="Elevator Controller","Security Solution",IF(F2884="Range Extender","Security Solution",IF(F2884="Dropbox","Standalone",IF(F2884="LF Exciter","Standalone",IF(OR(F2884="Monitor",F2884="Virtual Wall"),IF(VLOOKUP(H2884,IRDeviceDetails!$A$1:$B$10000,2,FALSE)=0,"Standalone",IF(ISNUMBER(MATCH(H2884,ConfigGrouping!$D$1:$D$10000,0)),"Primary","Secondary")),"")))))))))</f>
        <v/>
      </c>
    </row>
    <row r="2885" spans="5:5" ht="15" customHeight="1" x14ac:dyDescent="0.35">
      <c r="E2885" s="11" t="str">
        <f>IF(F2885="Primary Timing Controller","Timing",IF(F2885="Secondary Timing Controller","Timing",IF(F2885="Star","Ethernet",IF(F2885="Door Controller","Security Solution",IF(F2885="Elevator Controller","Security Solution",IF(F2885="Range Extender","Security Solution",IF(F2885="Dropbox","Standalone",IF(F2885="LF Exciter","Standalone",IF(OR(F2885="Monitor",F2885="Virtual Wall"),IF(VLOOKUP(H2885,IRDeviceDetails!$A$1:$B$10000,2,FALSE)=0,"Standalone",IF(ISNUMBER(MATCH(H2885,ConfigGrouping!$D$1:$D$10000,0)),"Primary","Secondary")),"")))))))))</f>
        <v/>
      </c>
    </row>
    <row r="2886" spans="5:5" ht="15" customHeight="1" x14ac:dyDescent="0.35">
      <c r="E2886" s="11" t="str">
        <f>IF(F2886="Primary Timing Controller","Timing",IF(F2886="Secondary Timing Controller","Timing",IF(F2886="Star","Ethernet",IF(F2886="Door Controller","Security Solution",IF(F2886="Elevator Controller","Security Solution",IF(F2886="Range Extender","Security Solution",IF(F2886="Dropbox","Standalone",IF(F2886="LF Exciter","Standalone",IF(OR(F2886="Monitor",F2886="Virtual Wall"),IF(VLOOKUP(H2886,IRDeviceDetails!$A$1:$B$10000,2,FALSE)=0,"Standalone",IF(ISNUMBER(MATCH(H2886,ConfigGrouping!$D$1:$D$10000,0)),"Primary","Secondary")),"")))))))))</f>
        <v/>
      </c>
    </row>
    <row r="2887" spans="5:5" ht="15" customHeight="1" x14ac:dyDescent="0.35">
      <c r="E2887" s="11" t="str">
        <f>IF(F2887="Primary Timing Controller","Timing",IF(F2887="Secondary Timing Controller","Timing",IF(F2887="Star","Ethernet",IF(F2887="Door Controller","Security Solution",IF(F2887="Elevator Controller","Security Solution",IF(F2887="Range Extender","Security Solution",IF(F2887="Dropbox","Standalone",IF(F2887="LF Exciter","Standalone",IF(OR(F2887="Monitor",F2887="Virtual Wall"),IF(VLOOKUP(H2887,IRDeviceDetails!$A$1:$B$10000,2,FALSE)=0,"Standalone",IF(ISNUMBER(MATCH(H2887,ConfigGrouping!$D$1:$D$10000,0)),"Primary","Secondary")),"")))))))))</f>
        <v/>
      </c>
    </row>
    <row r="2888" spans="5:5" ht="15" customHeight="1" x14ac:dyDescent="0.35">
      <c r="E2888" s="11" t="str">
        <f>IF(F2888="Primary Timing Controller","Timing",IF(F2888="Secondary Timing Controller","Timing",IF(F2888="Star","Ethernet",IF(F2888="Door Controller","Security Solution",IF(F2888="Elevator Controller","Security Solution",IF(F2888="Range Extender","Security Solution",IF(F2888="Dropbox","Standalone",IF(F2888="LF Exciter","Standalone",IF(OR(F2888="Monitor",F2888="Virtual Wall"),IF(VLOOKUP(H2888,IRDeviceDetails!$A$1:$B$10000,2,FALSE)=0,"Standalone",IF(ISNUMBER(MATCH(H2888,ConfigGrouping!$D$1:$D$10000,0)),"Primary","Secondary")),"")))))))))</f>
        <v/>
      </c>
    </row>
    <row r="2889" spans="5:5" ht="15" customHeight="1" x14ac:dyDescent="0.35">
      <c r="E2889" s="11" t="str">
        <f>IF(F2889="Primary Timing Controller","Timing",IF(F2889="Secondary Timing Controller","Timing",IF(F2889="Star","Ethernet",IF(F2889="Door Controller","Security Solution",IF(F2889="Elevator Controller","Security Solution",IF(F2889="Range Extender","Security Solution",IF(F2889="Dropbox","Standalone",IF(F2889="LF Exciter","Standalone",IF(OR(F2889="Monitor",F2889="Virtual Wall"),IF(VLOOKUP(H2889,IRDeviceDetails!$A$1:$B$10000,2,FALSE)=0,"Standalone",IF(ISNUMBER(MATCH(H2889,ConfigGrouping!$D$1:$D$10000,0)),"Primary","Secondary")),"")))))))))</f>
        <v/>
      </c>
    </row>
    <row r="2890" spans="5:5" ht="15" customHeight="1" x14ac:dyDescent="0.35">
      <c r="E2890" s="11" t="str">
        <f>IF(F2890="Primary Timing Controller","Timing",IF(F2890="Secondary Timing Controller","Timing",IF(F2890="Star","Ethernet",IF(F2890="Door Controller","Security Solution",IF(F2890="Elevator Controller","Security Solution",IF(F2890="Range Extender","Security Solution",IF(F2890="Dropbox","Standalone",IF(F2890="LF Exciter","Standalone",IF(OR(F2890="Monitor",F2890="Virtual Wall"),IF(VLOOKUP(H2890,IRDeviceDetails!$A$1:$B$10000,2,FALSE)=0,"Standalone",IF(ISNUMBER(MATCH(H2890,ConfigGrouping!$D$1:$D$10000,0)),"Primary","Secondary")),"")))))))))</f>
        <v/>
      </c>
    </row>
    <row r="2891" spans="5:5" ht="15" customHeight="1" x14ac:dyDescent="0.35">
      <c r="E2891" s="11" t="str">
        <f>IF(F2891="Primary Timing Controller","Timing",IF(F2891="Secondary Timing Controller","Timing",IF(F2891="Star","Ethernet",IF(F2891="Door Controller","Security Solution",IF(F2891="Elevator Controller","Security Solution",IF(F2891="Range Extender","Security Solution",IF(F2891="Dropbox","Standalone",IF(F2891="LF Exciter","Standalone",IF(OR(F2891="Monitor",F2891="Virtual Wall"),IF(VLOOKUP(H2891,IRDeviceDetails!$A$1:$B$10000,2,FALSE)=0,"Standalone",IF(ISNUMBER(MATCH(H2891,ConfigGrouping!$D$1:$D$10000,0)),"Primary","Secondary")),"")))))))))</f>
        <v/>
      </c>
    </row>
    <row r="2892" spans="5:5" ht="15" customHeight="1" x14ac:dyDescent="0.35">
      <c r="E2892" s="11" t="str">
        <f>IF(F2892="Primary Timing Controller","Timing",IF(F2892="Secondary Timing Controller","Timing",IF(F2892="Star","Ethernet",IF(F2892="Door Controller","Security Solution",IF(F2892="Elevator Controller","Security Solution",IF(F2892="Range Extender","Security Solution",IF(F2892="Dropbox","Standalone",IF(F2892="LF Exciter","Standalone",IF(OR(F2892="Monitor",F2892="Virtual Wall"),IF(VLOOKUP(H2892,IRDeviceDetails!$A$1:$B$10000,2,FALSE)=0,"Standalone",IF(ISNUMBER(MATCH(H2892,ConfigGrouping!$D$1:$D$10000,0)),"Primary","Secondary")),"")))))))))</f>
        <v/>
      </c>
    </row>
    <row r="2893" spans="5:5" ht="15" customHeight="1" x14ac:dyDescent="0.35">
      <c r="E2893" s="11" t="str">
        <f>IF(F2893="Primary Timing Controller","Timing",IF(F2893="Secondary Timing Controller","Timing",IF(F2893="Star","Ethernet",IF(F2893="Door Controller","Security Solution",IF(F2893="Elevator Controller","Security Solution",IF(F2893="Range Extender","Security Solution",IF(F2893="Dropbox","Standalone",IF(F2893="LF Exciter","Standalone",IF(OR(F2893="Monitor",F2893="Virtual Wall"),IF(VLOOKUP(H2893,IRDeviceDetails!$A$1:$B$10000,2,FALSE)=0,"Standalone",IF(ISNUMBER(MATCH(H2893,ConfigGrouping!$D$1:$D$10000,0)),"Primary","Secondary")),"")))))))))</f>
        <v/>
      </c>
    </row>
    <row r="2894" spans="5:5" ht="15" customHeight="1" x14ac:dyDescent="0.35">
      <c r="E2894" s="11" t="str">
        <f>IF(F2894="Primary Timing Controller","Timing",IF(F2894="Secondary Timing Controller","Timing",IF(F2894="Star","Ethernet",IF(F2894="Door Controller","Security Solution",IF(F2894="Elevator Controller","Security Solution",IF(F2894="Range Extender","Security Solution",IF(F2894="Dropbox","Standalone",IF(F2894="LF Exciter","Standalone",IF(OR(F2894="Monitor",F2894="Virtual Wall"),IF(VLOOKUP(H2894,IRDeviceDetails!$A$1:$B$10000,2,FALSE)=0,"Standalone",IF(ISNUMBER(MATCH(H2894,ConfigGrouping!$D$1:$D$10000,0)),"Primary","Secondary")),"")))))))))</f>
        <v/>
      </c>
    </row>
    <row r="2895" spans="5:5" ht="15" customHeight="1" x14ac:dyDescent="0.35">
      <c r="E2895" s="11" t="str">
        <f>IF(F2895="Primary Timing Controller","Timing",IF(F2895="Secondary Timing Controller","Timing",IF(F2895="Star","Ethernet",IF(F2895="Door Controller","Security Solution",IF(F2895="Elevator Controller","Security Solution",IF(F2895="Range Extender","Security Solution",IF(F2895="Dropbox","Standalone",IF(F2895="LF Exciter","Standalone",IF(OR(F2895="Monitor",F2895="Virtual Wall"),IF(VLOOKUP(H2895,IRDeviceDetails!$A$1:$B$10000,2,FALSE)=0,"Standalone",IF(ISNUMBER(MATCH(H2895,ConfigGrouping!$D$1:$D$10000,0)),"Primary","Secondary")),"")))))))))</f>
        <v/>
      </c>
    </row>
    <row r="2896" spans="5:5" ht="15" customHeight="1" x14ac:dyDescent="0.35">
      <c r="E2896" s="11" t="str">
        <f>IF(F2896="Primary Timing Controller","Timing",IF(F2896="Secondary Timing Controller","Timing",IF(F2896="Star","Ethernet",IF(F2896="Door Controller","Security Solution",IF(F2896="Elevator Controller","Security Solution",IF(F2896="Range Extender","Security Solution",IF(F2896="Dropbox","Standalone",IF(F2896="LF Exciter","Standalone",IF(OR(F2896="Monitor",F2896="Virtual Wall"),IF(VLOOKUP(H2896,IRDeviceDetails!$A$1:$B$10000,2,FALSE)=0,"Standalone",IF(ISNUMBER(MATCH(H2896,ConfigGrouping!$D$1:$D$10000,0)),"Primary","Secondary")),"")))))))))</f>
        <v/>
      </c>
    </row>
    <row r="2897" spans="5:5" ht="15" customHeight="1" x14ac:dyDescent="0.35">
      <c r="E2897" s="11" t="str">
        <f>IF(F2897="Primary Timing Controller","Timing",IF(F2897="Secondary Timing Controller","Timing",IF(F2897="Star","Ethernet",IF(F2897="Door Controller","Security Solution",IF(F2897="Elevator Controller","Security Solution",IF(F2897="Range Extender","Security Solution",IF(F2897="Dropbox","Standalone",IF(F2897="LF Exciter","Standalone",IF(OR(F2897="Monitor",F2897="Virtual Wall"),IF(VLOOKUP(H2897,IRDeviceDetails!$A$1:$B$10000,2,FALSE)=0,"Standalone",IF(ISNUMBER(MATCH(H2897,ConfigGrouping!$D$1:$D$10000,0)),"Primary","Secondary")),"")))))))))</f>
        <v/>
      </c>
    </row>
    <row r="2898" spans="5:5" ht="15" customHeight="1" x14ac:dyDescent="0.35">
      <c r="E2898" s="11" t="str">
        <f>IF(F2898="Primary Timing Controller","Timing",IF(F2898="Secondary Timing Controller","Timing",IF(F2898="Star","Ethernet",IF(F2898="Door Controller","Security Solution",IF(F2898="Elevator Controller","Security Solution",IF(F2898="Range Extender","Security Solution",IF(F2898="Dropbox","Standalone",IF(F2898="LF Exciter","Standalone",IF(OR(F2898="Monitor",F2898="Virtual Wall"),IF(VLOOKUP(H2898,IRDeviceDetails!$A$1:$B$10000,2,FALSE)=0,"Standalone",IF(ISNUMBER(MATCH(H2898,ConfigGrouping!$D$1:$D$10000,0)),"Primary","Secondary")),"")))))))))</f>
        <v/>
      </c>
    </row>
    <row r="2899" spans="5:5" ht="15" customHeight="1" x14ac:dyDescent="0.35">
      <c r="E2899" s="11" t="str">
        <f>IF(F2899="Primary Timing Controller","Timing",IF(F2899="Secondary Timing Controller","Timing",IF(F2899="Star","Ethernet",IF(F2899="Door Controller","Security Solution",IF(F2899="Elevator Controller","Security Solution",IF(F2899="Range Extender","Security Solution",IF(F2899="Dropbox","Standalone",IF(F2899="LF Exciter","Standalone",IF(OR(F2899="Monitor",F2899="Virtual Wall"),IF(VLOOKUP(H2899,IRDeviceDetails!$A$1:$B$10000,2,FALSE)=0,"Standalone",IF(ISNUMBER(MATCH(H2899,ConfigGrouping!$D$1:$D$10000,0)),"Primary","Secondary")),"")))))))))</f>
        <v/>
      </c>
    </row>
    <row r="2900" spans="5:5" ht="15" customHeight="1" x14ac:dyDescent="0.35">
      <c r="E2900" s="11" t="str">
        <f>IF(F2900="Primary Timing Controller","Timing",IF(F2900="Secondary Timing Controller","Timing",IF(F2900="Star","Ethernet",IF(F2900="Door Controller","Security Solution",IF(F2900="Elevator Controller","Security Solution",IF(F2900="Range Extender","Security Solution",IF(F2900="Dropbox","Standalone",IF(F2900="LF Exciter","Standalone",IF(OR(F2900="Monitor",F2900="Virtual Wall"),IF(VLOOKUP(H2900,IRDeviceDetails!$A$1:$B$10000,2,FALSE)=0,"Standalone",IF(ISNUMBER(MATCH(H2900,ConfigGrouping!$D$1:$D$10000,0)),"Primary","Secondary")),"")))))))))</f>
        <v/>
      </c>
    </row>
    <row r="2901" spans="5:5" ht="15" customHeight="1" x14ac:dyDescent="0.35">
      <c r="E2901" s="11" t="str">
        <f>IF(F2901="Primary Timing Controller","Timing",IF(F2901="Secondary Timing Controller","Timing",IF(F2901="Star","Ethernet",IF(F2901="Door Controller","Security Solution",IF(F2901="Elevator Controller","Security Solution",IF(F2901="Range Extender","Security Solution",IF(F2901="Dropbox","Standalone",IF(F2901="LF Exciter","Standalone",IF(OR(F2901="Monitor",F2901="Virtual Wall"),IF(VLOOKUP(H2901,IRDeviceDetails!$A$1:$B$10000,2,FALSE)=0,"Standalone",IF(ISNUMBER(MATCH(H2901,ConfigGrouping!$D$1:$D$10000,0)),"Primary","Secondary")),"")))))))))</f>
        <v/>
      </c>
    </row>
    <row r="2902" spans="5:5" ht="15" customHeight="1" x14ac:dyDescent="0.35">
      <c r="E2902" s="11" t="str">
        <f>IF(F2902="Primary Timing Controller","Timing",IF(F2902="Secondary Timing Controller","Timing",IF(F2902="Star","Ethernet",IF(F2902="Door Controller","Security Solution",IF(F2902="Elevator Controller","Security Solution",IF(F2902="Range Extender","Security Solution",IF(F2902="Dropbox","Standalone",IF(F2902="LF Exciter","Standalone",IF(OR(F2902="Monitor",F2902="Virtual Wall"),IF(VLOOKUP(H2902,IRDeviceDetails!$A$1:$B$10000,2,FALSE)=0,"Standalone",IF(ISNUMBER(MATCH(H2902,ConfigGrouping!$D$1:$D$10000,0)),"Primary","Secondary")),"")))))))))</f>
        <v/>
      </c>
    </row>
    <row r="2903" spans="5:5" ht="15" customHeight="1" x14ac:dyDescent="0.35">
      <c r="E2903" s="11" t="str">
        <f>IF(F2903="Primary Timing Controller","Timing",IF(F2903="Secondary Timing Controller","Timing",IF(F2903="Star","Ethernet",IF(F2903="Door Controller","Security Solution",IF(F2903="Elevator Controller","Security Solution",IF(F2903="Range Extender","Security Solution",IF(F2903="Dropbox","Standalone",IF(F2903="LF Exciter","Standalone",IF(OR(F2903="Monitor",F2903="Virtual Wall"),IF(VLOOKUP(H2903,IRDeviceDetails!$A$1:$B$10000,2,FALSE)=0,"Standalone",IF(ISNUMBER(MATCH(H2903,ConfigGrouping!$D$1:$D$10000,0)),"Primary","Secondary")),"")))))))))</f>
        <v/>
      </c>
    </row>
    <row r="2904" spans="5:5" ht="15" customHeight="1" x14ac:dyDescent="0.35">
      <c r="E2904" s="11" t="str">
        <f>IF(F2904="Primary Timing Controller","Timing",IF(F2904="Secondary Timing Controller","Timing",IF(F2904="Star","Ethernet",IF(F2904="Door Controller","Security Solution",IF(F2904="Elevator Controller","Security Solution",IF(F2904="Range Extender","Security Solution",IF(F2904="Dropbox","Standalone",IF(F2904="LF Exciter","Standalone",IF(OR(F2904="Monitor",F2904="Virtual Wall"),IF(VLOOKUP(H2904,IRDeviceDetails!$A$1:$B$10000,2,FALSE)=0,"Standalone",IF(ISNUMBER(MATCH(H2904,ConfigGrouping!$D$1:$D$10000,0)),"Primary","Secondary")),"")))))))))</f>
        <v/>
      </c>
    </row>
    <row r="2905" spans="5:5" ht="15" customHeight="1" x14ac:dyDescent="0.35">
      <c r="E2905" s="11" t="str">
        <f>IF(F2905="Primary Timing Controller","Timing",IF(F2905="Secondary Timing Controller","Timing",IF(F2905="Star","Ethernet",IF(F2905="Door Controller","Security Solution",IF(F2905="Elevator Controller","Security Solution",IF(F2905="Range Extender","Security Solution",IF(F2905="Dropbox","Standalone",IF(F2905="LF Exciter","Standalone",IF(OR(F2905="Monitor",F2905="Virtual Wall"),IF(VLOOKUP(H2905,IRDeviceDetails!$A$1:$B$10000,2,FALSE)=0,"Standalone",IF(ISNUMBER(MATCH(H2905,ConfigGrouping!$D$1:$D$10000,0)),"Primary","Secondary")),"")))))))))</f>
        <v/>
      </c>
    </row>
    <row r="2906" spans="5:5" ht="15" customHeight="1" x14ac:dyDescent="0.35">
      <c r="E2906" s="11" t="str">
        <f>IF(F2906="Primary Timing Controller","Timing",IF(F2906="Secondary Timing Controller","Timing",IF(F2906="Star","Ethernet",IF(F2906="Door Controller","Security Solution",IF(F2906="Elevator Controller","Security Solution",IF(F2906="Range Extender","Security Solution",IF(F2906="Dropbox","Standalone",IF(F2906="LF Exciter","Standalone",IF(OR(F2906="Monitor",F2906="Virtual Wall"),IF(VLOOKUP(H2906,IRDeviceDetails!$A$1:$B$10000,2,FALSE)=0,"Standalone",IF(ISNUMBER(MATCH(H2906,ConfigGrouping!$D$1:$D$10000,0)),"Primary","Secondary")),"")))))))))</f>
        <v/>
      </c>
    </row>
    <row r="2907" spans="5:5" ht="15" customHeight="1" x14ac:dyDescent="0.35">
      <c r="E2907" s="11" t="str">
        <f>IF(F2907="Primary Timing Controller","Timing",IF(F2907="Secondary Timing Controller","Timing",IF(F2907="Star","Ethernet",IF(F2907="Door Controller","Security Solution",IF(F2907="Elevator Controller","Security Solution",IF(F2907="Range Extender","Security Solution",IF(F2907="Dropbox","Standalone",IF(F2907="LF Exciter","Standalone",IF(OR(F2907="Monitor",F2907="Virtual Wall"),IF(VLOOKUP(H2907,IRDeviceDetails!$A$1:$B$10000,2,FALSE)=0,"Standalone",IF(ISNUMBER(MATCH(H2907,ConfigGrouping!$D$1:$D$10000,0)),"Primary","Secondary")),"")))))))))</f>
        <v/>
      </c>
    </row>
    <row r="2908" spans="5:5" ht="15" customHeight="1" x14ac:dyDescent="0.35">
      <c r="E2908" s="11" t="str">
        <f>IF(F2908="Primary Timing Controller","Timing",IF(F2908="Secondary Timing Controller","Timing",IF(F2908="Star","Ethernet",IF(F2908="Door Controller","Security Solution",IF(F2908="Elevator Controller","Security Solution",IF(F2908="Range Extender","Security Solution",IF(F2908="Dropbox","Standalone",IF(F2908="LF Exciter","Standalone",IF(OR(F2908="Monitor",F2908="Virtual Wall"),IF(VLOOKUP(H2908,IRDeviceDetails!$A$1:$B$10000,2,FALSE)=0,"Standalone",IF(ISNUMBER(MATCH(H2908,ConfigGrouping!$D$1:$D$10000,0)),"Primary","Secondary")),"")))))))))</f>
        <v/>
      </c>
    </row>
    <row r="2909" spans="5:5" ht="15" customHeight="1" x14ac:dyDescent="0.35">
      <c r="E2909" s="11" t="str">
        <f>IF(F2909="Primary Timing Controller","Timing",IF(F2909="Secondary Timing Controller","Timing",IF(F2909="Star","Ethernet",IF(F2909="Door Controller","Security Solution",IF(F2909="Elevator Controller","Security Solution",IF(F2909="Range Extender","Security Solution",IF(F2909="Dropbox","Standalone",IF(F2909="LF Exciter","Standalone",IF(OR(F2909="Monitor",F2909="Virtual Wall"),IF(VLOOKUP(H2909,IRDeviceDetails!$A$1:$B$10000,2,FALSE)=0,"Standalone",IF(ISNUMBER(MATCH(H2909,ConfigGrouping!$D$1:$D$10000,0)),"Primary","Secondary")),"")))))))))</f>
        <v/>
      </c>
    </row>
    <row r="2910" spans="5:5" ht="15" customHeight="1" x14ac:dyDescent="0.35">
      <c r="E2910" s="11" t="str">
        <f>IF(F2910="Primary Timing Controller","Timing",IF(F2910="Secondary Timing Controller","Timing",IF(F2910="Star","Ethernet",IF(F2910="Door Controller","Security Solution",IF(F2910="Elevator Controller","Security Solution",IF(F2910="Range Extender","Security Solution",IF(F2910="Dropbox","Standalone",IF(F2910="LF Exciter","Standalone",IF(OR(F2910="Monitor",F2910="Virtual Wall"),IF(VLOOKUP(H2910,IRDeviceDetails!$A$1:$B$10000,2,FALSE)=0,"Standalone",IF(ISNUMBER(MATCH(H2910,ConfigGrouping!$D$1:$D$10000,0)),"Primary","Secondary")),"")))))))))</f>
        <v/>
      </c>
    </row>
    <row r="2911" spans="5:5" ht="15" customHeight="1" x14ac:dyDescent="0.35">
      <c r="E2911" s="11" t="str">
        <f>IF(F2911="Primary Timing Controller","Timing",IF(F2911="Secondary Timing Controller","Timing",IF(F2911="Star","Ethernet",IF(F2911="Door Controller","Security Solution",IF(F2911="Elevator Controller","Security Solution",IF(F2911="Range Extender","Security Solution",IF(F2911="Dropbox","Standalone",IF(F2911="LF Exciter","Standalone",IF(OR(F2911="Monitor",F2911="Virtual Wall"),IF(VLOOKUP(H2911,IRDeviceDetails!$A$1:$B$10000,2,FALSE)=0,"Standalone",IF(ISNUMBER(MATCH(H2911,ConfigGrouping!$D$1:$D$10000,0)),"Primary","Secondary")),"")))))))))</f>
        <v/>
      </c>
    </row>
    <row r="2912" spans="5:5" ht="15" customHeight="1" x14ac:dyDescent="0.35">
      <c r="E2912" s="11" t="str">
        <f>IF(F2912="Primary Timing Controller","Timing",IF(F2912="Secondary Timing Controller","Timing",IF(F2912="Star","Ethernet",IF(F2912="Door Controller","Security Solution",IF(F2912="Elevator Controller","Security Solution",IF(F2912="Range Extender","Security Solution",IF(F2912="Dropbox","Standalone",IF(F2912="LF Exciter","Standalone",IF(OR(F2912="Monitor",F2912="Virtual Wall"),IF(VLOOKUP(H2912,IRDeviceDetails!$A$1:$B$10000,2,FALSE)=0,"Standalone",IF(ISNUMBER(MATCH(H2912,ConfigGrouping!$D$1:$D$10000,0)),"Primary","Secondary")),"")))))))))</f>
        <v/>
      </c>
    </row>
    <row r="2913" spans="5:5" ht="15" customHeight="1" x14ac:dyDescent="0.35">
      <c r="E2913" s="11" t="str">
        <f>IF(F2913="Primary Timing Controller","Timing",IF(F2913="Secondary Timing Controller","Timing",IF(F2913="Star","Ethernet",IF(F2913="Door Controller","Security Solution",IF(F2913="Elevator Controller","Security Solution",IF(F2913="Range Extender","Security Solution",IF(F2913="Dropbox","Standalone",IF(F2913="LF Exciter","Standalone",IF(OR(F2913="Monitor",F2913="Virtual Wall"),IF(VLOOKUP(H2913,IRDeviceDetails!$A$1:$B$10000,2,FALSE)=0,"Standalone",IF(ISNUMBER(MATCH(H2913,ConfigGrouping!$D$1:$D$10000,0)),"Primary","Secondary")),"")))))))))</f>
        <v/>
      </c>
    </row>
    <row r="2914" spans="5:5" ht="15" customHeight="1" x14ac:dyDescent="0.35">
      <c r="E2914" s="11" t="str">
        <f>IF(F2914="Primary Timing Controller","Timing",IF(F2914="Secondary Timing Controller","Timing",IF(F2914="Star","Ethernet",IF(F2914="Door Controller","Security Solution",IF(F2914="Elevator Controller","Security Solution",IF(F2914="Range Extender","Security Solution",IF(F2914="Dropbox","Standalone",IF(F2914="LF Exciter","Standalone",IF(OR(F2914="Monitor",F2914="Virtual Wall"),IF(VLOOKUP(H2914,IRDeviceDetails!$A$1:$B$10000,2,FALSE)=0,"Standalone",IF(ISNUMBER(MATCH(H2914,ConfigGrouping!$D$1:$D$10000,0)),"Primary","Secondary")),"")))))))))</f>
        <v/>
      </c>
    </row>
    <row r="2915" spans="5:5" ht="15" customHeight="1" x14ac:dyDescent="0.35">
      <c r="E2915" s="11" t="str">
        <f>IF(F2915="Primary Timing Controller","Timing",IF(F2915="Secondary Timing Controller","Timing",IF(F2915="Star","Ethernet",IF(F2915="Door Controller","Security Solution",IF(F2915="Elevator Controller","Security Solution",IF(F2915="Range Extender","Security Solution",IF(F2915="Dropbox","Standalone",IF(F2915="LF Exciter","Standalone",IF(OR(F2915="Monitor",F2915="Virtual Wall"),IF(VLOOKUP(H2915,IRDeviceDetails!$A$1:$B$10000,2,FALSE)=0,"Standalone",IF(ISNUMBER(MATCH(H2915,ConfigGrouping!$D$1:$D$10000,0)),"Primary","Secondary")),"")))))))))</f>
        <v/>
      </c>
    </row>
    <row r="2916" spans="5:5" ht="15" customHeight="1" x14ac:dyDescent="0.35">
      <c r="E2916" s="11" t="str">
        <f>IF(F2916="Primary Timing Controller","Timing",IF(F2916="Secondary Timing Controller","Timing",IF(F2916="Star","Ethernet",IF(F2916="Door Controller","Security Solution",IF(F2916="Elevator Controller","Security Solution",IF(F2916="Range Extender","Security Solution",IF(F2916="Dropbox","Standalone",IF(F2916="LF Exciter","Standalone",IF(OR(F2916="Monitor",F2916="Virtual Wall"),IF(VLOOKUP(H2916,IRDeviceDetails!$A$1:$B$10000,2,FALSE)=0,"Standalone",IF(ISNUMBER(MATCH(H2916,ConfigGrouping!$D$1:$D$10000,0)),"Primary","Secondary")),"")))))))))</f>
        <v/>
      </c>
    </row>
    <row r="2917" spans="5:5" ht="15" customHeight="1" x14ac:dyDescent="0.35">
      <c r="E2917" s="11" t="str">
        <f>IF(F2917="Primary Timing Controller","Timing",IF(F2917="Secondary Timing Controller","Timing",IF(F2917="Star","Ethernet",IF(F2917="Door Controller","Security Solution",IF(F2917="Elevator Controller","Security Solution",IF(F2917="Range Extender","Security Solution",IF(F2917="Dropbox","Standalone",IF(F2917="LF Exciter","Standalone",IF(OR(F2917="Monitor",F2917="Virtual Wall"),IF(VLOOKUP(H2917,IRDeviceDetails!$A$1:$B$10000,2,FALSE)=0,"Standalone",IF(ISNUMBER(MATCH(H2917,ConfigGrouping!$D$1:$D$10000,0)),"Primary","Secondary")),"")))))))))</f>
        <v/>
      </c>
    </row>
    <row r="2918" spans="5:5" ht="15" customHeight="1" x14ac:dyDescent="0.35">
      <c r="E2918" s="11" t="str">
        <f>IF(F2918="Primary Timing Controller","Timing",IF(F2918="Secondary Timing Controller","Timing",IF(F2918="Star","Ethernet",IF(F2918="Door Controller","Security Solution",IF(F2918="Elevator Controller","Security Solution",IF(F2918="Range Extender","Security Solution",IF(F2918="Dropbox","Standalone",IF(F2918="LF Exciter","Standalone",IF(OR(F2918="Monitor",F2918="Virtual Wall"),IF(VLOOKUP(H2918,IRDeviceDetails!$A$1:$B$10000,2,FALSE)=0,"Standalone",IF(ISNUMBER(MATCH(H2918,ConfigGrouping!$D$1:$D$10000,0)),"Primary","Secondary")),"")))))))))</f>
        <v/>
      </c>
    </row>
    <row r="2919" spans="5:5" ht="15" customHeight="1" x14ac:dyDescent="0.35">
      <c r="E2919" s="11" t="str">
        <f>IF(F2919="Primary Timing Controller","Timing",IF(F2919="Secondary Timing Controller","Timing",IF(F2919="Star","Ethernet",IF(F2919="Door Controller","Security Solution",IF(F2919="Elevator Controller","Security Solution",IF(F2919="Range Extender","Security Solution",IF(F2919="Dropbox","Standalone",IF(F2919="LF Exciter","Standalone",IF(OR(F2919="Monitor",F2919="Virtual Wall"),IF(VLOOKUP(H2919,IRDeviceDetails!$A$1:$B$10000,2,FALSE)=0,"Standalone",IF(ISNUMBER(MATCH(H2919,ConfigGrouping!$D$1:$D$10000,0)),"Primary","Secondary")),"")))))))))</f>
        <v/>
      </c>
    </row>
    <row r="2920" spans="5:5" ht="15" customHeight="1" x14ac:dyDescent="0.35">
      <c r="E2920" s="11" t="str">
        <f>IF(F2920="Primary Timing Controller","Timing",IF(F2920="Secondary Timing Controller","Timing",IF(F2920="Star","Ethernet",IF(F2920="Door Controller","Security Solution",IF(F2920="Elevator Controller","Security Solution",IF(F2920="Range Extender","Security Solution",IF(F2920="Dropbox","Standalone",IF(F2920="LF Exciter","Standalone",IF(OR(F2920="Monitor",F2920="Virtual Wall"),IF(VLOOKUP(H2920,IRDeviceDetails!$A$1:$B$10000,2,FALSE)=0,"Standalone",IF(ISNUMBER(MATCH(H2920,ConfigGrouping!$D$1:$D$10000,0)),"Primary","Secondary")),"")))))))))</f>
        <v/>
      </c>
    </row>
    <row r="2921" spans="5:5" ht="15" customHeight="1" x14ac:dyDescent="0.35">
      <c r="E2921" s="11" t="str">
        <f>IF(F2921="Primary Timing Controller","Timing",IF(F2921="Secondary Timing Controller","Timing",IF(F2921="Star","Ethernet",IF(F2921="Door Controller","Security Solution",IF(F2921="Elevator Controller","Security Solution",IF(F2921="Range Extender","Security Solution",IF(F2921="Dropbox","Standalone",IF(F2921="LF Exciter","Standalone",IF(OR(F2921="Monitor",F2921="Virtual Wall"),IF(VLOOKUP(H2921,IRDeviceDetails!$A$1:$B$10000,2,FALSE)=0,"Standalone",IF(ISNUMBER(MATCH(H2921,ConfigGrouping!$D$1:$D$10000,0)),"Primary","Secondary")),"")))))))))</f>
        <v/>
      </c>
    </row>
    <row r="2922" spans="5:5" ht="15" customHeight="1" x14ac:dyDescent="0.35">
      <c r="E2922" s="11" t="str">
        <f>IF(F2922="Primary Timing Controller","Timing",IF(F2922="Secondary Timing Controller","Timing",IF(F2922="Star","Ethernet",IF(F2922="Door Controller","Security Solution",IF(F2922="Elevator Controller","Security Solution",IF(F2922="Range Extender","Security Solution",IF(F2922="Dropbox","Standalone",IF(F2922="LF Exciter","Standalone",IF(OR(F2922="Monitor",F2922="Virtual Wall"),IF(VLOOKUP(H2922,IRDeviceDetails!$A$1:$B$10000,2,FALSE)=0,"Standalone",IF(ISNUMBER(MATCH(H2922,ConfigGrouping!$D$1:$D$10000,0)),"Primary","Secondary")),"")))))))))</f>
        <v/>
      </c>
    </row>
    <row r="2923" spans="5:5" ht="15" customHeight="1" x14ac:dyDescent="0.35">
      <c r="E2923" s="11" t="str">
        <f>IF(F2923="Primary Timing Controller","Timing",IF(F2923="Secondary Timing Controller","Timing",IF(F2923="Star","Ethernet",IF(F2923="Door Controller","Security Solution",IF(F2923="Elevator Controller","Security Solution",IF(F2923="Range Extender","Security Solution",IF(F2923="Dropbox","Standalone",IF(F2923="LF Exciter","Standalone",IF(OR(F2923="Monitor",F2923="Virtual Wall"),IF(VLOOKUP(H2923,IRDeviceDetails!$A$1:$B$10000,2,FALSE)=0,"Standalone",IF(ISNUMBER(MATCH(H2923,ConfigGrouping!$D$1:$D$10000,0)),"Primary","Secondary")),"")))))))))</f>
        <v/>
      </c>
    </row>
    <row r="2924" spans="5:5" ht="15" customHeight="1" x14ac:dyDescent="0.35">
      <c r="E2924" s="11" t="str">
        <f>IF(F2924="Primary Timing Controller","Timing",IF(F2924="Secondary Timing Controller","Timing",IF(F2924="Star","Ethernet",IF(F2924="Door Controller","Security Solution",IF(F2924="Elevator Controller","Security Solution",IF(F2924="Range Extender","Security Solution",IF(F2924="Dropbox","Standalone",IF(F2924="LF Exciter","Standalone",IF(OR(F2924="Monitor",F2924="Virtual Wall"),IF(VLOOKUP(H2924,IRDeviceDetails!$A$1:$B$10000,2,FALSE)=0,"Standalone",IF(ISNUMBER(MATCH(H2924,ConfigGrouping!$D$1:$D$10000,0)),"Primary","Secondary")),"")))))))))</f>
        <v/>
      </c>
    </row>
    <row r="2925" spans="5:5" ht="15" customHeight="1" x14ac:dyDescent="0.35">
      <c r="E2925" s="11" t="str">
        <f>IF(F2925="Primary Timing Controller","Timing",IF(F2925="Secondary Timing Controller","Timing",IF(F2925="Star","Ethernet",IF(F2925="Door Controller","Security Solution",IF(F2925="Elevator Controller","Security Solution",IF(F2925="Range Extender","Security Solution",IF(F2925="Dropbox","Standalone",IF(F2925="LF Exciter","Standalone",IF(OR(F2925="Monitor",F2925="Virtual Wall"),IF(VLOOKUP(H2925,IRDeviceDetails!$A$1:$B$10000,2,FALSE)=0,"Standalone",IF(ISNUMBER(MATCH(H2925,ConfigGrouping!$D$1:$D$10000,0)),"Primary","Secondary")),"")))))))))</f>
        <v/>
      </c>
    </row>
    <row r="2926" spans="5:5" ht="15" customHeight="1" x14ac:dyDescent="0.35">
      <c r="E2926" s="11" t="str">
        <f>IF(F2926="Primary Timing Controller","Timing",IF(F2926="Secondary Timing Controller","Timing",IF(F2926="Star","Ethernet",IF(F2926="Door Controller","Security Solution",IF(F2926="Elevator Controller","Security Solution",IF(F2926="Range Extender","Security Solution",IF(F2926="Dropbox","Standalone",IF(F2926="LF Exciter","Standalone",IF(OR(F2926="Monitor",F2926="Virtual Wall"),IF(VLOOKUP(H2926,IRDeviceDetails!$A$1:$B$10000,2,FALSE)=0,"Standalone",IF(ISNUMBER(MATCH(H2926,ConfigGrouping!$D$1:$D$10000,0)),"Primary","Secondary")),"")))))))))</f>
        <v/>
      </c>
    </row>
    <row r="2927" spans="5:5" ht="15" customHeight="1" x14ac:dyDescent="0.35">
      <c r="E2927" s="11" t="str">
        <f>IF(F2927="Primary Timing Controller","Timing",IF(F2927="Secondary Timing Controller","Timing",IF(F2927="Star","Ethernet",IF(F2927="Door Controller","Security Solution",IF(F2927="Elevator Controller","Security Solution",IF(F2927="Range Extender","Security Solution",IF(F2927="Dropbox","Standalone",IF(F2927="LF Exciter","Standalone",IF(OR(F2927="Monitor",F2927="Virtual Wall"),IF(VLOOKUP(H2927,IRDeviceDetails!$A$1:$B$10000,2,FALSE)=0,"Standalone",IF(ISNUMBER(MATCH(H2927,ConfigGrouping!$D$1:$D$10000,0)),"Primary","Secondary")),"")))))))))</f>
        <v/>
      </c>
    </row>
    <row r="2928" spans="5:5" ht="15" customHeight="1" x14ac:dyDescent="0.35">
      <c r="E2928" s="11" t="str">
        <f>IF(F2928="Primary Timing Controller","Timing",IF(F2928="Secondary Timing Controller","Timing",IF(F2928="Star","Ethernet",IF(F2928="Door Controller","Security Solution",IF(F2928="Elevator Controller","Security Solution",IF(F2928="Range Extender","Security Solution",IF(F2928="Dropbox","Standalone",IF(F2928="LF Exciter","Standalone",IF(OR(F2928="Monitor",F2928="Virtual Wall"),IF(VLOOKUP(H2928,IRDeviceDetails!$A$1:$B$10000,2,FALSE)=0,"Standalone",IF(ISNUMBER(MATCH(H2928,ConfigGrouping!$D$1:$D$10000,0)),"Primary","Secondary")),"")))))))))</f>
        <v/>
      </c>
    </row>
    <row r="2929" spans="5:5" ht="15" customHeight="1" x14ac:dyDescent="0.35">
      <c r="E2929" s="11" t="str">
        <f>IF(F2929="Primary Timing Controller","Timing",IF(F2929="Secondary Timing Controller","Timing",IF(F2929="Star","Ethernet",IF(F2929="Door Controller","Security Solution",IF(F2929="Elevator Controller","Security Solution",IF(F2929="Range Extender","Security Solution",IF(F2929="Dropbox","Standalone",IF(F2929="LF Exciter","Standalone",IF(OR(F2929="Monitor",F2929="Virtual Wall"),IF(VLOOKUP(H2929,IRDeviceDetails!$A$1:$B$10000,2,FALSE)=0,"Standalone",IF(ISNUMBER(MATCH(H2929,ConfigGrouping!$D$1:$D$10000,0)),"Primary","Secondary")),"")))))))))</f>
        <v/>
      </c>
    </row>
    <row r="2930" spans="5:5" ht="15" customHeight="1" x14ac:dyDescent="0.35">
      <c r="E2930" s="11" t="str">
        <f>IF(F2930="Primary Timing Controller","Timing",IF(F2930="Secondary Timing Controller","Timing",IF(F2930="Star","Ethernet",IF(F2930="Door Controller","Security Solution",IF(F2930="Elevator Controller","Security Solution",IF(F2930="Range Extender","Security Solution",IF(F2930="Dropbox","Standalone",IF(F2930="LF Exciter","Standalone",IF(OR(F2930="Monitor",F2930="Virtual Wall"),IF(VLOOKUP(H2930,IRDeviceDetails!$A$1:$B$10000,2,FALSE)=0,"Standalone",IF(ISNUMBER(MATCH(H2930,ConfigGrouping!$D$1:$D$10000,0)),"Primary","Secondary")),"")))))))))</f>
        <v/>
      </c>
    </row>
    <row r="2931" spans="5:5" ht="15" customHeight="1" x14ac:dyDescent="0.35">
      <c r="E2931" s="11" t="str">
        <f>IF(F2931="Primary Timing Controller","Timing",IF(F2931="Secondary Timing Controller","Timing",IF(F2931="Star","Ethernet",IF(F2931="Door Controller","Security Solution",IF(F2931="Elevator Controller","Security Solution",IF(F2931="Range Extender","Security Solution",IF(F2931="Dropbox","Standalone",IF(F2931="LF Exciter","Standalone",IF(OR(F2931="Monitor",F2931="Virtual Wall"),IF(VLOOKUP(H2931,IRDeviceDetails!$A$1:$B$10000,2,FALSE)=0,"Standalone",IF(ISNUMBER(MATCH(H2931,ConfigGrouping!$D$1:$D$10000,0)),"Primary","Secondary")),"")))))))))</f>
        <v/>
      </c>
    </row>
    <row r="2932" spans="5:5" ht="15" customHeight="1" x14ac:dyDescent="0.35">
      <c r="E2932" s="11" t="str">
        <f>IF(F2932="Primary Timing Controller","Timing",IF(F2932="Secondary Timing Controller","Timing",IF(F2932="Star","Ethernet",IF(F2932="Door Controller","Security Solution",IF(F2932="Elevator Controller","Security Solution",IF(F2932="Range Extender","Security Solution",IF(F2932="Dropbox","Standalone",IF(F2932="LF Exciter","Standalone",IF(OR(F2932="Monitor",F2932="Virtual Wall"),IF(VLOOKUP(H2932,IRDeviceDetails!$A$1:$B$10000,2,FALSE)=0,"Standalone",IF(ISNUMBER(MATCH(H2932,ConfigGrouping!$D$1:$D$10000,0)),"Primary","Secondary")),"")))))))))</f>
        <v/>
      </c>
    </row>
    <row r="2933" spans="5:5" ht="15" customHeight="1" x14ac:dyDescent="0.35">
      <c r="E2933" s="11" t="str">
        <f>IF(F2933="Primary Timing Controller","Timing",IF(F2933="Secondary Timing Controller","Timing",IF(F2933="Star","Ethernet",IF(F2933="Door Controller","Security Solution",IF(F2933="Elevator Controller","Security Solution",IF(F2933="Range Extender","Security Solution",IF(F2933="Dropbox","Standalone",IF(F2933="LF Exciter","Standalone",IF(OR(F2933="Monitor",F2933="Virtual Wall"),IF(VLOOKUP(H2933,IRDeviceDetails!$A$1:$B$10000,2,FALSE)=0,"Standalone",IF(ISNUMBER(MATCH(H2933,ConfigGrouping!$D$1:$D$10000,0)),"Primary","Secondary")),"")))))))))</f>
        <v/>
      </c>
    </row>
    <row r="2934" spans="5:5" ht="15" customHeight="1" x14ac:dyDescent="0.35">
      <c r="E2934" s="11" t="str">
        <f>IF(F2934="Primary Timing Controller","Timing",IF(F2934="Secondary Timing Controller","Timing",IF(F2934="Star","Ethernet",IF(F2934="Door Controller","Security Solution",IF(F2934="Elevator Controller","Security Solution",IF(F2934="Range Extender","Security Solution",IF(F2934="Dropbox","Standalone",IF(F2934="LF Exciter","Standalone",IF(OR(F2934="Monitor",F2934="Virtual Wall"),IF(VLOOKUP(H2934,IRDeviceDetails!$A$1:$B$10000,2,FALSE)=0,"Standalone",IF(ISNUMBER(MATCH(H2934,ConfigGrouping!$D$1:$D$10000,0)),"Primary","Secondary")),"")))))))))</f>
        <v/>
      </c>
    </row>
    <row r="2935" spans="5:5" ht="15" customHeight="1" x14ac:dyDescent="0.35">
      <c r="E2935" s="11" t="str">
        <f>IF(F2935="Primary Timing Controller","Timing",IF(F2935="Secondary Timing Controller","Timing",IF(F2935="Star","Ethernet",IF(F2935="Door Controller","Security Solution",IF(F2935="Elevator Controller","Security Solution",IF(F2935="Range Extender","Security Solution",IF(F2935="Dropbox","Standalone",IF(F2935="LF Exciter","Standalone",IF(OR(F2935="Monitor",F2935="Virtual Wall"),IF(VLOOKUP(H2935,IRDeviceDetails!$A$1:$B$10000,2,FALSE)=0,"Standalone",IF(ISNUMBER(MATCH(H2935,ConfigGrouping!$D$1:$D$10000,0)),"Primary","Secondary")),"")))))))))</f>
        <v/>
      </c>
    </row>
    <row r="2936" spans="5:5" ht="15" customHeight="1" x14ac:dyDescent="0.35">
      <c r="E2936" s="11" t="str">
        <f>IF(F2936="Primary Timing Controller","Timing",IF(F2936="Secondary Timing Controller","Timing",IF(F2936="Star","Ethernet",IF(F2936="Door Controller","Security Solution",IF(F2936="Elevator Controller","Security Solution",IF(F2936="Range Extender","Security Solution",IF(F2936="Dropbox","Standalone",IF(F2936="LF Exciter","Standalone",IF(OR(F2936="Monitor",F2936="Virtual Wall"),IF(VLOOKUP(H2936,IRDeviceDetails!$A$1:$B$10000,2,FALSE)=0,"Standalone",IF(ISNUMBER(MATCH(H2936,ConfigGrouping!$D$1:$D$10000,0)),"Primary","Secondary")),"")))))))))</f>
        <v/>
      </c>
    </row>
    <row r="2937" spans="5:5" ht="15" customHeight="1" x14ac:dyDescent="0.35">
      <c r="E2937" s="11" t="str">
        <f>IF(F2937="Primary Timing Controller","Timing",IF(F2937="Secondary Timing Controller","Timing",IF(F2937="Star","Ethernet",IF(F2937="Door Controller","Security Solution",IF(F2937="Elevator Controller","Security Solution",IF(F2937="Range Extender","Security Solution",IF(F2937="Dropbox","Standalone",IF(F2937="LF Exciter","Standalone",IF(OR(F2937="Monitor",F2937="Virtual Wall"),IF(VLOOKUP(H2937,IRDeviceDetails!$A$1:$B$10000,2,FALSE)=0,"Standalone",IF(ISNUMBER(MATCH(H2937,ConfigGrouping!$D$1:$D$10000,0)),"Primary","Secondary")),"")))))))))</f>
        <v/>
      </c>
    </row>
    <row r="2938" spans="5:5" ht="15" customHeight="1" x14ac:dyDescent="0.35">
      <c r="E2938" s="11" t="str">
        <f>IF(F2938="Primary Timing Controller","Timing",IF(F2938="Secondary Timing Controller","Timing",IF(F2938="Star","Ethernet",IF(F2938="Door Controller","Security Solution",IF(F2938="Elevator Controller","Security Solution",IF(F2938="Range Extender","Security Solution",IF(F2938="Dropbox","Standalone",IF(F2938="LF Exciter","Standalone",IF(OR(F2938="Monitor",F2938="Virtual Wall"),IF(VLOOKUP(H2938,IRDeviceDetails!$A$1:$B$10000,2,FALSE)=0,"Standalone",IF(ISNUMBER(MATCH(H2938,ConfigGrouping!$D$1:$D$10000,0)),"Primary","Secondary")),"")))))))))</f>
        <v/>
      </c>
    </row>
    <row r="2939" spans="5:5" ht="15" customHeight="1" x14ac:dyDescent="0.35">
      <c r="E2939" s="11" t="str">
        <f>IF(F2939="Primary Timing Controller","Timing",IF(F2939="Secondary Timing Controller","Timing",IF(F2939="Star","Ethernet",IF(F2939="Door Controller","Security Solution",IF(F2939="Elevator Controller","Security Solution",IF(F2939="Range Extender","Security Solution",IF(F2939="Dropbox","Standalone",IF(F2939="LF Exciter","Standalone",IF(OR(F2939="Monitor",F2939="Virtual Wall"),IF(VLOOKUP(H2939,IRDeviceDetails!$A$1:$B$10000,2,FALSE)=0,"Standalone",IF(ISNUMBER(MATCH(H2939,ConfigGrouping!$D$1:$D$10000,0)),"Primary","Secondary")),"")))))))))</f>
        <v/>
      </c>
    </row>
    <row r="2940" spans="5:5" ht="15" customHeight="1" x14ac:dyDescent="0.35">
      <c r="E2940" s="11" t="str">
        <f>IF(F2940="Primary Timing Controller","Timing",IF(F2940="Secondary Timing Controller","Timing",IF(F2940="Star","Ethernet",IF(F2940="Door Controller","Security Solution",IF(F2940="Elevator Controller","Security Solution",IF(F2940="Range Extender","Security Solution",IF(F2940="Dropbox","Standalone",IF(F2940="LF Exciter","Standalone",IF(OR(F2940="Monitor",F2940="Virtual Wall"),IF(VLOOKUP(H2940,IRDeviceDetails!$A$1:$B$10000,2,FALSE)=0,"Standalone",IF(ISNUMBER(MATCH(H2940,ConfigGrouping!$D$1:$D$10000,0)),"Primary","Secondary")),"")))))))))</f>
        <v/>
      </c>
    </row>
    <row r="2941" spans="5:5" ht="15" customHeight="1" x14ac:dyDescent="0.35">
      <c r="E2941" s="11" t="str">
        <f>IF(F2941="Primary Timing Controller","Timing",IF(F2941="Secondary Timing Controller","Timing",IF(F2941="Star","Ethernet",IF(F2941="Door Controller","Security Solution",IF(F2941="Elevator Controller","Security Solution",IF(F2941="Range Extender","Security Solution",IF(F2941="Dropbox","Standalone",IF(F2941="LF Exciter","Standalone",IF(OR(F2941="Monitor",F2941="Virtual Wall"),IF(VLOOKUP(H2941,IRDeviceDetails!$A$1:$B$10000,2,FALSE)=0,"Standalone",IF(ISNUMBER(MATCH(H2941,ConfigGrouping!$D$1:$D$10000,0)),"Primary","Secondary")),"")))))))))</f>
        <v/>
      </c>
    </row>
    <row r="2942" spans="5:5" ht="15" customHeight="1" x14ac:dyDescent="0.35">
      <c r="E2942" s="11" t="str">
        <f>IF(F2942="Primary Timing Controller","Timing",IF(F2942="Secondary Timing Controller","Timing",IF(F2942="Star","Ethernet",IF(F2942="Door Controller","Security Solution",IF(F2942="Elevator Controller","Security Solution",IF(F2942="Range Extender","Security Solution",IF(F2942="Dropbox","Standalone",IF(F2942="LF Exciter","Standalone",IF(OR(F2942="Monitor",F2942="Virtual Wall"),IF(VLOOKUP(H2942,IRDeviceDetails!$A$1:$B$10000,2,FALSE)=0,"Standalone",IF(ISNUMBER(MATCH(H2942,ConfigGrouping!$D$1:$D$10000,0)),"Primary","Secondary")),"")))))))))</f>
        <v/>
      </c>
    </row>
    <row r="2943" spans="5:5" ht="15" customHeight="1" x14ac:dyDescent="0.35">
      <c r="E2943" s="11" t="str">
        <f>IF(F2943="Primary Timing Controller","Timing",IF(F2943="Secondary Timing Controller","Timing",IF(F2943="Star","Ethernet",IF(F2943="Door Controller","Security Solution",IF(F2943="Elevator Controller","Security Solution",IF(F2943="Range Extender","Security Solution",IF(F2943="Dropbox","Standalone",IF(F2943="LF Exciter","Standalone",IF(OR(F2943="Monitor",F2943="Virtual Wall"),IF(VLOOKUP(H2943,IRDeviceDetails!$A$1:$B$10000,2,FALSE)=0,"Standalone",IF(ISNUMBER(MATCH(H2943,ConfigGrouping!$D$1:$D$10000,0)),"Primary","Secondary")),"")))))))))</f>
        <v/>
      </c>
    </row>
    <row r="2944" spans="5:5" ht="15" customHeight="1" x14ac:dyDescent="0.35">
      <c r="E2944" s="11" t="str">
        <f>IF(F2944="Primary Timing Controller","Timing",IF(F2944="Secondary Timing Controller","Timing",IF(F2944="Star","Ethernet",IF(F2944="Door Controller","Security Solution",IF(F2944="Elevator Controller","Security Solution",IF(F2944="Range Extender","Security Solution",IF(F2944="Dropbox","Standalone",IF(F2944="LF Exciter","Standalone",IF(OR(F2944="Monitor",F2944="Virtual Wall"),IF(VLOOKUP(H2944,IRDeviceDetails!$A$1:$B$10000,2,FALSE)=0,"Standalone",IF(ISNUMBER(MATCH(H2944,ConfigGrouping!$D$1:$D$10000,0)),"Primary","Secondary")),"")))))))))</f>
        <v/>
      </c>
    </row>
    <row r="2945" spans="5:5" ht="15" customHeight="1" x14ac:dyDescent="0.35">
      <c r="E2945" s="11" t="str">
        <f>IF(F2945="Primary Timing Controller","Timing",IF(F2945="Secondary Timing Controller","Timing",IF(F2945="Star","Ethernet",IF(F2945="Door Controller","Security Solution",IF(F2945="Elevator Controller","Security Solution",IF(F2945="Range Extender","Security Solution",IF(F2945="Dropbox","Standalone",IF(F2945="LF Exciter","Standalone",IF(OR(F2945="Monitor",F2945="Virtual Wall"),IF(VLOOKUP(H2945,IRDeviceDetails!$A$1:$B$10000,2,FALSE)=0,"Standalone",IF(ISNUMBER(MATCH(H2945,ConfigGrouping!$D$1:$D$10000,0)),"Primary","Secondary")),"")))))))))</f>
        <v/>
      </c>
    </row>
    <row r="2946" spans="5:5" ht="15" customHeight="1" x14ac:dyDescent="0.35">
      <c r="E2946" s="11" t="str">
        <f>IF(F2946="Primary Timing Controller","Timing",IF(F2946="Secondary Timing Controller","Timing",IF(F2946="Star","Ethernet",IF(F2946="Door Controller","Security Solution",IF(F2946="Elevator Controller","Security Solution",IF(F2946="Range Extender","Security Solution",IF(F2946="Dropbox","Standalone",IF(F2946="LF Exciter","Standalone",IF(OR(F2946="Monitor",F2946="Virtual Wall"),IF(VLOOKUP(H2946,IRDeviceDetails!$A$1:$B$10000,2,FALSE)=0,"Standalone",IF(ISNUMBER(MATCH(H2946,ConfigGrouping!$D$1:$D$10000,0)),"Primary","Secondary")),"")))))))))</f>
        <v/>
      </c>
    </row>
    <row r="2947" spans="5:5" ht="15" customHeight="1" x14ac:dyDescent="0.35">
      <c r="E2947" s="11" t="str">
        <f>IF(F2947="Primary Timing Controller","Timing",IF(F2947="Secondary Timing Controller","Timing",IF(F2947="Star","Ethernet",IF(F2947="Door Controller","Security Solution",IF(F2947="Elevator Controller","Security Solution",IF(F2947="Range Extender","Security Solution",IF(F2947="Dropbox","Standalone",IF(F2947="LF Exciter","Standalone",IF(OR(F2947="Monitor",F2947="Virtual Wall"),IF(VLOOKUP(H2947,IRDeviceDetails!$A$1:$B$10000,2,FALSE)=0,"Standalone",IF(ISNUMBER(MATCH(H2947,ConfigGrouping!$D$1:$D$10000,0)),"Primary","Secondary")),"")))))))))</f>
        <v/>
      </c>
    </row>
    <row r="2948" spans="5:5" ht="15" customHeight="1" x14ac:dyDescent="0.35">
      <c r="E2948" s="11" t="str">
        <f>IF(F2948="Primary Timing Controller","Timing",IF(F2948="Secondary Timing Controller","Timing",IF(F2948="Star","Ethernet",IF(F2948="Door Controller","Security Solution",IF(F2948="Elevator Controller","Security Solution",IF(F2948="Range Extender","Security Solution",IF(F2948="Dropbox","Standalone",IF(F2948="LF Exciter","Standalone",IF(OR(F2948="Monitor",F2948="Virtual Wall"),IF(VLOOKUP(H2948,IRDeviceDetails!$A$1:$B$10000,2,FALSE)=0,"Standalone",IF(ISNUMBER(MATCH(H2948,ConfigGrouping!$D$1:$D$10000,0)),"Primary","Secondary")),"")))))))))</f>
        <v/>
      </c>
    </row>
    <row r="2949" spans="5:5" ht="15" customHeight="1" x14ac:dyDescent="0.35">
      <c r="E2949" s="11" t="str">
        <f>IF(F2949="Primary Timing Controller","Timing",IF(F2949="Secondary Timing Controller","Timing",IF(F2949="Star","Ethernet",IF(F2949="Door Controller","Security Solution",IF(F2949="Elevator Controller","Security Solution",IF(F2949="Range Extender","Security Solution",IF(F2949="Dropbox","Standalone",IF(F2949="LF Exciter","Standalone",IF(OR(F2949="Monitor",F2949="Virtual Wall"),IF(VLOOKUP(H2949,IRDeviceDetails!$A$1:$B$10000,2,FALSE)=0,"Standalone",IF(ISNUMBER(MATCH(H2949,ConfigGrouping!$D$1:$D$10000,0)),"Primary","Secondary")),"")))))))))</f>
        <v/>
      </c>
    </row>
    <row r="2950" spans="5:5" ht="15" customHeight="1" x14ac:dyDescent="0.35">
      <c r="E2950" s="11" t="str">
        <f>IF(F2950="Primary Timing Controller","Timing",IF(F2950="Secondary Timing Controller","Timing",IF(F2950="Star","Ethernet",IF(F2950="Door Controller","Security Solution",IF(F2950="Elevator Controller","Security Solution",IF(F2950="Range Extender","Security Solution",IF(F2950="Dropbox","Standalone",IF(F2950="LF Exciter","Standalone",IF(OR(F2950="Monitor",F2950="Virtual Wall"),IF(VLOOKUP(H2950,IRDeviceDetails!$A$1:$B$10000,2,FALSE)=0,"Standalone",IF(ISNUMBER(MATCH(H2950,ConfigGrouping!$D$1:$D$10000,0)),"Primary","Secondary")),"")))))))))</f>
        <v/>
      </c>
    </row>
    <row r="2951" spans="5:5" ht="15" customHeight="1" x14ac:dyDescent="0.35">
      <c r="E2951" s="11" t="str">
        <f>IF(F2951="Primary Timing Controller","Timing",IF(F2951="Secondary Timing Controller","Timing",IF(F2951="Star","Ethernet",IF(F2951="Door Controller","Security Solution",IF(F2951="Elevator Controller","Security Solution",IF(F2951="Range Extender","Security Solution",IF(F2951="Dropbox","Standalone",IF(F2951="LF Exciter","Standalone",IF(OR(F2951="Monitor",F2951="Virtual Wall"),IF(VLOOKUP(H2951,IRDeviceDetails!$A$1:$B$10000,2,FALSE)=0,"Standalone",IF(ISNUMBER(MATCH(H2951,ConfigGrouping!$D$1:$D$10000,0)),"Primary","Secondary")),"")))))))))</f>
        <v/>
      </c>
    </row>
    <row r="2952" spans="5:5" ht="15" customHeight="1" x14ac:dyDescent="0.35">
      <c r="E2952" s="11" t="str">
        <f>IF(F2952="Primary Timing Controller","Timing",IF(F2952="Secondary Timing Controller","Timing",IF(F2952="Star","Ethernet",IF(F2952="Door Controller","Security Solution",IF(F2952="Elevator Controller","Security Solution",IF(F2952="Range Extender","Security Solution",IF(F2952="Dropbox","Standalone",IF(F2952="LF Exciter","Standalone",IF(OR(F2952="Monitor",F2952="Virtual Wall"),IF(VLOOKUP(H2952,IRDeviceDetails!$A$1:$B$10000,2,FALSE)=0,"Standalone",IF(ISNUMBER(MATCH(H2952,ConfigGrouping!$D$1:$D$10000,0)),"Primary","Secondary")),"")))))))))</f>
        <v/>
      </c>
    </row>
    <row r="2953" spans="5:5" ht="15" customHeight="1" x14ac:dyDescent="0.35">
      <c r="E2953" s="11" t="str">
        <f>IF(F2953="Primary Timing Controller","Timing",IF(F2953="Secondary Timing Controller","Timing",IF(F2953="Star","Ethernet",IF(F2953="Door Controller","Security Solution",IF(F2953="Elevator Controller","Security Solution",IF(F2953="Range Extender","Security Solution",IF(F2953="Dropbox","Standalone",IF(F2953="LF Exciter","Standalone",IF(OR(F2953="Monitor",F2953="Virtual Wall"),IF(VLOOKUP(H2953,IRDeviceDetails!$A$1:$B$10000,2,FALSE)=0,"Standalone",IF(ISNUMBER(MATCH(H2953,ConfigGrouping!$D$1:$D$10000,0)),"Primary","Secondary")),"")))))))))</f>
        <v/>
      </c>
    </row>
    <row r="2954" spans="5:5" ht="15" customHeight="1" x14ac:dyDescent="0.35">
      <c r="E2954" s="11" t="str">
        <f>IF(F2954="Primary Timing Controller","Timing",IF(F2954="Secondary Timing Controller","Timing",IF(F2954="Star","Ethernet",IF(F2954="Door Controller","Security Solution",IF(F2954="Elevator Controller","Security Solution",IF(F2954="Range Extender","Security Solution",IF(F2954="Dropbox","Standalone",IF(F2954="LF Exciter","Standalone",IF(OR(F2954="Monitor",F2954="Virtual Wall"),IF(VLOOKUP(H2954,IRDeviceDetails!$A$1:$B$10000,2,FALSE)=0,"Standalone",IF(ISNUMBER(MATCH(H2954,ConfigGrouping!$D$1:$D$10000,0)),"Primary","Secondary")),"")))))))))</f>
        <v/>
      </c>
    </row>
    <row r="2955" spans="5:5" ht="15" customHeight="1" x14ac:dyDescent="0.35">
      <c r="E2955" s="11" t="str">
        <f>IF(F2955="Primary Timing Controller","Timing",IF(F2955="Secondary Timing Controller","Timing",IF(F2955="Star","Ethernet",IF(F2955="Door Controller","Security Solution",IF(F2955="Elevator Controller","Security Solution",IF(F2955="Range Extender","Security Solution",IF(F2955="Dropbox","Standalone",IF(F2955="LF Exciter","Standalone",IF(OR(F2955="Monitor",F2955="Virtual Wall"),IF(VLOOKUP(H2955,IRDeviceDetails!$A$1:$B$10000,2,FALSE)=0,"Standalone",IF(ISNUMBER(MATCH(H2955,ConfigGrouping!$D$1:$D$10000,0)),"Primary","Secondary")),"")))))))))</f>
        <v/>
      </c>
    </row>
    <row r="2956" spans="5:5" ht="15" customHeight="1" x14ac:dyDescent="0.35">
      <c r="E2956" s="11" t="str">
        <f>IF(F2956="Primary Timing Controller","Timing",IF(F2956="Secondary Timing Controller","Timing",IF(F2956="Star","Ethernet",IF(F2956="Door Controller","Security Solution",IF(F2956="Elevator Controller","Security Solution",IF(F2956="Range Extender","Security Solution",IF(F2956="Dropbox","Standalone",IF(F2956="LF Exciter","Standalone",IF(OR(F2956="Monitor",F2956="Virtual Wall"),IF(VLOOKUP(H2956,IRDeviceDetails!$A$1:$B$10000,2,FALSE)=0,"Standalone",IF(ISNUMBER(MATCH(H2956,ConfigGrouping!$D$1:$D$10000,0)),"Primary","Secondary")),"")))))))))</f>
        <v/>
      </c>
    </row>
    <row r="2957" spans="5:5" ht="15" customHeight="1" x14ac:dyDescent="0.35">
      <c r="E2957" s="11" t="str">
        <f>IF(F2957="Primary Timing Controller","Timing",IF(F2957="Secondary Timing Controller","Timing",IF(F2957="Star","Ethernet",IF(F2957="Door Controller","Security Solution",IF(F2957="Elevator Controller","Security Solution",IF(F2957="Range Extender","Security Solution",IF(F2957="Dropbox","Standalone",IF(F2957="LF Exciter","Standalone",IF(OR(F2957="Monitor",F2957="Virtual Wall"),IF(VLOOKUP(H2957,IRDeviceDetails!$A$1:$B$10000,2,FALSE)=0,"Standalone",IF(ISNUMBER(MATCH(H2957,ConfigGrouping!$D$1:$D$10000,0)),"Primary","Secondary")),"")))))))))</f>
        <v/>
      </c>
    </row>
    <row r="2958" spans="5:5" ht="15" customHeight="1" x14ac:dyDescent="0.35">
      <c r="E2958" s="11" t="str">
        <f>IF(F2958="Primary Timing Controller","Timing",IF(F2958="Secondary Timing Controller","Timing",IF(F2958="Star","Ethernet",IF(F2958="Door Controller","Security Solution",IF(F2958="Elevator Controller","Security Solution",IF(F2958="Range Extender","Security Solution",IF(F2958="Dropbox","Standalone",IF(F2958="LF Exciter","Standalone",IF(OR(F2958="Monitor",F2958="Virtual Wall"),IF(VLOOKUP(H2958,IRDeviceDetails!$A$1:$B$10000,2,FALSE)=0,"Standalone",IF(ISNUMBER(MATCH(H2958,ConfigGrouping!$D$1:$D$10000,0)),"Primary","Secondary")),"")))))))))</f>
        <v/>
      </c>
    </row>
    <row r="2959" spans="5:5" ht="15" customHeight="1" x14ac:dyDescent="0.35">
      <c r="E2959" s="11" t="str">
        <f>IF(F2959="Primary Timing Controller","Timing",IF(F2959="Secondary Timing Controller","Timing",IF(F2959="Star","Ethernet",IF(F2959="Door Controller","Security Solution",IF(F2959="Elevator Controller","Security Solution",IF(F2959="Range Extender","Security Solution",IF(F2959="Dropbox","Standalone",IF(F2959="LF Exciter","Standalone",IF(OR(F2959="Monitor",F2959="Virtual Wall"),IF(VLOOKUP(H2959,IRDeviceDetails!$A$1:$B$10000,2,FALSE)=0,"Standalone",IF(ISNUMBER(MATCH(H2959,ConfigGrouping!$D$1:$D$10000,0)),"Primary","Secondary")),"")))))))))</f>
        <v/>
      </c>
    </row>
    <row r="2960" spans="5:5" ht="15" customHeight="1" x14ac:dyDescent="0.35">
      <c r="E2960" s="11" t="str">
        <f>IF(F2960="Primary Timing Controller","Timing",IF(F2960="Secondary Timing Controller","Timing",IF(F2960="Star","Ethernet",IF(F2960="Door Controller","Security Solution",IF(F2960="Elevator Controller","Security Solution",IF(F2960="Range Extender","Security Solution",IF(F2960="Dropbox","Standalone",IF(F2960="LF Exciter","Standalone",IF(OR(F2960="Monitor",F2960="Virtual Wall"),IF(VLOOKUP(H2960,IRDeviceDetails!$A$1:$B$10000,2,FALSE)=0,"Standalone",IF(ISNUMBER(MATCH(H2960,ConfigGrouping!$D$1:$D$10000,0)),"Primary","Secondary")),"")))))))))</f>
        <v/>
      </c>
    </row>
    <row r="2961" spans="5:5" ht="15" customHeight="1" x14ac:dyDescent="0.35">
      <c r="E2961" s="11" t="str">
        <f>IF(F2961="Primary Timing Controller","Timing",IF(F2961="Secondary Timing Controller","Timing",IF(F2961="Star","Ethernet",IF(F2961="Door Controller","Security Solution",IF(F2961="Elevator Controller","Security Solution",IF(F2961="Range Extender","Security Solution",IF(F2961="Dropbox","Standalone",IF(F2961="LF Exciter","Standalone",IF(OR(F2961="Monitor",F2961="Virtual Wall"),IF(VLOOKUP(H2961,IRDeviceDetails!$A$1:$B$10000,2,FALSE)=0,"Standalone",IF(ISNUMBER(MATCH(H2961,ConfigGrouping!$D$1:$D$10000,0)),"Primary","Secondary")),"")))))))))</f>
        <v/>
      </c>
    </row>
    <row r="2962" spans="5:5" ht="15" customHeight="1" x14ac:dyDescent="0.35">
      <c r="E2962" s="11" t="str">
        <f>IF(F2962="Primary Timing Controller","Timing",IF(F2962="Secondary Timing Controller","Timing",IF(F2962="Star","Ethernet",IF(F2962="Door Controller","Security Solution",IF(F2962="Elevator Controller","Security Solution",IF(F2962="Range Extender","Security Solution",IF(F2962="Dropbox","Standalone",IF(F2962="LF Exciter","Standalone",IF(OR(F2962="Monitor",F2962="Virtual Wall"),IF(VLOOKUP(H2962,IRDeviceDetails!$A$1:$B$10000,2,FALSE)=0,"Standalone",IF(ISNUMBER(MATCH(H2962,ConfigGrouping!$D$1:$D$10000,0)),"Primary","Secondary")),"")))))))))</f>
        <v/>
      </c>
    </row>
    <row r="2963" spans="5:5" ht="15" customHeight="1" x14ac:dyDescent="0.35">
      <c r="E2963" s="11" t="str">
        <f>IF(F2963="Primary Timing Controller","Timing",IF(F2963="Secondary Timing Controller","Timing",IF(F2963="Star","Ethernet",IF(F2963="Door Controller","Security Solution",IF(F2963="Elevator Controller","Security Solution",IF(F2963="Range Extender","Security Solution",IF(F2963="Dropbox","Standalone",IF(F2963="LF Exciter","Standalone",IF(OR(F2963="Monitor",F2963="Virtual Wall"),IF(VLOOKUP(H2963,IRDeviceDetails!$A$1:$B$10000,2,FALSE)=0,"Standalone",IF(ISNUMBER(MATCH(H2963,ConfigGrouping!$D$1:$D$10000,0)),"Primary","Secondary")),"")))))))))</f>
        <v/>
      </c>
    </row>
    <row r="2964" spans="5:5" ht="15" customHeight="1" x14ac:dyDescent="0.35">
      <c r="E2964" s="11" t="str">
        <f>IF(F2964="Primary Timing Controller","Timing",IF(F2964="Secondary Timing Controller","Timing",IF(F2964="Star","Ethernet",IF(F2964="Door Controller","Security Solution",IF(F2964="Elevator Controller","Security Solution",IF(F2964="Range Extender","Security Solution",IF(F2964="Dropbox","Standalone",IF(F2964="LF Exciter","Standalone",IF(OR(F2964="Monitor",F2964="Virtual Wall"),IF(VLOOKUP(H2964,IRDeviceDetails!$A$1:$B$10000,2,FALSE)=0,"Standalone",IF(ISNUMBER(MATCH(H2964,ConfigGrouping!$D$1:$D$10000,0)),"Primary","Secondary")),"")))))))))</f>
        <v/>
      </c>
    </row>
    <row r="2965" spans="5:5" ht="15" customHeight="1" x14ac:dyDescent="0.35">
      <c r="E2965" s="11" t="str">
        <f>IF(F2965="Primary Timing Controller","Timing",IF(F2965="Secondary Timing Controller","Timing",IF(F2965="Star","Ethernet",IF(F2965="Door Controller","Security Solution",IF(F2965="Elevator Controller","Security Solution",IF(F2965="Range Extender","Security Solution",IF(F2965="Dropbox","Standalone",IF(F2965="LF Exciter","Standalone",IF(OR(F2965="Monitor",F2965="Virtual Wall"),IF(VLOOKUP(H2965,IRDeviceDetails!$A$1:$B$10000,2,FALSE)=0,"Standalone",IF(ISNUMBER(MATCH(H2965,ConfigGrouping!$D$1:$D$10000,0)),"Primary","Secondary")),"")))))))))</f>
        <v/>
      </c>
    </row>
    <row r="2966" spans="5:5" ht="15" customHeight="1" x14ac:dyDescent="0.35">
      <c r="E2966" s="11" t="str">
        <f>IF(F2966="Primary Timing Controller","Timing",IF(F2966="Secondary Timing Controller","Timing",IF(F2966="Star","Ethernet",IF(F2966="Door Controller","Security Solution",IF(F2966="Elevator Controller","Security Solution",IF(F2966="Range Extender","Security Solution",IF(F2966="Dropbox","Standalone",IF(F2966="LF Exciter","Standalone",IF(OR(F2966="Monitor",F2966="Virtual Wall"),IF(VLOOKUP(H2966,IRDeviceDetails!$A$1:$B$10000,2,FALSE)=0,"Standalone",IF(ISNUMBER(MATCH(H2966,ConfigGrouping!$D$1:$D$10000,0)),"Primary","Secondary")),"")))))))))</f>
        <v/>
      </c>
    </row>
    <row r="2967" spans="5:5" ht="15" customHeight="1" x14ac:dyDescent="0.35">
      <c r="E2967" s="11" t="str">
        <f>IF(F2967="Primary Timing Controller","Timing",IF(F2967="Secondary Timing Controller","Timing",IF(F2967="Star","Ethernet",IF(F2967="Door Controller","Security Solution",IF(F2967="Elevator Controller","Security Solution",IF(F2967="Range Extender","Security Solution",IF(F2967="Dropbox","Standalone",IF(F2967="LF Exciter","Standalone",IF(OR(F2967="Monitor",F2967="Virtual Wall"),IF(VLOOKUP(H2967,IRDeviceDetails!$A$1:$B$10000,2,FALSE)=0,"Standalone",IF(ISNUMBER(MATCH(H2967,ConfigGrouping!$D$1:$D$10000,0)),"Primary","Secondary")),"")))))))))</f>
        <v/>
      </c>
    </row>
    <row r="2968" spans="5:5" ht="15" customHeight="1" x14ac:dyDescent="0.35">
      <c r="E2968" s="11" t="str">
        <f>IF(F2968="Primary Timing Controller","Timing",IF(F2968="Secondary Timing Controller","Timing",IF(F2968="Star","Ethernet",IF(F2968="Door Controller","Security Solution",IF(F2968="Elevator Controller","Security Solution",IF(F2968="Range Extender","Security Solution",IF(F2968="Dropbox","Standalone",IF(F2968="LF Exciter","Standalone",IF(OR(F2968="Monitor",F2968="Virtual Wall"),IF(VLOOKUP(H2968,IRDeviceDetails!$A$1:$B$10000,2,FALSE)=0,"Standalone",IF(ISNUMBER(MATCH(H2968,ConfigGrouping!$D$1:$D$10000,0)),"Primary","Secondary")),"")))))))))</f>
        <v/>
      </c>
    </row>
    <row r="2969" spans="5:5" ht="15" customHeight="1" x14ac:dyDescent="0.35">
      <c r="E2969" s="11" t="str">
        <f>IF(F2969="Primary Timing Controller","Timing",IF(F2969="Secondary Timing Controller","Timing",IF(F2969="Star","Ethernet",IF(F2969="Door Controller","Security Solution",IF(F2969="Elevator Controller","Security Solution",IF(F2969="Range Extender","Security Solution",IF(F2969="Dropbox","Standalone",IF(F2969="LF Exciter","Standalone",IF(OR(F2969="Monitor",F2969="Virtual Wall"),IF(VLOOKUP(H2969,IRDeviceDetails!$A$1:$B$10000,2,FALSE)=0,"Standalone",IF(ISNUMBER(MATCH(H2969,ConfigGrouping!$D$1:$D$10000,0)),"Primary","Secondary")),"")))))))))</f>
        <v/>
      </c>
    </row>
    <row r="2970" spans="5:5" ht="15" customHeight="1" x14ac:dyDescent="0.35">
      <c r="E2970" s="11" t="str">
        <f>IF(F2970="Primary Timing Controller","Timing",IF(F2970="Secondary Timing Controller","Timing",IF(F2970="Star","Ethernet",IF(F2970="Door Controller","Security Solution",IF(F2970="Elevator Controller","Security Solution",IF(F2970="Range Extender","Security Solution",IF(F2970="Dropbox","Standalone",IF(F2970="LF Exciter","Standalone",IF(OR(F2970="Monitor",F2970="Virtual Wall"),IF(VLOOKUP(H2970,IRDeviceDetails!$A$1:$B$10000,2,FALSE)=0,"Standalone",IF(ISNUMBER(MATCH(H2970,ConfigGrouping!$D$1:$D$10000,0)),"Primary","Secondary")),"")))))))))</f>
        <v/>
      </c>
    </row>
    <row r="2971" spans="5:5" ht="15" customHeight="1" x14ac:dyDescent="0.35">
      <c r="E2971" s="11" t="str">
        <f>IF(F2971="Primary Timing Controller","Timing",IF(F2971="Secondary Timing Controller","Timing",IF(F2971="Star","Ethernet",IF(F2971="Door Controller","Security Solution",IF(F2971="Elevator Controller","Security Solution",IF(F2971="Range Extender","Security Solution",IF(F2971="Dropbox","Standalone",IF(F2971="LF Exciter","Standalone",IF(OR(F2971="Monitor",F2971="Virtual Wall"),IF(VLOOKUP(H2971,IRDeviceDetails!$A$1:$B$10000,2,FALSE)=0,"Standalone",IF(ISNUMBER(MATCH(H2971,ConfigGrouping!$D$1:$D$10000,0)),"Primary","Secondary")),"")))))))))</f>
        <v/>
      </c>
    </row>
    <row r="2972" spans="5:5" ht="15" customHeight="1" x14ac:dyDescent="0.35">
      <c r="E2972" s="11" t="str">
        <f>IF(F2972="Primary Timing Controller","Timing",IF(F2972="Secondary Timing Controller","Timing",IF(F2972="Star","Ethernet",IF(F2972="Door Controller","Security Solution",IF(F2972="Elevator Controller","Security Solution",IF(F2972="Range Extender","Security Solution",IF(F2972="Dropbox","Standalone",IF(F2972="LF Exciter","Standalone",IF(OR(F2972="Monitor",F2972="Virtual Wall"),IF(VLOOKUP(H2972,IRDeviceDetails!$A$1:$B$10000,2,FALSE)=0,"Standalone",IF(ISNUMBER(MATCH(H2972,ConfigGrouping!$D$1:$D$10000,0)),"Primary","Secondary")),"")))))))))</f>
        <v/>
      </c>
    </row>
    <row r="2973" spans="5:5" ht="15" customHeight="1" x14ac:dyDescent="0.35">
      <c r="E2973" s="11" t="str">
        <f>IF(F2973="Primary Timing Controller","Timing",IF(F2973="Secondary Timing Controller","Timing",IF(F2973="Star","Ethernet",IF(F2973="Door Controller","Security Solution",IF(F2973="Elevator Controller","Security Solution",IF(F2973="Range Extender","Security Solution",IF(F2973="Dropbox","Standalone",IF(F2973="LF Exciter","Standalone",IF(OR(F2973="Monitor",F2973="Virtual Wall"),IF(VLOOKUP(H2973,IRDeviceDetails!$A$1:$B$10000,2,FALSE)=0,"Standalone",IF(ISNUMBER(MATCH(H2973,ConfigGrouping!$D$1:$D$10000,0)),"Primary","Secondary")),"")))))))))</f>
        <v/>
      </c>
    </row>
    <row r="2974" spans="5:5" ht="15" customHeight="1" x14ac:dyDescent="0.35">
      <c r="E2974" s="11" t="str">
        <f>IF(F2974="Primary Timing Controller","Timing",IF(F2974="Secondary Timing Controller","Timing",IF(F2974="Star","Ethernet",IF(F2974="Door Controller","Security Solution",IF(F2974="Elevator Controller","Security Solution",IF(F2974="Range Extender","Security Solution",IF(F2974="Dropbox","Standalone",IF(F2974="LF Exciter","Standalone",IF(OR(F2974="Monitor",F2974="Virtual Wall"),IF(VLOOKUP(H2974,IRDeviceDetails!$A$1:$B$10000,2,FALSE)=0,"Standalone",IF(ISNUMBER(MATCH(H2974,ConfigGrouping!$D$1:$D$10000,0)),"Primary","Secondary")),"")))))))))</f>
        <v/>
      </c>
    </row>
    <row r="2975" spans="5:5" ht="15" customHeight="1" x14ac:dyDescent="0.35">
      <c r="E2975" s="11" t="str">
        <f>IF(F2975="Primary Timing Controller","Timing",IF(F2975="Secondary Timing Controller","Timing",IF(F2975="Star","Ethernet",IF(F2975="Door Controller","Security Solution",IF(F2975="Elevator Controller","Security Solution",IF(F2975="Range Extender","Security Solution",IF(F2975="Dropbox","Standalone",IF(F2975="LF Exciter","Standalone",IF(OR(F2975="Monitor",F2975="Virtual Wall"),IF(VLOOKUP(H2975,IRDeviceDetails!$A$1:$B$10000,2,FALSE)=0,"Standalone",IF(ISNUMBER(MATCH(H2975,ConfigGrouping!$D$1:$D$10000,0)),"Primary","Secondary")),"")))))))))</f>
        <v/>
      </c>
    </row>
    <row r="2976" spans="5:5" ht="15" customHeight="1" x14ac:dyDescent="0.35">
      <c r="E2976" s="11" t="str">
        <f>IF(F2976="Primary Timing Controller","Timing",IF(F2976="Secondary Timing Controller","Timing",IF(F2976="Star","Ethernet",IF(F2976="Door Controller","Security Solution",IF(F2976="Elevator Controller","Security Solution",IF(F2976="Range Extender","Security Solution",IF(F2976="Dropbox","Standalone",IF(F2976="LF Exciter","Standalone",IF(OR(F2976="Monitor",F2976="Virtual Wall"),IF(VLOOKUP(H2976,IRDeviceDetails!$A$1:$B$10000,2,FALSE)=0,"Standalone",IF(ISNUMBER(MATCH(H2976,ConfigGrouping!$D$1:$D$10000,0)),"Primary","Secondary")),"")))))))))</f>
        <v/>
      </c>
    </row>
    <row r="2977" spans="5:5" ht="15" customHeight="1" x14ac:dyDescent="0.35">
      <c r="E2977" s="11" t="str">
        <f>IF(F2977="Primary Timing Controller","Timing",IF(F2977="Secondary Timing Controller","Timing",IF(F2977="Star","Ethernet",IF(F2977="Door Controller","Security Solution",IF(F2977="Elevator Controller","Security Solution",IF(F2977="Range Extender","Security Solution",IF(F2977="Dropbox","Standalone",IF(F2977="LF Exciter","Standalone",IF(OR(F2977="Monitor",F2977="Virtual Wall"),IF(VLOOKUP(H2977,IRDeviceDetails!$A$1:$B$10000,2,FALSE)=0,"Standalone",IF(ISNUMBER(MATCH(H2977,ConfigGrouping!$D$1:$D$10000,0)),"Primary","Secondary")),"")))))))))</f>
        <v/>
      </c>
    </row>
    <row r="2978" spans="5:5" ht="15" customHeight="1" x14ac:dyDescent="0.35">
      <c r="E2978" s="11" t="str">
        <f>IF(F2978="Primary Timing Controller","Timing",IF(F2978="Secondary Timing Controller","Timing",IF(F2978="Star","Ethernet",IF(F2978="Door Controller","Security Solution",IF(F2978="Elevator Controller","Security Solution",IF(F2978="Range Extender","Security Solution",IF(F2978="Dropbox","Standalone",IF(F2978="LF Exciter","Standalone",IF(OR(F2978="Monitor",F2978="Virtual Wall"),IF(VLOOKUP(H2978,IRDeviceDetails!$A$1:$B$10000,2,FALSE)=0,"Standalone",IF(ISNUMBER(MATCH(H2978,ConfigGrouping!$D$1:$D$10000,0)),"Primary","Secondary")),"")))))))))</f>
        <v/>
      </c>
    </row>
    <row r="2979" spans="5:5" ht="15" customHeight="1" x14ac:dyDescent="0.35">
      <c r="E2979" s="11" t="str">
        <f>IF(F2979="Primary Timing Controller","Timing",IF(F2979="Secondary Timing Controller","Timing",IF(F2979="Star","Ethernet",IF(F2979="Door Controller","Security Solution",IF(F2979="Elevator Controller","Security Solution",IF(F2979="Range Extender","Security Solution",IF(F2979="Dropbox","Standalone",IF(F2979="LF Exciter","Standalone",IF(OR(F2979="Monitor",F2979="Virtual Wall"),IF(VLOOKUP(H2979,IRDeviceDetails!$A$1:$B$10000,2,FALSE)=0,"Standalone",IF(ISNUMBER(MATCH(H2979,ConfigGrouping!$D$1:$D$10000,0)),"Primary","Secondary")),"")))))))))</f>
        <v/>
      </c>
    </row>
    <row r="2980" spans="5:5" ht="15" customHeight="1" x14ac:dyDescent="0.35">
      <c r="E2980" s="11" t="str">
        <f>IF(F2980="Primary Timing Controller","Timing",IF(F2980="Secondary Timing Controller","Timing",IF(F2980="Star","Ethernet",IF(F2980="Door Controller","Security Solution",IF(F2980="Elevator Controller","Security Solution",IF(F2980="Range Extender","Security Solution",IF(F2980="Dropbox","Standalone",IF(F2980="LF Exciter","Standalone",IF(OR(F2980="Monitor",F2980="Virtual Wall"),IF(VLOOKUP(H2980,IRDeviceDetails!$A$1:$B$10000,2,FALSE)=0,"Standalone",IF(ISNUMBER(MATCH(H2980,ConfigGrouping!$D$1:$D$10000,0)),"Primary","Secondary")),"")))))))))</f>
        <v/>
      </c>
    </row>
    <row r="2981" spans="5:5" ht="15" customHeight="1" x14ac:dyDescent="0.35">
      <c r="E2981" s="11" t="str">
        <f>IF(F2981="Primary Timing Controller","Timing",IF(F2981="Secondary Timing Controller","Timing",IF(F2981="Star","Ethernet",IF(F2981="Door Controller","Security Solution",IF(F2981="Elevator Controller","Security Solution",IF(F2981="Range Extender","Security Solution",IF(F2981="Dropbox","Standalone",IF(F2981="LF Exciter","Standalone",IF(OR(F2981="Monitor",F2981="Virtual Wall"),IF(VLOOKUP(H2981,IRDeviceDetails!$A$1:$B$10000,2,FALSE)=0,"Standalone",IF(ISNUMBER(MATCH(H2981,ConfigGrouping!$D$1:$D$10000,0)),"Primary","Secondary")),"")))))))))</f>
        <v/>
      </c>
    </row>
    <row r="2982" spans="5:5" ht="15" customHeight="1" x14ac:dyDescent="0.35">
      <c r="E2982" s="11" t="str">
        <f>IF(F2982="Primary Timing Controller","Timing",IF(F2982="Secondary Timing Controller","Timing",IF(F2982="Star","Ethernet",IF(F2982="Door Controller","Security Solution",IF(F2982="Elevator Controller","Security Solution",IF(F2982="Range Extender","Security Solution",IF(F2982="Dropbox","Standalone",IF(F2982="LF Exciter","Standalone",IF(OR(F2982="Monitor",F2982="Virtual Wall"),IF(VLOOKUP(H2982,IRDeviceDetails!$A$1:$B$10000,2,FALSE)=0,"Standalone",IF(ISNUMBER(MATCH(H2982,ConfigGrouping!$D$1:$D$10000,0)),"Primary","Secondary")),"")))))))))</f>
        <v/>
      </c>
    </row>
    <row r="2983" spans="5:5" ht="15" customHeight="1" x14ac:dyDescent="0.35">
      <c r="E2983" s="11" t="str">
        <f>IF(F2983="Primary Timing Controller","Timing",IF(F2983="Secondary Timing Controller","Timing",IF(F2983="Star","Ethernet",IF(F2983="Door Controller","Security Solution",IF(F2983="Elevator Controller","Security Solution",IF(F2983="Range Extender","Security Solution",IF(F2983="Dropbox","Standalone",IF(F2983="LF Exciter","Standalone",IF(OR(F2983="Monitor",F2983="Virtual Wall"),IF(VLOOKUP(H2983,IRDeviceDetails!$A$1:$B$10000,2,FALSE)=0,"Standalone",IF(ISNUMBER(MATCH(H2983,ConfigGrouping!$D$1:$D$10000,0)),"Primary","Secondary")),"")))))))))</f>
        <v/>
      </c>
    </row>
    <row r="2984" spans="5:5" ht="15" customHeight="1" x14ac:dyDescent="0.35">
      <c r="E2984" s="11" t="str">
        <f>IF(F2984="Primary Timing Controller","Timing",IF(F2984="Secondary Timing Controller","Timing",IF(F2984="Star","Ethernet",IF(F2984="Door Controller","Security Solution",IF(F2984="Elevator Controller","Security Solution",IF(F2984="Range Extender","Security Solution",IF(F2984="Dropbox","Standalone",IF(F2984="LF Exciter","Standalone",IF(OR(F2984="Monitor",F2984="Virtual Wall"),IF(VLOOKUP(H2984,IRDeviceDetails!$A$1:$B$10000,2,FALSE)=0,"Standalone",IF(ISNUMBER(MATCH(H2984,ConfigGrouping!$D$1:$D$10000,0)),"Primary","Secondary")),"")))))))))</f>
        <v/>
      </c>
    </row>
    <row r="2985" spans="5:5" ht="15" customHeight="1" x14ac:dyDescent="0.35">
      <c r="E2985" s="11" t="str">
        <f>IF(F2985="Primary Timing Controller","Timing",IF(F2985="Secondary Timing Controller","Timing",IF(F2985="Star","Ethernet",IF(F2985="Door Controller","Security Solution",IF(F2985="Elevator Controller","Security Solution",IF(F2985="Range Extender","Security Solution",IF(F2985="Dropbox","Standalone",IF(F2985="LF Exciter","Standalone",IF(OR(F2985="Monitor",F2985="Virtual Wall"),IF(VLOOKUP(H2985,IRDeviceDetails!$A$1:$B$10000,2,FALSE)=0,"Standalone",IF(ISNUMBER(MATCH(H2985,ConfigGrouping!$D$1:$D$10000,0)),"Primary","Secondary")),"")))))))))</f>
        <v/>
      </c>
    </row>
    <row r="2986" spans="5:5" ht="15" customHeight="1" x14ac:dyDescent="0.35">
      <c r="E2986" s="11" t="str">
        <f>IF(F2986="Primary Timing Controller","Timing",IF(F2986="Secondary Timing Controller","Timing",IF(F2986="Star","Ethernet",IF(F2986="Door Controller","Security Solution",IF(F2986="Elevator Controller","Security Solution",IF(F2986="Range Extender","Security Solution",IF(F2986="Dropbox","Standalone",IF(F2986="LF Exciter","Standalone",IF(OR(F2986="Monitor",F2986="Virtual Wall"),IF(VLOOKUP(H2986,IRDeviceDetails!$A$1:$B$10000,2,FALSE)=0,"Standalone",IF(ISNUMBER(MATCH(H2986,ConfigGrouping!$D$1:$D$10000,0)),"Primary","Secondary")),"")))))))))</f>
        <v/>
      </c>
    </row>
    <row r="2987" spans="5:5" ht="15" customHeight="1" x14ac:dyDescent="0.35">
      <c r="E2987" s="11" t="str">
        <f>IF(F2987="Primary Timing Controller","Timing",IF(F2987="Secondary Timing Controller","Timing",IF(F2987="Star","Ethernet",IF(F2987="Door Controller","Security Solution",IF(F2987="Elevator Controller","Security Solution",IF(F2987="Range Extender","Security Solution",IF(F2987="Dropbox","Standalone",IF(F2987="LF Exciter","Standalone",IF(OR(F2987="Monitor",F2987="Virtual Wall"),IF(VLOOKUP(H2987,IRDeviceDetails!$A$1:$B$10000,2,FALSE)=0,"Standalone",IF(ISNUMBER(MATCH(H2987,ConfigGrouping!$D$1:$D$10000,0)),"Primary","Secondary")),"")))))))))</f>
        <v/>
      </c>
    </row>
    <row r="2988" spans="5:5" ht="15" customHeight="1" x14ac:dyDescent="0.35">
      <c r="E2988" s="11" t="str">
        <f>IF(F2988="Primary Timing Controller","Timing",IF(F2988="Secondary Timing Controller","Timing",IF(F2988="Star","Ethernet",IF(F2988="Door Controller","Security Solution",IF(F2988="Elevator Controller","Security Solution",IF(F2988="Range Extender","Security Solution",IF(F2988="Dropbox","Standalone",IF(F2988="LF Exciter","Standalone",IF(OR(F2988="Monitor",F2988="Virtual Wall"),IF(VLOOKUP(H2988,IRDeviceDetails!$A$1:$B$10000,2,FALSE)=0,"Standalone",IF(ISNUMBER(MATCH(H2988,ConfigGrouping!$D$1:$D$10000,0)),"Primary","Secondary")),"")))))))))</f>
        <v/>
      </c>
    </row>
    <row r="2989" spans="5:5" ht="15" customHeight="1" x14ac:dyDescent="0.35">
      <c r="E2989" s="11" t="str">
        <f>IF(F2989="Primary Timing Controller","Timing",IF(F2989="Secondary Timing Controller","Timing",IF(F2989="Star","Ethernet",IF(F2989="Door Controller","Security Solution",IF(F2989="Elevator Controller","Security Solution",IF(F2989="Range Extender","Security Solution",IF(F2989="Dropbox","Standalone",IF(F2989="LF Exciter","Standalone",IF(OR(F2989="Monitor",F2989="Virtual Wall"),IF(VLOOKUP(H2989,IRDeviceDetails!$A$1:$B$10000,2,FALSE)=0,"Standalone",IF(ISNUMBER(MATCH(H2989,ConfigGrouping!$D$1:$D$10000,0)),"Primary","Secondary")),"")))))))))</f>
        <v/>
      </c>
    </row>
    <row r="2990" spans="5:5" ht="15" customHeight="1" x14ac:dyDescent="0.35">
      <c r="E2990" s="11" t="str">
        <f>IF(F2990="Primary Timing Controller","Timing",IF(F2990="Secondary Timing Controller","Timing",IF(F2990="Star","Ethernet",IF(F2990="Door Controller","Security Solution",IF(F2990="Elevator Controller","Security Solution",IF(F2990="Range Extender","Security Solution",IF(F2990="Dropbox","Standalone",IF(F2990="LF Exciter","Standalone",IF(OR(F2990="Monitor",F2990="Virtual Wall"),IF(VLOOKUP(H2990,IRDeviceDetails!$A$1:$B$10000,2,FALSE)=0,"Standalone",IF(ISNUMBER(MATCH(H2990,ConfigGrouping!$D$1:$D$10000,0)),"Primary","Secondary")),"")))))))))</f>
        <v/>
      </c>
    </row>
    <row r="2991" spans="5:5" ht="15" customHeight="1" x14ac:dyDescent="0.35">
      <c r="E2991" s="11" t="str">
        <f>IF(F2991="Primary Timing Controller","Timing",IF(F2991="Secondary Timing Controller","Timing",IF(F2991="Star","Ethernet",IF(F2991="Door Controller","Security Solution",IF(F2991="Elevator Controller","Security Solution",IF(F2991="Range Extender","Security Solution",IF(F2991="Dropbox","Standalone",IF(F2991="LF Exciter","Standalone",IF(OR(F2991="Monitor",F2991="Virtual Wall"),IF(VLOOKUP(H2991,IRDeviceDetails!$A$1:$B$10000,2,FALSE)=0,"Standalone",IF(ISNUMBER(MATCH(H2991,ConfigGrouping!$D$1:$D$10000,0)),"Primary","Secondary")),"")))))))))</f>
        <v/>
      </c>
    </row>
    <row r="2992" spans="5:5" ht="15" customHeight="1" x14ac:dyDescent="0.35">
      <c r="E2992" s="11" t="str">
        <f>IF(F2992="Primary Timing Controller","Timing",IF(F2992="Secondary Timing Controller","Timing",IF(F2992="Star","Ethernet",IF(F2992="Door Controller","Security Solution",IF(F2992="Elevator Controller","Security Solution",IF(F2992="Range Extender","Security Solution",IF(F2992="Dropbox","Standalone",IF(F2992="LF Exciter","Standalone",IF(OR(F2992="Monitor",F2992="Virtual Wall"),IF(VLOOKUP(H2992,IRDeviceDetails!$A$1:$B$10000,2,FALSE)=0,"Standalone",IF(ISNUMBER(MATCH(H2992,ConfigGrouping!$D$1:$D$10000,0)),"Primary","Secondary")),"")))))))))</f>
        <v/>
      </c>
    </row>
    <row r="2993" spans="5:5" ht="15" customHeight="1" x14ac:dyDescent="0.35">
      <c r="E2993" s="11" t="str">
        <f>IF(F2993="Primary Timing Controller","Timing",IF(F2993="Secondary Timing Controller","Timing",IF(F2993="Star","Ethernet",IF(F2993="Door Controller","Security Solution",IF(F2993="Elevator Controller","Security Solution",IF(F2993="Range Extender","Security Solution",IF(F2993="Dropbox","Standalone",IF(F2993="LF Exciter","Standalone",IF(OR(F2993="Monitor",F2993="Virtual Wall"),IF(VLOOKUP(H2993,IRDeviceDetails!$A$1:$B$10000,2,FALSE)=0,"Standalone",IF(ISNUMBER(MATCH(H2993,ConfigGrouping!$D$1:$D$10000,0)),"Primary","Secondary")),"")))))))))</f>
        <v/>
      </c>
    </row>
    <row r="2994" spans="5:5" ht="15" customHeight="1" x14ac:dyDescent="0.35">
      <c r="E2994" s="11" t="str">
        <f>IF(F2994="Primary Timing Controller","Timing",IF(F2994="Secondary Timing Controller","Timing",IF(F2994="Star","Ethernet",IF(F2994="Door Controller","Security Solution",IF(F2994="Elevator Controller","Security Solution",IF(F2994="Range Extender","Security Solution",IF(F2994="Dropbox","Standalone",IF(F2994="LF Exciter","Standalone",IF(OR(F2994="Monitor",F2994="Virtual Wall"),IF(VLOOKUP(H2994,IRDeviceDetails!$A$1:$B$10000,2,FALSE)=0,"Standalone",IF(ISNUMBER(MATCH(H2994,ConfigGrouping!$D$1:$D$10000,0)),"Primary","Secondary")),"")))))))))</f>
        <v/>
      </c>
    </row>
    <row r="2995" spans="5:5" ht="15" customHeight="1" x14ac:dyDescent="0.35">
      <c r="E2995" s="11" t="str">
        <f>IF(F2995="Primary Timing Controller","Timing",IF(F2995="Secondary Timing Controller","Timing",IF(F2995="Star","Ethernet",IF(F2995="Door Controller","Security Solution",IF(F2995="Elevator Controller","Security Solution",IF(F2995="Range Extender","Security Solution",IF(F2995="Dropbox","Standalone",IF(F2995="LF Exciter","Standalone",IF(OR(F2995="Monitor",F2995="Virtual Wall"),IF(VLOOKUP(H2995,IRDeviceDetails!$A$1:$B$10000,2,FALSE)=0,"Standalone",IF(ISNUMBER(MATCH(H2995,ConfigGrouping!$D$1:$D$10000,0)),"Primary","Secondary")),"")))))))))</f>
        <v/>
      </c>
    </row>
    <row r="2996" spans="5:5" ht="15" customHeight="1" x14ac:dyDescent="0.35">
      <c r="E2996" s="11" t="str">
        <f>IF(F2996="Primary Timing Controller","Timing",IF(F2996="Secondary Timing Controller","Timing",IF(F2996="Star","Ethernet",IF(F2996="Door Controller","Security Solution",IF(F2996="Elevator Controller","Security Solution",IF(F2996="Range Extender","Security Solution",IF(F2996="Dropbox","Standalone",IF(F2996="LF Exciter","Standalone",IF(OR(F2996="Monitor",F2996="Virtual Wall"),IF(VLOOKUP(H2996,IRDeviceDetails!$A$1:$B$10000,2,FALSE)=0,"Standalone",IF(ISNUMBER(MATCH(H2996,ConfigGrouping!$D$1:$D$10000,0)),"Primary","Secondary")),"")))))))))</f>
        <v/>
      </c>
    </row>
    <row r="2997" spans="5:5" ht="15" customHeight="1" x14ac:dyDescent="0.35">
      <c r="E2997" s="11" t="str">
        <f>IF(F2997="Primary Timing Controller","Timing",IF(F2997="Secondary Timing Controller","Timing",IF(F2997="Star","Ethernet",IF(F2997="Door Controller","Security Solution",IF(F2997="Elevator Controller","Security Solution",IF(F2997="Range Extender","Security Solution",IF(F2997="Dropbox","Standalone",IF(F2997="LF Exciter","Standalone",IF(OR(F2997="Monitor",F2997="Virtual Wall"),IF(VLOOKUP(H2997,IRDeviceDetails!$A$1:$B$10000,2,FALSE)=0,"Standalone",IF(ISNUMBER(MATCH(H2997,ConfigGrouping!$D$1:$D$10000,0)),"Primary","Secondary")),"")))))))))</f>
        <v/>
      </c>
    </row>
    <row r="2998" spans="5:5" ht="15" customHeight="1" x14ac:dyDescent="0.35">
      <c r="E2998" s="11" t="str">
        <f>IF(F2998="Primary Timing Controller","Timing",IF(F2998="Secondary Timing Controller","Timing",IF(F2998="Star","Ethernet",IF(F2998="Door Controller","Security Solution",IF(F2998="Elevator Controller","Security Solution",IF(F2998="Range Extender","Security Solution",IF(F2998="Dropbox","Standalone",IF(F2998="LF Exciter","Standalone",IF(OR(F2998="Monitor",F2998="Virtual Wall"),IF(VLOOKUP(H2998,IRDeviceDetails!$A$1:$B$10000,2,FALSE)=0,"Standalone",IF(ISNUMBER(MATCH(H2998,ConfigGrouping!$D$1:$D$10000,0)),"Primary","Secondary")),"")))))))))</f>
        <v/>
      </c>
    </row>
    <row r="2999" spans="5:5" ht="15" customHeight="1" x14ac:dyDescent="0.35">
      <c r="E2999" s="11" t="str">
        <f>IF(F2999="Primary Timing Controller","Timing",IF(F2999="Secondary Timing Controller","Timing",IF(F2999="Star","Ethernet",IF(F2999="Door Controller","Security Solution",IF(F2999="Elevator Controller","Security Solution",IF(F2999="Range Extender","Security Solution",IF(F2999="Dropbox","Standalone",IF(F2999="LF Exciter","Standalone",IF(OR(F2999="Monitor",F2999="Virtual Wall"),IF(VLOOKUP(H2999,IRDeviceDetails!$A$1:$B$10000,2,FALSE)=0,"Standalone",IF(ISNUMBER(MATCH(H2999,ConfigGrouping!$D$1:$D$10000,0)),"Primary","Secondary")),"")))))))))</f>
        <v/>
      </c>
    </row>
    <row r="3000" spans="5:5" ht="15" customHeight="1" x14ac:dyDescent="0.35">
      <c r="E3000" s="11" t="str">
        <f>IF(F3000="Primary Timing Controller","Timing",IF(F3000="Secondary Timing Controller","Timing",IF(F3000="Star","Ethernet",IF(F3000="Door Controller","Security Solution",IF(F3000="Elevator Controller","Security Solution",IF(F3000="Range Extender","Security Solution",IF(F3000="Dropbox","Standalone",IF(F3000="LF Exciter","Standalone",IF(OR(F3000="Monitor",F3000="Virtual Wall"),IF(VLOOKUP(H3000,IRDeviceDetails!$A$1:$B$10000,2,FALSE)=0,"Standalone",IF(ISNUMBER(MATCH(H3000,ConfigGrouping!$D$1:$D$10000,0)),"Primary","Secondary")),"")))))))))</f>
        <v/>
      </c>
    </row>
    <row r="3001" spans="5:5" ht="15" customHeight="1" x14ac:dyDescent="0.35">
      <c r="E3001" s="11" t="str">
        <f>IF(F3001="Primary Timing Controller","Timing",IF(F3001="Secondary Timing Controller","Timing",IF(F3001="Star","Ethernet",IF(F3001="Door Controller","Security Solution",IF(F3001="Elevator Controller","Security Solution",IF(F3001="Range Extender","Security Solution",IF(F3001="Dropbox","Standalone",IF(F3001="LF Exciter","Standalone",IF(OR(F3001="Monitor",F3001="Virtual Wall"),IF(VLOOKUP(H3001,IRDeviceDetails!$A$1:$B$10000,2,FALSE)=0,"Standalone",IF(ISNUMBER(MATCH(H3001,ConfigGrouping!$D$1:$D$10000,0)),"Primary","Secondary")),"")))))))))</f>
        <v/>
      </c>
    </row>
    <row r="3002" spans="5:5" ht="15" customHeight="1" x14ac:dyDescent="0.35">
      <c r="E3002" s="11" t="str">
        <f>IF(F3002="Primary Timing Controller","Timing",IF(F3002="Secondary Timing Controller","Timing",IF(F3002="Star","Ethernet",IF(F3002="Door Controller","Security Solution",IF(F3002="Elevator Controller","Security Solution",IF(F3002="Range Extender","Security Solution",IF(F3002="Dropbox","Standalone",IF(F3002="LF Exciter","Standalone",IF(OR(F3002="Monitor",F3002="Virtual Wall"),IF(VLOOKUP(H3002,IRDeviceDetails!$A$1:$B$10000,2,FALSE)=0,"Standalone",IF(ISNUMBER(MATCH(H3002,ConfigGrouping!$D$1:$D$10000,0)),"Primary","Secondary")),"")))))))))</f>
        <v/>
      </c>
    </row>
    <row r="3003" spans="5:5" ht="15" customHeight="1" x14ac:dyDescent="0.35">
      <c r="E3003" s="11" t="str">
        <f>IF(F3003="Primary Timing Controller","Timing",IF(F3003="Secondary Timing Controller","Timing",IF(F3003="Star","Ethernet",IF(F3003="Door Controller","Security Solution",IF(F3003="Elevator Controller","Security Solution",IF(F3003="Range Extender","Security Solution",IF(F3003="Dropbox","Standalone",IF(F3003="LF Exciter","Standalone",IF(OR(F3003="Monitor",F3003="Virtual Wall"),IF(VLOOKUP(H3003,IRDeviceDetails!$A$1:$B$10000,2,FALSE)=0,"Standalone",IF(ISNUMBER(MATCH(H3003,ConfigGrouping!$D$1:$D$10000,0)),"Primary","Secondary")),"")))))))))</f>
        <v/>
      </c>
    </row>
    <row r="3004" spans="5:5" ht="15" customHeight="1" x14ac:dyDescent="0.35">
      <c r="E3004" s="11" t="str">
        <f>IF(F3004="Primary Timing Controller","Timing",IF(F3004="Secondary Timing Controller","Timing",IF(F3004="Star","Ethernet",IF(F3004="Door Controller","Security Solution",IF(F3004="Elevator Controller","Security Solution",IF(F3004="Range Extender","Security Solution",IF(F3004="Dropbox","Standalone",IF(F3004="LF Exciter","Standalone",IF(OR(F3004="Monitor",F3004="Virtual Wall"),IF(VLOOKUP(H3004,IRDeviceDetails!$A$1:$B$10000,2,FALSE)=0,"Standalone",IF(ISNUMBER(MATCH(H3004,ConfigGrouping!$D$1:$D$10000,0)),"Primary","Secondary")),"")))))))))</f>
        <v/>
      </c>
    </row>
    <row r="3005" spans="5:5" ht="15" customHeight="1" x14ac:dyDescent="0.35">
      <c r="E3005" s="11" t="str">
        <f>IF(F3005="Primary Timing Controller","Timing",IF(F3005="Secondary Timing Controller","Timing",IF(F3005="Star","Ethernet",IF(F3005="Door Controller","Security Solution",IF(F3005="Elevator Controller","Security Solution",IF(F3005="Range Extender","Security Solution",IF(F3005="Dropbox","Standalone",IF(F3005="LF Exciter","Standalone",IF(OR(F3005="Monitor",F3005="Virtual Wall"),IF(VLOOKUP(H3005,IRDeviceDetails!$A$1:$B$10000,2,FALSE)=0,"Standalone",IF(ISNUMBER(MATCH(H3005,ConfigGrouping!$D$1:$D$10000,0)),"Primary","Secondary")),"")))))))))</f>
        <v/>
      </c>
    </row>
    <row r="3006" spans="5:5" ht="15" customHeight="1" x14ac:dyDescent="0.35">
      <c r="E3006" s="11" t="str">
        <f>IF(F3006="Primary Timing Controller","Timing",IF(F3006="Secondary Timing Controller","Timing",IF(F3006="Star","Ethernet",IF(F3006="Door Controller","Security Solution",IF(F3006="Elevator Controller","Security Solution",IF(F3006="Range Extender","Security Solution",IF(F3006="Dropbox","Standalone",IF(F3006="LF Exciter","Standalone",IF(OR(F3006="Monitor",F3006="Virtual Wall"),IF(VLOOKUP(H3006,IRDeviceDetails!$A$1:$B$10000,2,FALSE)=0,"Standalone",IF(ISNUMBER(MATCH(H3006,ConfigGrouping!$D$1:$D$10000,0)),"Primary","Secondary")),"")))))))))</f>
        <v/>
      </c>
    </row>
    <row r="3007" spans="5:5" ht="15" customHeight="1" x14ac:dyDescent="0.35">
      <c r="E3007" s="11" t="str">
        <f>IF(F3007="Primary Timing Controller","Timing",IF(F3007="Secondary Timing Controller","Timing",IF(F3007="Star","Ethernet",IF(F3007="Door Controller","Security Solution",IF(F3007="Elevator Controller","Security Solution",IF(F3007="Range Extender","Security Solution",IF(F3007="Dropbox","Standalone",IF(F3007="LF Exciter","Standalone",IF(OR(F3007="Monitor",F3007="Virtual Wall"),IF(VLOOKUP(H3007,IRDeviceDetails!$A$1:$B$10000,2,FALSE)=0,"Standalone",IF(ISNUMBER(MATCH(H3007,ConfigGrouping!$D$1:$D$10000,0)),"Primary","Secondary")),"")))))))))</f>
        <v/>
      </c>
    </row>
    <row r="3008" spans="5:5" ht="15" customHeight="1" x14ac:dyDescent="0.35">
      <c r="E3008" s="11" t="str">
        <f>IF(F3008="Primary Timing Controller","Timing",IF(F3008="Secondary Timing Controller","Timing",IF(F3008="Star","Ethernet",IF(F3008="Door Controller","Security Solution",IF(F3008="Elevator Controller","Security Solution",IF(F3008="Range Extender","Security Solution",IF(F3008="Dropbox","Standalone",IF(F3008="LF Exciter","Standalone",IF(OR(F3008="Monitor",F3008="Virtual Wall"),IF(VLOOKUP(H3008,IRDeviceDetails!$A$1:$B$10000,2,FALSE)=0,"Standalone",IF(ISNUMBER(MATCH(H3008,ConfigGrouping!$D$1:$D$10000,0)),"Primary","Secondary")),"")))))))))</f>
        <v/>
      </c>
    </row>
    <row r="3009" spans="5:5" ht="15" customHeight="1" x14ac:dyDescent="0.35">
      <c r="E3009" s="11" t="str">
        <f>IF(F3009="Primary Timing Controller","Timing",IF(F3009="Secondary Timing Controller","Timing",IF(F3009="Star","Ethernet",IF(F3009="Door Controller","Security Solution",IF(F3009="Elevator Controller","Security Solution",IF(F3009="Range Extender","Security Solution",IF(F3009="Dropbox","Standalone",IF(F3009="LF Exciter","Standalone",IF(OR(F3009="Monitor",F3009="Virtual Wall"),IF(VLOOKUP(H3009,IRDeviceDetails!$A$1:$B$10000,2,FALSE)=0,"Standalone",IF(ISNUMBER(MATCH(H3009,ConfigGrouping!$D$1:$D$10000,0)),"Primary","Secondary")),"")))))))))</f>
        <v/>
      </c>
    </row>
    <row r="3010" spans="5:5" ht="15" customHeight="1" x14ac:dyDescent="0.35">
      <c r="E3010" s="11" t="str">
        <f>IF(F3010="Primary Timing Controller","Timing",IF(F3010="Secondary Timing Controller","Timing",IF(F3010="Star","Ethernet",IF(F3010="Door Controller","Security Solution",IF(F3010="Elevator Controller","Security Solution",IF(F3010="Range Extender","Security Solution",IF(F3010="Dropbox","Standalone",IF(F3010="LF Exciter","Standalone",IF(OR(F3010="Monitor",F3010="Virtual Wall"),IF(VLOOKUP(H3010,IRDeviceDetails!$A$1:$B$10000,2,FALSE)=0,"Standalone",IF(ISNUMBER(MATCH(H3010,ConfigGrouping!$D$1:$D$10000,0)),"Primary","Secondary")),"")))))))))</f>
        <v/>
      </c>
    </row>
    <row r="3011" spans="5:5" ht="15" customHeight="1" x14ac:dyDescent="0.35">
      <c r="E3011" s="11" t="str">
        <f>IF(F3011="Primary Timing Controller","Timing",IF(F3011="Secondary Timing Controller","Timing",IF(F3011="Star","Ethernet",IF(F3011="Door Controller","Security Solution",IF(F3011="Elevator Controller","Security Solution",IF(F3011="Range Extender","Security Solution",IF(F3011="Dropbox","Standalone",IF(F3011="LF Exciter","Standalone",IF(OR(F3011="Monitor",F3011="Virtual Wall"),IF(VLOOKUP(H3011,IRDeviceDetails!$A$1:$B$10000,2,FALSE)=0,"Standalone",IF(ISNUMBER(MATCH(H3011,ConfigGrouping!$D$1:$D$10000,0)),"Primary","Secondary")),"")))))))))</f>
        <v/>
      </c>
    </row>
    <row r="3012" spans="5:5" ht="15" customHeight="1" x14ac:dyDescent="0.35">
      <c r="E3012" s="11" t="str">
        <f>IF(F3012="Primary Timing Controller","Timing",IF(F3012="Secondary Timing Controller","Timing",IF(F3012="Star","Ethernet",IF(F3012="Door Controller","Security Solution",IF(F3012="Elevator Controller","Security Solution",IF(F3012="Range Extender","Security Solution",IF(F3012="Dropbox","Standalone",IF(F3012="LF Exciter","Standalone",IF(OR(F3012="Monitor",F3012="Virtual Wall"),IF(VLOOKUP(H3012,IRDeviceDetails!$A$1:$B$10000,2,FALSE)=0,"Standalone",IF(ISNUMBER(MATCH(H3012,ConfigGrouping!$D$1:$D$10000,0)),"Primary","Secondary")),"")))))))))</f>
        <v/>
      </c>
    </row>
    <row r="3013" spans="5:5" ht="15" customHeight="1" x14ac:dyDescent="0.35">
      <c r="E3013" s="11" t="str">
        <f>IF(F3013="Primary Timing Controller","Timing",IF(F3013="Secondary Timing Controller","Timing",IF(F3013="Star","Ethernet",IF(F3013="Door Controller","Security Solution",IF(F3013="Elevator Controller","Security Solution",IF(F3013="Range Extender","Security Solution",IF(F3013="Dropbox","Standalone",IF(F3013="LF Exciter","Standalone",IF(OR(F3013="Monitor",F3013="Virtual Wall"),IF(VLOOKUP(H3013,IRDeviceDetails!$A$1:$B$10000,2,FALSE)=0,"Standalone",IF(ISNUMBER(MATCH(H3013,ConfigGrouping!$D$1:$D$10000,0)),"Primary","Secondary")),"")))))))))</f>
        <v/>
      </c>
    </row>
    <row r="3014" spans="5:5" ht="15" customHeight="1" x14ac:dyDescent="0.35">
      <c r="E3014" s="11" t="str">
        <f>IF(F3014="Primary Timing Controller","Timing",IF(F3014="Secondary Timing Controller","Timing",IF(F3014="Star","Ethernet",IF(F3014="Door Controller","Security Solution",IF(F3014="Elevator Controller","Security Solution",IF(F3014="Range Extender","Security Solution",IF(F3014="Dropbox","Standalone",IF(F3014="LF Exciter","Standalone",IF(OR(F3014="Monitor",F3014="Virtual Wall"),IF(VLOOKUP(H3014,IRDeviceDetails!$A$1:$B$10000,2,FALSE)=0,"Standalone",IF(ISNUMBER(MATCH(H3014,ConfigGrouping!$D$1:$D$10000,0)),"Primary","Secondary")),"")))))))))</f>
        <v/>
      </c>
    </row>
    <row r="3015" spans="5:5" ht="15" customHeight="1" x14ac:dyDescent="0.35">
      <c r="E3015" s="11" t="str">
        <f>IF(F3015="Primary Timing Controller","Timing",IF(F3015="Secondary Timing Controller","Timing",IF(F3015="Star","Ethernet",IF(F3015="Door Controller","Security Solution",IF(F3015="Elevator Controller","Security Solution",IF(F3015="Range Extender","Security Solution",IF(F3015="Dropbox","Standalone",IF(F3015="LF Exciter","Standalone",IF(OR(F3015="Monitor",F3015="Virtual Wall"),IF(VLOOKUP(H3015,IRDeviceDetails!$A$1:$B$10000,2,FALSE)=0,"Standalone",IF(ISNUMBER(MATCH(H3015,ConfigGrouping!$D$1:$D$10000,0)),"Primary","Secondary")),"")))))))))</f>
        <v/>
      </c>
    </row>
    <row r="3016" spans="5:5" ht="15" customHeight="1" x14ac:dyDescent="0.35">
      <c r="E3016" s="11" t="str">
        <f>IF(F3016="Primary Timing Controller","Timing",IF(F3016="Secondary Timing Controller","Timing",IF(F3016="Star","Ethernet",IF(F3016="Door Controller","Security Solution",IF(F3016="Elevator Controller","Security Solution",IF(F3016="Range Extender","Security Solution",IF(F3016="Dropbox","Standalone",IF(F3016="LF Exciter","Standalone",IF(OR(F3016="Monitor",F3016="Virtual Wall"),IF(VLOOKUP(H3016,IRDeviceDetails!$A$1:$B$10000,2,FALSE)=0,"Standalone",IF(ISNUMBER(MATCH(H3016,ConfigGrouping!$D$1:$D$10000,0)),"Primary","Secondary")),"")))))))))</f>
        <v/>
      </c>
    </row>
    <row r="3017" spans="5:5" ht="15" customHeight="1" x14ac:dyDescent="0.35">
      <c r="E3017" s="11" t="str">
        <f>IF(F3017="Primary Timing Controller","Timing",IF(F3017="Secondary Timing Controller","Timing",IF(F3017="Star","Ethernet",IF(F3017="Door Controller","Security Solution",IF(F3017="Elevator Controller","Security Solution",IF(F3017="Range Extender","Security Solution",IF(F3017="Dropbox","Standalone",IF(F3017="LF Exciter","Standalone",IF(OR(F3017="Monitor",F3017="Virtual Wall"),IF(VLOOKUP(H3017,IRDeviceDetails!$A$1:$B$10000,2,FALSE)=0,"Standalone",IF(ISNUMBER(MATCH(H3017,ConfigGrouping!$D$1:$D$10000,0)),"Primary","Secondary")),"")))))))))</f>
        <v/>
      </c>
    </row>
    <row r="3018" spans="5:5" ht="15" customHeight="1" x14ac:dyDescent="0.35">
      <c r="E3018" s="11" t="str">
        <f>IF(F3018="Primary Timing Controller","Timing",IF(F3018="Secondary Timing Controller","Timing",IF(F3018="Star","Ethernet",IF(F3018="Door Controller","Security Solution",IF(F3018="Elevator Controller","Security Solution",IF(F3018="Range Extender","Security Solution",IF(F3018="Dropbox","Standalone",IF(F3018="LF Exciter","Standalone",IF(OR(F3018="Monitor",F3018="Virtual Wall"),IF(VLOOKUP(H3018,IRDeviceDetails!$A$1:$B$10000,2,FALSE)=0,"Standalone",IF(ISNUMBER(MATCH(H3018,ConfigGrouping!$D$1:$D$10000,0)),"Primary","Secondary")),"")))))))))</f>
        <v/>
      </c>
    </row>
    <row r="3019" spans="5:5" ht="15" customHeight="1" x14ac:dyDescent="0.35">
      <c r="E3019" s="11" t="str">
        <f>IF(F3019="Primary Timing Controller","Timing",IF(F3019="Secondary Timing Controller","Timing",IF(F3019="Star","Ethernet",IF(F3019="Door Controller","Security Solution",IF(F3019="Elevator Controller","Security Solution",IF(F3019="Range Extender","Security Solution",IF(F3019="Dropbox","Standalone",IF(F3019="LF Exciter","Standalone",IF(OR(F3019="Monitor",F3019="Virtual Wall"),IF(VLOOKUP(H3019,IRDeviceDetails!$A$1:$B$10000,2,FALSE)=0,"Standalone",IF(ISNUMBER(MATCH(H3019,ConfigGrouping!$D$1:$D$10000,0)),"Primary","Secondary")),"")))))))))</f>
        <v/>
      </c>
    </row>
    <row r="3020" spans="5:5" ht="15" customHeight="1" x14ac:dyDescent="0.35">
      <c r="E3020" s="11" t="str">
        <f>IF(F3020="Primary Timing Controller","Timing",IF(F3020="Secondary Timing Controller","Timing",IF(F3020="Star","Ethernet",IF(F3020="Door Controller","Security Solution",IF(F3020="Elevator Controller","Security Solution",IF(F3020="Range Extender","Security Solution",IF(F3020="Dropbox","Standalone",IF(F3020="LF Exciter","Standalone",IF(OR(F3020="Monitor",F3020="Virtual Wall"),IF(VLOOKUP(H3020,IRDeviceDetails!$A$1:$B$10000,2,FALSE)=0,"Standalone",IF(ISNUMBER(MATCH(H3020,ConfigGrouping!$D$1:$D$10000,0)),"Primary","Secondary")),"")))))))))</f>
        <v/>
      </c>
    </row>
    <row r="3021" spans="5:5" ht="15" customHeight="1" x14ac:dyDescent="0.35">
      <c r="E3021" s="11" t="str">
        <f>IF(F3021="Primary Timing Controller","Timing",IF(F3021="Secondary Timing Controller","Timing",IF(F3021="Star","Ethernet",IF(F3021="Door Controller","Security Solution",IF(F3021="Elevator Controller","Security Solution",IF(F3021="Range Extender","Security Solution",IF(F3021="Dropbox","Standalone",IF(F3021="LF Exciter","Standalone",IF(OR(F3021="Monitor",F3021="Virtual Wall"),IF(VLOOKUP(H3021,IRDeviceDetails!$A$1:$B$10000,2,FALSE)=0,"Standalone",IF(ISNUMBER(MATCH(H3021,ConfigGrouping!$D$1:$D$10000,0)),"Primary","Secondary")),"")))))))))</f>
        <v/>
      </c>
    </row>
    <row r="3022" spans="5:5" ht="15" customHeight="1" x14ac:dyDescent="0.35">
      <c r="E3022" s="11" t="str">
        <f>IF(F3022="Primary Timing Controller","Timing",IF(F3022="Secondary Timing Controller","Timing",IF(F3022="Star","Ethernet",IF(F3022="Door Controller","Security Solution",IF(F3022="Elevator Controller","Security Solution",IF(F3022="Range Extender","Security Solution",IF(F3022="Dropbox","Standalone",IF(F3022="LF Exciter","Standalone",IF(OR(F3022="Monitor",F3022="Virtual Wall"),IF(VLOOKUP(H3022,IRDeviceDetails!$A$1:$B$10000,2,FALSE)=0,"Standalone",IF(ISNUMBER(MATCH(H3022,ConfigGrouping!$D$1:$D$10000,0)),"Primary","Secondary")),"")))))))))</f>
        <v/>
      </c>
    </row>
    <row r="3023" spans="5:5" ht="15" customHeight="1" x14ac:dyDescent="0.35">
      <c r="E3023" s="11" t="str">
        <f>IF(F3023="Primary Timing Controller","Timing",IF(F3023="Secondary Timing Controller","Timing",IF(F3023="Star","Ethernet",IF(F3023="Door Controller","Security Solution",IF(F3023="Elevator Controller","Security Solution",IF(F3023="Range Extender","Security Solution",IF(F3023="Dropbox","Standalone",IF(F3023="LF Exciter","Standalone",IF(OR(F3023="Monitor",F3023="Virtual Wall"),IF(VLOOKUP(H3023,IRDeviceDetails!$A$1:$B$10000,2,FALSE)=0,"Standalone",IF(ISNUMBER(MATCH(H3023,ConfigGrouping!$D$1:$D$10000,0)),"Primary","Secondary")),"")))))))))</f>
        <v/>
      </c>
    </row>
    <row r="3024" spans="5:5" ht="15" customHeight="1" x14ac:dyDescent="0.35">
      <c r="E3024" s="11" t="str">
        <f>IF(F3024="Primary Timing Controller","Timing",IF(F3024="Secondary Timing Controller","Timing",IF(F3024="Star","Ethernet",IF(F3024="Door Controller","Security Solution",IF(F3024="Elevator Controller","Security Solution",IF(F3024="Range Extender","Security Solution",IF(F3024="Dropbox","Standalone",IF(F3024="LF Exciter","Standalone",IF(OR(F3024="Monitor",F3024="Virtual Wall"),IF(VLOOKUP(H3024,IRDeviceDetails!$A$1:$B$10000,2,FALSE)=0,"Standalone",IF(ISNUMBER(MATCH(H3024,ConfigGrouping!$D$1:$D$10000,0)),"Primary","Secondary")),"")))))))))</f>
        <v/>
      </c>
    </row>
    <row r="3025" spans="5:5" ht="15" customHeight="1" x14ac:dyDescent="0.35">
      <c r="E3025" s="11" t="str">
        <f>IF(F3025="Primary Timing Controller","Timing",IF(F3025="Secondary Timing Controller","Timing",IF(F3025="Star","Ethernet",IF(F3025="Door Controller","Security Solution",IF(F3025="Elevator Controller","Security Solution",IF(F3025="Range Extender","Security Solution",IF(F3025="Dropbox","Standalone",IF(F3025="LF Exciter","Standalone",IF(OR(F3025="Monitor",F3025="Virtual Wall"),IF(VLOOKUP(H3025,IRDeviceDetails!$A$1:$B$10000,2,FALSE)=0,"Standalone",IF(ISNUMBER(MATCH(H3025,ConfigGrouping!$D$1:$D$10000,0)),"Primary","Secondary")),"")))))))))</f>
        <v/>
      </c>
    </row>
    <row r="3026" spans="5:5" ht="15" customHeight="1" x14ac:dyDescent="0.35">
      <c r="E3026" s="11" t="str">
        <f>IF(F3026="Primary Timing Controller","Timing",IF(F3026="Secondary Timing Controller","Timing",IF(F3026="Star","Ethernet",IF(F3026="Door Controller","Security Solution",IF(F3026="Elevator Controller","Security Solution",IF(F3026="Range Extender","Security Solution",IF(F3026="Dropbox","Standalone",IF(F3026="LF Exciter","Standalone",IF(OR(F3026="Monitor",F3026="Virtual Wall"),IF(VLOOKUP(H3026,IRDeviceDetails!$A$1:$B$10000,2,FALSE)=0,"Standalone",IF(ISNUMBER(MATCH(H3026,ConfigGrouping!$D$1:$D$10000,0)),"Primary","Secondary")),"")))))))))</f>
        <v/>
      </c>
    </row>
    <row r="3027" spans="5:5" ht="15" customHeight="1" x14ac:dyDescent="0.35">
      <c r="E3027" s="11" t="str">
        <f>IF(F3027="Primary Timing Controller","Timing",IF(F3027="Secondary Timing Controller","Timing",IF(F3027="Star","Ethernet",IF(F3027="Door Controller","Security Solution",IF(F3027="Elevator Controller","Security Solution",IF(F3027="Range Extender","Security Solution",IF(F3027="Dropbox","Standalone",IF(F3027="LF Exciter","Standalone",IF(OR(F3027="Monitor",F3027="Virtual Wall"),IF(VLOOKUP(H3027,IRDeviceDetails!$A$1:$B$10000,2,FALSE)=0,"Standalone",IF(ISNUMBER(MATCH(H3027,ConfigGrouping!$D$1:$D$10000,0)),"Primary","Secondary")),"")))))))))</f>
        <v/>
      </c>
    </row>
    <row r="3028" spans="5:5" ht="15" customHeight="1" x14ac:dyDescent="0.35">
      <c r="E3028" s="11" t="str">
        <f>IF(F3028="Primary Timing Controller","Timing",IF(F3028="Secondary Timing Controller","Timing",IF(F3028="Star","Ethernet",IF(F3028="Door Controller","Security Solution",IF(F3028="Elevator Controller","Security Solution",IF(F3028="Range Extender","Security Solution",IF(F3028="Dropbox","Standalone",IF(F3028="LF Exciter","Standalone",IF(OR(F3028="Monitor",F3028="Virtual Wall"),IF(VLOOKUP(H3028,IRDeviceDetails!$A$1:$B$10000,2,FALSE)=0,"Standalone",IF(ISNUMBER(MATCH(H3028,ConfigGrouping!$D$1:$D$10000,0)),"Primary","Secondary")),"")))))))))</f>
        <v/>
      </c>
    </row>
    <row r="3029" spans="5:5" ht="15" customHeight="1" x14ac:dyDescent="0.35">
      <c r="E3029" s="11" t="str">
        <f>IF(F3029="Primary Timing Controller","Timing",IF(F3029="Secondary Timing Controller","Timing",IF(F3029="Star","Ethernet",IF(F3029="Door Controller","Security Solution",IF(F3029="Elevator Controller","Security Solution",IF(F3029="Range Extender","Security Solution",IF(F3029="Dropbox","Standalone",IF(F3029="LF Exciter","Standalone",IF(OR(F3029="Monitor",F3029="Virtual Wall"),IF(VLOOKUP(H3029,IRDeviceDetails!$A$1:$B$10000,2,FALSE)=0,"Standalone",IF(ISNUMBER(MATCH(H3029,ConfigGrouping!$D$1:$D$10000,0)),"Primary","Secondary")),"")))))))))</f>
        <v/>
      </c>
    </row>
    <row r="3030" spans="5:5" ht="15" customHeight="1" x14ac:dyDescent="0.35">
      <c r="E3030" s="11" t="str">
        <f>IF(F3030="Primary Timing Controller","Timing",IF(F3030="Secondary Timing Controller","Timing",IF(F3030="Star","Ethernet",IF(F3030="Door Controller","Security Solution",IF(F3030="Elevator Controller","Security Solution",IF(F3030="Range Extender","Security Solution",IF(F3030="Dropbox","Standalone",IF(F3030="LF Exciter","Standalone",IF(OR(F3030="Monitor",F3030="Virtual Wall"),IF(VLOOKUP(H3030,IRDeviceDetails!$A$1:$B$10000,2,FALSE)=0,"Standalone",IF(ISNUMBER(MATCH(H3030,ConfigGrouping!$D$1:$D$10000,0)),"Primary","Secondary")),"")))))))))</f>
        <v/>
      </c>
    </row>
    <row r="3031" spans="5:5" ht="15" customHeight="1" x14ac:dyDescent="0.35">
      <c r="E3031" s="11" t="str">
        <f>IF(F3031="Primary Timing Controller","Timing",IF(F3031="Secondary Timing Controller","Timing",IF(F3031="Star","Ethernet",IF(F3031="Door Controller","Security Solution",IF(F3031="Elevator Controller","Security Solution",IF(F3031="Range Extender","Security Solution",IF(F3031="Dropbox","Standalone",IF(F3031="LF Exciter","Standalone",IF(OR(F3031="Monitor",F3031="Virtual Wall"),IF(VLOOKUP(H3031,IRDeviceDetails!$A$1:$B$10000,2,FALSE)=0,"Standalone",IF(ISNUMBER(MATCH(H3031,ConfigGrouping!$D$1:$D$10000,0)),"Primary","Secondary")),"")))))))))</f>
        <v/>
      </c>
    </row>
    <row r="3032" spans="5:5" ht="15" customHeight="1" x14ac:dyDescent="0.35">
      <c r="E3032" s="11" t="str">
        <f>IF(F3032="Primary Timing Controller","Timing",IF(F3032="Secondary Timing Controller","Timing",IF(F3032="Star","Ethernet",IF(F3032="Door Controller","Security Solution",IF(F3032="Elevator Controller","Security Solution",IF(F3032="Range Extender","Security Solution",IF(F3032="Dropbox","Standalone",IF(F3032="LF Exciter","Standalone",IF(OR(F3032="Monitor",F3032="Virtual Wall"),IF(VLOOKUP(H3032,IRDeviceDetails!$A$1:$B$10000,2,FALSE)=0,"Standalone",IF(ISNUMBER(MATCH(H3032,ConfigGrouping!$D$1:$D$10000,0)),"Primary","Secondary")),"")))))))))</f>
        <v/>
      </c>
    </row>
    <row r="3033" spans="5:5" ht="15" customHeight="1" x14ac:dyDescent="0.35">
      <c r="E3033" s="11" t="str">
        <f>IF(F3033="Primary Timing Controller","Timing",IF(F3033="Secondary Timing Controller","Timing",IF(F3033="Star","Ethernet",IF(F3033="Door Controller","Security Solution",IF(F3033="Elevator Controller","Security Solution",IF(F3033="Range Extender","Security Solution",IF(F3033="Dropbox","Standalone",IF(F3033="LF Exciter","Standalone",IF(OR(F3033="Monitor",F3033="Virtual Wall"),IF(VLOOKUP(H3033,IRDeviceDetails!$A$1:$B$10000,2,FALSE)=0,"Standalone",IF(ISNUMBER(MATCH(H3033,ConfigGrouping!$D$1:$D$10000,0)),"Primary","Secondary")),"")))))))))</f>
        <v/>
      </c>
    </row>
    <row r="3034" spans="5:5" ht="15" customHeight="1" x14ac:dyDescent="0.35">
      <c r="E3034" s="11" t="str">
        <f>IF(F3034="Primary Timing Controller","Timing",IF(F3034="Secondary Timing Controller","Timing",IF(F3034="Star","Ethernet",IF(F3034="Door Controller","Security Solution",IF(F3034="Elevator Controller","Security Solution",IF(F3034="Range Extender","Security Solution",IF(F3034="Dropbox","Standalone",IF(F3034="LF Exciter","Standalone",IF(OR(F3034="Monitor",F3034="Virtual Wall"),IF(VLOOKUP(H3034,IRDeviceDetails!$A$1:$B$10000,2,FALSE)=0,"Standalone",IF(ISNUMBER(MATCH(H3034,ConfigGrouping!$D$1:$D$10000,0)),"Primary","Secondary")),"")))))))))</f>
        <v/>
      </c>
    </row>
    <row r="3035" spans="5:5" ht="15" customHeight="1" x14ac:dyDescent="0.35">
      <c r="E3035" s="11" t="str">
        <f>IF(F3035="Primary Timing Controller","Timing",IF(F3035="Secondary Timing Controller","Timing",IF(F3035="Star","Ethernet",IF(F3035="Door Controller","Security Solution",IF(F3035="Elevator Controller","Security Solution",IF(F3035="Range Extender","Security Solution",IF(F3035="Dropbox","Standalone",IF(F3035="LF Exciter","Standalone",IF(OR(F3035="Monitor",F3035="Virtual Wall"),IF(VLOOKUP(H3035,IRDeviceDetails!$A$1:$B$10000,2,FALSE)=0,"Standalone",IF(ISNUMBER(MATCH(H3035,ConfigGrouping!$D$1:$D$10000,0)),"Primary","Secondary")),"")))))))))</f>
        <v/>
      </c>
    </row>
    <row r="3036" spans="5:5" ht="15" customHeight="1" x14ac:dyDescent="0.35">
      <c r="E3036" s="11" t="str">
        <f>IF(F3036="Primary Timing Controller","Timing",IF(F3036="Secondary Timing Controller","Timing",IF(F3036="Star","Ethernet",IF(F3036="Door Controller","Security Solution",IF(F3036="Elevator Controller","Security Solution",IF(F3036="Range Extender","Security Solution",IF(F3036="Dropbox","Standalone",IF(F3036="LF Exciter","Standalone",IF(OR(F3036="Monitor",F3036="Virtual Wall"),IF(VLOOKUP(H3036,IRDeviceDetails!$A$1:$B$10000,2,FALSE)=0,"Standalone",IF(ISNUMBER(MATCH(H3036,ConfigGrouping!$D$1:$D$10000,0)),"Primary","Secondary")),"")))))))))</f>
        <v/>
      </c>
    </row>
    <row r="3037" spans="5:5" ht="15" customHeight="1" x14ac:dyDescent="0.35">
      <c r="E3037" s="11" t="str">
        <f>IF(F3037="Primary Timing Controller","Timing",IF(F3037="Secondary Timing Controller","Timing",IF(F3037="Star","Ethernet",IF(F3037="Door Controller","Security Solution",IF(F3037="Elevator Controller","Security Solution",IF(F3037="Range Extender","Security Solution",IF(F3037="Dropbox","Standalone",IF(F3037="LF Exciter","Standalone",IF(OR(F3037="Monitor",F3037="Virtual Wall"),IF(VLOOKUP(H3037,IRDeviceDetails!$A$1:$B$10000,2,FALSE)=0,"Standalone",IF(ISNUMBER(MATCH(H3037,ConfigGrouping!$D$1:$D$10000,0)),"Primary","Secondary")),"")))))))))</f>
        <v/>
      </c>
    </row>
    <row r="3038" spans="5:5" ht="15" customHeight="1" x14ac:dyDescent="0.35">
      <c r="E3038" s="11" t="str">
        <f>IF(F3038="Primary Timing Controller","Timing",IF(F3038="Secondary Timing Controller","Timing",IF(F3038="Star","Ethernet",IF(F3038="Door Controller","Security Solution",IF(F3038="Elevator Controller","Security Solution",IF(F3038="Range Extender","Security Solution",IF(F3038="Dropbox","Standalone",IF(F3038="LF Exciter","Standalone",IF(OR(F3038="Monitor",F3038="Virtual Wall"),IF(VLOOKUP(H3038,IRDeviceDetails!$A$1:$B$10000,2,FALSE)=0,"Standalone",IF(ISNUMBER(MATCH(H3038,ConfigGrouping!$D$1:$D$10000,0)),"Primary","Secondary")),"")))))))))</f>
        <v/>
      </c>
    </row>
    <row r="3039" spans="5:5" ht="15" customHeight="1" x14ac:dyDescent="0.35">
      <c r="E3039" s="11" t="str">
        <f>IF(F3039="Primary Timing Controller","Timing",IF(F3039="Secondary Timing Controller","Timing",IF(F3039="Star","Ethernet",IF(F3039="Door Controller","Security Solution",IF(F3039="Elevator Controller","Security Solution",IF(F3039="Range Extender","Security Solution",IF(F3039="Dropbox","Standalone",IF(F3039="LF Exciter","Standalone",IF(OR(F3039="Monitor",F3039="Virtual Wall"),IF(VLOOKUP(H3039,IRDeviceDetails!$A$1:$B$10000,2,FALSE)=0,"Standalone",IF(ISNUMBER(MATCH(H3039,ConfigGrouping!$D$1:$D$10000,0)),"Primary","Secondary")),"")))))))))</f>
        <v/>
      </c>
    </row>
    <row r="3040" spans="5:5" ht="15" customHeight="1" x14ac:dyDescent="0.35">
      <c r="E3040" s="11" t="str">
        <f>IF(F3040="Primary Timing Controller","Timing",IF(F3040="Secondary Timing Controller","Timing",IF(F3040="Star","Ethernet",IF(F3040="Door Controller","Security Solution",IF(F3040="Elevator Controller","Security Solution",IF(F3040="Range Extender","Security Solution",IF(F3040="Dropbox","Standalone",IF(F3040="LF Exciter","Standalone",IF(OR(F3040="Monitor",F3040="Virtual Wall"),IF(VLOOKUP(H3040,IRDeviceDetails!$A$1:$B$10000,2,FALSE)=0,"Standalone",IF(ISNUMBER(MATCH(H3040,ConfigGrouping!$D$1:$D$10000,0)),"Primary","Secondary")),"")))))))))</f>
        <v/>
      </c>
    </row>
    <row r="3041" spans="5:5" ht="15" customHeight="1" x14ac:dyDescent="0.35">
      <c r="E3041" s="11" t="str">
        <f>IF(F3041="Primary Timing Controller","Timing",IF(F3041="Secondary Timing Controller","Timing",IF(F3041="Star","Ethernet",IF(F3041="Door Controller","Security Solution",IF(F3041="Elevator Controller","Security Solution",IF(F3041="Range Extender","Security Solution",IF(F3041="Dropbox","Standalone",IF(F3041="LF Exciter","Standalone",IF(OR(F3041="Monitor",F3041="Virtual Wall"),IF(VLOOKUP(H3041,IRDeviceDetails!$A$1:$B$10000,2,FALSE)=0,"Standalone",IF(ISNUMBER(MATCH(H3041,ConfigGrouping!$D$1:$D$10000,0)),"Primary","Secondary")),"")))))))))</f>
        <v/>
      </c>
    </row>
    <row r="3042" spans="5:5" ht="15" customHeight="1" x14ac:dyDescent="0.35">
      <c r="E3042" s="11" t="str">
        <f>IF(F3042="Primary Timing Controller","Timing",IF(F3042="Secondary Timing Controller","Timing",IF(F3042="Star","Ethernet",IF(F3042="Door Controller","Security Solution",IF(F3042="Elevator Controller","Security Solution",IF(F3042="Range Extender","Security Solution",IF(F3042="Dropbox","Standalone",IF(F3042="LF Exciter","Standalone",IF(OR(F3042="Monitor",F3042="Virtual Wall"),IF(VLOOKUP(H3042,IRDeviceDetails!$A$1:$B$10000,2,FALSE)=0,"Standalone",IF(ISNUMBER(MATCH(H3042,ConfigGrouping!$D$1:$D$10000,0)),"Primary","Secondary")),"")))))))))</f>
        <v/>
      </c>
    </row>
    <row r="3043" spans="5:5" ht="15" customHeight="1" x14ac:dyDescent="0.35">
      <c r="E3043" s="11" t="str">
        <f>IF(F3043="Primary Timing Controller","Timing",IF(F3043="Secondary Timing Controller","Timing",IF(F3043="Star","Ethernet",IF(F3043="Door Controller","Security Solution",IF(F3043="Elevator Controller","Security Solution",IF(F3043="Range Extender","Security Solution",IF(F3043="Dropbox","Standalone",IF(F3043="LF Exciter","Standalone",IF(OR(F3043="Monitor",F3043="Virtual Wall"),IF(VLOOKUP(H3043,IRDeviceDetails!$A$1:$B$10000,2,FALSE)=0,"Standalone",IF(ISNUMBER(MATCH(H3043,ConfigGrouping!$D$1:$D$10000,0)),"Primary","Secondary")),"")))))))))</f>
        <v/>
      </c>
    </row>
    <row r="3044" spans="5:5" ht="15" customHeight="1" x14ac:dyDescent="0.35">
      <c r="E3044" s="11" t="str">
        <f>IF(F3044="Primary Timing Controller","Timing",IF(F3044="Secondary Timing Controller","Timing",IF(F3044="Star","Ethernet",IF(F3044="Door Controller","Security Solution",IF(F3044="Elevator Controller","Security Solution",IF(F3044="Range Extender","Security Solution",IF(F3044="Dropbox","Standalone",IF(F3044="LF Exciter","Standalone",IF(OR(F3044="Monitor",F3044="Virtual Wall"),IF(VLOOKUP(H3044,IRDeviceDetails!$A$1:$B$10000,2,FALSE)=0,"Standalone",IF(ISNUMBER(MATCH(H3044,ConfigGrouping!$D$1:$D$10000,0)),"Primary","Secondary")),"")))))))))</f>
        <v/>
      </c>
    </row>
    <row r="3045" spans="5:5" ht="15" customHeight="1" x14ac:dyDescent="0.35">
      <c r="E3045" s="11" t="str">
        <f>IF(F3045="Primary Timing Controller","Timing",IF(F3045="Secondary Timing Controller","Timing",IF(F3045="Star","Ethernet",IF(F3045="Door Controller","Security Solution",IF(F3045="Elevator Controller","Security Solution",IF(F3045="Range Extender","Security Solution",IF(F3045="Dropbox","Standalone",IF(F3045="LF Exciter","Standalone",IF(OR(F3045="Monitor",F3045="Virtual Wall"),IF(VLOOKUP(H3045,IRDeviceDetails!$A$1:$B$10000,2,FALSE)=0,"Standalone",IF(ISNUMBER(MATCH(H3045,ConfigGrouping!$D$1:$D$10000,0)),"Primary","Secondary")),"")))))))))</f>
        <v/>
      </c>
    </row>
    <row r="3046" spans="5:5" ht="15" customHeight="1" x14ac:dyDescent="0.35">
      <c r="E3046" s="11" t="str">
        <f>IF(F3046="Primary Timing Controller","Timing",IF(F3046="Secondary Timing Controller","Timing",IF(F3046="Star","Ethernet",IF(F3046="Door Controller","Security Solution",IF(F3046="Elevator Controller","Security Solution",IF(F3046="Range Extender","Security Solution",IF(F3046="Dropbox","Standalone",IF(F3046="LF Exciter","Standalone",IF(OR(F3046="Monitor",F3046="Virtual Wall"),IF(VLOOKUP(H3046,IRDeviceDetails!$A$1:$B$10000,2,FALSE)=0,"Standalone",IF(ISNUMBER(MATCH(H3046,ConfigGrouping!$D$1:$D$10000,0)),"Primary","Secondary")),"")))))))))</f>
        <v/>
      </c>
    </row>
    <row r="3047" spans="5:5" ht="15" customHeight="1" x14ac:dyDescent="0.35">
      <c r="E3047" s="11" t="str">
        <f>IF(F3047="Primary Timing Controller","Timing",IF(F3047="Secondary Timing Controller","Timing",IF(F3047="Star","Ethernet",IF(F3047="Door Controller","Security Solution",IF(F3047="Elevator Controller","Security Solution",IF(F3047="Range Extender","Security Solution",IF(F3047="Dropbox","Standalone",IF(F3047="LF Exciter","Standalone",IF(OR(F3047="Monitor",F3047="Virtual Wall"),IF(VLOOKUP(H3047,IRDeviceDetails!$A$1:$B$10000,2,FALSE)=0,"Standalone",IF(ISNUMBER(MATCH(H3047,ConfigGrouping!$D$1:$D$10000,0)),"Primary","Secondary")),"")))))))))</f>
        <v/>
      </c>
    </row>
    <row r="3048" spans="5:5" ht="15" customHeight="1" x14ac:dyDescent="0.35">
      <c r="E3048" s="11" t="str">
        <f>IF(F3048="Primary Timing Controller","Timing",IF(F3048="Secondary Timing Controller","Timing",IF(F3048="Star","Ethernet",IF(F3048="Door Controller","Security Solution",IF(F3048="Elevator Controller","Security Solution",IF(F3048="Range Extender","Security Solution",IF(F3048="Dropbox","Standalone",IF(F3048="LF Exciter","Standalone",IF(OR(F3048="Monitor",F3048="Virtual Wall"),IF(VLOOKUP(H3048,IRDeviceDetails!$A$1:$B$10000,2,FALSE)=0,"Standalone",IF(ISNUMBER(MATCH(H3048,ConfigGrouping!$D$1:$D$10000,0)),"Primary","Secondary")),"")))))))))</f>
        <v/>
      </c>
    </row>
    <row r="3049" spans="5:5" ht="15" customHeight="1" x14ac:dyDescent="0.35">
      <c r="E3049" s="11" t="str">
        <f>IF(F3049="Primary Timing Controller","Timing",IF(F3049="Secondary Timing Controller","Timing",IF(F3049="Star","Ethernet",IF(F3049="Door Controller","Security Solution",IF(F3049="Elevator Controller","Security Solution",IF(F3049="Range Extender","Security Solution",IF(F3049="Dropbox","Standalone",IF(F3049="LF Exciter","Standalone",IF(OR(F3049="Monitor",F3049="Virtual Wall"),IF(VLOOKUP(H3049,IRDeviceDetails!$A$1:$B$10000,2,FALSE)=0,"Standalone",IF(ISNUMBER(MATCH(H3049,ConfigGrouping!$D$1:$D$10000,0)),"Primary","Secondary")),"")))))))))</f>
        <v/>
      </c>
    </row>
    <row r="3050" spans="5:5" ht="15" customHeight="1" x14ac:dyDescent="0.35">
      <c r="E3050" s="11" t="str">
        <f>IF(F3050="Primary Timing Controller","Timing",IF(F3050="Secondary Timing Controller","Timing",IF(F3050="Star","Ethernet",IF(F3050="Door Controller","Security Solution",IF(F3050="Elevator Controller","Security Solution",IF(F3050="Range Extender","Security Solution",IF(F3050="Dropbox","Standalone",IF(F3050="LF Exciter","Standalone",IF(OR(F3050="Monitor",F3050="Virtual Wall"),IF(VLOOKUP(H3050,IRDeviceDetails!$A$1:$B$10000,2,FALSE)=0,"Standalone",IF(ISNUMBER(MATCH(H3050,ConfigGrouping!$D$1:$D$10000,0)),"Primary","Secondary")),"")))))))))</f>
        <v/>
      </c>
    </row>
    <row r="3051" spans="5:5" ht="15" customHeight="1" x14ac:dyDescent="0.35">
      <c r="E3051" s="11" t="str">
        <f>IF(F3051="Primary Timing Controller","Timing",IF(F3051="Secondary Timing Controller","Timing",IF(F3051="Star","Ethernet",IF(F3051="Door Controller","Security Solution",IF(F3051="Elevator Controller","Security Solution",IF(F3051="Range Extender","Security Solution",IF(F3051="Dropbox","Standalone",IF(F3051="LF Exciter","Standalone",IF(OR(F3051="Monitor",F3051="Virtual Wall"),IF(VLOOKUP(H3051,IRDeviceDetails!$A$1:$B$10000,2,FALSE)=0,"Standalone",IF(ISNUMBER(MATCH(H3051,ConfigGrouping!$D$1:$D$10000,0)),"Primary","Secondary")),"")))))))))</f>
        <v/>
      </c>
    </row>
    <row r="3052" spans="5:5" ht="15" customHeight="1" x14ac:dyDescent="0.35">
      <c r="E3052" s="11" t="str">
        <f>IF(F3052="Primary Timing Controller","Timing",IF(F3052="Secondary Timing Controller","Timing",IF(F3052="Star","Ethernet",IF(F3052="Door Controller","Security Solution",IF(F3052="Elevator Controller","Security Solution",IF(F3052="Range Extender","Security Solution",IF(F3052="Dropbox","Standalone",IF(F3052="LF Exciter","Standalone",IF(OR(F3052="Monitor",F3052="Virtual Wall"),IF(VLOOKUP(H3052,IRDeviceDetails!$A$1:$B$10000,2,FALSE)=0,"Standalone",IF(ISNUMBER(MATCH(H3052,ConfigGrouping!$D$1:$D$10000,0)),"Primary","Secondary")),"")))))))))</f>
        <v/>
      </c>
    </row>
    <row r="3053" spans="5:5" ht="15" customHeight="1" x14ac:dyDescent="0.35">
      <c r="E3053" s="11" t="str">
        <f>IF(F3053="Primary Timing Controller","Timing",IF(F3053="Secondary Timing Controller","Timing",IF(F3053="Star","Ethernet",IF(F3053="Door Controller","Security Solution",IF(F3053="Elevator Controller","Security Solution",IF(F3053="Range Extender","Security Solution",IF(F3053="Dropbox","Standalone",IF(F3053="LF Exciter","Standalone",IF(OR(F3053="Monitor",F3053="Virtual Wall"),IF(VLOOKUP(H3053,IRDeviceDetails!$A$1:$B$10000,2,FALSE)=0,"Standalone",IF(ISNUMBER(MATCH(H3053,ConfigGrouping!$D$1:$D$10000,0)),"Primary","Secondary")),"")))))))))</f>
        <v/>
      </c>
    </row>
    <row r="3054" spans="5:5" ht="15" customHeight="1" x14ac:dyDescent="0.35">
      <c r="E3054" s="11" t="str">
        <f>IF(F3054="Primary Timing Controller","Timing",IF(F3054="Secondary Timing Controller","Timing",IF(F3054="Star","Ethernet",IF(F3054="Door Controller","Security Solution",IF(F3054="Elevator Controller","Security Solution",IF(F3054="Range Extender","Security Solution",IF(F3054="Dropbox","Standalone",IF(F3054="LF Exciter","Standalone",IF(OR(F3054="Monitor",F3054="Virtual Wall"),IF(VLOOKUP(H3054,IRDeviceDetails!$A$1:$B$10000,2,FALSE)=0,"Standalone",IF(ISNUMBER(MATCH(H3054,ConfigGrouping!$D$1:$D$10000,0)),"Primary","Secondary")),"")))))))))</f>
        <v/>
      </c>
    </row>
    <row r="3055" spans="5:5" ht="15" customHeight="1" x14ac:dyDescent="0.35">
      <c r="E3055" s="11" t="str">
        <f>IF(F3055="Primary Timing Controller","Timing",IF(F3055="Secondary Timing Controller","Timing",IF(F3055="Star","Ethernet",IF(F3055="Door Controller","Security Solution",IF(F3055="Elevator Controller","Security Solution",IF(F3055="Range Extender","Security Solution",IF(F3055="Dropbox","Standalone",IF(F3055="LF Exciter","Standalone",IF(OR(F3055="Monitor",F3055="Virtual Wall"),IF(VLOOKUP(H3055,IRDeviceDetails!$A$1:$B$10000,2,FALSE)=0,"Standalone",IF(ISNUMBER(MATCH(H3055,ConfigGrouping!$D$1:$D$10000,0)),"Primary","Secondary")),"")))))))))</f>
        <v/>
      </c>
    </row>
    <row r="3056" spans="5:5" ht="15" customHeight="1" x14ac:dyDescent="0.35">
      <c r="E3056" s="11" t="str">
        <f>IF(F3056="Primary Timing Controller","Timing",IF(F3056="Secondary Timing Controller","Timing",IF(F3056="Star","Ethernet",IF(F3056="Door Controller","Security Solution",IF(F3056="Elevator Controller","Security Solution",IF(F3056="Range Extender","Security Solution",IF(F3056="Dropbox","Standalone",IF(F3056="LF Exciter","Standalone",IF(OR(F3056="Monitor",F3056="Virtual Wall"),IF(VLOOKUP(H3056,IRDeviceDetails!$A$1:$B$10000,2,FALSE)=0,"Standalone",IF(ISNUMBER(MATCH(H3056,ConfigGrouping!$D$1:$D$10000,0)),"Primary","Secondary")),"")))))))))</f>
        <v/>
      </c>
    </row>
    <row r="3057" spans="5:5" ht="15" customHeight="1" x14ac:dyDescent="0.35">
      <c r="E3057" s="11" t="str">
        <f>IF(F3057="Primary Timing Controller","Timing",IF(F3057="Secondary Timing Controller","Timing",IF(F3057="Star","Ethernet",IF(F3057="Door Controller","Security Solution",IF(F3057="Elevator Controller","Security Solution",IF(F3057="Range Extender","Security Solution",IF(F3057="Dropbox","Standalone",IF(F3057="LF Exciter","Standalone",IF(OR(F3057="Monitor",F3057="Virtual Wall"),IF(VLOOKUP(H3057,IRDeviceDetails!$A$1:$B$10000,2,FALSE)=0,"Standalone",IF(ISNUMBER(MATCH(H3057,ConfigGrouping!$D$1:$D$10000,0)),"Primary","Secondary")),"")))))))))</f>
        <v/>
      </c>
    </row>
    <row r="3058" spans="5:5" ht="15" customHeight="1" x14ac:dyDescent="0.35">
      <c r="E3058" s="11" t="str">
        <f>IF(F3058="Primary Timing Controller","Timing",IF(F3058="Secondary Timing Controller","Timing",IF(F3058="Star","Ethernet",IF(F3058="Door Controller","Security Solution",IF(F3058="Elevator Controller","Security Solution",IF(F3058="Range Extender","Security Solution",IF(F3058="Dropbox","Standalone",IF(F3058="LF Exciter","Standalone",IF(OR(F3058="Monitor",F3058="Virtual Wall"),IF(VLOOKUP(H3058,IRDeviceDetails!$A$1:$B$10000,2,FALSE)=0,"Standalone",IF(ISNUMBER(MATCH(H3058,ConfigGrouping!$D$1:$D$10000,0)),"Primary","Secondary")),"")))))))))</f>
        <v/>
      </c>
    </row>
    <row r="3059" spans="5:5" ht="15" customHeight="1" x14ac:dyDescent="0.35">
      <c r="E3059" s="11" t="str">
        <f>IF(F3059="Primary Timing Controller","Timing",IF(F3059="Secondary Timing Controller","Timing",IF(F3059="Star","Ethernet",IF(F3059="Door Controller","Security Solution",IF(F3059="Elevator Controller","Security Solution",IF(F3059="Range Extender","Security Solution",IF(F3059="Dropbox","Standalone",IF(F3059="LF Exciter","Standalone",IF(OR(F3059="Monitor",F3059="Virtual Wall"),IF(VLOOKUP(H3059,IRDeviceDetails!$A$1:$B$10000,2,FALSE)=0,"Standalone",IF(ISNUMBER(MATCH(H3059,ConfigGrouping!$D$1:$D$10000,0)),"Primary","Secondary")),"")))))))))</f>
        <v/>
      </c>
    </row>
    <row r="3060" spans="5:5" ht="15" customHeight="1" x14ac:dyDescent="0.35">
      <c r="E3060" s="11" t="str">
        <f>IF(F3060="Primary Timing Controller","Timing",IF(F3060="Secondary Timing Controller","Timing",IF(F3060="Star","Ethernet",IF(F3060="Door Controller","Security Solution",IF(F3060="Elevator Controller","Security Solution",IF(F3060="Range Extender","Security Solution",IF(F3060="Dropbox","Standalone",IF(F3060="LF Exciter","Standalone",IF(OR(F3060="Monitor",F3060="Virtual Wall"),IF(VLOOKUP(H3060,IRDeviceDetails!$A$1:$B$10000,2,FALSE)=0,"Standalone",IF(ISNUMBER(MATCH(H3060,ConfigGrouping!$D$1:$D$10000,0)),"Primary","Secondary")),"")))))))))</f>
        <v/>
      </c>
    </row>
    <row r="3061" spans="5:5" ht="15" customHeight="1" x14ac:dyDescent="0.35">
      <c r="E3061" s="11" t="str">
        <f>IF(F3061="Primary Timing Controller","Timing",IF(F3061="Secondary Timing Controller","Timing",IF(F3061="Star","Ethernet",IF(F3061="Door Controller","Security Solution",IF(F3061="Elevator Controller","Security Solution",IF(F3061="Range Extender","Security Solution",IF(F3061="Dropbox","Standalone",IF(F3061="LF Exciter","Standalone",IF(OR(F3061="Monitor",F3061="Virtual Wall"),IF(VLOOKUP(H3061,IRDeviceDetails!$A$1:$B$10000,2,FALSE)=0,"Standalone",IF(ISNUMBER(MATCH(H3061,ConfigGrouping!$D$1:$D$10000,0)),"Primary","Secondary")),"")))))))))</f>
        <v/>
      </c>
    </row>
    <row r="3062" spans="5:5" ht="15" customHeight="1" x14ac:dyDescent="0.35">
      <c r="E3062" s="11" t="str">
        <f>IF(F3062="Primary Timing Controller","Timing",IF(F3062="Secondary Timing Controller","Timing",IF(F3062="Star","Ethernet",IF(F3062="Door Controller","Security Solution",IF(F3062="Elevator Controller","Security Solution",IF(F3062="Range Extender","Security Solution",IF(F3062="Dropbox","Standalone",IF(F3062="LF Exciter","Standalone",IF(OR(F3062="Monitor",F3062="Virtual Wall"),IF(VLOOKUP(H3062,IRDeviceDetails!$A$1:$B$10000,2,FALSE)=0,"Standalone",IF(ISNUMBER(MATCH(H3062,ConfigGrouping!$D$1:$D$10000,0)),"Primary","Secondary")),"")))))))))</f>
        <v/>
      </c>
    </row>
    <row r="3063" spans="5:5" ht="15" customHeight="1" x14ac:dyDescent="0.35">
      <c r="E3063" s="11" t="str">
        <f>IF(F3063="Primary Timing Controller","Timing",IF(F3063="Secondary Timing Controller","Timing",IF(F3063="Star","Ethernet",IF(F3063="Door Controller","Security Solution",IF(F3063="Elevator Controller","Security Solution",IF(F3063="Range Extender","Security Solution",IF(F3063="Dropbox","Standalone",IF(F3063="LF Exciter","Standalone",IF(OR(F3063="Monitor",F3063="Virtual Wall"),IF(VLOOKUP(H3063,IRDeviceDetails!$A$1:$B$10000,2,FALSE)=0,"Standalone",IF(ISNUMBER(MATCH(H3063,ConfigGrouping!$D$1:$D$10000,0)),"Primary","Secondary")),"")))))))))</f>
        <v/>
      </c>
    </row>
    <row r="3064" spans="5:5" ht="15" customHeight="1" x14ac:dyDescent="0.35">
      <c r="E3064" s="11" t="str">
        <f>IF(F3064="Primary Timing Controller","Timing",IF(F3064="Secondary Timing Controller","Timing",IF(F3064="Star","Ethernet",IF(F3064="Door Controller","Security Solution",IF(F3064="Elevator Controller","Security Solution",IF(F3064="Range Extender","Security Solution",IF(F3064="Dropbox","Standalone",IF(F3064="LF Exciter","Standalone",IF(OR(F3064="Monitor",F3064="Virtual Wall"),IF(VLOOKUP(H3064,IRDeviceDetails!$A$1:$B$10000,2,FALSE)=0,"Standalone",IF(ISNUMBER(MATCH(H3064,ConfigGrouping!$D$1:$D$10000,0)),"Primary","Secondary")),"")))))))))</f>
        <v/>
      </c>
    </row>
    <row r="3065" spans="5:5" ht="15" customHeight="1" x14ac:dyDescent="0.35">
      <c r="E3065" s="11" t="str">
        <f>IF(F3065="Primary Timing Controller","Timing",IF(F3065="Secondary Timing Controller","Timing",IF(F3065="Star","Ethernet",IF(F3065="Door Controller","Security Solution",IF(F3065="Elevator Controller","Security Solution",IF(F3065="Range Extender","Security Solution",IF(F3065="Dropbox","Standalone",IF(F3065="LF Exciter","Standalone",IF(OR(F3065="Monitor",F3065="Virtual Wall"),IF(VLOOKUP(H3065,IRDeviceDetails!$A$1:$B$10000,2,FALSE)=0,"Standalone",IF(ISNUMBER(MATCH(H3065,ConfigGrouping!$D$1:$D$10000,0)),"Primary","Secondary")),"")))))))))</f>
        <v/>
      </c>
    </row>
    <row r="3066" spans="5:5" ht="15" customHeight="1" x14ac:dyDescent="0.35">
      <c r="E3066" s="11" t="str">
        <f>IF(F3066="Primary Timing Controller","Timing",IF(F3066="Secondary Timing Controller","Timing",IF(F3066="Star","Ethernet",IF(F3066="Door Controller","Security Solution",IF(F3066="Elevator Controller","Security Solution",IF(F3066="Range Extender","Security Solution",IF(F3066="Dropbox","Standalone",IF(F3066="LF Exciter","Standalone",IF(OR(F3066="Monitor",F3066="Virtual Wall"),IF(VLOOKUP(H3066,IRDeviceDetails!$A$1:$B$10000,2,FALSE)=0,"Standalone",IF(ISNUMBER(MATCH(H3066,ConfigGrouping!$D$1:$D$10000,0)),"Primary","Secondary")),"")))))))))</f>
        <v/>
      </c>
    </row>
    <row r="3067" spans="5:5" ht="15" customHeight="1" x14ac:dyDescent="0.35">
      <c r="E3067" s="11" t="str">
        <f>IF(F3067="Primary Timing Controller","Timing",IF(F3067="Secondary Timing Controller","Timing",IF(F3067="Star","Ethernet",IF(F3067="Door Controller","Security Solution",IF(F3067="Elevator Controller","Security Solution",IF(F3067="Range Extender","Security Solution",IF(F3067="Dropbox","Standalone",IF(F3067="LF Exciter","Standalone",IF(OR(F3067="Monitor",F3067="Virtual Wall"),IF(VLOOKUP(H3067,IRDeviceDetails!$A$1:$B$10000,2,FALSE)=0,"Standalone",IF(ISNUMBER(MATCH(H3067,ConfigGrouping!$D$1:$D$10000,0)),"Primary","Secondary")),"")))))))))</f>
        <v/>
      </c>
    </row>
    <row r="3068" spans="5:5" ht="15" customHeight="1" x14ac:dyDescent="0.35">
      <c r="E3068" s="11" t="str">
        <f>IF(F3068="Primary Timing Controller","Timing",IF(F3068="Secondary Timing Controller","Timing",IF(F3068="Star","Ethernet",IF(F3068="Door Controller","Security Solution",IF(F3068="Elevator Controller","Security Solution",IF(F3068="Range Extender","Security Solution",IF(F3068="Dropbox","Standalone",IF(F3068="LF Exciter","Standalone",IF(OR(F3068="Monitor",F3068="Virtual Wall"),IF(VLOOKUP(H3068,IRDeviceDetails!$A$1:$B$10000,2,FALSE)=0,"Standalone",IF(ISNUMBER(MATCH(H3068,ConfigGrouping!$D$1:$D$10000,0)),"Primary","Secondary")),"")))))))))</f>
        <v/>
      </c>
    </row>
    <row r="3069" spans="5:5" ht="15" customHeight="1" x14ac:dyDescent="0.35">
      <c r="E3069" s="11" t="str">
        <f>IF(F3069="Primary Timing Controller","Timing",IF(F3069="Secondary Timing Controller","Timing",IF(F3069="Star","Ethernet",IF(F3069="Door Controller","Security Solution",IF(F3069="Elevator Controller","Security Solution",IF(F3069="Range Extender","Security Solution",IF(F3069="Dropbox","Standalone",IF(F3069="LF Exciter","Standalone",IF(OR(F3069="Monitor",F3069="Virtual Wall"),IF(VLOOKUP(H3069,IRDeviceDetails!$A$1:$B$10000,2,FALSE)=0,"Standalone",IF(ISNUMBER(MATCH(H3069,ConfigGrouping!$D$1:$D$10000,0)),"Primary","Secondary")),"")))))))))</f>
        <v/>
      </c>
    </row>
    <row r="3070" spans="5:5" ht="15" customHeight="1" x14ac:dyDescent="0.35">
      <c r="E3070" s="11" t="str">
        <f>IF(F3070="Primary Timing Controller","Timing",IF(F3070="Secondary Timing Controller","Timing",IF(F3070="Star","Ethernet",IF(F3070="Door Controller","Security Solution",IF(F3070="Elevator Controller","Security Solution",IF(F3070="Range Extender","Security Solution",IF(F3070="Dropbox","Standalone",IF(F3070="LF Exciter","Standalone",IF(OR(F3070="Monitor",F3070="Virtual Wall"),IF(VLOOKUP(H3070,IRDeviceDetails!$A$1:$B$10000,2,FALSE)=0,"Standalone",IF(ISNUMBER(MATCH(H3070,ConfigGrouping!$D$1:$D$10000,0)),"Primary","Secondary")),"")))))))))</f>
        <v/>
      </c>
    </row>
    <row r="3071" spans="5:5" ht="15" customHeight="1" x14ac:dyDescent="0.35">
      <c r="E3071" s="11" t="str">
        <f>IF(F3071="Primary Timing Controller","Timing",IF(F3071="Secondary Timing Controller","Timing",IF(F3071="Star","Ethernet",IF(F3071="Door Controller","Security Solution",IF(F3071="Elevator Controller","Security Solution",IF(F3071="Range Extender","Security Solution",IF(F3071="Dropbox","Standalone",IF(F3071="LF Exciter","Standalone",IF(OR(F3071="Monitor",F3071="Virtual Wall"),IF(VLOOKUP(H3071,IRDeviceDetails!$A$1:$B$10000,2,FALSE)=0,"Standalone",IF(ISNUMBER(MATCH(H3071,ConfigGrouping!$D$1:$D$10000,0)),"Primary","Secondary")),"")))))))))</f>
        <v/>
      </c>
    </row>
    <row r="3072" spans="5:5" ht="15" customHeight="1" x14ac:dyDescent="0.35">
      <c r="E3072" s="11" t="str">
        <f>IF(F3072="Primary Timing Controller","Timing",IF(F3072="Secondary Timing Controller","Timing",IF(F3072="Star","Ethernet",IF(F3072="Door Controller","Security Solution",IF(F3072="Elevator Controller","Security Solution",IF(F3072="Range Extender","Security Solution",IF(F3072="Dropbox","Standalone",IF(F3072="LF Exciter","Standalone",IF(OR(F3072="Monitor",F3072="Virtual Wall"),IF(VLOOKUP(H3072,IRDeviceDetails!$A$1:$B$10000,2,FALSE)=0,"Standalone",IF(ISNUMBER(MATCH(H3072,ConfigGrouping!$D$1:$D$10000,0)),"Primary","Secondary")),"")))))))))</f>
        <v/>
      </c>
    </row>
    <row r="3073" spans="5:5" ht="15" customHeight="1" x14ac:dyDescent="0.35">
      <c r="E3073" s="11" t="str">
        <f>IF(F3073="Primary Timing Controller","Timing",IF(F3073="Secondary Timing Controller","Timing",IF(F3073="Star","Ethernet",IF(F3073="Door Controller","Security Solution",IF(F3073="Elevator Controller","Security Solution",IF(F3073="Range Extender","Security Solution",IF(F3073="Dropbox","Standalone",IF(F3073="LF Exciter","Standalone",IF(OR(F3073="Monitor",F3073="Virtual Wall"),IF(VLOOKUP(H3073,IRDeviceDetails!$A$1:$B$10000,2,FALSE)=0,"Standalone",IF(ISNUMBER(MATCH(H3073,ConfigGrouping!$D$1:$D$10000,0)),"Primary","Secondary")),"")))))))))</f>
        <v/>
      </c>
    </row>
    <row r="3074" spans="5:5" ht="15" customHeight="1" x14ac:dyDescent="0.35">
      <c r="E3074" s="11" t="str">
        <f>IF(F3074="Primary Timing Controller","Timing",IF(F3074="Secondary Timing Controller","Timing",IF(F3074="Star","Ethernet",IF(F3074="Door Controller","Security Solution",IF(F3074="Elevator Controller","Security Solution",IF(F3074="Range Extender","Security Solution",IF(F3074="Dropbox","Standalone",IF(F3074="LF Exciter","Standalone",IF(OR(F3074="Monitor",F3074="Virtual Wall"),IF(VLOOKUP(H3074,IRDeviceDetails!$A$1:$B$10000,2,FALSE)=0,"Standalone",IF(ISNUMBER(MATCH(H3074,ConfigGrouping!$D$1:$D$10000,0)),"Primary","Secondary")),"")))))))))</f>
        <v/>
      </c>
    </row>
    <row r="3075" spans="5:5" ht="15" customHeight="1" x14ac:dyDescent="0.35">
      <c r="E3075" s="11" t="str">
        <f>IF(F3075="Primary Timing Controller","Timing",IF(F3075="Secondary Timing Controller","Timing",IF(F3075="Star","Ethernet",IF(F3075="Door Controller","Security Solution",IF(F3075="Elevator Controller","Security Solution",IF(F3075="Range Extender","Security Solution",IF(F3075="Dropbox","Standalone",IF(F3075="LF Exciter","Standalone",IF(OR(F3075="Monitor",F3075="Virtual Wall"),IF(VLOOKUP(H3075,IRDeviceDetails!$A$1:$B$10000,2,FALSE)=0,"Standalone",IF(ISNUMBER(MATCH(H3075,ConfigGrouping!$D$1:$D$10000,0)),"Primary","Secondary")),"")))))))))</f>
        <v/>
      </c>
    </row>
    <row r="3076" spans="5:5" ht="15" customHeight="1" x14ac:dyDescent="0.35">
      <c r="E3076" s="11" t="str">
        <f>IF(F3076="Primary Timing Controller","Timing",IF(F3076="Secondary Timing Controller","Timing",IF(F3076="Star","Ethernet",IF(F3076="Door Controller","Security Solution",IF(F3076="Elevator Controller","Security Solution",IF(F3076="Range Extender","Security Solution",IF(F3076="Dropbox","Standalone",IF(F3076="LF Exciter","Standalone",IF(OR(F3076="Monitor",F3076="Virtual Wall"),IF(VLOOKUP(H3076,IRDeviceDetails!$A$1:$B$10000,2,FALSE)=0,"Standalone",IF(ISNUMBER(MATCH(H3076,ConfigGrouping!$D$1:$D$10000,0)),"Primary","Secondary")),"")))))))))</f>
        <v/>
      </c>
    </row>
    <row r="3077" spans="5:5" ht="15" customHeight="1" x14ac:dyDescent="0.35">
      <c r="E3077" s="11" t="str">
        <f>IF(F3077="Primary Timing Controller","Timing",IF(F3077="Secondary Timing Controller","Timing",IF(F3077="Star","Ethernet",IF(F3077="Door Controller","Security Solution",IF(F3077="Elevator Controller","Security Solution",IF(F3077="Range Extender","Security Solution",IF(F3077="Dropbox","Standalone",IF(F3077="LF Exciter","Standalone",IF(OR(F3077="Monitor",F3077="Virtual Wall"),IF(VLOOKUP(H3077,IRDeviceDetails!$A$1:$B$10000,2,FALSE)=0,"Standalone",IF(ISNUMBER(MATCH(H3077,ConfigGrouping!$D$1:$D$10000,0)),"Primary","Secondary")),"")))))))))</f>
        <v/>
      </c>
    </row>
    <row r="3078" spans="5:5" ht="15" customHeight="1" x14ac:dyDescent="0.35">
      <c r="E3078" s="11" t="str">
        <f>IF(F3078="Primary Timing Controller","Timing",IF(F3078="Secondary Timing Controller","Timing",IF(F3078="Star","Ethernet",IF(F3078="Door Controller","Security Solution",IF(F3078="Elevator Controller","Security Solution",IF(F3078="Range Extender","Security Solution",IF(F3078="Dropbox","Standalone",IF(F3078="LF Exciter","Standalone",IF(OR(F3078="Monitor",F3078="Virtual Wall"),IF(VLOOKUP(H3078,IRDeviceDetails!$A$1:$B$10000,2,FALSE)=0,"Standalone",IF(ISNUMBER(MATCH(H3078,ConfigGrouping!$D$1:$D$10000,0)),"Primary","Secondary")),"")))))))))</f>
        <v/>
      </c>
    </row>
    <row r="3079" spans="5:5" ht="15" customHeight="1" x14ac:dyDescent="0.35">
      <c r="E3079" s="11" t="str">
        <f>IF(F3079="Primary Timing Controller","Timing",IF(F3079="Secondary Timing Controller","Timing",IF(F3079="Star","Ethernet",IF(F3079="Door Controller","Security Solution",IF(F3079="Elevator Controller","Security Solution",IF(F3079="Range Extender","Security Solution",IF(F3079="Dropbox","Standalone",IF(F3079="LF Exciter","Standalone",IF(OR(F3079="Monitor",F3079="Virtual Wall"),IF(VLOOKUP(H3079,IRDeviceDetails!$A$1:$B$10000,2,FALSE)=0,"Standalone",IF(ISNUMBER(MATCH(H3079,ConfigGrouping!$D$1:$D$10000,0)),"Primary","Secondary")),"")))))))))</f>
        <v/>
      </c>
    </row>
    <row r="3080" spans="5:5" ht="15" customHeight="1" x14ac:dyDescent="0.35">
      <c r="E3080" s="11" t="str">
        <f>IF(F3080="Primary Timing Controller","Timing",IF(F3080="Secondary Timing Controller","Timing",IF(F3080="Star","Ethernet",IF(F3080="Door Controller","Security Solution",IF(F3080="Elevator Controller","Security Solution",IF(F3080="Range Extender","Security Solution",IF(F3080="Dropbox","Standalone",IF(F3080="LF Exciter","Standalone",IF(OR(F3080="Monitor",F3080="Virtual Wall"),IF(VLOOKUP(H3080,IRDeviceDetails!$A$1:$B$10000,2,FALSE)=0,"Standalone",IF(ISNUMBER(MATCH(H3080,ConfigGrouping!$D$1:$D$10000,0)),"Primary","Secondary")),"")))))))))</f>
        <v/>
      </c>
    </row>
    <row r="3081" spans="5:5" ht="15" customHeight="1" x14ac:dyDescent="0.35">
      <c r="E3081" s="11" t="str">
        <f>IF(F3081="Primary Timing Controller","Timing",IF(F3081="Secondary Timing Controller","Timing",IF(F3081="Star","Ethernet",IF(F3081="Door Controller","Security Solution",IF(F3081="Elevator Controller","Security Solution",IF(F3081="Range Extender","Security Solution",IF(F3081="Dropbox","Standalone",IF(F3081="LF Exciter","Standalone",IF(OR(F3081="Monitor",F3081="Virtual Wall"),IF(VLOOKUP(H3081,IRDeviceDetails!$A$1:$B$10000,2,FALSE)=0,"Standalone",IF(ISNUMBER(MATCH(H3081,ConfigGrouping!$D$1:$D$10000,0)),"Primary","Secondary")),"")))))))))</f>
        <v/>
      </c>
    </row>
    <row r="3082" spans="5:5" ht="15" customHeight="1" x14ac:dyDescent="0.35">
      <c r="E3082" s="11" t="str">
        <f>IF(F3082="Primary Timing Controller","Timing",IF(F3082="Secondary Timing Controller","Timing",IF(F3082="Star","Ethernet",IF(F3082="Door Controller","Security Solution",IF(F3082="Elevator Controller","Security Solution",IF(F3082="Range Extender","Security Solution",IF(F3082="Dropbox","Standalone",IF(F3082="LF Exciter","Standalone",IF(OR(F3082="Monitor",F3082="Virtual Wall"),IF(VLOOKUP(H3082,IRDeviceDetails!$A$1:$B$10000,2,FALSE)=0,"Standalone",IF(ISNUMBER(MATCH(H3082,ConfigGrouping!$D$1:$D$10000,0)),"Primary","Secondary")),"")))))))))</f>
        <v/>
      </c>
    </row>
    <row r="3083" spans="5:5" ht="15" customHeight="1" x14ac:dyDescent="0.35">
      <c r="E3083" s="11" t="str">
        <f>IF(F3083="Primary Timing Controller","Timing",IF(F3083="Secondary Timing Controller","Timing",IF(F3083="Star","Ethernet",IF(F3083="Door Controller","Security Solution",IF(F3083="Elevator Controller","Security Solution",IF(F3083="Range Extender","Security Solution",IF(F3083="Dropbox","Standalone",IF(F3083="LF Exciter","Standalone",IF(OR(F3083="Monitor",F3083="Virtual Wall"),IF(VLOOKUP(H3083,IRDeviceDetails!$A$1:$B$10000,2,FALSE)=0,"Standalone",IF(ISNUMBER(MATCH(H3083,ConfigGrouping!$D$1:$D$10000,0)),"Primary","Secondary")),"")))))))))</f>
        <v/>
      </c>
    </row>
    <row r="3084" spans="5:5" ht="15" customHeight="1" x14ac:dyDescent="0.35">
      <c r="E3084" s="11" t="str">
        <f>IF(F3084="Primary Timing Controller","Timing",IF(F3084="Secondary Timing Controller","Timing",IF(F3084="Star","Ethernet",IF(F3084="Door Controller","Security Solution",IF(F3084="Elevator Controller","Security Solution",IF(F3084="Range Extender","Security Solution",IF(F3084="Dropbox","Standalone",IF(F3084="LF Exciter","Standalone",IF(OR(F3084="Monitor",F3084="Virtual Wall"),IF(VLOOKUP(H3084,IRDeviceDetails!$A$1:$B$10000,2,FALSE)=0,"Standalone",IF(ISNUMBER(MATCH(H3084,ConfigGrouping!$D$1:$D$10000,0)),"Primary","Secondary")),"")))))))))</f>
        <v/>
      </c>
    </row>
    <row r="3085" spans="5:5" ht="15" customHeight="1" x14ac:dyDescent="0.35">
      <c r="E3085" s="11" t="str">
        <f>IF(F3085="Primary Timing Controller","Timing",IF(F3085="Secondary Timing Controller","Timing",IF(F3085="Star","Ethernet",IF(F3085="Door Controller","Security Solution",IF(F3085="Elevator Controller","Security Solution",IF(F3085="Range Extender","Security Solution",IF(F3085="Dropbox","Standalone",IF(F3085="LF Exciter","Standalone",IF(OR(F3085="Monitor",F3085="Virtual Wall"),IF(VLOOKUP(H3085,IRDeviceDetails!$A$1:$B$10000,2,FALSE)=0,"Standalone",IF(ISNUMBER(MATCH(H3085,ConfigGrouping!$D$1:$D$10000,0)),"Primary","Secondary")),"")))))))))</f>
        <v/>
      </c>
    </row>
    <row r="3086" spans="5:5" ht="15" customHeight="1" x14ac:dyDescent="0.35">
      <c r="E3086" s="11" t="str">
        <f>IF(F3086="Primary Timing Controller","Timing",IF(F3086="Secondary Timing Controller","Timing",IF(F3086="Star","Ethernet",IF(F3086="Door Controller","Security Solution",IF(F3086="Elevator Controller","Security Solution",IF(F3086="Range Extender","Security Solution",IF(F3086="Dropbox","Standalone",IF(F3086="LF Exciter","Standalone",IF(OR(F3086="Monitor",F3086="Virtual Wall"),IF(VLOOKUP(H3086,IRDeviceDetails!$A$1:$B$10000,2,FALSE)=0,"Standalone",IF(ISNUMBER(MATCH(H3086,ConfigGrouping!$D$1:$D$10000,0)),"Primary","Secondary")),"")))))))))</f>
        <v/>
      </c>
    </row>
    <row r="3087" spans="5:5" ht="15" customHeight="1" x14ac:dyDescent="0.35">
      <c r="E3087" s="11" t="str">
        <f>IF(F3087="Primary Timing Controller","Timing",IF(F3087="Secondary Timing Controller","Timing",IF(F3087="Star","Ethernet",IF(F3087="Door Controller","Security Solution",IF(F3087="Elevator Controller","Security Solution",IF(F3087="Range Extender","Security Solution",IF(F3087="Dropbox","Standalone",IF(F3087="LF Exciter","Standalone",IF(OR(F3087="Monitor",F3087="Virtual Wall"),IF(VLOOKUP(H3087,IRDeviceDetails!$A$1:$B$10000,2,FALSE)=0,"Standalone",IF(ISNUMBER(MATCH(H3087,ConfigGrouping!$D$1:$D$10000,0)),"Primary","Secondary")),"")))))))))</f>
        <v/>
      </c>
    </row>
    <row r="3088" spans="5:5" ht="15" customHeight="1" x14ac:dyDescent="0.35">
      <c r="E3088" s="11" t="str">
        <f>IF(F3088="Primary Timing Controller","Timing",IF(F3088="Secondary Timing Controller","Timing",IF(F3088="Star","Ethernet",IF(F3088="Door Controller","Security Solution",IF(F3088="Elevator Controller","Security Solution",IF(F3088="Range Extender","Security Solution",IF(F3088="Dropbox","Standalone",IF(F3088="LF Exciter","Standalone",IF(OR(F3088="Monitor",F3088="Virtual Wall"),IF(VLOOKUP(H3088,IRDeviceDetails!$A$1:$B$10000,2,FALSE)=0,"Standalone",IF(ISNUMBER(MATCH(H3088,ConfigGrouping!$D$1:$D$10000,0)),"Primary","Secondary")),"")))))))))</f>
        <v/>
      </c>
    </row>
    <row r="3089" spans="5:5" ht="15" customHeight="1" x14ac:dyDescent="0.35">
      <c r="E3089" s="11" t="str">
        <f>IF(F3089="Primary Timing Controller","Timing",IF(F3089="Secondary Timing Controller","Timing",IF(F3089="Star","Ethernet",IF(F3089="Door Controller","Security Solution",IF(F3089="Elevator Controller","Security Solution",IF(F3089="Range Extender","Security Solution",IF(F3089="Dropbox","Standalone",IF(F3089="LF Exciter","Standalone",IF(OR(F3089="Monitor",F3089="Virtual Wall"),IF(VLOOKUP(H3089,IRDeviceDetails!$A$1:$B$10000,2,FALSE)=0,"Standalone",IF(ISNUMBER(MATCH(H3089,ConfigGrouping!$D$1:$D$10000,0)),"Primary","Secondary")),"")))))))))</f>
        <v/>
      </c>
    </row>
    <row r="3090" spans="5:5" ht="15" customHeight="1" x14ac:dyDescent="0.35">
      <c r="E3090" s="11" t="str">
        <f>IF(F3090="Primary Timing Controller","Timing",IF(F3090="Secondary Timing Controller","Timing",IF(F3090="Star","Ethernet",IF(F3090="Door Controller","Security Solution",IF(F3090="Elevator Controller","Security Solution",IF(F3090="Range Extender","Security Solution",IF(F3090="Dropbox","Standalone",IF(F3090="LF Exciter","Standalone",IF(OR(F3090="Monitor",F3090="Virtual Wall"),IF(VLOOKUP(H3090,IRDeviceDetails!$A$1:$B$10000,2,FALSE)=0,"Standalone",IF(ISNUMBER(MATCH(H3090,ConfigGrouping!$D$1:$D$10000,0)),"Primary","Secondary")),"")))))))))</f>
        <v/>
      </c>
    </row>
    <row r="3091" spans="5:5" ht="15" customHeight="1" x14ac:dyDescent="0.35">
      <c r="E3091" s="11" t="str">
        <f>IF(F3091="Primary Timing Controller","Timing",IF(F3091="Secondary Timing Controller","Timing",IF(F3091="Star","Ethernet",IF(F3091="Door Controller","Security Solution",IF(F3091="Elevator Controller","Security Solution",IF(F3091="Range Extender","Security Solution",IF(F3091="Dropbox","Standalone",IF(F3091="LF Exciter","Standalone",IF(OR(F3091="Monitor",F3091="Virtual Wall"),IF(VLOOKUP(H3091,IRDeviceDetails!$A$1:$B$10000,2,FALSE)=0,"Standalone",IF(ISNUMBER(MATCH(H3091,ConfigGrouping!$D$1:$D$10000,0)),"Primary","Secondary")),"")))))))))</f>
        <v/>
      </c>
    </row>
    <row r="3092" spans="5:5" ht="15" customHeight="1" x14ac:dyDescent="0.35">
      <c r="E3092" s="11" t="str">
        <f>IF(F3092="Primary Timing Controller","Timing",IF(F3092="Secondary Timing Controller","Timing",IF(F3092="Star","Ethernet",IF(F3092="Door Controller","Security Solution",IF(F3092="Elevator Controller","Security Solution",IF(F3092="Range Extender","Security Solution",IF(F3092="Dropbox","Standalone",IF(F3092="LF Exciter","Standalone",IF(OR(F3092="Monitor",F3092="Virtual Wall"),IF(VLOOKUP(H3092,IRDeviceDetails!$A$1:$B$10000,2,FALSE)=0,"Standalone",IF(ISNUMBER(MATCH(H3092,ConfigGrouping!$D$1:$D$10000,0)),"Primary","Secondary")),"")))))))))</f>
        <v/>
      </c>
    </row>
    <row r="3093" spans="5:5" ht="15" customHeight="1" x14ac:dyDescent="0.35">
      <c r="E3093" s="11" t="str">
        <f>IF(F3093="Primary Timing Controller","Timing",IF(F3093="Secondary Timing Controller","Timing",IF(F3093="Star","Ethernet",IF(F3093="Door Controller","Security Solution",IF(F3093="Elevator Controller","Security Solution",IF(F3093="Range Extender","Security Solution",IF(F3093="Dropbox","Standalone",IF(F3093="LF Exciter","Standalone",IF(OR(F3093="Monitor",F3093="Virtual Wall"),IF(VLOOKUP(H3093,IRDeviceDetails!$A$1:$B$10000,2,FALSE)=0,"Standalone",IF(ISNUMBER(MATCH(H3093,ConfigGrouping!$D$1:$D$10000,0)),"Primary","Secondary")),"")))))))))</f>
        <v/>
      </c>
    </row>
    <row r="3094" spans="5:5" ht="15" customHeight="1" x14ac:dyDescent="0.35">
      <c r="E3094" s="11" t="str">
        <f>IF(F3094="Primary Timing Controller","Timing",IF(F3094="Secondary Timing Controller","Timing",IF(F3094="Star","Ethernet",IF(F3094="Door Controller","Security Solution",IF(F3094="Elevator Controller","Security Solution",IF(F3094="Range Extender","Security Solution",IF(F3094="Dropbox","Standalone",IF(F3094="LF Exciter","Standalone",IF(OR(F3094="Monitor",F3094="Virtual Wall"),IF(VLOOKUP(H3094,IRDeviceDetails!$A$1:$B$10000,2,FALSE)=0,"Standalone",IF(ISNUMBER(MATCH(H3094,ConfigGrouping!$D$1:$D$10000,0)),"Primary","Secondary")),"")))))))))</f>
        <v/>
      </c>
    </row>
    <row r="3095" spans="5:5" ht="15" customHeight="1" x14ac:dyDescent="0.35">
      <c r="E3095" s="11" t="str">
        <f>IF(F3095="Primary Timing Controller","Timing",IF(F3095="Secondary Timing Controller","Timing",IF(F3095="Star","Ethernet",IF(F3095="Door Controller","Security Solution",IF(F3095="Elevator Controller","Security Solution",IF(F3095="Range Extender","Security Solution",IF(F3095="Dropbox","Standalone",IF(F3095="LF Exciter","Standalone",IF(OR(F3095="Monitor",F3095="Virtual Wall"),IF(VLOOKUP(H3095,IRDeviceDetails!$A$1:$B$10000,2,FALSE)=0,"Standalone",IF(ISNUMBER(MATCH(H3095,ConfigGrouping!$D$1:$D$10000,0)),"Primary","Secondary")),"")))))))))</f>
        <v/>
      </c>
    </row>
    <row r="3096" spans="5:5" ht="15" customHeight="1" x14ac:dyDescent="0.35">
      <c r="E3096" s="11" t="str">
        <f>IF(F3096="Primary Timing Controller","Timing",IF(F3096="Secondary Timing Controller","Timing",IF(F3096="Star","Ethernet",IF(F3096="Door Controller","Security Solution",IF(F3096="Elevator Controller","Security Solution",IF(F3096="Range Extender","Security Solution",IF(F3096="Dropbox","Standalone",IF(F3096="LF Exciter","Standalone",IF(OR(F3096="Monitor",F3096="Virtual Wall"),IF(VLOOKUP(H3096,IRDeviceDetails!$A$1:$B$10000,2,FALSE)=0,"Standalone",IF(ISNUMBER(MATCH(H3096,ConfigGrouping!$D$1:$D$10000,0)),"Primary","Secondary")),"")))))))))</f>
        <v/>
      </c>
    </row>
    <row r="3097" spans="5:5" ht="15" customHeight="1" x14ac:dyDescent="0.35">
      <c r="E3097" s="11" t="str">
        <f>IF(F3097="Primary Timing Controller","Timing",IF(F3097="Secondary Timing Controller","Timing",IF(F3097="Star","Ethernet",IF(F3097="Door Controller","Security Solution",IF(F3097="Elevator Controller","Security Solution",IF(F3097="Range Extender","Security Solution",IF(F3097="Dropbox","Standalone",IF(F3097="LF Exciter","Standalone",IF(OR(F3097="Monitor",F3097="Virtual Wall"),IF(VLOOKUP(H3097,IRDeviceDetails!$A$1:$B$10000,2,FALSE)=0,"Standalone",IF(ISNUMBER(MATCH(H3097,ConfigGrouping!$D$1:$D$10000,0)),"Primary","Secondary")),"")))))))))</f>
        <v/>
      </c>
    </row>
    <row r="3098" spans="5:5" ht="15" customHeight="1" x14ac:dyDescent="0.35">
      <c r="E3098" s="11" t="str">
        <f>IF(F3098="Primary Timing Controller","Timing",IF(F3098="Secondary Timing Controller","Timing",IF(F3098="Star","Ethernet",IF(F3098="Door Controller","Security Solution",IF(F3098="Elevator Controller","Security Solution",IF(F3098="Range Extender","Security Solution",IF(F3098="Dropbox","Standalone",IF(F3098="LF Exciter","Standalone",IF(OR(F3098="Monitor",F3098="Virtual Wall"),IF(VLOOKUP(H3098,IRDeviceDetails!$A$1:$B$10000,2,FALSE)=0,"Standalone",IF(ISNUMBER(MATCH(H3098,ConfigGrouping!$D$1:$D$10000,0)),"Primary","Secondary")),"")))))))))</f>
        <v/>
      </c>
    </row>
    <row r="3099" spans="5:5" ht="15" customHeight="1" x14ac:dyDescent="0.35">
      <c r="E3099" s="11" t="str">
        <f>IF(F3099="Primary Timing Controller","Timing",IF(F3099="Secondary Timing Controller","Timing",IF(F3099="Star","Ethernet",IF(F3099="Door Controller","Security Solution",IF(F3099="Elevator Controller","Security Solution",IF(F3099="Range Extender","Security Solution",IF(F3099="Dropbox","Standalone",IF(F3099="LF Exciter","Standalone",IF(OR(F3099="Monitor",F3099="Virtual Wall"),IF(VLOOKUP(H3099,IRDeviceDetails!$A$1:$B$10000,2,FALSE)=0,"Standalone",IF(ISNUMBER(MATCH(H3099,ConfigGrouping!$D$1:$D$10000,0)),"Primary","Secondary")),"")))))))))</f>
        <v/>
      </c>
    </row>
    <row r="3100" spans="5:5" ht="15" customHeight="1" x14ac:dyDescent="0.35">
      <c r="E3100" s="11" t="str">
        <f>IF(F3100="Primary Timing Controller","Timing",IF(F3100="Secondary Timing Controller","Timing",IF(F3100="Star","Ethernet",IF(F3100="Door Controller","Security Solution",IF(F3100="Elevator Controller","Security Solution",IF(F3100="Range Extender","Security Solution",IF(F3100="Dropbox","Standalone",IF(F3100="LF Exciter","Standalone",IF(OR(F3100="Monitor",F3100="Virtual Wall"),IF(VLOOKUP(H3100,IRDeviceDetails!$A$1:$B$10000,2,FALSE)=0,"Standalone",IF(ISNUMBER(MATCH(H3100,ConfigGrouping!$D$1:$D$10000,0)),"Primary","Secondary")),"")))))))))</f>
        <v/>
      </c>
    </row>
    <row r="3101" spans="5:5" ht="15" customHeight="1" x14ac:dyDescent="0.35">
      <c r="E3101" s="11" t="str">
        <f>IF(F3101="Primary Timing Controller","Timing",IF(F3101="Secondary Timing Controller","Timing",IF(F3101="Star","Ethernet",IF(F3101="Door Controller","Security Solution",IF(F3101="Elevator Controller","Security Solution",IF(F3101="Range Extender","Security Solution",IF(F3101="Dropbox","Standalone",IF(F3101="LF Exciter","Standalone",IF(OR(F3101="Monitor",F3101="Virtual Wall"),IF(VLOOKUP(H3101,IRDeviceDetails!$A$1:$B$10000,2,FALSE)=0,"Standalone",IF(ISNUMBER(MATCH(H3101,ConfigGrouping!$D$1:$D$10000,0)),"Primary","Secondary")),"")))))))))</f>
        <v/>
      </c>
    </row>
    <row r="3102" spans="5:5" ht="15" customHeight="1" x14ac:dyDescent="0.35">
      <c r="E3102" s="11" t="str">
        <f>IF(F3102="Primary Timing Controller","Timing",IF(F3102="Secondary Timing Controller","Timing",IF(F3102="Star","Ethernet",IF(F3102="Door Controller","Security Solution",IF(F3102="Elevator Controller","Security Solution",IF(F3102="Range Extender","Security Solution",IF(F3102="Dropbox","Standalone",IF(F3102="LF Exciter","Standalone",IF(OR(F3102="Monitor",F3102="Virtual Wall"),IF(VLOOKUP(H3102,IRDeviceDetails!$A$1:$B$10000,2,FALSE)=0,"Standalone",IF(ISNUMBER(MATCH(H3102,ConfigGrouping!$D$1:$D$10000,0)),"Primary","Secondary")),"")))))))))</f>
        <v/>
      </c>
    </row>
    <row r="3103" spans="5:5" ht="15" customHeight="1" x14ac:dyDescent="0.35">
      <c r="E3103" s="11" t="str">
        <f>IF(F3103="Primary Timing Controller","Timing",IF(F3103="Secondary Timing Controller","Timing",IF(F3103="Star","Ethernet",IF(F3103="Door Controller","Security Solution",IF(F3103="Elevator Controller","Security Solution",IF(F3103="Range Extender","Security Solution",IF(F3103="Dropbox","Standalone",IF(F3103="LF Exciter","Standalone",IF(OR(F3103="Monitor",F3103="Virtual Wall"),IF(VLOOKUP(H3103,IRDeviceDetails!$A$1:$B$10000,2,FALSE)=0,"Standalone",IF(ISNUMBER(MATCH(H3103,ConfigGrouping!$D$1:$D$10000,0)),"Primary","Secondary")),"")))))))))</f>
        <v/>
      </c>
    </row>
    <row r="3104" spans="5:5" ht="15" customHeight="1" x14ac:dyDescent="0.35">
      <c r="E3104" s="11" t="str">
        <f>IF(F3104="Primary Timing Controller","Timing",IF(F3104="Secondary Timing Controller","Timing",IF(F3104="Star","Ethernet",IF(F3104="Door Controller","Security Solution",IF(F3104="Elevator Controller","Security Solution",IF(F3104="Range Extender","Security Solution",IF(F3104="Dropbox","Standalone",IF(F3104="LF Exciter","Standalone",IF(OR(F3104="Monitor",F3104="Virtual Wall"),IF(VLOOKUP(H3104,IRDeviceDetails!$A$1:$B$10000,2,FALSE)=0,"Standalone",IF(ISNUMBER(MATCH(H3104,ConfigGrouping!$D$1:$D$10000,0)),"Primary","Secondary")),"")))))))))</f>
        <v/>
      </c>
    </row>
    <row r="3105" spans="5:5" ht="15" customHeight="1" x14ac:dyDescent="0.35">
      <c r="E3105" s="11" t="str">
        <f>IF(F3105="Primary Timing Controller","Timing",IF(F3105="Secondary Timing Controller","Timing",IF(F3105="Star","Ethernet",IF(F3105="Door Controller","Security Solution",IF(F3105="Elevator Controller","Security Solution",IF(F3105="Range Extender","Security Solution",IF(F3105="Dropbox","Standalone",IF(F3105="LF Exciter","Standalone",IF(OR(F3105="Monitor",F3105="Virtual Wall"),IF(VLOOKUP(H3105,IRDeviceDetails!$A$1:$B$10000,2,FALSE)=0,"Standalone",IF(ISNUMBER(MATCH(H3105,ConfigGrouping!$D$1:$D$10000,0)),"Primary","Secondary")),"")))))))))</f>
        <v/>
      </c>
    </row>
    <row r="3106" spans="5:5" ht="15" customHeight="1" x14ac:dyDescent="0.35">
      <c r="E3106" s="11" t="str">
        <f>IF(F3106="Primary Timing Controller","Timing",IF(F3106="Secondary Timing Controller","Timing",IF(F3106="Star","Ethernet",IF(F3106="Door Controller","Security Solution",IF(F3106="Elevator Controller","Security Solution",IF(F3106="Range Extender","Security Solution",IF(F3106="Dropbox","Standalone",IF(F3106="LF Exciter","Standalone",IF(OR(F3106="Monitor",F3106="Virtual Wall"),IF(VLOOKUP(H3106,IRDeviceDetails!$A$1:$B$10000,2,FALSE)=0,"Standalone",IF(ISNUMBER(MATCH(H3106,ConfigGrouping!$D$1:$D$10000,0)),"Primary","Secondary")),"")))))))))</f>
        <v/>
      </c>
    </row>
    <row r="3107" spans="5:5" ht="15" customHeight="1" x14ac:dyDescent="0.35">
      <c r="E3107" s="11" t="str">
        <f>IF(F3107="Primary Timing Controller","Timing",IF(F3107="Secondary Timing Controller","Timing",IF(F3107="Star","Ethernet",IF(F3107="Door Controller","Security Solution",IF(F3107="Elevator Controller","Security Solution",IF(F3107="Range Extender","Security Solution",IF(F3107="Dropbox","Standalone",IF(F3107="LF Exciter","Standalone",IF(OR(F3107="Monitor",F3107="Virtual Wall"),IF(VLOOKUP(H3107,IRDeviceDetails!$A$1:$B$10000,2,FALSE)=0,"Standalone",IF(ISNUMBER(MATCH(H3107,ConfigGrouping!$D$1:$D$10000,0)),"Primary","Secondary")),"")))))))))</f>
        <v/>
      </c>
    </row>
    <row r="3108" spans="5:5" ht="15" customHeight="1" x14ac:dyDescent="0.35">
      <c r="E3108" s="11" t="str">
        <f>IF(F3108="Primary Timing Controller","Timing",IF(F3108="Secondary Timing Controller","Timing",IF(F3108="Star","Ethernet",IF(F3108="Door Controller","Security Solution",IF(F3108="Elevator Controller","Security Solution",IF(F3108="Range Extender","Security Solution",IF(F3108="Dropbox","Standalone",IF(F3108="LF Exciter","Standalone",IF(OR(F3108="Monitor",F3108="Virtual Wall"),IF(VLOOKUP(H3108,IRDeviceDetails!$A$1:$B$10000,2,FALSE)=0,"Standalone",IF(ISNUMBER(MATCH(H3108,ConfigGrouping!$D$1:$D$10000,0)),"Primary","Secondary")),"")))))))))</f>
        <v/>
      </c>
    </row>
    <row r="3109" spans="5:5" ht="15" customHeight="1" x14ac:dyDescent="0.35">
      <c r="E3109" s="11" t="str">
        <f>IF(F3109="Primary Timing Controller","Timing",IF(F3109="Secondary Timing Controller","Timing",IF(F3109="Star","Ethernet",IF(F3109="Door Controller","Security Solution",IF(F3109="Elevator Controller","Security Solution",IF(F3109="Range Extender","Security Solution",IF(F3109="Dropbox","Standalone",IF(F3109="LF Exciter","Standalone",IF(OR(F3109="Monitor",F3109="Virtual Wall"),IF(VLOOKUP(H3109,IRDeviceDetails!$A$1:$B$10000,2,FALSE)=0,"Standalone",IF(ISNUMBER(MATCH(H3109,ConfigGrouping!$D$1:$D$10000,0)),"Primary","Secondary")),"")))))))))</f>
        <v/>
      </c>
    </row>
    <row r="3110" spans="5:5" ht="15" customHeight="1" x14ac:dyDescent="0.35">
      <c r="E3110" s="11" t="str">
        <f>IF(F3110="Primary Timing Controller","Timing",IF(F3110="Secondary Timing Controller","Timing",IF(F3110="Star","Ethernet",IF(F3110="Door Controller","Security Solution",IF(F3110="Elevator Controller","Security Solution",IF(F3110="Range Extender","Security Solution",IF(F3110="Dropbox","Standalone",IF(F3110="LF Exciter","Standalone",IF(OR(F3110="Monitor",F3110="Virtual Wall"),IF(VLOOKUP(H3110,IRDeviceDetails!$A$1:$B$10000,2,FALSE)=0,"Standalone",IF(ISNUMBER(MATCH(H3110,ConfigGrouping!$D$1:$D$10000,0)),"Primary","Secondary")),"")))))))))</f>
        <v/>
      </c>
    </row>
    <row r="3111" spans="5:5" ht="15" customHeight="1" x14ac:dyDescent="0.35">
      <c r="E3111" s="11" t="str">
        <f>IF(F3111="Primary Timing Controller","Timing",IF(F3111="Secondary Timing Controller","Timing",IF(F3111="Star","Ethernet",IF(F3111="Door Controller","Security Solution",IF(F3111="Elevator Controller","Security Solution",IF(F3111="Range Extender","Security Solution",IF(F3111="Dropbox","Standalone",IF(F3111="LF Exciter","Standalone",IF(OR(F3111="Monitor",F3111="Virtual Wall"),IF(VLOOKUP(H3111,IRDeviceDetails!$A$1:$B$10000,2,FALSE)=0,"Standalone",IF(ISNUMBER(MATCH(H3111,ConfigGrouping!$D$1:$D$10000,0)),"Primary","Secondary")),"")))))))))</f>
        <v/>
      </c>
    </row>
    <row r="3112" spans="5:5" ht="15" customHeight="1" x14ac:dyDescent="0.35">
      <c r="E3112" s="11" t="str">
        <f>IF(F3112="Primary Timing Controller","Timing",IF(F3112="Secondary Timing Controller","Timing",IF(F3112="Star","Ethernet",IF(F3112="Door Controller","Security Solution",IF(F3112="Elevator Controller","Security Solution",IF(F3112="Range Extender","Security Solution",IF(F3112="Dropbox","Standalone",IF(F3112="LF Exciter","Standalone",IF(OR(F3112="Monitor",F3112="Virtual Wall"),IF(VLOOKUP(H3112,IRDeviceDetails!$A$1:$B$10000,2,FALSE)=0,"Standalone",IF(ISNUMBER(MATCH(H3112,ConfigGrouping!$D$1:$D$10000,0)),"Primary","Secondary")),"")))))))))</f>
        <v/>
      </c>
    </row>
    <row r="3113" spans="5:5" ht="15" customHeight="1" x14ac:dyDescent="0.35">
      <c r="E3113" s="11" t="str">
        <f>IF(F3113="Primary Timing Controller","Timing",IF(F3113="Secondary Timing Controller","Timing",IF(F3113="Star","Ethernet",IF(F3113="Door Controller","Security Solution",IF(F3113="Elevator Controller","Security Solution",IF(F3113="Range Extender","Security Solution",IF(F3113="Dropbox","Standalone",IF(F3113="LF Exciter","Standalone",IF(OR(F3113="Monitor",F3113="Virtual Wall"),IF(VLOOKUP(H3113,IRDeviceDetails!$A$1:$B$10000,2,FALSE)=0,"Standalone",IF(ISNUMBER(MATCH(H3113,ConfigGrouping!$D$1:$D$10000,0)),"Primary","Secondary")),"")))))))))</f>
        <v/>
      </c>
    </row>
    <row r="3114" spans="5:5" ht="15" customHeight="1" x14ac:dyDescent="0.35">
      <c r="E3114" s="11" t="str">
        <f>IF(F3114="Primary Timing Controller","Timing",IF(F3114="Secondary Timing Controller","Timing",IF(F3114="Star","Ethernet",IF(F3114="Door Controller","Security Solution",IF(F3114="Elevator Controller","Security Solution",IF(F3114="Range Extender","Security Solution",IF(F3114="Dropbox","Standalone",IF(F3114="LF Exciter","Standalone",IF(OR(F3114="Monitor",F3114="Virtual Wall"),IF(VLOOKUP(H3114,IRDeviceDetails!$A$1:$B$10000,2,FALSE)=0,"Standalone",IF(ISNUMBER(MATCH(H3114,ConfigGrouping!$D$1:$D$10000,0)),"Primary","Secondary")),"")))))))))</f>
        <v/>
      </c>
    </row>
    <row r="3115" spans="5:5" ht="15" customHeight="1" x14ac:dyDescent="0.35">
      <c r="E3115" s="11" t="str">
        <f>IF(F3115="Primary Timing Controller","Timing",IF(F3115="Secondary Timing Controller","Timing",IF(F3115="Star","Ethernet",IF(F3115="Door Controller","Security Solution",IF(F3115="Elevator Controller","Security Solution",IF(F3115="Range Extender","Security Solution",IF(F3115="Dropbox","Standalone",IF(F3115="LF Exciter","Standalone",IF(OR(F3115="Monitor",F3115="Virtual Wall"),IF(VLOOKUP(H3115,IRDeviceDetails!$A$1:$B$10000,2,FALSE)=0,"Standalone",IF(ISNUMBER(MATCH(H3115,ConfigGrouping!$D$1:$D$10000,0)),"Primary","Secondary")),"")))))))))</f>
        <v/>
      </c>
    </row>
    <row r="3116" spans="5:5" ht="15" customHeight="1" x14ac:dyDescent="0.35">
      <c r="E3116" s="11" t="str">
        <f>IF(F3116="Primary Timing Controller","Timing",IF(F3116="Secondary Timing Controller","Timing",IF(F3116="Star","Ethernet",IF(F3116="Door Controller","Security Solution",IF(F3116="Elevator Controller","Security Solution",IF(F3116="Range Extender","Security Solution",IF(F3116="Dropbox","Standalone",IF(F3116="LF Exciter","Standalone",IF(OR(F3116="Monitor",F3116="Virtual Wall"),IF(VLOOKUP(H3116,IRDeviceDetails!$A$1:$B$10000,2,FALSE)=0,"Standalone",IF(ISNUMBER(MATCH(H3116,ConfigGrouping!$D$1:$D$10000,0)),"Primary","Secondary")),"")))))))))</f>
        <v/>
      </c>
    </row>
    <row r="3117" spans="5:5" ht="15" customHeight="1" x14ac:dyDescent="0.35">
      <c r="E3117" s="11" t="str">
        <f>IF(F3117="Primary Timing Controller","Timing",IF(F3117="Secondary Timing Controller","Timing",IF(F3117="Star","Ethernet",IF(F3117="Door Controller","Security Solution",IF(F3117="Elevator Controller","Security Solution",IF(F3117="Range Extender","Security Solution",IF(F3117="Dropbox","Standalone",IF(F3117="LF Exciter","Standalone",IF(OR(F3117="Monitor",F3117="Virtual Wall"),IF(VLOOKUP(H3117,IRDeviceDetails!$A$1:$B$10000,2,FALSE)=0,"Standalone",IF(ISNUMBER(MATCH(H3117,ConfigGrouping!$D$1:$D$10000,0)),"Primary","Secondary")),"")))))))))</f>
        <v/>
      </c>
    </row>
    <row r="3118" spans="5:5" ht="15" customHeight="1" x14ac:dyDescent="0.35">
      <c r="E3118" s="11" t="str">
        <f>IF(F3118="Primary Timing Controller","Timing",IF(F3118="Secondary Timing Controller","Timing",IF(F3118="Star","Ethernet",IF(F3118="Door Controller","Security Solution",IF(F3118="Elevator Controller","Security Solution",IF(F3118="Range Extender","Security Solution",IF(F3118="Dropbox","Standalone",IF(F3118="LF Exciter","Standalone",IF(OR(F3118="Monitor",F3118="Virtual Wall"),IF(VLOOKUP(H3118,IRDeviceDetails!$A$1:$B$10000,2,FALSE)=0,"Standalone",IF(ISNUMBER(MATCH(H3118,ConfigGrouping!$D$1:$D$10000,0)),"Primary","Secondary")),"")))))))))</f>
        <v/>
      </c>
    </row>
    <row r="3119" spans="5:5" ht="15" customHeight="1" x14ac:dyDescent="0.35">
      <c r="E3119" s="11" t="str">
        <f>IF(F3119="Primary Timing Controller","Timing",IF(F3119="Secondary Timing Controller","Timing",IF(F3119="Star","Ethernet",IF(F3119="Door Controller","Security Solution",IF(F3119="Elevator Controller","Security Solution",IF(F3119="Range Extender","Security Solution",IF(F3119="Dropbox","Standalone",IF(F3119="LF Exciter","Standalone",IF(OR(F3119="Monitor",F3119="Virtual Wall"),IF(VLOOKUP(H3119,IRDeviceDetails!$A$1:$B$10000,2,FALSE)=0,"Standalone",IF(ISNUMBER(MATCH(H3119,ConfigGrouping!$D$1:$D$10000,0)),"Primary","Secondary")),"")))))))))</f>
        <v/>
      </c>
    </row>
    <row r="3120" spans="5:5" ht="15" customHeight="1" x14ac:dyDescent="0.35">
      <c r="E3120" s="11" t="str">
        <f>IF(F3120="Primary Timing Controller","Timing",IF(F3120="Secondary Timing Controller","Timing",IF(F3120="Star","Ethernet",IF(F3120="Door Controller","Security Solution",IF(F3120="Elevator Controller","Security Solution",IF(F3120="Range Extender","Security Solution",IF(F3120="Dropbox","Standalone",IF(F3120="LF Exciter","Standalone",IF(OR(F3120="Monitor",F3120="Virtual Wall"),IF(VLOOKUP(H3120,IRDeviceDetails!$A$1:$B$10000,2,FALSE)=0,"Standalone",IF(ISNUMBER(MATCH(H3120,ConfigGrouping!$D$1:$D$10000,0)),"Primary","Secondary")),"")))))))))</f>
        <v/>
      </c>
    </row>
    <row r="3121" spans="5:5" ht="15" customHeight="1" x14ac:dyDescent="0.35">
      <c r="E3121" s="11" t="str">
        <f>IF(F3121="Primary Timing Controller","Timing",IF(F3121="Secondary Timing Controller","Timing",IF(F3121="Star","Ethernet",IF(F3121="Door Controller","Security Solution",IF(F3121="Elevator Controller","Security Solution",IF(F3121="Range Extender","Security Solution",IF(F3121="Dropbox","Standalone",IF(F3121="LF Exciter","Standalone",IF(OR(F3121="Monitor",F3121="Virtual Wall"),IF(VLOOKUP(H3121,IRDeviceDetails!$A$1:$B$10000,2,FALSE)=0,"Standalone",IF(ISNUMBER(MATCH(H3121,ConfigGrouping!$D$1:$D$10000,0)),"Primary","Secondary")),"")))))))))</f>
        <v/>
      </c>
    </row>
    <row r="3122" spans="5:5" ht="15" customHeight="1" x14ac:dyDescent="0.35">
      <c r="E3122" s="11" t="str">
        <f>IF(F3122="Primary Timing Controller","Timing",IF(F3122="Secondary Timing Controller","Timing",IF(F3122="Star","Ethernet",IF(F3122="Door Controller","Security Solution",IF(F3122="Elevator Controller","Security Solution",IF(F3122="Range Extender","Security Solution",IF(F3122="Dropbox","Standalone",IF(F3122="LF Exciter","Standalone",IF(OR(F3122="Monitor",F3122="Virtual Wall"),IF(VLOOKUP(H3122,IRDeviceDetails!$A$1:$B$10000,2,FALSE)=0,"Standalone",IF(ISNUMBER(MATCH(H3122,ConfigGrouping!$D$1:$D$10000,0)),"Primary","Secondary")),"")))))))))</f>
        <v/>
      </c>
    </row>
    <row r="3123" spans="5:5" ht="15" customHeight="1" x14ac:dyDescent="0.35">
      <c r="E3123" s="11" t="str">
        <f>IF(F3123="Primary Timing Controller","Timing",IF(F3123="Secondary Timing Controller","Timing",IF(F3123="Star","Ethernet",IF(F3123="Door Controller","Security Solution",IF(F3123="Elevator Controller","Security Solution",IF(F3123="Range Extender","Security Solution",IF(F3123="Dropbox","Standalone",IF(F3123="LF Exciter","Standalone",IF(OR(F3123="Monitor",F3123="Virtual Wall"),IF(VLOOKUP(H3123,IRDeviceDetails!$A$1:$B$10000,2,FALSE)=0,"Standalone",IF(ISNUMBER(MATCH(H3123,ConfigGrouping!$D$1:$D$10000,0)),"Primary","Secondary")),"")))))))))</f>
        <v/>
      </c>
    </row>
    <row r="3124" spans="5:5" ht="15" customHeight="1" x14ac:dyDescent="0.35">
      <c r="E3124" s="11" t="str">
        <f>IF(F3124="Primary Timing Controller","Timing",IF(F3124="Secondary Timing Controller","Timing",IF(F3124="Star","Ethernet",IF(F3124="Door Controller","Security Solution",IF(F3124="Elevator Controller","Security Solution",IF(F3124="Range Extender","Security Solution",IF(F3124="Dropbox","Standalone",IF(F3124="LF Exciter","Standalone",IF(OR(F3124="Monitor",F3124="Virtual Wall"),IF(VLOOKUP(H3124,IRDeviceDetails!$A$1:$B$10000,2,FALSE)=0,"Standalone",IF(ISNUMBER(MATCH(H3124,ConfigGrouping!$D$1:$D$10000,0)),"Primary","Secondary")),"")))))))))</f>
        <v/>
      </c>
    </row>
    <row r="3125" spans="5:5" ht="15" customHeight="1" x14ac:dyDescent="0.35">
      <c r="E3125" s="11" t="str">
        <f>IF(F3125="Primary Timing Controller","Timing",IF(F3125="Secondary Timing Controller","Timing",IF(F3125="Star","Ethernet",IF(F3125="Door Controller","Security Solution",IF(F3125="Elevator Controller","Security Solution",IF(F3125="Range Extender","Security Solution",IF(F3125="Dropbox","Standalone",IF(F3125="LF Exciter","Standalone",IF(OR(F3125="Monitor",F3125="Virtual Wall"),IF(VLOOKUP(H3125,IRDeviceDetails!$A$1:$B$10000,2,FALSE)=0,"Standalone",IF(ISNUMBER(MATCH(H3125,ConfigGrouping!$D$1:$D$10000,0)),"Primary","Secondary")),"")))))))))</f>
        <v/>
      </c>
    </row>
    <row r="3126" spans="5:5" ht="15" customHeight="1" x14ac:dyDescent="0.35">
      <c r="E3126" s="11" t="str">
        <f>IF(F3126="Primary Timing Controller","Timing",IF(F3126="Secondary Timing Controller","Timing",IF(F3126="Star","Ethernet",IF(F3126="Door Controller","Security Solution",IF(F3126="Elevator Controller","Security Solution",IF(F3126="Range Extender","Security Solution",IF(F3126="Dropbox","Standalone",IF(F3126="LF Exciter","Standalone",IF(OR(F3126="Monitor",F3126="Virtual Wall"),IF(VLOOKUP(H3126,IRDeviceDetails!$A$1:$B$10000,2,FALSE)=0,"Standalone",IF(ISNUMBER(MATCH(H3126,ConfigGrouping!$D$1:$D$10000,0)),"Primary","Secondary")),"")))))))))</f>
        <v/>
      </c>
    </row>
    <row r="3127" spans="5:5" ht="15" customHeight="1" x14ac:dyDescent="0.35">
      <c r="E3127" s="11" t="str">
        <f>IF(F3127="Primary Timing Controller","Timing",IF(F3127="Secondary Timing Controller","Timing",IF(F3127="Star","Ethernet",IF(F3127="Door Controller","Security Solution",IF(F3127="Elevator Controller","Security Solution",IF(F3127="Range Extender","Security Solution",IF(F3127="Dropbox","Standalone",IF(F3127="LF Exciter","Standalone",IF(OR(F3127="Monitor",F3127="Virtual Wall"),IF(VLOOKUP(H3127,IRDeviceDetails!$A$1:$B$10000,2,FALSE)=0,"Standalone",IF(ISNUMBER(MATCH(H3127,ConfigGrouping!$D$1:$D$10000,0)),"Primary","Secondary")),"")))))))))</f>
        <v/>
      </c>
    </row>
    <row r="3128" spans="5:5" ht="15" customHeight="1" x14ac:dyDescent="0.35">
      <c r="E3128" s="11" t="str">
        <f>IF(F3128="Primary Timing Controller","Timing",IF(F3128="Secondary Timing Controller","Timing",IF(F3128="Star","Ethernet",IF(F3128="Door Controller","Security Solution",IF(F3128="Elevator Controller","Security Solution",IF(F3128="Range Extender","Security Solution",IF(F3128="Dropbox","Standalone",IF(F3128="LF Exciter","Standalone",IF(OR(F3128="Monitor",F3128="Virtual Wall"),IF(VLOOKUP(H3128,IRDeviceDetails!$A$1:$B$10000,2,FALSE)=0,"Standalone",IF(ISNUMBER(MATCH(H3128,ConfigGrouping!$D$1:$D$10000,0)),"Primary","Secondary")),"")))))))))</f>
        <v/>
      </c>
    </row>
    <row r="3129" spans="5:5" ht="15" customHeight="1" x14ac:dyDescent="0.35">
      <c r="E3129" s="11" t="str">
        <f>IF(F3129="Primary Timing Controller","Timing",IF(F3129="Secondary Timing Controller","Timing",IF(F3129="Star","Ethernet",IF(F3129="Door Controller","Security Solution",IF(F3129="Elevator Controller","Security Solution",IF(F3129="Range Extender","Security Solution",IF(F3129="Dropbox","Standalone",IF(F3129="LF Exciter","Standalone",IF(OR(F3129="Monitor",F3129="Virtual Wall"),IF(VLOOKUP(H3129,IRDeviceDetails!$A$1:$B$10000,2,FALSE)=0,"Standalone",IF(ISNUMBER(MATCH(H3129,ConfigGrouping!$D$1:$D$10000,0)),"Primary","Secondary")),"")))))))))</f>
        <v/>
      </c>
    </row>
    <row r="3130" spans="5:5" ht="15" customHeight="1" x14ac:dyDescent="0.35">
      <c r="E3130" s="11" t="str">
        <f>IF(F3130="Primary Timing Controller","Timing",IF(F3130="Secondary Timing Controller","Timing",IF(F3130="Star","Ethernet",IF(F3130="Door Controller","Security Solution",IF(F3130="Elevator Controller","Security Solution",IF(F3130="Range Extender","Security Solution",IF(F3130="Dropbox","Standalone",IF(F3130="LF Exciter","Standalone",IF(OR(F3130="Monitor",F3130="Virtual Wall"),IF(VLOOKUP(H3130,IRDeviceDetails!$A$1:$B$10000,2,FALSE)=0,"Standalone",IF(ISNUMBER(MATCH(H3130,ConfigGrouping!$D$1:$D$10000,0)),"Primary","Secondary")),"")))))))))</f>
        <v/>
      </c>
    </row>
    <row r="3131" spans="5:5" ht="15" customHeight="1" x14ac:dyDescent="0.35">
      <c r="E3131" s="11" t="str">
        <f>IF(F3131="Primary Timing Controller","Timing",IF(F3131="Secondary Timing Controller","Timing",IF(F3131="Star","Ethernet",IF(F3131="Door Controller","Security Solution",IF(F3131="Elevator Controller","Security Solution",IF(F3131="Range Extender","Security Solution",IF(F3131="Dropbox","Standalone",IF(F3131="LF Exciter","Standalone",IF(OR(F3131="Monitor",F3131="Virtual Wall"),IF(VLOOKUP(H3131,IRDeviceDetails!$A$1:$B$10000,2,FALSE)=0,"Standalone",IF(ISNUMBER(MATCH(H3131,ConfigGrouping!$D$1:$D$10000,0)),"Primary","Secondary")),"")))))))))</f>
        <v/>
      </c>
    </row>
    <row r="3132" spans="5:5" ht="15" customHeight="1" x14ac:dyDescent="0.35">
      <c r="E3132" s="11" t="str">
        <f>IF(F3132="Primary Timing Controller","Timing",IF(F3132="Secondary Timing Controller","Timing",IF(F3132="Star","Ethernet",IF(F3132="Door Controller","Security Solution",IF(F3132="Elevator Controller","Security Solution",IF(F3132="Range Extender","Security Solution",IF(F3132="Dropbox","Standalone",IF(F3132="LF Exciter","Standalone",IF(OR(F3132="Monitor",F3132="Virtual Wall"),IF(VLOOKUP(H3132,IRDeviceDetails!$A$1:$B$10000,2,FALSE)=0,"Standalone",IF(ISNUMBER(MATCH(H3132,ConfigGrouping!$D$1:$D$10000,0)),"Primary","Secondary")),"")))))))))</f>
        <v/>
      </c>
    </row>
    <row r="3133" spans="5:5" ht="15" customHeight="1" x14ac:dyDescent="0.35">
      <c r="E3133" s="11" t="str">
        <f>IF(F3133="Primary Timing Controller","Timing",IF(F3133="Secondary Timing Controller","Timing",IF(F3133="Star","Ethernet",IF(F3133="Door Controller","Security Solution",IF(F3133="Elevator Controller","Security Solution",IF(F3133="Range Extender","Security Solution",IF(F3133="Dropbox","Standalone",IF(F3133="LF Exciter","Standalone",IF(OR(F3133="Monitor",F3133="Virtual Wall"),IF(VLOOKUP(H3133,IRDeviceDetails!$A$1:$B$10000,2,FALSE)=0,"Standalone",IF(ISNUMBER(MATCH(H3133,ConfigGrouping!$D$1:$D$10000,0)),"Primary","Secondary")),"")))))))))</f>
        <v/>
      </c>
    </row>
    <row r="3134" spans="5:5" ht="15" customHeight="1" x14ac:dyDescent="0.35">
      <c r="E3134" s="11" t="str">
        <f>IF(F3134="Primary Timing Controller","Timing",IF(F3134="Secondary Timing Controller","Timing",IF(F3134="Star","Ethernet",IF(F3134="Door Controller","Security Solution",IF(F3134="Elevator Controller","Security Solution",IF(F3134="Range Extender","Security Solution",IF(F3134="Dropbox","Standalone",IF(F3134="LF Exciter","Standalone",IF(OR(F3134="Monitor",F3134="Virtual Wall"),IF(VLOOKUP(H3134,IRDeviceDetails!$A$1:$B$10000,2,FALSE)=0,"Standalone",IF(ISNUMBER(MATCH(H3134,ConfigGrouping!$D$1:$D$10000,0)),"Primary","Secondary")),"")))))))))</f>
        <v/>
      </c>
    </row>
    <row r="3135" spans="5:5" ht="15" customHeight="1" x14ac:dyDescent="0.35">
      <c r="E3135" s="11" t="str">
        <f>IF(F3135="Primary Timing Controller","Timing",IF(F3135="Secondary Timing Controller","Timing",IF(F3135="Star","Ethernet",IF(F3135="Door Controller","Security Solution",IF(F3135="Elevator Controller","Security Solution",IF(F3135="Range Extender","Security Solution",IF(F3135="Dropbox","Standalone",IF(F3135="LF Exciter","Standalone",IF(OR(F3135="Monitor",F3135="Virtual Wall"),IF(VLOOKUP(H3135,IRDeviceDetails!$A$1:$B$10000,2,FALSE)=0,"Standalone",IF(ISNUMBER(MATCH(H3135,ConfigGrouping!$D$1:$D$10000,0)),"Primary","Secondary")),"")))))))))</f>
        <v/>
      </c>
    </row>
    <row r="3136" spans="5:5" ht="15" customHeight="1" x14ac:dyDescent="0.35">
      <c r="E3136" s="11" t="str">
        <f>IF(F3136="Primary Timing Controller","Timing",IF(F3136="Secondary Timing Controller","Timing",IF(F3136="Star","Ethernet",IF(F3136="Door Controller","Security Solution",IF(F3136="Elevator Controller","Security Solution",IF(F3136="Range Extender","Security Solution",IF(F3136="Dropbox","Standalone",IF(F3136="LF Exciter","Standalone",IF(OR(F3136="Monitor",F3136="Virtual Wall"),IF(VLOOKUP(H3136,IRDeviceDetails!$A$1:$B$10000,2,FALSE)=0,"Standalone",IF(ISNUMBER(MATCH(H3136,ConfigGrouping!$D$1:$D$10000,0)),"Primary","Secondary")),"")))))))))</f>
        <v/>
      </c>
    </row>
    <row r="3137" spans="5:5" ht="15" customHeight="1" x14ac:dyDescent="0.35">
      <c r="E3137" s="11" t="str">
        <f>IF(F3137="Primary Timing Controller","Timing",IF(F3137="Secondary Timing Controller","Timing",IF(F3137="Star","Ethernet",IF(F3137="Door Controller","Security Solution",IF(F3137="Elevator Controller","Security Solution",IF(F3137="Range Extender","Security Solution",IF(F3137="Dropbox","Standalone",IF(F3137="LF Exciter","Standalone",IF(OR(F3137="Monitor",F3137="Virtual Wall"),IF(VLOOKUP(H3137,IRDeviceDetails!$A$1:$B$10000,2,FALSE)=0,"Standalone",IF(ISNUMBER(MATCH(H3137,ConfigGrouping!$D$1:$D$10000,0)),"Primary","Secondary")),"")))))))))</f>
        <v/>
      </c>
    </row>
    <row r="3138" spans="5:5" ht="15" customHeight="1" x14ac:dyDescent="0.35">
      <c r="E3138" s="11" t="str">
        <f>IF(F3138="Primary Timing Controller","Timing",IF(F3138="Secondary Timing Controller","Timing",IF(F3138="Star","Ethernet",IF(F3138="Door Controller","Security Solution",IF(F3138="Elevator Controller","Security Solution",IF(F3138="Range Extender","Security Solution",IF(F3138="Dropbox","Standalone",IF(F3138="LF Exciter","Standalone",IF(OR(F3138="Monitor",F3138="Virtual Wall"),IF(VLOOKUP(H3138,IRDeviceDetails!$A$1:$B$10000,2,FALSE)=0,"Standalone",IF(ISNUMBER(MATCH(H3138,ConfigGrouping!$D$1:$D$10000,0)),"Primary","Secondary")),"")))))))))</f>
        <v/>
      </c>
    </row>
    <row r="3139" spans="5:5" ht="15" customHeight="1" x14ac:dyDescent="0.35">
      <c r="E3139" s="11" t="str">
        <f>IF(F3139="Primary Timing Controller","Timing",IF(F3139="Secondary Timing Controller","Timing",IF(F3139="Star","Ethernet",IF(F3139="Door Controller","Security Solution",IF(F3139="Elevator Controller","Security Solution",IF(F3139="Range Extender","Security Solution",IF(F3139="Dropbox","Standalone",IF(F3139="LF Exciter","Standalone",IF(OR(F3139="Monitor",F3139="Virtual Wall"),IF(VLOOKUP(H3139,IRDeviceDetails!$A$1:$B$10000,2,FALSE)=0,"Standalone",IF(ISNUMBER(MATCH(H3139,ConfigGrouping!$D$1:$D$10000,0)),"Primary","Secondary")),"")))))))))</f>
        <v/>
      </c>
    </row>
    <row r="3140" spans="5:5" ht="15" customHeight="1" x14ac:dyDescent="0.35">
      <c r="E3140" s="11" t="str">
        <f>IF(F3140="Primary Timing Controller","Timing",IF(F3140="Secondary Timing Controller","Timing",IF(F3140="Star","Ethernet",IF(F3140="Door Controller","Security Solution",IF(F3140="Elevator Controller","Security Solution",IF(F3140="Range Extender","Security Solution",IF(F3140="Dropbox","Standalone",IF(F3140="LF Exciter","Standalone",IF(OR(F3140="Monitor",F3140="Virtual Wall"),IF(VLOOKUP(H3140,IRDeviceDetails!$A$1:$B$10000,2,FALSE)=0,"Standalone",IF(ISNUMBER(MATCH(H3140,ConfigGrouping!$D$1:$D$10000,0)),"Primary","Secondary")),"")))))))))</f>
        <v/>
      </c>
    </row>
    <row r="3141" spans="5:5" ht="15" customHeight="1" x14ac:dyDescent="0.35">
      <c r="E3141" s="11" t="str">
        <f>IF(F3141="Primary Timing Controller","Timing",IF(F3141="Secondary Timing Controller","Timing",IF(F3141="Star","Ethernet",IF(F3141="Door Controller","Security Solution",IF(F3141="Elevator Controller","Security Solution",IF(F3141="Range Extender","Security Solution",IF(F3141="Dropbox","Standalone",IF(F3141="LF Exciter","Standalone",IF(OR(F3141="Monitor",F3141="Virtual Wall"),IF(VLOOKUP(H3141,IRDeviceDetails!$A$1:$B$10000,2,FALSE)=0,"Standalone",IF(ISNUMBER(MATCH(H3141,ConfigGrouping!$D$1:$D$10000,0)),"Primary","Secondary")),"")))))))))</f>
        <v/>
      </c>
    </row>
    <row r="3142" spans="5:5" ht="15" customHeight="1" x14ac:dyDescent="0.35">
      <c r="E3142" s="11" t="str">
        <f>IF(F3142="Primary Timing Controller","Timing",IF(F3142="Secondary Timing Controller","Timing",IF(F3142="Star","Ethernet",IF(F3142="Door Controller","Security Solution",IF(F3142="Elevator Controller","Security Solution",IF(F3142="Range Extender","Security Solution",IF(F3142="Dropbox","Standalone",IF(F3142="LF Exciter","Standalone",IF(OR(F3142="Monitor",F3142="Virtual Wall"),IF(VLOOKUP(H3142,IRDeviceDetails!$A$1:$B$10000,2,FALSE)=0,"Standalone",IF(ISNUMBER(MATCH(H3142,ConfigGrouping!$D$1:$D$10000,0)),"Primary","Secondary")),"")))))))))</f>
        <v/>
      </c>
    </row>
    <row r="3143" spans="5:5" ht="15" customHeight="1" x14ac:dyDescent="0.35">
      <c r="E3143" s="11" t="str">
        <f>IF(F3143="Primary Timing Controller","Timing",IF(F3143="Secondary Timing Controller","Timing",IF(F3143="Star","Ethernet",IF(F3143="Door Controller","Security Solution",IF(F3143="Elevator Controller","Security Solution",IF(F3143="Range Extender","Security Solution",IF(F3143="Dropbox","Standalone",IF(F3143="LF Exciter","Standalone",IF(OR(F3143="Monitor",F3143="Virtual Wall"),IF(VLOOKUP(H3143,IRDeviceDetails!$A$1:$B$10000,2,FALSE)=0,"Standalone",IF(ISNUMBER(MATCH(H3143,ConfigGrouping!$D$1:$D$10000,0)),"Primary","Secondary")),"")))))))))</f>
        <v/>
      </c>
    </row>
    <row r="3144" spans="5:5" ht="15" customHeight="1" x14ac:dyDescent="0.35">
      <c r="E3144" s="11" t="str">
        <f>IF(F3144="Primary Timing Controller","Timing",IF(F3144="Secondary Timing Controller","Timing",IF(F3144="Star","Ethernet",IF(F3144="Door Controller","Security Solution",IF(F3144="Elevator Controller","Security Solution",IF(F3144="Range Extender","Security Solution",IF(F3144="Dropbox","Standalone",IF(F3144="LF Exciter","Standalone",IF(OR(F3144="Monitor",F3144="Virtual Wall"),IF(VLOOKUP(H3144,IRDeviceDetails!$A$1:$B$10000,2,FALSE)=0,"Standalone",IF(ISNUMBER(MATCH(H3144,ConfigGrouping!$D$1:$D$10000,0)),"Primary","Secondary")),"")))))))))</f>
        <v/>
      </c>
    </row>
    <row r="3145" spans="5:5" ht="15" customHeight="1" x14ac:dyDescent="0.35">
      <c r="E3145" s="11" t="str">
        <f>IF(F3145="Primary Timing Controller","Timing",IF(F3145="Secondary Timing Controller","Timing",IF(F3145="Star","Ethernet",IF(F3145="Door Controller","Security Solution",IF(F3145="Elevator Controller","Security Solution",IF(F3145="Range Extender","Security Solution",IF(F3145="Dropbox","Standalone",IF(F3145="LF Exciter","Standalone",IF(OR(F3145="Monitor",F3145="Virtual Wall"),IF(VLOOKUP(H3145,IRDeviceDetails!$A$1:$B$10000,2,FALSE)=0,"Standalone",IF(ISNUMBER(MATCH(H3145,ConfigGrouping!$D$1:$D$10000,0)),"Primary","Secondary")),"")))))))))</f>
        <v/>
      </c>
    </row>
    <row r="3146" spans="5:5" ht="15" customHeight="1" x14ac:dyDescent="0.35">
      <c r="E3146" s="11" t="str">
        <f>IF(F3146="Primary Timing Controller","Timing",IF(F3146="Secondary Timing Controller","Timing",IF(F3146="Star","Ethernet",IF(F3146="Door Controller","Security Solution",IF(F3146="Elevator Controller","Security Solution",IF(F3146="Range Extender","Security Solution",IF(F3146="Dropbox","Standalone",IF(F3146="LF Exciter","Standalone",IF(OR(F3146="Monitor",F3146="Virtual Wall"),IF(VLOOKUP(H3146,IRDeviceDetails!$A$1:$B$10000,2,FALSE)=0,"Standalone",IF(ISNUMBER(MATCH(H3146,ConfigGrouping!$D$1:$D$10000,0)),"Primary","Secondary")),"")))))))))</f>
        <v/>
      </c>
    </row>
    <row r="3147" spans="5:5" ht="15" customHeight="1" x14ac:dyDescent="0.35">
      <c r="E3147" s="11" t="str">
        <f>IF(F3147="Primary Timing Controller","Timing",IF(F3147="Secondary Timing Controller","Timing",IF(F3147="Star","Ethernet",IF(F3147="Door Controller","Security Solution",IF(F3147="Elevator Controller","Security Solution",IF(F3147="Range Extender","Security Solution",IF(F3147="Dropbox","Standalone",IF(F3147="LF Exciter","Standalone",IF(OR(F3147="Monitor",F3147="Virtual Wall"),IF(VLOOKUP(H3147,IRDeviceDetails!$A$1:$B$10000,2,FALSE)=0,"Standalone",IF(ISNUMBER(MATCH(H3147,ConfigGrouping!$D$1:$D$10000,0)),"Primary","Secondary")),"")))))))))</f>
        <v/>
      </c>
    </row>
    <row r="3148" spans="5:5" ht="15" customHeight="1" x14ac:dyDescent="0.35">
      <c r="E3148" s="11" t="str">
        <f>IF(F3148="Primary Timing Controller","Timing",IF(F3148="Secondary Timing Controller","Timing",IF(F3148="Star","Ethernet",IF(F3148="Door Controller","Security Solution",IF(F3148="Elevator Controller","Security Solution",IF(F3148="Range Extender","Security Solution",IF(F3148="Dropbox","Standalone",IF(F3148="LF Exciter","Standalone",IF(OR(F3148="Monitor",F3148="Virtual Wall"),IF(VLOOKUP(H3148,IRDeviceDetails!$A$1:$B$10000,2,FALSE)=0,"Standalone",IF(ISNUMBER(MATCH(H3148,ConfigGrouping!$D$1:$D$10000,0)),"Primary","Secondary")),"")))))))))</f>
        <v/>
      </c>
    </row>
    <row r="3149" spans="5:5" ht="15" customHeight="1" x14ac:dyDescent="0.35">
      <c r="E3149" s="11" t="str">
        <f>IF(F3149="Primary Timing Controller","Timing",IF(F3149="Secondary Timing Controller","Timing",IF(F3149="Star","Ethernet",IF(F3149="Door Controller","Security Solution",IF(F3149="Elevator Controller","Security Solution",IF(F3149="Range Extender","Security Solution",IF(F3149="Dropbox","Standalone",IF(F3149="LF Exciter","Standalone",IF(OR(F3149="Monitor",F3149="Virtual Wall"),IF(VLOOKUP(H3149,IRDeviceDetails!$A$1:$B$10000,2,FALSE)=0,"Standalone",IF(ISNUMBER(MATCH(H3149,ConfigGrouping!$D$1:$D$10000,0)),"Primary","Secondary")),"")))))))))</f>
        <v/>
      </c>
    </row>
    <row r="3150" spans="5:5" ht="15" customHeight="1" x14ac:dyDescent="0.35">
      <c r="E3150" s="11" t="str">
        <f>IF(F3150="Primary Timing Controller","Timing",IF(F3150="Secondary Timing Controller","Timing",IF(F3150="Star","Ethernet",IF(F3150="Door Controller","Security Solution",IF(F3150="Elevator Controller","Security Solution",IF(F3150="Range Extender","Security Solution",IF(F3150="Dropbox","Standalone",IF(F3150="LF Exciter","Standalone",IF(OR(F3150="Monitor",F3150="Virtual Wall"),IF(VLOOKUP(H3150,IRDeviceDetails!$A$1:$B$10000,2,FALSE)=0,"Standalone",IF(ISNUMBER(MATCH(H3150,ConfigGrouping!$D$1:$D$10000,0)),"Primary","Secondary")),"")))))))))</f>
        <v/>
      </c>
    </row>
    <row r="3151" spans="5:5" ht="15" customHeight="1" x14ac:dyDescent="0.35">
      <c r="E3151" s="11" t="str">
        <f>IF(F3151="Primary Timing Controller","Timing",IF(F3151="Secondary Timing Controller","Timing",IF(F3151="Star","Ethernet",IF(F3151="Door Controller","Security Solution",IF(F3151="Elevator Controller","Security Solution",IF(F3151="Range Extender","Security Solution",IF(F3151="Dropbox","Standalone",IF(F3151="LF Exciter","Standalone",IF(OR(F3151="Monitor",F3151="Virtual Wall"),IF(VLOOKUP(H3151,IRDeviceDetails!$A$1:$B$10000,2,FALSE)=0,"Standalone",IF(ISNUMBER(MATCH(H3151,ConfigGrouping!$D$1:$D$10000,0)),"Primary","Secondary")),"")))))))))</f>
        <v/>
      </c>
    </row>
    <row r="3152" spans="5:5" ht="15" customHeight="1" x14ac:dyDescent="0.35">
      <c r="E3152" s="11" t="str">
        <f>IF(F3152="Primary Timing Controller","Timing",IF(F3152="Secondary Timing Controller","Timing",IF(F3152="Star","Ethernet",IF(F3152="Door Controller","Security Solution",IF(F3152="Elevator Controller","Security Solution",IF(F3152="Range Extender","Security Solution",IF(F3152="Dropbox","Standalone",IF(F3152="LF Exciter","Standalone",IF(OR(F3152="Monitor",F3152="Virtual Wall"),IF(VLOOKUP(H3152,IRDeviceDetails!$A$1:$B$10000,2,FALSE)=0,"Standalone",IF(ISNUMBER(MATCH(H3152,ConfigGrouping!$D$1:$D$10000,0)),"Primary","Secondary")),"")))))))))</f>
        <v/>
      </c>
    </row>
    <row r="3153" spans="5:5" ht="15" customHeight="1" x14ac:dyDescent="0.35">
      <c r="E3153" s="11" t="str">
        <f>IF(F3153="Primary Timing Controller","Timing",IF(F3153="Secondary Timing Controller","Timing",IF(F3153="Star","Ethernet",IF(F3153="Door Controller","Security Solution",IF(F3153="Elevator Controller","Security Solution",IF(F3153="Range Extender","Security Solution",IF(F3153="Dropbox","Standalone",IF(F3153="LF Exciter","Standalone",IF(OR(F3153="Monitor",F3153="Virtual Wall"),IF(VLOOKUP(H3153,IRDeviceDetails!$A$1:$B$10000,2,FALSE)=0,"Standalone",IF(ISNUMBER(MATCH(H3153,ConfigGrouping!$D$1:$D$10000,0)),"Primary","Secondary")),"")))))))))</f>
        <v/>
      </c>
    </row>
    <row r="3154" spans="5:5" ht="15" customHeight="1" x14ac:dyDescent="0.35">
      <c r="E3154" s="11" t="str">
        <f>IF(F3154="Primary Timing Controller","Timing",IF(F3154="Secondary Timing Controller","Timing",IF(F3154="Star","Ethernet",IF(F3154="Door Controller","Security Solution",IF(F3154="Elevator Controller","Security Solution",IF(F3154="Range Extender","Security Solution",IF(F3154="Dropbox","Standalone",IF(F3154="LF Exciter","Standalone",IF(OR(F3154="Monitor",F3154="Virtual Wall"),IF(VLOOKUP(H3154,IRDeviceDetails!$A$1:$B$10000,2,FALSE)=0,"Standalone",IF(ISNUMBER(MATCH(H3154,ConfigGrouping!$D$1:$D$10000,0)),"Primary","Secondary")),"")))))))))</f>
        <v/>
      </c>
    </row>
    <row r="3155" spans="5:5" ht="15" customHeight="1" x14ac:dyDescent="0.35">
      <c r="E3155" s="11" t="str">
        <f>IF(F3155="Primary Timing Controller","Timing",IF(F3155="Secondary Timing Controller","Timing",IF(F3155="Star","Ethernet",IF(F3155="Door Controller","Security Solution",IF(F3155="Elevator Controller","Security Solution",IF(F3155="Range Extender","Security Solution",IF(F3155="Dropbox","Standalone",IF(F3155="LF Exciter","Standalone",IF(OR(F3155="Monitor",F3155="Virtual Wall"),IF(VLOOKUP(H3155,IRDeviceDetails!$A$1:$B$10000,2,FALSE)=0,"Standalone",IF(ISNUMBER(MATCH(H3155,ConfigGrouping!$D$1:$D$10000,0)),"Primary","Secondary")),"")))))))))</f>
        <v/>
      </c>
    </row>
    <row r="3156" spans="5:5" ht="15" customHeight="1" x14ac:dyDescent="0.35">
      <c r="E3156" s="11" t="str">
        <f>IF(F3156="Primary Timing Controller","Timing",IF(F3156="Secondary Timing Controller","Timing",IF(F3156="Star","Ethernet",IF(F3156="Door Controller","Security Solution",IF(F3156="Elevator Controller","Security Solution",IF(F3156="Range Extender","Security Solution",IF(F3156="Dropbox","Standalone",IF(F3156="LF Exciter","Standalone",IF(OR(F3156="Monitor",F3156="Virtual Wall"),IF(VLOOKUP(H3156,IRDeviceDetails!$A$1:$B$10000,2,FALSE)=0,"Standalone",IF(ISNUMBER(MATCH(H3156,ConfigGrouping!$D$1:$D$10000,0)),"Primary","Secondary")),"")))))))))</f>
        <v/>
      </c>
    </row>
    <row r="3157" spans="5:5" ht="15" customHeight="1" x14ac:dyDescent="0.35">
      <c r="E3157" s="11" t="str">
        <f>IF(F3157="Primary Timing Controller","Timing",IF(F3157="Secondary Timing Controller","Timing",IF(F3157="Star","Ethernet",IF(F3157="Door Controller","Security Solution",IF(F3157="Elevator Controller","Security Solution",IF(F3157="Range Extender","Security Solution",IF(F3157="Dropbox","Standalone",IF(F3157="LF Exciter","Standalone",IF(OR(F3157="Monitor",F3157="Virtual Wall"),IF(VLOOKUP(H3157,IRDeviceDetails!$A$1:$B$10000,2,FALSE)=0,"Standalone",IF(ISNUMBER(MATCH(H3157,ConfigGrouping!$D$1:$D$10000,0)),"Primary","Secondary")),"")))))))))</f>
        <v/>
      </c>
    </row>
    <row r="3158" spans="5:5" ht="15" customHeight="1" x14ac:dyDescent="0.35">
      <c r="E3158" s="11" t="str">
        <f>IF(F3158="Primary Timing Controller","Timing",IF(F3158="Secondary Timing Controller","Timing",IF(F3158="Star","Ethernet",IF(F3158="Door Controller","Security Solution",IF(F3158="Elevator Controller","Security Solution",IF(F3158="Range Extender","Security Solution",IF(F3158="Dropbox","Standalone",IF(F3158="LF Exciter","Standalone",IF(OR(F3158="Monitor",F3158="Virtual Wall"),IF(VLOOKUP(H3158,IRDeviceDetails!$A$1:$B$10000,2,FALSE)=0,"Standalone",IF(ISNUMBER(MATCH(H3158,ConfigGrouping!$D$1:$D$10000,0)),"Primary","Secondary")),"")))))))))</f>
        <v/>
      </c>
    </row>
    <row r="3159" spans="5:5" ht="15" customHeight="1" x14ac:dyDescent="0.35">
      <c r="E3159" s="11" t="str">
        <f>IF(F3159="Primary Timing Controller","Timing",IF(F3159="Secondary Timing Controller","Timing",IF(F3159="Star","Ethernet",IF(F3159="Door Controller","Security Solution",IF(F3159="Elevator Controller","Security Solution",IF(F3159="Range Extender","Security Solution",IF(F3159="Dropbox","Standalone",IF(F3159="LF Exciter","Standalone",IF(OR(F3159="Monitor",F3159="Virtual Wall"),IF(VLOOKUP(H3159,IRDeviceDetails!$A$1:$B$10000,2,FALSE)=0,"Standalone",IF(ISNUMBER(MATCH(H3159,ConfigGrouping!$D$1:$D$10000,0)),"Primary","Secondary")),"")))))))))</f>
        <v/>
      </c>
    </row>
    <row r="3160" spans="5:5" ht="15" customHeight="1" x14ac:dyDescent="0.35">
      <c r="E3160" s="11" t="str">
        <f>IF(F3160="Primary Timing Controller","Timing",IF(F3160="Secondary Timing Controller","Timing",IF(F3160="Star","Ethernet",IF(F3160="Door Controller","Security Solution",IF(F3160="Elevator Controller","Security Solution",IF(F3160="Range Extender","Security Solution",IF(F3160="Dropbox","Standalone",IF(F3160="LF Exciter","Standalone",IF(OR(F3160="Monitor",F3160="Virtual Wall"),IF(VLOOKUP(H3160,IRDeviceDetails!$A$1:$B$10000,2,FALSE)=0,"Standalone",IF(ISNUMBER(MATCH(H3160,ConfigGrouping!$D$1:$D$10000,0)),"Primary","Secondary")),"")))))))))</f>
        <v/>
      </c>
    </row>
    <row r="3161" spans="5:5" ht="15" customHeight="1" x14ac:dyDescent="0.35">
      <c r="E3161" s="11" t="str">
        <f>IF(F3161="Primary Timing Controller","Timing",IF(F3161="Secondary Timing Controller","Timing",IF(F3161="Star","Ethernet",IF(F3161="Door Controller","Security Solution",IF(F3161="Elevator Controller","Security Solution",IF(F3161="Range Extender","Security Solution",IF(F3161="Dropbox","Standalone",IF(F3161="LF Exciter","Standalone",IF(OR(F3161="Monitor",F3161="Virtual Wall"),IF(VLOOKUP(H3161,IRDeviceDetails!$A$1:$B$10000,2,FALSE)=0,"Standalone",IF(ISNUMBER(MATCH(H3161,ConfigGrouping!$D$1:$D$10000,0)),"Primary","Secondary")),"")))))))))</f>
        <v/>
      </c>
    </row>
    <row r="3162" spans="5:5" ht="15" customHeight="1" x14ac:dyDescent="0.35">
      <c r="E3162" s="11" t="str">
        <f>IF(F3162="Primary Timing Controller","Timing",IF(F3162="Secondary Timing Controller","Timing",IF(F3162="Star","Ethernet",IF(F3162="Door Controller","Security Solution",IF(F3162="Elevator Controller","Security Solution",IF(F3162="Range Extender","Security Solution",IF(F3162="Dropbox","Standalone",IF(F3162="LF Exciter","Standalone",IF(OR(F3162="Monitor",F3162="Virtual Wall"),IF(VLOOKUP(H3162,IRDeviceDetails!$A$1:$B$10000,2,FALSE)=0,"Standalone",IF(ISNUMBER(MATCH(H3162,ConfigGrouping!$D$1:$D$10000,0)),"Primary","Secondary")),"")))))))))</f>
        <v/>
      </c>
    </row>
    <row r="3163" spans="5:5" ht="15" customHeight="1" x14ac:dyDescent="0.35">
      <c r="E3163" s="11" t="str">
        <f>IF(F3163="Primary Timing Controller","Timing",IF(F3163="Secondary Timing Controller","Timing",IF(F3163="Star","Ethernet",IF(F3163="Door Controller","Security Solution",IF(F3163="Elevator Controller","Security Solution",IF(F3163="Range Extender","Security Solution",IF(F3163="Dropbox","Standalone",IF(F3163="LF Exciter","Standalone",IF(OR(F3163="Monitor",F3163="Virtual Wall"),IF(VLOOKUP(H3163,IRDeviceDetails!$A$1:$B$10000,2,FALSE)=0,"Standalone",IF(ISNUMBER(MATCH(H3163,ConfigGrouping!$D$1:$D$10000,0)),"Primary","Secondary")),"")))))))))</f>
        <v/>
      </c>
    </row>
    <row r="3164" spans="5:5" ht="15" customHeight="1" x14ac:dyDescent="0.35">
      <c r="E3164" s="11" t="str">
        <f>IF(F3164="Primary Timing Controller","Timing",IF(F3164="Secondary Timing Controller","Timing",IF(F3164="Star","Ethernet",IF(F3164="Door Controller","Security Solution",IF(F3164="Elevator Controller","Security Solution",IF(F3164="Range Extender","Security Solution",IF(F3164="Dropbox","Standalone",IF(F3164="LF Exciter","Standalone",IF(OR(F3164="Monitor",F3164="Virtual Wall"),IF(VLOOKUP(H3164,IRDeviceDetails!$A$1:$B$10000,2,FALSE)=0,"Standalone",IF(ISNUMBER(MATCH(H3164,ConfigGrouping!$D$1:$D$10000,0)),"Primary","Secondary")),"")))))))))</f>
        <v/>
      </c>
    </row>
    <row r="3165" spans="5:5" ht="15" customHeight="1" x14ac:dyDescent="0.35">
      <c r="E3165" s="11" t="str">
        <f>IF(F3165="Primary Timing Controller","Timing",IF(F3165="Secondary Timing Controller","Timing",IF(F3165="Star","Ethernet",IF(F3165="Door Controller","Security Solution",IF(F3165="Elevator Controller","Security Solution",IF(F3165="Range Extender","Security Solution",IF(F3165="Dropbox","Standalone",IF(F3165="LF Exciter","Standalone",IF(OR(F3165="Monitor",F3165="Virtual Wall"),IF(VLOOKUP(H3165,IRDeviceDetails!$A$1:$B$10000,2,FALSE)=0,"Standalone",IF(ISNUMBER(MATCH(H3165,ConfigGrouping!$D$1:$D$10000,0)),"Primary","Secondary")),"")))))))))</f>
        <v/>
      </c>
    </row>
    <row r="3166" spans="5:5" ht="15" customHeight="1" x14ac:dyDescent="0.35">
      <c r="E3166" s="11" t="str">
        <f>IF(F3166="Primary Timing Controller","Timing",IF(F3166="Secondary Timing Controller","Timing",IF(F3166="Star","Ethernet",IF(F3166="Door Controller","Security Solution",IF(F3166="Elevator Controller","Security Solution",IF(F3166="Range Extender","Security Solution",IF(F3166="Dropbox","Standalone",IF(F3166="LF Exciter","Standalone",IF(OR(F3166="Monitor",F3166="Virtual Wall"),IF(VLOOKUP(H3166,IRDeviceDetails!$A$1:$B$10000,2,FALSE)=0,"Standalone",IF(ISNUMBER(MATCH(H3166,ConfigGrouping!$D$1:$D$10000,0)),"Primary","Secondary")),"")))))))))</f>
        <v/>
      </c>
    </row>
    <row r="3167" spans="5:5" ht="15" customHeight="1" x14ac:dyDescent="0.35">
      <c r="E3167" s="11" t="str">
        <f>IF(F3167="Primary Timing Controller","Timing",IF(F3167="Secondary Timing Controller","Timing",IF(F3167="Star","Ethernet",IF(F3167="Door Controller","Security Solution",IF(F3167="Elevator Controller","Security Solution",IF(F3167="Range Extender","Security Solution",IF(F3167="Dropbox","Standalone",IF(F3167="LF Exciter","Standalone",IF(OR(F3167="Monitor",F3167="Virtual Wall"),IF(VLOOKUP(H3167,IRDeviceDetails!$A$1:$B$10000,2,FALSE)=0,"Standalone",IF(ISNUMBER(MATCH(H3167,ConfigGrouping!$D$1:$D$10000,0)),"Primary","Secondary")),"")))))))))</f>
        <v/>
      </c>
    </row>
    <row r="3168" spans="5:5" ht="15" customHeight="1" x14ac:dyDescent="0.35">
      <c r="E3168" s="11" t="str">
        <f>IF(F3168="Primary Timing Controller","Timing",IF(F3168="Secondary Timing Controller","Timing",IF(F3168="Star","Ethernet",IF(F3168="Door Controller","Security Solution",IF(F3168="Elevator Controller","Security Solution",IF(F3168="Range Extender","Security Solution",IF(F3168="Dropbox","Standalone",IF(F3168="LF Exciter","Standalone",IF(OR(F3168="Monitor",F3168="Virtual Wall"),IF(VLOOKUP(H3168,IRDeviceDetails!$A$1:$B$10000,2,FALSE)=0,"Standalone",IF(ISNUMBER(MATCH(H3168,ConfigGrouping!$D$1:$D$10000,0)),"Primary","Secondary")),"")))))))))</f>
        <v/>
      </c>
    </row>
    <row r="3169" spans="5:5" ht="15" customHeight="1" x14ac:dyDescent="0.35">
      <c r="E3169" s="11" t="str">
        <f>IF(F3169="Primary Timing Controller","Timing",IF(F3169="Secondary Timing Controller","Timing",IF(F3169="Star","Ethernet",IF(F3169="Door Controller","Security Solution",IF(F3169="Elevator Controller","Security Solution",IF(F3169="Range Extender","Security Solution",IF(F3169="Dropbox","Standalone",IF(F3169="LF Exciter","Standalone",IF(OR(F3169="Monitor",F3169="Virtual Wall"),IF(VLOOKUP(H3169,IRDeviceDetails!$A$1:$B$10000,2,FALSE)=0,"Standalone",IF(ISNUMBER(MATCH(H3169,ConfigGrouping!$D$1:$D$10000,0)),"Primary","Secondary")),"")))))))))</f>
        <v/>
      </c>
    </row>
    <row r="3170" spans="5:5" ht="15" customHeight="1" x14ac:dyDescent="0.35">
      <c r="E3170" s="11" t="str">
        <f>IF(F3170="Primary Timing Controller","Timing",IF(F3170="Secondary Timing Controller","Timing",IF(F3170="Star","Ethernet",IF(F3170="Door Controller","Security Solution",IF(F3170="Elevator Controller","Security Solution",IF(F3170="Range Extender","Security Solution",IF(F3170="Dropbox","Standalone",IF(F3170="LF Exciter","Standalone",IF(OR(F3170="Monitor",F3170="Virtual Wall"),IF(VLOOKUP(H3170,IRDeviceDetails!$A$1:$B$10000,2,FALSE)=0,"Standalone",IF(ISNUMBER(MATCH(H3170,ConfigGrouping!$D$1:$D$10000,0)),"Primary","Secondary")),"")))))))))</f>
        <v/>
      </c>
    </row>
    <row r="3171" spans="5:5" ht="15" customHeight="1" x14ac:dyDescent="0.35">
      <c r="E3171" s="11" t="str">
        <f>IF(F3171="Primary Timing Controller","Timing",IF(F3171="Secondary Timing Controller","Timing",IF(F3171="Star","Ethernet",IF(F3171="Door Controller","Security Solution",IF(F3171="Elevator Controller","Security Solution",IF(F3171="Range Extender","Security Solution",IF(F3171="Dropbox","Standalone",IF(F3171="LF Exciter","Standalone",IF(OR(F3171="Monitor",F3171="Virtual Wall"),IF(VLOOKUP(H3171,IRDeviceDetails!$A$1:$B$10000,2,FALSE)=0,"Standalone",IF(ISNUMBER(MATCH(H3171,ConfigGrouping!$D$1:$D$10000,0)),"Primary","Secondary")),"")))))))))</f>
        <v/>
      </c>
    </row>
    <row r="3172" spans="5:5" ht="15" customHeight="1" x14ac:dyDescent="0.35">
      <c r="E3172" s="11" t="str">
        <f>IF(F3172="Primary Timing Controller","Timing",IF(F3172="Secondary Timing Controller","Timing",IF(F3172="Star","Ethernet",IF(F3172="Door Controller","Security Solution",IF(F3172="Elevator Controller","Security Solution",IF(F3172="Range Extender","Security Solution",IF(F3172="Dropbox","Standalone",IF(F3172="LF Exciter","Standalone",IF(OR(F3172="Monitor",F3172="Virtual Wall"),IF(VLOOKUP(H3172,IRDeviceDetails!$A$1:$B$10000,2,FALSE)=0,"Standalone",IF(ISNUMBER(MATCH(H3172,ConfigGrouping!$D$1:$D$10000,0)),"Primary","Secondary")),"")))))))))</f>
        <v/>
      </c>
    </row>
    <row r="3173" spans="5:5" ht="15" customHeight="1" x14ac:dyDescent="0.35">
      <c r="E3173" s="11" t="str">
        <f>IF(F3173="Primary Timing Controller","Timing",IF(F3173="Secondary Timing Controller","Timing",IF(F3173="Star","Ethernet",IF(F3173="Door Controller","Security Solution",IF(F3173="Elevator Controller","Security Solution",IF(F3173="Range Extender","Security Solution",IF(F3173="Dropbox","Standalone",IF(F3173="LF Exciter","Standalone",IF(OR(F3173="Monitor",F3173="Virtual Wall"),IF(VLOOKUP(H3173,IRDeviceDetails!$A$1:$B$10000,2,FALSE)=0,"Standalone",IF(ISNUMBER(MATCH(H3173,ConfigGrouping!$D$1:$D$10000,0)),"Primary","Secondary")),"")))))))))</f>
        <v/>
      </c>
    </row>
    <row r="3174" spans="5:5" ht="15" customHeight="1" x14ac:dyDescent="0.35">
      <c r="E3174" s="11" t="str">
        <f>IF(F3174="Primary Timing Controller","Timing",IF(F3174="Secondary Timing Controller","Timing",IF(F3174="Star","Ethernet",IF(F3174="Door Controller","Security Solution",IF(F3174="Elevator Controller","Security Solution",IF(F3174="Range Extender","Security Solution",IF(F3174="Dropbox","Standalone",IF(F3174="LF Exciter","Standalone",IF(OR(F3174="Monitor",F3174="Virtual Wall"),IF(VLOOKUP(H3174,IRDeviceDetails!$A$1:$B$10000,2,FALSE)=0,"Standalone",IF(ISNUMBER(MATCH(H3174,ConfigGrouping!$D$1:$D$10000,0)),"Primary","Secondary")),"")))))))))</f>
        <v/>
      </c>
    </row>
    <row r="3175" spans="5:5" ht="15" customHeight="1" x14ac:dyDescent="0.35">
      <c r="E3175" s="11" t="str">
        <f>IF(F3175="Primary Timing Controller","Timing",IF(F3175="Secondary Timing Controller","Timing",IF(F3175="Star","Ethernet",IF(F3175="Door Controller","Security Solution",IF(F3175="Elevator Controller","Security Solution",IF(F3175="Range Extender","Security Solution",IF(F3175="Dropbox","Standalone",IF(F3175="LF Exciter","Standalone",IF(OR(F3175="Monitor",F3175="Virtual Wall"),IF(VLOOKUP(H3175,IRDeviceDetails!$A$1:$B$10000,2,FALSE)=0,"Standalone",IF(ISNUMBER(MATCH(H3175,ConfigGrouping!$D$1:$D$10000,0)),"Primary","Secondary")),"")))))))))</f>
        <v/>
      </c>
    </row>
    <row r="3176" spans="5:5" ht="15" customHeight="1" x14ac:dyDescent="0.35">
      <c r="E3176" s="11" t="str">
        <f>IF(F3176="Primary Timing Controller","Timing",IF(F3176="Secondary Timing Controller","Timing",IF(F3176="Star","Ethernet",IF(F3176="Door Controller","Security Solution",IF(F3176="Elevator Controller","Security Solution",IF(F3176="Range Extender","Security Solution",IF(F3176="Dropbox","Standalone",IF(F3176="LF Exciter","Standalone",IF(OR(F3176="Monitor",F3176="Virtual Wall"),IF(VLOOKUP(H3176,IRDeviceDetails!$A$1:$B$10000,2,FALSE)=0,"Standalone",IF(ISNUMBER(MATCH(H3176,ConfigGrouping!$D$1:$D$10000,0)),"Primary","Secondary")),"")))))))))</f>
        <v/>
      </c>
    </row>
    <row r="3177" spans="5:5" ht="15" customHeight="1" x14ac:dyDescent="0.35">
      <c r="E3177" s="11" t="str">
        <f>IF(F3177="Primary Timing Controller","Timing",IF(F3177="Secondary Timing Controller","Timing",IF(F3177="Star","Ethernet",IF(F3177="Door Controller","Security Solution",IF(F3177="Elevator Controller","Security Solution",IF(F3177="Range Extender","Security Solution",IF(F3177="Dropbox","Standalone",IF(F3177="LF Exciter","Standalone",IF(OR(F3177="Monitor",F3177="Virtual Wall"),IF(VLOOKUP(H3177,IRDeviceDetails!$A$1:$B$10000,2,FALSE)=0,"Standalone",IF(ISNUMBER(MATCH(H3177,ConfigGrouping!$D$1:$D$10000,0)),"Primary","Secondary")),"")))))))))</f>
        <v/>
      </c>
    </row>
    <row r="3178" spans="5:5" ht="15" customHeight="1" x14ac:dyDescent="0.35">
      <c r="E3178" s="11" t="str">
        <f>IF(F3178="Primary Timing Controller","Timing",IF(F3178="Secondary Timing Controller","Timing",IF(F3178="Star","Ethernet",IF(F3178="Door Controller","Security Solution",IF(F3178="Elevator Controller","Security Solution",IF(F3178="Range Extender","Security Solution",IF(F3178="Dropbox","Standalone",IF(F3178="LF Exciter","Standalone",IF(OR(F3178="Monitor",F3178="Virtual Wall"),IF(VLOOKUP(H3178,IRDeviceDetails!$A$1:$B$10000,2,FALSE)=0,"Standalone",IF(ISNUMBER(MATCH(H3178,ConfigGrouping!$D$1:$D$10000,0)),"Primary","Secondary")),"")))))))))</f>
        <v/>
      </c>
    </row>
    <row r="3179" spans="5:5" ht="15" customHeight="1" x14ac:dyDescent="0.35">
      <c r="E3179" s="11" t="str">
        <f>IF(F3179="Primary Timing Controller","Timing",IF(F3179="Secondary Timing Controller","Timing",IF(F3179="Star","Ethernet",IF(F3179="Door Controller","Security Solution",IF(F3179="Elevator Controller","Security Solution",IF(F3179="Range Extender","Security Solution",IF(F3179="Dropbox","Standalone",IF(F3179="LF Exciter","Standalone",IF(OR(F3179="Monitor",F3179="Virtual Wall"),IF(VLOOKUP(H3179,IRDeviceDetails!$A$1:$B$10000,2,FALSE)=0,"Standalone",IF(ISNUMBER(MATCH(H3179,ConfigGrouping!$D$1:$D$10000,0)),"Primary","Secondary")),"")))))))))</f>
        <v/>
      </c>
    </row>
    <row r="3180" spans="5:5" ht="15" customHeight="1" x14ac:dyDescent="0.35">
      <c r="E3180" s="11" t="str">
        <f>IF(F3180="Primary Timing Controller","Timing",IF(F3180="Secondary Timing Controller","Timing",IF(F3180="Star","Ethernet",IF(F3180="Door Controller","Security Solution",IF(F3180="Elevator Controller","Security Solution",IF(F3180="Range Extender","Security Solution",IF(F3180="Dropbox","Standalone",IF(F3180="LF Exciter","Standalone",IF(OR(F3180="Monitor",F3180="Virtual Wall"),IF(VLOOKUP(H3180,IRDeviceDetails!$A$1:$B$10000,2,FALSE)=0,"Standalone",IF(ISNUMBER(MATCH(H3180,ConfigGrouping!$D$1:$D$10000,0)),"Primary","Secondary")),"")))))))))</f>
        <v/>
      </c>
    </row>
    <row r="3181" spans="5:5" ht="15" customHeight="1" x14ac:dyDescent="0.35">
      <c r="E3181" s="11" t="str">
        <f>IF(F3181="Primary Timing Controller","Timing",IF(F3181="Secondary Timing Controller","Timing",IF(F3181="Star","Ethernet",IF(F3181="Door Controller","Security Solution",IF(F3181="Elevator Controller","Security Solution",IF(F3181="Range Extender","Security Solution",IF(F3181="Dropbox","Standalone",IF(F3181="LF Exciter","Standalone",IF(OR(F3181="Monitor",F3181="Virtual Wall"),IF(VLOOKUP(H3181,IRDeviceDetails!$A$1:$B$10000,2,FALSE)=0,"Standalone",IF(ISNUMBER(MATCH(H3181,ConfigGrouping!$D$1:$D$10000,0)),"Primary","Secondary")),"")))))))))</f>
        <v/>
      </c>
    </row>
    <row r="3182" spans="5:5" ht="15" customHeight="1" x14ac:dyDescent="0.35">
      <c r="E3182" s="11" t="str">
        <f>IF(F3182="Primary Timing Controller","Timing",IF(F3182="Secondary Timing Controller","Timing",IF(F3182="Star","Ethernet",IF(F3182="Door Controller","Security Solution",IF(F3182="Elevator Controller","Security Solution",IF(F3182="Range Extender","Security Solution",IF(F3182="Dropbox","Standalone",IF(F3182="LF Exciter","Standalone",IF(OR(F3182="Monitor",F3182="Virtual Wall"),IF(VLOOKUP(H3182,IRDeviceDetails!$A$1:$B$10000,2,FALSE)=0,"Standalone",IF(ISNUMBER(MATCH(H3182,ConfigGrouping!$D$1:$D$10000,0)),"Primary","Secondary")),"")))))))))</f>
        <v/>
      </c>
    </row>
    <row r="3183" spans="5:5" ht="15" customHeight="1" x14ac:dyDescent="0.35">
      <c r="E3183" s="11" t="str">
        <f>IF(F3183="Primary Timing Controller","Timing",IF(F3183="Secondary Timing Controller","Timing",IF(F3183="Star","Ethernet",IF(F3183="Door Controller","Security Solution",IF(F3183="Elevator Controller","Security Solution",IF(F3183="Range Extender","Security Solution",IF(F3183="Dropbox","Standalone",IF(F3183="LF Exciter","Standalone",IF(OR(F3183="Monitor",F3183="Virtual Wall"),IF(VLOOKUP(H3183,IRDeviceDetails!$A$1:$B$10000,2,FALSE)=0,"Standalone",IF(ISNUMBER(MATCH(H3183,ConfigGrouping!$D$1:$D$10000,0)),"Primary","Secondary")),"")))))))))</f>
        <v/>
      </c>
    </row>
    <row r="3184" spans="5:5" ht="15" customHeight="1" x14ac:dyDescent="0.35">
      <c r="E3184" s="11" t="str">
        <f>IF(F3184="Primary Timing Controller","Timing",IF(F3184="Secondary Timing Controller","Timing",IF(F3184="Star","Ethernet",IF(F3184="Door Controller","Security Solution",IF(F3184="Elevator Controller","Security Solution",IF(F3184="Range Extender","Security Solution",IF(F3184="Dropbox","Standalone",IF(F3184="LF Exciter","Standalone",IF(OR(F3184="Monitor",F3184="Virtual Wall"),IF(VLOOKUP(H3184,IRDeviceDetails!$A$1:$B$10000,2,FALSE)=0,"Standalone",IF(ISNUMBER(MATCH(H3184,ConfigGrouping!$D$1:$D$10000,0)),"Primary","Secondary")),"")))))))))</f>
        <v/>
      </c>
    </row>
    <row r="3185" spans="5:5" ht="15" customHeight="1" x14ac:dyDescent="0.35">
      <c r="E3185" s="11" t="str">
        <f>IF(F3185="Primary Timing Controller","Timing",IF(F3185="Secondary Timing Controller","Timing",IF(F3185="Star","Ethernet",IF(F3185="Door Controller","Security Solution",IF(F3185="Elevator Controller","Security Solution",IF(F3185="Range Extender","Security Solution",IF(F3185="Dropbox","Standalone",IF(F3185="LF Exciter","Standalone",IF(OR(F3185="Monitor",F3185="Virtual Wall"),IF(VLOOKUP(H3185,IRDeviceDetails!$A$1:$B$10000,2,FALSE)=0,"Standalone",IF(ISNUMBER(MATCH(H3185,ConfigGrouping!$D$1:$D$10000,0)),"Primary","Secondary")),"")))))))))</f>
        <v/>
      </c>
    </row>
    <row r="3186" spans="5:5" ht="15" customHeight="1" x14ac:dyDescent="0.35">
      <c r="E3186" s="11" t="str">
        <f>IF(F3186="Primary Timing Controller","Timing",IF(F3186="Secondary Timing Controller","Timing",IF(F3186="Star","Ethernet",IF(F3186="Door Controller","Security Solution",IF(F3186="Elevator Controller","Security Solution",IF(F3186="Range Extender","Security Solution",IF(F3186="Dropbox","Standalone",IF(F3186="LF Exciter","Standalone",IF(OR(F3186="Monitor",F3186="Virtual Wall"),IF(VLOOKUP(H3186,IRDeviceDetails!$A$1:$B$10000,2,FALSE)=0,"Standalone",IF(ISNUMBER(MATCH(H3186,ConfigGrouping!$D$1:$D$10000,0)),"Primary","Secondary")),"")))))))))</f>
        <v/>
      </c>
    </row>
    <row r="3187" spans="5:5" ht="15" customHeight="1" x14ac:dyDescent="0.35">
      <c r="E3187" s="11" t="str">
        <f>IF(F3187="Primary Timing Controller","Timing",IF(F3187="Secondary Timing Controller","Timing",IF(F3187="Star","Ethernet",IF(F3187="Door Controller","Security Solution",IF(F3187="Elevator Controller","Security Solution",IF(F3187="Range Extender","Security Solution",IF(F3187="Dropbox","Standalone",IF(F3187="LF Exciter","Standalone",IF(OR(F3187="Monitor",F3187="Virtual Wall"),IF(VLOOKUP(H3187,IRDeviceDetails!$A$1:$B$10000,2,FALSE)=0,"Standalone",IF(ISNUMBER(MATCH(H3187,ConfigGrouping!$D$1:$D$10000,0)),"Primary","Secondary")),"")))))))))</f>
        <v/>
      </c>
    </row>
    <row r="3188" spans="5:5" ht="15" customHeight="1" x14ac:dyDescent="0.35">
      <c r="E3188" s="11" t="str">
        <f>IF(F3188="Primary Timing Controller","Timing",IF(F3188="Secondary Timing Controller","Timing",IF(F3188="Star","Ethernet",IF(F3188="Door Controller","Security Solution",IF(F3188="Elevator Controller","Security Solution",IF(F3188="Range Extender","Security Solution",IF(F3188="Dropbox","Standalone",IF(F3188="LF Exciter","Standalone",IF(OR(F3188="Monitor",F3188="Virtual Wall"),IF(VLOOKUP(H3188,IRDeviceDetails!$A$1:$B$10000,2,FALSE)=0,"Standalone",IF(ISNUMBER(MATCH(H3188,ConfigGrouping!$D$1:$D$10000,0)),"Primary","Secondary")),"")))))))))</f>
        <v/>
      </c>
    </row>
    <row r="3189" spans="5:5" ht="15" customHeight="1" x14ac:dyDescent="0.35">
      <c r="E3189" s="11" t="str">
        <f>IF(F3189="Primary Timing Controller","Timing",IF(F3189="Secondary Timing Controller","Timing",IF(F3189="Star","Ethernet",IF(F3189="Door Controller","Security Solution",IF(F3189="Elevator Controller","Security Solution",IF(F3189="Range Extender","Security Solution",IF(F3189="Dropbox","Standalone",IF(F3189="LF Exciter","Standalone",IF(OR(F3189="Monitor",F3189="Virtual Wall"),IF(VLOOKUP(H3189,IRDeviceDetails!$A$1:$B$10000,2,FALSE)=0,"Standalone",IF(ISNUMBER(MATCH(H3189,ConfigGrouping!$D$1:$D$10000,0)),"Primary","Secondary")),"")))))))))</f>
        <v/>
      </c>
    </row>
    <row r="3190" spans="5:5" ht="15" customHeight="1" x14ac:dyDescent="0.35">
      <c r="E3190" s="11" t="str">
        <f>IF(F3190="Primary Timing Controller","Timing",IF(F3190="Secondary Timing Controller","Timing",IF(F3190="Star","Ethernet",IF(F3190="Door Controller","Security Solution",IF(F3190="Elevator Controller","Security Solution",IF(F3190="Range Extender","Security Solution",IF(F3190="Dropbox","Standalone",IF(F3190="LF Exciter","Standalone",IF(OR(F3190="Monitor",F3190="Virtual Wall"),IF(VLOOKUP(H3190,IRDeviceDetails!$A$1:$B$10000,2,FALSE)=0,"Standalone",IF(ISNUMBER(MATCH(H3190,ConfigGrouping!$D$1:$D$10000,0)),"Primary","Secondary")),"")))))))))</f>
        <v/>
      </c>
    </row>
    <row r="3191" spans="5:5" ht="15" customHeight="1" x14ac:dyDescent="0.35">
      <c r="E3191" s="11" t="str">
        <f>IF(F3191="Primary Timing Controller","Timing",IF(F3191="Secondary Timing Controller","Timing",IF(F3191="Star","Ethernet",IF(F3191="Door Controller","Security Solution",IF(F3191="Elevator Controller","Security Solution",IF(F3191="Range Extender","Security Solution",IF(F3191="Dropbox","Standalone",IF(F3191="LF Exciter","Standalone",IF(OR(F3191="Monitor",F3191="Virtual Wall"),IF(VLOOKUP(H3191,IRDeviceDetails!$A$1:$B$10000,2,FALSE)=0,"Standalone",IF(ISNUMBER(MATCH(H3191,ConfigGrouping!$D$1:$D$10000,0)),"Primary","Secondary")),"")))))))))</f>
        <v/>
      </c>
    </row>
    <row r="3192" spans="5:5" ht="15" customHeight="1" x14ac:dyDescent="0.35">
      <c r="E3192" s="11" t="str">
        <f>IF(F3192="Primary Timing Controller","Timing",IF(F3192="Secondary Timing Controller","Timing",IF(F3192="Star","Ethernet",IF(F3192="Door Controller","Security Solution",IF(F3192="Elevator Controller","Security Solution",IF(F3192="Range Extender","Security Solution",IF(F3192="Dropbox","Standalone",IF(F3192="LF Exciter","Standalone",IF(OR(F3192="Monitor",F3192="Virtual Wall"),IF(VLOOKUP(H3192,IRDeviceDetails!$A$1:$B$10000,2,FALSE)=0,"Standalone",IF(ISNUMBER(MATCH(H3192,ConfigGrouping!$D$1:$D$10000,0)),"Primary","Secondary")),"")))))))))</f>
        <v/>
      </c>
    </row>
    <row r="3193" spans="5:5" ht="15" customHeight="1" x14ac:dyDescent="0.35">
      <c r="E3193" s="11" t="str">
        <f>IF(F3193="Primary Timing Controller","Timing",IF(F3193="Secondary Timing Controller","Timing",IF(F3193="Star","Ethernet",IF(F3193="Door Controller","Security Solution",IF(F3193="Elevator Controller","Security Solution",IF(F3193="Range Extender","Security Solution",IF(F3193="Dropbox","Standalone",IF(F3193="LF Exciter","Standalone",IF(OR(F3193="Monitor",F3193="Virtual Wall"),IF(VLOOKUP(H3193,IRDeviceDetails!$A$1:$B$10000,2,FALSE)=0,"Standalone",IF(ISNUMBER(MATCH(H3193,ConfigGrouping!$D$1:$D$10000,0)),"Primary","Secondary")),"")))))))))</f>
        <v/>
      </c>
    </row>
    <row r="3194" spans="5:5" ht="15" customHeight="1" x14ac:dyDescent="0.35">
      <c r="E3194" s="11" t="str">
        <f>IF(F3194="Primary Timing Controller","Timing",IF(F3194="Secondary Timing Controller","Timing",IF(F3194="Star","Ethernet",IF(F3194="Door Controller","Security Solution",IF(F3194="Elevator Controller","Security Solution",IF(F3194="Range Extender","Security Solution",IF(F3194="Dropbox","Standalone",IF(F3194="LF Exciter","Standalone",IF(OR(F3194="Monitor",F3194="Virtual Wall"),IF(VLOOKUP(H3194,IRDeviceDetails!$A$1:$B$10000,2,FALSE)=0,"Standalone",IF(ISNUMBER(MATCH(H3194,ConfigGrouping!$D$1:$D$10000,0)),"Primary","Secondary")),"")))))))))</f>
        <v/>
      </c>
    </row>
    <row r="3195" spans="5:5" ht="15" customHeight="1" x14ac:dyDescent="0.35">
      <c r="E3195" s="11" t="str">
        <f>IF(F3195="Primary Timing Controller","Timing",IF(F3195="Secondary Timing Controller","Timing",IF(F3195="Star","Ethernet",IF(F3195="Door Controller","Security Solution",IF(F3195="Elevator Controller","Security Solution",IF(F3195="Range Extender","Security Solution",IF(F3195="Dropbox","Standalone",IF(F3195="LF Exciter","Standalone",IF(OR(F3195="Monitor",F3195="Virtual Wall"),IF(VLOOKUP(H3195,IRDeviceDetails!$A$1:$B$10000,2,FALSE)=0,"Standalone",IF(ISNUMBER(MATCH(H3195,ConfigGrouping!$D$1:$D$10000,0)),"Primary","Secondary")),"")))))))))</f>
        <v/>
      </c>
    </row>
    <row r="3196" spans="5:5" ht="15" customHeight="1" x14ac:dyDescent="0.35">
      <c r="E3196" s="11" t="str">
        <f>IF(F3196="Primary Timing Controller","Timing",IF(F3196="Secondary Timing Controller","Timing",IF(F3196="Star","Ethernet",IF(F3196="Door Controller","Security Solution",IF(F3196="Elevator Controller","Security Solution",IF(F3196="Range Extender","Security Solution",IF(F3196="Dropbox","Standalone",IF(F3196="LF Exciter","Standalone",IF(OR(F3196="Monitor",F3196="Virtual Wall"),IF(VLOOKUP(H3196,IRDeviceDetails!$A$1:$B$10000,2,FALSE)=0,"Standalone",IF(ISNUMBER(MATCH(H3196,ConfigGrouping!$D$1:$D$10000,0)),"Primary","Secondary")),"")))))))))</f>
        <v/>
      </c>
    </row>
    <row r="3197" spans="5:5" ht="15" customHeight="1" x14ac:dyDescent="0.35">
      <c r="E3197" s="11" t="str">
        <f>IF(F3197="Primary Timing Controller","Timing",IF(F3197="Secondary Timing Controller","Timing",IF(F3197="Star","Ethernet",IF(F3197="Door Controller","Security Solution",IF(F3197="Elevator Controller","Security Solution",IF(F3197="Range Extender","Security Solution",IF(F3197="Dropbox","Standalone",IF(F3197="LF Exciter","Standalone",IF(OR(F3197="Monitor",F3197="Virtual Wall"),IF(VLOOKUP(H3197,IRDeviceDetails!$A$1:$B$10000,2,FALSE)=0,"Standalone",IF(ISNUMBER(MATCH(H3197,ConfigGrouping!$D$1:$D$10000,0)),"Primary","Secondary")),"")))))))))</f>
        <v/>
      </c>
    </row>
    <row r="3198" spans="5:5" ht="15" customHeight="1" x14ac:dyDescent="0.35">
      <c r="E3198" s="11" t="str">
        <f>IF(F3198="Primary Timing Controller","Timing",IF(F3198="Secondary Timing Controller","Timing",IF(F3198="Star","Ethernet",IF(F3198="Door Controller","Security Solution",IF(F3198="Elevator Controller","Security Solution",IF(F3198="Range Extender","Security Solution",IF(F3198="Dropbox","Standalone",IF(F3198="LF Exciter","Standalone",IF(OR(F3198="Monitor",F3198="Virtual Wall"),IF(VLOOKUP(H3198,IRDeviceDetails!$A$1:$B$10000,2,FALSE)=0,"Standalone",IF(ISNUMBER(MATCH(H3198,ConfigGrouping!$D$1:$D$10000,0)),"Primary","Secondary")),"")))))))))</f>
        <v/>
      </c>
    </row>
    <row r="3199" spans="5:5" ht="15" customHeight="1" x14ac:dyDescent="0.35">
      <c r="E3199" s="11" t="str">
        <f>IF(F3199="Primary Timing Controller","Timing",IF(F3199="Secondary Timing Controller","Timing",IF(F3199="Star","Ethernet",IF(F3199="Door Controller","Security Solution",IF(F3199="Elevator Controller","Security Solution",IF(F3199="Range Extender","Security Solution",IF(F3199="Dropbox","Standalone",IF(F3199="LF Exciter","Standalone",IF(OR(F3199="Monitor",F3199="Virtual Wall"),IF(VLOOKUP(H3199,IRDeviceDetails!$A$1:$B$10000,2,FALSE)=0,"Standalone",IF(ISNUMBER(MATCH(H3199,ConfigGrouping!$D$1:$D$10000,0)),"Primary","Secondary")),"")))))))))</f>
        <v/>
      </c>
    </row>
    <row r="3200" spans="5:5" ht="15" customHeight="1" x14ac:dyDescent="0.35">
      <c r="E3200" s="11" t="str">
        <f>IF(F3200="Primary Timing Controller","Timing",IF(F3200="Secondary Timing Controller","Timing",IF(F3200="Star","Ethernet",IF(F3200="Door Controller","Security Solution",IF(F3200="Elevator Controller","Security Solution",IF(F3200="Range Extender","Security Solution",IF(F3200="Dropbox","Standalone",IF(F3200="LF Exciter","Standalone",IF(OR(F3200="Monitor",F3200="Virtual Wall"),IF(VLOOKUP(H3200,IRDeviceDetails!$A$1:$B$10000,2,FALSE)=0,"Standalone",IF(ISNUMBER(MATCH(H3200,ConfigGrouping!$D$1:$D$10000,0)),"Primary","Secondary")),"")))))))))</f>
        <v/>
      </c>
    </row>
    <row r="3201" spans="5:5" ht="15" customHeight="1" x14ac:dyDescent="0.35">
      <c r="E3201" s="11" t="str">
        <f>IF(F3201="Primary Timing Controller","Timing",IF(F3201="Secondary Timing Controller","Timing",IF(F3201="Star","Ethernet",IF(F3201="Door Controller","Security Solution",IF(F3201="Elevator Controller","Security Solution",IF(F3201="Range Extender","Security Solution",IF(F3201="Dropbox","Standalone",IF(F3201="LF Exciter","Standalone",IF(OR(F3201="Monitor",F3201="Virtual Wall"),IF(VLOOKUP(H3201,IRDeviceDetails!$A$1:$B$10000,2,FALSE)=0,"Standalone",IF(ISNUMBER(MATCH(H3201,ConfigGrouping!$D$1:$D$10000,0)),"Primary","Secondary")),"")))))))))</f>
        <v/>
      </c>
    </row>
    <row r="3202" spans="5:5" ht="15" customHeight="1" x14ac:dyDescent="0.35">
      <c r="E3202" s="11" t="str">
        <f>IF(F3202="Primary Timing Controller","Timing",IF(F3202="Secondary Timing Controller","Timing",IF(F3202="Star","Ethernet",IF(F3202="Door Controller","Security Solution",IF(F3202="Elevator Controller","Security Solution",IF(F3202="Range Extender","Security Solution",IF(F3202="Dropbox","Standalone",IF(F3202="LF Exciter","Standalone",IF(OR(F3202="Monitor",F3202="Virtual Wall"),IF(VLOOKUP(H3202,IRDeviceDetails!$A$1:$B$10000,2,FALSE)=0,"Standalone",IF(ISNUMBER(MATCH(H3202,ConfigGrouping!$D$1:$D$10000,0)),"Primary","Secondary")),"")))))))))</f>
        <v/>
      </c>
    </row>
    <row r="3203" spans="5:5" ht="15" customHeight="1" x14ac:dyDescent="0.35">
      <c r="E3203" s="11" t="str">
        <f>IF(F3203="Primary Timing Controller","Timing",IF(F3203="Secondary Timing Controller","Timing",IF(F3203="Star","Ethernet",IF(F3203="Door Controller","Security Solution",IF(F3203="Elevator Controller","Security Solution",IF(F3203="Range Extender","Security Solution",IF(F3203="Dropbox","Standalone",IF(F3203="LF Exciter","Standalone",IF(OR(F3203="Monitor",F3203="Virtual Wall"),IF(VLOOKUP(H3203,IRDeviceDetails!$A$1:$B$10000,2,FALSE)=0,"Standalone",IF(ISNUMBER(MATCH(H3203,ConfigGrouping!$D$1:$D$10000,0)),"Primary","Secondary")),"")))))))))</f>
        <v/>
      </c>
    </row>
    <row r="3204" spans="5:5" ht="15" customHeight="1" x14ac:dyDescent="0.35">
      <c r="E3204" s="11" t="str">
        <f>IF(F3204="Primary Timing Controller","Timing",IF(F3204="Secondary Timing Controller","Timing",IF(F3204="Star","Ethernet",IF(F3204="Door Controller","Security Solution",IF(F3204="Elevator Controller","Security Solution",IF(F3204="Range Extender","Security Solution",IF(F3204="Dropbox","Standalone",IF(F3204="LF Exciter","Standalone",IF(OR(F3204="Monitor",F3204="Virtual Wall"),IF(VLOOKUP(H3204,IRDeviceDetails!$A$1:$B$10000,2,FALSE)=0,"Standalone",IF(ISNUMBER(MATCH(H3204,ConfigGrouping!$D$1:$D$10000,0)),"Primary","Secondary")),"")))))))))</f>
        <v/>
      </c>
    </row>
    <row r="3205" spans="5:5" ht="15" customHeight="1" x14ac:dyDescent="0.35">
      <c r="E3205" s="11" t="str">
        <f>IF(F3205="Primary Timing Controller","Timing",IF(F3205="Secondary Timing Controller","Timing",IF(F3205="Star","Ethernet",IF(F3205="Door Controller","Security Solution",IF(F3205="Elevator Controller","Security Solution",IF(F3205="Range Extender","Security Solution",IF(F3205="Dropbox","Standalone",IF(F3205="LF Exciter","Standalone",IF(OR(F3205="Monitor",F3205="Virtual Wall"),IF(VLOOKUP(H3205,IRDeviceDetails!$A$1:$B$10000,2,FALSE)=0,"Standalone",IF(ISNUMBER(MATCH(H3205,ConfigGrouping!$D$1:$D$10000,0)),"Primary","Secondary")),"")))))))))</f>
        <v/>
      </c>
    </row>
    <row r="3206" spans="5:5" ht="15" customHeight="1" x14ac:dyDescent="0.35">
      <c r="E3206" s="11" t="str">
        <f>IF(F3206="Primary Timing Controller","Timing",IF(F3206="Secondary Timing Controller","Timing",IF(F3206="Star","Ethernet",IF(F3206="Door Controller","Security Solution",IF(F3206="Elevator Controller","Security Solution",IF(F3206="Range Extender","Security Solution",IF(F3206="Dropbox","Standalone",IF(F3206="LF Exciter","Standalone",IF(OR(F3206="Monitor",F3206="Virtual Wall"),IF(VLOOKUP(H3206,IRDeviceDetails!$A$1:$B$10000,2,FALSE)=0,"Standalone",IF(ISNUMBER(MATCH(H3206,ConfigGrouping!$D$1:$D$10000,0)),"Primary","Secondary")),"")))))))))</f>
        <v/>
      </c>
    </row>
    <row r="3207" spans="5:5" ht="15" customHeight="1" x14ac:dyDescent="0.35">
      <c r="E3207" s="11" t="str">
        <f>IF(F3207="Primary Timing Controller","Timing",IF(F3207="Secondary Timing Controller","Timing",IF(F3207="Star","Ethernet",IF(F3207="Door Controller","Security Solution",IF(F3207="Elevator Controller","Security Solution",IF(F3207="Range Extender","Security Solution",IF(F3207="Dropbox","Standalone",IF(F3207="LF Exciter","Standalone",IF(OR(F3207="Monitor",F3207="Virtual Wall"),IF(VLOOKUP(H3207,IRDeviceDetails!$A$1:$B$10000,2,FALSE)=0,"Standalone",IF(ISNUMBER(MATCH(H3207,ConfigGrouping!$D$1:$D$10000,0)),"Primary","Secondary")),"")))))))))</f>
        <v/>
      </c>
    </row>
    <row r="3208" spans="5:5" ht="15" customHeight="1" x14ac:dyDescent="0.35">
      <c r="E3208" s="11" t="str">
        <f>IF(F3208="Primary Timing Controller","Timing",IF(F3208="Secondary Timing Controller","Timing",IF(F3208="Star","Ethernet",IF(F3208="Door Controller","Security Solution",IF(F3208="Elevator Controller","Security Solution",IF(F3208="Range Extender","Security Solution",IF(F3208="Dropbox","Standalone",IF(F3208="LF Exciter","Standalone",IF(OR(F3208="Monitor",F3208="Virtual Wall"),IF(VLOOKUP(H3208,IRDeviceDetails!$A$1:$B$10000,2,FALSE)=0,"Standalone",IF(ISNUMBER(MATCH(H3208,ConfigGrouping!$D$1:$D$10000,0)),"Primary","Secondary")),"")))))))))</f>
        <v/>
      </c>
    </row>
    <row r="3209" spans="5:5" ht="15" customHeight="1" x14ac:dyDescent="0.35">
      <c r="E3209" s="11" t="str">
        <f>IF(F3209="Primary Timing Controller","Timing",IF(F3209="Secondary Timing Controller","Timing",IF(F3209="Star","Ethernet",IF(F3209="Door Controller","Security Solution",IF(F3209="Elevator Controller","Security Solution",IF(F3209="Range Extender","Security Solution",IF(F3209="Dropbox","Standalone",IF(F3209="LF Exciter","Standalone",IF(OR(F3209="Monitor",F3209="Virtual Wall"),IF(VLOOKUP(H3209,IRDeviceDetails!$A$1:$B$10000,2,FALSE)=0,"Standalone",IF(ISNUMBER(MATCH(H3209,ConfigGrouping!$D$1:$D$10000,0)),"Primary","Secondary")),"")))))))))</f>
        <v/>
      </c>
    </row>
    <row r="3210" spans="5:5" ht="15" customHeight="1" x14ac:dyDescent="0.35">
      <c r="E3210" s="11" t="str">
        <f>IF(F3210="Primary Timing Controller","Timing",IF(F3210="Secondary Timing Controller","Timing",IF(F3210="Star","Ethernet",IF(F3210="Door Controller","Security Solution",IF(F3210="Elevator Controller","Security Solution",IF(F3210="Range Extender","Security Solution",IF(F3210="Dropbox","Standalone",IF(F3210="LF Exciter","Standalone",IF(OR(F3210="Monitor",F3210="Virtual Wall"),IF(VLOOKUP(H3210,IRDeviceDetails!$A$1:$B$10000,2,FALSE)=0,"Standalone",IF(ISNUMBER(MATCH(H3210,ConfigGrouping!$D$1:$D$10000,0)),"Primary","Secondary")),"")))))))))</f>
        <v/>
      </c>
    </row>
    <row r="3211" spans="5:5" ht="15" customHeight="1" x14ac:dyDescent="0.35">
      <c r="E3211" s="11" t="str">
        <f>IF(F3211="Primary Timing Controller","Timing",IF(F3211="Secondary Timing Controller","Timing",IF(F3211="Star","Ethernet",IF(F3211="Door Controller","Security Solution",IF(F3211="Elevator Controller","Security Solution",IF(F3211="Range Extender","Security Solution",IF(F3211="Dropbox","Standalone",IF(F3211="LF Exciter","Standalone",IF(OR(F3211="Monitor",F3211="Virtual Wall"),IF(VLOOKUP(H3211,IRDeviceDetails!$A$1:$B$10000,2,FALSE)=0,"Standalone",IF(ISNUMBER(MATCH(H3211,ConfigGrouping!$D$1:$D$10000,0)),"Primary","Secondary")),"")))))))))</f>
        <v/>
      </c>
    </row>
    <row r="3212" spans="5:5" ht="15" customHeight="1" x14ac:dyDescent="0.35">
      <c r="E3212" s="11" t="str">
        <f>IF(F3212="Primary Timing Controller","Timing",IF(F3212="Secondary Timing Controller","Timing",IF(F3212="Star","Ethernet",IF(F3212="Door Controller","Security Solution",IF(F3212="Elevator Controller","Security Solution",IF(F3212="Range Extender","Security Solution",IF(F3212="Dropbox","Standalone",IF(F3212="LF Exciter","Standalone",IF(OR(F3212="Monitor",F3212="Virtual Wall"),IF(VLOOKUP(H3212,IRDeviceDetails!$A$1:$B$10000,2,FALSE)=0,"Standalone",IF(ISNUMBER(MATCH(H3212,ConfigGrouping!$D$1:$D$10000,0)),"Primary","Secondary")),"")))))))))</f>
        <v/>
      </c>
    </row>
    <row r="3213" spans="5:5" ht="15" customHeight="1" x14ac:dyDescent="0.35">
      <c r="E3213" s="11" t="str">
        <f>IF(F3213="Primary Timing Controller","Timing",IF(F3213="Secondary Timing Controller","Timing",IF(F3213="Star","Ethernet",IF(F3213="Door Controller","Security Solution",IF(F3213="Elevator Controller","Security Solution",IF(F3213="Range Extender","Security Solution",IF(F3213="Dropbox","Standalone",IF(F3213="LF Exciter","Standalone",IF(OR(F3213="Monitor",F3213="Virtual Wall"),IF(VLOOKUP(H3213,IRDeviceDetails!$A$1:$B$10000,2,FALSE)=0,"Standalone",IF(ISNUMBER(MATCH(H3213,ConfigGrouping!$D$1:$D$10000,0)),"Primary","Secondary")),"")))))))))</f>
        <v/>
      </c>
    </row>
    <row r="3214" spans="5:5" ht="15" customHeight="1" x14ac:dyDescent="0.35">
      <c r="E3214" s="11" t="str">
        <f>IF(F3214="Primary Timing Controller","Timing",IF(F3214="Secondary Timing Controller","Timing",IF(F3214="Star","Ethernet",IF(F3214="Door Controller","Security Solution",IF(F3214="Elevator Controller","Security Solution",IF(F3214="Range Extender","Security Solution",IF(F3214="Dropbox","Standalone",IF(F3214="LF Exciter","Standalone",IF(OR(F3214="Monitor",F3214="Virtual Wall"),IF(VLOOKUP(H3214,IRDeviceDetails!$A$1:$B$10000,2,FALSE)=0,"Standalone",IF(ISNUMBER(MATCH(H3214,ConfigGrouping!$D$1:$D$10000,0)),"Primary","Secondary")),"")))))))))</f>
        <v/>
      </c>
    </row>
    <row r="3215" spans="5:5" ht="15" customHeight="1" x14ac:dyDescent="0.35">
      <c r="E3215" s="11" t="str">
        <f>IF(F3215="Primary Timing Controller","Timing",IF(F3215="Secondary Timing Controller","Timing",IF(F3215="Star","Ethernet",IF(F3215="Door Controller","Security Solution",IF(F3215="Elevator Controller","Security Solution",IF(F3215="Range Extender","Security Solution",IF(F3215="Dropbox","Standalone",IF(F3215="LF Exciter","Standalone",IF(OR(F3215="Monitor",F3215="Virtual Wall"),IF(VLOOKUP(H3215,IRDeviceDetails!$A$1:$B$10000,2,FALSE)=0,"Standalone",IF(ISNUMBER(MATCH(H3215,ConfigGrouping!$D$1:$D$10000,0)),"Primary","Secondary")),"")))))))))</f>
        <v/>
      </c>
    </row>
    <row r="3216" spans="5:5" ht="15" customHeight="1" x14ac:dyDescent="0.35">
      <c r="E3216" s="11" t="str">
        <f>IF(F3216="Primary Timing Controller","Timing",IF(F3216="Secondary Timing Controller","Timing",IF(F3216="Star","Ethernet",IF(F3216="Door Controller","Security Solution",IF(F3216="Elevator Controller","Security Solution",IF(F3216="Range Extender","Security Solution",IF(F3216="Dropbox","Standalone",IF(F3216="LF Exciter","Standalone",IF(OR(F3216="Monitor",F3216="Virtual Wall"),IF(VLOOKUP(H3216,IRDeviceDetails!$A$1:$B$10000,2,FALSE)=0,"Standalone",IF(ISNUMBER(MATCH(H3216,ConfigGrouping!$D$1:$D$10000,0)),"Primary","Secondary")),"")))))))))</f>
        <v/>
      </c>
    </row>
    <row r="3217" spans="5:5" ht="15" customHeight="1" x14ac:dyDescent="0.35">
      <c r="E3217" s="11" t="str">
        <f>IF(F3217="Primary Timing Controller","Timing",IF(F3217="Secondary Timing Controller","Timing",IF(F3217="Star","Ethernet",IF(F3217="Door Controller","Security Solution",IF(F3217="Elevator Controller","Security Solution",IF(F3217="Range Extender","Security Solution",IF(F3217="Dropbox","Standalone",IF(F3217="LF Exciter","Standalone",IF(OR(F3217="Monitor",F3217="Virtual Wall"),IF(VLOOKUP(H3217,IRDeviceDetails!$A$1:$B$10000,2,FALSE)=0,"Standalone",IF(ISNUMBER(MATCH(H3217,ConfigGrouping!$D$1:$D$10000,0)),"Primary","Secondary")),"")))))))))</f>
        <v/>
      </c>
    </row>
    <row r="3218" spans="5:5" ht="15" customHeight="1" x14ac:dyDescent="0.35">
      <c r="E3218" s="11" t="str">
        <f>IF(F3218="Primary Timing Controller","Timing",IF(F3218="Secondary Timing Controller","Timing",IF(F3218="Star","Ethernet",IF(F3218="Door Controller","Security Solution",IF(F3218="Elevator Controller","Security Solution",IF(F3218="Range Extender","Security Solution",IF(F3218="Dropbox","Standalone",IF(F3218="LF Exciter","Standalone",IF(OR(F3218="Monitor",F3218="Virtual Wall"),IF(VLOOKUP(H3218,IRDeviceDetails!$A$1:$B$10000,2,FALSE)=0,"Standalone",IF(ISNUMBER(MATCH(H3218,ConfigGrouping!$D$1:$D$10000,0)),"Primary","Secondary")),"")))))))))</f>
        <v/>
      </c>
    </row>
    <row r="3219" spans="5:5" ht="15" customHeight="1" x14ac:dyDescent="0.35">
      <c r="E3219" s="11" t="str">
        <f>IF(F3219="Primary Timing Controller","Timing",IF(F3219="Secondary Timing Controller","Timing",IF(F3219="Star","Ethernet",IF(F3219="Door Controller","Security Solution",IF(F3219="Elevator Controller","Security Solution",IF(F3219="Range Extender","Security Solution",IF(F3219="Dropbox","Standalone",IF(F3219="LF Exciter","Standalone",IF(OR(F3219="Monitor",F3219="Virtual Wall"),IF(VLOOKUP(H3219,IRDeviceDetails!$A$1:$B$10000,2,FALSE)=0,"Standalone",IF(ISNUMBER(MATCH(H3219,ConfigGrouping!$D$1:$D$10000,0)),"Primary","Secondary")),"")))))))))</f>
        <v/>
      </c>
    </row>
    <row r="3220" spans="5:5" ht="15" customHeight="1" x14ac:dyDescent="0.35">
      <c r="E3220" s="11" t="str">
        <f>IF(F3220="Primary Timing Controller","Timing",IF(F3220="Secondary Timing Controller","Timing",IF(F3220="Star","Ethernet",IF(F3220="Door Controller","Security Solution",IF(F3220="Elevator Controller","Security Solution",IF(F3220="Range Extender","Security Solution",IF(F3220="Dropbox","Standalone",IF(F3220="LF Exciter","Standalone",IF(OR(F3220="Monitor",F3220="Virtual Wall"),IF(VLOOKUP(H3220,IRDeviceDetails!$A$1:$B$10000,2,FALSE)=0,"Standalone",IF(ISNUMBER(MATCH(H3220,ConfigGrouping!$D$1:$D$10000,0)),"Primary","Secondary")),"")))))))))</f>
        <v/>
      </c>
    </row>
    <row r="3221" spans="5:5" ht="15" customHeight="1" x14ac:dyDescent="0.35">
      <c r="E3221" s="11" t="str">
        <f>IF(F3221="Primary Timing Controller","Timing",IF(F3221="Secondary Timing Controller","Timing",IF(F3221="Star","Ethernet",IF(F3221="Door Controller","Security Solution",IF(F3221="Elevator Controller","Security Solution",IF(F3221="Range Extender","Security Solution",IF(F3221="Dropbox","Standalone",IF(F3221="LF Exciter","Standalone",IF(OR(F3221="Monitor",F3221="Virtual Wall"),IF(VLOOKUP(H3221,IRDeviceDetails!$A$1:$B$10000,2,FALSE)=0,"Standalone",IF(ISNUMBER(MATCH(H3221,ConfigGrouping!$D$1:$D$10000,0)),"Primary","Secondary")),"")))))))))</f>
        <v/>
      </c>
    </row>
    <row r="3222" spans="5:5" ht="15" customHeight="1" x14ac:dyDescent="0.35">
      <c r="E3222" s="11" t="str">
        <f>IF(F3222="Primary Timing Controller","Timing",IF(F3222="Secondary Timing Controller","Timing",IF(F3222="Star","Ethernet",IF(F3222="Door Controller","Security Solution",IF(F3222="Elevator Controller","Security Solution",IF(F3222="Range Extender","Security Solution",IF(F3222="Dropbox","Standalone",IF(F3222="LF Exciter","Standalone",IF(OR(F3222="Monitor",F3222="Virtual Wall"),IF(VLOOKUP(H3222,IRDeviceDetails!$A$1:$B$10000,2,FALSE)=0,"Standalone",IF(ISNUMBER(MATCH(H3222,ConfigGrouping!$D$1:$D$10000,0)),"Primary","Secondary")),"")))))))))</f>
        <v/>
      </c>
    </row>
    <row r="3223" spans="5:5" ht="15" customHeight="1" x14ac:dyDescent="0.35">
      <c r="E3223" s="11" t="str">
        <f>IF(F3223="Primary Timing Controller","Timing",IF(F3223="Secondary Timing Controller","Timing",IF(F3223="Star","Ethernet",IF(F3223="Door Controller","Security Solution",IF(F3223="Elevator Controller","Security Solution",IF(F3223="Range Extender","Security Solution",IF(F3223="Dropbox","Standalone",IF(F3223="LF Exciter","Standalone",IF(OR(F3223="Monitor",F3223="Virtual Wall"),IF(VLOOKUP(H3223,IRDeviceDetails!$A$1:$B$10000,2,FALSE)=0,"Standalone",IF(ISNUMBER(MATCH(H3223,ConfigGrouping!$D$1:$D$10000,0)),"Primary","Secondary")),"")))))))))</f>
        <v/>
      </c>
    </row>
    <row r="3224" spans="5:5" ht="15" customHeight="1" x14ac:dyDescent="0.35">
      <c r="E3224" s="11" t="str">
        <f>IF(F3224="Primary Timing Controller","Timing",IF(F3224="Secondary Timing Controller","Timing",IF(F3224="Star","Ethernet",IF(F3224="Door Controller","Security Solution",IF(F3224="Elevator Controller","Security Solution",IF(F3224="Range Extender","Security Solution",IF(F3224="Dropbox","Standalone",IF(F3224="LF Exciter","Standalone",IF(OR(F3224="Monitor",F3224="Virtual Wall"),IF(VLOOKUP(H3224,IRDeviceDetails!$A$1:$B$10000,2,FALSE)=0,"Standalone",IF(ISNUMBER(MATCH(H3224,ConfigGrouping!$D$1:$D$10000,0)),"Primary","Secondary")),"")))))))))</f>
        <v/>
      </c>
    </row>
    <row r="3225" spans="5:5" ht="15" customHeight="1" x14ac:dyDescent="0.35">
      <c r="E3225" s="11" t="str">
        <f>IF(F3225="Primary Timing Controller","Timing",IF(F3225="Secondary Timing Controller","Timing",IF(F3225="Star","Ethernet",IF(F3225="Door Controller","Security Solution",IF(F3225="Elevator Controller","Security Solution",IF(F3225="Range Extender","Security Solution",IF(F3225="Dropbox","Standalone",IF(F3225="LF Exciter","Standalone",IF(OR(F3225="Monitor",F3225="Virtual Wall"),IF(VLOOKUP(H3225,IRDeviceDetails!$A$1:$B$10000,2,FALSE)=0,"Standalone",IF(ISNUMBER(MATCH(H3225,ConfigGrouping!$D$1:$D$10000,0)),"Primary","Secondary")),"")))))))))</f>
        <v/>
      </c>
    </row>
    <row r="3226" spans="5:5" ht="15" customHeight="1" x14ac:dyDescent="0.35">
      <c r="E3226" s="11" t="str">
        <f>IF(F3226="Primary Timing Controller","Timing",IF(F3226="Secondary Timing Controller","Timing",IF(F3226="Star","Ethernet",IF(F3226="Door Controller","Security Solution",IF(F3226="Elevator Controller","Security Solution",IF(F3226="Range Extender","Security Solution",IF(F3226="Dropbox","Standalone",IF(F3226="LF Exciter","Standalone",IF(OR(F3226="Monitor",F3226="Virtual Wall"),IF(VLOOKUP(H3226,IRDeviceDetails!$A$1:$B$10000,2,FALSE)=0,"Standalone",IF(ISNUMBER(MATCH(H3226,ConfigGrouping!$D$1:$D$10000,0)),"Primary","Secondary")),"")))))))))</f>
        <v/>
      </c>
    </row>
    <row r="3227" spans="5:5" ht="15" customHeight="1" x14ac:dyDescent="0.35">
      <c r="E3227" s="11" t="str">
        <f>IF(F3227="Primary Timing Controller","Timing",IF(F3227="Secondary Timing Controller","Timing",IF(F3227="Star","Ethernet",IF(F3227="Door Controller","Security Solution",IF(F3227="Elevator Controller","Security Solution",IF(F3227="Range Extender","Security Solution",IF(F3227="Dropbox","Standalone",IF(F3227="LF Exciter","Standalone",IF(OR(F3227="Monitor",F3227="Virtual Wall"),IF(VLOOKUP(H3227,IRDeviceDetails!$A$1:$B$10000,2,FALSE)=0,"Standalone",IF(ISNUMBER(MATCH(H3227,ConfigGrouping!$D$1:$D$10000,0)),"Primary","Secondary")),"")))))))))</f>
        <v/>
      </c>
    </row>
    <row r="3228" spans="5:5" ht="15" customHeight="1" x14ac:dyDescent="0.35">
      <c r="E3228" s="11" t="str">
        <f>IF(F3228="Primary Timing Controller","Timing",IF(F3228="Secondary Timing Controller","Timing",IF(F3228="Star","Ethernet",IF(F3228="Door Controller","Security Solution",IF(F3228="Elevator Controller","Security Solution",IF(F3228="Range Extender","Security Solution",IF(F3228="Dropbox","Standalone",IF(F3228="LF Exciter","Standalone",IF(OR(F3228="Monitor",F3228="Virtual Wall"),IF(VLOOKUP(H3228,IRDeviceDetails!$A$1:$B$10000,2,FALSE)=0,"Standalone",IF(ISNUMBER(MATCH(H3228,ConfigGrouping!$D$1:$D$10000,0)),"Primary","Secondary")),"")))))))))</f>
        <v/>
      </c>
    </row>
    <row r="3229" spans="5:5" ht="15" customHeight="1" x14ac:dyDescent="0.35">
      <c r="E3229" s="11" t="str">
        <f>IF(F3229="Primary Timing Controller","Timing",IF(F3229="Secondary Timing Controller","Timing",IF(F3229="Star","Ethernet",IF(F3229="Door Controller","Security Solution",IF(F3229="Elevator Controller","Security Solution",IF(F3229="Range Extender","Security Solution",IF(F3229="Dropbox","Standalone",IF(F3229="LF Exciter","Standalone",IF(OR(F3229="Monitor",F3229="Virtual Wall"),IF(VLOOKUP(H3229,IRDeviceDetails!$A$1:$B$10000,2,FALSE)=0,"Standalone",IF(ISNUMBER(MATCH(H3229,ConfigGrouping!$D$1:$D$10000,0)),"Primary","Secondary")),"")))))))))</f>
        <v/>
      </c>
    </row>
    <row r="3230" spans="5:5" ht="15" customHeight="1" x14ac:dyDescent="0.35">
      <c r="E3230" s="11" t="str">
        <f>IF(F3230="Primary Timing Controller","Timing",IF(F3230="Secondary Timing Controller","Timing",IF(F3230="Star","Ethernet",IF(F3230="Door Controller","Security Solution",IF(F3230="Elevator Controller","Security Solution",IF(F3230="Range Extender","Security Solution",IF(F3230="Dropbox","Standalone",IF(F3230="LF Exciter","Standalone",IF(OR(F3230="Monitor",F3230="Virtual Wall"),IF(VLOOKUP(H3230,IRDeviceDetails!$A$1:$B$10000,2,FALSE)=0,"Standalone",IF(ISNUMBER(MATCH(H3230,ConfigGrouping!$D$1:$D$10000,0)),"Primary","Secondary")),"")))))))))</f>
        <v/>
      </c>
    </row>
    <row r="3231" spans="5:5" ht="15" customHeight="1" x14ac:dyDescent="0.35">
      <c r="E3231" s="11" t="str">
        <f>IF(F3231="Primary Timing Controller","Timing",IF(F3231="Secondary Timing Controller","Timing",IF(F3231="Star","Ethernet",IF(F3231="Door Controller","Security Solution",IF(F3231="Elevator Controller","Security Solution",IF(F3231="Range Extender","Security Solution",IF(F3231="Dropbox","Standalone",IF(F3231="LF Exciter","Standalone",IF(OR(F3231="Monitor",F3231="Virtual Wall"),IF(VLOOKUP(H3231,IRDeviceDetails!$A$1:$B$10000,2,FALSE)=0,"Standalone",IF(ISNUMBER(MATCH(H3231,ConfigGrouping!$D$1:$D$10000,0)),"Primary","Secondary")),"")))))))))</f>
        <v/>
      </c>
    </row>
    <row r="3232" spans="5:5" ht="15" customHeight="1" x14ac:dyDescent="0.35">
      <c r="E3232" s="11" t="str">
        <f>IF(F3232="Primary Timing Controller","Timing",IF(F3232="Secondary Timing Controller","Timing",IF(F3232="Star","Ethernet",IF(F3232="Door Controller","Security Solution",IF(F3232="Elevator Controller","Security Solution",IF(F3232="Range Extender","Security Solution",IF(F3232="Dropbox","Standalone",IF(F3232="LF Exciter","Standalone",IF(OR(F3232="Monitor",F3232="Virtual Wall"),IF(VLOOKUP(H3232,IRDeviceDetails!$A$1:$B$10000,2,FALSE)=0,"Standalone",IF(ISNUMBER(MATCH(H3232,ConfigGrouping!$D$1:$D$10000,0)),"Primary","Secondary")),"")))))))))</f>
        <v/>
      </c>
    </row>
    <row r="3233" spans="5:5" ht="15" customHeight="1" x14ac:dyDescent="0.35">
      <c r="E3233" s="11" t="str">
        <f>IF(F3233="Primary Timing Controller","Timing",IF(F3233="Secondary Timing Controller","Timing",IF(F3233="Star","Ethernet",IF(F3233="Door Controller","Security Solution",IF(F3233="Elevator Controller","Security Solution",IF(F3233="Range Extender","Security Solution",IF(F3233="Dropbox","Standalone",IF(F3233="LF Exciter","Standalone",IF(OR(F3233="Monitor",F3233="Virtual Wall"),IF(VLOOKUP(H3233,IRDeviceDetails!$A$1:$B$10000,2,FALSE)=0,"Standalone",IF(ISNUMBER(MATCH(H3233,ConfigGrouping!$D$1:$D$10000,0)),"Primary","Secondary")),"")))))))))</f>
        <v/>
      </c>
    </row>
    <row r="3234" spans="5:5" ht="15" customHeight="1" x14ac:dyDescent="0.35">
      <c r="E3234" s="11" t="str">
        <f>IF(F3234="Primary Timing Controller","Timing",IF(F3234="Secondary Timing Controller","Timing",IF(F3234="Star","Ethernet",IF(F3234="Door Controller","Security Solution",IF(F3234="Elevator Controller","Security Solution",IF(F3234="Range Extender","Security Solution",IF(F3234="Dropbox","Standalone",IF(F3234="LF Exciter","Standalone",IF(OR(F3234="Monitor",F3234="Virtual Wall"),IF(VLOOKUP(H3234,IRDeviceDetails!$A$1:$B$10000,2,FALSE)=0,"Standalone",IF(ISNUMBER(MATCH(H3234,ConfigGrouping!$D$1:$D$10000,0)),"Primary","Secondary")),"")))))))))</f>
        <v/>
      </c>
    </row>
    <row r="3235" spans="5:5" ht="15" customHeight="1" x14ac:dyDescent="0.35">
      <c r="E3235" s="11" t="str">
        <f>IF(F3235="Primary Timing Controller","Timing",IF(F3235="Secondary Timing Controller","Timing",IF(F3235="Star","Ethernet",IF(F3235="Door Controller","Security Solution",IF(F3235="Elevator Controller","Security Solution",IF(F3235="Range Extender","Security Solution",IF(F3235="Dropbox","Standalone",IF(F3235="LF Exciter","Standalone",IF(OR(F3235="Monitor",F3235="Virtual Wall"),IF(VLOOKUP(H3235,IRDeviceDetails!$A$1:$B$10000,2,FALSE)=0,"Standalone",IF(ISNUMBER(MATCH(H3235,ConfigGrouping!$D$1:$D$10000,0)),"Primary","Secondary")),"")))))))))</f>
        <v/>
      </c>
    </row>
    <row r="3236" spans="5:5" ht="15" customHeight="1" x14ac:dyDescent="0.35">
      <c r="E3236" s="11" t="str">
        <f>IF(F3236="Primary Timing Controller","Timing",IF(F3236="Secondary Timing Controller","Timing",IF(F3236="Star","Ethernet",IF(F3236="Door Controller","Security Solution",IF(F3236="Elevator Controller","Security Solution",IF(F3236="Range Extender","Security Solution",IF(F3236="Dropbox","Standalone",IF(F3236="LF Exciter","Standalone",IF(OR(F3236="Monitor",F3236="Virtual Wall"),IF(VLOOKUP(H3236,IRDeviceDetails!$A$1:$B$10000,2,FALSE)=0,"Standalone",IF(ISNUMBER(MATCH(H3236,ConfigGrouping!$D$1:$D$10000,0)),"Primary","Secondary")),"")))))))))</f>
        <v/>
      </c>
    </row>
    <row r="3237" spans="5:5" ht="15" customHeight="1" x14ac:dyDescent="0.35">
      <c r="E3237" s="11" t="str">
        <f>IF(F3237="Primary Timing Controller","Timing",IF(F3237="Secondary Timing Controller","Timing",IF(F3237="Star","Ethernet",IF(F3237="Door Controller","Security Solution",IF(F3237="Elevator Controller","Security Solution",IF(F3237="Range Extender","Security Solution",IF(F3237="Dropbox","Standalone",IF(F3237="LF Exciter","Standalone",IF(OR(F3237="Monitor",F3237="Virtual Wall"),IF(VLOOKUP(H3237,IRDeviceDetails!$A$1:$B$10000,2,FALSE)=0,"Standalone",IF(ISNUMBER(MATCH(H3237,ConfigGrouping!$D$1:$D$10000,0)),"Primary","Secondary")),"")))))))))</f>
        <v/>
      </c>
    </row>
    <row r="3238" spans="5:5" ht="15" customHeight="1" x14ac:dyDescent="0.35">
      <c r="E3238" s="11" t="str">
        <f>IF(F3238="Primary Timing Controller","Timing",IF(F3238="Secondary Timing Controller","Timing",IF(F3238="Star","Ethernet",IF(F3238="Door Controller","Security Solution",IF(F3238="Elevator Controller","Security Solution",IF(F3238="Range Extender","Security Solution",IF(F3238="Dropbox","Standalone",IF(F3238="LF Exciter","Standalone",IF(OR(F3238="Monitor",F3238="Virtual Wall"),IF(VLOOKUP(H3238,IRDeviceDetails!$A$1:$B$10000,2,FALSE)=0,"Standalone",IF(ISNUMBER(MATCH(H3238,ConfigGrouping!$D$1:$D$10000,0)),"Primary","Secondary")),"")))))))))</f>
        <v/>
      </c>
    </row>
    <row r="3239" spans="5:5" ht="15" customHeight="1" x14ac:dyDescent="0.35">
      <c r="E3239" s="11" t="str">
        <f>IF(F3239="Primary Timing Controller","Timing",IF(F3239="Secondary Timing Controller","Timing",IF(F3239="Star","Ethernet",IF(F3239="Door Controller","Security Solution",IF(F3239="Elevator Controller","Security Solution",IF(F3239="Range Extender","Security Solution",IF(F3239="Dropbox","Standalone",IF(F3239="LF Exciter","Standalone",IF(OR(F3239="Monitor",F3239="Virtual Wall"),IF(VLOOKUP(H3239,IRDeviceDetails!$A$1:$B$10000,2,FALSE)=0,"Standalone",IF(ISNUMBER(MATCH(H3239,ConfigGrouping!$D$1:$D$10000,0)),"Primary","Secondary")),"")))))))))</f>
        <v/>
      </c>
    </row>
    <row r="3240" spans="5:5" ht="15" customHeight="1" x14ac:dyDescent="0.35">
      <c r="E3240" s="11" t="str">
        <f>IF(F3240="Primary Timing Controller","Timing",IF(F3240="Secondary Timing Controller","Timing",IF(F3240="Star","Ethernet",IF(F3240="Door Controller","Security Solution",IF(F3240="Elevator Controller","Security Solution",IF(F3240="Range Extender","Security Solution",IF(F3240="Dropbox","Standalone",IF(F3240="LF Exciter","Standalone",IF(OR(F3240="Monitor",F3240="Virtual Wall"),IF(VLOOKUP(H3240,IRDeviceDetails!$A$1:$B$10000,2,FALSE)=0,"Standalone",IF(ISNUMBER(MATCH(H3240,ConfigGrouping!$D$1:$D$10000,0)),"Primary","Secondary")),"")))))))))</f>
        <v/>
      </c>
    </row>
    <row r="3241" spans="5:5" ht="15" customHeight="1" x14ac:dyDescent="0.35">
      <c r="E3241" s="11" t="str">
        <f>IF(F3241="Primary Timing Controller","Timing",IF(F3241="Secondary Timing Controller","Timing",IF(F3241="Star","Ethernet",IF(F3241="Door Controller","Security Solution",IF(F3241="Elevator Controller","Security Solution",IF(F3241="Range Extender","Security Solution",IF(F3241="Dropbox","Standalone",IF(F3241="LF Exciter","Standalone",IF(OR(F3241="Monitor",F3241="Virtual Wall"),IF(VLOOKUP(H3241,IRDeviceDetails!$A$1:$B$10000,2,FALSE)=0,"Standalone",IF(ISNUMBER(MATCH(H3241,ConfigGrouping!$D$1:$D$10000,0)),"Primary","Secondary")),"")))))))))</f>
        <v/>
      </c>
    </row>
    <row r="3242" spans="5:5" ht="15" customHeight="1" x14ac:dyDescent="0.35">
      <c r="E3242" s="11" t="str">
        <f>IF(F3242="Primary Timing Controller","Timing",IF(F3242="Secondary Timing Controller","Timing",IF(F3242="Star","Ethernet",IF(F3242="Door Controller","Security Solution",IF(F3242="Elevator Controller","Security Solution",IF(F3242="Range Extender","Security Solution",IF(F3242="Dropbox","Standalone",IF(F3242="LF Exciter","Standalone",IF(OR(F3242="Monitor",F3242="Virtual Wall"),IF(VLOOKUP(H3242,IRDeviceDetails!$A$1:$B$10000,2,FALSE)=0,"Standalone",IF(ISNUMBER(MATCH(H3242,ConfigGrouping!$D$1:$D$10000,0)),"Primary","Secondary")),"")))))))))</f>
        <v/>
      </c>
    </row>
    <row r="3243" spans="5:5" ht="15" customHeight="1" x14ac:dyDescent="0.35">
      <c r="E3243" s="11" t="str">
        <f>IF(F3243="Primary Timing Controller","Timing",IF(F3243="Secondary Timing Controller","Timing",IF(F3243="Star","Ethernet",IF(F3243="Door Controller","Security Solution",IF(F3243="Elevator Controller","Security Solution",IF(F3243="Range Extender","Security Solution",IF(F3243="Dropbox","Standalone",IF(F3243="LF Exciter","Standalone",IF(OR(F3243="Monitor",F3243="Virtual Wall"),IF(VLOOKUP(H3243,IRDeviceDetails!$A$1:$B$10000,2,FALSE)=0,"Standalone",IF(ISNUMBER(MATCH(H3243,ConfigGrouping!$D$1:$D$10000,0)),"Primary","Secondary")),"")))))))))</f>
        <v/>
      </c>
    </row>
    <row r="3244" spans="5:5" ht="15" customHeight="1" x14ac:dyDescent="0.35">
      <c r="E3244" s="11" t="str">
        <f>IF(F3244="Primary Timing Controller","Timing",IF(F3244="Secondary Timing Controller","Timing",IF(F3244="Star","Ethernet",IF(F3244="Door Controller","Security Solution",IF(F3244="Elevator Controller","Security Solution",IF(F3244="Range Extender","Security Solution",IF(F3244="Dropbox","Standalone",IF(F3244="LF Exciter","Standalone",IF(OR(F3244="Monitor",F3244="Virtual Wall"),IF(VLOOKUP(H3244,IRDeviceDetails!$A$1:$B$10000,2,FALSE)=0,"Standalone",IF(ISNUMBER(MATCH(H3244,ConfigGrouping!$D$1:$D$10000,0)),"Primary","Secondary")),"")))))))))</f>
        <v/>
      </c>
    </row>
    <row r="3245" spans="5:5" ht="15" customHeight="1" x14ac:dyDescent="0.35">
      <c r="E3245" s="11" t="str">
        <f>IF(F3245="Primary Timing Controller","Timing",IF(F3245="Secondary Timing Controller","Timing",IF(F3245="Star","Ethernet",IF(F3245="Door Controller","Security Solution",IF(F3245="Elevator Controller","Security Solution",IF(F3245="Range Extender","Security Solution",IF(F3245="Dropbox","Standalone",IF(F3245="LF Exciter","Standalone",IF(OR(F3245="Monitor",F3245="Virtual Wall"),IF(VLOOKUP(H3245,IRDeviceDetails!$A$1:$B$10000,2,FALSE)=0,"Standalone",IF(ISNUMBER(MATCH(H3245,ConfigGrouping!$D$1:$D$10000,0)),"Primary","Secondary")),"")))))))))</f>
        <v/>
      </c>
    </row>
    <row r="3246" spans="5:5" ht="15" customHeight="1" x14ac:dyDescent="0.35">
      <c r="E3246" s="11" t="str">
        <f>IF(F3246="Primary Timing Controller","Timing",IF(F3246="Secondary Timing Controller","Timing",IF(F3246="Star","Ethernet",IF(F3246="Door Controller","Security Solution",IF(F3246="Elevator Controller","Security Solution",IF(F3246="Range Extender","Security Solution",IF(F3246="Dropbox","Standalone",IF(F3246="LF Exciter","Standalone",IF(OR(F3246="Monitor",F3246="Virtual Wall"),IF(VLOOKUP(H3246,IRDeviceDetails!$A$1:$B$10000,2,FALSE)=0,"Standalone",IF(ISNUMBER(MATCH(H3246,ConfigGrouping!$D$1:$D$10000,0)),"Primary","Secondary")),"")))))))))</f>
        <v/>
      </c>
    </row>
    <row r="3247" spans="5:5" ht="15" customHeight="1" x14ac:dyDescent="0.35">
      <c r="E3247" s="11" t="str">
        <f>IF(F3247="Primary Timing Controller","Timing",IF(F3247="Secondary Timing Controller","Timing",IF(F3247="Star","Ethernet",IF(F3247="Door Controller","Security Solution",IF(F3247="Elevator Controller","Security Solution",IF(F3247="Range Extender","Security Solution",IF(F3247="Dropbox","Standalone",IF(F3247="LF Exciter","Standalone",IF(OR(F3247="Monitor",F3247="Virtual Wall"),IF(VLOOKUP(H3247,IRDeviceDetails!$A$1:$B$10000,2,FALSE)=0,"Standalone",IF(ISNUMBER(MATCH(H3247,ConfigGrouping!$D$1:$D$10000,0)),"Primary","Secondary")),"")))))))))</f>
        <v/>
      </c>
    </row>
    <row r="3248" spans="5:5" ht="15" customHeight="1" x14ac:dyDescent="0.35">
      <c r="E3248" s="11" t="str">
        <f>IF(F3248="Primary Timing Controller","Timing",IF(F3248="Secondary Timing Controller","Timing",IF(F3248="Star","Ethernet",IF(F3248="Door Controller","Security Solution",IF(F3248="Elevator Controller","Security Solution",IF(F3248="Range Extender","Security Solution",IF(F3248="Dropbox","Standalone",IF(F3248="LF Exciter","Standalone",IF(OR(F3248="Monitor",F3248="Virtual Wall"),IF(VLOOKUP(H3248,IRDeviceDetails!$A$1:$B$10000,2,FALSE)=0,"Standalone",IF(ISNUMBER(MATCH(H3248,ConfigGrouping!$D$1:$D$10000,0)),"Primary","Secondary")),"")))))))))</f>
        <v/>
      </c>
    </row>
    <row r="3249" spans="5:5" ht="15" customHeight="1" x14ac:dyDescent="0.35">
      <c r="E3249" s="11" t="str">
        <f>IF(F3249="Primary Timing Controller","Timing",IF(F3249="Secondary Timing Controller","Timing",IF(F3249="Star","Ethernet",IF(F3249="Door Controller","Security Solution",IF(F3249="Elevator Controller","Security Solution",IF(F3249="Range Extender","Security Solution",IF(F3249="Dropbox","Standalone",IF(F3249="LF Exciter","Standalone",IF(OR(F3249="Monitor",F3249="Virtual Wall"),IF(VLOOKUP(H3249,IRDeviceDetails!$A$1:$B$10000,2,FALSE)=0,"Standalone",IF(ISNUMBER(MATCH(H3249,ConfigGrouping!$D$1:$D$10000,0)),"Primary","Secondary")),"")))))))))</f>
        <v/>
      </c>
    </row>
    <row r="3250" spans="5:5" ht="15" customHeight="1" x14ac:dyDescent="0.35">
      <c r="E3250" s="11" t="str">
        <f>IF(F3250="Primary Timing Controller","Timing",IF(F3250="Secondary Timing Controller","Timing",IF(F3250="Star","Ethernet",IF(F3250="Door Controller","Security Solution",IF(F3250="Elevator Controller","Security Solution",IF(F3250="Range Extender","Security Solution",IF(F3250="Dropbox","Standalone",IF(F3250="LF Exciter","Standalone",IF(OR(F3250="Monitor",F3250="Virtual Wall"),IF(VLOOKUP(H3250,IRDeviceDetails!$A$1:$B$10000,2,FALSE)=0,"Standalone",IF(ISNUMBER(MATCH(H3250,ConfigGrouping!$D$1:$D$10000,0)),"Primary","Secondary")),"")))))))))</f>
        <v/>
      </c>
    </row>
    <row r="3251" spans="5:5" ht="15" customHeight="1" x14ac:dyDescent="0.35">
      <c r="E3251" s="11" t="str">
        <f>IF(F3251="Primary Timing Controller","Timing",IF(F3251="Secondary Timing Controller","Timing",IF(F3251="Star","Ethernet",IF(F3251="Door Controller","Security Solution",IF(F3251="Elevator Controller","Security Solution",IF(F3251="Range Extender","Security Solution",IF(F3251="Dropbox","Standalone",IF(F3251="LF Exciter","Standalone",IF(OR(F3251="Monitor",F3251="Virtual Wall"),IF(VLOOKUP(H3251,IRDeviceDetails!$A$1:$B$10000,2,FALSE)=0,"Standalone",IF(ISNUMBER(MATCH(H3251,ConfigGrouping!$D$1:$D$10000,0)),"Primary","Secondary")),"")))))))))</f>
        <v/>
      </c>
    </row>
    <row r="3252" spans="5:5" ht="15" customHeight="1" x14ac:dyDescent="0.35">
      <c r="E3252" s="11" t="str">
        <f>IF(F3252="Primary Timing Controller","Timing",IF(F3252="Secondary Timing Controller","Timing",IF(F3252="Star","Ethernet",IF(F3252="Door Controller","Security Solution",IF(F3252="Elevator Controller","Security Solution",IF(F3252="Range Extender","Security Solution",IF(F3252="Dropbox","Standalone",IF(F3252="LF Exciter","Standalone",IF(OR(F3252="Monitor",F3252="Virtual Wall"),IF(VLOOKUP(H3252,IRDeviceDetails!$A$1:$B$10000,2,FALSE)=0,"Standalone",IF(ISNUMBER(MATCH(H3252,ConfigGrouping!$D$1:$D$10000,0)),"Primary","Secondary")),"")))))))))</f>
        <v/>
      </c>
    </row>
    <row r="3253" spans="5:5" ht="15" customHeight="1" x14ac:dyDescent="0.35">
      <c r="E3253" s="11" t="str">
        <f>IF(F3253="Primary Timing Controller","Timing",IF(F3253="Secondary Timing Controller","Timing",IF(F3253="Star","Ethernet",IF(F3253="Door Controller","Security Solution",IF(F3253="Elevator Controller","Security Solution",IF(F3253="Range Extender","Security Solution",IF(F3253="Dropbox","Standalone",IF(F3253="LF Exciter","Standalone",IF(OR(F3253="Monitor",F3253="Virtual Wall"),IF(VLOOKUP(H3253,IRDeviceDetails!$A$1:$B$10000,2,FALSE)=0,"Standalone",IF(ISNUMBER(MATCH(H3253,ConfigGrouping!$D$1:$D$10000,0)),"Primary","Secondary")),"")))))))))</f>
        <v/>
      </c>
    </row>
    <row r="3254" spans="5:5" ht="15" customHeight="1" x14ac:dyDescent="0.35">
      <c r="E3254" s="11" t="str">
        <f>IF(F3254="Primary Timing Controller","Timing",IF(F3254="Secondary Timing Controller","Timing",IF(F3254="Star","Ethernet",IF(F3254="Door Controller","Security Solution",IF(F3254="Elevator Controller","Security Solution",IF(F3254="Range Extender","Security Solution",IF(F3254="Dropbox","Standalone",IF(F3254="LF Exciter","Standalone",IF(OR(F3254="Monitor",F3254="Virtual Wall"),IF(VLOOKUP(H3254,IRDeviceDetails!$A$1:$B$10000,2,FALSE)=0,"Standalone",IF(ISNUMBER(MATCH(H3254,ConfigGrouping!$D$1:$D$10000,0)),"Primary","Secondary")),"")))))))))</f>
        <v/>
      </c>
    </row>
    <row r="3255" spans="5:5" ht="15" customHeight="1" x14ac:dyDescent="0.35">
      <c r="E3255" s="11" t="str">
        <f>IF(F3255="Primary Timing Controller","Timing",IF(F3255="Secondary Timing Controller","Timing",IF(F3255="Star","Ethernet",IF(F3255="Door Controller","Security Solution",IF(F3255="Elevator Controller","Security Solution",IF(F3255="Range Extender","Security Solution",IF(F3255="Dropbox","Standalone",IF(F3255="LF Exciter","Standalone",IF(OR(F3255="Monitor",F3255="Virtual Wall"),IF(VLOOKUP(H3255,IRDeviceDetails!$A$1:$B$10000,2,FALSE)=0,"Standalone",IF(ISNUMBER(MATCH(H3255,ConfigGrouping!$D$1:$D$10000,0)),"Primary","Secondary")),"")))))))))</f>
        <v/>
      </c>
    </row>
    <row r="3256" spans="5:5" ht="15" customHeight="1" x14ac:dyDescent="0.35">
      <c r="E3256" s="11" t="str">
        <f>IF(F3256="Primary Timing Controller","Timing",IF(F3256="Secondary Timing Controller","Timing",IF(F3256="Star","Ethernet",IF(F3256="Door Controller","Security Solution",IF(F3256="Elevator Controller","Security Solution",IF(F3256="Range Extender","Security Solution",IF(F3256="Dropbox","Standalone",IF(F3256="LF Exciter","Standalone",IF(OR(F3256="Monitor",F3256="Virtual Wall"),IF(VLOOKUP(H3256,IRDeviceDetails!$A$1:$B$10000,2,FALSE)=0,"Standalone",IF(ISNUMBER(MATCH(H3256,ConfigGrouping!$D$1:$D$10000,0)),"Primary","Secondary")),"")))))))))</f>
        <v/>
      </c>
    </row>
    <row r="3257" spans="5:5" ht="15" customHeight="1" x14ac:dyDescent="0.35">
      <c r="E3257" s="11" t="str">
        <f>IF(F3257="Primary Timing Controller","Timing",IF(F3257="Secondary Timing Controller","Timing",IF(F3257="Star","Ethernet",IF(F3257="Door Controller","Security Solution",IF(F3257="Elevator Controller","Security Solution",IF(F3257="Range Extender","Security Solution",IF(F3257="Dropbox","Standalone",IF(F3257="LF Exciter","Standalone",IF(OR(F3257="Monitor",F3257="Virtual Wall"),IF(VLOOKUP(H3257,IRDeviceDetails!$A$1:$B$10000,2,FALSE)=0,"Standalone",IF(ISNUMBER(MATCH(H3257,ConfigGrouping!$D$1:$D$10000,0)),"Primary","Secondary")),"")))))))))</f>
        <v/>
      </c>
    </row>
    <row r="3258" spans="5:5" ht="15" customHeight="1" x14ac:dyDescent="0.35">
      <c r="E3258" s="11" t="str">
        <f>IF(F3258="Primary Timing Controller","Timing",IF(F3258="Secondary Timing Controller","Timing",IF(F3258="Star","Ethernet",IF(F3258="Door Controller","Security Solution",IF(F3258="Elevator Controller","Security Solution",IF(F3258="Range Extender","Security Solution",IF(F3258="Dropbox","Standalone",IF(F3258="LF Exciter","Standalone",IF(OR(F3258="Monitor",F3258="Virtual Wall"),IF(VLOOKUP(H3258,IRDeviceDetails!$A$1:$B$10000,2,FALSE)=0,"Standalone",IF(ISNUMBER(MATCH(H3258,ConfigGrouping!$D$1:$D$10000,0)),"Primary","Secondary")),"")))))))))</f>
        <v/>
      </c>
    </row>
    <row r="3259" spans="5:5" ht="15" customHeight="1" x14ac:dyDescent="0.35">
      <c r="E3259" s="11" t="str">
        <f>IF(F3259="Primary Timing Controller","Timing",IF(F3259="Secondary Timing Controller","Timing",IF(F3259="Star","Ethernet",IF(F3259="Door Controller","Security Solution",IF(F3259="Elevator Controller","Security Solution",IF(F3259="Range Extender","Security Solution",IF(F3259="Dropbox","Standalone",IF(F3259="LF Exciter","Standalone",IF(OR(F3259="Monitor",F3259="Virtual Wall"),IF(VLOOKUP(H3259,IRDeviceDetails!$A$1:$B$10000,2,FALSE)=0,"Standalone",IF(ISNUMBER(MATCH(H3259,ConfigGrouping!$D$1:$D$10000,0)),"Primary","Secondary")),"")))))))))</f>
        <v/>
      </c>
    </row>
    <row r="3260" spans="5:5" ht="15" customHeight="1" x14ac:dyDescent="0.35">
      <c r="E3260" s="11" t="str">
        <f>IF(F3260="Primary Timing Controller","Timing",IF(F3260="Secondary Timing Controller","Timing",IF(F3260="Star","Ethernet",IF(F3260="Door Controller","Security Solution",IF(F3260="Elevator Controller","Security Solution",IF(F3260="Range Extender","Security Solution",IF(F3260="Dropbox","Standalone",IF(F3260="LF Exciter","Standalone",IF(OR(F3260="Monitor",F3260="Virtual Wall"),IF(VLOOKUP(H3260,IRDeviceDetails!$A$1:$B$10000,2,FALSE)=0,"Standalone",IF(ISNUMBER(MATCH(H3260,ConfigGrouping!$D$1:$D$10000,0)),"Primary","Secondary")),"")))))))))</f>
        <v/>
      </c>
    </row>
    <row r="3261" spans="5:5" ht="15" customHeight="1" x14ac:dyDescent="0.35">
      <c r="E3261" s="11" t="str">
        <f>IF(F3261="Primary Timing Controller","Timing",IF(F3261="Secondary Timing Controller","Timing",IF(F3261="Star","Ethernet",IF(F3261="Door Controller","Security Solution",IF(F3261="Elevator Controller","Security Solution",IF(F3261="Range Extender","Security Solution",IF(F3261="Dropbox","Standalone",IF(F3261="LF Exciter","Standalone",IF(OR(F3261="Monitor",F3261="Virtual Wall"),IF(VLOOKUP(H3261,IRDeviceDetails!$A$1:$B$10000,2,FALSE)=0,"Standalone",IF(ISNUMBER(MATCH(H3261,ConfigGrouping!$D$1:$D$10000,0)),"Primary","Secondary")),"")))))))))</f>
        <v/>
      </c>
    </row>
    <row r="3262" spans="5:5" ht="15" customHeight="1" x14ac:dyDescent="0.35">
      <c r="E3262" s="11" t="str">
        <f>IF(F3262="Primary Timing Controller","Timing",IF(F3262="Secondary Timing Controller","Timing",IF(F3262="Star","Ethernet",IF(F3262="Door Controller","Security Solution",IF(F3262="Elevator Controller","Security Solution",IF(F3262="Range Extender","Security Solution",IF(F3262="Dropbox","Standalone",IF(F3262="LF Exciter","Standalone",IF(OR(F3262="Monitor",F3262="Virtual Wall"),IF(VLOOKUP(H3262,IRDeviceDetails!$A$1:$B$10000,2,FALSE)=0,"Standalone",IF(ISNUMBER(MATCH(H3262,ConfigGrouping!$D$1:$D$10000,0)),"Primary","Secondary")),"")))))))))</f>
        <v/>
      </c>
    </row>
    <row r="3263" spans="5:5" ht="15" customHeight="1" x14ac:dyDescent="0.35">
      <c r="E3263" s="11" t="str">
        <f>IF(F3263="Primary Timing Controller","Timing",IF(F3263="Secondary Timing Controller","Timing",IF(F3263="Star","Ethernet",IF(F3263="Door Controller","Security Solution",IF(F3263="Elevator Controller","Security Solution",IF(F3263="Range Extender","Security Solution",IF(F3263="Dropbox","Standalone",IF(F3263="LF Exciter","Standalone",IF(OR(F3263="Monitor",F3263="Virtual Wall"),IF(VLOOKUP(H3263,IRDeviceDetails!$A$1:$B$10000,2,FALSE)=0,"Standalone",IF(ISNUMBER(MATCH(H3263,ConfigGrouping!$D$1:$D$10000,0)),"Primary","Secondary")),"")))))))))</f>
        <v/>
      </c>
    </row>
    <row r="3264" spans="5:5" ht="15" customHeight="1" x14ac:dyDescent="0.35">
      <c r="E3264" s="11" t="str">
        <f>IF(F3264="Primary Timing Controller","Timing",IF(F3264="Secondary Timing Controller","Timing",IF(F3264="Star","Ethernet",IF(F3264="Door Controller","Security Solution",IF(F3264="Elevator Controller","Security Solution",IF(F3264="Range Extender","Security Solution",IF(F3264="Dropbox","Standalone",IF(F3264="LF Exciter","Standalone",IF(OR(F3264="Monitor",F3264="Virtual Wall"),IF(VLOOKUP(H3264,IRDeviceDetails!$A$1:$B$10000,2,FALSE)=0,"Standalone",IF(ISNUMBER(MATCH(H3264,ConfigGrouping!$D$1:$D$10000,0)),"Primary","Secondary")),"")))))))))</f>
        <v/>
      </c>
    </row>
    <row r="3265" spans="5:5" ht="15" customHeight="1" x14ac:dyDescent="0.35">
      <c r="E3265" s="11" t="str">
        <f>IF(F3265="Primary Timing Controller","Timing",IF(F3265="Secondary Timing Controller","Timing",IF(F3265="Star","Ethernet",IF(F3265="Door Controller","Security Solution",IF(F3265="Elevator Controller","Security Solution",IF(F3265="Range Extender","Security Solution",IF(F3265="Dropbox","Standalone",IF(F3265="LF Exciter","Standalone",IF(OR(F3265="Monitor",F3265="Virtual Wall"),IF(VLOOKUP(H3265,IRDeviceDetails!$A$1:$B$10000,2,FALSE)=0,"Standalone",IF(ISNUMBER(MATCH(H3265,ConfigGrouping!$D$1:$D$10000,0)),"Primary","Secondary")),"")))))))))</f>
        <v/>
      </c>
    </row>
    <row r="3266" spans="5:5" ht="15" customHeight="1" x14ac:dyDescent="0.35">
      <c r="E3266" s="11" t="str">
        <f>IF(F3266="Primary Timing Controller","Timing",IF(F3266="Secondary Timing Controller","Timing",IF(F3266="Star","Ethernet",IF(F3266="Door Controller","Security Solution",IF(F3266="Elevator Controller","Security Solution",IF(F3266="Range Extender","Security Solution",IF(F3266="Dropbox","Standalone",IF(F3266="LF Exciter","Standalone",IF(OR(F3266="Monitor",F3266="Virtual Wall"),IF(VLOOKUP(H3266,IRDeviceDetails!$A$1:$B$10000,2,FALSE)=0,"Standalone",IF(ISNUMBER(MATCH(H3266,ConfigGrouping!$D$1:$D$10000,0)),"Primary","Secondary")),"")))))))))</f>
        <v/>
      </c>
    </row>
    <row r="3267" spans="5:5" ht="15" customHeight="1" x14ac:dyDescent="0.35">
      <c r="E3267" s="11" t="str">
        <f>IF(F3267="Primary Timing Controller","Timing",IF(F3267="Secondary Timing Controller","Timing",IF(F3267="Star","Ethernet",IF(F3267="Door Controller","Security Solution",IF(F3267="Elevator Controller","Security Solution",IF(F3267="Range Extender","Security Solution",IF(F3267="Dropbox","Standalone",IF(F3267="LF Exciter","Standalone",IF(OR(F3267="Monitor",F3267="Virtual Wall"),IF(VLOOKUP(H3267,IRDeviceDetails!$A$1:$B$10000,2,FALSE)=0,"Standalone",IF(ISNUMBER(MATCH(H3267,ConfigGrouping!$D$1:$D$10000,0)),"Primary","Secondary")),"")))))))))</f>
        <v/>
      </c>
    </row>
    <row r="3268" spans="5:5" ht="15" customHeight="1" x14ac:dyDescent="0.35">
      <c r="E3268" s="11" t="str">
        <f>IF(F3268="Primary Timing Controller","Timing",IF(F3268="Secondary Timing Controller","Timing",IF(F3268="Star","Ethernet",IF(F3268="Door Controller","Security Solution",IF(F3268="Elevator Controller","Security Solution",IF(F3268="Range Extender","Security Solution",IF(F3268="Dropbox","Standalone",IF(F3268="LF Exciter","Standalone",IF(OR(F3268="Monitor",F3268="Virtual Wall"),IF(VLOOKUP(H3268,IRDeviceDetails!$A$1:$B$10000,2,FALSE)=0,"Standalone",IF(ISNUMBER(MATCH(H3268,ConfigGrouping!$D$1:$D$10000,0)),"Primary","Secondary")),"")))))))))</f>
        <v/>
      </c>
    </row>
    <row r="3269" spans="5:5" ht="15" customHeight="1" x14ac:dyDescent="0.35">
      <c r="E3269" s="11" t="str">
        <f>IF(F3269="Primary Timing Controller","Timing",IF(F3269="Secondary Timing Controller","Timing",IF(F3269="Star","Ethernet",IF(F3269="Door Controller","Security Solution",IF(F3269="Elevator Controller","Security Solution",IF(F3269="Range Extender","Security Solution",IF(F3269="Dropbox","Standalone",IF(F3269="LF Exciter","Standalone",IF(OR(F3269="Monitor",F3269="Virtual Wall"),IF(VLOOKUP(H3269,IRDeviceDetails!$A$1:$B$10000,2,FALSE)=0,"Standalone",IF(ISNUMBER(MATCH(H3269,ConfigGrouping!$D$1:$D$10000,0)),"Primary","Secondary")),"")))))))))</f>
        <v/>
      </c>
    </row>
    <row r="3270" spans="5:5" ht="15" customHeight="1" x14ac:dyDescent="0.35">
      <c r="E3270" s="11" t="str">
        <f>IF(F3270="Primary Timing Controller","Timing",IF(F3270="Secondary Timing Controller","Timing",IF(F3270="Star","Ethernet",IF(F3270="Door Controller","Security Solution",IF(F3270="Elevator Controller","Security Solution",IF(F3270="Range Extender","Security Solution",IF(F3270="Dropbox","Standalone",IF(F3270="LF Exciter","Standalone",IF(OR(F3270="Monitor",F3270="Virtual Wall"),IF(VLOOKUP(H3270,IRDeviceDetails!$A$1:$B$10000,2,FALSE)=0,"Standalone",IF(ISNUMBER(MATCH(H3270,ConfigGrouping!$D$1:$D$10000,0)),"Primary","Secondary")),"")))))))))</f>
        <v/>
      </c>
    </row>
    <row r="3271" spans="5:5" ht="15" customHeight="1" x14ac:dyDescent="0.35">
      <c r="E3271" s="11" t="str">
        <f>IF(F3271="Primary Timing Controller","Timing",IF(F3271="Secondary Timing Controller","Timing",IF(F3271="Star","Ethernet",IF(F3271="Door Controller","Security Solution",IF(F3271="Elevator Controller","Security Solution",IF(F3271="Range Extender","Security Solution",IF(F3271="Dropbox","Standalone",IF(F3271="LF Exciter","Standalone",IF(OR(F3271="Monitor",F3271="Virtual Wall"),IF(VLOOKUP(H3271,IRDeviceDetails!$A$1:$B$10000,2,FALSE)=0,"Standalone",IF(ISNUMBER(MATCH(H3271,ConfigGrouping!$D$1:$D$10000,0)),"Primary","Secondary")),"")))))))))</f>
        <v/>
      </c>
    </row>
    <row r="3272" spans="5:5" ht="15" customHeight="1" x14ac:dyDescent="0.35">
      <c r="E3272" s="11" t="str">
        <f>IF(F3272="Primary Timing Controller","Timing",IF(F3272="Secondary Timing Controller","Timing",IF(F3272="Star","Ethernet",IF(F3272="Door Controller","Security Solution",IF(F3272="Elevator Controller","Security Solution",IF(F3272="Range Extender","Security Solution",IF(F3272="Dropbox","Standalone",IF(F3272="LF Exciter","Standalone",IF(OR(F3272="Monitor",F3272="Virtual Wall"),IF(VLOOKUP(H3272,IRDeviceDetails!$A$1:$B$10000,2,FALSE)=0,"Standalone",IF(ISNUMBER(MATCH(H3272,ConfigGrouping!$D$1:$D$10000,0)),"Primary","Secondary")),"")))))))))</f>
        <v/>
      </c>
    </row>
    <row r="3273" spans="5:5" ht="15" customHeight="1" x14ac:dyDescent="0.35">
      <c r="E3273" s="11" t="str">
        <f>IF(F3273="Primary Timing Controller","Timing",IF(F3273="Secondary Timing Controller","Timing",IF(F3273="Star","Ethernet",IF(F3273="Door Controller","Security Solution",IF(F3273="Elevator Controller","Security Solution",IF(F3273="Range Extender","Security Solution",IF(F3273="Dropbox","Standalone",IF(F3273="LF Exciter","Standalone",IF(OR(F3273="Monitor",F3273="Virtual Wall"),IF(VLOOKUP(H3273,IRDeviceDetails!$A$1:$B$10000,2,FALSE)=0,"Standalone",IF(ISNUMBER(MATCH(H3273,ConfigGrouping!$D$1:$D$10000,0)),"Primary","Secondary")),"")))))))))</f>
        <v/>
      </c>
    </row>
    <row r="3274" spans="5:5" ht="15" customHeight="1" x14ac:dyDescent="0.35">
      <c r="E3274" s="11" t="str">
        <f>IF(F3274="Primary Timing Controller","Timing",IF(F3274="Secondary Timing Controller","Timing",IF(F3274="Star","Ethernet",IF(F3274="Door Controller","Security Solution",IF(F3274="Elevator Controller","Security Solution",IF(F3274="Range Extender","Security Solution",IF(F3274="Dropbox","Standalone",IF(F3274="LF Exciter","Standalone",IF(OR(F3274="Monitor",F3274="Virtual Wall"),IF(VLOOKUP(H3274,IRDeviceDetails!$A$1:$B$10000,2,FALSE)=0,"Standalone",IF(ISNUMBER(MATCH(H3274,ConfigGrouping!$D$1:$D$10000,0)),"Primary","Secondary")),"")))))))))</f>
        <v/>
      </c>
    </row>
    <row r="3275" spans="5:5" ht="15" customHeight="1" x14ac:dyDescent="0.35">
      <c r="E3275" s="11" t="str">
        <f>IF(F3275="Primary Timing Controller","Timing",IF(F3275="Secondary Timing Controller","Timing",IF(F3275="Star","Ethernet",IF(F3275="Door Controller","Security Solution",IF(F3275="Elevator Controller","Security Solution",IF(F3275="Range Extender","Security Solution",IF(F3275="Dropbox","Standalone",IF(F3275="LF Exciter","Standalone",IF(OR(F3275="Monitor",F3275="Virtual Wall"),IF(VLOOKUP(H3275,IRDeviceDetails!$A$1:$B$10000,2,FALSE)=0,"Standalone",IF(ISNUMBER(MATCH(H3275,ConfigGrouping!$D$1:$D$10000,0)),"Primary","Secondary")),"")))))))))</f>
        <v/>
      </c>
    </row>
    <row r="3276" spans="5:5" ht="15" customHeight="1" x14ac:dyDescent="0.35">
      <c r="E3276" s="11" t="str">
        <f>IF(F3276="Primary Timing Controller","Timing",IF(F3276="Secondary Timing Controller","Timing",IF(F3276="Star","Ethernet",IF(F3276="Door Controller","Security Solution",IF(F3276="Elevator Controller","Security Solution",IF(F3276="Range Extender","Security Solution",IF(F3276="Dropbox","Standalone",IF(F3276="LF Exciter","Standalone",IF(OR(F3276="Monitor",F3276="Virtual Wall"),IF(VLOOKUP(H3276,IRDeviceDetails!$A$1:$B$10000,2,FALSE)=0,"Standalone",IF(ISNUMBER(MATCH(H3276,ConfigGrouping!$D$1:$D$10000,0)),"Primary","Secondary")),"")))))))))</f>
        <v/>
      </c>
    </row>
    <row r="3277" spans="5:5" ht="15" customHeight="1" x14ac:dyDescent="0.35">
      <c r="E3277" s="11" t="str">
        <f>IF(F3277="Primary Timing Controller","Timing",IF(F3277="Secondary Timing Controller","Timing",IF(F3277="Star","Ethernet",IF(F3277="Door Controller","Security Solution",IF(F3277="Elevator Controller","Security Solution",IF(F3277="Range Extender","Security Solution",IF(F3277="Dropbox","Standalone",IF(F3277="LF Exciter","Standalone",IF(OR(F3277="Monitor",F3277="Virtual Wall"),IF(VLOOKUP(H3277,IRDeviceDetails!$A$1:$B$10000,2,FALSE)=0,"Standalone",IF(ISNUMBER(MATCH(H3277,ConfigGrouping!$D$1:$D$10000,0)),"Primary","Secondary")),"")))))))))</f>
        <v/>
      </c>
    </row>
    <row r="3278" spans="5:5" ht="15" customHeight="1" x14ac:dyDescent="0.35">
      <c r="E3278" s="11" t="str">
        <f>IF(F3278="Primary Timing Controller","Timing",IF(F3278="Secondary Timing Controller","Timing",IF(F3278="Star","Ethernet",IF(F3278="Door Controller","Security Solution",IF(F3278="Elevator Controller","Security Solution",IF(F3278="Range Extender","Security Solution",IF(F3278="Dropbox","Standalone",IF(F3278="LF Exciter","Standalone",IF(OR(F3278="Monitor",F3278="Virtual Wall"),IF(VLOOKUP(H3278,IRDeviceDetails!$A$1:$B$10000,2,FALSE)=0,"Standalone",IF(ISNUMBER(MATCH(H3278,ConfigGrouping!$D$1:$D$10000,0)),"Primary","Secondary")),"")))))))))</f>
        <v/>
      </c>
    </row>
    <row r="3279" spans="5:5" ht="15" customHeight="1" x14ac:dyDescent="0.35">
      <c r="E3279" s="11" t="str">
        <f>IF(F3279="Primary Timing Controller","Timing",IF(F3279="Secondary Timing Controller","Timing",IF(F3279="Star","Ethernet",IF(F3279="Door Controller","Security Solution",IF(F3279="Elevator Controller","Security Solution",IF(F3279="Range Extender","Security Solution",IF(F3279="Dropbox","Standalone",IF(F3279="LF Exciter","Standalone",IF(OR(F3279="Monitor",F3279="Virtual Wall"),IF(VLOOKUP(H3279,IRDeviceDetails!$A$1:$B$10000,2,FALSE)=0,"Standalone",IF(ISNUMBER(MATCH(H3279,ConfigGrouping!$D$1:$D$10000,0)),"Primary","Secondary")),"")))))))))</f>
        <v/>
      </c>
    </row>
    <row r="3280" spans="5:5" ht="15" customHeight="1" x14ac:dyDescent="0.35">
      <c r="E3280" s="11" t="str">
        <f>IF(F3280="Primary Timing Controller","Timing",IF(F3280="Secondary Timing Controller","Timing",IF(F3280="Star","Ethernet",IF(F3280="Door Controller","Security Solution",IF(F3280="Elevator Controller","Security Solution",IF(F3280="Range Extender","Security Solution",IF(F3280="Dropbox","Standalone",IF(F3280="LF Exciter","Standalone",IF(OR(F3280="Monitor",F3280="Virtual Wall"),IF(VLOOKUP(H3280,IRDeviceDetails!$A$1:$B$10000,2,FALSE)=0,"Standalone",IF(ISNUMBER(MATCH(H3280,ConfigGrouping!$D$1:$D$10000,0)),"Primary","Secondary")),"")))))))))</f>
        <v/>
      </c>
    </row>
    <row r="3281" spans="5:5" ht="15" customHeight="1" x14ac:dyDescent="0.35">
      <c r="E3281" s="11" t="str">
        <f>IF(F3281="Primary Timing Controller","Timing",IF(F3281="Secondary Timing Controller","Timing",IF(F3281="Star","Ethernet",IF(F3281="Door Controller","Security Solution",IF(F3281="Elevator Controller","Security Solution",IF(F3281="Range Extender","Security Solution",IF(F3281="Dropbox","Standalone",IF(F3281="LF Exciter","Standalone",IF(OR(F3281="Monitor",F3281="Virtual Wall"),IF(VLOOKUP(H3281,IRDeviceDetails!$A$1:$B$10000,2,FALSE)=0,"Standalone",IF(ISNUMBER(MATCH(H3281,ConfigGrouping!$D$1:$D$10000,0)),"Primary","Secondary")),"")))))))))</f>
        <v/>
      </c>
    </row>
    <row r="3282" spans="5:5" ht="15" customHeight="1" x14ac:dyDescent="0.35">
      <c r="E3282" s="11" t="str">
        <f>IF(F3282="Primary Timing Controller","Timing",IF(F3282="Secondary Timing Controller","Timing",IF(F3282="Star","Ethernet",IF(F3282="Door Controller","Security Solution",IF(F3282="Elevator Controller","Security Solution",IF(F3282="Range Extender","Security Solution",IF(F3282="Dropbox","Standalone",IF(F3282="LF Exciter","Standalone",IF(OR(F3282="Monitor",F3282="Virtual Wall"),IF(VLOOKUP(H3282,IRDeviceDetails!$A$1:$B$10000,2,FALSE)=0,"Standalone",IF(ISNUMBER(MATCH(H3282,ConfigGrouping!$D$1:$D$10000,0)),"Primary","Secondary")),"")))))))))</f>
        <v/>
      </c>
    </row>
    <row r="3283" spans="5:5" ht="15" customHeight="1" x14ac:dyDescent="0.35">
      <c r="E3283" s="11" t="str">
        <f>IF(F3283="Primary Timing Controller","Timing",IF(F3283="Secondary Timing Controller","Timing",IF(F3283="Star","Ethernet",IF(F3283="Door Controller","Security Solution",IF(F3283="Elevator Controller","Security Solution",IF(F3283="Range Extender","Security Solution",IF(F3283="Dropbox","Standalone",IF(F3283="LF Exciter","Standalone",IF(OR(F3283="Monitor",F3283="Virtual Wall"),IF(VLOOKUP(H3283,IRDeviceDetails!$A$1:$B$10000,2,FALSE)=0,"Standalone",IF(ISNUMBER(MATCH(H3283,ConfigGrouping!$D$1:$D$10000,0)),"Primary","Secondary")),"")))))))))</f>
        <v/>
      </c>
    </row>
    <row r="3284" spans="5:5" ht="15" customHeight="1" x14ac:dyDescent="0.35">
      <c r="E3284" s="11" t="str">
        <f>IF(F3284="Primary Timing Controller","Timing",IF(F3284="Secondary Timing Controller","Timing",IF(F3284="Star","Ethernet",IF(F3284="Door Controller","Security Solution",IF(F3284="Elevator Controller","Security Solution",IF(F3284="Range Extender","Security Solution",IF(F3284="Dropbox","Standalone",IF(F3284="LF Exciter","Standalone",IF(OR(F3284="Monitor",F3284="Virtual Wall"),IF(VLOOKUP(H3284,IRDeviceDetails!$A$1:$B$10000,2,FALSE)=0,"Standalone",IF(ISNUMBER(MATCH(H3284,ConfigGrouping!$D$1:$D$10000,0)),"Primary","Secondary")),"")))))))))</f>
        <v/>
      </c>
    </row>
    <row r="3285" spans="5:5" ht="15" customHeight="1" x14ac:dyDescent="0.35">
      <c r="E3285" s="11" t="str">
        <f>IF(F3285="Primary Timing Controller","Timing",IF(F3285="Secondary Timing Controller","Timing",IF(F3285="Star","Ethernet",IF(F3285="Door Controller","Security Solution",IF(F3285="Elevator Controller","Security Solution",IF(F3285="Range Extender","Security Solution",IF(F3285="Dropbox","Standalone",IF(F3285="LF Exciter","Standalone",IF(OR(F3285="Monitor",F3285="Virtual Wall"),IF(VLOOKUP(H3285,IRDeviceDetails!$A$1:$B$10000,2,FALSE)=0,"Standalone",IF(ISNUMBER(MATCH(H3285,ConfigGrouping!$D$1:$D$10000,0)),"Primary","Secondary")),"")))))))))</f>
        <v/>
      </c>
    </row>
    <row r="3286" spans="5:5" ht="15" customHeight="1" x14ac:dyDescent="0.35">
      <c r="E3286" s="11" t="str">
        <f>IF(F3286="Primary Timing Controller","Timing",IF(F3286="Secondary Timing Controller","Timing",IF(F3286="Star","Ethernet",IF(F3286="Door Controller","Security Solution",IF(F3286="Elevator Controller","Security Solution",IF(F3286="Range Extender","Security Solution",IF(F3286="Dropbox","Standalone",IF(F3286="LF Exciter","Standalone",IF(OR(F3286="Monitor",F3286="Virtual Wall"),IF(VLOOKUP(H3286,IRDeviceDetails!$A$1:$B$10000,2,FALSE)=0,"Standalone",IF(ISNUMBER(MATCH(H3286,ConfigGrouping!$D$1:$D$10000,0)),"Primary","Secondary")),"")))))))))</f>
        <v/>
      </c>
    </row>
    <row r="3287" spans="5:5" ht="15" customHeight="1" x14ac:dyDescent="0.35">
      <c r="E3287" s="11" t="str">
        <f>IF(F3287="Primary Timing Controller","Timing",IF(F3287="Secondary Timing Controller","Timing",IF(F3287="Star","Ethernet",IF(F3287="Door Controller","Security Solution",IF(F3287="Elevator Controller","Security Solution",IF(F3287="Range Extender","Security Solution",IF(F3287="Dropbox","Standalone",IF(F3287="LF Exciter","Standalone",IF(OR(F3287="Monitor",F3287="Virtual Wall"),IF(VLOOKUP(H3287,IRDeviceDetails!$A$1:$B$10000,2,FALSE)=0,"Standalone",IF(ISNUMBER(MATCH(H3287,ConfigGrouping!$D$1:$D$10000,0)),"Primary","Secondary")),"")))))))))</f>
        <v/>
      </c>
    </row>
    <row r="3288" spans="5:5" ht="15" customHeight="1" x14ac:dyDescent="0.35">
      <c r="E3288" s="11" t="str">
        <f>IF(F3288="Primary Timing Controller","Timing",IF(F3288="Secondary Timing Controller","Timing",IF(F3288="Star","Ethernet",IF(F3288="Door Controller","Security Solution",IF(F3288="Elevator Controller","Security Solution",IF(F3288="Range Extender","Security Solution",IF(F3288="Dropbox","Standalone",IF(F3288="LF Exciter","Standalone",IF(OR(F3288="Monitor",F3288="Virtual Wall"),IF(VLOOKUP(H3288,IRDeviceDetails!$A$1:$B$10000,2,FALSE)=0,"Standalone",IF(ISNUMBER(MATCH(H3288,ConfigGrouping!$D$1:$D$10000,0)),"Primary","Secondary")),"")))))))))</f>
        <v/>
      </c>
    </row>
    <row r="3289" spans="5:5" ht="15" customHeight="1" x14ac:dyDescent="0.35">
      <c r="E3289" s="11" t="str">
        <f>IF(F3289="Primary Timing Controller","Timing",IF(F3289="Secondary Timing Controller","Timing",IF(F3289="Star","Ethernet",IF(F3289="Door Controller","Security Solution",IF(F3289="Elevator Controller","Security Solution",IF(F3289="Range Extender","Security Solution",IF(F3289="Dropbox","Standalone",IF(F3289="LF Exciter","Standalone",IF(OR(F3289="Monitor",F3289="Virtual Wall"),IF(VLOOKUP(H3289,IRDeviceDetails!$A$1:$B$10000,2,FALSE)=0,"Standalone",IF(ISNUMBER(MATCH(H3289,ConfigGrouping!$D$1:$D$10000,0)),"Primary","Secondary")),"")))))))))</f>
        <v/>
      </c>
    </row>
    <row r="3290" spans="5:5" ht="15" customHeight="1" x14ac:dyDescent="0.35">
      <c r="E3290" s="11" t="str">
        <f>IF(F3290="Primary Timing Controller","Timing",IF(F3290="Secondary Timing Controller","Timing",IF(F3290="Star","Ethernet",IF(F3290="Door Controller","Security Solution",IF(F3290="Elevator Controller","Security Solution",IF(F3290="Range Extender","Security Solution",IF(F3290="Dropbox","Standalone",IF(F3290="LF Exciter","Standalone",IF(OR(F3290="Monitor",F3290="Virtual Wall"),IF(VLOOKUP(H3290,IRDeviceDetails!$A$1:$B$10000,2,FALSE)=0,"Standalone",IF(ISNUMBER(MATCH(H3290,ConfigGrouping!$D$1:$D$10000,0)),"Primary","Secondary")),"")))))))))</f>
        <v/>
      </c>
    </row>
    <row r="3291" spans="5:5" ht="15" customHeight="1" x14ac:dyDescent="0.35">
      <c r="E3291" s="11" t="str">
        <f>IF(F3291="Primary Timing Controller","Timing",IF(F3291="Secondary Timing Controller","Timing",IF(F3291="Star","Ethernet",IF(F3291="Door Controller","Security Solution",IF(F3291="Elevator Controller","Security Solution",IF(F3291="Range Extender","Security Solution",IF(F3291="Dropbox","Standalone",IF(F3291="LF Exciter","Standalone",IF(OR(F3291="Monitor",F3291="Virtual Wall"),IF(VLOOKUP(H3291,IRDeviceDetails!$A$1:$B$10000,2,FALSE)=0,"Standalone",IF(ISNUMBER(MATCH(H3291,ConfigGrouping!$D$1:$D$10000,0)),"Primary","Secondary")),"")))))))))</f>
        <v/>
      </c>
    </row>
    <row r="3292" spans="5:5" ht="15" customHeight="1" x14ac:dyDescent="0.35">
      <c r="E3292" s="11" t="str">
        <f>IF(F3292="Primary Timing Controller","Timing",IF(F3292="Secondary Timing Controller","Timing",IF(F3292="Star","Ethernet",IF(F3292="Door Controller","Security Solution",IF(F3292="Elevator Controller","Security Solution",IF(F3292="Range Extender","Security Solution",IF(F3292="Dropbox","Standalone",IF(F3292="LF Exciter","Standalone",IF(OR(F3292="Monitor",F3292="Virtual Wall"),IF(VLOOKUP(H3292,IRDeviceDetails!$A$1:$B$10000,2,FALSE)=0,"Standalone",IF(ISNUMBER(MATCH(H3292,ConfigGrouping!$D$1:$D$10000,0)),"Primary","Secondary")),"")))))))))</f>
        <v/>
      </c>
    </row>
    <row r="3293" spans="5:5" ht="15" customHeight="1" x14ac:dyDescent="0.35">
      <c r="E3293" s="11" t="str">
        <f>IF(F3293="Primary Timing Controller","Timing",IF(F3293="Secondary Timing Controller","Timing",IF(F3293="Star","Ethernet",IF(F3293="Door Controller","Security Solution",IF(F3293="Elevator Controller","Security Solution",IF(F3293="Range Extender","Security Solution",IF(F3293="Dropbox","Standalone",IF(F3293="LF Exciter","Standalone",IF(OR(F3293="Monitor",F3293="Virtual Wall"),IF(VLOOKUP(H3293,IRDeviceDetails!$A$1:$B$10000,2,FALSE)=0,"Standalone",IF(ISNUMBER(MATCH(H3293,ConfigGrouping!$D$1:$D$10000,0)),"Primary","Secondary")),"")))))))))</f>
        <v/>
      </c>
    </row>
    <row r="3294" spans="5:5" ht="15" customHeight="1" x14ac:dyDescent="0.35">
      <c r="E3294" s="11" t="str">
        <f>IF(F3294="Primary Timing Controller","Timing",IF(F3294="Secondary Timing Controller","Timing",IF(F3294="Star","Ethernet",IF(F3294="Door Controller","Security Solution",IF(F3294="Elevator Controller","Security Solution",IF(F3294="Range Extender","Security Solution",IF(F3294="Dropbox","Standalone",IF(F3294="LF Exciter","Standalone",IF(OR(F3294="Monitor",F3294="Virtual Wall"),IF(VLOOKUP(H3294,IRDeviceDetails!$A$1:$B$10000,2,FALSE)=0,"Standalone",IF(ISNUMBER(MATCH(H3294,ConfigGrouping!$D$1:$D$10000,0)),"Primary","Secondary")),"")))))))))</f>
        <v/>
      </c>
    </row>
    <row r="3295" spans="5:5" ht="15" customHeight="1" x14ac:dyDescent="0.35">
      <c r="E3295" s="11" t="str">
        <f>IF(F3295="Primary Timing Controller","Timing",IF(F3295="Secondary Timing Controller","Timing",IF(F3295="Star","Ethernet",IF(F3295="Door Controller","Security Solution",IF(F3295="Elevator Controller","Security Solution",IF(F3295="Range Extender","Security Solution",IF(F3295="Dropbox","Standalone",IF(F3295="LF Exciter","Standalone",IF(OR(F3295="Monitor",F3295="Virtual Wall"),IF(VLOOKUP(H3295,IRDeviceDetails!$A$1:$B$10000,2,FALSE)=0,"Standalone",IF(ISNUMBER(MATCH(H3295,ConfigGrouping!$D$1:$D$10000,0)),"Primary","Secondary")),"")))))))))</f>
        <v/>
      </c>
    </row>
    <row r="3296" spans="5:5" ht="15" customHeight="1" x14ac:dyDescent="0.35">
      <c r="E3296" s="11" t="str">
        <f>IF(F3296="Primary Timing Controller","Timing",IF(F3296="Secondary Timing Controller","Timing",IF(F3296="Star","Ethernet",IF(F3296="Door Controller","Security Solution",IF(F3296="Elevator Controller","Security Solution",IF(F3296="Range Extender","Security Solution",IF(F3296="Dropbox","Standalone",IF(F3296="LF Exciter","Standalone",IF(OR(F3296="Monitor",F3296="Virtual Wall"),IF(VLOOKUP(H3296,IRDeviceDetails!$A$1:$B$10000,2,FALSE)=0,"Standalone",IF(ISNUMBER(MATCH(H3296,ConfigGrouping!$D$1:$D$10000,0)),"Primary","Secondary")),"")))))))))</f>
        <v/>
      </c>
    </row>
    <row r="3297" spans="5:5" ht="15" customHeight="1" x14ac:dyDescent="0.35">
      <c r="E3297" s="11" t="str">
        <f>IF(F3297="Primary Timing Controller","Timing",IF(F3297="Secondary Timing Controller","Timing",IF(F3297="Star","Ethernet",IF(F3297="Door Controller","Security Solution",IF(F3297="Elevator Controller","Security Solution",IF(F3297="Range Extender","Security Solution",IF(F3297="Dropbox","Standalone",IF(F3297="LF Exciter","Standalone",IF(OR(F3297="Monitor",F3297="Virtual Wall"),IF(VLOOKUP(H3297,IRDeviceDetails!$A$1:$B$10000,2,FALSE)=0,"Standalone",IF(ISNUMBER(MATCH(H3297,ConfigGrouping!$D$1:$D$10000,0)),"Primary","Secondary")),"")))))))))</f>
        <v/>
      </c>
    </row>
    <row r="3298" spans="5:5" ht="15" customHeight="1" x14ac:dyDescent="0.35">
      <c r="E3298" s="11" t="str">
        <f>IF(F3298="Primary Timing Controller","Timing",IF(F3298="Secondary Timing Controller","Timing",IF(F3298="Star","Ethernet",IF(F3298="Door Controller","Security Solution",IF(F3298="Elevator Controller","Security Solution",IF(F3298="Range Extender","Security Solution",IF(F3298="Dropbox","Standalone",IF(F3298="LF Exciter","Standalone",IF(OR(F3298="Monitor",F3298="Virtual Wall"),IF(VLOOKUP(H3298,IRDeviceDetails!$A$1:$B$10000,2,FALSE)=0,"Standalone",IF(ISNUMBER(MATCH(H3298,ConfigGrouping!$D$1:$D$10000,0)),"Primary","Secondary")),"")))))))))</f>
        <v/>
      </c>
    </row>
    <row r="3299" spans="5:5" ht="15" customHeight="1" x14ac:dyDescent="0.35">
      <c r="E3299" s="11" t="str">
        <f>IF(F3299="Primary Timing Controller","Timing",IF(F3299="Secondary Timing Controller","Timing",IF(F3299="Star","Ethernet",IF(F3299="Door Controller","Security Solution",IF(F3299="Elevator Controller","Security Solution",IF(F3299="Range Extender","Security Solution",IF(F3299="Dropbox","Standalone",IF(F3299="LF Exciter","Standalone",IF(OR(F3299="Monitor",F3299="Virtual Wall"),IF(VLOOKUP(H3299,IRDeviceDetails!$A$1:$B$10000,2,FALSE)=0,"Standalone",IF(ISNUMBER(MATCH(H3299,ConfigGrouping!$D$1:$D$10000,0)),"Primary","Secondary")),"")))))))))</f>
        <v/>
      </c>
    </row>
    <row r="3300" spans="5:5" ht="15" customHeight="1" x14ac:dyDescent="0.35">
      <c r="E3300" s="11" t="str">
        <f>IF(F3300="Primary Timing Controller","Timing",IF(F3300="Secondary Timing Controller","Timing",IF(F3300="Star","Ethernet",IF(F3300="Door Controller","Security Solution",IF(F3300="Elevator Controller","Security Solution",IF(F3300="Range Extender","Security Solution",IF(F3300="Dropbox","Standalone",IF(F3300="LF Exciter","Standalone",IF(OR(F3300="Monitor",F3300="Virtual Wall"),IF(VLOOKUP(H3300,IRDeviceDetails!$A$1:$B$10000,2,FALSE)=0,"Standalone",IF(ISNUMBER(MATCH(H3300,ConfigGrouping!$D$1:$D$10000,0)),"Primary","Secondary")),"")))))))))</f>
        <v/>
      </c>
    </row>
    <row r="3301" spans="5:5" ht="15" customHeight="1" x14ac:dyDescent="0.35">
      <c r="E3301" s="11" t="str">
        <f>IF(F3301="Primary Timing Controller","Timing",IF(F3301="Secondary Timing Controller","Timing",IF(F3301="Star","Ethernet",IF(F3301="Door Controller","Security Solution",IF(F3301="Elevator Controller","Security Solution",IF(F3301="Range Extender","Security Solution",IF(F3301="Dropbox","Standalone",IF(F3301="LF Exciter","Standalone",IF(OR(F3301="Monitor",F3301="Virtual Wall"),IF(VLOOKUP(H3301,IRDeviceDetails!$A$1:$B$10000,2,FALSE)=0,"Standalone",IF(ISNUMBER(MATCH(H3301,ConfigGrouping!$D$1:$D$10000,0)),"Primary","Secondary")),"")))))))))</f>
        <v/>
      </c>
    </row>
    <row r="3302" spans="5:5" ht="15" customHeight="1" x14ac:dyDescent="0.35">
      <c r="E3302" s="11" t="str">
        <f>IF(F3302="Primary Timing Controller","Timing",IF(F3302="Secondary Timing Controller","Timing",IF(F3302="Star","Ethernet",IF(F3302="Door Controller","Security Solution",IF(F3302="Elevator Controller","Security Solution",IF(F3302="Range Extender","Security Solution",IF(F3302="Dropbox","Standalone",IF(F3302="LF Exciter","Standalone",IF(OR(F3302="Monitor",F3302="Virtual Wall"),IF(VLOOKUP(H3302,IRDeviceDetails!$A$1:$B$10000,2,FALSE)=0,"Standalone",IF(ISNUMBER(MATCH(H3302,ConfigGrouping!$D$1:$D$10000,0)),"Primary","Secondary")),"")))))))))</f>
        <v/>
      </c>
    </row>
    <row r="3303" spans="5:5" ht="15" customHeight="1" x14ac:dyDescent="0.35">
      <c r="E3303" s="11" t="str">
        <f>IF(F3303="Primary Timing Controller","Timing",IF(F3303="Secondary Timing Controller","Timing",IF(F3303="Star","Ethernet",IF(F3303="Door Controller","Security Solution",IF(F3303="Elevator Controller","Security Solution",IF(F3303="Range Extender","Security Solution",IF(F3303="Dropbox","Standalone",IF(F3303="LF Exciter","Standalone",IF(OR(F3303="Monitor",F3303="Virtual Wall"),IF(VLOOKUP(H3303,IRDeviceDetails!$A$1:$B$10000,2,FALSE)=0,"Standalone",IF(ISNUMBER(MATCH(H3303,ConfigGrouping!$D$1:$D$10000,0)),"Primary","Secondary")),"")))))))))</f>
        <v/>
      </c>
    </row>
    <row r="3304" spans="5:5" ht="15" customHeight="1" x14ac:dyDescent="0.35">
      <c r="E3304" s="11" t="str">
        <f>IF(F3304="Primary Timing Controller","Timing",IF(F3304="Secondary Timing Controller","Timing",IF(F3304="Star","Ethernet",IF(F3304="Door Controller","Security Solution",IF(F3304="Elevator Controller","Security Solution",IF(F3304="Range Extender","Security Solution",IF(F3304="Dropbox","Standalone",IF(F3304="LF Exciter","Standalone",IF(OR(F3304="Monitor",F3304="Virtual Wall"),IF(VLOOKUP(H3304,IRDeviceDetails!$A$1:$B$10000,2,FALSE)=0,"Standalone",IF(ISNUMBER(MATCH(H3304,ConfigGrouping!$D$1:$D$10000,0)),"Primary","Secondary")),"")))))))))</f>
        <v/>
      </c>
    </row>
    <row r="3305" spans="5:5" ht="15" customHeight="1" x14ac:dyDescent="0.35">
      <c r="E3305" s="11" t="str">
        <f>IF(F3305="Primary Timing Controller","Timing",IF(F3305="Secondary Timing Controller","Timing",IF(F3305="Star","Ethernet",IF(F3305="Door Controller","Security Solution",IF(F3305="Elevator Controller","Security Solution",IF(F3305="Range Extender","Security Solution",IF(F3305="Dropbox","Standalone",IF(F3305="LF Exciter","Standalone",IF(OR(F3305="Monitor",F3305="Virtual Wall"),IF(VLOOKUP(H3305,IRDeviceDetails!$A$1:$B$10000,2,FALSE)=0,"Standalone",IF(ISNUMBER(MATCH(H3305,ConfigGrouping!$D$1:$D$10000,0)),"Primary","Secondary")),"")))))))))</f>
        <v/>
      </c>
    </row>
    <row r="3306" spans="5:5" ht="15" customHeight="1" x14ac:dyDescent="0.35">
      <c r="E3306" s="11" t="str">
        <f>IF(F3306="Primary Timing Controller","Timing",IF(F3306="Secondary Timing Controller","Timing",IF(F3306="Star","Ethernet",IF(F3306="Door Controller","Security Solution",IF(F3306="Elevator Controller","Security Solution",IF(F3306="Range Extender","Security Solution",IF(F3306="Dropbox","Standalone",IF(F3306="LF Exciter","Standalone",IF(OR(F3306="Monitor",F3306="Virtual Wall"),IF(VLOOKUP(H3306,IRDeviceDetails!$A$1:$B$10000,2,FALSE)=0,"Standalone",IF(ISNUMBER(MATCH(H3306,ConfigGrouping!$D$1:$D$10000,0)),"Primary","Secondary")),"")))))))))</f>
        <v/>
      </c>
    </row>
    <row r="3307" spans="5:5" ht="15" customHeight="1" x14ac:dyDescent="0.35">
      <c r="E3307" s="11" t="str">
        <f>IF(F3307="Primary Timing Controller","Timing",IF(F3307="Secondary Timing Controller","Timing",IF(F3307="Star","Ethernet",IF(F3307="Door Controller","Security Solution",IF(F3307="Elevator Controller","Security Solution",IF(F3307="Range Extender","Security Solution",IF(F3307="Dropbox","Standalone",IF(F3307="LF Exciter","Standalone",IF(OR(F3307="Monitor",F3307="Virtual Wall"),IF(VLOOKUP(H3307,IRDeviceDetails!$A$1:$B$10000,2,FALSE)=0,"Standalone",IF(ISNUMBER(MATCH(H3307,ConfigGrouping!$D$1:$D$10000,0)),"Primary","Secondary")),"")))))))))</f>
        <v/>
      </c>
    </row>
    <row r="3308" spans="5:5" ht="15" customHeight="1" x14ac:dyDescent="0.35">
      <c r="E3308" s="11" t="str">
        <f>IF(F3308="Primary Timing Controller","Timing",IF(F3308="Secondary Timing Controller","Timing",IF(F3308="Star","Ethernet",IF(F3308="Door Controller","Security Solution",IF(F3308="Elevator Controller","Security Solution",IF(F3308="Range Extender","Security Solution",IF(F3308="Dropbox","Standalone",IF(F3308="LF Exciter","Standalone",IF(OR(F3308="Monitor",F3308="Virtual Wall"),IF(VLOOKUP(H3308,IRDeviceDetails!$A$1:$B$10000,2,FALSE)=0,"Standalone",IF(ISNUMBER(MATCH(H3308,ConfigGrouping!$D$1:$D$10000,0)),"Primary","Secondary")),"")))))))))</f>
        <v/>
      </c>
    </row>
    <row r="3309" spans="5:5" ht="15" customHeight="1" x14ac:dyDescent="0.35">
      <c r="E3309" s="11" t="str">
        <f>IF(F3309="Primary Timing Controller","Timing",IF(F3309="Secondary Timing Controller","Timing",IF(F3309="Star","Ethernet",IF(F3309="Door Controller","Security Solution",IF(F3309="Elevator Controller","Security Solution",IF(F3309="Range Extender","Security Solution",IF(F3309="Dropbox","Standalone",IF(F3309="LF Exciter","Standalone",IF(OR(F3309="Monitor",F3309="Virtual Wall"),IF(VLOOKUP(H3309,IRDeviceDetails!$A$1:$B$10000,2,FALSE)=0,"Standalone",IF(ISNUMBER(MATCH(H3309,ConfigGrouping!$D$1:$D$10000,0)),"Primary","Secondary")),"")))))))))</f>
        <v/>
      </c>
    </row>
    <row r="3310" spans="5:5" ht="15" customHeight="1" x14ac:dyDescent="0.35">
      <c r="E3310" s="11" t="str">
        <f>IF(F3310="Primary Timing Controller","Timing",IF(F3310="Secondary Timing Controller","Timing",IF(F3310="Star","Ethernet",IF(F3310="Door Controller","Security Solution",IF(F3310="Elevator Controller","Security Solution",IF(F3310="Range Extender","Security Solution",IF(F3310="Dropbox","Standalone",IF(F3310="LF Exciter","Standalone",IF(OR(F3310="Monitor",F3310="Virtual Wall"),IF(VLOOKUP(H3310,IRDeviceDetails!$A$1:$B$10000,2,FALSE)=0,"Standalone",IF(ISNUMBER(MATCH(H3310,ConfigGrouping!$D$1:$D$10000,0)),"Primary","Secondary")),"")))))))))</f>
        <v/>
      </c>
    </row>
    <row r="3311" spans="5:5" ht="15" customHeight="1" x14ac:dyDescent="0.35">
      <c r="E3311" s="11" t="str">
        <f>IF(F3311="Primary Timing Controller","Timing",IF(F3311="Secondary Timing Controller","Timing",IF(F3311="Star","Ethernet",IF(F3311="Door Controller","Security Solution",IF(F3311="Elevator Controller","Security Solution",IF(F3311="Range Extender","Security Solution",IF(F3311="Dropbox","Standalone",IF(F3311="LF Exciter","Standalone",IF(OR(F3311="Monitor",F3311="Virtual Wall"),IF(VLOOKUP(H3311,IRDeviceDetails!$A$1:$B$10000,2,FALSE)=0,"Standalone",IF(ISNUMBER(MATCH(H3311,ConfigGrouping!$D$1:$D$10000,0)),"Primary","Secondary")),"")))))))))</f>
        <v/>
      </c>
    </row>
    <row r="3312" spans="5:5" ht="15" customHeight="1" x14ac:dyDescent="0.35">
      <c r="E3312" s="11" t="str">
        <f>IF(F3312="Primary Timing Controller","Timing",IF(F3312="Secondary Timing Controller","Timing",IF(F3312="Star","Ethernet",IF(F3312="Door Controller","Security Solution",IF(F3312="Elevator Controller","Security Solution",IF(F3312="Range Extender","Security Solution",IF(F3312="Dropbox","Standalone",IF(F3312="LF Exciter","Standalone",IF(OR(F3312="Monitor",F3312="Virtual Wall"),IF(VLOOKUP(H3312,IRDeviceDetails!$A$1:$B$10000,2,FALSE)=0,"Standalone",IF(ISNUMBER(MATCH(H3312,ConfigGrouping!$D$1:$D$10000,0)),"Primary","Secondary")),"")))))))))</f>
        <v/>
      </c>
    </row>
    <row r="3313" spans="5:5" ht="15" customHeight="1" x14ac:dyDescent="0.35">
      <c r="E3313" s="11" t="str">
        <f>IF(F3313="Primary Timing Controller","Timing",IF(F3313="Secondary Timing Controller","Timing",IF(F3313="Star","Ethernet",IF(F3313="Door Controller","Security Solution",IF(F3313="Elevator Controller","Security Solution",IF(F3313="Range Extender","Security Solution",IF(F3313="Dropbox","Standalone",IF(F3313="LF Exciter","Standalone",IF(OR(F3313="Monitor",F3313="Virtual Wall"),IF(VLOOKUP(H3313,IRDeviceDetails!$A$1:$B$10000,2,FALSE)=0,"Standalone",IF(ISNUMBER(MATCH(H3313,ConfigGrouping!$D$1:$D$10000,0)),"Primary","Secondary")),"")))))))))</f>
        <v/>
      </c>
    </row>
    <row r="3314" spans="5:5" ht="15" customHeight="1" x14ac:dyDescent="0.35">
      <c r="E3314" s="11" t="str">
        <f>IF(F3314="Primary Timing Controller","Timing",IF(F3314="Secondary Timing Controller","Timing",IF(F3314="Star","Ethernet",IF(F3314="Door Controller","Security Solution",IF(F3314="Elevator Controller","Security Solution",IF(F3314="Range Extender","Security Solution",IF(F3314="Dropbox","Standalone",IF(F3314="LF Exciter","Standalone",IF(OR(F3314="Monitor",F3314="Virtual Wall"),IF(VLOOKUP(H3314,IRDeviceDetails!$A$1:$B$10000,2,FALSE)=0,"Standalone",IF(ISNUMBER(MATCH(H3314,ConfigGrouping!$D$1:$D$10000,0)),"Primary","Secondary")),"")))))))))</f>
        <v/>
      </c>
    </row>
    <row r="3315" spans="5:5" ht="15" customHeight="1" x14ac:dyDescent="0.35">
      <c r="E3315" s="11" t="str">
        <f>IF(F3315="Primary Timing Controller","Timing",IF(F3315="Secondary Timing Controller","Timing",IF(F3315="Star","Ethernet",IF(F3315="Door Controller","Security Solution",IF(F3315="Elevator Controller","Security Solution",IF(F3315="Range Extender","Security Solution",IF(F3315="Dropbox","Standalone",IF(F3315="LF Exciter","Standalone",IF(OR(F3315="Monitor",F3315="Virtual Wall"),IF(VLOOKUP(H3315,IRDeviceDetails!$A$1:$B$10000,2,FALSE)=0,"Standalone",IF(ISNUMBER(MATCH(H3315,ConfigGrouping!$D$1:$D$10000,0)),"Primary","Secondary")),"")))))))))</f>
        <v/>
      </c>
    </row>
    <row r="3316" spans="5:5" ht="15" customHeight="1" x14ac:dyDescent="0.35">
      <c r="E3316" s="11" t="str">
        <f>IF(F3316="Primary Timing Controller","Timing",IF(F3316="Secondary Timing Controller","Timing",IF(F3316="Star","Ethernet",IF(F3316="Door Controller","Security Solution",IF(F3316="Elevator Controller","Security Solution",IF(F3316="Range Extender","Security Solution",IF(F3316="Dropbox","Standalone",IF(F3316="LF Exciter","Standalone",IF(OR(F3316="Monitor",F3316="Virtual Wall"),IF(VLOOKUP(H3316,IRDeviceDetails!$A$1:$B$10000,2,FALSE)=0,"Standalone",IF(ISNUMBER(MATCH(H3316,ConfigGrouping!$D$1:$D$10000,0)),"Primary","Secondary")),"")))))))))</f>
        <v/>
      </c>
    </row>
    <row r="3317" spans="5:5" ht="15" customHeight="1" x14ac:dyDescent="0.35">
      <c r="E3317" s="11" t="str">
        <f>IF(F3317="Primary Timing Controller","Timing",IF(F3317="Secondary Timing Controller","Timing",IF(F3317="Star","Ethernet",IF(F3317="Door Controller","Security Solution",IF(F3317="Elevator Controller","Security Solution",IF(F3317="Range Extender","Security Solution",IF(F3317="Dropbox","Standalone",IF(F3317="LF Exciter","Standalone",IF(OR(F3317="Monitor",F3317="Virtual Wall"),IF(VLOOKUP(H3317,IRDeviceDetails!$A$1:$B$10000,2,FALSE)=0,"Standalone",IF(ISNUMBER(MATCH(H3317,ConfigGrouping!$D$1:$D$10000,0)),"Primary","Secondary")),"")))))))))</f>
        <v/>
      </c>
    </row>
    <row r="3318" spans="5:5" ht="15" customHeight="1" x14ac:dyDescent="0.35">
      <c r="E3318" s="11" t="str">
        <f>IF(F3318="Primary Timing Controller","Timing",IF(F3318="Secondary Timing Controller","Timing",IF(F3318="Star","Ethernet",IF(F3318="Door Controller","Security Solution",IF(F3318="Elevator Controller","Security Solution",IF(F3318="Range Extender","Security Solution",IF(F3318="Dropbox","Standalone",IF(F3318="LF Exciter","Standalone",IF(OR(F3318="Monitor",F3318="Virtual Wall"),IF(VLOOKUP(H3318,IRDeviceDetails!$A$1:$B$10000,2,FALSE)=0,"Standalone",IF(ISNUMBER(MATCH(H3318,ConfigGrouping!$D$1:$D$10000,0)),"Primary","Secondary")),"")))))))))</f>
        <v/>
      </c>
    </row>
    <row r="3319" spans="5:5" ht="15" customHeight="1" x14ac:dyDescent="0.35">
      <c r="E3319" s="11" t="str">
        <f>IF(F3319="Primary Timing Controller","Timing",IF(F3319="Secondary Timing Controller","Timing",IF(F3319="Star","Ethernet",IF(F3319="Door Controller","Security Solution",IF(F3319="Elevator Controller","Security Solution",IF(F3319="Range Extender","Security Solution",IF(F3319="Dropbox","Standalone",IF(F3319="LF Exciter","Standalone",IF(OR(F3319="Monitor",F3319="Virtual Wall"),IF(VLOOKUP(H3319,IRDeviceDetails!$A$1:$B$10000,2,FALSE)=0,"Standalone",IF(ISNUMBER(MATCH(H3319,ConfigGrouping!$D$1:$D$10000,0)),"Primary","Secondary")),"")))))))))</f>
        <v/>
      </c>
    </row>
    <row r="3320" spans="5:5" ht="15" customHeight="1" x14ac:dyDescent="0.35">
      <c r="E3320" s="11" t="str">
        <f>IF(F3320="Primary Timing Controller","Timing",IF(F3320="Secondary Timing Controller","Timing",IF(F3320="Star","Ethernet",IF(F3320="Door Controller","Security Solution",IF(F3320="Elevator Controller","Security Solution",IF(F3320="Range Extender","Security Solution",IF(F3320="Dropbox","Standalone",IF(F3320="LF Exciter","Standalone",IF(OR(F3320="Monitor",F3320="Virtual Wall"),IF(VLOOKUP(H3320,IRDeviceDetails!$A$1:$B$10000,2,FALSE)=0,"Standalone",IF(ISNUMBER(MATCH(H3320,ConfigGrouping!$D$1:$D$10000,0)),"Primary","Secondary")),"")))))))))</f>
        <v/>
      </c>
    </row>
    <row r="3321" spans="5:5" ht="15" customHeight="1" x14ac:dyDescent="0.35">
      <c r="E3321" s="11" t="str">
        <f>IF(F3321="Primary Timing Controller","Timing",IF(F3321="Secondary Timing Controller","Timing",IF(F3321="Star","Ethernet",IF(F3321="Door Controller","Security Solution",IF(F3321="Elevator Controller","Security Solution",IF(F3321="Range Extender","Security Solution",IF(F3321="Dropbox","Standalone",IF(F3321="LF Exciter","Standalone",IF(OR(F3321="Monitor",F3321="Virtual Wall"),IF(VLOOKUP(H3321,IRDeviceDetails!$A$1:$B$10000,2,FALSE)=0,"Standalone",IF(ISNUMBER(MATCH(H3321,ConfigGrouping!$D$1:$D$10000,0)),"Primary","Secondary")),"")))))))))</f>
        <v/>
      </c>
    </row>
    <row r="3322" spans="5:5" ht="15" customHeight="1" x14ac:dyDescent="0.35">
      <c r="E3322" s="11" t="str">
        <f>IF(F3322="Primary Timing Controller","Timing",IF(F3322="Secondary Timing Controller","Timing",IF(F3322="Star","Ethernet",IF(F3322="Door Controller","Security Solution",IF(F3322="Elevator Controller","Security Solution",IF(F3322="Range Extender","Security Solution",IF(F3322="Dropbox","Standalone",IF(F3322="LF Exciter","Standalone",IF(OR(F3322="Monitor",F3322="Virtual Wall"),IF(VLOOKUP(H3322,IRDeviceDetails!$A$1:$B$10000,2,FALSE)=0,"Standalone",IF(ISNUMBER(MATCH(H3322,ConfigGrouping!$D$1:$D$10000,0)),"Primary","Secondary")),"")))))))))</f>
        <v/>
      </c>
    </row>
    <row r="3323" spans="5:5" ht="15" customHeight="1" x14ac:dyDescent="0.35">
      <c r="E3323" s="11" t="str">
        <f>IF(F3323="Primary Timing Controller","Timing",IF(F3323="Secondary Timing Controller","Timing",IF(F3323="Star","Ethernet",IF(F3323="Door Controller","Security Solution",IF(F3323="Elevator Controller","Security Solution",IF(F3323="Range Extender","Security Solution",IF(F3323="Dropbox","Standalone",IF(F3323="LF Exciter","Standalone",IF(OR(F3323="Monitor",F3323="Virtual Wall"),IF(VLOOKUP(H3323,IRDeviceDetails!$A$1:$B$10000,2,FALSE)=0,"Standalone",IF(ISNUMBER(MATCH(H3323,ConfigGrouping!$D$1:$D$10000,0)),"Primary","Secondary")),"")))))))))</f>
        <v/>
      </c>
    </row>
    <row r="3324" spans="5:5" ht="15" customHeight="1" x14ac:dyDescent="0.35">
      <c r="E3324" s="11" t="str">
        <f>IF(F3324="Primary Timing Controller","Timing",IF(F3324="Secondary Timing Controller","Timing",IF(F3324="Star","Ethernet",IF(F3324="Door Controller","Security Solution",IF(F3324="Elevator Controller","Security Solution",IF(F3324="Range Extender","Security Solution",IF(F3324="Dropbox","Standalone",IF(F3324="LF Exciter","Standalone",IF(OR(F3324="Monitor",F3324="Virtual Wall"),IF(VLOOKUP(H3324,IRDeviceDetails!$A$1:$B$10000,2,FALSE)=0,"Standalone",IF(ISNUMBER(MATCH(H3324,ConfigGrouping!$D$1:$D$10000,0)),"Primary","Secondary")),"")))))))))</f>
        <v/>
      </c>
    </row>
    <row r="3325" spans="5:5" ht="15" customHeight="1" x14ac:dyDescent="0.35">
      <c r="E3325" s="11" t="str">
        <f>IF(F3325="Primary Timing Controller","Timing",IF(F3325="Secondary Timing Controller","Timing",IF(F3325="Star","Ethernet",IF(F3325="Door Controller","Security Solution",IF(F3325="Elevator Controller","Security Solution",IF(F3325="Range Extender","Security Solution",IF(F3325="Dropbox","Standalone",IF(F3325="LF Exciter","Standalone",IF(OR(F3325="Monitor",F3325="Virtual Wall"),IF(VLOOKUP(H3325,IRDeviceDetails!$A$1:$B$10000,2,FALSE)=0,"Standalone",IF(ISNUMBER(MATCH(H3325,ConfigGrouping!$D$1:$D$10000,0)),"Primary","Secondary")),"")))))))))</f>
        <v/>
      </c>
    </row>
    <row r="3326" spans="5:5" ht="15" customHeight="1" x14ac:dyDescent="0.35">
      <c r="E3326" s="11" t="str">
        <f>IF(F3326="Primary Timing Controller","Timing",IF(F3326="Secondary Timing Controller","Timing",IF(F3326="Star","Ethernet",IF(F3326="Door Controller","Security Solution",IF(F3326="Elevator Controller","Security Solution",IF(F3326="Range Extender","Security Solution",IF(F3326="Dropbox","Standalone",IF(F3326="LF Exciter","Standalone",IF(OR(F3326="Monitor",F3326="Virtual Wall"),IF(VLOOKUP(H3326,IRDeviceDetails!$A$1:$B$10000,2,FALSE)=0,"Standalone",IF(ISNUMBER(MATCH(H3326,ConfigGrouping!$D$1:$D$10000,0)),"Primary","Secondary")),"")))))))))</f>
        <v/>
      </c>
    </row>
    <row r="3327" spans="5:5" ht="15" customHeight="1" x14ac:dyDescent="0.35">
      <c r="E3327" s="11" t="str">
        <f>IF(F3327="Primary Timing Controller","Timing",IF(F3327="Secondary Timing Controller","Timing",IF(F3327="Star","Ethernet",IF(F3327="Door Controller","Security Solution",IF(F3327="Elevator Controller","Security Solution",IF(F3327="Range Extender","Security Solution",IF(F3327="Dropbox","Standalone",IF(F3327="LF Exciter","Standalone",IF(OR(F3327="Monitor",F3327="Virtual Wall"),IF(VLOOKUP(H3327,IRDeviceDetails!$A$1:$B$10000,2,FALSE)=0,"Standalone",IF(ISNUMBER(MATCH(H3327,ConfigGrouping!$D$1:$D$10000,0)),"Primary","Secondary")),"")))))))))</f>
        <v/>
      </c>
    </row>
    <row r="3328" spans="5:5" ht="15" customHeight="1" x14ac:dyDescent="0.35">
      <c r="E3328" s="11" t="str">
        <f>IF(F3328="Primary Timing Controller","Timing",IF(F3328="Secondary Timing Controller","Timing",IF(F3328="Star","Ethernet",IF(F3328="Door Controller","Security Solution",IF(F3328="Elevator Controller","Security Solution",IF(F3328="Range Extender","Security Solution",IF(F3328="Dropbox","Standalone",IF(F3328="LF Exciter","Standalone",IF(OR(F3328="Monitor",F3328="Virtual Wall"),IF(VLOOKUP(H3328,IRDeviceDetails!$A$1:$B$10000,2,FALSE)=0,"Standalone",IF(ISNUMBER(MATCH(H3328,ConfigGrouping!$D$1:$D$10000,0)),"Primary","Secondary")),"")))))))))</f>
        <v/>
      </c>
    </row>
    <row r="3329" spans="5:5" ht="15" customHeight="1" x14ac:dyDescent="0.35">
      <c r="E3329" s="11" t="str">
        <f>IF(F3329="Primary Timing Controller","Timing",IF(F3329="Secondary Timing Controller","Timing",IF(F3329="Star","Ethernet",IF(F3329="Door Controller","Security Solution",IF(F3329="Elevator Controller","Security Solution",IF(F3329="Range Extender","Security Solution",IF(F3329="Dropbox","Standalone",IF(F3329="LF Exciter","Standalone",IF(OR(F3329="Monitor",F3329="Virtual Wall"),IF(VLOOKUP(H3329,IRDeviceDetails!$A$1:$B$10000,2,FALSE)=0,"Standalone",IF(ISNUMBER(MATCH(H3329,ConfigGrouping!$D$1:$D$10000,0)),"Primary","Secondary")),"")))))))))</f>
        <v/>
      </c>
    </row>
    <row r="3330" spans="5:5" ht="15" customHeight="1" x14ac:dyDescent="0.35">
      <c r="E3330" s="11" t="str">
        <f>IF(F3330="Primary Timing Controller","Timing",IF(F3330="Secondary Timing Controller","Timing",IF(F3330="Star","Ethernet",IF(F3330="Door Controller","Security Solution",IF(F3330="Elevator Controller","Security Solution",IF(F3330="Range Extender","Security Solution",IF(F3330="Dropbox","Standalone",IF(F3330="LF Exciter","Standalone",IF(OR(F3330="Monitor",F3330="Virtual Wall"),IF(VLOOKUP(H3330,IRDeviceDetails!$A$1:$B$10000,2,FALSE)=0,"Standalone",IF(ISNUMBER(MATCH(H3330,ConfigGrouping!$D$1:$D$10000,0)),"Primary","Secondary")),"")))))))))</f>
        <v/>
      </c>
    </row>
    <row r="3331" spans="5:5" ht="15" customHeight="1" x14ac:dyDescent="0.35">
      <c r="E3331" s="11" t="str">
        <f>IF(F3331="Primary Timing Controller","Timing",IF(F3331="Secondary Timing Controller","Timing",IF(F3331="Star","Ethernet",IF(F3331="Door Controller","Security Solution",IF(F3331="Elevator Controller","Security Solution",IF(F3331="Range Extender","Security Solution",IF(F3331="Dropbox","Standalone",IF(F3331="LF Exciter","Standalone",IF(OR(F3331="Monitor",F3331="Virtual Wall"),IF(VLOOKUP(H3331,IRDeviceDetails!$A$1:$B$10000,2,FALSE)=0,"Standalone",IF(ISNUMBER(MATCH(H3331,ConfigGrouping!$D$1:$D$10000,0)),"Primary","Secondary")),"")))))))))</f>
        <v/>
      </c>
    </row>
    <row r="3332" spans="5:5" ht="15" customHeight="1" x14ac:dyDescent="0.35">
      <c r="E3332" s="11" t="str">
        <f>IF(F3332="Primary Timing Controller","Timing",IF(F3332="Secondary Timing Controller","Timing",IF(F3332="Star","Ethernet",IF(F3332="Door Controller","Security Solution",IF(F3332="Elevator Controller","Security Solution",IF(F3332="Range Extender","Security Solution",IF(F3332="Dropbox","Standalone",IF(F3332="LF Exciter","Standalone",IF(OR(F3332="Monitor",F3332="Virtual Wall"),IF(VLOOKUP(H3332,IRDeviceDetails!$A$1:$B$10000,2,FALSE)=0,"Standalone",IF(ISNUMBER(MATCH(H3332,ConfigGrouping!$D$1:$D$10000,0)),"Primary","Secondary")),"")))))))))</f>
        <v/>
      </c>
    </row>
    <row r="3333" spans="5:5" ht="15" customHeight="1" x14ac:dyDescent="0.35">
      <c r="E3333" s="11" t="str">
        <f>IF(F3333="Primary Timing Controller","Timing",IF(F3333="Secondary Timing Controller","Timing",IF(F3333="Star","Ethernet",IF(F3333="Door Controller","Security Solution",IF(F3333="Elevator Controller","Security Solution",IF(F3333="Range Extender","Security Solution",IF(F3333="Dropbox","Standalone",IF(F3333="LF Exciter","Standalone",IF(OR(F3333="Monitor",F3333="Virtual Wall"),IF(VLOOKUP(H3333,IRDeviceDetails!$A$1:$B$10000,2,FALSE)=0,"Standalone",IF(ISNUMBER(MATCH(H3333,ConfigGrouping!$D$1:$D$10000,0)),"Primary","Secondary")),"")))))))))</f>
        <v/>
      </c>
    </row>
    <row r="3334" spans="5:5" ht="15" customHeight="1" x14ac:dyDescent="0.35">
      <c r="E3334" s="11" t="str">
        <f>IF(F3334="Primary Timing Controller","Timing",IF(F3334="Secondary Timing Controller","Timing",IF(F3334="Star","Ethernet",IF(F3334="Door Controller","Security Solution",IF(F3334="Elevator Controller","Security Solution",IF(F3334="Range Extender","Security Solution",IF(F3334="Dropbox","Standalone",IF(F3334="LF Exciter","Standalone",IF(OR(F3334="Monitor",F3334="Virtual Wall"),IF(VLOOKUP(H3334,IRDeviceDetails!$A$1:$B$10000,2,FALSE)=0,"Standalone",IF(ISNUMBER(MATCH(H3334,ConfigGrouping!$D$1:$D$10000,0)),"Primary","Secondary")),"")))))))))</f>
        <v/>
      </c>
    </row>
    <row r="3335" spans="5:5" ht="15" customHeight="1" x14ac:dyDescent="0.35">
      <c r="E3335" s="11" t="str">
        <f>IF(F3335="Primary Timing Controller","Timing",IF(F3335="Secondary Timing Controller","Timing",IF(F3335="Star","Ethernet",IF(F3335="Door Controller","Security Solution",IF(F3335="Elevator Controller","Security Solution",IF(F3335="Range Extender","Security Solution",IF(F3335="Dropbox","Standalone",IF(F3335="LF Exciter","Standalone",IF(OR(F3335="Monitor",F3335="Virtual Wall"),IF(VLOOKUP(H3335,IRDeviceDetails!$A$1:$B$10000,2,FALSE)=0,"Standalone",IF(ISNUMBER(MATCH(H3335,ConfigGrouping!$D$1:$D$10000,0)),"Primary","Secondary")),"")))))))))</f>
        <v/>
      </c>
    </row>
    <row r="3336" spans="5:5" ht="15" customHeight="1" x14ac:dyDescent="0.35">
      <c r="E3336" s="11" t="str">
        <f>IF(F3336="Primary Timing Controller","Timing",IF(F3336="Secondary Timing Controller","Timing",IF(F3336="Star","Ethernet",IF(F3336="Door Controller","Security Solution",IF(F3336="Elevator Controller","Security Solution",IF(F3336="Range Extender","Security Solution",IF(F3336="Dropbox","Standalone",IF(F3336="LF Exciter","Standalone",IF(OR(F3336="Monitor",F3336="Virtual Wall"),IF(VLOOKUP(H3336,IRDeviceDetails!$A$1:$B$10000,2,FALSE)=0,"Standalone",IF(ISNUMBER(MATCH(H3336,ConfigGrouping!$D$1:$D$10000,0)),"Primary","Secondary")),"")))))))))</f>
        <v/>
      </c>
    </row>
    <row r="3337" spans="5:5" ht="15" customHeight="1" x14ac:dyDescent="0.35">
      <c r="E3337" s="11" t="str">
        <f>IF(F3337="Primary Timing Controller","Timing",IF(F3337="Secondary Timing Controller","Timing",IF(F3337="Star","Ethernet",IF(F3337="Door Controller","Security Solution",IF(F3337="Elevator Controller","Security Solution",IF(F3337="Range Extender","Security Solution",IF(F3337="Dropbox","Standalone",IF(F3337="LF Exciter","Standalone",IF(OR(F3337="Monitor",F3337="Virtual Wall"),IF(VLOOKUP(H3337,IRDeviceDetails!$A$1:$B$10000,2,FALSE)=0,"Standalone",IF(ISNUMBER(MATCH(H3337,ConfigGrouping!$D$1:$D$10000,0)),"Primary","Secondary")),"")))))))))</f>
        <v/>
      </c>
    </row>
    <row r="3338" spans="5:5" ht="15" customHeight="1" x14ac:dyDescent="0.35">
      <c r="E3338" s="11" t="str">
        <f>IF(F3338="Primary Timing Controller","Timing",IF(F3338="Secondary Timing Controller","Timing",IF(F3338="Star","Ethernet",IF(F3338="Door Controller","Security Solution",IF(F3338="Elevator Controller","Security Solution",IF(F3338="Range Extender","Security Solution",IF(F3338="Dropbox","Standalone",IF(F3338="LF Exciter","Standalone",IF(OR(F3338="Monitor",F3338="Virtual Wall"),IF(VLOOKUP(H3338,IRDeviceDetails!$A$1:$B$10000,2,FALSE)=0,"Standalone",IF(ISNUMBER(MATCH(H3338,ConfigGrouping!$D$1:$D$10000,0)),"Primary","Secondary")),"")))))))))</f>
        <v/>
      </c>
    </row>
    <row r="3339" spans="5:5" ht="15" customHeight="1" x14ac:dyDescent="0.35">
      <c r="E3339" s="11" t="str">
        <f>IF(F3339="Primary Timing Controller","Timing",IF(F3339="Secondary Timing Controller","Timing",IF(F3339="Star","Ethernet",IF(F3339="Door Controller","Security Solution",IF(F3339="Elevator Controller","Security Solution",IF(F3339="Range Extender","Security Solution",IF(F3339="Dropbox","Standalone",IF(F3339="LF Exciter","Standalone",IF(OR(F3339="Monitor",F3339="Virtual Wall"),IF(VLOOKUP(H3339,IRDeviceDetails!$A$1:$B$10000,2,FALSE)=0,"Standalone",IF(ISNUMBER(MATCH(H3339,ConfigGrouping!$D$1:$D$10000,0)),"Primary","Secondary")),"")))))))))</f>
        <v/>
      </c>
    </row>
    <row r="3340" spans="5:5" ht="15" customHeight="1" x14ac:dyDescent="0.35">
      <c r="E3340" s="11" t="str">
        <f>IF(F3340="Primary Timing Controller","Timing",IF(F3340="Secondary Timing Controller","Timing",IF(F3340="Star","Ethernet",IF(F3340="Door Controller","Security Solution",IF(F3340="Elevator Controller","Security Solution",IF(F3340="Range Extender","Security Solution",IF(F3340="Dropbox","Standalone",IF(F3340="LF Exciter","Standalone",IF(OR(F3340="Monitor",F3340="Virtual Wall"),IF(VLOOKUP(H3340,IRDeviceDetails!$A$1:$B$10000,2,FALSE)=0,"Standalone",IF(ISNUMBER(MATCH(H3340,ConfigGrouping!$D$1:$D$10000,0)),"Primary","Secondary")),"")))))))))</f>
        <v/>
      </c>
    </row>
    <row r="3341" spans="5:5" ht="15" customHeight="1" x14ac:dyDescent="0.35">
      <c r="E3341" s="11" t="str">
        <f>IF(F3341="Primary Timing Controller","Timing",IF(F3341="Secondary Timing Controller","Timing",IF(F3341="Star","Ethernet",IF(F3341="Door Controller","Security Solution",IF(F3341="Elevator Controller","Security Solution",IF(F3341="Range Extender","Security Solution",IF(F3341="Dropbox","Standalone",IF(F3341="LF Exciter","Standalone",IF(OR(F3341="Monitor",F3341="Virtual Wall"),IF(VLOOKUP(H3341,IRDeviceDetails!$A$1:$B$10000,2,FALSE)=0,"Standalone",IF(ISNUMBER(MATCH(H3341,ConfigGrouping!$D$1:$D$10000,0)),"Primary","Secondary")),"")))))))))</f>
        <v/>
      </c>
    </row>
    <row r="3342" spans="5:5" ht="15" customHeight="1" x14ac:dyDescent="0.35">
      <c r="E3342" s="11" t="str">
        <f>IF(F3342="Primary Timing Controller","Timing",IF(F3342="Secondary Timing Controller","Timing",IF(F3342="Star","Ethernet",IF(F3342="Door Controller","Security Solution",IF(F3342="Elevator Controller","Security Solution",IF(F3342="Range Extender","Security Solution",IF(F3342="Dropbox","Standalone",IF(F3342="LF Exciter","Standalone",IF(OR(F3342="Monitor",F3342="Virtual Wall"),IF(VLOOKUP(H3342,IRDeviceDetails!$A$1:$B$10000,2,FALSE)=0,"Standalone",IF(ISNUMBER(MATCH(H3342,ConfigGrouping!$D$1:$D$10000,0)),"Primary","Secondary")),"")))))))))</f>
        <v/>
      </c>
    </row>
    <row r="3343" spans="5:5" ht="15" customHeight="1" x14ac:dyDescent="0.35">
      <c r="E3343" s="11" t="str">
        <f>IF(F3343="Primary Timing Controller","Timing",IF(F3343="Secondary Timing Controller","Timing",IF(F3343="Star","Ethernet",IF(F3343="Door Controller","Security Solution",IF(F3343="Elevator Controller","Security Solution",IF(F3343="Range Extender","Security Solution",IF(F3343="Dropbox","Standalone",IF(F3343="LF Exciter","Standalone",IF(OR(F3343="Monitor",F3343="Virtual Wall"),IF(VLOOKUP(H3343,IRDeviceDetails!$A$1:$B$10000,2,FALSE)=0,"Standalone",IF(ISNUMBER(MATCH(H3343,ConfigGrouping!$D$1:$D$10000,0)),"Primary","Secondary")),"")))))))))</f>
        <v/>
      </c>
    </row>
    <row r="3344" spans="5:5" ht="15" customHeight="1" x14ac:dyDescent="0.35">
      <c r="E3344" s="11" t="str">
        <f>IF(F3344="Primary Timing Controller","Timing",IF(F3344="Secondary Timing Controller","Timing",IF(F3344="Star","Ethernet",IF(F3344="Door Controller","Security Solution",IF(F3344="Elevator Controller","Security Solution",IF(F3344="Range Extender","Security Solution",IF(F3344="Dropbox","Standalone",IF(F3344="LF Exciter","Standalone",IF(OR(F3344="Monitor",F3344="Virtual Wall"),IF(VLOOKUP(H3344,IRDeviceDetails!$A$1:$B$10000,2,FALSE)=0,"Standalone",IF(ISNUMBER(MATCH(H3344,ConfigGrouping!$D$1:$D$10000,0)),"Primary","Secondary")),"")))))))))</f>
        <v/>
      </c>
    </row>
    <row r="3345" spans="5:5" ht="15" customHeight="1" x14ac:dyDescent="0.35">
      <c r="E3345" s="11" t="str">
        <f>IF(F3345="Primary Timing Controller","Timing",IF(F3345="Secondary Timing Controller","Timing",IF(F3345="Star","Ethernet",IF(F3345="Door Controller","Security Solution",IF(F3345="Elevator Controller","Security Solution",IF(F3345="Range Extender","Security Solution",IF(F3345="Dropbox","Standalone",IF(F3345="LF Exciter","Standalone",IF(OR(F3345="Monitor",F3345="Virtual Wall"),IF(VLOOKUP(H3345,IRDeviceDetails!$A$1:$B$10000,2,FALSE)=0,"Standalone",IF(ISNUMBER(MATCH(H3345,ConfigGrouping!$D$1:$D$10000,0)),"Primary","Secondary")),"")))))))))</f>
        <v/>
      </c>
    </row>
    <row r="3346" spans="5:5" ht="15" customHeight="1" x14ac:dyDescent="0.35">
      <c r="E3346" s="11" t="str">
        <f>IF(F3346="Primary Timing Controller","Timing",IF(F3346="Secondary Timing Controller","Timing",IF(F3346="Star","Ethernet",IF(F3346="Door Controller","Security Solution",IF(F3346="Elevator Controller","Security Solution",IF(F3346="Range Extender","Security Solution",IF(F3346="Dropbox","Standalone",IF(F3346="LF Exciter","Standalone",IF(OR(F3346="Monitor",F3346="Virtual Wall"),IF(VLOOKUP(H3346,IRDeviceDetails!$A$1:$B$10000,2,FALSE)=0,"Standalone",IF(ISNUMBER(MATCH(H3346,ConfigGrouping!$D$1:$D$10000,0)),"Primary","Secondary")),"")))))))))</f>
        <v/>
      </c>
    </row>
    <row r="3347" spans="5:5" ht="15" customHeight="1" x14ac:dyDescent="0.35">
      <c r="E3347" s="11" t="str">
        <f>IF(F3347="Primary Timing Controller","Timing",IF(F3347="Secondary Timing Controller","Timing",IF(F3347="Star","Ethernet",IF(F3347="Door Controller","Security Solution",IF(F3347="Elevator Controller","Security Solution",IF(F3347="Range Extender","Security Solution",IF(F3347="Dropbox","Standalone",IF(F3347="LF Exciter","Standalone",IF(OR(F3347="Monitor",F3347="Virtual Wall"),IF(VLOOKUP(H3347,IRDeviceDetails!$A$1:$B$10000,2,FALSE)=0,"Standalone",IF(ISNUMBER(MATCH(H3347,ConfigGrouping!$D$1:$D$10000,0)),"Primary","Secondary")),"")))))))))</f>
        <v/>
      </c>
    </row>
    <row r="3348" spans="5:5" ht="15" customHeight="1" x14ac:dyDescent="0.35">
      <c r="E3348" s="11" t="str">
        <f>IF(F3348="Primary Timing Controller","Timing",IF(F3348="Secondary Timing Controller","Timing",IF(F3348="Star","Ethernet",IF(F3348="Door Controller","Security Solution",IF(F3348="Elevator Controller","Security Solution",IF(F3348="Range Extender","Security Solution",IF(F3348="Dropbox","Standalone",IF(F3348="LF Exciter","Standalone",IF(OR(F3348="Monitor",F3348="Virtual Wall"),IF(VLOOKUP(H3348,IRDeviceDetails!$A$1:$B$10000,2,FALSE)=0,"Standalone",IF(ISNUMBER(MATCH(H3348,ConfigGrouping!$D$1:$D$10000,0)),"Primary","Secondary")),"")))))))))</f>
        <v/>
      </c>
    </row>
    <row r="3349" spans="5:5" ht="15" customHeight="1" x14ac:dyDescent="0.35">
      <c r="E3349" s="11" t="str">
        <f>IF(F3349="Primary Timing Controller","Timing",IF(F3349="Secondary Timing Controller","Timing",IF(F3349="Star","Ethernet",IF(F3349="Door Controller","Security Solution",IF(F3349="Elevator Controller","Security Solution",IF(F3349="Range Extender","Security Solution",IF(F3349="Dropbox","Standalone",IF(F3349="LF Exciter","Standalone",IF(OR(F3349="Monitor",F3349="Virtual Wall"),IF(VLOOKUP(H3349,IRDeviceDetails!$A$1:$B$10000,2,FALSE)=0,"Standalone",IF(ISNUMBER(MATCH(H3349,ConfigGrouping!$D$1:$D$10000,0)),"Primary","Secondary")),"")))))))))</f>
        <v/>
      </c>
    </row>
    <row r="3350" spans="5:5" ht="15" customHeight="1" x14ac:dyDescent="0.35">
      <c r="E3350" s="11" t="str">
        <f>IF(F3350="Primary Timing Controller","Timing",IF(F3350="Secondary Timing Controller","Timing",IF(F3350="Star","Ethernet",IF(F3350="Door Controller","Security Solution",IF(F3350="Elevator Controller","Security Solution",IF(F3350="Range Extender","Security Solution",IF(F3350="Dropbox","Standalone",IF(F3350="LF Exciter","Standalone",IF(OR(F3350="Monitor",F3350="Virtual Wall"),IF(VLOOKUP(H3350,IRDeviceDetails!$A$1:$B$10000,2,FALSE)=0,"Standalone",IF(ISNUMBER(MATCH(H3350,ConfigGrouping!$D$1:$D$10000,0)),"Primary","Secondary")),"")))))))))</f>
        <v/>
      </c>
    </row>
    <row r="3351" spans="5:5" ht="15" customHeight="1" x14ac:dyDescent="0.35">
      <c r="E3351" s="11" t="str">
        <f>IF(F3351="Primary Timing Controller","Timing",IF(F3351="Secondary Timing Controller","Timing",IF(F3351="Star","Ethernet",IF(F3351="Door Controller","Security Solution",IF(F3351="Elevator Controller","Security Solution",IF(F3351="Range Extender","Security Solution",IF(F3351="Dropbox","Standalone",IF(F3351="LF Exciter","Standalone",IF(OR(F3351="Monitor",F3351="Virtual Wall"),IF(VLOOKUP(H3351,IRDeviceDetails!$A$1:$B$10000,2,FALSE)=0,"Standalone",IF(ISNUMBER(MATCH(H3351,ConfigGrouping!$D$1:$D$10000,0)),"Primary","Secondary")),"")))))))))</f>
        <v/>
      </c>
    </row>
    <row r="3352" spans="5:5" ht="15" customHeight="1" x14ac:dyDescent="0.35">
      <c r="E3352" s="11" t="str">
        <f>IF(F3352="Primary Timing Controller","Timing",IF(F3352="Secondary Timing Controller","Timing",IF(F3352="Star","Ethernet",IF(F3352="Door Controller","Security Solution",IF(F3352="Elevator Controller","Security Solution",IF(F3352="Range Extender","Security Solution",IF(F3352="Dropbox","Standalone",IF(F3352="LF Exciter","Standalone",IF(OR(F3352="Monitor",F3352="Virtual Wall"),IF(VLOOKUP(H3352,IRDeviceDetails!$A$1:$B$10000,2,FALSE)=0,"Standalone",IF(ISNUMBER(MATCH(H3352,ConfigGrouping!$D$1:$D$10000,0)),"Primary","Secondary")),"")))))))))</f>
        <v/>
      </c>
    </row>
    <row r="3353" spans="5:5" ht="15" customHeight="1" x14ac:dyDescent="0.35">
      <c r="E3353" s="11" t="str">
        <f>IF(F3353="Primary Timing Controller","Timing",IF(F3353="Secondary Timing Controller","Timing",IF(F3353="Star","Ethernet",IF(F3353="Door Controller","Security Solution",IF(F3353="Elevator Controller","Security Solution",IF(F3353="Range Extender","Security Solution",IF(F3353="Dropbox","Standalone",IF(F3353="LF Exciter","Standalone",IF(OR(F3353="Monitor",F3353="Virtual Wall"),IF(VLOOKUP(H3353,IRDeviceDetails!$A$1:$B$10000,2,FALSE)=0,"Standalone",IF(ISNUMBER(MATCH(H3353,ConfigGrouping!$D$1:$D$10000,0)),"Primary","Secondary")),"")))))))))</f>
        <v/>
      </c>
    </row>
    <row r="3354" spans="5:5" ht="15" customHeight="1" x14ac:dyDescent="0.35">
      <c r="E3354" s="11" t="str">
        <f>IF(F3354="Primary Timing Controller","Timing",IF(F3354="Secondary Timing Controller","Timing",IF(F3354="Star","Ethernet",IF(F3354="Door Controller","Security Solution",IF(F3354="Elevator Controller","Security Solution",IF(F3354="Range Extender","Security Solution",IF(F3354="Dropbox","Standalone",IF(F3354="LF Exciter","Standalone",IF(OR(F3354="Monitor",F3354="Virtual Wall"),IF(VLOOKUP(H3354,IRDeviceDetails!$A$1:$B$10000,2,FALSE)=0,"Standalone",IF(ISNUMBER(MATCH(H3354,ConfigGrouping!$D$1:$D$10000,0)),"Primary","Secondary")),"")))))))))</f>
        <v/>
      </c>
    </row>
    <row r="3355" spans="5:5" ht="15" customHeight="1" x14ac:dyDescent="0.35">
      <c r="E3355" s="11" t="str">
        <f>IF(F3355="Primary Timing Controller","Timing",IF(F3355="Secondary Timing Controller","Timing",IF(F3355="Star","Ethernet",IF(F3355="Door Controller","Security Solution",IF(F3355="Elevator Controller","Security Solution",IF(F3355="Range Extender","Security Solution",IF(F3355="Dropbox","Standalone",IF(F3355="LF Exciter","Standalone",IF(OR(F3355="Monitor",F3355="Virtual Wall"),IF(VLOOKUP(H3355,IRDeviceDetails!$A$1:$B$10000,2,FALSE)=0,"Standalone",IF(ISNUMBER(MATCH(H3355,ConfigGrouping!$D$1:$D$10000,0)),"Primary","Secondary")),"")))))))))</f>
        <v/>
      </c>
    </row>
    <row r="3356" spans="5:5" ht="15" customHeight="1" x14ac:dyDescent="0.35">
      <c r="E3356" s="11" t="str">
        <f>IF(F3356="Primary Timing Controller","Timing",IF(F3356="Secondary Timing Controller","Timing",IF(F3356="Star","Ethernet",IF(F3356="Door Controller","Security Solution",IF(F3356="Elevator Controller","Security Solution",IF(F3356="Range Extender","Security Solution",IF(F3356="Dropbox","Standalone",IF(F3356="LF Exciter","Standalone",IF(OR(F3356="Monitor",F3356="Virtual Wall"),IF(VLOOKUP(H3356,IRDeviceDetails!$A$1:$B$10000,2,FALSE)=0,"Standalone",IF(ISNUMBER(MATCH(H3356,ConfigGrouping!$D$1:$D$10000,0)),"Primary","Secondary")),"")))))))))</f>
        <v/>
      </c>
    </row>
    <row r="3357" spans="5:5" ht="15" customHeight="1" x14ac:dyDescent="0.35">
      <c r="E3357" s="11" t="str">
        <f>IF(F3357="Primary Timing Controller","Timing",IF(F3357="Secondary Timing Controller","Timing",IF(F3357="Star","Ethernet",IF(F3357="Door Controller","Security Solution",IF(F3357="Elevator Controller","Security Solution",IF(F3357="Range Extender","Security Solution",IF(F3357="Dropbox","Standalone",IF(F3357="LF Exciter","Standalone",IF(OR(F3357="Monitor",F3357="Virtual Wall"),IF(VLOOKUP(H3357,IRDeviceDetails!$A$1:$B$10000,2,FALSE)=0,"Standalone",IF(ISNUMBER(MATCH(H3357,ConfigGrouping!$D$1:$D$10000,0)),"Primary","Secondary")),"")))))))))</f>
        <v/>
      </c>
    </row>
    <row r="3358" spans="5:5" ht="15" customHeight="1" x14ac:dyDescent="0.35">
      <c r="E3358" s="11" t="str">
        <f>IF(F3358="Primary Timing Controller","Timing",IF(F3358="Secondary Timing Controller","Timing",IF(F3358="Star","Ethernet",IF(F3358="Door Controller","Security Solution",IF(F3358="Elevator Controller","Security Solution",IF(F3358="Range Extender","Security Solution",IF(F3358="Dropbox","Standalone",IF(F3358="LF Exciter","Standalone",IF(OR(F3358="Monitor",F3358="Virtual Wall"),IF(VLOOKUP(H3358,IRDeviceDetails!$A$1:$B$10000,2,FALSE)=0,"Standalone",IF(ISNUMBER(MATCH(H3358,ConfigGrouping!$D$1:$D$10000,0)),"Primary","Secondary")),"")))))))))</f>
        <v/>
      </c>
    </row>
    <row r="3359" spans="5:5" ht="15" customHeight="1" x14ac:dyDescent="0.35">
      <c r="E3359" s="11" t="str">
        <f>IF(F3359="Primary Timing Controller","Timing",IF(F3359="Secondary Timing Controller","Timing",IF(F3359="Star","Ethernet",IF(F3359="Door Controller","Security Solution",IF(F3359="Elevator Controller","Security Solution",IF(F3359="Range Extender","Security Solution",IF(F3359="Dropbox","Standalone",IF(F3359="LF Exciter","Standalone",IF(OR(F3359="Monitor",F3359="Virtual Wall"),IF(VLOOKUP(H3359,IRDeviceDetails!$A$1:$B$10000,2,FALSE)=0,"Standalone",IF(ISNUMBER(MATCH(H3359,ConfigGrouping!$D$1:$D$10000,0)),"Primary","Secondary")),"")))))))))</f>
        <v/>
      </c>
    </row>
    <row r="3360" spans="5:5" ht="15" customHeight="1" x14ac:dyDescent="0.35">
      <c r="E3360" s="11" t="str">
        <f>IF(F3360="Primary Timing Controller","Timing",IF(F3360="Secondary Timing Controller","Timing",IF(F3360="Star","Ethernet",IF(F3360="Door Controller","Security Solution",IF(F3360="Elevator Controller","Security Solution",IF(F3360="Range Extender","Security Solution",IF(F3360="Dropbox","Standalone",IF(F3360="LF Exciter","Standalone",IF(OR(F3360="Monitor",F3360="Virtual Wall"),IF(VLOOKUP(H3360,IRDeviceDetails!$A$1:$B$10000,2,FALSE)=0,"Standalone",IF(ISNUMBER(MATCH(H3360,ConfigGrouping!$D$1:$D$10000,0)),"Primary","Secondary")),"")))))))))</f>
        <v/>
      </c>
    </row>
    <row r="3361" spans="5:5" ht="15" customHeight="1" x14ac:dyDescent="0.35">
      <c r="E3361" s="11" t="str">
        <f>IF(F3361="Primary Timing Controller","Timing",IF(F3361="Secondary Timing Controller","Timing",IF(F3361="Star","Ethernet",IF(F3361="Door Controller","Security Solution",IF(F3361="Elevator Controller","Security Solution",IF(F3361="Range Extender","Security Solution",IF(F3361="Dropbox","Standalone",IF(F3361="LF Exciter","Standalone",IF(OR(F3361="Monitor",F3361="Virtual Wall"),IF(VLOOKUP(H3361,IRDeviceDetails!$A$1:$B$10000,2,FALSE)=0,"Standalone",IF(ISNUMBER(MATCH(H3361,ConfigGrouping!$D$1:$D$10000,0)),"Primary","Secondary")),"")))))))))</f>
        <v/>
      </c>
    </row>
    <row r="3362" spans="5:5" ht="15" customHeight="1" x14ac:dyDescent="0.35">
      <c r="E3362" s="11" t="str">
        <f>IF(F3362="Primary Timing Controller","Timing",IF(F3362="Secondary Timing Controller","Timing",IF(F3362="Star","Ethernet",IF(F3362="Door Controller","Security Solution",IF(F3362="Elevator Controller","Security Solution",IF(F3362="Range Extender","Security Solution",IF(F3362="Dropbox","Standalone",IF(F3362="LF Exciter","Standalone",IF(OR(F3362="Monitor",F3362="Virtual Wall"),IF(VLOOKUP(H3362,IRDeviceDetails!$A$1:$B$10000,2,FALSE)=0,"Standalone",IF(ISNUMBER(MATCH(H3362,ConfigGrouping!$D$1:$D$10000,0)),"Primary","Secondary")),"")))))))))</f>
        <v/>
      </c>
    </row>
    <row r="3363" spans="5:5" ht="15" customHeight="1" x14ac:dyDescent="0.35">
      <c r="E3363" s="11" t="str">
        <f>IF(F3363="Primary Timing Controller","Timing",IF(F3363="Secondary Timing Controller","Timing",IF(F3363="Star","Ethernet",IF(F3363="Door Controller","Security Solution",IF(F3363="Elevator Controller","Security Solution",IF(F3363="Range Extender","Security Solution",IF(F3363="Dropbox","Standalone",IF(F3363="LF Exciter","Standalone",IF(OR(F3363="Monitor",F3363="Virtual Wall"),IF(VLOOKUP(H3363,IRDeviceDetails!$A$1:$B$10000,2,FALSE)=0,"Standalone",IF(ISNUMBER(MATCH(H3363,ConfigGrouping!$D$1:$D$10000,0)),"Primary","Secondary")),"")))))))))</f>
        <v/>
      </c>
    </row>
    <row r="3364" spans="5:5" ht="15" customHeight="1" x14ac:dyDescent="0.35">
      <c r="E3364" s="11" t="str">
        <f>IF(F3364="Primary Timing Controller","Timing",IF(F3364="Secondary Timing Controller","Timing",IF(F3364="Star","Ethernet",IF(F3364="Door Controller","Security Solution",IF(F3364="Elevator Controller","Security Solution",IF(F3364="Range Extender","Security Solution",IF(F3364="Dropbox","Standalone",IF(F3364="LF Exciter","Standalone",IF(OR(F3364="Monitor",F3364="Virtual Wall"),IF(VLOOKUP(H3364,IRDeviceDetails!$A$1:$B$10000,2,FALSE)=0,"Standalone",IF(ISNUMBER(MATCH(H3364,ConfigGrouping!$D$1:$D$10000,0)),"Primary","Secondary")),"")))))))))</f>
        <v/>
      </c>
    </row>
    <row r="3365" spans="5:5" ht="15" customHeight="1" x14ac:dyDescent="0.35">
      <c r="E3365" s="11" t="str">
        <f>IF(F3365="Primary Timing Controller","Timing",IF(F3365="Secondary Timing Controller","Timing",IF(F3365="Star","Ethernet",IF(F3365="Door Controller","Security Solution",IF(F3365="Elevator Controller","Security Solution",IF(F3365="Range Extender","Security Solution",IF(F3365="Dropbox","Standalone",IF(F3365="LF Exciter","Standalone",IF(OR(F3365="Monitor",F3365="Virtual Wall"),IF(VLOOKUP(H3365,IRDeviceDetails!$A$1:$B$10000,2,FALSE)=0,"Standalone",IF(ISNUMBER(MATCH(H3365,ConfigGrouping!$D$1:$D$10000,0)),"Primary","Secondary")),"")))))))))</f>
        <v/>
      </c>
    </row>
    <row r="3366" spans="5:5" ht="15" customHeight="1" x14ac:dyDescent="0.35">
      <c r="E3366" s="11" t="str">
        <f>IF(F3366="Primary Timing Controller","Timing",IF(F3366="Secondary Timing Controller","Timing",IF(F3366="Star","Ethernet",IF(F3366="Door Controller","Security Solution",IF(F3366="Elevator Controller","Security Solution",IF(F3366="Range Extender","Security Solution",IF(F3366="Dropbox","Standalone",IF(F3366="LF Exciter","Standalone",IF(OR(F3366="Monitor",F3366="Virtual Wall"),IF(VLOOKUP(H3366,IRDeviceDetails!$A$1:$B$10000,2,FALSE)=0,"Standalone",IF(ISNUMBER(MATCH(H3366,ConfigGrouping!$D$1:$D$10000,0)),"Primary","Secondary")),"")))))))))</f>
        <v/>
      </c>
    </row>
    <row r="3367" spans="5:5" ht="15" customHeight="1" x14ac:dyDescent="0.35">
      <c r="E3367" s="11" t="str">
        <f>IF(F3367="Primary Timing Controller","Timing",IF(F3367="Secondary Timing Controller","Timing",IF(F3367="Star","Ethernet",IF(F3367="Door Controller","Security Solution",IF(F3367="Elevator Controller","Security Solution",IF(F3367="Range Extender","Security Solution",IF(F3367="Dropbox","Standalone",IF(F3367="LF Exciter","Standalone",IF(OR(F3367="Monitor",F3367="Virtual Wall"),IF(VLOOKUP(H3367,IRDeviceDetails!$A$1:$B$10000,2,FALSE)=0,"Standalone",IF(ISNUMBER(MATCH(H3367,ConfigGrouping!$D$1:$D$10000,0)),"Primary","Secondary")),"")))))))))</f>
        <v/>
      </c>
    </row>
    <row r="3368" spans="5:5" ht="15" customHeight="1" x14ac:dyDescent="0.35">
      <c r="E3368" s="11" t="str">
        <f>IF(F3368="Primary Timing Controller","Timing",IF(F3368="Secondary Timing Controller","Timing",IF(F3368="Star","Ethernet",IF(F3368="Door Controller","Security Solution",IF(F3368="Elevator Controller","Security Solution",IF(F3368="Range Extender","Security Solution",IF(F3368="Dropbox","Standalone",IF(F3368="LF Exciter","Standalone",IF(OR(F3368="Monitor",F3368="Virtual Wall"),IF(VLOOKUP(H3368,IRDeviceDetails!$A$1:$B$10000,2,FALSE)=0,"Standalone",IF(ISNUMBER(MATCH(H3368,ConfigGrouping!$D$1:$D$10000,0)),"Primary","Secondary")),"")))))))))</f>
        <v/>
      </c>
    </row>
    <row r="3369" spans="5:5" ht="15" customHeight="1" x14ac:dyDescent="0.35">
      <c r="E3369" s="11" t="str">
        <f>IF(F3369="Primary Timing Controller","Timing",IF(F3369="Secondary Timing Controller","Timing",IF(F3369="Star","Ethernet",IF(F3369="Door Controller","Security Solution",IF(F3369="Elevator Controller","Security Solution",IF(F3369="Range Extender","Security Solution",IF(F3369="Dropbox","Standalone",IF(F3369="LF Exciter","Standalone",IF(OR(F3369="Monitor",F3369="Virtual Wall"),IF(VLOOKUP(H3369,IRDeviceDetails!$A$1:$B$10000,2,FALSE)=0,"Standalone",IF(ISNUMBER(MATCH(H3369,ConfigGrouping!$D$1:$D$10000,0)),"Primary","Secondary")),"")))))))))</f>
        <v/>
      </c>
    </row>
    <row r="3370" spans="5:5" ht="15" customHeight="1" x14ac:dyDescent="0.35">
      <c r="E3370" s="11" t="str">
        <f>IF(F3370="Primary Timing Controller","Timing",IF(F3370="Secondary Timing Controller","Timing",IF(F3370="Star","Ethernet",IF(F3370="Door Controller","Security Solution",IF(F3370="Elevator Controller","Security Solution",IF(F3370="Range Extender","Security Solution",IF(F3370="Dropbox","Standalone",IF(F3370="LF Exciter","Standalone",IF(OR(F3370="Monitor",F3370="Virtual Wall"),IF(VLOOKUP(H3370,IRDeviceDetails!$A$1:$B$10000,2,FALSE)=0,"Standalone",IF(ISNUMBER(MATCH(H3370,ConfigGrouping!$D$1:$D$10000,0)),"Primary","Secondary")),"")))))))))</f>
        <v/>
      </c>
    </row>
    <row r="3371" spans="5:5" ht="15" customHeight="1" x14ac:dyDescent="0.35">
      <c r="E3371" s="11" t="str">
        <f>IF(F3371="Primary Timing Controller","Timing",IF(F3371="Secondary Timing Controller","Timing",IF(F3371="Star","Ethernet",IF(F3371="Door Controller","Security Solution",IF(F3371="Elevator Controller","Security Solution",IF(F3371="Range Extender","Security Solution",IF(F3371="Dropbox","Standalone",IF(F3371="LF Exciter","Standalone",IF(OR(F3371="Monitor",F3371="Virtual Wall"),IF(VLOOKUP(H3371,IRDeviceDetails!$A$1:$B$10000,2,FALSE)=0,"Standalone",IF(ISNUMBER(MATCH(H3371,ConfigGrouping!$D$1:$D$10000,0)),"Primary","Secondary")),"")))))))))</f>
        <v/>
      </c>
    </row>
    <row r="3372" spans="5:5" ht="15" customHeight="1" x14ac:dyDescent="0.35">
      <c r="E3372" s="11" t="str">
        <f>IF(F3372="Primary Timing Controller","Timing",IF(F3372="Secondary Timing Controller","Timing",IF(F3372="Star","Ethernet",IF(F3372="Door Controller","Security Solution",IF(F3372="Elevator Controller","Security Solution",IF(F3372="Range Extender","Security Solution",IF(F3372="Dropbox","Standalone",IF(F3372="LF Exciter","Standalone",IF(OR(F3372="Monitor",F3372="Virtual Wall"),IF(VLOOKUP(H3372,IRDeviceDetails!$A$1:$B$10000,2,FALSE)=0,"Standalone",IF(ISNUMBER(MATCH(H3372,ConfigGrouping!$D$1:$D$10000,0)),"Primary","Secondary")),"")))))))))</f>
        <v/>
      </c>
    </row>
    <row r="3373" spans="5:5" ht="15" customHeight="1" x14ac:dyDescent="0.35">
      <c r="E3373" s="11" t="str">
        <f>IF(F3373="Primary Timing Controller","Timing",IF(F3373="Secondary Timing Controller","Timing",IF(F3373="Star","Ethernet",IF(F3373="Door Controller","Security Solution",IF(F3373="Elevator Controller","Security Solution",IF(F3373="Range Extender","Security Solution",IF(F3373="Dropbox","Standalone",IF(F3373="LF Exciter","Standalone",IF(OR(F3373="Monitor",F3373="Virtual Wall"),IF(VLOOKUP(H3373,IRDeviceDetails!$A$1:$B$10000,2,FALSE)=0,"Standalone",IF(ISNUMBER(MATCH(H3373,ConfigGrouping!$D$1:$D$10000,0)),"Primary","Secondary")),"")))))))))</f>
        <v/>
      </c>
    </row>
    <row r="3374" spans="5:5" ht="15" customHeight="1" x14ac:dyDescent="0.35">
      <c r="E3374" s="11" t="str">
        <f>IF(F3374="Primary Timing Controller","Timing",IF(F3374="Secondary Timing Controller","Timing",IF(F3374="Star","Ethernet",IF(F3374="Door Controller","Security Solution",IF(F3374="Elevator Controller","Security Solution",IF(F3374="Range Extender","Security Solution",IF(F3374="Dropbox","Standalone",IF(F3374="LF Exciter","Standalone",IF(OR(F3374="Monitor",F3374="Virtual Wall"),IF(VLOOKUP(H3374,IRDeviceDetails!$A$1:$B$10000,2,FALSE)=0,"Standalone",IF(ISNUMBER(MATCH(H3374,ConfigGrouping!$D$1:$D$10000,0)),"Primary","Secondary")),"")))))))))</f>
        <v/>
      </c>
    </row>
    <row r="3375" spans="5:5" ht="15" customHeight="1" x14ac:dyDescent="0.35">
      <c r="E3375" s="11" t="str">
        <f>IF(F3375="Primary Timing Controller","Timing",IF(F3375="Secondary Timing Controller","Timing",IF(F3375="Star","Ethernet",IF(F3375="Door Controller","Security Solution",IF(F3375="Elevator Controller","Security Solution",IF(F3375="Range Extender","Security Solution",IF(F3375="Dropbox","Standalone",IF(F3375="LF Exciter","Standalone",IF(OR(F3375="Monitor",F3375="Virtual Wall"),IF(VLOOKUP(H3375,IRDeviceDetails!$A$1:$B$10000,2,FALSE)=0,"Standalone",IF(ISNUMBER(MATCH(H3375,ConfigGrouping!$D$1:$D$10000,0)),"Primary","Secondary")),"")))))))))</f>
        <v/>
      </c>
    </row>
    <row r="3376" spans="5:5" ht="15" customHeight="1" x14ac:dyDescent="0.35">
      <c r="E3376" s="11" t="str">
        <f>IF(F3376="Primary Timing Controller","Timing",IF(F3376="Secondary Timing Controller","Timing",IF(F3376="Star","Ethernet",IF(F3376="Door Controller","Security Solution",IF(F3376="Elevator Controller","Security Solution",IF(F3376="Range Extender","Security Solution",IF(F3376="Dropbox","Standalone",IF(F3376="LF Exciter","Standalone",IF(OR(F3376="Monitor",F3376="Virtual Wall"),IF(VLOOKUP(H3376,IRDeviceDetails!$A$1:$B$10000,2,FALSE)=0,"Standalone",IF(ISNUMBER(MATCH(H3376,ConfigGrouping!$D$1:$D$10000,0)),"Primary","Secondary")),"")))))))))</f>
        <v/>
      </c>
    </row>
    <row r="3377" spans="5:5" ht="15" customHeight="1" x14ac:dyDescent="0.35">
      <c r="E3377" s="11" t="str">
        <f>IF(F3377="Primary Timing Controller","Timing",IF(F3377="Secondary Timing Controller","Timing",IF(F3377="Star","Ethernet",IF(F3377="Door Controller","Security Solution",IF(F3377="Elevator Controller","Security Solution",IF(F3377="Range Extender","Security Solution",IF(F3377="Dropbox","Standalone",IF(F3377="LF Exciter","Standalone",IF(OR(F3377="Monitor",F3377="Virtual Wall"),IF(VLOOKUP(H3377,IRDeviceDetails!$A$1:$B$10000,2,FALSE)=0,"Standalone",IF(ISNUMBER(MATCH(H3377,ConfigGrouping!$D$1:$D$10000,0)),"Primary","Secondary")),"")))))))))</f>
        <v/>
      </c>
    </row>
    <row r="3378" spans="5:5" ht="15" customHeight="1" x14ac:dyDescent="0.35">
      <c r="E3378" s="11" t="str">
        <f>IF(F3378="Primary Timing Controller","Timing",IF(F3378="Secondary Timing Controller","Timing",IF(F3378="Star","Ethernet",IF(F3378="Door Controller","Security Solution",IF(F3378="Elevator Controller","Security Solution",IF(F3378="Range Extender","Security Solution",IF(F3378="Dropbox","Standalone",IF(F3378="LF Exciter","Standalone",IF(OR(F3378="Monitor",F3378="Virtual Wall"),IF(VLOOKUP(H3378,IRDeviceDetails!$A$1:$B$10000,2,FALSE)=0,"Standalone",IF(ISNUMBER(MATCH(H3378,ConfigGrouping!$D$1:$D$10000,0)),"Primary","Secondary")),"")))))))))</f>
        <v/>
      </c>
    </row>
    <row r="3379" spans="5:5" ht="15" customHeight="1" x14ac:dyDescent="0.35">
      <c r="E3379" s="11" t="str">
        <f>IF(F3379="Primary Timing Controller","Timing",IF(F3379="Secondary Timing Controller","Timing",IF(F3379="Star","Ethernet",IF(F3379="Door Controller","Security Solution",IF(F3379="Elevator Controller","Security Solution",IF(F3379="Range Extender","Security Solution",IF(F3379="Dropbox","Standalone",IF(F3379="LF Exciter","Standalone",IF(OR(F3379="Monitor",F3379="Virtual Wall"),IF(VLOOKUP(H3379,IRDeviceDetails!$A$1:$B$10000,2,FALSE)=0,"Standalone",IF(ISNUMBER(MATCH(H3379,ConfigGrouping!$D$1:$D$10000,0)),"Primary","Secondary")),"")))))))))</f>
        <v/>
      </c>
    </row>
    <row r="3380" spans="5:5" ht="15" customHeight="1" x14ac:dyDescent="0.35">
      <c r="E3380" s="11" t="str">
        <f>IF(F3380="Primary Timing Controller","Timing",IF(F3380="Secondary Timing Controller","Timing",IF(F3380="Star","Ethernet",IF(F3380="Door Controller","Security Solution",IF(F3380="Elevator Controller","Security Solution",IF(F3380="Range Extender","Security Solution",IF(F3380="Dropbox","Standalone",IF(F3380="LF Exciter","Standalone",IF(OR(F3380="Monitor",F3380="Virtual Wall"),IF(VLOOKUP(H3380,IRDeviceDetails!$A$1:$B$10000,2,FALSE)=0,"Standalone",IF(ISNUMBER(MATCH(H3380,ConfigGrouping!$D$1:$D$10000,0)),"Primary","Secondary")),"")))))))))</f>
        <v/>
      </c>
    </row>
    <row r="3381" spans="5:5" ht="15" customHeight="1" x14ac:dyDescent="0.35">
      <c r="E3381" s="11" t="str">
        <f>IF(F3381="Primary Timing Controller","Timing",IF(F3381="Secondary Timing Controller","Timing",IF(F3381="Star","Ethernet",IF(F3381="Door Controller","Security Solution",IF(F3381="Elevator Controller","Security Solution",IF(F3381="Range Extender","Security Solution",IF(F3381="Dropbox","Standalone",IF(F3381="LF Exciter","Standalone",IF(OR(F3381="Monitor",F3381="Virtual Wall"),IF(VLOOKUP(H3381,IRDeviceDetails!$A$1:$B$10000,2,FALSE)=0,"Standalone",IF(ISNUMBER(MATCH(H3381,ConfigGrouping!$D$1:$D$10000,0)),"Primary","Secondary")),"")))))))))</f>
        <v/>
      </c>
    </row>
    <row r="3382" spans="5:5" ht="15" customHeight="1" x14ac:dyDescent="0.35">
      <c r="E3382" s="11" t="str">
        <f>IF(F3382="Primary Timing Controller","Timing",IF(F3382="Secondary Timing Controller","Timing",IF(F3382="Star","Ethernet",IF(F3382="Door Controller","Security Solution",IF(F3382="Elevator Controller","Security Solution",IF(F3382="Range Extender","Security Solution",IF(F3382="Dropbox","Standalone",IF(F3382="LF Exciter","Standalone",IF(OR(F3382="Monitor",F3382="Virtual Wall"),IF(VLOOKUP(H3382,IRDeviceDetails!$A$1:$B$10000,2,FALSE)=0,"Standalone",IF(ISNUMBER(MATCH(H3382,ConfigGrouping!$D$1:$D$10000,0)),"Primary","Secondary")),"")))))))))</f>
        <v/>
      </c>
    </row>
    <row r="3383" spans="5:5" ht="15" customHeight="1" x14ac:dyDescent="0.35">
      <c r="E3383" s="11" t="str">
        <f>IF(F3383="Primary Timing Controller","Timing",IF(F3383="Secondary Timing Controller","Timing",IF(F3383="Star","Ethernet",IF(F3383="Door Controller","Security Solution",IF(F3383="Elevator Controller","Security Solution",IF(F3383="Range Extender","Security Solution",IF(F3383="Dropbox","Standalone",IF(F3383="LF Exciter","Standalone",IF(OR(F3383="Monitor",F3383="Virtual Wall"),IF(VLOOKUP(H3383,IRDeviceDetails!$A$1:$B$10000,2,FALSE)=0,"Standalone",IF(ISNUMBER(MATCH(H3383,ConfigGrouping!$D$1:$D$10000,0)),"Primary","Secondary")),"")))))))))</f>
        <v/>
      </c>
    </row>
    <row r="3384" spans="5:5" ht="15" customHeight="1" x14ac:dyDescent="0.35">
      <c r="E3384" s="11" t="str">
        <f>IF(F3384="Primary Timing Controller","Timing",IF(F3384="Secondary Timing Controller","Timing",IF(F3384="Star","Ethernet",IF(F3384="Door Controller","Security Solution",IF(F3384="Elevator Controller","Security Solution",IF(F3384="Range Extender","Security Solution",IF(F3384="Dropbox","Standalone",IF(F3384="LF Exciter","Standalone",IF(OR(F3384="Monitor",F3384="Virtual Wall"),IF(VLOOKUP(H3384,IRDeviceDetails!$A$1:$B$10000,2,FALSE)=0,"Standalone",IF(ISNUMBER(MATCH(H3384,ConfigGrouping!$D$1:$D$10000,0)),"Primary","Secondary")),"")))))))))</f>
        <v/>
      </c>
    </row>
    <row r="3385" spans="5:5" ht="15" customHeight="1" x14ac:dyDescent="0.35">
      <c r="E3385" s="11" t="str">
        <f>IF(F3385="Primary Timing Controller","Timing",IF(F3385="Secondary Timing Controller","Timing",IF(F3385="Star","Ethernet",IF(F3385="Door Controller","Security Solution",IF(F3385="Elevator Controller","Security Solution",IF(F3385="Range Extender","Security Solution",IF(F3385="Dropbox","Standalone",IF(F3385="LF Exciter","Standalone",IF(OR(F3385="Monitor",F3385="Virtual Wall"),IF(VLOOKUP(H3385,IRDeviceDetails!$A$1:$B$10000,2,FALSE)=0,"Standalone",IF(ISNUMBER(MATCH(H3385,ConfigGrouping!$D$1:$D$10000,0)),"Primary","Secondary")),"")))))))))</f>
        <v/>
      </c>
    </row>
    <row r="3386" spans="5:5" ht="15" customHeight="1" x14ac:dyDescent="0.35">
      <c r="E3386" s="11" t="str">
        <f>IF(F3386="Primary Timing Controller","Timing",IF(F3386="Secondary Timing Controller","Timing",IF(F3386="Star","Ethernet",IF(F3386="Door Controller","Security Solution",IF(F3386="Elevator Controller","Security Solution",IF(F3386="Range Extender","Security Solution",IF(F3386="Dropbox","Standalone",IF(F3386="LF Exciter","Standalone",IF(OR(F3386="Monitor",F3386="Virtual Wall"),IF(VLOOKUP(H3386,IRDeviceDetails!$A$1:$B$10000,2,FALSE)=0,"Standalone",IF(ISNUMBER(MATCH(H3386,ConfigGrouping!$D$1:$D$10000,0)),"Primary","Secondary")),"")))))))))</f>
        <v/>
      </c>
    </row>
    <row r="3387" spans="5:5" ht="15" customHeight="1" x14ac:dyDescent="0.35">
      <c r="E3387" s="11" t="str">
        <f>IF(F3387="Primary Timing Controller","Timing",IF(F3387="Secondary Timing Controller","Timing",IF(F3387="Star","Ethernet",IF(F3387="Door Controller","Security Solution",IF(F3387="Elevator Controller","Security Solution",IF(F3387="Range Extender","Security Solution",IF(F3387="Dropbox","Standalone",IF(F3387="LF Exciter","Standalone",IF(OR(F3387="Monitor",F3387="Virtual Wall"),IF(VLOOKUP(H3387,IRDeviceDetails!$A$1:$B$10000,2,FALSE)=0,"Standalone",IF(ISNUMBER(MATCH(H3387,ConfigGrouping!$D$1:$D$10000,0)),"Primary","Secondary")),"")))))))))</f>
        <v/>
      </c>
    </row>
    <row r="3388" spans="5:5" ht="15" customHeight="1" x14ac:dyDescent="0.35">
      <c r="E3388" s="11" t="str">
        <f>IF(F3388="Primary Timing Controller","Timing",IF(F3388="Secondary Timing Controller","Timing",IF(F3388="Star","Ethernet",IF(F3388="Door Controller","Security Solution",IF(F3388="Elevator Controller","Security Solution",IF(F3388="Range Extender","Security Solution",IF(F3388="Dropbox","Standalone",IF(F3388="LF Exciter","Standalone",IF(OR(F3388="Monitor",F3388="Virtual Wall"),IF(VLOOKUP(H3388,IRDeviceDetails!$A$1:$B$10000,2,FALSE)=0,"Standalone",IF(ISNUMBER(MATCH(H3388,ConfigGrouping!$D$1:$D$10000,0)),"Primary","Secondary")),"")))))))))</f>
        <v/>
      </c>
    </row>
    <row r="3389" spans="5:5" ht="15" customHeight="1" x14ac:dyDescent="0.35">
      <c r="E3389" s="11" t="str">
        <f>IF(F3389="Primary Timing Controller","Timing",IF(F3389="Secondary Timing Controller","Timing",IF(F3389="Star","Ethernet",IF(F3389="Door Controller","Security Solution",IF(F3389="Elevator Controller","Security Solution",IF(F3389="Range Extender","Security Solution",IF(F3389="Dropbox","Standalone",IF(F3389="LF Exciter","Standalone",IF(OR(F3389="Monitor",F3389="Virtual Wall"),IF(VLOOKUP(H3389,IRDeviceDetails!$A$1:$B$10000,2,FALSE)=0,"Standalone",IF(ISNUMBER(MATCH(H3389,ConfigGrouping!$D$1:$D$10000,0)),"Primary","Secondary")),"")))))))))</f>
        <v/>
      </c>
    </row>
    <row r="3390" spans="5:5" ht="15" customHeight="1" x14ac:dyDescent="0.35">
      <c r="E3390" s="11" t="str">
        <f>IF(F3390="Primary Timing Controller","Timing",IF(F3390="Secondary Timing Controller","Timing",IF(F3390="Star","Ethernet",IF(F3390="Door Controller","Security Solution",IF(F3390="Elevator Controller","Security Solution",IF(F3390="Range Extender","Security Solution",IF(F3390="Dropbox","Standalone",IF(F3390="LF Exciter","Standalone",IF(OR(F3390="Monitor",F3390="Virtual Wall"),IF(VLOOKUP(H3390,IRDeviceDetails!$A$1:$B$10000,2,FALSE)=0,"Standalone",IF(ISNUMBER(MATCH(H3390,ConfigGrouping!$D$1:$D$10000,0)),"Primary","Secondary")),"")))))))))</f>
        <v/>
      </c>
    </row>
    <row r="3391" spans="5:5" ht="15" customHeight="1" x14ac:dyDescent="0.35">
      <c r="E3391" s="11" t="str">
        <f>IF(F3391="Primary Timing Controller","Timing",IF(F3391="Secondary Timing Controller","Timing",IF(F3391="Star","Ethernet",IF(F3391="Door Controller","Security Solution",IF(F3391="Elevator Controller","Security Solution",IF(F3391="Range Extender","Security Solution",IF(F3391="Dropbox","Standalone",IF(F3391="LF Exciter","Standalone",IF(OR(F3391="Monitor",F3391="Virtual Wall"),IF(VLOOKUP(H3391,IRDeviceDetails!$A$1:$B$10000,2,FALSE)=0,"Standalone",IF(ISNUMBER(MATCH(H3391,ConfigGrouping!$D$1:$D$10000,0)),"Primary","Secondary")),"")))))))))</f>
        <v/>
      </c>
    </row>
    <row r="3392" spans="5:5" ht="15" customHeight="1" x14ac:dyDescent="0.35">
      <c r="E3392" s="11" t="str">
        <f>IF(F3392="Primary Timing Controller","Timing",IF(F3392="Secondary Timing Controller","Timing",IF(F3392="Star","Ethernet",IF(F3392="Door Controller","Security Solution",IF(F3392="Elevator Controller","Security Solution",IF(F3392="Range Extender","Security Solution",IF(F3392="Dropbox","Standalone",IF(F3392="LF Exciter","Standalone",IF(OR(F3392="Monitor",F3392="Virtual Wall"),IF(VLOOKUP(H3392,IRDeviceDetails!$A$1:$B$10000,2,FALSE)=0,"Standalone",IF(ISNUMBER(MATCH(H3392,ConfigGrouping!$D$1:$D$10000,0)),"Primary","Secondary")),"")))))))))</f>
        <v/>
      </c>
    </row>
    <row r="3393" spans="5:5" ht="15" customHeight="1" x14ac:dyDescent="0.35">
      <c r="E3393" s="11" t="str">
        <f>IF(F3393="Primary Timing Controller","Timing",IF(F3393="Secondary Timing Controller","Timing",IF(F3393="Star","Ethernet",IF(F3393="Door Controller","Security Solution",IF(F3393="Elevator Controller","Security Solution",IF(F3393="Range Extender","Security Solution",IF(F3393="Dropbox","Standalone",IF(F3393="LF Exciter","Standalone",IF(OR(F3393="Monitor",F3393="Virtual Wall"),IF(VLOOKUP(H3393,IRDeviceDetails!$A$1:$B$10000,2,FALSE)=0,"Standalone",IF(ISNUMBER(MATCH(H3393,ConfigGrouping!$D$1:$D$10000,0)),"Primary","Secondary")),"")))))))))</f>
        <v/>
      </c>
    </row>
    <row r="3394" spans="5:5" ht="15" customHeight="1" x14ac:dyDescent="0.35">
      <c r="E3394" s="11" t="str">
        <f>IF(F3394="Primary Timing Controller","Timing",IF(F3394="Secondary Timing Controller","Timing",IF(F3394="Star","Ethernet",IF(F3394="Door Controller","Security Solution",IF(F3394="Elevator Controller","Security Solution",IF(F3394="Range Extender","Security Solution",IF(F3394="Dropbox","Standalone",IF(F3394="LF Exciter","Standalone",IF(OR(F3394="Monitor",F3394="Virtual Wall"),IF(VLOOKUP(H3394,IRDeviceDetails!$A$1:$B$10000,2,FALSE)=0,"Standalone",IF(ISNUMBER(MATCH(H3394,ConfigGrouping!$D$1:$D$10000,0)),"Primary","Secondary")),"")))))))))</f>
        <v/>
      </c>
    </row>
    <row r="3395" spans="5:5" ht="15" customHeight="1" x14ac:dyDescent="0.35">
      <c r="E3395" s="11" t="str">
        <f>IF(F3395="Primary Timing Controller","Timing",IF(F3395="Secondary Timing Controller","Timing",IF(F3395="Star","Ethernet",IF(F3395="Door Controller","Security Solution",IF(F3395="Elevator Controller","Security Solution",IF(F3395="Range Extender","Security Solution",IF(F3395="Dropbox","Standalone",IF(F3395="LF Exciter","Standalone",IF(OR(F3395="Monitor",F3395="Virtual Wall"),IF(VLOOKUP(H3395,IRDeviceDetails!$A$1:$B$10000,2,FALSE)=0,"Standalone",IF(ISNUMBER(MATCH(H3395,ConfigGrouping!$D$1:$D$10000,0)),"Primary","Secondary")),"")))))))))</f>
        <v/>
      </c>
    </row>
    <row r="3396" spans="5:5" ht="15" customHeight="1" x14ac:dyDescent="0.35">
      <c r="E3396" s="11" t="str">
        <f>IF(F3396="Primary Timing Controller","Timing",IF(F3396="Secondary Timing Controller","Timing",IF(F3396="Star","Ethernet",IF(F3396="Door Controller","Security Solution",IF(F3396="Elevator Controller","Security Solution",IF(F3396="Range Extender","Security Solution",IF(F3396="Dropbox","Standalone",IF(F3396="LF Exciter","Standalone",IF(OR(F3396="Monitor",F3396="Virtual Wall"),IF(VLOOKUP(H3396,IRDeviceDetails!$A$1:$B$10000,2,FALSE)=0,"Standalone",IF(ISNUMBER(MATCH(H3396,ConfigGrouping!$D$1:$D$10000,0)),"Primary","Secondary")),"")))))))))</f>
        <v/>
      </c>
    </row>
    <row r="3397" spans="5:5" ht="15" customHeight="1" x14ac:dyDescent="0.35">
      <c r="E3397" s="11" t="str">
        <f>IF(F3397="Primary Timing Controller","Timing",IF(F3397="Secondary Timing Controller","Timing",IF(F3397="Star","Ethernet",IF(F3397="Door Controller","Security Solution",IF(F3397="Elevator Controller","Security Solution",IF(F3397="Range Extender","Security Solution",IF(F3397="Dropbox","Standalone",IF(F3397="LF Exciter","Standalone",IF(OR(F3397="Monitor",F3397="Virtual Wall"),IF(VLOOKUP(H3397,IRDeviceDetails!$A$1:$B$10000,2,FALSE)=0,"Standalone",IF(ISNUMBER(MATCH(H3397,ConfigGrouping!$D$1:$D$10000,0)),"Primary","Secondary")),"")))))))))</f>
        <v/>
      </c>
    </row>
    <row r="3398" spans="5:5" ht="15" customHeight="1" x14ac:dyDescent="0.35">
      <c r="E3398" s="11" t="str">
        <f>IF(F3398="Primary Timing Controller","Timing",IF(F3398="Secondary Timing Controller","Timing",IF(F3398="Star","Ethernet",IF(F3398="Door Controller","Security Solution",IF(F3398="Elevator Controller","Security Solution",IF(F3398="Range Extender","Security Solution",IF(F3398="Dropbox","Standalone",IF(F3398="LF Exciter","Standalone",IF(OR(F3398="Monitor",F3398="Virtual Wall"),IF(VLOOKUP(H3398,IRDeviceDetails!$A$1:$B$10000,2,FALSE)=0,"Standalone",IF(ISNUMBER(MATCH(H3398,ConfigGrouping!$D$1:$D$10000,0)),"Primary","Secondary")),"")))))))))</f>
        <v/>
      </c>
    </row>
    <row r="3399" spans="5:5" ht="15" customHeight="1" x14ac:dyDescent="0.35">
      <c r="E3399" s="11" t="str">
        <f>IF(F3399="Primary Timing Controller","Timing",IF(F3399="Secondary Timing Controller","Timing",IF(F3399="Star","Ethernet",IF(F3399="Door Controller","Security Solution",IF(F3399="Elevator Controller","Security Solution",IF(F3399="Range Extender","Security Solution",IF(F3399="Dropbox","Standalone",IF(F3399="LF Exciter","Standalone",IF(OR(F3399="Monitor",F3399="Virtual Wall"),IF(VLOOKUP(H3399,IRDeviceDetails!$A$1:$B$10000,2,FALSE)=0,"Standalone",IF(ISNUMBER(MATCH(H3399,ConfigGrouping!$D$1:$D$10000,0)),"Primary","Secondary")),"")))))))))</f>
        <v/>
      </c>
    </row>
    <row r="3400" spans="5:5" ht="15" customHeight="1" x14ac:dyDescent="0.35">
      <c r="E3400" s="11" t="str">
        <f>IF(F3400="Primary Timing Controller","Timing",IF(F3400="Secondary Timing Controller","Timing",IF(F3400="Star","Ethernet",IF(F3400="Door Controller","Security Solution",IF(F3400="Elevator Controller","Security Solution",IF(F3400="Range Extender","Security Solution",IF(F3400="Dropbox","Standalone",IF(F3400="LF Exciter","Standalone",IF(OR(F3400="Monitor",F3400="Virtual Wall"),IF(VLOOKUP(H3400,IRDeviceDetails!$A$1:$B$10000,2,FALSE)=0,"Standalone",IF(ISNUMBER(MATCH(H3400,ConfigGrouping!$D$1:$D$10000,0)),"Primary","Secondary")),"")))))))))</f>
        <v/>
      </c>
    </row>
    <row r="3401" spans="5:5" ht="15" customHeight="1" x14ac:dyDescent="0.35">
      <c r="E3401" s="11" t="str">
        <f>IF(F3401="Primary Timing Controller","Timing",IF(F3401="Secondary Timing Controller","Timing",IF(F3401="Star","Ethernet",IF(F3401="Door Controller","Security Solution",IF(F3401="Elevator Controller","Security Solution",IF(F3401="Range Extender","Security Solution",IF(F3401="Dropbox","Standalone",IF(F3401="LF Exciter","Standalone",IF(OR(F3401="Monitor",F3401="Virtual Wall"),IF(VLOOKUP(H3401,IRDeviceDetails!$A$1:$B$10000,2,FALSE)=0,"Standalone",IF(ISNUMBER(MATCH(H3401,ConfigGrouping!$D$1:$D$10000,0)),"Primary","Secondary")),"")))))))))</f>
        <v/>
      </c>
    </row>
    <row r="3402" spans="5:5" ht="15" customHeight="1" x14ac:dyDescent="0.35">
      <c r="E3402" s="11" t="str">
        <f>IF(F3402="Primary Timing Controller","Timing",IF(F3402="Secondary Timing Controller","Timing",IF(F3402="Star","Ethernet",IF(F3402="Door Controller","Security Solution",IF(F3402="Elevator Controller","Security Solution",IF(F3402="Range Extender","Security Solution",IF(F3402="Dropbox","Standalone",IF(F3402="LF Exciter","Standalone",IF(OR(F3402="Monitor",F3402="Virtual Wall"),IF(VLOOKUP(H3402,IRDeviceDetails!$A$1:$B$10000,2,FALSE)=0,"Standalone",IF(ISNUMBER(MATCH(H3402,ConfigGrouping!$D$1:$D$10000,0)),"Primary","Secondary")),"")))))))))</f>
        <v/>
      </c>
    </row>
    <row r="3403" spans="5:5" ht="15" customHeight="1" x14ac:dyDescent="0.35">
      <c r="E3403" s="11" t="str">
        <f>IF(F3403="Primary Timing Controller","Timing",IF(F3403="Secondary Timing Controller","Timing",IF(F3403="Star","Ethernet",IF(F3403="Door Controller","Security Solution",IF(F3403="Elevator Controller","Security Solution",IF(F3403="Range Extender","Security Solution",IF(F3403="Dropbox","Standalone",IF(F3403="LF Exciter","Standalone",IF(OR(F3403="Monitor",F3403="Virtual Wall"),IF(VLOOKUP(H3403,IRDeviceDetails!$A$1:$B$10000,2,FALSE)=0,"Standalone",IF(ISNUMBER(MATCH(H3403,ConfigGrouping!$D$1:$D$10000,0)),"Primary","Secondary")),"")))))))))</f>
        <v/>
      </c>
    </row>
    <row r="3404" spans="5:5" ht="15" customHeight="1" x14ac:dyDescent="0.35">
      <c r="E3404" s="11" t="str">
        <f>IF(F3404="Primary Timing Controller","Timing",IF(F3404="Secondary Timing Controller","Timing",IF(F3404="Star","Ethernet",IF(F3404="Door Controller","Security Solution",IF(F3404="Elevator Controller","Security Solution",IF(F3404="Range Extender","Security Solution",IF(F3404="Dropbox","Standalone",IF(F3404="LF Exciter","Standalone",IF(OR(F3404="Monitor",F3404="Virtual Wall"),IF(VLOOKUP(H3404,IRDeviceDetails!$A$1:$B$10000,2,FALSE)=0,"Standalone",IF(ISNUMBER(MATCH(H3404,ConfigGrouping!$D$1:$D$10000,0)),"Primary","Secondary")),"")))))))))</f>
        <v/>
      </c>
    </row>
    <row r="3405" spans="5:5" ht="15" customHeight="1" x14ac:dyDescent="0.35">
      <c r="E3405" s="11" t="str">
        <f>IF(F3405="Primary Timing Controller","Timing",IF(F3405="Secondary Timing Controller","Timing",IF(F3405="Star","Ethernet",IF(F3405="Door Controller","Security Solution",IF(F3405="Elevator Controller","Security Solution",IF(F3405="Range Extender","Security Solution",IF(F3405="Dropbox","Standalone",IF(F3405="LF Exciter","Standalone",IF(OR(F3405="Monitor",F3405="Virtual Wall"),IF(VLOOKUP(H3405,IRDeviceDetails!$A$1:$B$10000,2,FALSE)=0,"Standalone",IF(ISNUMBER(MATCH(H3405,ConfigGrouping!$D$1:$D$10000,0)),"Primary","Secondary")),"")))))))))</f>
        <v/>
      </c>
    </row>
    <row r="3406" spans="5:5" ht="15" customHeight="1" x14ac:dyDescent="0.35">
      <c r="E3406" s="11" t="str">
        <f>IF(F3406="Primary Timing Controller","Timing",IF(F3406="Secondary Timing Controller","Timing",IF(F3406="Star","Ethernet",IF(F3406="Door Controller","Security Solution",IF(F3406="Elevator Controller","Security Solution",IF(F3406="Range Extender","Security Solution",IF(F3406="Dropbox","Standalone",IF(F3406="LF Exciter","Standalone",IF(OR(F3406="Monitor",F3406="Virtual Wall"),IF(VLOOKUP(H3406,IRDeviceDetails!$A$1:$B$10000,2,FALSE)=0,"Standalone",IF(ISNUMBER(MATCH(H3406,ConfigGrouping!$D$1:$D$10000,0)),"Primary","Secondary")),"")))))))))</f>
        <v/>
      </c>
    </row>
    <row r="3407" spans="5:5" ht="15" customHeight="1" x14ac:dyDescent="0.35">
      <c r="E3407" s="11" t="str">
        <f>IF(F3407="Primary Timing Controller","Timing",IF(F3407="Secondary Timing Controller","Timing",IF(F3407="Star","Ethernet",IF(F3407="Door Controller","Security Solution",IF(F3407="Elevator Controller","Security Solution",IF(F3407="Range Extender","Security Solution",IF(F3407="Dropbox","Standalone",IF(F3407="LF Exciter","Standalone",IF(OR(F3407="Monitor",F3407="Virtual Wall"),IF(VLOOKUP(H3407,IRDeviceDetails!$A$1:$B$10000,2,FALSE)=0,"Standalone",IF(ISNUMBER(MATCH(H3407,ConfigGrouping!$D$1:$D$10000,0)),"Primary","Secondary")),"")))))))))</f>
        <v/>
      </c>
    </row>
    <row r="3408" spans="5:5" ht="15" customHeight="1" x14ac:dyDescent="0.35">
      <c r="E3408" s="11" t="str">
        <f>IF(F3408="Primary Timing Controller","Timing",IF(F3408="Secondary Timing Controller","Timing",IF(F3408="Star","Ethernet",IF(F3408="Door Controller","Security Solution",IF(F3408="Elevator Controller","Security Solution",IF(F3408="Range Extender","Security Solution",IF(F3408="Dropbox","Standalone",IF(F3408="LF Exciter","Standalone",IF(OR(F3408="Monitor",F3408="Virtual Wall"),IF(VLOOKUP(H3408,IRDeviceDetails!$A$1:$B$10000,2,FALSE)=0,"Standalone",IF(ISNUMBER(MATCH(H3408,ConfigGrouping!$D$1:$D$10000,0)),"Primary","Secondary")),"")))))))))</f>
        <v/>
      </c>
    </row>
    <row r="3409" spans="5:5" ht="15" customHeight="1" x14ac:dyDescent="0.35">
      <c r="E3409" s="11" t="str">
        <f>IF(F3409="Primary Timing Controller","Timing",IF(F3409="Secondary Timing Controller","Timing",IF(F3409="Star","Ethernet",IF(F3409="Door Controller","Security Solution",IF(F3409="Elevator Controller","Security Solution",IF(F3409="Range Extender","Security Solution",IF(F3409="Dropbox","Standalone",IF(F3409="LF Exciter","Standalone",IF(OR(F3409="Monitor",F3409="Virtual Wall"),IF(VLOOKUP(H3409,IRDeviceDetails!$A$1:$B$10000,2,FALSE)=0,"Standalone",IF(ISNUMBER(MATCH(H3409,ConfigGrouping!$D$1:$D$10000,0)),"Primary","Secondary")),"")))))))))</f>
        <v/>
      </c>
    </row>
    <row r="3410" spans="5:5" ht="15" customHeight="1" x14ac:dyDescent="0.35">
      <c r="E3410" s="11" t="str">
        <f>IF(F3410="Primary Timing Controller","Timing",IF(F3410="Secondary Timing Controller","Timing",IF(F3410="Star","Ethernet",IF(F3410="Door Controller","Security Solution",IF(F3410="Elevator Controller","Security Solution",IF(F3410="Range Extender","Security Solution",IF(F3410="Dropbox","Standalone",IF(F3410="LF Exciter","Standalone",IF(OR(F3410="Monitor",F3410="Virtual Wall"),IF(VLOOKUP(H3410,IRDeviceDetails!$A$1:$B$10000,2,FALSE)=0,"Standalone",IF(ISNUMBER(MATCH(H3410,ConfigGrouping!$D$1:$D$10000,0)),"Primary","Secondary")),"")))))))))</f>
        <v/>
      </c>
    </row>
    <row r="3411" spans="5:5" ht="15" customHeight="1" x14ac:dyDescent="0.35">
      <c r="E3411" s="11" t="str">
        <f>IF(F3411="Primary Timing Controller","Timing",IF(F3411="Secondary Timing Controller","Timing",IF(F3411="Star","Ethernet",IF(F3411="Door Controller","Security Solution",IF(F3411="Elevator Controller","Security Solution",IF(F3411="Range Extender","Security Solution",IF(F3411="Dropbox","Standalone",IF(F3411="LF Exciter","Standalone",IF(OR(F3411="Monitor",F3411="Virtual Wall"),IF(VLOOKUP(H3411,IRDeviceDetails!$A$1:$B$10000,2,FALSE)=0,"Standalone",IF(ISNUMBER(MATCH(H3411,ConfigGrouping!$D$1:$D$10000,0)),"Primary","Secondary")),"")))))))))</f>
        <v/>
      </c>
    </row>
    <row r="3412" spans="5:5" ht="15" customHeight="1" x14ac:dyDescent="0.35">
      <c r="E3412" s="11" t="str">
        <f>IF(F3412="Primary Timing Controller","Timing",IF(F3412="Secondary Timing Controller","Timing",IF(F3412="Star","Ethernet",IF(F3412="Door Controller","Security Solution",IF(F3412="Elevator Controller","Security Solution",IF(F3412="Range Extender","Security Solution",IF(F3412="Dropbox","Standalone",IF(F3412="LF Exciter","Standalone",IF(OR(F3412="Monitor",F3412="Virtual Wall"),IF(VLOOKUP(H3412,IRDeviceDetails!$A$1:$B$10000,2,FALSE)=0,"Standalone",IF(ISNUMBER(MATCH(H3412,ConfigGrouping!$D$1:$D$10000,0)),"Primary","Secondary")),"")))))))))</f>
        <v/>
      </c>
    </row>
    <row r="3413" spans="5:5" ht="15" customHeight="1" x14ac:dyDescent="0.35">
      <c r="E3413" s="11" t="str">
        <f>IF(F3413="Primary Timing Controller","Timing",IF(F3413="Secondary Timing Controller","Timing",IF(F3413="Star","Ethernet",IF(F3413="Door Controller","Security Solution",IF(F3413="Elevator Controller","Security Solution",IF(F3413="Range Extender","Security Solution",IF(F3413="Dropbox","Standalone",IF(F3413="LF Exciter","Standalone",IF(OR(F3413="Monitor",F3413="Virtual Wall"),IF(VLOOKUP(H3413,IRDeviceDetails!$A$1:$B$10000,2,FALSE)=0,"Standalone",IF(ISNUMBER(MATCH(H3413,ConfigGrouping!$D$1:$D$10000,0)),"Primary","Secondary")),"")))))))))</f>
        <v/>
      </c>
    </row>
    <row r="3414" spans="5:5" ht="15" customHeight="1" x14ac:dyDescent="0.35">
      <c r="E3414" s="11" t="str">
        <f>IF(F3414="Primary Timing Controller","Timing",IF(F3414="Secondary Timing Controller","Timing",IF(F3414="Star","Ethernet",IF(F3414="Door Controller","Security Solution",IF(F3414="Elevator Controller","Security Solution",IF(F3414="Range Extender","Security Solution",IF(F3414="Dropbox","Standalone",IF(F3414="LF Exciter","Standalone",IF(OR(F3414="Monitor",F3414="Virtual Wall"),IF(VLOOKUP(H3414,IRDeviceDetails!$A$1:$B$10000,2,FALSE)=0,"Standalone",IF(ISNUMBER(MATCH(H3414,ConfigGrouping!$D$1:$D$10000,0)),"Primary","Secondary")),"")))))))))</f>
        <v/>
      </c>
    </row>
    <row r="3415" spans="5:5" ht="15" customHeight="1" x14ac:dyDescent="0.35">
      <c r="E3415" s="11" t="str">
        <f>IF(F3415="Primary Timing Controller","Timing",IF(F3415="Secondary Timing Controller","Timing",IF(F3415="Star","Ethernet",IF(F3415="Door Controller","Security Solution",IF(F3415="Elevator Controller","Security Solution",IF(F3415="Range Extender","Security Solution",IF(F3415="Dropbox","Standalone",IF(F3415="LF Exciter","Standalone",IF(OR(F3415="Monitor",F3415="Virtual Wall"),IF(VLOOKUP(H3415,IRDeviceDetails!$A$1:$B$10000,2,FALSE)=0,"Standalone",IF(ISNUMBER(MATCH(H3415,ConfigGrouping!$D$1:$D$10000,0)),"Primary","Secondary")),"")))))))))</f>
        <v/>
      </c>
    </row>
    <row r="3416" spans="5:5" ht="15" customHeight="1" x14ac:dyDescent="0.35">
      <c r="E3416" s="11" t="str">
        <f>IF(F3416="Primary Timing Controller","Timing",IF(F3416="Secondary Timing Controller","Timing",IF(F3416="Star","Ethernet",IF(F3416="Door Controller","Security Solution",IF(F3416="Elevator Controller","Security Solution",IF(F3416="Range Extender","Security Solution",IF(F3416="Dropbox","Standalone",IF(F3416="LF Exciter","Standalone",IF(OR(F3416="Monitor",F3416="Virtual Wall"),IF(VLOOKUP(H3416,IRDeviceDetails!$A$1:$B$10000,2,FALSE)=0,"Standalone",IF(ISNUMBER(MATCH(H3416,ConfigGrouping!$D$1:$D$10000,0)),"Primary","Secondary")),"")))))))))</f>
        <v/>
      </c>
    </row>
    <row r="3417" spans="5:5" ht="15" customHeight="1" x14ac:dyDescent="0.35">
      <c r="E3417" s="11" t="str">
        <f>IF(F3417="Primary Timing Controller","Timing",IF(F3417="Secondary Timing Controller","Timing",IF(F3417="Star","Ethernet",IF(F3417="Door Controller","Security Solution",IF(F3417="Elevator Controller","Security Solution",IF(F3417="Range Extender","Security Solution",IF(F3417="Dropbox","Standalone",IF(F3417="LF Exciter","Standalone",IF(OR(F3417="Monitor",F3417="Virtual Wall"),IF(VLOOKUP(H3417,IRDeviceDetails!$A$1:$B$10000,2,FALSE)=0,"Standalone",IF(ISNUMBER(MATCH(H3417,ConfigGrouping!$D$1:$D$10000,0)),"Primary","Secondary")),"")))))))))</f>
        <v/>
      </c>
    </row>
    <row r="3418" spans="5:5" ht="15" customHeight="1" x14ac:dyDescent="0.35">
      <c r="E3418" s="11" t="str">
        <f>IF(F3418="Primary Timing Controller","Timing",IF(F3418="Secondary Timing Controller","Timing",IF(F3418="Star","Ethernet",IF(F3418="Door Controller","Security Solution",IF(F3418="Elevator Controller","Security Solution",IF(F3418="Range Extender","Security Solution",IF(F3418="Dropbox","Standalone",IF(F3418="LF Exciter","Standalone",IF(OR(F3418="Monitor",F3418="Virtual Wall"),IF(VLOOKUP(H3418,IRDeviceDetails!$A$1:$B$10000,2,FALSE)=0,"Standalone",IF(ISNUMBER(MATCH(H3418,ConfigGrouping!$D$1:$D$10000,0)),"Primary","Secondary")),"")))))))))</f>
        <v/>
      </c>
    </row>
    <row r="3419" spans="5:5" ht="15" customHeight="1" x14ac:dyDescent="0.35">
      <c r="E3419" s="11" t="str">
        <f>IF(F3419="Primary Timing Controller","Timing",IF(F3419="Secondary Timing Controller","Timing",IF(F3419="Star","Ethernet",IF(F3419="Door Controller","Security Solution",IF(F3419="Elevator Controller","Security Solution",IF(F3419="Range Extender","Security Solution",IF(F3419="Dropbox","Standalone",IF(F3419="LF Exciter","Standalone",IF(OR(F3419="Monitor",F3419="Virtual Wall"),IF(VLOOKUP(H3419,IRDeviceDetails!$A$1:$B$10000,2,FALSE)=0,"Standalone",IF(ISNUMBER(MATCH(H3419,ConfigGrouping!$D$1:$D$10000,0)),"Primary","Secondary")),"")))))))))</f>
        <v/>
      </c>
    </row>
    <row r="3420" spans="5:5" ht="15" customHeight="1" x14ac:dyDescent="0.35">
      <c r="E3420" s="11" t="str">
        <f>IF(F3420="Primary Timing Controller","Timing",IF(F3420="Secondary Timing Controller","Timing",IF(F3420="Star","Ethernet",IF(F3420="Door Controller","Security Solution",IF(F3420="Elevator Controller","Security Solution",IF(F3420="Range Extender","Security Solution",IF(F3420="Dropbox","Standalone",IF(F3420="LF Exciter","Standalone",IF(OR(F3420="Monitor",F3420="Virtual Wall"),IF(VLOOKUP(H3420,IRDeviceDetails!$A$1:$B$10000,2,FALSE)=0,"Standalone",IF(ISNUMBER(MATCH(H3420,ConfigGrouping!$D$1:$D$10000,0)),"Primary","Secondary")),"")))))))))</f>
        <v/>
      </c>
    </row>
    <row r="3421" spans="5:5" ht="15" customHeight="1" x14ac:dyDescent="0.35">
      <c r="E3421" s="11" t="str">
        <f>IF(F3421="Primary Timing Controller","Timing",IF(F3421="Secondary Timing Controller","Timing",IF(F3421="Star","Ethernet",IF(F3421="Door Controller","Security Solution",IF(F3421="Elevator Controller","Security Solution",IF(F3421="Range Extender","Security Solution",IF(F3421="Dropbox","Standalone",IF(F3421="LF Exciter","Standalone",IF(OR(F3421="Monitor",F3421="Virtual Wall"),IF(VLOOKUP(H3421,IRDeviceDetails!$A$1:$B$10000,2,FALSE)=0,"Standalone",IF(ISNUMBER(MATCH(H3421,ConfigGrouping!$D$1:$D$10000,0)),"Primary","Secondary")),"")))))))))</f>
        <v/>
      </c>
    </row>
    <row r="3422" spans="5:5" ht="15" customHeight="1" x14ac:dyDescent="0.35">
      <c r="E3422" s="11" t="str">
        <f>IF(F3422="Primary Timing Controller","Timing",IF(F3422="Secondary Timing Controller","Timing",IF(F3422="Star","Ethernet",IF(F3422="Door Controller","Security Solution",IF(F3422="Elevator Controller","Security Solution",IF(F3422="Range Extender","Security Solution",IF(F3422="Dropbox","Standalone",IF(F3422="LF Exciter","Standalone",IF(OR(F3422="Monitor",F3422="Virtual Wall"),IF(VLOOKUP(H3422,IRDeviceDetails!$A$1:$B$10000,2,FALSE)=0,"Standalone",IF(ISNUMBER(MATCH(H3422,ConfigGrouping!$D$1:$D$10000,0)),"Primary","Secondary")),"")))))))))</f>
        <v/>
      </c>
    </row>
    <row r="3423" spans="5:5" ht="15" customHeight="1" x14ac:dyDescent="0.35">
      <c r="E3423" s="11" t="str">
        <f>IF(F3423="Primary Timing Controller","Timing",IF(F3423="Secondary Timing Controller","Timing",IF(F3423="Star","Ethernet",IF(F3423="Door Controller","Security Solution",IF(F3423="Elevator Controller","Security Solution",IF(F3423="Range Extender","Security Solution",IF(F3423="Dropbox","Standalone",IF(F3423="LF Exciter","Standalone",IF(OR(F3423="Monitor",F3423="Virtual Wall"),IF(VLOOKUP(H3423,IRDeviceDetails!$A$1:$B$10000,2,FALSE)=0,"Standalone",IF(ISNUMBER(MATCH(H3423,ConfigGrouping!$D$1:$D$10000,0)),"Primary","Secondary")),"")))))))))</f>
        <v/>
      </c>
    </row>
    <row r="3424" spans="5:5" ht="15" customHeight="1" x14ac:dyDescent="0.35">
      <c r="E3424" s="11" t="str">
        <f>IF(F3424="Primary Timing Controller","Timing",IF(F3424="Secondary Timing Controller","Timing",IF(F3424="Star","Ethernet",IF(F3424="Door Controller","Security Solution",IF(F3424="Elevator Controller","Security Solution",IF(F3424="Range Extender","Security Solution",IF(F3424="Dropbox","Standalone",IF(F3424="LF Exciter","Standalone",IF(OR(F3424="Monitor",F3424="Virtual Wall"),IF(VLOOKUP(H3424,IRDeviceDetails!$A$1:$B$10000,2,FALSE)=0,"Standalone",IF(ISNUMBER(MATCH(H3424,ConfigGrouping!$D$1:$D$10000,0)),"Primary","Secondary")),"")))))))))</f>
        <v/>
      </c>
    </row>
    <row r="3425" spans="5:5" ht="15" customHeight="1" x14ac:dyDescent="0.35">
      <c r="E3425" s="11" t="str">
        <f>IF(F3425="Primary Timing Controller","Timing",IF(F3425="Secondary Timing Controller","Timing",IF(F3425="Star","Ethernet",IF(F3425="Door Controller","Security Solution",IF(F3425="Elevator Controller","Security Solution",IF(F3425="Range Extender","Security Solution",IF(F3425="Dropbox","Standalone",IF(F3425="LF Exciter","Standalone",IF(OR(F3425="Monitor",F3425="Virtual Wall"),IF(VLOOKUP(H3425,IRDeviceDetails!$A$1:$B$10000,2,FALSE)=0,"Standalone",IF(ISNUMBER(MATCH(H3425,ConfigGrouping!$D$1:$D$10000,0)),"Primary","Secondary")),"")))))))))</f>
        <v/>
      </c>
    </row>
    <row r="3426" spans="5:5" ht="15" customHeight="1" x14ac:dyDescent="0.35">
      <c r="E3426" s="11" t="str">
        <f>IF(F3426="Primary Timing Controller","Timing",IF(F3426="Secondary Timing Controller","Timing",IF(F3426="Star","Ethernet",IF(F3426="Door Controller","Security Solution",IF(F3426="Elevator Controller","Security Solution",IF(F3426="Range Extender","Security Solution",IF(F3426="Dropbox","Standalone",IF(F3426="LF Exciter","Standalone",IF(OR(F3426="Monitor",F3426="Virtual Wall"),IF(VLOOKUP(H3426,IRDeviceDetails!$A$1:$B$10000,2,FALSE)=0,"Standalone",IF(ISNUMBER(MATCH(H3426,ConfigGrouping!$D$1:$D$10000,0)),"Primary","Secondary")),"")))))))))</f>
        <v/>
      </c>
    </row>
    <row r="3427" spans="5:5" ht="15" customHeight="1" x14ac:dyDescent="0.35">
      <c r="E3427" s="11" t="str">
        <f>IF(F3427="Primary Timing Controller","Timing",IF(F3427="Secondary Timing Controller","Timing",IF(F3427="Star","Ethernet",IF(F3427="Door Controller","Security Solution",IF(F3427="Elevator Controller","Security Solution",IF(F3427="Range Extender","Security Solution",IF(F3427="Dropbox","Standalone",IF(F3427="LF Exciter","Standalone",IF(OR(F3427="Monitor",F3427="Virtual Wall"),IF(VLOOKUP(H3427,IRDeviceDetails!$A$1:$B$10000,2,FALSE)=0,"Standalone",IF(ISNUMBER(MATCH(H3427,ConfigGrouping!$D$1:$D$10000,0)),"Primary","Secondary")),"")))))))))</f>
        <v/>
      </c>
    </row>
    <row r="3428" spans="5:5" ht="15" customHeight="1" x14ac:dyDescent="0.35">
      <c r="E3428" s="11" t="str">
        <f>IF(F3428="Primary Timing Controller","Timing",IF(F3428="Secondary Timing Controller","Timing",IF(F3428="Star","Ethernet",IF(F3428="Door Controller","Security Solution",IF(F3428="Elevator Controller","Security Solution",IF(F3428="Range Extender","Security Solution",IF(F3428="Dropbox","Standalone",IF(F3428="LF Exciter","Standalone",IF(OR(F3428="Monitor",F3428="Virtual Wall"),IF(VLOOKUP(H3428,IRDeviceDetails!$A$1:$B$10000,2,FALSE)=0,"Standalone",IF(ISNUMBER(MATCH(H3428,ConfigGrouping!$D$1:$D$10000,0)),"Primary","Secondary")),"")))))))))</f>
        <v/>
      </c>
    </row>
    <row r="3429" spans="5:5" ht="15" customHeight="1" x14ac:dyDescent="0.35">
      <c r="E3429" s="11" t="str">
        <f>IF(F3429="Primary Timing Controller","Timing",IF(F3429="Secondary Timing Controller","Timing",IF(F3429="Star","Ethernet",IF(F3429="Door Controller","Security Solution",IF(F3429="Elevator Controller","Security Solution",IF(F3429="Range Extender","Security Solution",IF(F3429="Dropbox","Standalone",IF(F3429="LF Exciter","Standalone",IF(OR(F3429="Monitor",F3429="Virtual Wall"),IF(VLOOKUP(H3429,IRDeviceDetails!$A$1:$B$10000,2,FALSE)=0,"Standalone",IF(ISNUMBER(MATCH(H3429,ConfigGrouping!$D$1:$D$10000,0)),"Primary","Secondary")),"")))))))))</f>
        <v/>
      </c>
    </row>
    <row r="3430" spans="5:5" ht="15" customHeight="1" x14ac:dyDescent="0.35">
      <c r="E3430" s="11" t="str">
        <f>IF(F3430="Primary Timing Controller","Timing",IF(F3430="Secondary Timing Controller","Timing",IF(F3430="Star","Ethernet",IF(F3430="Door Controller","Security Solution",IF(F3430="Elevator Controller","Security Solution",IF(F3430="Range Extender","Security Solution",IF(F3430="Dropbox","Standalone",IF(F3430="LF Exciter","Standalone",IF(OR(F3430="Monitor",F3430="Virtual Wall"),IF(VLOOKUP(H3430,IRDeviceDetails!$A$1:$B$10000,2,FALSE)=0,"Standalone",IF(ISNUMBER(MATCH(H3430,ConfigGrouping!$D$1:$D$10000,0)),"Primary","Secondary")),"")))))))))</f>
        <v/>
      </c>
    </row>
    <row r="3431" spans="5:5" ht="15" customHeight="1" x14ac:dyDescent="0.35">
      <c r="E3431" s="11" t="str">
        <f>IF(F3431="Primary Timing Controller","Timing",IF(F3431="Secondary Timing Controller","Timing",IF(F3431="Star","Ethernet",IF(F3431="Door Controller","Security Solution",IF(F3431="Elevator Controller","Security Solution",IF(F3431="Range Extender","Security Solution",IF(F3431="Dropbox","Standalone",IF(F3431="LF Exciter","Standalone",IF(OR(F3431="Monitor",F3431="Virtual Wall"),IF(VLOOKUP(H3431,IRDeviceDetails!$A$1:$B$10000,2,FALSE)=0,"Standalone",IF(ISNUMBER(MATCH(H3431,ConfigGrouping!$D$1:$D$10000,0)),"Primary","Secondary")),"")))))))))</f>
        <v/>
      </c>
    </row>
    <row r="3432" spans="5:5" ht="15" customHeight="1" x14ac:dyDescent="0.35">
      <c r="E3432" s="11" t="str">
        <f>IF(F3432="Primary Timing Controller","Timing",IF(F3432="Secondary Timing Controller","Timing",IF(F3432="Star","Ethernet",IF(F3432="Door Controller","Security Solution",IF(F3432="Elevator Controller","Security Solution",IF(F3432="Range Extender","Security Solution",IF(F3432="Dropbox","Standalone",IF(F3432="LF Exciter","Standalone",IF(OR(F3432="Monitor",F3432="Virtual Wall"),IF(VLOOKUP(H3432,IRDeviceDetails!$A$1:$B$10000,2,FALSE)=0,"Standalone",IF(ISNUMBER(MATCH(H3432,ConfigGrouping!$D$1:$D$10000,0)),"Primary","Secondary")),"")))))))))</f>
        <v/>
      </c>
    </row>
    <row r="3433" spans="5:5" ht="15" customHeight="1" x14ac:dyDescent="0.35">
      <c r="E3433" s="11" t="str">
        <f>IF(F3433="Primary Timing Controller","Timing",IF(F3433="Secondary Timing Controller","Timing",IF(F3433="Star","Ethernet",IF(F3433="Door Controller","Security Solution",IF(F3433="Elevator Controller","Security Solution",IF(F3433="Range Extender","Security Solution",IF(F3433="Dropbox","Standalone",IF(F3433="LF Exciter","Standalone",IF(OR(F3433="Monitor",F3433="Virtual Wall"),IF(VLOOKUP(H3433,IRDeviceDetails!$A$1:$B$10000,2,FALSE)=0,"Standalone",IF(ISNUMBER(MATCH(H3433,ConfigGrouping!$D$1:$D$10000,0)),"Primary","Secondary")),"")))))))))</f>
        <v/>
      </c>
    </row>
    <row r="3434" spans="5:5" ht="15" customHeight="1" x14ac:dyDescent="0.35">
      <c r="E3434" s="11" t="str">
        <f>IF(F3434="Primary Timing Controller","Timing",IF(F3434="Secondary Timing Controller","Timing",IF(F3434="Star","Ethernet",IF(F3434="Door Controller","Security Solution",IF(F3434="Elevator Controller","Security Solution",IF(F3434="Range Extender","Security Solution",IF(F3434="Dropbox","Standalone",IF(F3434="LF Exciter","Standalone",IF(OR(F3434="Monitor",F3434="Virtual Wall"),IF(VLOOKUP(H3434,IRDeviceDetails!$A$1:$B$10000,2,FALSE)=0,"Standalone",IF(ISNUMBER(MATCH(H3434,ConfigGrouping!$D$1:$D$10000,0)),"Primary","Secondary")),"")))))))))</f>
        <v/>
      </c>
    </row>
    <row r="3435" spans="5:5" ht="15" customHeight="1" x14ac:dyDescent="0.35">
      <c r="E3435" s="11" t="str">
        <f>IF(F3435="Primary Timing Controller","Timing",IF(F3435="Secondary Timing Controller","Timing",IF(F3435="Star","Ethernet",IF(F3435="Door Controller","Security Solution",IF(F3435="Elevator Controller","Security Solution",IF(F3435="Range Extender","Security Solution",IF(F3435="Dropbox","Standalone",IF(F3435="LF Exciter","Standalone",IF(OR(F3435="Monitor",F3435="Virtual Wall"),IF(VLOOKUP(H3435,IRDeviceDetails!$A$1:$B$10000,2,FALSE)=0,"Standalone",IF(ISNUMBER(MATCH(H3435,ConfigGrouping!$D$1:$D$10000,0)),"Primary","Secondary")),"")))))))))</f>
        <v/>
      </c>
    </row>
    <row r="3436" spans="5:5" ht="15" customHeight="1" x14ac:dyDescent="0.35">
      <c r="E3436" s="11" t="str">
        <f>IF(F3436="Primary Timing Controller","Timing",IF(F3436="Secondary Timing Controller","Timing",IF(F3436="Star","Ethernet",IF(F3436="Door Controller","Security Solution",IF(F3436="Elevator Controller","Security Solution",IF(F3436="Range Extender","Security Solution",IF(F3436="Dropbox","Standalone",IF(F3436="LF Exciter","Standalone",IF(OR(F3436="Monitor",F3436="Virtual Wall"),IF(VLOOKUP(H3436,IRDeviceDetails!$A$1:$B$10000,2,FALSE)=0,"Standalone",IF(ISNUMBER(MATCH(H3436,ConfigGrouping!$D$1:$D$10000,0)),"Primary","Secondary")),"")))))))))</f>
        <v/>
      </c>
    </row>
    <row r="3437" spans="5:5" ht="15" customHeight="1" x14ac:dyDescent="0.35">
      <c r="E3437" s="11" t="str">
        <f>IF(F3437="Primary Timing Controller","Timing",IF(F3437="Secondary Timing Controller","Timing",IF(F3437="Star","Ethernet",IF(F3437="Door Controller","Security Solution",IF(F3437="Elevator Controller","Security Solution",IF(F3437="Range Extender","Security Solution",IF(F3437="Dropbox","Standalone",IF(F3437="LF Exciter","Standalone",IF(OR(F3437="Monitor",F3437="Virtual Wall"),IF(VLOOKUP(H3437,IRDeviceDetails!$A$1:$B$10000,2,FALSE)=0,"Standalone",IF(ISNUMBER(MATCH(H3437,ConfigGrouping!$D$1:$D$10000,0)),"Primary","Secondary")),"")))))))))</f>
        <v/>
      </c>
    </row>
    <row r="3438" spans="5:5" ht="15" customHeight="1" x14ac:dyDescent="0.35">
      <c r="E3438" s="11" t="str">
        <f>IF(F3438="Primary Timing Controller","Timing",IF(F3438="Secondary Timing Controller","Timing",IF(F3438="Star","Ethernet",IF(F3438="Door Controller","Security Solution",IF(F3438="Elevator Controller","Security Solution",IF(F3438="Range Extender","Security Solution",IF(F3438="Dropbox","Standalone",IF(F3438="LF Exciter","Standalone",IF(OR(F3438="Monitor",F3438="Virtual Wall"),IF(VLOOKUP(H3438,IRDeviceDetails!$A$1:$B$10000,2,FALSE)=0,"Standalone",IF(ISNUMBER(MATCH(H3438,ConfigGrouping!$D$1:$D$10000,0)),"Primary","Secondary")),"")))))))))</f>
        <v/>
      </c>
    </row>
    <row r="3439" spans="5:5" ht="15" customHeight="1" x14ac:dyDescent="0.35">
      <c r="E3439" s="11" t="str">
        <f>IF(F3439="Primary Timing Controller","Timing",IF(F3439="Secondary Timing Controller","Timing",IF(F3439="Star","Ethernet",IF(F3439="Door Controller","Security Solution",IF(F3439="Elevator Controller","Security Solution",IF(F3439="Range Extender","Security Solution",IF(F3439="Dropbox","Standalone",IF(F3439="LF Exciter","Standalone",IF(OR(F3439="Monitor",F3439="Virtual Wall"),IF(VLOOKUP(H3439,IRDeviceDetails!$A$1:$B$10000,2,FALSE)=0,"Standalone",IF(ISNUMBER(MATCH(H3439,ConfigGrouping!$D$1:$D$10000,0)),"Primary","Secondary")),"")))))))))</f>
        <v/>
      </c>
    </row>
    <row r="3440" spans="5:5" ht="15" customHeight="1" x14ac:dyDescent="0.35">
      <c r="E3440" s="11" t="str">
        <f>IF(F3440="Primary Timing Controller","Timing",IF(F3440="Secondary Timing Controller","Timing",IF(F3440="Star","Ethernet",IF(F3440="Door Controller","Security Solution",IF(F3440="Elevator Controller","Security Solution",IF(F3440="Range Extender","Security Solution",IF(F3440="Dropbox","Standalone",IF(F3440="LF Exciter","Standalone",IF(OR(F3440="Monitor",F3440="Virtual Wall"),IF(VLOOKUP(H3440,IRDeviceDetails!$A$1:$B$10000,2,FALSE)=0,"Standalone",IF(ISNUMBER(MATCH(H3440,ConfigGrouping!$D$1:$D$10000,0)),"Primary","Secondary")),"")))))))))</f>
        <v/>
      </c>
    </row>
    <row r="3441" spans="5:5" ht="15" customHeight="1" x14ac:dyDescent="0.35">
      <c r="E3441" s="11" t="str">
        <f>IF(F3441="Primary Timing Controller","Timing",IF(F3441="Secondary Timing Controller","Timing",IF(F3441="Star","Ethernet",IF(F3441="Door Controller","Security Solution",IF(F3441="Elevator Controller","Security Solution",IF(F3441="Range Extender","Security Solution",IF(F3441="Dropbox","Standalone",IF(F3441="LF Exciter","Standalone",IF(OR(F3441="Monitor",F3441="Virtual Wall"),IF(VLOOKUP(H3441,IRDeviceDetails!$A$1:$B$10000,2,FALSE)=0,"Standalone",IF(ISNUMBER(MATCH(H3441,ConfigGrouping!$D$1:$D$10000,0)),"Primary","Secondary")),"")))))))))</f>
        <v/>
      </c>
    </row>
    <row r="3442" spans="5:5" ht="15" customHeight="1" x14ac:dyDescent="0.35">
      <c r="E3442" s="11" t="str">
        <f>IF(F3442="Primary Timing Controller","Timing",IF(F3442="Secondary Timing Controller","Timing",IF(F3442="Star","Ethernet",IF(F3442="Door Controller","Security Solution",IF(F3442="Elevator Controller","Security Solution",IF(F3442="Range Extender","Security Solution",IF(F3442="Dropbox","Standalone",IF(F3442="LF Exciter","Standalone",IF(OR(F3442="Monitor",F3442="Virtual Wall"),IF(VLOOKUP(H3442,IRDeviceDetails!$A$1:$B$10000,2,FALSE)=0,"Standalone",IF(ISNUMBER(MATCH(H3442,ConfigGrouping!$D$1:$D$10000,0)),"Primary","Secondary")),"")))))))))</f>
        <v/>
      </c>
    </row>
    <row r="3443" spans="5:5" ht="15" customHeight="1" x14ac:dyDescent="0.35">
      <c r="E3443" s="11" t="str">
        <f>IF(F3443="Primary Timing Controller","Timing",IF(F3443="Secondary Timing Controller","Timing",IF(F3443="Star","Ethernet",IF(F3443="Door Controller","Security Solution",IF(F3443="Elevator Controller","Security Solution",IF(F3443="Range Extender","Security Solution",IF(F3443="Dropbox","Standalone",IF(F3443="LF Exciter","Standalone",IF(OR(F3443="Monitor",F3443="Virtual Wall"),IF(VLOOKUP(H3443,IRDeviceDetails!$A$1:$B$10000,2,FALSE)=0,"Standalone",IF(ISNUMBER(MATCH(H3443,ConfigGrouping!$D$1:$D$10000,0)),"Primary","Secondary")),"")))))))))</f>
        <v/>
      </c>
    </row>
    <row r="3444" spans="5:5" ht="15" customHeight="1" x14ac:dyDescent="0.35">
      <c r="E3444" s="11" t="str">
        <f>IF(F3444="Primary Timing Controller","Timing",IF(F3444="Secondary Timing Controller","Timing",IF(F3444="Star","Ethernet",IF(F3444="Door Controller","Security Solution",IF(F3444="Elevator Controller","Security Solution",IF(F3444="Range Extender","Security Solution",IF(F3444="Dropbox","Standalone",IF(F3444="LF Exciter","Standalone",IF(OR(F3444="Monitor",F3444="Virtual Wall"),IF(VLOOKUP(H3444,IRDeviceDetails!$A$1:$B$10000,2,FALSE)=0,"Standalone",IF(ISNUMBER(MATCH(H3444,ConfigGrouping!$D$1:$D$10000,0)),"Primary","Secondary")),"")))))))))</f>
        <v/>
      </c>
    </row>
    <row r="3445" spans="5:5" ht="15" customHeight="1" x14ac:dyDescent="0.35">
      <c r="E3445" s="11" t="str">
        <f>IF(F3445="Primary Timing Controller","Timing",IF(F3445="Secondary Timing Controller","Timing",IF(F3445="Star","Ethernet",IF(F3445="Door Controller","Security Solution",IF(F3445="Elevator Controller","Security Solution",IF(F3445="Range Extender","Security Solution",IF(F3445="Dropbox","Standalone",IF(F3445="LF Exciter","Standalone",IF(OR(F3445="Monitor",F3445="Virtual Wall"),IF(VLOOKUP(H3445,IRDeviceDetails!$A$1:$B$10000,2,FALSE)=0,"Standalone",IF(ISNUMBER(MATCH(H3445,ConfigGrouping!$D$1:$D$10000,0)),"Primary","Secondary")),"")))))))))</f>
        <v/>
      </c>
    </row>
    <row r="3446" spans="5:5" ht="15" customHeight="1" x14ac:dyDescent="0.35">
      <c r="E3446" s="11" t="str">
        <f>IF(F3446="Primary Timing Controller","Timing",IF(F3446="Secondary Timing Controller","Timing",IF(F3446="Star","Ethernet",IF(F3446="Door Controller","Security Solution",IF(F3446="Elevator Controller","Security Solution",IF(F3446="Range Extender","Security Solution",IF(F3446="Dropbox","Standalone",IF(F3446="LF Exciter","Standalone",IF(OR(F3446="Monitor",F3446="Virtual Wall"),IF(VLOOKUP(H3446,IRDeviceDetails!$A$1:$B$10000,2,FALSE)=0,"Standalone",IF(ISNUMBER(MATCH(H3446,ConfigGrouping!$D$1:$D$10000,0)),"Primary","Secondary")),"")))))))))</f>
        <v/>
      </c>
    </row>
    <row r="3447" spans="5:5" ht="15" customHeight="1" x14ac:dyDescent="0.35">
      <c r="E3447" s="11" t="str">
        <f>IF(F3447="Primary Timing Controller","Timing",IF(F3447="Secondary Timing Controller","Timing",IF(F3447="Star","Ethernet",IF(F3447="Door Controller","Security Solution",IF(F3447="Elevator Controller","Security Solution",IF(F3447="Range Extender","Security Solution",IF(F3447="Dropbox","Standalone",IF(F3447="LF Exciter","Standalone",IF(OR(F3447="Monitor",F3447="Virtual Wall"),IF(VLOOKUP(H3447,IRDeviceDetails!$A$1:$B$10000,2,FALSE)=0,"Standalone",IF(ISNUMBER(MATCH(H3447,ConfigGrouping!$D$1:$D$10000,0)),"Primary","Secondary")),"")))))))))</f>
        <v/>
      </c>
    </row>
    <row r="3448" spans="5:5" ht="15" customHeight="1" x14ac:dyDescent="0.35">
      <c r="E3448" s="11" t="str">
        <f>IF(F3448="Primary Timing Controller","Timing",IF(F3448="Secondary Timing Controller","Timing",IF(F3448="Star","Ethernet",IF(F3448="Door Controller","Security Solution",IF(F3448="Elevator Controller","Security Solution",IF(F3448="Range Extender","Security Solution",IF(F3448="Dropbox","Standalone",IF(F3448="LF Exciter","Standalone",IF(OR(F3448="Monitor",F3448="Virtual Wall"),IF(VLOOKUP(H3448,IRDeviceDetails!$A$1:$B$10000,2,FALSE)=0,"Standalone",IF(ISNUMBER(MATCH(H3448,ConfigGrouping!$D$1:$D$10000,0)),"Primary","Secondary")),"")))))))))</f>
        <v/>
      </c>
    </row>
    <row r="3449" spans="5:5" ht="15" customHeight="1" x14ac:dyDescent="0.35">
      <c r="E3449" s="11" t="str">
        <f>IF(F3449="Primary Timing Controller","Timing",IF(F3449="Secondary Timing Controller","Timing",IF(F3449="Star","Ethernet",IF(F3449="Door Controller","Security Solution",IF(F3449="Elevator Controller","Security Solution",IF(F3449="Range Extender","Security Solution",IF(F3449="Dropbox","Standalone",IF(F3449="LF Exciter","Standalone",IF(OR(F3449="Monitor",F3449="Virtual Wall"),IF(VLOOKUP(H3449,IRDeviceDetails!$A$1:$B$10000,2,FALSE)=0,"Standalone",IF(ISNUMBER(MATCH(H3449,ConfigGrouping!$D$1:$D$10000,0)),"Primary","Secondary")),"")))))))))</f>
        <v/>
      </c>
    </row>
    <row r="3450" spans="5:5" ht="15" customHeight="1" x14ac:dyDescent="0.35">
      <c r="E3450" s="11" t="str">
        <f>IF(F3450="Primary Timing Controller","Timing",IF(F3450="Secondary Timing Controller","Timing",IF(F3450="Star","Ethernet",IF(F3450="Door Controller","Security Solution",IF(F3450="Elevator Controller","Security Solution",IF(F3450="Range Extender","Security Solution",IF(F3450="Dropbox","Standalone",IF(F3450="LF Exciter","Standalone",IF(OR(F3450="Monitor",F3450="Virtual Wall"),IF(VLOOKUP(H3450,IRDeviceDetails!$A$1:$B$10000,2,FALSE)=0,"Standalone",IF(ISNUMBER(MATCH(H3450,ConfigGrouping!$D$1:$D$10000,0)),"Primary","Secondary")),"")))))))))</f>
        <v/>
      </c>
    </row>
    <row r="3451" spans="5:5" ht="15" customHeight="1" x14ac:dyDescent="0.35">
      <c r="E3451" s="11" t="str">
        <f>IF(F3451="Primary Timing Controller","Timing",IF(F3451="Secondary Timing Controller","Timing",IF(F3451="Star","Ethernet",IF(F3451="Door Controller","Security Solution",IF(F3451="Elevator Controller","Security Solution",IF(F3451="Range Extender","Security Solution",IF(F3451="Dropbox","Standalone",IF(F3451="LF Exciter","Standalone",IF(OR(F3451="Monitor",F3451="Virtual Wall"),IF(VLOOKUP(H3451,IRDeviceDetails!$A$1:$B$10000,2,FALSE)=0,"Standalone",IF(ISNUMBER(MATCH(H3451,ConfigGrouping!$D$1:$D$10000,0)),"Primary","Secondary")),"")))))))))</f>
        <v/>
      </c>
    </row>
    <row r="3452" spans="5:5" ht="15" customHeight="1" x14ac:dyDescent="0.35">
      <c r="E3452" s="11" t="str">
        <f>IF(F3452="Primary Timing Controller","Timing",IF(F3452="Secondary Timing Controller","Timing",IF(F3452="Star","Ethernet",IF(F3452="Door Controller","Security Solution",IF(F3452="Elevator Controller","Security Solution",IF(F3452="Range Extender","Security Solution",IF(F3452="Dropbox","Standalone",IF(F3452="LF Exciter","Standalone",IF(OR(F3452="Monitor",F3452="Virtual Wall"),IF(VLOOKUP(H3452,IRDeviceDetails!$A$1:$B$10000,2,FALSE)=0,"Standalone",IF(ISNUMBER(MATCH(H3452,ConfigGrouping!$D$1:$D$10000,0)),"Primary","Secondary")),"")))))))))</f>
        <v/>
      </c>
    </row>
    <row r="3453" spans="5:5" ht="15" customHeight="1" x14ac:dyDescent="0.35">
      <c r="E3453" s="11" t="str">
        <f>IF(F3453="Primary Timing Controller","Timing",IF(F3453="Secondary Timing Controller","Timing",IF(F3453="Star","Ethernet",IF(F3453="Door Controller","Security Solution",IF(F3453="Elevator Controller","Security Solution",IF(F3453="Range Extender","Security Solution",IF(F3453="Dropbox","Standalone",IF(F3453="LF Exciter","Standalone",IF(OR(F3453="Monitor",F3453="Virtual Wall"),IF(VLOOKUP(H3453,IRDeviceDetails!$A$1:$B$10000,2,FALSE)=0,"Standalone",IF(ISNUMBER(MATCH(H3453,ConfigGrouping!$D$1:$D$10000,0)),"Primary","Secondary")),"")))))))))</f>
        <v/>
      </c>
    </row>
    <row r="3454" spans="5:5" ht="15" customHeight="1" x14ac:dyDescent="0.35">
      <c r="E3454" s="11" t="str">
        <f>IF(F3454="Primary Timing Controller","Timing",IF(F3454="Secondary Timing Controller","Timing",IF(F3454="Star","Ethernet",IF(F3454="Door Controller","Security Solution",IF(F3454="Elevator Controller","Security Solution",IF(F3454="Range Extender","Security Solution",IF(F3454="Dropbox","Standalone",IF(F3454="LF Exciter","Standalone",IF(OR(F3454="Monitor",F3454="Virtual Wall"),IF(VLOOKUP(H3454,IRDeviceDetails!$A$1:$B$10000,2,FALSE)=0,"Standalone",IF(ISNUMBER(MATCH(H3454,ConfigGrouping!$D$1:$D$10000,0)),"Primary","Secondary")),"")))))))))</f>
        <v/>
      </c>
    </row>
    <row r="3455" spans="5:5" ht="15" customHeight="1" x14ac:dyDescent="0.35">
      <c r="E3455" s="11" t="str">
        <f>IF(F3455="Primary Timing Controller","Timing",IF(F3455="Secondary Timing Controller","Timing",IF(F3455="Star","Ethernet",IF(F3455="Door Controller","Security Solution",IF(F3455="Elevator Controller","Security Solution",IF(F3455="Range Extender","Security Solution",IF(F3455="Dropbox","Standalone",IF(F3455="LF Exciter","Standalone",IF(OR(F3455="Monitor",F3455="Virtual Wall"),IF(VLOOKUP(H3455,IRDeviceDetails!$A$1:$B$10000,2,FALSE)=0,"Standalone",IF(ISNUMBER(MATCH(H3455,ConfigGrouping!$D$1:$D$10000,0)),"Primary","Secondary")),"")))))))))</f>
        <v/>
      </c>
    </row>
    <row r="3456" spans="5:5" ht="15" customHeight="1" x14ac:dyDescent="0.35">
      <c r="E3456" s="11" t="str">
        <f>IF(F3456="Primary Timing Controller","Timing",IF(F3456="Secondary Timing Controller","Timing",IF(F3456="Star","Ethernet",IF(F3456="Door Controller","Security Solution",IF(F3456="Elevator Controller","Security Solution",IF(F3456="Range Extender","Security Solution",IF(F3456="Dropbox","Standalone",IF(F3456="LF Exciter","Standalone",IF(OR(F3456="Monitor",F3456="Virtual Wall"),IF(VLOOKUP(H3456,IRDeviceDetails!$A$1:$B$10000,2,FALSE)=0,"Standalone",IF(ISNUMBER(MATCH(H3456,ConfigGrouping!$D$1:$D$10000,0)),"Primary","Secondary")),"")))))))))</f>
        <v/>
      </c>
    </row>
    <row r="3457" spans="5:5" ht="15" customHeight="1" x14ac:dyDescent="0.35">
      <c r="E3457" s="11" t="str">
        <f>IF(F3457="Primary Timing Controller","Timing",IF(F3457="Secondary Timing Controller","Timing",IF(F3457="Star","Ethernet",IF(F3457="Door Controller","Security Solution",IF(F3457="Elevator Controller","Security Solution",IF(F3457="Range Extender","Security Solution",IF(F3457="Dropbox","Standalone",IF(F3457="LF Exciter","Standalone",IF(OR(F3457="Monitor",F3457="Virtual Wall"),IF(VLOOKUP(H3457,IRDeviceDetails!$A$1:$B$10000,2,FALSE)=0,"Standalone",IF(ISNUMBER(MATCH(H3457,ConfigGrouping!$D$1:$D$10000,0)),"Primary","Secondary")),"")))))))))</f>
        <v/>
      </c>
    </row>
    <row r="3458" spans="5:5" ht="15" customHeight="1" x14ac:dyDescent="0.35">
      <c r="E3458" s="11" t="str">
        <f>IF(F3458="Primary Timing Controller","Timing",IF(F3458="Secondary Timing Controller","Timing",IF(F3458="Star","Ethernet",IF(F3458="Door Controller","Security Solution",IF(F3458="Elevator Controller","Security Solution",IF(F3458="Range Extender","Security Solution",IF(F3458="Dropbox","Standalone",IF(F3458="LF Exciter","Standalone",IF(OR(F3458="Monitor",F3458="Virtual Wall"),IF(VLOOKUP(H3458,IRDeviceDetails!$A$1:$B$10000,2,FALSE)=0,"Standalone",IF(ISNUMBER(MATCH(H3458,ConfigGrouping!$D$1:$D$10000,0)),"Primary","Secondary")),"")))))))))</f>
        <v/>
      </c>
    </row>
    <row r="3459" spans="5:5" ht="15" customHeight="1" x14ac:dyDescent="0.35">
      <c r="E3459" s="11" t="str">
        <f>IF(F3459="Primary Timing Controller","Timing",IF(F3459="Secondary Timing Controller","Timing",IF(F3459="Star","Ethernet",IF(F3459="Door Controller","Security Solution",IF(F3459="Elevator Controller","Security Solution",IF(F3459="Range Extender","Security Solution",IF(F3459="Dropbox","Standalone",IF(F3459="LF Exciter","Standalone",IF(OR(F3459="Monitor",F3459="Virtual Wall"),IF(VLOOKUP(H3459,IRDeviceDetails!$A$1:$B$10000,2,FALSE)=0,"Standalone",IF(ISNUMBER(MATCH(H3459,ConfigGrouping!$D$1:$D$10000,0)),"Primary","Secondary")),"")))))))))</f>
        <v/>
      </c>
    </row>
    <row r="3460" spans="5:5" ht="15" customHeight="1" x14ac:dyDescent="0.35">
      <c r="E3460" s="11" t="str">
        <f>IF(F3460="Primary Timing Controller","Timing",IF(F3460="Secondary Timing Controller","Timing",IF(F3460="Star","Ethernet",IF(F3460="Door Controller","Security Solution",IF(F3460="Elevator Controller","Security Solution",IF(F3460="Range Extender","Security Solution",IF(F3460="Dropbox","Standalone",IF(F3460="LF Exciter","Standalone",IF(OR(F3460="Monitor",F3460="Virtual Wall"),IF(VLOOKUP(H3460,IRDeviceDetails!$A$1:$B$10000,2,FALSE)=0,"Standalone",IF(ISNUMBER(MATCH(H3460,ConfigGrouping!$D$1:$D$10000,0)),"Primary","Secondary")),"")))))))))</f>
        <v/>
      </c>
    </row>
    <row r="3461" spans="5:5" ht="15" customHeight="1" x14ac:dyDescent="0.35">
      <c r="E3461" s="11" t="str">
        <f>IF(F3461="Primary Timing Controller","Timing",IF(F3461="Secondary Timing Controller","Timing",IF(F3461="Star","Ethernet",IF(F3461="Door Controller","Security Solution",IF(F3461="Elevator Controller","Security Solution",IF(F3461="Range Extender","Security Solution",IF(F3461="Dropbox","Standalone",IF(F3461="LF Exciter","Standalone",IF(OR(F3461="Monitor",F3461="Virtual Wall"),IF(VLOOKUP(H3461,IRDeviceDetails!$A$1:$B$10000,2,FALSE)=0,"Standalone",IF(ISNUMBER(MATCH(H3461,ConfigGrouping!$D$1:$D$10000,0)),"Primary","Secondary")),"")))))))))</f>
        <v/>
      </c>
    </row>
    <row r="3462" spans="5:5" ht="15" customHeight="1" x14ac:dyDescent="0.35">
      <c r="E3462" s="11" t="str">
        <f>IF(F3462="Primary Timing Controller","Timing",IF(F3462="Secondary Timing Controller","Timing",IF(F3462="Star","Ethernet",IF(F3462="Door Controller","Security Solution",IF(F3462="Elevator Controller","Security Solution",IF(F3462="Range Extender","Security Solution",IF(F3462="Dropbox","Standalone",IF(F3462="LF Exciter","Standalone",IF(OR(F3462="Monitor",F3462="Virtual Wall"),IF(VLOOKUP(H3462,IRDeviceDetails!$A$1:$B$10000,2,FALSE)=0,"Standalone",IF(ISNUMBER(MATCH(H3462,ConfigGrouping!$D$1:$D$10000,0)),"Primary","Secondary")),"")))))))))</f>
        <v/>
      </c>
    </row>
    <row r="3463" spans="5:5" ht="15" customHeight="1" x14ac:dyDescent="0.35">
      <c r="E3463" s="11" t="str">
        <f>IF(F3463="Primary Timing Controller","Timing",IF(F3463="Secondary Timing Controller","Timing",IF(F3463="Star","Ethernet",IF(F3463="Door Controller","Security Solution",IF(F3463="Elevator Controller","Security Solution",IF(F3463="Range Extender","Security Solution",IF(F3463="Dropbox","Standalone",IF(F3463="LF Exciter","Standalone",IF(OR(F3463="Monitor",F3463="Virtual Wall"),IF(VLOOKUP(H3463,IRDeviceDetails!$A$1:$B$10000,2,FALSE)=0,"Standalone",IF(ISNUMBER(MATCH(H3463,ConfigGrouping!$D$1:$D$10000,0)),"Primary","Secondary")),"")))))))))</f>
        <v/>
      </c>
    </row>
    <row r="3464" spans="5:5" ht="15" customHeight="1" x14ac:dyDescent="0.35">
      <c r="E3464" s="11" t="str">
        <f>IF(F3464="Primary Timing Controller","Timing",IF(F3464="Secondary Timing Controller","Timing",IF(F3464="Star","Ethernet",IF(F3464="Door Controller","Security Solution",IF(F3464="Elevator Controller","Security Solution",IF(F3464="Range Extender","Security Solution",IF(F3464="Dropbox","Standalone",IF(F3464="LF Exciter","Standalone",IF(OR(F3464="Monitor",F3464="Virtual Wall"),IF(VLOOKUP(H3464,IRDeviceDetails!$A$1:$B$10000,2,FALSE)=0,"Standalone",IF(ISNUMBER(MATCH(H3464,ConfigGrouping!$D$1:$D$10000,0)),"Primary","Secondary")),"")))))))))</f>
        <v/>
      </c>
    </row>
    <row r="3465" spans="5:5" ht="15" customHeight="1" x14ac:dyDescent="0.35">
      <c r="E3465" s="11" t="str">
        <f>IF(F3465="Primary Timing Controller","Timing",IF(F3465="Secondary Timing Controller","Timing",IF(F3465="Star","Ethernet",IF(F3465="Door Controller","Security Solution",IF(F3465="Elevator Controller","Security Solution",IF(F3465="Range Extender","Security Solution",IF(F3465="Dropbox","Standalone",IF(F3465="LF Exciter","Standalone",IF(OR(F3465="Monitor",F3465="Virtual Wall"),IF(VLOOKUP(H3465,IRDeviceDetails!$A$1:$B$10000,2,FALSE)=0,"Standalone",IF(ISNUMBER(MATCH(H3465,ConfigGrouping!$D$1:$D$10000,0)),"Primary","Secondary")),"")))))))))</f>
        <v/>
      </c>
    </row>
    <row r="3466" spans="5:5" ht="15" customHeight="1" x14ac:dyDescent="0.35">
      <c r="E3466" s="11" t="str">
        <f>IF(F3466="Primary Timing Controller","Timing",IF(F3466="Secondary Timing Controller","Timing",IF(F3466="Star","Ethernet",IF(F3466="Door Controller","Security Solution",IF(F3466="Elevator Controller","Security Solution",IF(F3466="Range Extender","Security Solution",IF(F3466="Dropbox","Standalone",IF(F3466="LF Exciter","Standalone",IF(OR(F3466="Monitor",F3466="Virtual Wall"),IF(VLOOKUP(H3466,IRDeviceDetails!$A$1:$B$10000,2,FALSE)=0,"Standalone",IF(ISNUMBER(MATCH(H3466,ConfigGrouping!$D$1:$D$10000,0)),"Primary","Secondary")),"")))))))))</f>
        <v/>
      </c>
    </row>
    <row r="3467" spans="5:5" ht="15" customHeight="1" x14ac:dyDescent="0.35">
      <c r="E3467" s="11" t="str">
        <f>IF(F3467="Primary Timing Controller","Timing",IF(F3467="Secondary Timing Controller","Timing",IF(F3467="Star","Ethernet",IF(F3467="Door Controller","Security Solution",IF(F3467="Elevator Controller","Security Solution",IF(F3467="Range Extender","Security Solution",IF(F3467="Dropbox","Standalone",IF(F3467="LF Exciter","Standalone",IF(OR(F3467="Monitor",F3467="Virtual Wall"),IF(VLOOKUP(H3467,IRDeviceDetails!$A$1:$B$10000,2,FALSE)=0,"Standalone",IF(ISNUMBER(MATCH(H3467,ConfigGrouping!$D$1:$D$10000,0)),"Primary","Secondary")),"")))))))))</f>
        <v/>
      </c>
    </row>
    <row r="3468" spans="5:5" ht="15" customHeight="1" x14ac:dyDescent="0.35">
      <c r="E3468" s="11" t="str">
        <f>IF(F3468="Primary Timing Controller","Timing",IF(F3468="Secondary Timing Controller","Timing",IF(F3468="Star","Ethernet",IF(F3468="Door Controller","Security Solution",IF(F3468="Elevator Controller","Security Solution",IF(F3468="Range Extender","Security Solution",IF(F3468="Dropbox","Standalone",IF(F3468="LF Exciter","Standalone",IF(OR(F3468="Monitor",F3468="Virtual Wall"),IF(VLOOKUP(H3468,IRDeviceDetails!$A$1:$B$10000,2,FALSE)=0,"Standalone",IF(ISNUMBER(MATCH(H3468,ConfigGrouping!$D$1:$D$10000,0)),"Primary","Secondary")),"")))))))))</f>
        <v/>
      </c>
    </row>
    <row r="3469" spans="5:5" ht="15" customHeight="1" x14ac:dyDescent="0.35">
      <c r="E3469" s="11" t="str">
        <f>IF(F3469="Primary Timing Controller","Timing",IF(F3469="Secondary Timing Controller","Timing",IF(F3469="Star","Ethernet",IF(F3469="Door Controller","Security Solution",IF(F3469="Elevator Controller","Security Solution",IF(F3469="Range Extender","Security Solution",IF(F3469="Dropbox","Standalone",IF(F3469="LF Exciter","Standalone",IF(OR(F3469="Monitor",F3469="Virtual Wall"),IF(VLOOKUP(H3469,IRDeviceDetails!$A$1:$B$10000,2,FALSE)=0,"Standalone",IF(ISNUMBER(MATCH(H3469,ConfigGrouping!$D$1:$D$10000,0)),"Primary","Secondary")),"")))))))))</f>
        <v/>
      </c>
    </row>
    <row r="3470" spans="5:5" ht="15" customHeight="1" x14ac:dyDescent="0.35">
      <c r="E3470" s="11" t="str">
        <f>IF(F3470="Primary Timing Controller","Timing",IF(F3470="Secondary Timing Controller","Timing",IF(F3470="Star","Ethernet",IF(F3470="Door Controller","Security Solution",IF(F3470="Elevator Controller","Security Solution",IF(F3470="Range Extender","Security Solution",IF(F3470="Dropbox","Standalone",IF(F3470="LF Exciter","Standalone",IF(OR(F3470="Monitor",F3470="Virtual Wall"),IF(VLOOKUP(H3470,IRDeviceDetails!$A$1:$B$10000,2,FALSE)=0,"Standalone",IF(ISNUMBER(MATCH(H3470,ConfigGrouping!$D$1:$D$10000,0)),"Primary","Secondary")),"")))))))))</f>
        <v/>
      </c>
    </row>
    <row r="3471" spans="5:5" ht="15" customHeight="1" x14ac:dyDescent="0.35">
      <c r="E3471" s="11" t="str">
        <f>IF(F3471="Primary Timing Controller","Timing",IF(F3471="Secondary Timing Controller","Timing",IF(F3471="Star","Ethernet",IF(F3471="Door Controller","Security Solution",IF(F3471="Elevator Controller","Security Solution",IF(F3471="Range Extender","Security Solution",IF(F3471="Dropbox","Standalone",IF(F3471="LF Exciter","Standalone",IF(OR(F3471="Monitor",F3471="Virtual Wall"),IF(VLOOKUP(H3471,IRDeviceDetails!$A$1:$B$10000,2,FALSE)=0,"Standalone",IF(ISNUMBER(MATCH(H3471,ConfigGrouping!$D$1:$D$10000,0)),"Primary","Secondary")),"")))))))))</f>
        <v/>
      </c>
    </row>
    <row r="3472" spans="5:5" ht="15" customHeight="1" x14ac:dyDescent="0.35">
      <c r="E3472" s="11" t="str">
        <f>IF(F3472="Primary Timing Controller","Timing",IF(F3472="Secondary Timing Controller","Timing",IF(F3472="Star","Ethernet",IF(F3472="Door Controller","Security Solution",IF(F3472="Elevator Controller","Security Solution",IF(F3472="Range Extender","Security Solution",IF(F3472="Dropbox","Standalone",IF(F3472="LF Exciter","Standalone",IF(OR(F3472="Monitor",F3472="Virtual Wall"),IF(VLOOKUP(H3472,IRDeviceDetails!$A$1:$B$10000,2,FALSE)=0,"Standalone",IF(ISNUMBER(MATCH(H3472,ConfigGrouping!$D$1:$D$10000,0)),"Primary","Secondary")),"")))))))))</f>
        <v/>
      </c>
    </row>
    <row r="3473" spans="5:5" ht="15" customHeight="1" x14ac:dyDescent="0.35">
      <c r="E3473" s="11" t="str">
        <f>IF(F3473="Primary Timing Controller","Timing",IF(F3473="Secondary Timing Controller","Timing",IF(F3473="Star","Ethernet",IF(F3473="Door Controller","Security Solution",IF(F3473="Elevator Controller","Security Solution",IF(F3473="Range Extender","Security Solution",IF(F3473="Dropbox","Standalone",IF(F3473="LF Exciter","Standalone",IF(OR(F3473="Monitor",F3473="Virtual Wall"),IF(VLOOKUP(H3473,IRDeviceDetails!$A$1:$B$10000,2,FALSE)=0,"Standalone",IF(ISNUMBER(MATCH(H3473,ConfigGrouping!$D$1:$D$10000,0)),"Primary","Secondary")),"")))))))))</f>
        <v/>
      </c>
    </row>
    <row r="3474" spans="5:5" ht="15" customHeight="1" x14ac:dyDescent="0.35">
      <c r="E3474" s="11" t="str">
        <f>IF(F3474="Primary Timing Controller","Timing",IF(F3474="Secondary Timing Controller","Timing",IF(F3474="Star","Ethernet",IF(F3474="Door Controller","Security Solution",IF(F3474="Elevator Controller","Security Solution",IF(F3474="Range Extender","Security Solution",IF(F3474="Dropbox","Standalone",IF(F3474="LF Exciter","Standalone",IF(OR(F3474="Monitor",F3474="Virtual Wall"),IF(VLOOKUP(H3474,IRDeviceDetails!$A$1:$B$10000,2,FALSE)=0,"Standalone",IF(ISNUMBER(MATCH(H3474,ConfigGrouping!$D$1:$D$10000,0)),"Primary","Secondary")),"")))))))))</f>
        <v/>
      </c>
    </row>
    <row r="3475" spans="5:5" ht="15" customHeight="1" x14ac:dyDescent="0.35">
      <c r="E3475" s="11" t="str">
        <f>IF(F3475="Primary Timing Controller","Timing",IF(F3475="Secondary Timing Controller","Timing",IF(F3475="Star","Ethernet",IF(F3475="Door Controller","Security Solution",IF(F3475="Elevator Controller","Security Solution",IF(F3475="Range Extender","Security Solution",IF(F3475="Dropbox","Standalone",IF(F3475="LF Exciter","Standalone",IF(OR(F3475="Monitor",F3475="Virtual Wall"),IF(VLOOKUP(H3475,IRDeviceDetails!$A$1:$B$10000,2,FALSE)=0,"Standalone",IF(ISNUMBER(MATCH(H3475,ConfigGrouping!$D$1:$D$10000,0)),"Primary","Secondary")),"")))))))))</f>
        <v/>
      </c>
    </row>
    <row r="3476" spans="5:5" ht="15" customHeight="1" x14ac:dyDescent="0.35">
      <c r="E3476" s="11" t="str">
        <f>IF(F3476="Primary Timing Controller","Timing",IF(F3476="Secondary Timing Controller","Timing",IF(F3476="Star","Ethernet",IF(F3476="Door Controller","Security Solution",IF(F3476="Elevator Controller","Security Solution",IF(F3476="Range Extender","Security Solution",IF(F3476="Dropbox","Standalone",IF(F3476="LF Exciter","Standalone",IF(OR(F3476="Monitor",F3476="Virtual Wall"),IF(VLOOKUP(H3476,IRDeviceDetails!$A$1:$B$10000,2,FALSE)=0,"Standalone",IF(ISNUMBER(MATCH(H3476,ConfigGrouping!$D$1:$D$10000,0)),"Primary","Secondary")),"")))))))))</f>
        <v/>
      </c>
    </row>
    <row r="3477" spans="5:5" ht="15" customHeight="1" x14ac:dyDescent="0.35">
      <c r="E3477" s="11" t="str">
        <f>IF(F3477="Primary Timing Controller","Timing",IF(F3477="Secondary Timing Controller","Timing",IF(F3477="Star","Ethernet",IF(F3477="Door Controller","Security Solution",IF(F3477="Elevator Controller","Security Solution",IF(F3477="Range Extender","Security Solution",IF(F3477="Dropbox","Standalone",IF(F3477="LF Exciter","Standalone",IF(OR(F3477="Monitor",F3477="Virtual Wall"),IF(VLOOKUP(H3477,IRDeviceDetails!$A$1:$B$10000,2,FALSE)=0,"Standalone",IF(ISNUMBER(MATCH(H3477,ConfigGrouping!$D$1:$D$10000,0)),"Primary","Secondary")),"")))))))))</f>
        <v/>
      </c>
    </row>
    <row r="3478" spans="5:5" ht="15" customHeight="1" x14ac:dyDescent="0.35">
      <c r="E3478" s="11" t="str">
        <f>IF(F3478="Primary Timing Controller","Timing",IF(F3478="Secondary Timing Controller","Timing",IF(F3478="Star","Ethernet",IF(F3478="Door Controller","Security Solution",IF(F3478="Elevator Controller","Security Solution",IF(F3478="Range Extender","Security Solution",IF(F3478="Dropbox","Standalone",IF(F3478="LF Exciter","Standalone",IF(OR(F3478="Monitor",F3478="Virtual Wall"),IF(VLOOKUP(H3478,IRDeviceDetails!$A$1:$B$10000,2,FALSE)=0,"Standalone",IF(ISNUMBER(MATCH(H3478,ConfigGrouping!$D$1:$D$10000,0)),"Primary","Secondary")),"")))))))))</f>
        <v/>
      </c>
    </row>
    <row r="3479" spans="5:5" ht="15" customHeight="1" x14ac:dyDescent="0.35">
      <c r="E3479" s="11" t="str">
        <f>IF(F3479="Primary Timing Controller","Timing",IF(F3479="Secondary Timing Controller","Timing",IF(F3479="Star","Ethernet",IF(F3479="Door Controller","Security Solution",IF(F3479="Elevator Controller","Security Solution",IF(F3479="Range Extender","Security Solution",IF(F3479="Dropbox","Standalone",IF(F3479="LF Exciter","Standalone",IF(OR(F3479="Monitor",F3479="Virtual Wall"),IF(VLOOKUP(H3479,IRDeviceDetails!$A$1:$B$10000,2,FALSE)=0,"Standalone",IF(ISNUMBER(MATCH(H3479,ConfigGrouping!$D$1:$D$10000,0)),"Primary","Secondary")),"")))))))))</f>
        <v/>
      </c>
    </row>
    <row r="3480" spans="5:5" ht="15" customHeight="1" x14ac:dyDescent="0.35">
      <c r="E3480" s="11" t="str">
        <f>IF(F3480="Primary Timing Controller","Timing",IF(F3480="Secondary Timing Controller","Timing",IF(F3480="Star","Ethernet",IF(F3480="Door Controller","Security Solution",IF(F3480="Elevator Controller","Security Solution",IF(F3480="Range Extender","Security Solution",IF(F3480="Dropbox","Standalone",IF(F3480="LF Exciter","Standalone",IF(OR(F3480="Monitor",F3480="Virtual Wall"),IF(VLOOKUP(H3480,IRDeviceDetails!$A$1:$B$10000,2,FALSE)=0,"Standalone",IF(ISNUMBER(MATCH(H3480,ConfigGrouping!$D$1:$D$10000,0)),"Primary","Secondary")),"")))))))))</f>
        <v/>
      </c>
    </row>
    <row r="3481" spans="5:5" ht="15" customHeight="1" x14ac:dyDescent="0.35">
      <c r="E3481" s="11" t="str">
        <f>IF(F3481="Primary Timing Controller","Timing",IF(F3481="Secondary Timing Controller","Timing",IF(F3481="Star","Ethernet",IF(F3481="Door Controller","Security Solution",IF(F3481="Elevator Controller","Security Solution",IF(F3481="Range Extender","Security Solution",IF(F3481="Dropbox","Standalone",IF(F3481="LF Exciter","Standalone",IF(OR(F3481="Monitor",F3481="Virtual Wall"),IF(VLOOKUP(H3481,IRDeviceDetails!$A$1:$B$10000,2,FALSE)=0,"Standalone",IF(ISNUMBER(MATCH(H3481,ConfigGrouping!$D$1:$D$10000,0)),"Primary","Secondary")),"")))))))))</f>
        <v/>
      </c>
    </row>
    <row r="3482" spans="5:5" ht="15" customHeight="1" x14ac:dyDescent="0.35">
      <c r="E3482" s="11" t="str">
        <f>IF(F3482="Primary Timing Controller","Timing",IF(F3482="Secondary Timing Controller","Timing",IF(F3482="Star","Ethernet",IF(F3482="Door Controller","Security Solution",IF(F3482="Elevator Controller","Security Solution",IF(F3482="Range Extender","Security Solution",IF(F3482="Dropbox","Standalone",IF(F3482="LF Exciter","Standalone",IF(OR(F3482="Monitor",F3482="Virtual Wall"),IF(VLOOKUP(H3482,IRDeviceDetails!$A$1:$B$10000,2,FALSE)=0,"Standalone",IF(ISNUMBER(MATCH(H3482,ConfigGrouping!$D$1:$D$10000,0)),"Primary","Secondary")),"")))))))))</f>
        <v/>
      </c>
    </row>
    <row r="3483" spans="5:5" ht="15" customHeight="1" x14ac:dyDescent="0.35">
      <c r="E3483" s="11" t="str">
        <f>IF(F3483="Primary Timing Controller","Timing",IF(F3483="Secondary Timing Controller","Timing",IF(F3483="Star","Ethernet",IF(F3483="Door Controller","Security Solution",IF(F3483="Elevator Controller","Security Solution",IF(F3483="Range Extender","Security Solution",IF(F3483="Dropbox","Standalone",IF(F3483="LF Exciter","Standalone",IF(OR(F3483="Monitor",F3483="Virtual Wall"),IF(VLOOKUP(H3483,IRDeviceDetails!$A$1:$B$10000,2,FALSE)=0,"Standalone",IF(ISNUMBER(MATCH(H3483,ConfigGrouping!$D$1:$D$10000,0)),"Primary","Secondary")),"")))))))))</f>
        <v/>
      </c>
    </row>
    <row r="3484" spans="5:5" ht="15" customHeight="1" x14ac:dyDescent="0.35">
      <c r="E3484" s="11" t="str">
        <f>IF(F3484="Primary Timing Controller","Timing",IF(F3484="Secondary Timing Controller","Timing",IF(F3484="Star","Ethernet",IF(F3484="Door Controller","Security Solution",IF(F3484="Elevator Controller","Security Solution",IF(F3484="Range Extender","Security Solution",IF(F3484="Dropbox","Standalone",IF(F3484="LF Exciter","Standalone",IF(OR(F3484="Monitor",F3484="Virtual Wall"),IF(VLOOKUP(H3484,IRDeviceDetails!$A$1:$B$10000,2,FALSE)=0,"Standalone",IF(ISNUMBER(MATCH(H3484,ConfigGrouping!$D$1:$D$10000,0)),"Primary","Secondary")),"")))))))))</f>
        <v/>
      </c>
    </row>
    <row r="3485" spans="5:5" ht="15" customHeight="1" x14ac:dyDescent="0.35">
      <c r="E3485" s="11" t="str">
        <f>IF(F3485="Primary Timing Controller","Timing",IF(F3485="Secondary Timing Controller","Timing",IF(F3485="Star","Ethernet",IF(F3485="Door Controller","Security Solution",IF(F3485="Elevator Controller","Security Solution",IF(F3485="Range Extender","Security Solution",IF(F3485="Dropbox","Standalone",IF(F3485="LF Exciter","Standalone",IF(OR(F3485="Monitor",F3485="Virtual Wall"),IF(VLOOKUP(H3485,IRDeviceDetails!$A$1:$B$10000,2,FALSE)=0,"Standalone",IF(ISNUMBER(MATCH(H3485,ConfigGrouping!$D$1:$D$10000,0)),"Primary","Secondary")),"")))))))))</f>
        <v/>
      </c>
    </row>
    <row r="3486" spans="5:5" ht="15" customHeight="1" x14ac:dyDescent="0.35">
      <c r="E3486" s="11" t="str">
        <f>IF(F3486="Primary Timing Controller","Timing",IF(F3486="Secondary Timing Controller","Timing",IF(F3486="Star","Ethernet",IF(F3486="Door Controller","Security Solution",IF(F3486="Elevator Controller","Security Solution",IF(F3486="Range Extender","Security Solution",IF(F3486="Dropbox","Standalone",IF(F3486="LF Exciter","Standalone",IF(OR(F3486="Monitor",F3486="Virtual Wall"),IF(VLOOKUP(H3486,IRDeviceDetails!$A$1:$B$10000,2,FALSE)=0,"Standalone",IF(ISNUMBER(MATCH(H3486,ConfigGrouping!$D$1:$D$10000,0)),"Primary","Secondary")),"")))))))))</f>
        <v/>
      </c>
    </row>
    <row r="3487" spans="5:5" ht="15" customHeight="1" x14ac:dyDescent="0.35">
      <c r="E3487" s="11" t="str">
        <f>IF(F3487="Primary Timing Controller","Timing",IF(F3487="Secondary Timing Controller","Timing",IF(F3487="Star","Ethernet",IF(F3487="Door Controller","Security Solution",IF(F3487="Elevator Controller","Security Solution",IF(F3487="Range Extender","Security Solution",IF(F3487="Dropbox","Standalone",IF(F3487="LF Exciter","Standalone",IF(OR(F3487="Monitor",F3487="Virtual Wall"),IF(VLOOKUP(H3487,IRDeviceDetails!$A$1:$B$10000,2,FALSE)=0,"Standalone",IF(ISNUMBER(MATCH(H3487,ConfigGrouping!$D$1:$D$10000,0)),"Primary","Secondary")),"")))))))))</f>
        <v/>
      </c>
    </row>
    <row r="3488" spans="5:5" ht="15" customHeight="1" x14ac:dyDescent="0.35">
      <c r="E3488" s="11" t="str">
        <f>IF(F3488="Primary Timing Controller","Timing",IF(F3488="Secondary Timing Controller","Timing",IF(F3488="Star","Ethernet",IF(F3488="Door Controller","Security Solution",IF(F3488="Elevator Controller","Security Solution",IF(F3488="Range Extender","Security Solution",IF(F3488="Dropbox","Standalone",IF(F3488="LF Exciter","Standalone",IF(OR(F3488="Monitor",F3488="Virtual Wall"),IF(VLOOKUP(H3488,IRDeviceDetails!$A$1:$B$10000,2,FALSE)=0,"Standalone",IF(ISNUMBER(MATCH(H3488,ConfigGrouping!$D$1:$D$10000,0)),"Primary","Secondary")),"")))))))))</f>
        <v/>
      </c>
    </row>
    <row r="3489" spans="5:5" ht="15" customHeight="1" x14ac:dyDescent="0.35">
      <c r="E3489" s="11" t="str">
        <f>IF(F3489="Primary Timing Controller","Timing",IF(F3489="Secondary Timing Controller","Timing",IF(F3489="Star","Ethernet",IF(F3489="Door Controller","Security Solution",IF(F3489="Elevator Controller","Security Solution",IF(F3489="Range Extender","Security Solution",IF(F3489="Dropbox","Standalone",IF(F3489="LF Exciter","Standalone",IF(OR(F3489="Monitor",F3489="Virtual Wall"),IF(VLOOKUP(H3489,IRDeviceDetails!$A$1:$B$10000,2,FALSE)=0,"Standalone",IF(ISNUMBER(MATCH(H3489,ConfigGrouping!$D$1:$D$10000,0)),"Primary","Secondary")),"")))))))))</f>
        <v/>
      </c>
    </row>
    <row r="3490" spans="5:5" ht="15" customHeight="1" x14ac:dyDescent="0.35">
      <c r="E3490" s="11" t="str">
        <f>IF(F3490="Primary Timing Controller","Timing",IF(F3490="Secondary Timing Controller","Timing",IF(F3490="Star","Ethernet",IF(F3490="Door Controller","Security Solution",IF(F3490="Elevator Controller","Security Solution",IF(F3490="Range Extender","Security Solution",IF(F3490="Dropbox","Standalone",IF(F3490="LF Exciter","Standalone",IF(OR(F3490="Monitor",F3490="Virtual Wall"),IF(VLOOKUP(H3490,IRDeviceDetails!$A$1:$B$10000,2,FALSE)=0,"Standalone",IF(ISNUMBER(MATCH(H3490,ConfigGrouping!$D$1:$D$10000,0)),"Primary","Secondary")),"")))))))))</f>
        <v/>
      </c>
    </row>
    <row r="3491" spans="5:5" ht="15" customHeight="1" x14ac:dyDescent="0.35">
      <c r="E3491" s="11" t="str">
        <f>IF(F3491="Primary Timing Controller","Timing",IF(F3491="Secondary Timing Controller","Timing",IF(F3491="Star","Ethernet",IF(F3491="Door Controller","Security Solution",IF(F3491="Elevator Controller","Security Solution",IF(F3491="Range Extender","Security Solution",IF(F3491="Dropbox","Standalone",IF(F3491="LF Exciter","Standalone",IF(OR(F3491="Monitor",F3491="Virtual Wall"),IF(VLOOKUP(H3491,IRDeviceDetails!$A$1:$B$10000,2,FALSE)=0,"Standalone",IF(ISNUMBER(MATCH(H3491,ConfigGrouping!$D$1:$D$10000,0)),"Primary","Secondary")),"")))))))))</f>
        <v/>
      </c>
    </row>
    <row r="3492" spans="5:5" ht="15" customHeight="1" x14ac:dyDescent="0.35">
      <c r="E3492" s="11" t="str">
        <f>IF(F3492="Primary Timing Controller","Timing",IF(F3492="Secondary Timing Controller","Timing",IF(F3492="Star","Ethernet",IF(F3492="Door Controller","Security Solution",IF(F3492="Elevator Controller","Security Solution",IF(F3492="Range Extender","Security Solution",IF(F3492="Dropbox","Standalone",IF(F3492="LF Exciter","Standalone",IF(OR(F3492="Monitor",F3492="Virtual Wall"),IF(VLOOKUP(H3492,IRDeviceDetails!$A$1:$B$10000,2,FALSE)=0,"Standalone",IF(ISNUMBER(MATCH(H3492,ConfigGrouping!$D$1:$D$10000,0)),"Primary","Secondary")),"")))))))))</f>
        <v/>
      </c>
    </row>
    <row r="3493" spans="5:5" ht="15" customHeight="1" x14ac:dyDescent="0.35">
      <c r="E3493" s="11" t="str">
        <f>IF(F3493="Primary Timing Controller","Timing",IF(F3493="Secondary Timing Controller","Timing",IF(F3493="Star","Ethernet",IF(F3493="Door Controller","Security Solution",IF(F3493="Elevator Controller","Security Solution",IF(F3493="Range Extender","Security Solution",IF(F3493="Dropbox","Standalone",IF(F3493="LF Exciter","Standalone",IF(OR(F3493="Monitor",F3493="Virtual Wall"),IF(VLOOKUP(H3493,IRDeviceDetails!$A$1:$B$10000,2,FALSE)=0,"Standalone",IF(ISNUMBER(MATCH(H3493,ConfigGrouping!$D$1:$D$10000,0)),"Primary","Secondary")),"")))))))))</f>
        <v/>
      </c>
    </row>
    <row r="3494" spans="5:5" ht="15" customHeight="1" x14ac:dyDescent="0.35">
      <c r="E3494" s="11" t="str">
        <f>IF(F3494="Primary Timing Controller","Timing",IF(F3494="Secondary Timing Controller","Timing",IF(F3494="Star","Ethernet",IF(F3494="Door Controller","Security Solution",IF(F3494="Elevator Controller","Security Solution",IF(F3494="Range Extender","Security Solution",IF(F3494="Dropbox","Standalone",IF(F3494="LF Exciter","Standalone",IF(OR(F3494="Monitor",F3494="Virtual Wall"),IF(VLOOKUP(H3494,IRDeviceDetails!$A$1:$B$10000,2,FALSE)=0,"Standalone",IF(ISNUMBER(MATCH(H3494,ConfigGrouping!$D$1:$D$10000,0)),"Primary","Secondary")),"")))))))))</f>
        <v/>
      </c>
    </row>
    <row r="3495" spans="5:5" ht="15" customHeight="1" x14ac:dyDescent="0.35">
      <c r="E3495" s="11" t="str">
        <f>IF(F3495="Primary Timing Controller","Timing",IF(F3495="Secondary Timing Controller","Timing",IF(F3495="Star","Ethernet",IF(F3495="Door Controller","Security Solution",IF(F3495="Elevator Controller","Security Solution",IF(F3495="Range Extender","Security Solution",IF(F3495="Dropbox","Standalone",IF(F3495="LF Exciter","Standalone",IF(OR(F3495="Monitor",F3495="Virtual Wall"),IF(VLOOKUP(H3495,IRDeviceDetails!$A$1:$B$10000,2,FALSE)=0,"Standalone",IF(ISNUMBER(MATCH(H3495,ConfigGrouping!$D$1:$D$10000,0)),"Primary","Secondary")),"")))))))))</f>
        <v/>
      </c>
    </row>
    <row r="3496" spans="5:5" ht="15" customHeight="1" x14ac:dyDescent="0.35">
      <c r="E3496" s="11" t="str">
        <f>IF(F3496="Primary Timing Controller","Timing",IF(F3496="Secondary Timing Controller","Timing",IF(F3496="Star","Ethernet",IF(F3496="Door Controller","Security Solution",IF(F3496="Elevator Controller","Security Solution",IF(F3496="Range Extender","Security Solution",IF(F3496="Dropbox","Standalone",IF(F3496="LF Exciter","Standalone",IF(OR(F3496="Monitor",F3496="Virtual Wall"),IF(VLOOKUP(H3496,IRDeviceDetails!$A$1:$B$10000,2,FALSE)=0,"Standalone",IF(ISNUMBER(MATCH(H3496,ConfigGrouping!$D$1:$D$10000,0)),"Primary","Secondary")),"")))))))))</f>
        <v/>
      </c>
    </row>
    <row r="3497" spans="5:5" ht="15" customHeight="1" x14ac:dyDescent="0.35">
      <c r="E3497" s="11" t="str">
        <f>IF(F3497="Primary Timing Controller","Timing",IF(F3497="Secondary Timing Controller","Timing",IF(F3497="Star","Ethernet",IF(F3497="Door Controller","Security Solution",IF(F3497="Elevator Controller","Security Solution",IF(F3497="Range Extender","Security Solution",IF(F3497="Dropbox","Standalone",IF(F3497="LF Exciter","Standalone",IF(OR(F3497="Monitor",F3497="Virtual Wall"),IF(VLOOKUP(H3497,IRDeviceDetails!$A$1:$B$10000,2,FALSE)=0,"Standalone",IF(ISNUMBER(MATCH(H3497,ConfigGrouping!$D$1:$D$10000,0)),"Primary","Secondary")),"")))))))))</f>
        <v/>
      </c>
    </row>
    <row r="3498" spans="5:5" ht="15" customHeight="1" x14ac:dyDescent="0.35">
      <c r="E3498" s="11" t="str">
        <f>IF(F3498="Primary Timing Controller","Timing",IF(F3498="Secondary Timing Controller","Timing",IF(F3498="Star","Ethernet",IF(F3498="Door Controller","Security Solution",IF(F3498="Elevator Controller","Security Solution",IF(F3498="Range Extender","Security Solution",IF(F3498="Dropbox","Standalone",IF(F3498="LF Exciter","Standalone",IF(OR(F3498="Monitor",F3498="Virtual Wall"),IF(VLOOKUP(H3498,IRDeviceDetails!$A$1:$B$10000,2,FALSE)=0,"Standalone",IF(ISNUMBER(MATCH(H3498,ConfigGrouping!$D$1:$D$10000,0)),"Primary","Secondary")),"")))))))))</f>
        <v/>
      </c>
    </row>
    <row r="3499" spans="5:5" ht="15" customHeight="1" x14ac:dyDescent="0.35">
      <c r="E3499" s="11" t="str">
        <f>IF(F3499="Primary Timing Controller","Timing",IF(F3499="Secondary Timing Controller","Timing",IF(F3499="Star","Ethernet",IF(F3499="Door Controller","Security Solution",IF(F3499="Elevator Controller","Security Solution",IF(F3499="Range Extender","Security Solution",IF(F3499="Dropbox","Standalone",IF(F3499="LF Exciter","Standalone",IF(OR(F3499="Monitor",F3499="Virtual Wall"),IF(VLOOKUP(H3499,IRDeviceDetails!$A$1:$B$10000,2,FALSE)=0,"Standalone",IF(ISNUMBER(MATCH(H3499,ConfigGrouping!$D$1:$D$10000,0)),"Primary","Secondary")),"")))))))))</f>
        <v/>
      </c>
    </row>
    <row r="3500" spans="5:5" ht="15" customHeight="1" x14ac:dyDescent="0.35">
      <c r="E3500" s="11" t="str">
        <f>IF(F3500="Primary Timing Controller","Timing",IF(F3500="Secondary Timing Controller","Timing",IF(F3500="Star","Ethernet",IF(F3500="Door Controller","Security Solution",IF(F3500="Elevator Controller","Security Solution",IF(F3500="Range Extender","Security Solution",IF(F3500="Dropbox","Standalone",IF(F3500="LF Exciter","Standalone",IF(OR(F3500="Monitor",F3500="Virtual Wall"),IF(VLOOKUP(H3500,IRDeviceDetails!$A$1:$B$10000,2,FALSE)=0,"Standalone",IF(ISNUMBER(MATCH(H3500,ConfigGrouping!$D$1:$D$10000,0)),"Primary","Secondary")),"")))))))))</f>
        <v/>
      </c>
    </row>
    <row r="3501" spans="5:5" ht="15" customHeight="1" x14ac:dyDescent="0.35">
      <c r="E3501" s="11" t="str">
        <f>IF(F3501="Primary Timing Controller","Timing",IF(F3501="Secondary Timing Controller","Timing",IF(F3501="Star","Ethernet",IF(F3501="Door Controller","Security Solution",IF(F3501="Elevator Controller","Security Solution",IF(F3501="Range Extender","Security Solution",IF(F3501="Dropbox","Standalone",IF(F3501="LF Exciter","Standalone",IF(OR(F3501="Monitor",F3501="Virtual Wall"),IF(VLOOKUP(H3501,IRDeviceDetails!$A$1:$B$10000,2,FALSE)=0,"Standalone",IF(ISNUMBER(MATCH(H3501,ConfigGrouping!$D$1:$D$10000,0)),"Primary","Secondary")),"")))))))))</f>
        <v/>
      </c>
    </row>
    <row r="3502" spans="5:5" ht="15" customHeight="1" x14ac:dyDescent="0.35">
      <c r="E3502" s="11" t="str">
        <f>IF(F3502="Primary Timing Controller","Timing",IF(F3502="Secondary Timing Controller","Timing",IF(F3502="Star","Ethernet",IF(F3502="Door Controller","Security Solution",IF(F3502="Elevator Controller","Security Solution",IF(F3502="Range Extender","Security Solution",IF(F3502="Dropbox","Standalone",IF(F3502="LF Exciter","Standalone",IF(OR(F3502="Monitor",F3502="Virtual Wall"),IF(VLOOKUP(H3502,IRDeviceDetails!$A$1:$B$10000,2,FALSE)=0,"Standalone",IF(ISNUMBER(MATCH(H3502,ConfigGrouping!$D$1:$D$10000,0)),"Primary","Secondary")),"")))))))))</f>
        <v/>
      </c>
    </row>
    <row r="3503" spans="5:5" ht="15" customHeight="1" x14ac:dyDescent="0.35">
      <c r="E3503" s="11" t="str">
        <f>IF(F3503="Primary Timing Controller","Timing",IF(F3503="Secondary Timing Controller","Timing",IF(F3503="Star","Ethernet",IF(F3503="Door Controller","Security Solution",IF(F3503="Elevator Controller","Security Solution",IF(F3503="Range Extender","Security Solution",IF(F3503="Dropbox","Standalone",IF(F3503="LF Exciter","Standalone",IF(OR(F3503="Monitor",F3503="Virtual Wall"),IF(VLOOKUP(H3503,IRDeviceDetails!$A$1:$B$10000,2,FALSE)=0,"Standalone",IF(ISNUMBER(MATCH(H3503,ConfigGrouping!$D$1:$D$10000,0)),"Primary","Secondary")),"")))))))))</f>
        <v/>
      </c>
    </row>
    <row r="3504" spans="5:5" ht="15" customHeight="1" x14ac:dyDescent="0.35">
      <c r="E3504" s="11" t="str">
        <f>IF(F3504="Primary Timing Controller","Timing",IF(F3504="Secondary Timing Controller","Timing",IF(F3504="Star","Ethernet",IF(F3504="Door Controller","Security Solution",IF(F3504="Elevator Controller","Security Solution",IF(F3504="Range Extender","Security Solution",IF(F3504="Dropbox","Standalone",IF(F3504="LF Exciter","Standalone",IF(OR(F3504="Monitor",F3504="Virtual Wall"),IF(VLOOKUP(H3504,IRDeviceDetails!$A$1:$B$10000,2,FALSE)=0,"Standalone",IF(ISNUMBER(MATCH(H3504,ConfigGrouping!$D$1:$D$10000,0)),"Primary","Secondary")),"")))))))))</f>
        <v/>
      </c>
    </row>
    <row r="3505" spans="5:5" ht="15" customHeight="1" x14ac:dyDescent="0.35">
      <c r="E3505" s="11" t="str">
        <f>IF(F3505="Primary Timing Controller","Timing",IF(F3505="Secondary Timing Controller","Timing",IF(F3505="Star","Ethernet",IF(F3505="Door Controller","Security Solution",IF(F3505="Elevator Controller","Security Solution",IF(F3505="Range Extender","Security Solution",IF(F3505="Dropbox","Standalone",IF(F3505="LF Exciter","Standalone",IF(OR(F3505="Monitor",F3505="Virtual Wall"),IF(VLOOKUP(H3505,IRDeviceDetails!$A$1:$B$10000,2,FALSE)=0,"Standalone",IF(ISNUMBER(MATCH(H3505,ConfigGrouping!$D$1:$D$10000,0)),"Primary","Secondary")),"")))))))))</f>
        <v/>
      </c>
    </row>
    <row r="3506" spans="5:5" ht="15" customHeight="1" x14ac:dyDescent="0.35">
      <c r="E3506" s="11" t="str">
        <f>IF(F3506="Primary Timing Controller","Timing",IF(F3506="Secondary Timing Controller","Timing",IF(F3506="Star","Ethernet",IF(F3506="Door Controller","Security Solution",IF(F3506="Elevator Controller","Security Solution",IF(F3506="Range Extender","Security Solution",IF(F3506="Dropbox","Standalone",IF(F3506="LF Exciter","Standalone",IF(OR(F3506="Monitor",F3506="Virtual Wall"),IF(VLOOKUP(H3506,IRDeviceDetails!$A$1:$B$10000,2,FALSE)=0,"Standalone",IF(ISNUMBER(MATCH(H3506,ConfigGrouping!$D$1:$D$10000,0)),"Primary","Secondary")),"")))))))))</f>
        <v/>
      </c>
    </row>
    <row r="3507" spans="5:5" ht="15" customHeight="1" x14ac:dyDescent="0.35">
      <c r="E3507" s="11" t="str">
        <f>IF(F3507="Primary Timing Controller","Timing",IF(F3507="Secondary Timing Controller","Timing",IF(F3507="Star","Ethernet",IF(F3507="Door Controller","Security Solution",IF(F3507="Elevator Controller","Security Solution",IF(F3507="Range Extender","Security Solution",IF(F3507="Dropbox","Standalone",IF(F3507="LF Exciter","Standalone",IF(OR(F3507="Monitor",F3507="Virtual Wall"),IF(VLOOKUP(H3507,IRDeviceDetails!$A$1:$B$10000,2,FALSE)=0,"Standalone",IF(ISNUMBER(MATCH(H3507,ConfigGrouping!$D$1:$D$10000,0)),"Primary","Secondary")),"")))))))))</f>
        <v/>
      </c>
    </row>
    <row r="3508" spans="5:5" ht="15" customHeight="1" x14ac:dyDescent="0.35">
      <c r="E3508" s="11" t="str">
        <f>IF(F3508="Primary Timing Controller","Timing",IF(F3508="Secondary Timing Controller","Timing",IF(F3508="Star","Ethernet",IF(F3508="Door Controller","Security Solution",IF(F3508="Elevator Controller","Security Solution",IF(F3508="Range Extender","Security Solution",IF(F3508="Dropbox","Standalone",IF(F3508="LF Exciter","Standalone",IF(OR(F3508="Monitor",F3508="Virtual Wall"),IF(VLOOKUP(H3508,IRDeviceDetails!$A$1:$B$10000,2,FALSE)=0,"Standalone",IF(ISNUMBER(MATCH(H3508,ConfigGrouping!$D$1:$D$10000,0)),"Primary","Secondary")),"")))))))))</f>
        <v/>
      </c>
    </row>
    <row r="3509" spans="5:5" ht="15" customHeight="1" x14ac:dyDescent="0.35">
      <c r="E3509" s="11" t="str">
        <f>IF(F3509="Primary Timing Controller","Timing",IF(F3509="Secondary Timing Controller","Timing",IF(F3509="Star","Ethernet",IF(F3509="Door Controller","Security Solution",IF(F3509="Elevator Controller","Security Solution",IF(F3509="Range Extender","Security Solution",IF(F3509="Dropbox","Standalone",IF(F3509="LF Exciter","Standalone",IF(OR(F3509="Monitor",F3509="Virtual Wall"),IF(VLOOKUP(H3509,IRDeviceDetails!$A$1:$B$10000,2,FALSE)=0,"Standalone",IF(ISNUMBER(MATCH(H3509,ConfigGrouping!$D$1:$D$10000,0)),"Primary","Secondary")),"")))))))))</f>
        <v/>
      </c>
    </row>
    <row r="3510" spans="5:5" ht="15" customHeight="1" x14ac:dyDescent="0.35">
      <c r="E3510" s="11" t="str">
        <f>IF(F3510="Primary Timing Controller","Timing",IF(F3510="Secondary Timing Controller","Timing",IF(F3510="Star","Ethernet",IF(F3510="Door Controller","Security Solution",IF(F3510="Elevator Controller","Security Solution",IF(F3510="Range Extender","Security Solution",IF(F3510="Dropbox","Standalone",IF(F3510="LF Exciter","Standalone",IF(OR(F3510="Monitor",F3510="Virtual Wall"),IF(VLOOKUP(H3510,IRDeviceDetails!$A$1:$B$10000,2,FALSE)=0,"Standalone",IF(ISNUMBER(MATCH(H3510,ConfigGrouping!$D$1:$D$10000,0)),"Primary","Secondary")),"")))))))))</f>
        <v/>
      </c>
    </row>
    <row r="3511" spans="5:5" ht="15" customHeight="1" x14ac:dyDescent="0.35">
      <c r="E3511" s="11" t="str">
        <f>IF(F3511="Primary Timing Controller","Timing",IF(F3511="Secondary Timing Controller","Timing",IF(F3511="Star","Ethernet",IF(F3511="Door Controller","Security Solution",IF(F3511="Elevator Controller","Security Solution",IF(F3511="Range Extender","Security Solution",IF(F3511="Dropbox","Standalone",IF(F3511="LF Exciter","Standalone",IF(OR(F3511="Monitor",F3511="Virtual Wall"),IF(VLOOKUP(H3511,IRDeviceDetails!$A$1:$B$10000,2,FALSE)=0,"Standalone",IF(ISNUMBER(MATCH(H3511,ConfigGrouping!$D$1:$D$10000,0)),"Primary","Secondary")),"")))))))))</f>
        <v/>
      </c>
    </row>
    <row r="3512" spans="5:5" ht="15" customHeight="1" x14ac:dyDescent="0.35">
      <c r="E3512" s="11" t="str">
        <f>IF(F3512="Primary Timing Controller","Timing",IF(F3512="Secondary Timing Controller","Timing",IF(F3512="Star","Ethernet",IF(F3512="Door Controller","Security Solution",IF(F3512="Elevator Controller","Security Solution",IF(F3512="Range Extender","Security Solution",IF(F3512="Dropbox","Standalone",IF(F3512="LF Exciter","Standalone",IF(OR(F3512="Monitor",F3512="Virtual Wall"),IF(VLOOKUP(H3512,IRDeviceDetails!$A$1:$B$10000,2,FALSE)=0,"Standalone",IF(ISNUMBER(MATCH(H3512,ConfigGrouping!$D$1:$D$10000,0)),"Primary","Secondary")),"")))))))))</f>
        <v/>
      </c>
    </row>
    <row r="3513" spans="5:5" ht="15" customHeight="1" x14ac:dyDescent="0.35">
      <c r="E3513" s="11" t="str">
        <f>IF(F3513="Primary Timing Controller","Timing",IF(F3513="Secondary Timing Controller","Timing",IF(F3513="Star","Ethernet",IF(F3513="Door Controller","Security Solution",IF(F3513="Elevator Controller","Security Solution",IF(F3513="Range Extender","Security Solution",IF(F3513="Dropbox","Standalone",IF(F3513="LF Exciter","Standalone",IF(OR(F3513="Monitor",F3513="Virtual Wall"),IF(VLOOKUP(H3513,IRDeviceDetails!$A$1:$B$10000,2,FALSE)=0,"Standalone",IF(ISNUMBER(MATCH(H3513,ConfigGrouping!$D$1:$D$10000,0)),"Primary","Secondary")),"")))))))))</f>
        <v/>
      </c>
    </row>
    <row r="3514" spans="5:5" ht="15" customHeight="1" x14ac:dyDescent="0.35">
      <c r="E3514" s="11" t="str">
        <f>IF(F3514="Primary Timing Controller","Timing",IF(F3514="Secondary Timing Controller","Timing",IF(F3514="Star","Ethernet",IF(F3514="Door Controller","Security Solution",IF(F3514="Elevator Controller","Security Solution",IF(F3514="Range Extender","Security Solution",IF(F3514="Dropbox","Standalone",IF(F3514="LF Exciter","Standalone",IF(OR(F3514="Monitor",F3514="Virtual Wall"),IF(VLOOKUP(H3514,IRDeviceDetails!$A$1:$B$10000,2,FALSE)=0,"Standalone",IF(ISNUMBER(MATCH(H3514,ConfigGrouping!$D$1:$D$10000,0)),"Primary","Secondary")),"")))))))))</f>
        <v/>
      </c>
    </row>
    <row r="3515" spans="5:5" ht="15" customHeight="1" x14ac:dyDescent="0.35">
      <c r="E3515" s="11" t="str">
        <f>IF(F3515="Primary Timing Controller","Timing",IF(F3515="Secondary Timing Controller","Timing",IF(F3515="Star","Ethernet",IF(F3515="Door Controller","Security Solution",IF(F3515="Elevator Controller","Security Solution",IF(F3515="Range Extender","Security Solution",IF(F3515="Dropbox","Standalone",IF(F3515="LF Exciter","Standalone",IF(OR(F3515="Monitor",F3515="Virtual Wall"),IF(VLOOKUP(H3515,IRDeviceDetails!$A$1:$B$10000,2,FALSE)=0,"Standalone",IF(ISNUMBER(MATCH(H3515,ConfigGrouping!$D$1:$D$10000,0)),"Primary","Secondary")),"")))))))))</f>
        <v/>
      </c>
    </row>
    <row r="3516" spans="5:5" ht="15" customHeight="1" x14ac:dyDescent="0.35">
      <c r="E3516" s="11" t="str">
        <f>IF(F3516="Primary Timing Controller","Timing",IF(F3516="Secondary Timing Controller","Timing",IF(F3516="Star","Ethernet",IF(F3516="Door Controller","Security Solution",IF(F3516="Elevator Controller","Security Solution",IF(F3516="Range Extender","Security Solution",IF(F3516="Dropbox","Standalone",IF(F3516="LF Exciter","Standalone",IF(OR(F3516="Monitor",F3516="Virtual Wall"),IF(VLOOKUP(H3516,IRDeviceDetails!$A$1:$B$10000,2,FALSE)=0,"Standalone",IF(ISNUMBER(MATCH(H3516,ConfigGrouping!$D$1:$D$10000,0)),"Primary","Secondary")),"")))))))))</f>
        <v/>
      </c>
    </row>
    <row r="3517" spans="5:5" ht="15" customHeight="1" x14ac:dyDescent="0.35">
      <c r="E3517" s="11" t="str">
        <f>IF(F3517="Primary Timing Controller","Timing",IF(F3517="Secondary Timing Controller","Timing",IF(F3517="Star","Ethernet",IF(F3517="Door Controller","Security Solution",IF(F3517="Elevator Controller","Security Solution",IF(F3517="Range Extender","Security Solution",IF(F3517="Dropbox","Standalone",IF(F3517="LF Exciter","Standalone",IF(OR(F3517="Monitor",F3517="Virtual Wall"),IF(VLOOKUP(H3517,IRDeviceDetails!$A$1:$B$10000,2,FALSE)=0,"Standalone",IF(ISNUMBER(MATCH(H3517,ConfigGrouping!$D$1:$D$10000,0)),"Primary","Secondary")),"")))))))))</f>
        <v/>
      </c>
    </row>
    <row r="3518" spans="5:5" ht="15" customHeight="1" x14ac:dyDescent="0.35">
      <c r="E3518" s="11" t="str">
        <f>IF(F3518="Primary Timing Controller","Timing",IF(F3518="Secondary Timing Controller","Timing",IF(F3518="Star","Ethernet",IF(F3518="Door Controller","Security Solution",IF(F3518="Elevator Controller","Security Solution",IF(F3518="Range Extender","Security Solution",IF(F3518="Dropbox","Standalone",IF(F3518="LF Exciter","Standalone",IF(OR(F3518="Monitor",F3518="Virtual Wall"),IF(VLOOKUP(H3518,IRDeviceDetails!$A$1:$B$10000,2,FALSE)=0,"Standalone",IF(ISNUMBER(MATCH(H3518,ConfigGrouping!$D$1:$D$10000,0)),"Primary","Secondary")),"")))))))))</f>
        <v/>
      </c>
    </row>
    <row r="3519" spans="5:5" ht="15" customHeight="1" x14ac:dyDescent="0.35">
      <c r="E3519" s="11" t="str">
        <f>IF(F3519="Primary Timing Controller","Timing",IF(F3519="Secondary Timing Controller","Timing",IF(F3519="Star","Ethernet",IF(F3519="Door Controller","Security Solution",IF(F3519="Elevator Controller","Security Solution",IF(F3519="Range Extender","Security Solution",IF(F3519="Dropbox","Standalone",IF(F3519="LF Exciter","Standalone",IF(OR(F3519="Monitor",F3519="Virtual Wall"),IF(VLOOKUP(H3519,IRDeviceDetails!$A$1:$B$10000,2,FALSE)=0,"Standalone",IF(ISNUMBER(MATCH(H3519,ConfigGrouping!$D$1:$D$10000,0)),"Primary","Secondary")),"")))))))))</f>
        <v/>
      </c>
    </row>
    <row r="3520" spans="5:5" ht="15" customHeight="1" x14ac:dyDescent="0.35">
      <c r="E3520" s="11" t="str">
        <f>IF(F3520="Primary Timing Controller","Timing",IF(F3520="Secondary Timing Controller","Timing",IF(F3520="Star","Ethernet",IF(F3520="Door Controller","Security Solution",IF(F3520="Elevator Controller","Security Solution",IF(F3520="Range Extender","Security Solution",IF(F3520="Dropbox","Standalone",IF(F3520="LF Exciter","Standalone",IF(OR(F3520="Monitor",F3520="Virtual Wall"),IF(VLOOKUP(H3520,IRDeviceDetails!$A$1:$B$10000,2,FALSE)=0,"Standalone",IF(ISNUMBER(MATCH(H3520,ConfigGrouping!$D$1:$D$10000,0)),"Primary","Secondary")),"")))))))))</f>
        <v/>
      </c>
    </row>
    <row r="3521" spans="5:5" ht="15" customHeight="1" x14ac:dyDescent="0.35">
      <c r="E3521" s="11" t="str">
        <f>IF(F3521="Primary Timing Controller","Timing",IF(F3521="Secondary Timing Controller","Timing",IF(F3521="Star","Ethernet",IF(F3521="Door Controller","Security Solution",IF(F3521="Elevator Controller","Security Solution",IF(F3521="Range Extender","Security Solution",IF(F3521="Dropbox","Standalone",IF(F3521="LF Exciter","Standalone",IF(OR(F3521="Monitor",F3521="Virtual Wall"),IF(VLOOKUP(H3521,IRDeviceDetails!$A$1:$B$10000,2,FALSE)=0,"Standalone",IF(ISNUMBER(MATCH(H3521,ConfigGrouping!$D$1:$D$10000,0)),"Primary","Secondary")),"")))))))))</f>
        <v/>
      </c>
    </row>
    <row r="3522" spans="5:5" ht="15" customHeight="1" x14ac:dyDescent="0.35">
      <c r="E3522" s="11" t="str">
        <f>IF(F3522="Primary Timing Controller","Timing",IF(F3522="Secondary Timing Controller","Timing",IF(F3522="Star","Ethernet",IF(F3522="Door Controller","Security Solution",IF(F3522="Elevator Controller","Security Solution",IF(F3522="Range Extender","Security Solution",IF(F3522="Dropbox","Standalone",IF(F3522="LF Exciter","Standalone",IF(OR(F3522="Monitor",F3522="Virtual Wall"),IF(VLOOKUP(H3522,IRDeviceDetails!$A$1:$B$10000,2,FALSE)=0,"Standalone",IF(ISNUMBER(MATCH(H3522,ConfigGrouping!$D$1:$D$10000,0)),"Primary","Secondary")),"")))))))))</f>
        <v/>
      </c>
    </row>
    <row r="3523" spans="5:5" ht="15" customHeight="1" x14ac:dyDescent="0.35">
      <c r="E3523" s="11" t="str">
        <f>IF(F3523="Primary Timing Controller","Timing",IF(F3523="Secondary Timing Controller","Timing",IF(F3523="Star","Ethernet",IF(F3523="Door Controller","Security Solution",IF(F3523="Elevator Controller","Security Solution",IF(F3523="Range Extender","Security Solution",IF(F3523="Dropbox","Standalone",IF(F3523="LF Exciter","Standalone",IF(OR(F3523="Monitor",F3523="Virtual Wall"),IF(VLOOKUP(H3523,IRDeviceDetails!$A$1:$B$10000,2,FALSE)=0,"Standalone",IF(ISNUMBER(MATCH(H3523,ConfigGrouping!$D$1:$D$10000,0)),"Primary","Secondary")),"")))))))))</f>
        <v/>
      </c>
    </row>
    <row r="3524" spans="5:5" ht="15" customHeight="1" x14ac:dyDescent="0.35">
      <c r="E3524" s="11" t="str">
        <f>IF(F3524="Primary Timing Controller","Timing",IF(F3524="Secondary Timing Controller","Timing",IF(F3524="Star","Ethernet",IF(F3524="Door Controller","Security Solution",IF(F3524="Elevator Controller","Security Solution",IF(F3524="Range Extender","Security Solution",IF(F3524="Dropbox","Standalone",IF(F3524="LF Exciter","Standalone",IF(OR(F3524="Monitor",F3524="Virtual Wall"),IF(VLOOKUP(H3524,IRDeviceDetails!$A$1:$B$10000,2,FALSE)=0,"Standalone",IF(ISNUMBER(MATCH(H3524,ConfigGrouping!$D$1:$D$10000,0)),"Primary","Secondary")),"")))))))))</f>
        <v/>
      </c>
    </row>
    <row r="3525" spans="5:5" ht="15" customHeight="1" x14ac:dyDescent="0.35">
      <c r="E3525" s="11" t="str">
        <f>IF(F3525="Primary Timing Controller","Timing",IF(F3525="Secondary Timing Controller","Timing",IF(F3525="Star","Ethernet",IF(F3525="Door Controller","Security Solution",IF(F3525="Elevator Controller","Security Solution",IF(F3525="Range Extender","Security Solution",IF(F3525="Dropbox","Standalone",IF(F3525="LF Exciter","Standalone",IF(OR(F3525="Monitor",F3525="Virtual Wall"),IF(VLOOKUP(H3525,IRDeviceDetails!$A$1:$B$10000,2,FALSE)=0,"Standalone",IF(ISNUMBER(MATCH(H3525,ConfigGrouping!$D$1:$D$10000,0)),"Primary","Secondary")),"")))))))))</f>
        <v/>
      </c>
    </row>
    <row r="3526" spans="5:5" ht="15" customHeight="1" x14ac:dyDescent="0.35">
      <c r="E3526" s="11" t="str">
        <f>IF(F3526="Primary Timing Controller","Timing",IF(F3526="Secondary Timing Controller","Timing",IF(F3526="Star","Ethernet",IF(F3526="Door Controller","Security Solution",IF(F3526="Elevator Controller","Security Solution",IF(F3526="Range Extender","Security Solution",IF(F3526="Dropbox","Standalone",IF(F3526="LF Exciter","Standalone",IF(OR(F3526="Monitor",F3526="Virtual Wall"),IF(VLOOKUP(H3526,IRDeviceDetails!$A$1:$B$10000,2,FALSE)=0,"Standalone",IF(ISNUMBER(MATCH(H3526,ConfigGrouping!$D$1:$D$10000,0)),"Primary","Secondary")),"")))))))))</f>
        <v/>
      </c>
    </row>
    <row r="3527" spans="5:5" ht="15" customHeight="1" x14ac:dyDescent="0.35">
      <c r="E3527" s="11" t="str">
        <f>IF(F3527="Primary Timing Controller","Timing",IF(F3527="Secondary Timing Controller","Timing",IF(F3527="Star","Ethernet",IF(F3527="Door Controller","Security Solution",IF(F3527="Elevator Controller","Security Solution",IF(F3527="Range Extender","Security Solution",IF(F3527="Dropbox","Standalone",IF(F3527="LF Exciter","Standalone",IF(OR(F3527="Monitor",F3527="Virtual Wall"),IF(VLOOKUP(H3527,IRDeviceDetails!$A$1:$B$10000,2,FALSE)=0,"Standalone",IF(ISNUMBER(MATCH(H3527,ConfigGrouping!$D$1:$D$10000,0)),"Primary","Secondary")),"")))))))))</f>
        <v/>
      </c>
    </row>
    <row r="3528" spans="5:5" ht="15" customHeight="1" x14ac:dyDescent="0.35">
      <c r="E3528" s="11" t="str">
        <f>IF(F3528="Primary Timing Controller","Timing",IF(F3528="Secondary Timing Controller","Timing",IF(F3528="Star","Ethernet",IF(F3528="Door Controller","Security Solution",IF(F3528="Elevator Controller","Security Solution",IF(F3528="Range Extender","Security Solution",IF(F3528="Dropbox","Standalone",IF(F3528="LF Exciter","Standalone",IF(OR(F3528="Monitor",F3528="Virtual Wall"),IF(VLOOKUP(H3528,IRDeviceDetails!$A$1:$B$10000,2,FALSE)=0,"Standalone",IF(ISNUMBER(MATCH(H3528,ConfigGrouping!$D$1:$D$10000,0)),"Primary","Secondary")),"")))))))))</f>
        <v/>
      </c>
    </row>
    <row r="3529" spans="5:5" ht="15" customHeight="1" x14ac:dyDescent="0.35">
      <c r="E3529" s="11" t="str">
        <f>IF(F3529="Primary Timing Controller","Timing",IF(F3529="Secondary Timing Controller","Timing",IF(F3529="Star","Ethernet",IF(F3529="Door Controller","Security Solution",IF(F3529="Elevator Controller","Security Solution",IF(F3529="Range Extender","Security Solution",IF(F3529="Dropbox","Standalone",IF(F3529="LF Exciter","Standalone",IF(OR(F3529="Monitor",F3529="Virtual Wall"),IF(VLOOKUP(H3529,IRDeviceDetails!$A$1:$B$10000,2,FALSE)=0,"Standalone",IF(ISNUMBER(MATCH(H3529,ConfigGrouping!$D$1:$D$10000,0)),"Primary","Secondary")),"")))))))))</f>
        <v/>
      </c>
    </row>
    <row r="3530" spans="5:5" ht="15" customHeight="1" x14ac:dyDescent="0.35">
      <c r="E3530" s="11" t="str">
        <f>IF(F3530="Primary Timing Controller","Timing",IF(F3530="Secondary Timing Controller","Timing",IF(F3530="Star","Ethernet",IF(F3530="Door Controller","Security Solution",IF(F3530="Elevator Controller","Security Solution",IF(F3530="Range Extender","Security Solution",IF(F3530="Dropbox","Standalone",IF(F3530="LF Exciter","Standalone",IF(OR(F3530="Monitor",F3530="Virtual Wall"),IF(VLOOKUP(H3530,IRDeviceDetails!$A$1:$B$10000,2,FALSE)=0,"Standalone",IF(ISNUMBER(MATCH(H3530,ConfigGrouping!$D$1:$D$10000,0)),"Primary","Secondary")),"")))))))))</f>
        <v/>
      </c>
    </row>
    <row r="3531" spans="5:5" ht="15" customHeight="1" x14ac:dyDescent="0.35">
      <c r="E3531" s="11" t="str">
        <f>IF(F3531="Primary Timing Controller","Timing",IF(F3531="Secondary Timing Controller","Timing",IF(F3531="Star","Ethernet",IF(F3531="Door Controller","Security Solution",IF(F3531="Elevator Controller","Security Solution",IF(F3531="Range Extender","Security Solution",IF(F3531="Dropbox","Standalone",IF(F3531="LF Exciter","Standalone",IF(OR(F3531="Monitor",F3531="Virtual Wall"),IF(VLOOKUP(H3531,IRDeviceDetails!$A$1:$B$10000,2,FALSE)=0,"Standalone",IF(ISNUMBER(MATCH(H3531,ConfigGrouping!$D$1:$D$10000,0)),"Primary","Secondary")),"")))))))))</f>
        <v/>
      </c>
    </row>
    <row r="3532" spans="5:5" ht="15" customHeight="1" x14ac:dyDescent="0.35">
      <c r="E3532" s="11" t="str">
        <f>IF(F3532="Primary Timing Controller","Timing",IF(F3532="Secondary Timing Controller","Timing",IF(F3532="Star","Ethernet",IF(F3532="Door Controller","Security Solution",IF(F3532="Elevator Controller","Security Solution",IF(F3532="Range Extender","Security Solution",IF(F3532="Dropbox","Standalone",IF(F3532="LF Exciter","Standalone",IF(OR(F3532="Monitor",F3532="Virtual Wall"),IF(VLOOKUP(H3532,IRDeviceDetails!$A$1:$B$10000,2,FALSE)=0,"Standalone",IF(ISNUMBER(MATCH(H3532,ConfigGrouping!$D$1:$D$10000,0)),"Primary","Secondary")),"")))))))))</f>
        <v/>
      </c>
    </row>
    <row r="3533" spans="5:5" ht="15" customHeight="1" x14ac:dyDescent="0.35">
      <c r="E3533" s="11" t="str">
        <f>IF(F3533="Primary Timing Controller","Timing",IF(F3533="Secondary Timing Controller","Timing",IF(F3533="Star","Ethernet",IF(F3533="Door Controller","Security Solution",IF(F3533="Elevator Controller","Security Solution",IF(F3533="Range Extender","Security Solution",IF(F3533="Dropbox","Standalone",IF(F3533="LF Exciter","Standalone",IF(OR(F3533="Monitor",F3533="Virtual Wall"),IF(VLOOKUP(H3533,IRDeviceDetails!$A$1:$B$10000,2,FALSE)=0,"Standalone",IF(ISNUMBER(MATCH(H3533,ConfigGrouping!$D$1:$D$10000,0)),"Primary","Secondary")),"")))))))))</f>
        <v/>
      </c>
    </row>
    <row r="3534" spans="5:5" ht="15" customHeight="1" x14ac:dyDescent="0.35">
      <c r="E3534" s="11" t="str">
        <f>IF(F3534="Primary Timing Controller","Timing",IF(F3534="Secondary Timing Controller","Timing",IF(F3534="Star","Ethernet",IF(F3534="Door Controller","Security Solution",IF(F3534="Elevator Controller","Security Solution",IF(F3534="Range Extender","Security Solution",IF(F3534="Dropbox","Standalone",IF(F3534="LF Exciter","Standalone",IF(OR(F3534="Monitor",F3534="Virtual Wall"),IF(VLOOKUP(H3534,IRDeviceDetails!$A$1:$B$10000,2,FALSE)=0,"Standalone",IF(ISNUMBER(MATCH(H3534,ConfigGrouping!$D$1:$D$10000,0)),"Primary","Secondary")),"")))))))))</f>
        <v/>
      </c>
    </row>
    <row r="3535" spans="5:5" ht="15" customHeight="1" x14ac:dyDescent="0.35">
      <c r="E3535" s="11" t="str">
        <f>IF(F3535="Primary Timing Controller","Timing",IF(F3535="Secondary Timing Controller","Timing",IF(F3535="Star","Ethernet",IF(F3535="Door Controller","Security Solution",IF(F3535="Elevator Controller","Security Solution",IF(F3535="Range Extender","Security Solution",IF(F3535="Dropbox","Standalone",IF(F3535="LF Exciter","Standalone",IF(OR(F3535="Monitor",F3535="Virtual Wall"),IF(VLOOKUP(H3535,IRDeviceDetails!$A$1:$B$10000,2,FALSE)=0,"Standalone",IF(ISNUMBER(MATCH(H3535,ConfigGrouping!$D$1:$D$10000,0)),"Primary","Secondary")),"")))))))))</f>
        <v/>
      </c>
    </row>
    <row r="3536" spans="5:5" ht="15" customHeight="1" x14ac:dyDescent="0.35">
      <c r="E3536" s="11" t="str">
        <f>IF(F3536="Primary Timing Controller","Timing",IF(F3536="Secondary Timing Controller","Timing",IF(F3536="Star","Ethernet",IF(F3536="Door Controller","Security Solution",IF(F3536="Elevator Controller","Security Solution",IF(F3536="Range Extender","Security Solution",IF(F3536="Dropbox","Standalone",IF(F3536="LF Exciter","Standalone",IF(OR(F3536="Monitor",F3536="Virtual Wall"),IF(VLOOKUP(H3536,IRDeviceDetails!$A$1:$B$10000,2,FALSE)=0,"Standalone",IF(ISNUMBER(MATCH(H3536,ConfigGrouping!$D$1:$D$10000,0)),"Primary","Secondary")),"")))))))))</f>
        <v/>
      </c>
    </row>
    <row r="3537" spans="5:5" ht="15" customHeight="1" x14ac:dyDescent="0.35">
      <c r="E3537" s="11" t="str">
        <f>IF(F3537="Primary Timing Controller","Timing",IF(F3537="Secondary Timing Controller","Timing",IF(F3537="Star","Ethernet",IF(F3537="Door Controller","Security Solution",IF(F3537="Elevator Controller","Security Solution",IF(F3537="Range Extender","Security Solution",IF(F3537="Dropbox","Standalone",IF(F3537="LF Exciter","Standalone",IF(OR(F3537="Monitor",F3537="Virtual Wall"),IF(VLOOKUP(H3537,IRDeviceDetails!$A$1:$B$10000,2,FALSE)=0,"Standalone",IF(ISNUMBER(MATCH(H3537,ConfigGrouping!$D$1:$D$10000,0)),"Primary","Secondary")),"")))))))))</f>
        <v/>
      </c>
    </row>
    <row r="3538" spans="5:5" ht="15" customHeight="1" x14ac:dyDescent="0.35">
      <c r="E3538" s="11" t="str">
        <f>IF(F3538="Primary Timing Controller","Timing",IF(F3538="Secondary Timing Controller","Timing",IF(F3538="Star","Ethernet",IF(F3538="Door Controller","Security Solution",IF(F3538="Elevator Controller","Security Solution",IF(F3538="Range Extender","Security Solution",IF(F3538="Dropbox","Standalone",IF(F3538="LF Exciter","Standalone",IF(OR(F3538="Monitor",F3538="Virtual Wall"),IF(VLOOKUP(H3538,IRDeviceDetails!$A$1:$B$10000,2,FALSE)=0,"Standalone",IF(ISNUMBER(MATCH(H3538,ConfigGrouping!$D$1:$D$10000,0)),"Primary","Secondary")),"")))))))))</f>
        <v/>
      </c>
    </row>
    <row r="3539" spans="5:5" ht="15" customHeight="1" x14ac:dyDescent="0.35">
      <c r="E3539" s="11" t="str">
        <f>IF(F3539="Primary Timing Controller","Timing",IF(F3539="Secondary Timing Controller","Timing",IF(F3539="Star","Ethernet",IF(F3539="Door Controller","Security Solution",IF(F3539="Elevator Controller","Security Solution",IF(F3539="Range Extender","Security Solution",IF(F3539="Dropbox","Standalone",IF(F3539="LF Exciter","Standalone",IF(OR(F3539="Monitor",F3539="Virtual Wall"),IF(VLOOKUP(H3539,IRDeviceDetails!$A$1:$B$10000,2,FALSE)=0,"Standalone",IF(ISNUMBER(MATCH(H3539,ConfigGrouping!$D$1:$D$10000,0)),"Primary","Secondary")),"")))))))))</f>
        <v/>
      </c>
    </row>
    <row r="3540" spans="5:5" ht="15" customHeight="1" x14ac:dyDescent="0.35">
      <c r="E3540" s="11" t="str">
        <f>IF(F3540="Primary Timing Controller","Timing",IF(F3540="Secondary Timing Controller","Timing",IF(F3540="Star","Ethernet",IF(F3540="Door Controller","Security Solution",IF(F3540="Elevator Controller","Security Solution",IF(F3540="Range Extender","Security Solution",IF(F3540="Dropbox","Standalone",IF(F3540="LF Exciter","Standalone",IF(OR(F3540="Monitor",F3540="Virtual Wall"),IF(VLOOKUP(H3540,IRDeviceDetails!$A$1:$B$10000,2,FALSE)=0,"Standalone",IF(ISNUMBER(MATCH(H3540,ConfigGrouping!$D$1:$D$10000,0)),"Primary","Secondary")),"")))))))))</f>
        <v/>
      </c>
    </row>
    <row r="3541" spans="5:5" ht="15" customHeight="1" x14ac:dyDescent="0.35">
      <c r="E3541" s="11" t="str">
        <f>IF(F3541="Primary Timing Controller","Timing",IF(F3541="Secondary Timing Controller","Timing",IF(F3541="Star","Ethernet",IF(F3541="Door Controller","Security Solution",IF(F3541="Elevator Controller","Security Solution",IF(F3541="Range Extender","Security Solution",IF(F3541="Dropbox","Standalone",IF(F3541="LF Exciter","Standalone",IF(OR(F3541="Monitor",F3541="Virtual Wall"),IF(VLOOKUP(H3541,IRDeviceDetails!$A$1:$B$10000,2,FALSE)=0,"Standalone",IF(ISNUMBER(MATCH(H3541,ConfigGrouping!$D$1:$D$10000,0)),"Primary","Secondary")),"")))))))))</f>
        <v/>
      </c>
    </row>
    <row r="3542" spans="5:5" ht="15" customHeight="1" x14ac:dyDescent="0.35">
      <c r="E3542" s="11" t="str">
        <f>IF(F3542="Primary Timing Controller","Timing",IF(F3542="Secondary Timing Controller","Timing",IF(F3542="Star","Ethernet",IF(F3542="Door Controller","Security Solution",IF(F3542="Elevator Controller","Security Solution",IF(F3542="Range Extender","Security Solution",IF(F3542="Dropbox","Standalone",IF(F3542="LF Exciter","Standalone",IF(OR(F3542="Monitor",F3542="Virtual Wall"),IF(VLOOKUP(H3542,IRDeviceDetails!$A$1:$B$10000,2,FALSE)=0,"Standalone",IF(ISNUMBER(MATCH(H3542,ConfigGrouping!$D$1:$D$10000,0)),"Primary","Secondary")),"")))))))))</f>
        <v/>
      </c>
    </row>
    <row r="3543" spans="5:5" ht="15" customHeight="1" x14ac:dyDescent="0.35">
      <c r="E3543" s="11" t="str">
        <f>IF(F3543="Primary Timing Controller","Timing",IF(F3543="Secondary Timing Controller","Timing",IF(F3543="Star","Ethernet",IF(F3543="Door Controller","Security Solution",IF(F3543="Elevator Controller","Security Solution",IF(F3543="Range Extender","Security Solution",IF(F3543="Dropbox","Standalone",IF(F3543="LF Exciter","Standalone",IF(OR(F3543="Monitor",F3543="Virtual Wall"),IF(VLOOKUP(H3543,IRDeviceDetails!$A$1:$B$10000,2,FALSE)=0,"Standalone",IF(ISNUMBER(MATCH(H3543,ConfigGrouping!$D$1:$D$10000,0)),"Primary","Secondary")),"")))))))))</f>
        <v/>
      </c>
    </row>
    <row r="3544" spans="5:5" ht="15" customHeight="1" x14ac:dyDescent="0.35">
      <c r="E3544" s="11" t="str">
        <f>IF(F3544="Primary Timing Controller","Timing",IF(F3544="Secondary Timing Controller","Timing",IF(F3544="Star","Ethernet",IF(F3544="Door Controller","Security Solution",IF(F3544="Elevator Controller","Security Solution",IF(F3544="Range Extender","Security Solution",IF(F3544="Dropbox","Standalone",IF(F3544="LF Exciter","Standalone",IF(OR(F3544="Monitor",F3544="Virtual Wall"),IF(VLOOKUP(H3544,IRDeviceDetails!$A$1:$B$10000,2,FALSE)=0,"Standalone",IF(ISNUMBER(MATCH(H3544,ConfigGrouping!$D$1:$D$10000,0)),"Primary","Secondary")),"")))))))))</f>
        <v/>
      </c>
    </row>
    <row r="3545" spans="5:5" ht="15" customHeight="1" x14ac:dyDescent="0.35">
      <c r="E3545" s="11" t="str">
        <f>IF(F3545="Primary Timing Controller","Timing",IF(F3545="Secondary Timing Controller","Timing",IF(F3545="Star","Ethernet",IF(F3545="Door Controller","Security Solution",IF(F3545="Elevator Controller","Security Solution",IF(F3545="Range Extender","Security Solution",IF(F3545="Dropbox","Standalone",IF(F3545="LF Exciter","Standalone",IF(OR(F3545="Monitor",F3545="Virtual Wall"),IF(VLOOKUP(H3545,IRDeviceDetails!$A$1:$B$10000,2,FALSE)=0,"Standalone",IF(ISNUMBER(MATCH(H3545,ConfigGrouping!$D$1:$D$10000,0)),"Primary","Secondary")),"")))))))))</f>
        <v/>
      </c>
    </row>
    <row r="3546" spans="5:5" ht="15" customHeight="1" x14ac:dyDescent="0.35">
      <c r="E3546" s="11" t="str">
        <f>IF(F3546="Primary Timing Controller","Timing",IF(F3546="Secondary Timing Controller","Timing",IF(F3546="Star","Ethernet",IF(F3546="Door Controller","Security Solution",IF(F3546="Elevator Controller","Security Solution",IF(F3546="Range Extender","Security Solution",IF(F3546="Dropbox","Standalone",IF(F3546="LF Exciter","Standalone",IF(OR(F3546="Monitor",F3546="Virtual Wall"),IF(VLOOKUP(H3546,IRDeviceDetails!$A$1:$B$10000,2,FALSE)=0,"Standalone",IF(ISNUMBER(MATCH(H3546,ConfigGrouping!$D$1:$D$10000,0)),"Primary","Secondary")),"")))))))))</f>
        <v/>
      </c>
    </row>
    <row r="3547" spans="5:5" ht="15" customHeight="1" x14ac:dyDescent="0.35">
      <c r="E3547" s="11" t="str">
        <f>IF(F3547="Primary Timing Controller","Timing",IF(F3547="Secondary Timing Controller","Timing",IF(F3547="Star","Ethernet",IF(F3547="Door Controller","Security Solution",IF(F3547="Elevator Controller","Security Solution",IF(F3547="Range Extender","Security Solution",IF(F3547="Dropbox","Standalone",IF(F3547="LF Exciter","Standalone",IF(OR(F3547="Monitor",F3547="Virtual Wall"),IF(VLOOKUP(H3547,IRDeviceDetails!$A$1:$B$10000,2,FALSE)=0,"Standalone",IF(ISNUMBER(MATCH(H3547,ConfigGrouping!$D$1:$D$10000,0)),"Primary","Secondary")),"")))))))))</f>
        <v/>
      </c>
    </row>
    <row r="3548" spans="5:5" ht="15" customHeight="1" x14ac:dyDescent="0.35">
      <c r="E3548" s="11" t="str">
        <f>IF(F3548="Primary Timing Controller","Timing",IF(F3548="Secondary Timing Controller","Timing",IF(F3548="Star","Ethernet",IF(F3548="Door Controller","Security Solution",IF(F3548="Elevator Controller","Security Solution",IF(F3548="Range Extender","Security Solution",IF(F3548="Dropbox","Standalone",IF(F3548="LF Exciter","Standalone",IF(OR(F3548="Monitor",F3548="Virtual Wall"),IF(VLOOKUP(H3548,IRDeviceDetails!$A$1:$B$10000,2,FALSE)=0,"Standalone",IF(ISNUMBER(MATCH(H3548,ConfigGrouping!$D$1:$D$10000,0)),"Primary","Secondary")),"")))))))))</f>
        <v/>
      </c>
    </row>
    <row r="3549" spans="5:5" ht="15" customHeight="1" x14ac:dyDescent="0.35">
      <c r="E3549" s="11" t="str">
        <f>IF(F3549="Primary Timing Controller","Timing",IF(F3549="Secondary Timing Controller","Timing",IF(F3549="Star","Ethernet",IF(F3549="Door Controller","Security Solution",IF(F3549="Elevator Controller","Security Solution",IF(F3549="Range Extender","Security Solution",IF(F3549="Dropbox","Standalone",IF(F3549="LF Exciter","Standalone",IF(OR(F3549="Monitor",F3549="Virtual Wall"),IF(VLOOKUP(H3549,IRDeviceDetails!$A$1:$B$10000,2,FALSE)=0,"Standalone",IF(ISNUMBER(MATCH(H3549,ConfigGrouping!$D$1:$D$10000,0)),"Primary","Secondary")),"")))))))))</f>
        <v/>
      </c>
    </row>
    <row r="3550" spans="5:5" ht="15" customHeight="1" x14ac:dyDescent="0.35">
      <c r="E3550" s="11" t="str">
        <f>IF(F3550="Primary Timing Controller","Timing",IF(F3550="Secondary Timing Controller","Timing",IF(F3550="Star","Ethernet",IF(F3550="Door Controller","Security Solution",IF(F3550="Elevator Controller","Security Solution",IF(F3550="Range Extender","Security Solution",IF(F3550="Dropbox","Standalone",IF(F3550="LF Exciter","Standalone",IF(OR(F3550="Monitor",F3550="Virtual Wall"),IF(VLOOKUP(H3550,IRDeviceDetails!$A$1:$B$10000,2,FALSE)=0,"Standalone",IF(ISNUMBER(MATCH(H3550,ConfigGrouping!$D$1:$D$10000,0)),"Primary","Secondary")),"")))))))))</f>
        <v/>
      </c>
    </row>
    <row r="3551" spans="5:5" ht="15" customHeight="1" x14ac:dyDescent="0.35">
      <c r="E3551" s="11" t="str">
        <f>IF(F3551="Primary Timing Controller","Timing",IF(F3551="Secondary Timing Controller","Timing",IF(F3551="Star","Ethernet",IF(F3551="Door Controller","Security Solution",IF(F3551="Elevator Controller","Security Solution",IF(F3551="Range Extender","Security Solution",IF(F3551="Dropbox","Standalone",IF(F3551="LF Exciter","Standalone",IF(OR(F3551="Monitor",F3551="Virtual Wall"),IF(VLOOKUP(H3551,IRDeviceDetails!$A$1:$B$10000,2,FALSE)=0,"Standalone",IF(ISNUMBER(MATCH(H3551,ConfigGrouping!$D$1:$D$10000,0)),"Primary","Secondary")),"")))))))))</f>
        <v/>
      </c>
    </row>
    <row r="3552" spans="5:5" ht="15" customHeight="1" x14ac:dyDescent="0.35">
      <c r="E3552" s="11" t="str">
        <f>IF(F3552="Primary Timing Controller","Timing",IF(F3552="Secondary Timing Controller","Timing",IF(F3552="Star","Ethernet",IF(F3552="Door Controller","Security Solution",IF(F3552="Elevator Controller","Security Solution",IF(F3552="Range Extender","Security Solution",IF(F3552="Dropbox","Standalone",IF(F3552="LF Exciter","Standalone",IF(OR(F3552="Monitor",F3552="Virtual Wall"),IF(VLOOKUP(H3552,IRDeviceDetails!$A$1:$B$10000,2,FALSE)=0,"Standalone",IF(ISNUMBER(MATCH(H3552,ConfigGrouping!$D$1:$D$10000,0)),"Primary","Secondary")),"")))))))))</f>
        <v/>
      </c>
    </row>
    <row r="3553" spans="5:5" ht="15" customHeight="1" x14ac:dyDescent="0.35">
      <c r="E3553" s="11" t="str">
        <f>IF(F3553="Primary Timing Controller","Timing",IF(F3553="Secondary Timing Controller","Timing",IF(F3553="Star","Ethernet",IF(F3553="Door Controller","Security Solution",IF(F3553="Elevator Controller","Security Solution",IF(F3553="Range Extender","Security Solution",IF(F3553="Dropbox","Standalone",IF(F3553="LF Exciter","Standalone",IF(OR(F3553="Monitor",F3553="Virtual Wall"),IF(VLOOKUP(H3553,IRDeviceDetails!$A$1:$B$10000,2,FALSE)=0,"Standalone",IF(ISNUMBER(MATCH(H3553,ConfigGrouping!$D$1:$D$10000,0)),"Primary","Secondary")),"")))))))))</f>
        <v/>
      </c>
    </row>
    <row r="3554" spans="5:5" ht="15" customHeight="1" x14ac:dyDescent="0.35">
      <c r="E3554" s="11" t="str">
        <f>IF(F3554="Primary Timing Controller","Timing",IF(F3554="Secondary Timing Controller","Timing",IF(F3554="Star","Ethernet",IF(F3554="Door Controller","Security Solution",IF(F3554="Elevator Controller","Security Solution",IF(F3554="Range Extender","Security Solution",IF(F3554="Dropbox","Standalone",IF(F3554="LF Exciter","Standalone",IF(OR(F3554="Monitor",F3554="Virtual Wall"),IF(VLOOKUP(H3554,IRDeviceDetails!$A$1:$B$10000,2,FALSE)=0,"Standalone",IF(ISNUMBER(MATCH(H3554,ConfigGrouping!$D$1:$D$10000,0)),"Primary","Secondary")),"")))))))))</f>
        <v/>
      </c>
    </row>
    <row r="3555" spans="5:5" ht="15" customHeight="1" x14ac:dyDescent="0.35">
      <c r="E3555" s="11" t="str">
        <f>IF(F3555="Primary Timing Controller","Timing",IF(F3555="Secondary Timing Controller","Timing",IF(F3555="Star","Ethernet",IF(F3555="Door Controller","Security Solution",IF(F3555="Elevator Controller","Security Solution",IF(F3555="Range Extender","Security Solution",IF(F3555="Dropbox","Standalone",IF(F3555="LF Exciter","Standalone",IF(OR(F3555="Monitor",F3555="Virtual Wall"),IF(VLOOKUP(H3555,IRDeviceDetails!$A$1:$B$10000,2,FALSE)=0,"Standalone",IF(ISNUMBER(MATCH(H3555,ConfigGrouping!$D$1:$D$10000,0)),"Primary","Secondary")),"")))))))))</f>
        <v/>
      </c>
    </row>
    <row r="3556" spans="5:5" ht="15" customHeight="1" x14ac:dyDescent="0.35">
      <c r="E3556" s="11" t="str">
        <f>IF(F3556="Primary Timing Controller","Timing",IF(F3556="Secondary Timing Controller","Timing",IF(F3556="Star","Ethernet",IF(F3556="Door Controller","Security Solution",IF(F3556="Elevator Controller","Security Solution",IF(F3556="Range Extender","Security Solution",IF(F3556="Dropbox","Standalone",IF(F3556="LF Exciter","Standalone",IF(OR(F3556="Monitor",F3556="Virtual Wall"),IF(VLOOKUP(H3556,IRDeviceDetails!$A$1:$B$10000,2,FALSE)=0,"Standalone",IF(ISNUMBER(MATCH(H3556,ConfigGrouping!$D$1:$D$10000,0)),"Primary","Secondary")),"")))))))))</f>
        <v/>
      </c>
    </row>
    <row r="3557" spans="5:5" ht="15" customHeight="1" x14ac:dyDescent="0.35">
      <c r="E3557" s="11" t="str">
        <f>IF(F3557="Primary Timing Controller","Timing",IF(F3557="Secondary Timing Controller","Timing",IF(F3557="Star","Ethernet",IF(F3557="Door Controller","Security Solution",IF(F3557="Elevator Controller","Security Solution",IF(F3557="Range Extender","Security Solution",IF(F3557="Dropbox","Standalone",IF(F3557="LF Exciter","Standalone",IF(OR(F3557="Monitor",F3557="Virtual Wall"),IF(VLOOKUP(H3557,IRDeviceDetails!$A$1:$B$10000,2,FALSE)=0,"Standalone",IF(ISNUMBER(MATCH(H3557,ConfigGrouping!$D$1:$D$10000,0)),"Primary","Secondary")),"")))))))))</f>
        <v/>
      </c>
    </row>
    <row r="3558" spans="5:5" ht="15" customHeight="1" x14ac:dyDescent="0.35">
      <c r="E3558" s="11" t="str">
        <f>IF(F3558="Primary Timing Controller","Timing",IF(F3558="Secondary Timing Controller","Timing",IF(F3558="Star","Ethernet",IF(F3558="Door Controller","Security Solution",IF(F3558="Elevator Controller","Security Solution",IF(F3558="Range Extender","Security Solution",IF(F3558="Dropbox","Standalone",IF(F3558="LF Exciter","Standalone",IF(OR(F3558="Monitor",F3558="Virtual Wall"),IF(VLOOKUP(H3558,IRDeviceDetails!$A$1:$B$10000,2,FALSE)=0,"Standalone",IF(ISNUMBER(MATCH(H3558,ConfigGrouping!$D$1:$D$10000,0)),"Primary","Secondary")),"")))))))))</f>
        <v/>
      </c>
    </row>
    <row r="3559" spans="5:5" ht="15" customHeight="1" x14ac:dyDescent="0.35">
      <c r="E3559" s="11" t="str">
        <f>IF(F3559="Primary Timing Controller","Timing",IF(F3559="Secondary Timing Controller","Timing",IF(F3559="Star","Ethernet",IF(F3559="Door Controller","Security Solution",IF(F3559="Elevator Controller","Security Solution",IF(F3559="Range Extender","Security Solution",IF(F3559="Dropbox","Standalone",IF(F3559="LF Exciter","Standalone",IF(OR(F3559="Monitor",F3559="Virtual Wall"),IF(VLOOKUP(H3559,IRDeviceDetails!$A$1:$B$10000,2,FALSE)=0,"Standalone",IF(ISNUMBER(MATCH(H3559,ConfigGrouping!$D$1:$D$10000,0)),"Primary","Secondary")),"")))))))))</f>
        <v/>
      </c>
    </row>
    <row r="3560" spans="5:5" ht="15" customHeight="1" x14ac:dyDescent="0.35">
      <c r="E3560" s="11" t="str">
        <f>IF(F3560="Primary Timing Controller","Timing",IF(F3560="Secondary Timing Controller","Timing",IF(F3560="Star","Ethernet",IF(F3560="Door Controller","Security Solution",IF(F3560="Elevator Controller","Security Solution",IF(F3560="Range Extender","Security Solution",IF(F3560="Dropbox","Standalone",IF(F3560="LF Exciter","Standalone",IF(OR(F3560="Monitor",F3560="Virtual Wall"),IF(VLOOKUP(H3560,IRDeviceDetails!$A$1:$B$10000,2,FALSE)=0,"Standalone",IF(ISNUMBER(MATCH(H3560,ConfigGrouping!$D$1:$D$10000,0)),"Primary","Secondary")),"")))))))))</f>
        <v/>
      </c>
    </row>
    <row r="3561" spans="5:5" ht="15" customHeight="1" x14ac:dyDescent="0.35">
      <c r="E3561" s="11" t="str">
        <f>IF(F3561="Primary Timing Controller","Timing",IF(F3561="Secondary Timing Controller","Timing",IF(F3561="Star","Ethernet",IF(F3561="Door Controller","Security Solution",IF(F3561="Elevator Controller","Security Solution",IF(F3561="Range Extender","Security Solution",IF(F3561="Dropbox","Standalone",IF(F3561="LF Exciter","Standalone",IF(OR(F3561="Monitor",F3561="Virtual Wall"),IF(VLOOKUP(H3561,IRDeviceDetails!$A$1:$B$10000,2,FALSE)=0,"Standalone",IF(ISNUMBER(MATCH(H3561,ConfigGrouping!$D$1:$D$10000,0)),"Primary","Secondary")),"")))))))))</f>
        <v/>
      </c>
    </row>
    <row r="3562" spans="5:5" ht="15" customHeight="1" x14ac:dyDescent="0.35">
      <c r="E3562" s="11" t="str">
        <f>IF(F3562="Primary Timing Controller","Timing",IF(F3562="Secondary Timing Controller","Timing",IF(F3562="Star","Ethernet",IF(F3562="Door Controller","Security Solution",IF(F3562="Elevator Controller","Security Solution",IF(F3562="Range Extender","Security Solution",IF(F3562="Dropbox","Standalone",IF(F3562="LF Exciter","Standalone",IF(OR(F3562="Monitor",F3562="Virtual Wall"),IF(VLOOKUP(H3562,IRDeviceDetails!$A$1:$B$10000,2,FALSE)=0,"Standalone",IF(ISNUMBER(MATCH(H3562,ConfigGrouping!$D$1:$D$10000,0)),"Primary","Secondary")),"")))))))))</f>
        <v/>
      </c>
    </row>
    <row r="3563" spans="5:5" ht="15" customHeight="1" x14ac:dyDescent="0.35">
      <c r="E3563" s="11" t="str">
        <f>IF(F3563="Primary Timing Controller","Timing",IF(F3563="Secondary Timing Controller","Timing",IF(F3563="Star","Ethernet",IF(F3563="Door Controller","Security Solution",IF(F3563="Elevator Controller","Security Solution",IF(F3563="Range Extender","Security Solution",IF(F3563="Dropbox","Standalone",IF(F3563="LF Exciter","Standalone",IF(OR(F3563="Monitor",F3563="Virtual Wall"),IF(VLOOKUP(H3563,IRDeviceDetails!$A$1:$B$10000,2,FALSE)=0,"Standalone",IF(ISNUMBER(MATCH(H3563,ConfigGrouping!$D$1:$D$10000,0)),"Primary","Secondary")),"")))))))))</f>
        <v/>
      </c>
    </row>
    <row r="3564" spans="5:5" ht="15" customHeight="1" x14ac:dyDescent="0.35">
      <c r="E3564" s="11" t="str">
        <f>IF(F3564="Primary Timing Controller","Timing",IF(F3564="Secondary Timing Controller","Timing",IF(F3564="Star","Ethernet",IF(F3564="Door Controller","Security Solution",IF(F3564="Elevator Controller","Security Solution",IF(F3564="Range Extender","Security Solution",IF(F3564="Dropbox","Standalone",IF(F3564="LF Exciter","Standalone",IF(OR(F3564="Monitor",F3564="Virtual Wall"),IF(VLOOKUP(H3564,IRDeviceDetails!$A$1:$B$10000,2,FALSE)=0,"Standalone",IF(ISNUMBER(MATCH(H3564,ConfigGrouping!$D$1:$D$10000,0)),"Primary","Secondary")),"")))))))))</f>
        <v/>
      </c>
    </row>
    <row r="3565" spans="5:5" ht="15" customHeight="1" x14ac:dyDescent="0.35">
      <c r="E3565" s="11" t="str">
        <f>IF(F3565="Primary Timing Controller","Timing",IF(F3565="Secondary Timing Controller","Timing",IF(F3565="Star","Ethernet",IF(F3565="Door Controller","Security Solution",IF(F3565="Elevator Controller","Security Solution",IF(F3565="Range Extender","Security Solution",IF(F3565="Dropbox","Standalone",IF(F3565="LF Exciter","Standalone",IF(OR(F3565="Monitor",F3565="Virtual Wall"),IF(VLOOKUP(H3565,IRDeviceDetails!$A$1:$B$10000,2,FALSE)=0,"Standalone",IF(ISNUMBER(MATCH(H3565,ConfigGrouping!$D$1:$D$10000,0)),"Primary","Secondary")),"")))))))))</f>
        <v/>
      </c>
    </row>
    <row r="3566" spans="5:5" ht="15" customHeight="1" x14ac:dyDescent="0.35">
      <c r="E3566" s="11" t="str">
        <f>IF(F3566="Primary Timing Controller","Timing",IF(F3566="Secondary Timing Controller","Timing",IF(F3566="Star","Ethernet",IF(F3566="Door Controller","Security Solution",IF(F3566="Elevator Controller","Security Solution",IF(F3566="Range Extender","Security Solution",IF(F3566="Dropbox","Standalone",IF(F3566="LF Exciter","Standalone",IF(OR(F3566="Monitor",F3566="Virtual Wall"),IF(VLOOKUP(H3566,IRDeviceDetails!$A$1:$B$10000,2,FALSE)=0,"Standalone",IF(ISNUMBER(MATCH(H3566,ConfigGrouping!$D$1:$D$10000,0)),"Primary","Secondary")),"")))))))))</f>
        <v/>
      </c>
    </row>
    <row r="3567" spans="5:5" ht="15" customHeight="1" x14ac:dyDescent="0.35">
      <c r="E3567" s="11" t="str">
        <f>IF(F3567="Primary Timing Controller","Timing",IF(F3567="Secondary Timing Controller","Timing",IF(F3567="Star","Ethernet",IF(F3567="Door Controller","Security Solution",IF(F3567="Elevator Controller","Security Solution",IF(F3567="Range Extender","Security Solution",IF(F3567="Dropbox","Standalone",IF(F3567="LF Exciter","Standalone",IF(OR(F3567="Monitor",F3567="Virtual Wall"),IF(VLOOKUP(H3567,IRDeviceDetails!$A$1:$B$10000,2,FALSE)=0,"Standalone",IF(ISNUMBER(MATCH(H3567,ConfigGrouping!$D$1:$D$10000,0)),"Primary","Secondary")),"")))))))))</f>
        <v/>
      </c>
    </row>
    <row r="3568" spans="5:5" ht="15" customHeight="1" x14ac:dyDescent="0.35">
      <c r="E3568" s="11" t="str">
        <f>IF(F3568="Primary Timing Controller","Timing",IF(F3568="Secondary Timing Controller","Timing",IF(F3568="Star","Ethernet",IF(F3568="Door Controller","Security Solution",IF(F3568="Elevator Controller","Security Solution",IF(F3568="Range Extender","Security Solution",IF(F3568="Dropbox","Standalone",IF(F3568="LF Exciter","Standalone",IF(OR(F3568="Monitor",F3568="Virtual Wall"),IF(VLOOKUP(H3568,IRDeviceDetails!$A$1:$B$10000,2,FALSE)=0,"Standalone",IF(ISNUMBER(MATCH(H3568,ConfigGrouping!$D$1:$D$10000,0)),"Primary","Secondary")),"")))))))))</f>
        <v/>
      </c>
    </row>
    <row r="3569" spans="5:5" ht="15" customHeight="1" x14ac:dyDescent="0.35">
      <c r="E3569" s="11" t="str">
        <f>IF(F3569="Primary Timing Controller","Timing",IF(F3569="Secondary Timing Controller","Timing",IF(F3569="Star","Ethernet",IF(F3569="Door Controller","Security Solution",IF(F3569="Elevator Controller","Security Solution",IF(F3569="Range Extender","Security Solution",IF(F3569="Dropbox","Standalone",IF(F3569="LF Exciter","Standalone",IF(OR(F3569="Monitor",F3569="Virtual Wall"),IF(VLOOKUP(H3569,IRDeviceDetails!$A$1:$B$10000,2,FALSE)=0,"Standalone",IF(ISNUMBER(MATCH(H3569,ConfigGrouping!$D$1:$D$10000,0)),"Primary","Secondary")),"")))))))))</f>
        <v/>
      </c>
    </row>
    <row r="3570" spans="5:5" ht="15" customHeight="1" x14ac:dyDescent="0.35">
      <c r="E3570" s="11" t="str">
        <f>IF(F3570="Primary Timing Controller","Timing",IF(F3570="Secondary Timing Controller","Timing",IF(F3570="Star","Ethernet",IF(F3570="Door Controller","Security Solution",IF(F3570="Elevator Controller","Security Solution",IF(F3570="Range Extender","Security Solution",IF(F3570="Dropbox","Standalone",IF(F3570="LF Exciter","Standalone",IF(OR(F3570="Monitor",F3570="Virtual Wall"),IF(VLOOKUP(H3570,IRDeviceDetails!$A$1:$B$10000,2,FALSE)=0,"Standalone",IF(ISNUMBER(MATCH(H3570,ConfigGrouping!$D$1:$D$10000,0)),"Primary","Secondary")),"")))))))))</f>
        <v/>
      </c>
    </row>
    <row r="3571" spans="5:5" ht="15" customHeight="1" x14ac:dyDescent="0.35">
      <c r="E3571" s="11" t="str">
        <f>IF(F3571="Primary Timing Controller","Timing",IF(F3571="Secondary Timing Controller","Timing",IF(F3571="Star","Ethernet",IF(F3571="Door Controller","Security Solution",IF(F3571="Elevator Controller","Security Solution",IF(F3571="Range Extender","Security Solution",IF(F3571="Dropbox","Standalone",IF(F3571="LF Exciter","Standalone",IF(OR(F3571="Monitor",F3571="Virtual Wall"),IF(VLOOKUP(H3571,IRDeviceDetails!$A$1:$B$10000,2,FALSE)=0,"Standalone",IF(ISNUMBER(MATCH(H3571,ConfigGrouping!$D$1:$D$10000,0)),"Primary","Secondary")),"")))))))))</f>
        <v/>
      </c>
    </row>
    <row r="3572" spans="5:5" ht="15" customHeight="1" x14ac:dyDescent="0.35">
      <c r="E3572" s="11" t="str">
        <f>IF(F3572="Primary Timing Controller","Timing",IF(F3572="Secondary Timing Controller","Timing",IF(F3572="Star","Ethernet",IF(F3572="Door Controller","Security Solution",IF(F3572="Elevator Controller","Security Solution",IF(F3572="Range Extender","Security Solution",IF(F3572="Dropbox","Standalone",IF(F3572="LF Exciter","Standalone",IF(OR(F3572="Monitor",F3572="Virtual Wall"),IF(VLOOKUP(H3572,IRDeviceDetails!$A$1:$B$10000,2,FALSE)=0,"Standalone",IF(ISNUMBER(MATCH(H3572,ConfigGrouping!$D$1:$D$10000,0)),"Primary","Secondary")),"")))))))))</f>
        <v/>
      </c>
    </row>
    <row r="3573" spans="5:5" ht="15" customHeight="1" x14ac:dyDescent="0.35">
      <c r="E3573" s="11" t="str">
        <f>IF(F3573="Primary Timing Controller","Timing",IF(F3573="Secondary Timing Controller","Timing",IF(F3573="Star","Ethernet",IF(F3573="Door Controller","Security Solution",IF(F3573="Elevator Controller","Security Solution",IF(F3573="Range Extender","Security Solution",IF(F3573="Dropbox","Standalone",IF(F3573="LF Exciter","Standalone",IF(OR(F3573="Monitor",F3573="Virtual Wall"),IF(VLOOKUP(H3573,IRDeviceDetails!$A$1:$B$10000,2,FALSE)=0,"Standalone",IF(ISNUMBER(MATCH(H3573,ConfigGrouping!$D$1:$D$10000,0)),"Primary","Secondary")),"")))))))))</f>
        <v/>
      </c>
    </row>
    <row r="3574" spans="5:5" ht="15" customHeight="1" x14ac:dyDescent="0.35">
      <c r="E3574" s="11" t="str">
        <f>IF(F3574="Primary Timing Controller","Timing",IF(F3574="Secondary Timing Controller","Timing",IF(F3574="Star","Ethernet",IF(F3574="Door Controller","Security Solution",IF(F3574="Elevator Controller","Security Solution",IF(F3574="Range Extender","Security Solution",IF(F3574="Dropbox","Standalone",IF(F3574="LF Exciter","Standalone",IF(OR(F3574="Monitor",F3574="Virtual Wall"),IF(VLOOKUP(H3574,IRDeviceDetails!$A$1:$B$10000,2,FALSE)=0,"Standalone",IF(ISNUMBER(MATCH(H3574,ConfigGrouping!$D$1:$D$10000,0)),"Primary","Secondary")),"")))))))))</f>
        <v/>
      </c>
    </row>
    <row r="3575" spans="5:5" ht="15" customHeight="1" x14ac:dyDescent="0.35">
      <c r="E3575" s="11" t="str">
        <f>IF(F3575="Primary Timing Controller","Timing",IF(F3575="Secondary Timing Controller","Timing",IF(F3575="Star","Ethernet",IF(F3575="Door Controller","Security Solution",IF(F3575="Elevator Controller","Security Solution",IF(F3575="Range Extender","Security Solution",IF(F3575="Dropbox","Standalone",IF(F3575="LF Exciter","Standalone",IF(OR(F3575="Monitor",F3575="Virtual Wall"),IF(VLOOKUP(H3575,IRDeviceDetails!$A$1:$B$10000,2,FALSE)=0,"Standalone",IF(ISNUMBER(MATCH(H3575,ConfigGrouping!$D$1:$D$10000,0)),"Primary","Secondary")),"")))))))))</f>
        <v/>
      </c>
    </row>
    <row r="3576" spans="5:5" ht="15" customHeight="1" x14ac:dyDescent="0.35">
      <c r="E3576" s="11" t="str">
        <f>IF(F3576="Primary Timing Controller","Timing",IF(F3576="Secondary Timing Controller","Timing",IF(F3576="Star","Ethernet",IF(F3576="Door Controller","Security Solution",IF(F3576="Elevator Controller","Security Solution",IF(F3576="Range Extender","Security Solution",IF(F3576="Dropbox","Standalone",IF(F3576="LF Exciter","Standalone",IF(OR(F3576="Monitor",F3576="Virtual Wall"),IF(VLOOKUP(H3576,IRDeviceDetails!$A$1:$B$10000,2,FALSE)=0,"Standalone",IF(ISNUMBER(MATCH(H3576,ConfigGrouping!$D$1:$D$10000,0)),"Primary","Secondary")),"")))))))))</f>
        <v/>
      </c>
    </row>
    <row r="3577" spans="5:5" ht="15" customHeight="1" x14ac:dyDescent="0.35">
      <c r="E3577" s="11" t="str">
        <f>IF(F3577="Primary Timing Controller","Timing",IF(F3577="Secondary Timing Controller","Timing",IF(F3577="Star","Ethernet",IF(F3577="Door Controller","Security Solution",IF(F3577="Elevator Controller","Security Solution",IF(F3577="Range Extender","Security Solution",IF(F3577="Dropbox","Standalone",IF(F3577="LF Exciter","Standalone",IF(OR(F3577="Monitor",F3577="Virtual Wall"),IF(VLOOKUP(H3577,IRDeviceDetails!$A$1:$B$10000,2,FALSE)=0,"Standalone",IF(ISNUMBER(MATCH(H3577,ConfigGrouping!$D$1:$D$10000,0)),"Primary","Secondary")),"")))))))))</f>
        <v/>
      </c>
    </row>
    <row r="3578" spans="5:5" ht="15" customHeight="1" x14ac:dyDescent="0.35">
      <c r="E3578" s="11" t="str">
        <f>IF(F3578="Primary Timing Controller","Timing",IF(F3578="Secondary Timing Controller","Timing",IF(F3578="Star","Ethernet",IF(F3578="Door Controller","Security Solution",IF(F3578="Elevator Controller","Security Solution",IF(F3578="Range Extender","Security Solution",IF(F3578="Dropbox","Standalone",IF(F3578="LF Exciter","Standalone",IF(OR(F3578="Monitor",F3578="Virtual Wall"),IF(VLOOKUP(H3578,IRDeviceDetails!$A$1:$B$10000,2,FALSE)=0,"Standalone",IF(ISNUMBER(MATCH(H3578,ConfigGrouping!$D$1:$D$10000,0)),"Primary","Secondary")),"")))))))))</f>
        <v/>
      </c>
    </row>
    <row r="3579" spans="5:5" ht="15" customHeight="1" x14ac:dyDescent="0.35">
      <c r="E3579" s="11" t="str">
        <f>IF(F3579="Primary Timing Controller","Timing",IF(F3579="Secondary Timing Controller","Timing",IF(F3579="Star","Ethernet",IF(F3579="Door Controller","Security Solution",IF(F3579="Elevator Controller","Security Solution",IF(F3579="Range Extender","Security Solution",IF(F3579="Dropbox","Standalone",IF(F3579="LF Exciter","Standalone",IF(OR(F3579="Monitor",F3579="Virtual Wall"),IF(VLOOKUP(H3579,IRDeviceDetails!$A$1:$B$10000,2,FALSE)=0,"Standalone",IF(ISNUMBER(MATCH(H3579,ConfigGrouping!$D$1:$D$10000,0)),"Primary","Secondary")),"")))))))))</f>
        <v/>
      </c>
    </row>
    <row r="3580" spans="5:5" ht="15" customHeight="1" x14ac:dyDescent="0.35">
      <c r="E3580" s="11" t="str">
        <f>IF(F3580="Primary Timing Controller","Timing",IF(F3580="Secondary Timing Controller","Timing",IF(F3580="Star","Ethernet",IF(F3580="Door Controller","Security Solution",IF(F3580="Elevator Controller","Security Solution",IF(F3580="Range Extender","Security Solution",IF(F3580="Dropbox","Standalone",IF(F3580="LF Exciter","Standalone",IF(OR(F3580="Monitor",F3580="Virtual Wall"),IF(VLOOKUP(H3580,IRDeviceDetails!$A$1:$B$10000,2,FALSE)=0,"Standalone",IF(ISNUMBER(MATCH(H3580,ConfigGrouping!$D$1:$D$10000,0)),"Primary","Secondary")),"")))))))))</f>
        <v/>
      </c>
    </row>
    <row r="3581" spans="5:5" ht="15" customHeight="1" x14ac:dyDescent="0.35">
      <c r="E3581" s="11" t="str">
        <f>IF(F3581="Primary Timing Controller","Timing",IF(F3581="Secondary Timing Controller","Timing",IF(F3581="Star","Ethernet",IF(F3581="Door Controller","Security Solution",IF(F3581="Elevator Controller","Security Solution",IF(F3581="Range Extender","Security Solution",IF(F3581="Dropbox","Standalone",IF(F3581="LF Exciter","Standalone",IF(OR(F3581="Monitor",F3581="Virtual Wall"),IF(VLOOKUP(H3581,IRDeviceDetails!$A$1:$B$10000,2,FALSE)=0,"Standalone",IF(ISNUMBER(MATCH(H3581,ConfigGrouping!$D$1:$D$10000,0)),"Primary","Secondary")),"")))))))))</f>
        <v/>
      </c>
    </row>
    <row r="3582" spans="5:5" ht="15" customHeight="1" x14ac:dyDescent="0.35">
      <c r="E3582" s="11" t="str">
        <f>IF(F3582="Primary Timing Controller","Timing",IF(F3582="Secondary Timing Controller","Timing",IF(F3582="Star","Ethernet",IF(F3582="Door Controller","Security Solution",IF(F3582="Elevator Controller","Security Solution",IF(F3582="Range Extender","Security Solution",IF(F3582="Dropbox","Standalone",IF(F3582="LF Exciter","Standalone",IF(OR(F3582="Monitor",F3582="Virtual Wall"),IF(VLOOKUP(H3582,IRDeviceDetails!$A$1:$B$10000,2,FALSE)=0,"Standalone",IF(ISNUMBER(MATCH(H3582,ConfigGrouping!$D$1:$D$10000,0)),"Primary","Secondary")),"")))))))))</f>
        <v/>
      </c>
    </row>
    <row r="3583" spans="5:5" ht="15" customHeight="1" x14ac:dyDescent="0.35">
      <c r="E3583" s="11" t="str">
        <f>IF(F3583="Primary Timing Controller","Timing",IF(F3583="Secondary Timing Controller","Timing",IF(F3583="Star","Ethernet",IF(F3583="Door Controller","Security Solution",IF(F3583="Elevator Controller","Security Solution",IF(F3583="Range Extender","Security Solution",IF(F3583="Dropbox","Standalone",IF(F3583="LF Exciter","Standalone",IF(OR(F3583="Monitor",F3583="Virtual Wall"),IF(VLOOKUP(H3583,IRDeviceDetails!$A$1:$B$10000,2,FALSE)=0,"Standalone",IF(ISNUMBER(MATCH(H3583,ConfigGrouping!$D$1:$D$10000,0)),"Primary","Secondary")),"")))))))))</f>
        <v/>
      </c>
    </row>
    <row r="3584" spans="5:5" ht="15" customHeight="1" x14ac:dyDescent="0.35">
      <c r="E3584" s="11" t="str">
        <f>IF(F3584="Primary Timing Controller","Timing",IF(F3584="Secondary Timing Controller","Timing",IF(F3584="Star","Ethernet",IF(F3584="Door Controller","Security Solution",IF(F3584="Elevator Controller","Security Solution",IF(F3584="Range Extender","Security Solution",IF(F3584="Dropbox","Standalone",IF(F3584="LF Exciter","Standalone",IF(OR(F3584="Monitor",F3584="Virtual Wall"),IF(VLOOKUP(H3584,IRDeviceDetails!$A$1:$B$10000,2,FALSE)=0,"Standalone",IF(ISNUMBER(MATCH(H3584,ConfigGrouping!$D$1:$D$10000,0)),"Primary","Secondary")),"")))))))))</f>
        <v/>
      </c>
    </row>
    <row r="3585" spans="5:5" ht="15" customHeight="1" x14ac:dyDescent="0.35">
      <c r="E3585" s="11" t="str">
        <f>IF(F3585="Primary Timing Controller","Timing",IF(F3585="Secondary Timing Controller","Timing",IF(F3585="Star","Ethernet",IF(F3585="Door Controller","Security Solution",IF(F3585="Elevator Controller","Security Solution",IF(F3585="Range Extender","Security Solution",IF(F3585="Dropbox","Standalone",IF(F3585="LF Exciter","Standalone",IF(OR(F3585="Monitor",F3585="Virtual Wall"),IF(VLOOKUP(H3585,IRDeviceDetails!$A$1:$B$10000,2,FALSE)=0,"Standalone",IF(ISNUMBER(MATCH(H3585,ConfigGrouping!$D$1:$D$10000,0)),"Primary","Secondary")),"")))))))))</f>
        <v/>
      </c>
    </row>
    <row r="3586" spans="5:5" ht="15" customHeight="1" x14ac:dyDescent="0.35">
      <c r="E3586" s="11" t="str">
        <f>IF(F3586="Primary Timing Controller","Timing",IF(F3586="Secondary Timing Controller","Timing",IF(F3586="Star","Ethernet",IF(F3586="Door Controller","Security Solution",IF(F3586="Elevator Controller","Security Solution",IF(F3586="Range Extender","Security Solution",IF(F3586="Dropbox","Standalone",IF(F3586="LF Exciter","Standalone",IF(OR(F3586="Monitor",F3586="Virtual Wall"),IF(VLOOKUP(H3586,IRDeviceDetails!$A$1:$B$10000,2,FALSE)=0,"Standalone",IF(ISNUMBER(MATCH(H3586,ConfigGrouping!$D$1:$D$10000,0)),"Primary","Secondary")),"")))))))))</f>
        <v/>
      </c>
    </row>
    <row r="3587" spans="5:5" ht="15" customHeight="1" x14ac:dyDescent="0.35">
      <c r="E3587" s="11" t="str">
        <f>IF(F3587="Primary Timing Controller","Timing",IF(F3587="Secondary Timing Controller","Timing",IF(F3587="Star","Ethernet",IF(F3587="Door Controller","Security Solution",IF(F3587="Elevator Controller","Security Solution",IF(F3587="Range Extender","Security Solution",IF(F3587="Dropbox","Standalone",IF(F3587="LF Exciter","Standalone",IF(OR(F3587="Monitor",F3587="Virtual Wall"),IF(VLOOKUP(H3587,IRDeviceDetails!$A$1:$B$10000,2,FALSE)=0,"Standalone",IF(ISNUMBER(MATCH(H3587,ConfigGrouping!$D$1:$D$10000,0)),"Primary","Secondary")),"")))))))))</f>
        <v/>
      </c>
    </row>
    <row r="3588" spans="5:5" ht="15" customHeight="1" x14ac:dyDescent="0.35">
      <c r="E3588" s="11" t="str">
        <f>IF(F3588="Primary Timing Controller","Timing",IF(F3588="Secondary Timing Controller","Timing",IF(F3588="Star","Ethernet",IF(F3588="Door Controller","Security Solution",IF(F3588="Elevator Controller","Security Solution",IF(F3588="Range Extender","Security Solution",IF(F3588="Dropbox","Standalone",IF(F3588="LF Exciter","Standalone",IF(OR(F3588="Monitor",F3588="Virtual Wall"),IF(VLOOKUP(H3588,IRDeviceDetails!$A$1:$B$10000,2,FALSE)=0,"Standalone",IF(ISNUMBER(MATCH(H3588,ConfigGrouping!$D$1:$D$10000,0)),"Primary","Secondary")),"")))))))))</f>
        <v/>
      </c>
    </row>
    <row r="3589" spans="5:5" ht="15" customHeight="1" x14ac:dyDescent="0.35">
      <c r="E3589" s="11" t="str">
        <f>IF(F3589="Primary Timing Controller","Timing",IF(F3589="Secondary Timing Controller","Timing",IF(F3589="Star","Ethernet",IF(F3589="Door Controller","Security Solution",IF(F3589="Elevator Controller","Security Solution",IF(F3589="Range Extender","Security Solution",IF(F3589="Dropbox","Standalone",IF(F3589="LF Exciter","Standalone",IF(OR(F3589="Monitor",F3589="Virtual Wall"),IF(VLOOKUP(H3589,IRDeviceDetails!$A$1:$B$10000,2,FALSE)=0,"Standalone",IF(ISNUMBER(MATCH(H3589,ConfigGrouping!$D$1:$D$10000,0)),"Primary","Secondary")),"")))))))))</f>
        <v/>
      </c>
    </row>
    <row r="3590" spans="5:5" ht="15" customHeight="1" x14ac:dyDescent="0.35">
      <c r="E3590" s="11" t="str">
        <f>IF(F3590="Primary Timing Controller","Timing",IF(F3590="Secondary Timing Controller","Timing",IF(F3590="Star","Ethernet",IF(F3590="Door Controller","Security Solution",IF(F3590="Elevator Controller","Security Solution",IF(F3590="Range Extender","Security Solution",IF(F3590="Dropbox","Standalone",IF(F3590="LF Exciter","Standalone",IF(OR(F3590="Monitor",F3590="Virtual Wall"),IF(VLOOKUP(H3590,IRDeviceDetails!$A$1:$B$10000,2,FALSE)=0,"Standalone",IF(ISNUMBER(MATCH(H3590,ConfigGrouping!$D$1:$D$10000,0)),"Primary","Secondary")),"")))))))))</f>
        <v/>
      </c>
    </row>
    <row r="3591" spans="5:5" ht="15" customHeight="1" x14ac:dyDescent="0.35">
      <c r="E3591" s="11" t="str">
        <f>IF(F3591="Primary Timing Controller","Timing",IF(F3591="Secondary Timing Controller","Timing",IF(F3591="Star","Ethernet",IF(F3591="Door Controller","Security Solution",IF(F3591="Elevator Controller","Security Solution",IF(F3591="Range Extender","Security Solution",IF(F3591="Dropbox","Standalone",IF(F3591="LF Exciter","Standalone",IF(OR(F3591="Monitor",F3591="Virtual Wall"),IF(VLOOKUP(H3591,IRDeviceDetails!$A$1:$B$10000,2,FALSE)=0,"Standalone",IF(ISNUMBER(MATCH(H3591,ConfigGrouping!$D$1:$D$10000,0)),"Primary","Secondary")),"")))))))))</f>
        <v/>
      </c>
    </row>
    <row r="3592" spans="5:5" ht="15" customHeight="1" x14ac:dyDescent="0.35">
      <c r="E3592" s="11" t="str">
        <f>IF(F3592="Primary Timing Controller","Timing",IF(F3592="Secondary Timing Controller","Timing",IF(F3592="Star","Ethernet",IF(F3592="Door Controller","Security Solution",IF(F3592="Elevator Controller","Security Solution",IF(F3592="Range Extender","Security Solution",IF(F3592="Dropbox","Standalone",IF(F3592="LF Exciter","Standalone",IF(OR(F3592="Monitor",F3592="Virtual Wall"),IF(VLOOKUP(H3592,IRDeviceDetails!$A$1:$B$10000,2,FALSE)=0,"Standalone",IF(ISNUMBER(MATCH(H3592,ConfigGrouping!$D$1:$D$10000,0)),"Primary","Secondary")),"")))))))))</f>
        <v/>
      </c>
    </row>
    <row r="3593" spans="5:5" ht="15" customHeight="1" x14ac:dyDescent="0.35">
      <c r="E3593" s="11" t="str">
        <f>IF(F3593="Primary Timing Controller","Timing",IF(F3593="Secondary Timing Controller","Timing",IF(F3593="Star","Ethernet",IF(F3593="Door Controller","Security Solution",IF(F3593="Elevator Controller","Security Solution",IF(F3593="Range Extender","Security Solution",IF(F3593="Dropbox","Standalone",IF(F3593="LF Exciter","Standalone",IF(OR(F3593="Monitor",F3593="Virtual Wall"),IF(VLOOKUP(H3593,IRDeviceDetails!$A$1:$B$10000,2,FALSE)=0,"Standalone",IF(ISNUMBER(MATCH(H3593,ConfigGrouping!$D$1:$D$10000,0)),"Primary","Secondary")),"")))))))))</f>
        <v/>
      </c>
    </row>
    <row r="3594" spans="5:5" ht="15" customHeight="1" x14ac:dyDescent="0.35">
      <c r="E3594" s="11" t="str">
        <f>IF(F3594="Primary Timing Controller","Timing",IF(F3594="Secondary Timing Controller","Timing",IF(F3594="Star","Ethernet",IF(F3594="Door Controller","Security Solution",IF(F3594="Elevator Controller","Security Solution",IF(F3594="Range Extender","Security Solution",IF(F3594="Dropbox","Standalone",IF(F3594="LF Exciter","Standalone",IF(OR(F3594="Monitor",F3594="Virtual Wall"),IF(VLOOKUP(H3594,IRDeviceDetails!$A$1:$B$10000,2,FALSE)=0,"Standalone",IF(ISNUMBER(MATCH(H3594,ConfigGrouping!$D$1:$D$10000,0)),"Primary","Secondary")),"")))))))))</f>
        <v/>
      </c>
    </row>
    <row r="3595" spans="5:5" ht="15" customHeight="1" x14ac:dyDescent="0.35">
      <c r="E3595" s="11" t="str">
        <f>IF(F3595="Primary Timing Controller","Timing",IF(F3595="Secondary Timing Controller","Timing",IF(F3595="Star","Ethernet",IF(F3595="Door Controller","Security Solution",IF(F3595="Elevator Controller","Security Solution",IF(F3595="Range Extender","Security Solution",IF(F3595="Dropbox","Standalone",IF(F3595="LF Exciter","Standalone",IF(OR(F3595="Monitor",F3595="Virtual Wall"),IF(VLOOKUP(H3595,IRDeviceDetails!$A$1:$B$10000,2,FALSE)=0,"Standalone",IF(ISNUMBER(MATCH(H3595,ConfigGrouping!$D$1:$D$10000,0)),"Primary","Secondary")),"")))))))))</f>
        <v/>
      </c>
    </row>
    <row r="3596" spans="5:5" ht="15" customHeight="1" x14ac:dyDescent="0.35">
      <c r="E3596" s="11" t="str">
        <f>IF(F3596="Primary Timing Controller","Timing",IF(F3596="Secondary Timing Controller","Timing",IF(F3596="Star","Ethernet",IF(F3596="Door Controller","Security Solution",IF(F3596="Elevator Controller","Security Solution",IF(F3596="Range Extender","Security Solution",IF(F3596="Dropbox","Standalone",IF(F3596="LF Exciter","Standalone",IF(OR(F3596="Monitor",F3596="Virtual Wall"),IF(VLOOKUP(H3596,IRDeviceDetails!$A$1:$B$10000,2,FALSE)=0,"Standalone",IF(ISNUMBER(MATCH(H3596,ConfigGrouping!$D$1:$D$10000,0)),"Primary","Secondary")),"")))))))))</f>
        <v/>
      </c>
    </row>
    <row r="3597" spans="5:5" ht="15" customHeight="1" x14ac:dyDescent="0.35">
      <c r="E3597" s="11" t="str">
        <f>IF(F3597="Primary Timing Controller","Timing",IF(F3597="Secondary Timing Controller","Timing",IF(F3597="Star","Ethernet",IF(F3597="Door Controller","Security Solution",IF(F3597="Elevator Controller","Security Solution",IF(F3597="Range Extender","Security Solution",IF(F3597="Dropbox","Standalone",IF(F3597="LF Exciter","Standalone",IF(OR(F3597="Monitor",F3597="Virtual Wall"),IF(VLOOKUP(H3597,IRDeviceDetails!$A$1:$B$10000,2,FALSE)=0,"Standalone",IF(ISNUMBER(MATCH(H3597,ConfigGrouping!$D$1:$D$10000,0)),"Primary","Secondary")),"")))))))))</f>
        <v/>
      </c>
    </row>
    <row r="3598" spans="5:5" ht="15" customHeight="1" x14ac:dyDescent="0.35">
      <c r="E3598" s="11" t="str">
        <f>IF(F3598="Primary Timing Controller","Timing",IF(F3598="Secondary Timing Controller","Timing",IF(F3598="Star","Ethernet",IF(F3598="Door Controller","Security Solution",IF(F3598="Elevator Controller","Security Solution",IF(F3598="Range Extender","Security Solution",IF(F3598="Dropbox","Standalone",IF(F3598="LF Exciter","Standalone",IF(OR(F3598="Monitor",F3598="Virtual Wall"),IF(VLOOKUP(H3598,IRDeviceDetails!$A$1:$B$10000,2,FALSE)=0,"Standalone",IF(ISNUMBER(MATCH(H3598,ConfigGrouping!$D$1:$D$10000,0)),"Primary","Secondary")),"")))))))))</f>
        <v/>
      </c>
    </row>
    <row r="3599" spans="5:5" ht="15" customHeight="1" x14ac:dyDescent="0.35">
      <c r="E3599" s="11" t="str">
        <f>IF(F3599="Primary Timing Controller","Timing",IF(F3599="Secondary Timing Controller","Timing",IF(F3599="Star","Ethernet",IF(F3599="Door Controller","Security Solution",IF(F3599="Elevator Controller","Security Solution",IF(F3599="Range Extender","Security Solution",IF(F3599="Dropbox","Standalone",IF(F3599="LF Exciter","Standalone",IF(OR(F3599="Monitor",F3599="Virtual Wall"),IF(VLOOKUP(H3599,IRDeviceDetails!$A$1:$B$10000,2,FALSE)=0,"Standalone",IF(ISNUMBER(MATCH(H3599,ConfigGrouping!$D$1:$D$10000,0)),"Primary","Secondary")),"")))))))))</f>
        <v/>
      </c>
    </row>
    <row r="3600" spans="5:5" ht="15" customHeight="1" x14ac:dyDescent="0.35">
      <c r="E3600" s="11" t="str">
        <f>IF(F3600="Primary Timing Controller","Timing",IF(F3600="Secondary Timing Controller","Timing",IF(F3600="Star","Ethernet",IF(F3600="Door Controller","Security Solution",IF(F3600="Elevator Controller","Security Solution",IF(F3600="Range Extender","Security Solution",IF(F3600="Dropbox","Standalone",IF(F3600="LF Exciter","Standalone",IF(OR(F3600="Monitor",F3600="Virtual Wall"),IF(VLOOKUP(H3600,IRDeviceDetails!$A$1:$B$10000,2,FALSE)=0,"Standalone",IF(ISNUMBER(MATCH(H3600,ConfigGrouping!$D$1:$D$10000,0)),"Primary","Secondary")),"")))))))))</f>
        <v/>
      </c>
    </row>
    <row r="3601" spans="5:5" ht="15" customHeight="1" x14ac:dyDescent="0.35">
      <c r="E3601" s="11" t="str">
        <f>IF(F3601="Primary Timing Controller","Timing",IF(F3601="Secondary Timing Controller","Timing",IF(F3601="Star","Ethernet",IF(F3601="Door Controller","Security Solution",IF(F3601="Elevator Controller","Security Solution",IF(F3601="Range Extender","Security Solution",IF(F3601="Dropbox","Standalone",IF(F3601="LF Exciter","Standalone",IF(OR(F3601="Monitor",F3601="Virtual Wall"),IF(VLOOKUP(H3601,IRDeviceDetails!$A$1:$B$10000,2,FALSE)=0,"Standalone",IF(ISNUMBER(MATCH(H3601,ConfigGrouping!$D$1:$D$10000,0)),"Primary","Secondary")),"")))))))))</f>
        <v/>
      </c>
    </row>
    <row r="3602" spans="5:5" ht="15" customHeight="1" x14ac:dyDescent="0.35">
      <c r="E3602" s="11" t="str">
        <f>IF(F3602="Primary Timing Controller","Timing",IF(F3602="Secondary Timing Controller","Timing",IF(F3602="Star","Ethernet",IF(F3602="Door Controller","Security Solution",IF(F3602="Elevator Controller","Security Solution",IF(F3602="Range Extender","Security Solution",IF(F3602="Dropbox","Standalone",IF(F3602="LF Exciter","Standalone",IF(OR(F3602="Monitor",F3602="Virtual Wall"),IF(VLOOKUP(H3602,IRDeviceDetails!$A$1:$B$10000,2,FALSE)=0,"Standalone",IF(ISNUMBER(MATCH(H3602,ConfigGrouping!$D$1:$D$10000,0)),"Primary","Secondary")),"")))))))))</f>
        <v/>
      </c>
    </row>
    <row r="3603" spans="5:5" ht="15" customHeight="1" x14ac:dyDescent="0.35">
      <c r="E3603" s="11" t="str">
        <f>IF(F3603="Primary Timing Controller","Timing",IF(F3603="Secondary Timing Controller","Timing",IF(F3603="Star","Ethernet",IF(F3603="Door Controller","Security Solution",IF(F3603="Elevator Controller","Security Solution",IF(F3603="Range Extender","Security Solution",IF(F3603="Dropbox","Standalone",IF(F3603="LF Exciter","Standalone",IF(OR(F3603="Monitor",F3603="Virtual Wall"),IF(VLOOKUP(H3603,IRDeviceDetails!$A$1:$B$10000,2,FALSE)=0,"Standalone",IF(ISNUMBER(MATCH(H3603,ConfigGrouping!$D$1:$D$10000,0)),"Primary","Secondary")),"")))))))))</f>
        <v/>
      </c>
    </row>
    <row r="3604" spans="5:5" ht="15" customHeight="1" x14ac:dyDescent="0.35">
      <c r="E3604" s="11" t="str">
        <f>IF(F3604="Primary Timing Controller","Timing",IF(F3604="Secondary Timing Controller","Timing",IF(F3604="Star","Ethernet",IF(F3604="Door Controller","Security Solution",IF(F3604="Elevator Controller","Security Solution",IF(F3604="Range Extender","Security Solution",IF(F3604="Dropbox","Standalone",IF(F3604="LF Exciter","Standalone",IF(OR(F3604="Monitor",F3604="Virtual Wall"),IF(VLOOKUP(H3604,IRDeviceDetails!$A$1:$B$10000,2,FALSE)=0,"Standalone",IF(ISNUMBER(MATCH(H3604,ConfigGrouping!$D$1:$D$10000,0)),"Primary","Secondary")),"")))))))))</f>
        <v/>
      </c>
    </row>
    <row r="3605" spans="5:5" ht="15" customHeight="1" x14ac:dyDescent="0.35">
      <c r="E3605" s="11" t="str">
        <f>IF(F3605="Primary Timing Controller","Timing",IF(F3605="Secondary Timing Controller","Timing",IF(F3605="Star","Ethernet",IF(F3605="Door Controller","Security Solution",IF(F3605="Elevator Controller","Security Solution",IF(F3605="Range Extender","Security Solution",IF(F3605="Dropbox","Standalone",IF(F3605="LF Exciter","Standalone",IF(OR(F3605="Monitor",F3605="Virtual Wall"),IF(VLOOKUP(H3605,IRDeviceDetails!$A$1:$B$10000,2,FALSE)=0,"Standalone",IF(ISNUMBER(MATCH(H3605,ConfigGrouping!$D$1:$D$10000,0)),"Primary","Secondary")),"")))))))))</f>
        <v/>
      </c>
    </row>
    <row r="3606" spans="5:5" ht="15" customHeight="1" x14ac:dyDescent="0.35">
      <c r="E3606" s="11" t="str">
        <f>IF(F3606="Primary Timing Controller","Timing",IF(F3606="Secondary Timing Controller","Timing",IF(F3606="Star","Ethernet",IF(F3606="Door Controller","Security Solution",IF(F3606="Elevator Controller","Security Solution",IF(F3606="Range Extender","Security Solution",IF(F3606="Dropbox","Standalone",IF(F3606="LF Exciter","Standalone",IF(OR(F3606="Monitor",F3606="Virtual Wall"),IF(VLOOKUP(H3606,IRDeviceDetails!$A$1:$B$10000,2,FALSE)=0,"Standalone",IF(ISNUMBER(MATCH(H3606,ConfigGrouping!$D$1:$D$10000,0)),"Primary","Secondary")),"")))))))))</f>
        <v/>
      </c>
    </row>
    <row r="3607" spans="5:5" ht="15" customHeight="1" x14ac:dyDescent="0.35">
      <c r="E3607" s="11" t="str">
        <f>IF(F3607="Primary Timing Controller","Timing",IF(F3607="Secondary Timing Controller","Timing",IF(F3607="Star","Ethernet",IF(F3607="Door Controller","Security Solution",IF(F3607="Elevator Controller","Security Solution",IF(F3607="Range Extender","Security Solution",IF(F3607="Dropbox","Standalone",IF(F3607="LF Exciter","Standalone",IF(OR(F3607="Monitor",F3607="Virtual Wall"),IF(VLOOKUP(H3607,IRDeviceDetails!$A$1:$B$10000,2,FALSE)=0,"Standalone",IF(ISNUMBER(MATCH(H3607,ConfigGrouping!$D$1:$D$10000,0)),"Primary","Secondary")),"")))))))))</f>
        <v/>
      </c>
    </row>
    <row r="3608" spans="5:5" ht="15" customHeight="1" x14ac:dyDescent="0.35">
      <c r="E3608" s="11" t="str">
        <f>IF(F3608="Primary Timing Controller","Timing",IF(F3608="Secondary Timing Controller","Timing",IF(F3608="Star","Ethernet",IF(F3608="Door Controller","Security Solution",IF(F3608="Elevator Controller","Security Solution",IF(F3608="Range Extender","Security Solution",IF(F3608="Dropbox","Standalone",IF(F3608="LF Exciter","Standalone",IF(OR(F3608="Monitor",F3608="Virtual Wall"),IF(VLOOKUP(H3608,IRDeviceDetails!$A$1:$B$10000,2,FALSE)=0,"Standalone",IF(ISNUMBER(MATCH(H3608,ConfigGrouping!$D$1:$D$10000,0)),"Primary","Secondary")),"")))))))))</f>
        <v/>
      </c>
    </row>
    <row r="3609" spans="5:5" ht="15" customHeight="1" x14ac:dyDescent="0.35">
      <c r="E3609" s="11" t="str">
        <f>IF(F3609="Primary Timing Controller","Timing",IF(F3609="Secondary Timing Controller","Timing",IF(F3609="Star","Ethernet",IF(F3609="Door Controller","Security Solution",IF(F3609="Elevator Controller","Security Solution",IF(F3609="Range Extender","Security Solution",IF(F3609="Dropbox","Standalone",IF(F3609="LF Exciter","Standalone",IF(OR(F3609="Monitor",F3609="Virtual Wall"),IF(VLOOKUP(H3609,IRDeviceDetails!$A$1:$B$10000,2,FALSE)=0,"Standalone",IF(ISNUMBER(MATCH(H3609,ConfigGrouping!$D$1:$D$10000,0)),"Primary","Secondary")),"")))))))))</f>
        <v/>
      </c>
    </row>
    <row r="3610" spans="5:5" ht="15" customHeight="1" x14ac:dyDescent="0.35">
      <c r="E3610" s="11" t="str">
        <f>IF(F3610="Primary Timing Controller","Timing",IF(F3610="Secondary Timing Controller","Timing",IF(F3610="Star","Ethernet",IF(F3610="Door Controller","Security Solution",IF(F3610="Elevator Controller","Security Solution",IF(F3610="Range Extender","Security Solution",IF(F3610="Dropbox","Standalone",IF(F3610="LF Exciter","Standalone",IF(OR(F3610="Monitor",F3610="Virtual Wall"),IF(VLOOKUP(H3610,IRDeviceDetails!$A$1:$B$10000,2,FALSE)=0,"Standalone",IF(ISNUMBER(MATCH(H3610,ConfigGrouping!$D$1:$D$10000,0)),"Primary","Secondary")),"")))))))))</f>
        <v/>
      </c>
    </row>
    <row r="3611" spans="5:5" ht="15" customHeight="1" x14ac:dyDescent="0.35">
      <c r="E3611" s="11" t="str">
        <f>IF(F3611="Primary Timing Controller","Timing",IF(F3611="Secondary Timing Controller","Timing",IF(F3611="Star","Ethernet",IF(F3611="Door Controller","Security Solution",IF(F3611="Elevator Controller","Security Solution",IF(F3611="Range Extender","Security Solution",IF(F3611="Dropbox","Standalone",IF(F3611="LF Exciter","Standalone",IF(OR(F3611="Monitor",F3611="Virtual Wall"),IF(VLOOKUP(H3611,IRDeviceDetails!$A$1:$B$10000,2,FALSE)=0,"Standalone",IF(ISNUMBER(MATCH(H3611,ConfigGrouping!$D$1:$D$10000,0)),"Primary","Secondary")),"")))))))))</f>
        <v/>
      </c>
    </row>
    <row r="3612" spans="5:5" ht="15" customHeight="1" x14ac:dyDescent="0.35">
      <c r="E3612" s="11" t="str">
        <f>IF(F3612="Primary Timing Controller","Timing",IF(F3612="Secondary Timing Controller","Timing",IF(F3612="Star","Ethernet",IF(F3612="Door Controller","Security Solution",IF(F3612="Elevator Controller","Security Solution",IF(F3612="Range Extender","Security Solution",IF(F3612="Dropbox","Standalone",IF(F3612="LF Exciter","Standalone",IF(OR(F3612="Monitor",F3612="Virtual Wall"),IF(VLOOKUP(H3612,IRDeviceDetails!$A$1:$B$10000,2,FALSE)=0,"Standalone",IF(ISNUMBER(MATCH(H3612,ConfigGrouping!$D$1:$D$10000,0)),"Primary","Secondary")),"")))))))))</f>
        <v/>
      </c>
    </row>
    <row r="3613" spans="5:5" ht="15" customHeight="1" x14ac:dyDescent="0.35">
      <c r="E3613" s="11" t="str">
        <f>IF(F3613="Primary Timing Controller","Timing",IF(F3613="Secondary Timing Controller","Timing",IF(F3613="Star","Ethernet",IF(F3613="Door Controller","Security Solution",IF(F3613="Elevator Controller","Security Solution",IF(F3613="Range Extender","Security Solution",IF(F3613="Dropbox","Standalone",IF(F3613="LF Exciter","Standalone",IF(OR(F3613="Monitor",F3613="Virtual Wall"),IF(VLOOKUP(H3613,IRDeviceDetails!$A$1:$B$10000,2,FALSE)=0,"Standalone",IF(ISNUMBER(MATCH(H3613,ConfigGrouping!$D$1:$D$10000,0)),"Primary","Secondary")),"")))))))))</f>
        <v/>
      </c>
    </row>
    <row r="3614" spans="5:5" ht="15" customHeight="1" x14ac:dyDescent="0.35">
      <c r="E3614" s="11" t="str">
        <f>IF(F3614="Primary Timing Controller","Timing",IF(F3614="Secondary Timing Controller","Timing",IF(F3614="Star","Ethernet",IF(F3614="Door Controller","Security Solution",IF(F3614="Elevator Controller","Security Solution",IF(F3614="Range Extender","Security Solution",IF(F3614="Dropbox","Standalone",IF(F3614="LF Exciter","Standalone",IF(OR(F3614="Monitor",F3614="Virtual Wall"),IF(VLOOKUP(H3614,IRDeviceDetails!$A$1:$B$10000,2,FALSE)=0,"Standalone",IF(ISNUMBER(MATCH(H3614,ConfigGrouping!$D$1:$D$10000,0)),"Primary","Secondary")),"")))))))))</f>
        <v/>
      </c>
    </row>
    <row r="3615" spans="5:5" ht="15" customHeight="1" x14ac:dyDescent="0.35">
      <c r="E3615" s="11" t="str">
        <f>IF(F3615="Primary Timing Controller","Timing",IF(F3615="Secondary Timing Controller","Timing",IF(F3615="Star","Ethernet",IF(F3615="Door Controller","Security Solution",IF(F3615="Elevator Controller","Security Solution",IF(F3615="Range Extender","Security Solution",IF(F3615="Dropbox","Standalone",IF(F3615="LF Exciter","Standalone",IF(OR(F3615="Monitor",F3615="Virtual Wall"),IF(VLOOKUP(H3615,IRDeviceDetails!$A$1:$B$10000,2,FALSE)=0,"Standalone",IF(ISNUMBER(MATCH(H3615,ConfigGrouping!$D$1:$D$10000,0)),"Primary","Secondary")),"")))))))))</f>
        <v/>
      </c>
    </row>
    <row r="3616" spans="5:5" ht="15" customHeight="1" x14ac:dyDescent="0.35">
      <c r="E3616" s="11" t="str">
        <f>IF(F3616="Primary Timing Controller","Timing",IF(F3616="Secondary Timing Controller","Timing",IF(F3616="Star","Ethernet",IF(F3616="Door Controller","Security Solution",IF(F3616="Elevator Controller","Security Solution",IF(F3616="Range Extender","Security Solution",IF(F3616="Dropbox","Standalone",IF(F3616="LF Exciter","Standalone",IF(OR(F3616="Monitor",F3616="Virtual Wall"),IF(VLOOKUP(H3616,IRDeviceDetails!$A$1:$B$10000,2,FALSE)=0,"Standalone",IF(ISNUMBER(MATCH(H3616,ConfigGrouping!$D$1:$D$10000,0)),"Primary","Secondary")),"")))))))))</f>
        <v/>
      </c>
    </row>
    <row r="3617" spans="5:5" ht="15" customHeight="1" x14ac:dyDescent="0.35">
      <c r="E3617" s="11" t="str">
        <f>IF(F3617="Primary Timing Controller","Timing",IF(F3617="Secondary Timing Controller","Timing",IF(F3617="Star","Ethernet",IF(F3617="Door Controller","Security Solution",IF(F3617="Elevator Controller","Security Solution",IF(F3617="Range Extender","Security Solution",IF(F3617="Dropbox","Standalone",IF(F3617="LF Exciter","Standalone",IF(OR(F3617="Monitor",F3617="Virtual Wall"),IF(VLOOKUP(H3617,IRDeviceDetails!$A$1:$B$10000,2,FALSE)=0,"Standalone",IF(ISNUMBER(MATCH(H3617,ConfigGrouping!$D$1:$D$10000,0)),"Primary","Secondary")),"")))))))))</f>
        <v/>
      </c>
    </row>
    <row r="3618" spans="5:5" ht="15" customHeight="1" x14ac:dyDescent="0.35">
      <c r="E3618" s="11" t="str">
        <f>IF(F3618="Primary Timing Controller","Timing",IF(F3618="Secondary Timing Controller","Timing",IF(F3618="Star","Ethernet",IF(F3618="Door Controller","Security Solution",IF(F3618="Elevator Controller","Security Solution",IF(F3618="Range Extender","Security Solution",IF(F3618="Dropbox","Standalone",IF(F3618="LF Exciter","Standalone",IF(OR(F3618="Monitor",F3618="Virtual Wall"),IF(VLOOKUP(H3618,IRDeviceDetails!$A$1:$B$10000,2,FALSE)=0,"Standalone",IF(ISNUMBER(MATCH(H3618,ConfigGrouping!$D$1:$D$10000,0)),"Primary","Secondary")),"")))))))))</f>
        <v/>
      </c>
    </row>
    <row r="3619" spans="5:5" ht="15" customHeight="1" x14ac:dyDescent="0.35">
      <c r="E3619" s="11" t="str">
        <f>IF(F3619="Primary Timing Controller","Timing",IF(F3619="Secondary Timing Controller","Timing",IF(F3619="Star","Ethernet",IF(F3619="Door Controller","Security Solution",IF(F3619="Elevator Controller","Security Solution",IF(F3619="Range Extender","Security Solution",IF(F3619="Dropbox","Standalone",IF(F3619="LF Exciter","Standalone",IF(OR(F3619="Monitor",F3619="Virtual Wall"),IF(VLOOKUP(H3619,IRDeviceDetails!$A$1:$B$10000,2,FALSE)=0,"Standalone",IF(ISNUMBER(MATCH(H3619,ConfigGrouping!$D$1:$D$10000,0)),"Primary","Secondary")),"")))))))))</f>
        <v/>
      </c>
    </row>
    <row r="3620" spans="5:5" ht="15" customHeight="1" x14ac:dyDescent="0.35">
      <c r="E3620" s="11" t="str">
        <f>IF(F3620="Primary Timing Controller","Timing",IF(F3620="Secondary Timing Controller","Timing",IF(F3620="Star","Ethernet",IF(F3620="Door Controller","Security Solution",IF(F3620="Elevator Controller","Security Solution",IF(F3620="Range Extender","Security Solution",IF(F3620="Dropbox","Standalone",IF(F3620="LF Exciter","Standalone",IF(OR(F3620="Monitor",F3620="Virtual Wall"),IF(VLOOKUP(H3620,IRDeviceDetails!$A$1:$B$10000,2,FALSE)=0,"Standalone",IF(ISNUMBER(MATCH(H3620,ConfigGrouping!$D$1:$D$10000,0)),"Primary","Secondary")),"")))))))))</f>
        <v/>
      </c>
    </row>
    <row r="3621" spans="5:5" ht="15" customHeight="1" x14ac:dyDescent="0.35">
      <c r="E3621" s="11" t="str">
        <f>IF(F3621="Primary Timing Controller","Timing",IF(F3621="Secondary Timing Controller","Timing",IF(F3621="Star","Ethernet",IF(F3621="Door Controller","Security Solution",IF(F3621="Elevator Controller","Security Solution",IF(F3621="Range Extender","Security Solution",IF(F3621="Dropbox","Standalone",IF(F3621="LF Exciter","Standalone",IF(OR(F3621="Monitor",F3621="Virtual Wall"),IF(VLOOKUP(H3621,IRDeviceDetails!$A$1:$B$10000,2,FALSE)=0,"Standalone",IF(ISNUMBER(MATCH(H3621,ConfigGrouping!$D$1:$D$10000,0)),"Primary","Secondary")),"")))))))))</f>
        <v/>
      </c>
    </row>
    <row r="3622" spans="5:5" ht="15" customHeight="1" x14ac:dyDescent="0.35">
      <c r="E3622" s="11" t="str">
        <f>IF(F3622="Primary Timing Controller","Timing",IF(F3622="Secondary Timing Controller","Timing",IF(F3622="Star","Ethernet",IF(F3622="Door Controller","Security Solution",IF(F3622="Elevator Controller","Security Solution",IF(F3622="Range Extender","Security Solution",IF(F3622="Dropbox","Standalone",IF(F3622="LF Exciter","Standalone",IF(OR(F3622="Monitor",F3622="Virtual Wall"),IF(VLOOKUP(H3622,IRDeviceDetails!$A$1:$B$10000,2,FALSE)=0,"Standalone",IF(ISNUMBER(MATCH(H3622,ConfigGrouping!$D$1:$D$10000,0)),"Primary","Secondary")),"")))))))))</f>
        <v/>
      </c>
    </row>
    <row r="3623" spans="5:5" ht="15" customHeight="1" x14ac:dyDescent="0.35">
      <c r="E3623" s="11" t="str">
        <f>IF(F3623="Primary Timing Controller","Timing",IF(F3623="Secondary Timing Controller","Timing",IF(F3623="Star","Ethernet",IF(F3623="Door Controller","Security Solution",IF(F3623="Elevator Controller","Security Solution",IF(F3623="Range Extender","Security Solution",IF(F3623="Dropbox","Standalone",IF(F3623="LF Exciter","Standalone",IF(OR(F3623="Monitor",F3623="Virtual Wall"),IF(VLOOKUP(H3623,IRDeviceDetails!$A$1:$B$10000,2,FALSE)=0,"Standalone",IF(ISNUMBER(MATCH(H3623,ConfigGrouping!$D$1:$D$10000,0)),"Primary","Secondary")),"")))))))))</f>
        <v/>
      </c>
    </row>
    <row r="3624" spans="5:5" ht="15" customHeight="1" x14ac:dyDescent="0.35">
      <c r="E3624" s="11" t="str">
        <f>IF(F3624="Primary Timing Controller","Timing",IF(F3624="Secondary Timing Controller","Timing",IF(F3624="Star","Ethernet",IF(F3624="Door Controller","Security Solution",IF(F3624="Elevator Controller","Security Solution",IF(F3624="Range Extender","Security Solution",IF(F3624="Dropbox","Standalone",IF(F3624="LF Exciter","Standalone",IF(OR(F3624="Monitor",F3624="Virtual Wall"),IF(VLOOKUP(H3624,IRDeviceDetails!$A$1:$B$10000,2,FALSE)=0,"Standalone",IF(ISNUMBER(MATCH(H3624,ConfigGrouping!$D$1:$D$10000,0)),"Primary","Secondary")),"")))))))))</f>
        <v/>
      </c>
    </row>
    <row r="3625" spans="5:5" ht="15" customHeight="1" x14ac:dyDescent="0.35">
      <c r="E3625" s="11" t="str">
        <f>IF(F3625="Primary Timing Controller","Timing",IF(F3625="Secondary Timing Controller","Timing",IF(F3625="Star","Ethernet",IF(F3625="Door Controller","Security Solution",IF(F3625="Elevator Controller","Security Solution",IF(F3625="Range Extender","Security Solution",IF(F3625="Dropbox","Standalone",IF(F3625="LF Exciter","Standalone",IF(OR(F3625="Monitor",F3625="Virtual Wall"),IF(VLOOKUP(H3625,IRDeviceDetails!$A$1:$B$10000,2,FALSE)=0,"Standalone",IF(ISNUMBER(MATCH(H3625,ConfigGrouping!$D$1:$D$10000,0)),"Primary","Secondary")),"")))))))))</f>
        <v/>
      </c>
    </row>
    <row r="3626" spans="5:5" ht="15" customHeight="1" x14ac:dyDescent="0.35">
      <c r="E3626" s="11" t="str">
        <f>IF(F3626="Primary Timing Controller","Timing",IF(F3626="Secondary Timing Controller","Timing",IF(F3626="Star","Ethernet",IF(F3626="Door Controller","Security Solution",IF(F3626="Elevator Controller","Security Solution",IF(F3626="Range Extender","Security Solution",IF(F3626="Dropbox","Standalone",IF(F3626="LF Exciter","Standalone",IF(OR(F3626="Monitor",F3626="Virtual Wall"),IF(VLOOKUP(H3626,IRDeviceDetails!$A$1:$B$10000,2,FALSE)=0,"Standalone",IF(ISNUMBER(MATCH(H3626,ConfigGrouping!$D$1:$D$10000,0)),"Primary","Secondary")),"")))))))))</f>
        <v/>
      </c>
    </row>
    <row r="3627" spans="5:5" ht="15" customHeight="1" x14ac:dyDescent="0.35">
      <c r="E3627" s="11" t="str">
        <f>IF(F3627="Primary Timing Controller","Timing",IF(F3627="Secondary Timing Controller","Timing",IF(F3627="Star","Ethernet",IF(F3627="Door Controller","Security Solution",IF(F3627="Elevator Controller","Security Solution",IF(F3627="Range Extender","Security Solution",IF(F3627="Dropbox","Standalone",IF(F3627="LF Exciter","Standalone",IF(OR(F3627="Monitor",F3627="Virtual Wall"),IF(VLOOKUP(H3627,IRDeviceDetails!$A$1:$B$10000,2,FALSE)=0,"Standalone",IF(ISNUMBER(MATCH(H3627,ConfigGrouping!$D$1:$D$10000,0)),"Primary","Secondary")),"")))))))))</f>
        <v/>
      </c>
    </row>
    <row r="3628" spans="5:5" ht="15" customHeight="1" x14ac:dyDescent="0.35">
      <c r="E3628" s="11" t="str">
        <f>IF(F3628="Primary Timing Controller","Timing",IF(F3628="Secondary Timing Controller","Timing",IF(F3628="Star","Ethernet",IF(F3628="Door Controller","Security Solution",IF(F3628="Elevator Controller","Security Solution",IF(F3628="Range Extender","Security Solution",IF(F3628="Dropbox","Standalone",IF(F3628="LF Exciter","Standalone",IF(OR(F3628="Monitor",F3628="Virtual Wall"),IF(VLOOKUP(H3628,IRDeviceDetails!$A$1:$B$10000,2,FALSE)=0,"Standalone",IF(ISNUMBER(MATCH(H3628,ConfigGrouping!$D$1:$D$10000,0)),"Primary","Secondary")),"")))))))))</f>
        <v/>
      </c>
    </row>
    <row r="3629" spans="5:5" ht="15" customHeight="1" x14ac:dyDescent="0.35">
      <c r="E3629" s="11" t="str">
        <f>IF(F3629="Primary Timing Controller","Timing",IF(F3629="Secondary Timing Controller","Timing",IF(F3629="Star","Ethernet",IF(F3629="Door Controller","Security Solution",IF(F3629="Elevator Controller","Security Solution",IF(F3629="Range Extender","Security Solution",IF(F3629="Dropbox","Standalone",IF(F3629="LF Exciter","Standalone",IF(OR(F3629="Monitor",F3629="Virtual Wall"),IF(VLOOKUP(H3629,IRDeviceDetails!$A$1:$B$10000,2,FALSE)=0,"Standalone",IF(ISNUMBER(MATCH(H3629,ConfigGrouping!$D$1:$D$10000,0)),"Primary","Secondary")),"")))))))))</f>
        <v/>
      </c>
    </row>
    <row r="3630" spans="5:5" ht="15" customHeight="1" x14ac:dyDescent="0.35">
      <c r="E3630" s="11" t="str">
        <f>IF(F3630="Primary Timing Controller","Timing",IF(F3630="Secondary Timing Controller","Timing",IF(F3630="Star","Ethernet",IF(F3630="Door Controller","Security Solution",IF(F3630="Elevator Controller","Security Solution",IF(F3630="Range Extender","Security Solution",IF(F3630="Dropbox","Standalone",IF(F3630="LF Exciter","Standalone",IF(OR(F3630="Monitor",F3630="Virtual Wall"),IF(VLOOKUP(H3630,IRDeviceDetails!$A$1:$B$10000,2,FALSE)=0,"Standalone",IF(ISNUMBER(MATCH(H3630,ConfigGrouping!$D$1:$D$10000,0)),"Primary","Secondary")),"")))))))))</f>
        <v/>
      </c>
    </row>
    <row r="3631" spans="5:5" ht="15" customHeight="1" x14ac:dyDescent="0.35">
      <c r="E3631" s="11" t="str">
        <f>IF(F3631="Primary Timing Controller","Timing",IF(F3631="Secondary Timing Controller","Timing",IF(F3631="Star","Ethernet",IF(F3631="Door Controller","Security Solution",IF(F3631="Elevator Controller","Security Solution",IF(F3631="Range Extender","Security Solution",IF(F3631="Dropbox","Standalone",IF(F3631="LF Exciter","Standalone",IF(OR(F3631="Monitor",F3631="Virtual Wall"),IF(VLOOKUP(H3631,IRDeviceDetails!$A$1:$B$10000,2,FALSE)=0,"Standalone",IF(ISNUMBER(MATCH(H3631,ConfigGrouping!$D$1:$D$10000,0)),"Primary","Secondary")),"")))))))))</f>
        <v/>
      </c>
    </row>
    <row r="3632" spans="5:5" ht="15" customHeight="1" x14ac:dyDescent="0.35">
      <c r="E3632" s="11" t="str">
        <f>IF(F3632="Primary Timing Controller","Timing",IF(F3632="Secondary Timing Controller","Timing",IF(F3632="Star","Ethernet",IF(F3632="Door Controller","Security Solution",IF(F3632="Elevator Controller","Security Solution",IF(F3632="Range Extender","Security Solution",IF(F3632="Dropbox","Standalone",IF(F3632="LF Exciter","Standalone",IF(OR(F3632="Monitor",F3632="Virtual Wall"),IF(VLOOKUP(H3632,IRDeviceDetails!$A$1:$B$10000,2,FALSE)=0,"Standalone",IF(ISNUMBER(MATCH(H3632,ConfigGrouping!$D$1:$D$10000,0)),"Primary","Secondary")),"")))))))))</f>
        <v/>
      </c>
    </row>
    <row r="3633" spans="5:5" ht="15" customHeight="1" x14ac:dyDescent="0.35">
      <c r="E3633" s="11" t="str">
        <f>IF(F3633="Primary Timing Controller","Timing",IF(F3633="Secondary Timing Controller","Timing",IF(F3633="Star","Ethernet",IF(F3633="Door Controller","Security Solution",IF(F3633="Elevator Controller","Security Solution",IF(F3633="Range Extender","Security Solution",IF(F3633="Dropbox","Standalone",IF(F3633="LF Exciter","Standalone",IF(OR(F3633="Monitor",F3633="Virtual Wall"),IF(VLOOKUP(H3633,IRDeviceDetails!$A$1:$B$10000,2,FALSE)=0,"Standalone",IF(ISNUMBER(MATCH(H3633,ConfigGrouping!$D$1:$D$10000,0)),"Primary","Secondary")),"")))))))))</f>
        <v/>
      </c>
    </row>
    <row r="3634" spans="5:5" ht="15" customHeight="1" x14ac:dyDescent="0.35">
      <c r="E3634" s="11" t="str">
        <f>IF(F3634="Primary Timing Controller","Timing",IF(F3634="Secondary Timing Controller","Timing",IF(F3634="Star","Ethernet",IF(F3634="Door Controller","Security Solution",IF(F3634="Elevator Controller","Security Solution",IF(F3634="Range Extender","Security Solution",IF(F3634="Dropbox","Standalone",IF(F3634="LF Exciter","Standalone",IF(OR(F3634="Monitor",F3634="Virtual Wall"),IF(VLOOKUP(H3634,IRDeviceDetails!$A$1:$B$10000,2,FALSE)=0,"Standalone",IF(ISNUMBER(MATCH(H3634,ConfigGrouping!$D$1:$D$10000,0)),"Primary","Secondary")),"")))))))))</f>
        <v/>
      </c>
    </row>
    <row r="3635" spans="5:5" ht="15" customHeight="1" x14ac:dyDescent="0.35">
      <c r="E3635" s="11" t="str">
        <f>IF(F3635="Primary Timing Controller","Timing",IF(F3635="Secondary Timing Controller","Timing",IF(F3635="Star","Ethernet",IF(F3635="Door Controller","Security Solution",IF(F3635="Elevator Controller","Security Solution",IF(F3635="Range Extender","Security Solution",IF(F3635="Dropbox","Standalone",IF(F3635="LF Exciter","Standalone",IF(OR(F3635="Monitor",F3635="Virtual Wall"),IF(VLOOKUP(H3635,IRDeviceDetails!$A$1:$B$10000,2,FALSE)=0,"Standalone",IF(ISNUMBER(MATCH(H3635,ConfigGrouping!$D$1:$D$10000,0)),"Primary","Secondary")),"")))))))))</f>
        <v/>
      </c>
    </row>
    <row r="3636" spans="5:5" ht="15" customHeight="1" x14ac:dyDescent="0.35">
      <c r="E3636" s="11" t="str">
        <f>IF(F3636="Primary Timing Controller","Timing",IF(F3636="Secondary Timing Controller","Timing",IF(F3636="Star","Ethernet",IF(F3636="Door Controller","Security Solution",IF(F3636="Elevator Controller","Security Solution",IF(F3636="Range Extender","Security Solution",IF(F3636="Dropbox","Standalone",IF(F3636="LF Exciter","Standalone",IF(OR(F3636="Monitor",F3636="Virtual Wall"),IF(VLOOKUP(H3636,IRDeviceDetails!$A$1:$B$10000,2,FALSE)=0,"Standalone",IF(ISNUMBER(MATCH(H3636,ConfigGrouping!$D$1:$D$10000,0)),"Primary","Secondary")),"")))))))))</f>
        <v/>
      </c>
    </row>
    <row r="3637" spans="5:5" ht="15" customHeight="1" x14ac:dyDescent="0.35">
      <c r="E3637" s="11" t="str">
        <f>IF(F3637="Primary Timing Controller","Timing",IF(F3637="Secondary Timing Controller","Timing",IF(F3637="Star","Ethernet",IF(F3637="Door Controller","Security Solution",IF(F3637="Elevator Controller","Security Solution",IF(F3637="Range Extender","Security Solution",IF(F3637="Dropbox","Standalone",IF(F3637="LF Exciter","Standalone",IF(OR(F3637="Monitor",F3637="Virtual Wall"),IF(VLOOKUP(H3637,IRDeviceDetails!$A$1:$B$10000,2,FALSE)=0,"Standalone",IF(ISNUMBER(MATCH(H3637,ConfigGrouping!$D$1:$D$10000,0)),"Primary","Secondary")),"")))))))))</f>
        <v/>
      </c>
    </row>
    <row r="3638" spans="5:5" ht="15" customHeight="1" x14ac:dyDescent="0.35">
      <c r="E3638" s="11" t="str">
        <f>IF(F3638="Primary Timing Controller","Timing",IF(F3638="Secondary Timing Controller","Timing",IF(F3638="Star","Ethernet",IF(F3638="Door Controller","Security Solution",IF(F3638="Elevator Controller","Security Solution",IF(F3638="Range Extender","Security Solution",IF(F3638="Dropbox","Standalone",IF(F3638="LF Exciter","Standalone",IF(OR(F3638="Monitor",F3638="Virtual Wall"),IF(VLOOKUP(H3638,IRDeviceDetails!$A$1:$B$10000,2,FALSE)=0,"Standalone",IF(ISNUMBER(MATCH(H3638,ConfigGrouping!$D$1:$D$10000,0)),"Primary","Secondary")),"")))))))))</f>
        <v/>
      </c>
    </row>
    <row r="3639" spans="5:5" ht="15" customHeight="1" x14ac:dyDescent="0.35">
      <c r="E3639" s="11" t="str">
        <f>IF(F3639="Primary Timing Controller","Timing",IF(F3639="Secondary Timing Controller","Timing",IF(F3639="Star","Ethernet",IF(F3639="Door Controller","Security Solution",IF(F3639="Elevator Controller","Security Solution",IF(F3639="Range Extender","Security Solution",IF(F3639="Dropbox","Standalone",IF(F3639="LF Exciter","Standalone",IF(OR(F3639="Monitor",F3639="Virtual Wall"),IF(VLOOKUP(H3639,IRDeviceDetails!$A$1:$B$10000,2,FALSE)=0,"Standalone",IF(ISNUMBER(MATCH(H3639,ConfigGrouping!$D$1:$D$10000,0)),"Primary","Secondary")),"")))))))))</f>
        <v/>
      </c>
    </row>
    <row r="3640" spans="5:5" ht="15" customHeight="1" x14ac:dyDescent="0.35">
      <c r="E3640" s="11" t="str">
        <f>IF(F3640="Primary Timing Controller","Timing",IF(F3640="Secondary Timing Controller","Timing",IF(F3640="Star","Ethernet",IF(F3640="Door Controller","Security Solution",IF(F3640="Elevator Controller","Security Solution",IF(F3640="Range Extender","Security Solution",IF(F3640="Dropbox","Standalone",IF(F3640="LF Exciter","Standalone",IF(OR(F3640="Monitor",F3640="Virtual Wall"),IF(VLOOKUP(H3640,IRDeviceDetails!$A$1:$B$10000,2,FALSE)=0,"Standalone",IF(ISNUMBER(MATCH(H3640,ConfigGrouping!$D$1:$D$10000,0)),"Primary","Secondary")),"")))))))))</f>
        <v/>
      </c>
    </row>
    <row r="3641" spans="5:5" ht="15" customHeight="1" x14ac:dyDescent="0.35">
      <c r="E3641" s="11" t="str">
        <f>IF(F3641="Primary Timing Controller","Timing",IF(F3641="Secondary Timing Controller","Timing",IF(F3641="Star","Ethernet",IF(F3641="Door Controller","Security Solution",IF(F3641="Elevator Controller","Security Solution",IF(F3641="Range Extender","Security Solution",IF(F3641="Dropbox","Standalone",IF(F3641="LF Exciter","Standalone",IF(OR(F3641="Monitor",F3641="Virtual Wall"),IF(VLOOKUP(H3641,IRDeviceDetails!$A$1:$B$10000,2,FALSE)=0,"Standalone",IF(ISNUMBER(MATCH(H3641,ConfigGrouping!$D$1:$D$10000,0)),"Primary","Secondary")),"")))))))))</f>
        <v/>
      </c>
    </row>
    <row r="3642" spans="5:5" ht="15" customHeight="1" x14ac:dyDescent="0.35">
      <c r="E3642" s="11" t="str">
        <f>IF(F3642="Primary Timing Controller","Timing",IF(F3642="Secondary Timing Controller","Timing",IF(F3642="Star","Ethernet",IF(F3642="Door Controller","Security Solution",IF(F3642="Elevator Controller","Security Solution",IF(F3642="Range Extender","Security Solution",IF(F3642="Dropbox","Standalone",IF(F3642="LF Exciter","Standalone",IF(OR(F3642="Monitor",F3642="Virtual Wall"),IF(VLOOKUP(H3642,IRDeviceDetails!$A$1:$B$10000,2,FALSE)=0,"Standalone",IF(ISNUMBER(MATCH(H3642,ConfigGrouping!$D$1:$D$10000,0)),"Primary","Secondary")),"")))))))))</f>
        <v/>
      </c>
    </row>
    <row r="3643" spans="5:5" ht="15" customHeight="1" x14ac:dyDescent="0.35">
      <c r="E3643" s="11" t="str">
        <f>IF(F3643="Primary Timing Controller","Timing",IF(F3643="Secondary Timing Controller","Timing",IF(F3643="Star","Ethernet",IF(F3643="Door Controller","Security Solution",IF(F3643="Elevator Controller","Security Solution",IF(F3643="Range Extender","Security Solution",IF(F3643="Dropbox","Standalone",IF(F3643="LF Exciter","Standalone",IF(OR(F3643="Monitor",F3643="Virtual Wall"),IF(VLOOKUP(H3643,IRDeviceDetails!$A$1:$B$10000,2,FALSE)=0,"Standalone",IF(ISNUMBER(MATCH(H3643,ConfigGrouping!$D$1:$D$10000,0)),"Primary","Secondary")),"")))))))))</f>
        <v/>
      </c>
    </row>
    <row r="3644" spans="5:5" ht="15" customHeight="1" x14ac:dyDescent="0.35">
      <c r="E3644" s="11" t="str">
        <f>IF(F3644="Primary Timing Controller","Timing",IF(F3644="Secondary Timing Controller","Timing",IF(F3644="Star","Ethernet",IF(F3644="Door Controller","Security Solution",IF(F3644="Elevator Controller","Security Solution",IF(F3644="Range Extender","Security Solution",IF(F3644="Dropbox","Standalone",IF(F3644="LF Exciter","Standalone",IF(OR(F3644="Monitor",F3644="Virtual Wall"),IF(VLOOKUP(H3644,IRDeviceDetails!$A$1:$B$10000,2,FALSE)=0,"Standalone",IF(ISNUMBER(MATCH(H3644,ConfigGrouping!$D$1:$D$10000,0)),"Primary","Secondary")),"")))))))))</f>
        <v/>
      </c>
    </row>
    <row r="3645" spans="5:5" ht="15" customHeight="1" x14ac:dyDescent="0.35">
      <c r="E3645" s="11" t="str">
        <f>IF(F3645="Primary Timing Controller","Timing",IF(F3645="Secondary Timing Controller","Timing",IF(F3645="Star","Ethernet",IF(F3645="Door Controller","Security Solution",IF(F3645="Elevator Controller","Security Solution",IF(F3645="Range Extender","Security Solution",IF(F3645="Dropbox","Standalone",IF(F3645="LF Exciter","Standalone",IF(OR(F3645="Monitor",F3645="Virtual Wall"),IF(VLOOKUP(H3645,IRDeviceDetails!$A$1:$B$10000,2,FALSE)=0,"Standalone",IF(ISNUMBER(MATCH(H3645,ConfigGrouping!$D$1:$D$10000,0)),"Primary","Secondary")),"")))))))))</f>
        <v/>
      </c>
    </row>
    <row r="3646" spans="5:5" ht="15" customHeight="1" x14ac:dyDescent="0.35">
      <c r="E3646" s="11" t="str">
        <f>IF(F3646="Primary Timing Controller","Timing",IF(F3646="Secondary Timing Controller","Timing",IF(F3646="Star","Ethernet",IF(F3646="Door Controller","Security Solution",IF(F3646="Elevator Controller","Security Solution",IF(F3646="Range Extender","Security Solution",IF(F3646="Dropbox","Standalone",IF(F3646="LF Exciter","Standalone",IF(OR(F3646="Monitor",F3646="Virtual Wall"),IF(VLOOKUP(H3646,IRDeviceDetails!$A$1:$B$10000,2,FALSE)=0,"Standalone",IF(ISNUMBER(MATCH(H3646,ConfigGrouping!$D$1:$D$10000,0)),"Primary","Secondary")),"")))))))))</f>
        <v/>
      </c>
    </row>
    <row r="3647" spans="5:5" ht="15" customHeight="1" x14ac:dyDescent="0.35">
      <c r="E3647" s="11" t="str">
        <f>IF(F3647="Primary Timing Controller","Timing",IF(F3647="Secondary Timing Controller","Timing",IF(F3647="Star","Ethernet",IF(F3647="Door Controller","Security Solution",IF(F3647="Elevator Controller","Security Solution",IF(F3647="Range Extender","Security Solution",IF(F3647="Dropbox","Standalone",IF(F3647="LF Exciter","Standalone",IF(OR(F3647="Monitor",F3647="Virtual Wall"),IF(VLOOKUP(H3647,IRDeviceDetails!$A$1:$B$10000,2,FALSE)=0,"Standalone",IF(ISNUMBER(MATCH(H3647,ConfigGrouping!$D$1:$D$10000,0)),"Primary","Secondary")),"")))))))))</f>
        <v/>
      </c>
    </row>
    <row r="3648" spans="5:5" ht="15" customHeight="1" x14ac:dyDescent="0.35">
      <c r="E3648" s="11" t="str">
        <f>IF(F3648="Primary Timing Controller","Timing",IF(F3648="Secondary Timing Controller","Timing",IF(F3648="Star","Ethernet",IF(F3648="Door Controller","Security Solution",IF(F3648="Elevator Controller","Security Solution",IF(F3648="Range Extender","Security Solution",IF(F3648="Dropbox","Standalone",IF(F3648="LF Exciter","Standalone",IF(OR(F3648="Monitor",F3648="Virtual Wall"),IF(VLOOKUP(H3648,IRDeviceDetails!$A$1:$B$10000,2,FALSE)=0,"Standalone",IF(ISNUMBER(MATCH(H3648,ConfigGrouping!$D$1:$D$10000,0)),"Primary","Secondary")),"")))))))))</f>
        <v/>
      </c>
    </row>
    <row r="3649" spans="5:5" ht="15" customHeight="1" x14ac:dyDescent="0.35">
      <c r="E3649" s="11" t="str">
        <f>IF(F3649="Primary Timing Controller","Timing",IF(F3649="Secondary Timing Controller","Timing",IF(F3649="Star","Ethernet",IF(F3649="Door Controller","Security Solution",IF(F3649="Elevator Controller","Security Solution",IF(F3649="Range Extender","Security Solution",IF(F3649="Dropbox","Standalone",IF(F3649="LF Exciter","Standalone",IF(OR(F3649="Monitor",F3649="Virtual Wall"),IF(VLOOKUP(H3649,IRDeviceDetails!$A$1:$B$10000,2,FALSE)=0,"Standalone",IF(ISNUMBER(MATCH(H3649,ConfigGrouping!$D$1:$D$10000,0)),"Primary","Secondary")),"")))))))))</f>
        <v/>
      </c>
    </row>
    <row r="3650" spans="5:5" ht="15" customHeight="1" x14ac:dyDescent="0.35">
      <c r="E3650" s="11" t="str">
        <f>IF(F3650="Primary Timing Controller","Timing",IF(F3650="Secondary Timing Controller","Timing",IF(F3650="Star","Ethernet",IF(F3650="Door Controller","Security Solution",IF(F3650="Elevator Controller","Security Solution",IF(F3650="Range Extender","Security Solution",IF(F3650="Dropbox","Standalone",IF(F3650="LF Exciter","Standalone",IF(OR(F3650="Monitor",F3650="Virtual Wall"),IF(VLOOKUP(H3650,IRDeviceDetails!$A$1:$B$10000,2,FALSE)=0,"Standalone",IF(ISNUMBER(MATCH(H3650,ConfigGrouping!$D$1:$D$10000,0)),"Primary","Secondary")),"")))))))))</f>
        <v/>
      </c>
    </row>
    <row r="3651" spans="5:5" ht="15" customHeight="1" x14ac:dyDescent="0.35">
      <c r="E3651" s="11" t="str">
        <f>IF(F3651="Primary Timing Controller","Timing",IF(F3651="Secondary Timing Controller","Timing",IF(F3651="Star","Ethernet",IF(F3651="Door Controller","Security Solution",IF(F3651="Elevator Controller","Security Solution",IF(F3651="Range Extender","Security Solution",IF(F3651="Dropbox","Standalone",IF(F3651="LF Exciter","Standalone",IF(OR(F3651="Monitor",F3651="Virtual Wall"),IF(VLOOKUP(H3651,IRDeviceDetails!$A$1:$B$10000,2,FALSE)=0,"Standalone",IF(ISNUMBER(MATCH(H3651,ConfigGrouping!$D$1:$D$10000,0)),"Primary","Secondary")),"")))))))))</f>
        <v/>
      </c>
    </row>
    <row r="3652" spans="5:5" ht="15" customHeight="1" x14ac:dyDescent="0.35">
      <c r="E3652" s="11" t="str">
        <f>IF(F3652="Primary Timing Controller","Timing",IF(F3652="Secondary Timing Controller","Timing",IF(F3652="Star","Ethernet",IF(F3652="Door Controller","Security Solution",IF(F3652="Elevator Controller","Security Solution",IF(F3652="Range Extender","Security Solution",IF(F3652="Dropbox","Standalone",IF(F3652="LF Exciter","Standalone",IF(OR(F3652="Monitor",F3652="Virtual Wall"),IF(VLOOKUP(H3652,IRDeviceDetails!$A$1:$B$10000,2,FALSE)=0,"Standalone",IF(ISNUMBER(MATCH(H3652,ConfigGrouping!$D$1:$D$10000,0)),"Primary","Secondary")),"")))))))))</f>
        <v/>
      </c>
    </row>
    <row r="3653" spans="5:5" ht="15" customHeight="1" x14ac:dyDescent="0.35">
      <c r="E3653" s="11" t="str">
        <f>IF(F3653="Primary Timing Controller","Timing",IF(F3653="Secondary Timing Controller","Timing",IF(F3653="Star","Ethernet",IF(F3653="Door Controller","Security Solution",IF(F3653="Elevator Controller","Security Solution",IF(F3653="Range Extender","Security Solution",IF(F3653="Dropbox","Standalone",IF(F3653="LF Exciter","Standalone",IF(OR(F3653="Monitor",F3653="Virtual Wall"),IF(VLOOKUP(H3653,IRDeviceDetails!$A$1:$B$10000,2,FALSE)=0,"Standalone",IF(ISNUMBER(MATCH(H3653,ConfigGrouping!$D$1:$D$10000,0)),"Primary","Secondary")),"")))))))))</f>
        <v/>
      </c>
    </row>
    <row r="3654" spans="5:5" ht="15" customHeight="1" x14ac:dyDescent="0.35">
      <c r="E3654" s="11" t="str">
        <f>IF(F3654="Primary Timing Controller","Timing",IF(F3654="Secondary Timing Controller","Timing",IF(F3654="Star","Ethernet",IF(F3654="Door Controller","Security Solution",IF(F3654="Elevator Controller","Security Solution",IF(F3654="Range Extender","Security Solution",IF(F3654="Dropbox","Standalone",IF(F3654="LF Exciter","Standalone",IF(OR(F3654="Monitor",F3654="Virtual Wall"),IF(VLOOKUP(H3654,IRDeviceDetails!$A$1:$B$10000,2,FALSE)=0,"Standalone",IF(ISNUMBER(MATCH(H3654,ConfigGrouping!$D$1:$D$10000,0)),"Primary","Secondary")),"")))))))))</f>
        <v/>
      </c>
    </row>
    <row r="3655" spans="5:5" ht="15" customHeight="1" x14ac:dyDescent="0.35">
      <c r="E3655" s="11" t="str">
        <f>IF(F3655="Primary Timing Controller","Timing",IF(F3655="Secondary Timing Controller","Timing",IF(F3655="Star","Ethernet",IF(F3655="Door Controller","Security Solution",IF(F3655="Elevator Controller","Security Solution",IF(F3655="Range Extender","Security Solution",IF(F3655="Dropbox","Standalone",IF(F3655="LF Exciter","Standalone",IF(OR(F3655="Monitor",F3655="Virtual Wall"),IF(VLOOKUP(H3655,IRDeviceDetails!$A$1:$B$10000,2,FALSE)=0,"Standalone",IF(ISNUMBER(MATCH(H3655,ConfigGrouping!$D$1:$D$10000,0)),"Primary","Secondary")),"")))))))))</f>
        <v/>
      </c>
    </row>
    <row r="3656" spans="5:5" ht="15" customHeight="1" x14ac:dyDescent="0.35">
      <c r="E3656" s="11" t="str">
        <f>IF(F3656="Primary Timing Controller","Timing",IF(F3656="Secondary Timing Controller","Timing",IF(F3656="Star","Ethernet",IF(F3656="Door Controller","Security Solution",IF(F3656="Elevator Controller","Security Solution",IF(F3656="Range Extender","Security Solution",IF(F3656="Dropbox","Standalone",IF(F3656="LF Exciter","Standalone",IF(OR(F3656="Monitor",F3656="Virtual Wall"),IF(VLOOKUP(H3656,IRDeviceDetails!$A$1:$B$10000,2,FALSE)=0,"Standalone",IF(ISNUMBER(MATCH(H3656,ConfigGrouping!$D$1:$D$10000,0)),"Primary","Secondary")),"")))))))))</f>
        <v/>
      </c>
    </row>
    <row r="3657" spans="5:5" ht="15" customHeight="1" x14ac:dyDescent="0.35">
      <c r="E3657" s="11" t="str">
        <f>IF(F3657="Primary Timing Controller","Timing",IF(F3657="Secondary Timing Controller","Timing",IF(F3657="Star","Ethernet",IF(F3657="Door Controller","Security Solution",IF(F3657="Elevator Controller","Security Solution",IF(F3657="Range Extender","Security Solution",IF(F3657="Dropbox","Standalone",IF(F3657="LF Exciter","Standalone",IF(OR(F3657="Monitor",F3657="Virtual Wall"),IF(VLOOKUP(H3657,IRDeviceDetails!$A$1:$B$10000,2,FALSE)=0,"Standalone",IF(ISNUMBER(MATCH(H3657,ConfigGrouping!$D$1:$D$10000,0)),"Primary","Secondary")),"")))))))))</f>
        <v/>
      </c>
    </row>
    <row r="3658" spans="5:5" ht="15" customHeight="1" x14ac:dyDescent="0.35">
      <c r="E3658" s="11" t="str">
        <f>IF(F3658="Primary Timing Controller","Timing",IF(F3658="Secondary Timing Controller","Timing",IF(F3658="Star","Ethernet",IF(F3658="Door Controller","Security Solution",IF(F3658="Elevator Controller","Security Solution",IF(F3658="Range Extender","Security Solution",IF(F3658="Dropbox","Standalone",IF(F3658="LF Exciter","Standalone",IF(OR(F3658="Monitor",F3658="Virtual Wall"),IF(VLOOKUP(H3658,IRDeviceDetails!$A$1:$B$10000,2,FALSE)=0,"Standalone",IF(ISNUMBER(MATCH(H3658,ConfigGrouping!$D$1:$D$10000,0)),"Primary","Secondary")),"")))))))))</f>
        <v/>
      </c>
    </row>
    <row r="3659" spans="5:5" ht="15" customHeight="1" x14ac:dyDescent="0.35">
      <c r="E3659" s="11" t="str">
        <f>IF(F3659="Primary Timing Controller","Timing",IF(F3659="Secondary Timing Controller","Timing",IF(F3659="Star","Ethernet",IF(F3659="Door Controller","Security Solution",IF(F3659="Elevator Controller","Security Solution",IF(F3659="Range Extender","Security Solution",IF(F3659="Dropbox","Standalone",IF(F3659="LF Exciter","Standalone",IF(OR(F3659="Monitor",F3659="Virtual Wall"),IF(VLOOKUP(H3659,IRDeviceDetails!$A$1:$B$10000,2,FALSE)=0,"Standalone",IF(ISNUMBER(MATCH(H3659,ConfigGrouping!$D$1:$D$10000,0)),"Primary","Secondary")),"")))))))))</f>
        <v/>
      </c>
    </row>
    <row r="3660" spans="5:5" ht="15" customHeight="1" x14ac:dyDescent="0.35">
      <c r="E3660" s="11" t="str">
        <f>IF(F3660="Primary Timing Controller","Timing",IF(F3660="Secondary Timing Controller","Timing",IF(F3660="Star","Ethernet",IF(F3660="Door Controller","Security Solution",IF(F3660="Elevator Controller","Security Solution",IF(F3660="Range Extender","Security Solution",IF(F3660="Dropbox","Standalone",IF(F3660="LF Exciter","Standalone",IF(OR(F3660="Monitor",F3660="Virtual Wall"),IF(VLOOKUP(H3660,IRDeviceDetails!$A$1:$B$10000,2,FALSE)=0,"Standalone",IF(ISNUMBER(MATCH(H3660,ConfigGrouping!$D$1:$D$10000,0)),"Primary","Secondary")),"")))))))))</f>
        <v/>
      </c>
    </row>
    <row r="3661" spans="5:5" ht="15" customHeight="1" x14ac:dyDescent="0.35">
      <c r="E3661" s="11" t="str">
        <f>IF(F3661="Primary Timing Controller","Timing",IF(F3661="Secondary Timing Controller","Timing",IF(F3661="Star","Ethernet",IF(F3661="Door Controller","Security Solution",IF(F3661="Elevator Controller","Security Solution",IF(F3661="Range Extender","Security Solution",IF(F3661="Dropbox","Standalone",IF(F3661="LF Exciter","Standalone",IF(OR(F3661="Monitor",F3661="Virtual Wall"),IF(VLOOKUP(H3661,IRDeviceDetails!$A$1:$B$10000,2,FALSE)=0,"Standalone",IF(ISNUMBER(MATCH(H3661,ConfigGrouping!$D$1:$D$10000,0)),"Primary","Secondary")),"")))))))))</f>
        <v/>
      </c>
    </row>
    <row r="3662" spans="5:5" ht="15" customHeight="1" x14ac:dyDescent="0.35">
      <c r="E3662" s="11" t="str">
        <f>IF(F3662="Primary Timing Controller","Timing",IF(F3662="Secondary Timing Controller","Timing",IF(F3662="Star","Ethernet",IF(F3662="Door Controller","Security Solution",IF(F3662="Elevator Controller","Security Solution",IF(F3662="Range Extender","Security Solution",IF(F3662="Dropbox","Standalone",IF(F3662="LF Exciter","Standalone",IF(OR(F3662="Monitor",F3662="Virtual Wall"),IF(VLOOKUP(H3662,IRDeviceDetails!$A$1:$B$10000,2,FALSE)=0,"Standalone",IF(ISNUMBER(MATCH(H3662,ConfigGrouping!$D$1:$D$10000,0)),"Primary","Secondary")),"")))))))))</f>
        <v/>
      </c>
    </row>
    <row r="3663" spans="5:5" ht="15" customHeight="1" x14ac:dyDescent="0.35">
      <c r="E3663" s="11" t="str">
        <f>IF(F3663="Primary Timing Controller","Timing",IF(F3663="Secondary Timing Controller","Timing",IF(F3663="Star","Ethernet",IF(F3663="Door Controller","Security Solution",IF(F3663="Elevator Controller","Security Solution",IF(F3663="Range Extender","Security Solution",IF(F3663="Dropbox","Standalone",IF(F3663="LF Exciter","Standalone",IF(OR(F3663="Monitor",F3663="Virtual Wall"),IF(VLOOKUP(H3663,IRDeviceDetails!$A$1:$B$10000,2,FALSE)=0,"Standalone",IF(ISNUMBER(MATCH(H3663,ConfigGrouping!$D$1:$D$10000,0)),"Primary","Secondary")),"")))))))))</f>
        <v/>
      </c>
    </row>
    <row r="3664" spans="5:5" ht="15" customHeight="1" x14ac:dyDescent="0.35">
      <c r="E3664" s="11" t="str">
        <f>IF(F3664="Primary Timing Controller","Timing",IF(F3664="Secondary Timing Controller","Timing",IF(F3664="Star","Ethernet",IF(F3664="Door Controller","Security Solution",IF(F3664="Elevator Controller","Security Solution",IF(F3664="Range Extender","Security Solution",IF(F3664="Dropbox","Standalone",IF(F3664="LF Exciter","Standalone",IF(OR(F3664="Monitor",F3664="Virtual Wall"),IF(VLOOKUP(H3664,IRDeviceDetails!$A$1:$B$10000,2,FALSE)=0,"Standalone",IF(ISNUMBER(MATCH(H3664,ConfigGrouping!$D$1:$D$10000,0)),"Primary","Secondary")),"")))))))))</f>
        <v/>
      </c>
    </row>
    <row r="3665" spans="5:5" ht="15" customHeight="1" x14ac:dyDescent="0.35">
      <c r="E3665" s="11" t="str">
        <f>IF(F3665="Primary Timing Controller","Timing",IF(F3665="Secondary Timing Controller","Timing",IF(F3665="Star","Ethernet",IF(F3665="Door Controller","Security Solution",IF(F3665="Elevator Controller","Security Solution",IF(F3665="Range Extender","Security Solution",IF(F3665="Dropbox","Standalone",IF(F3665="LF Exciter","Standalone",IF(OR(F3665="Monitor",F3665="Virtual Wall"),IF(VLOOKUP(H3665,IRDeviceDetails!$A$1:$B$10000,2,FALSE)=0,"Standalone",IF(ISNUMBER(MATCH(H3665,ConfigGrouping!$D$1:$D$10000,0)),"Primary","Secondary")),"")))))))))</f>
        <v/>
      </c>
    </row>
    <row r="3666" spans="5:5" ht="15" customHeight="1" x14ac:dyDescent="0.35">
      <c r="E3666" s="11" t="str">
        <f>IF(F3666="Primary Timing Controller","Timing",IF(F3666="Secondary Timing Controller","Timing",IF(F3666="Star","Ethernet",IF(F3666="Door Controller","Security Solution",IF(F3666="Elevator Controller","Security Solution",IF(F3666="Range Extender","Security Solution",IF(F3666="Dropbox","Standalone",IF(F3666="LF Exciter","Standalone",IF(OR(F3666="Monitor",F3666="Virtual Wall"),IF(VLOOKUP(H3666,IRDeviceDetails!$A$1:$B$10000,2,FALSE)=0,"Standalone",IF(ISNUMBER(MATCH(H3666,ConfigGrouping!$D$1:$D$10000,0)),"Primary","Secondary")),"")))))))))</f>
        <v/>
      </c>
    </row>
    <row r="3667" spans="5:5" ht="15" customHeight="1" x14ac:dyDescent="0.35">
      <c r="E3667" s="11" t="str">
        <f>IF(F3667="Primary Timing Controller","Timing",IF(F3667="Secondary Timing Controller","Timing",IF(F3667="Star","Ethernet",IF(F3667="Door Controller","Security Solution",IF(F3667="Elevator Controller","Security Solution",IF(F3667="Range Extender","Security Solution",IF(F3667="Dropbox","Standalone",IF(F3667="LF Exciter","Standalone",IF(OR(F3667="Monitor",F3667="Virtual Wall"),IF(VLOOKUP(H3667,IRDeviceDetails!$A$1:$B$10000,2,FALSE)=0,"Standalone",IF(ISNUMBER(MATCH(H3667,ConfigGrouping!$D$1:$D$10000,0)),"Primary","Secondary")),"")))))))))</f>
        <v/>
      </c>
    </row>
    <row r="3668" spans="5:5" ht="15" customHeight="1" x14ac:dyDescent="0.35">
      <c r="E3668" s="11" t="str">
        <f>IF(F3668="Primary Timing Controller","Timing",IF(F3668="Secondary Timing Controller","Timing",IF(F3668="Star","Ethernet",IF(F3668="Door Controller","Security Solution",IF(F3668="Elevator Controller","Security Solution",IF(F3668="Range Extender","Security Solution",IF(F3668="Dropbox","Standalone",IF(F3668="LF Exciter","Standalone",IF(OR(F3668="Monitor",F3668="Virtual Wall"),IF(VLOOKUP(H3668,IRDeviceDetails!$A$1:$B$10000,2,FALSE)=0,"Standalone",IF(ISNUMBER(MATCH(H3668,ConfigGrouping!$D$1:$D$10000,0)),"Primary","Secondary")),"")))))))))</f>
        <v/>
      </c>
    </row>
    <row r="3669" spans="5:5" ht="15" customHeight="1" x14ac:dyDescent="0.35">
      <c r="E3669" s="11" t="str">
        <f>IF(F3669="Primary Timing Controller","Timing",IF(F3669="Secondary Timing Controller","Timing",IF(F3669="Star","Ethernet",IF(F3669="Door Controller","Security Solution",IF(F3669="Elevator Controller","Security Solution",IF(F3669="Range Extender","Security Solution",IF(F3669="Dropbox","Standalone",IF(F3669="LF Exciter","Standalone",IF(OR(F3669="Monitor",F3669="Virtual Wall"),IF(VLOOKUP(H3669,IRDeviceDetails!$A$1:$B$10000,2,FALSE)=0,"Standalone",IF(ISNUMBER(MATCH(H3669,ConfigGrouping!$D$1:$D$10000,0)),"Primary","Secondary")),"")))))))))</f>
        <v/>
      </c>
    </row>
    <row r="3670" spans="5:5" ht="15" customHeight="1" x14ac:dyDescent="0.35">
      <c r="E3670" s="11" t="str">
        <f>IF(F3670="Primary Timing Controller","Timing",IF(F3670="Secondary Timing Controller","Timing",IF(F3670="Star","Ethernet",IF(F3670="Door Controller","Security Solution",IF(F3670="Elevator Controller","Security Solution",IF(F3670="Range Extender","Security Solution",IF(F3670="Dropbox","Standalone",IF(F3670="LF Exciter","Standalone",IF(OR(F3670="Monitor",F3670="Virtual Wall"),IF(VLOOKUP(H3670,IRDeviceDetails!$A$1:$B$10000,2,FALSE)=0,"Standalone",IF(ISNUMBER(MATCH(H3670,ConfigGrouping!$D$1:$D$10000,0)),"Primary","Secondary")),"")))))))))</f>
        <v/>
      </c>
    </row>
    <row r="3671" spans="5:5" ht="15" customHeight="1" x14ac:dyDescent="0.35">
      <c r="E3671" s="11" t="str">
        <f>IF(F3671="Primary Timing Controller","Timing",IF(F3671="Secondary Timing Controller","Timing",IF(F3671="Star","Ethernet",IF(F3671="Door Controller","Security Solution",IF(F3671="Elevator Controller","Security Solution",IF(F3671="Range Extender","Security Solution",IF(F3671="Dropbox","Standalone",IF(F3671="LF Exciter","Standalone",IF(OR(F3671="Monitor",F3671="Virtual Wall"),IF(VLOOKUP(H3671,IRDeviceDetails!$A$1:$B$10000,2,FALSE)=0,"Standalone",IF(ISNUMBER(MATCH(H3671,ConfigGrouping!$D$1:$D$10000,0)),"Primary","Secondary")),"")))))))))</f>
        <v/>
      </c>
    </row>
    <row r="3672" spans="5:5" ht="15" customHeight="1" x14ac:dyDescent="0.35">
      <c r="E3672" s="11" t="str">
        <f>IF(F3672="Primary Timing Controller","Timing",IF(F3672="Secondary Timing Controller","Timing",IF(F3672="Star","Ethernet",IF(F3672="Door Controller","Security Solution",IF(F3672="Elevator Controller","Security Solution",IF(F3672="Range Extender","Security Solution",IF(F3672="Dropbox","Standalone",IF(F3672="LF Exciter","Standalone",IF(OR(F3672="Monitor",F3672="Virtual Wall"),IF(VLOOKUP(H3672,IRDeviceDetails!$A$1:$B$10000,2,FALSE)=0,"Standalone",IF(ISNUMBER(MATCH(H3672,ConfigGrouping!$D$1:$D$10000,0)),"Primary","Secondary")),"")))))))))</f>
        <v/>
      </c>
    </row>
    <row r="3673" spans="5:5" ht="15" customHeight="1" x14ac:dyDescent="0.35">
      <c r="E3673" s="11" t="str">
        <f>IF(F3673="Primary Timing Controller","Timing",IF(F3673="Secondary Timing Controller","Timing",IF(F3673="Star","Ethernet",IF(F3673="Door Controller","Security Solution",IF(F3673="Elevator Controller","Security Solution",IF(F3673="Range Extender","Security Solution",IF(F3673="Dropbox","Standalone",IF(F3673="LF Exciter","Standalone",IF(OR(F3673="Monitor",F3673="Virtual Wall"),IF(VLOOKUP(H3673,IRDeviceDetails!$A$1:$B$10000,2,FALSE)=0,"Standalone",IF(ISNUMBER(MATCH(H3673,ConfigGrouping!$D$1:$D$10000,0)),"Primary","Secondary")),"")))))))))</f>
        <v/>
      </c>
    </row>
    <row r="3674" spans="5:5" ht="15" customHeight="1" x14ac:dyDescent="0.35">
      <c r="E3674" s="11" t="str">
        <f>IF(F3674="Primary Timing Controller","Timing",IF(F3674="Secondary Timing Controller","Timing",IF(F3674="Star","Ethernet",IF(F3674="Door Controller","Security Solution",IF(F3674="Elevator Controller","Security Solution",IF(F3674="Range Extender","Security Solution",IF(F3674="Dropbox","Standalone",IF(F3674="LF Exciter","Standalone",IF(OR(F3674="Monitor",F3674="Virtual Wall"),IF(VLOOKUP(H3674,IRDeviceDetails!$A$1:$B$10000,2,FALSE)=0,"Standalone",IF(ISNUMBER(MATCH(H3674,ConfigGrouping!$D$1:$D$10000,0)),"Primary","Secondary")),"")))))))))</f>
        <v/>
      </c>
    </row>
    <row r="3675" spans="5:5" ht="15" customHeight="1" x14ac:dyDescent="0.35">
      <c r="E3675" s="11" t="str">
        <f>IF(F3675="Primary Timing Controller","Timing",IF(F3675="Secondary Timing Controller","Timing",IF(F3675="Star","Ethernet",IF(F3675="Door Controller","Security Solution",IF(F3675="Elevator Controller","Security Solution",IF(F3675="Range Extender","Security Solution",IF(F3675="Dropbox","Standalone",IF(F3675="LF Exciter","Standalone",IF(OR(F3675="Monitor",F3675="Virtual Wall"),IF(VLOOKUP(H3675,IRDeviceDetails!$A$1:$B$10000,2,FALSE)=0,"Standalone",IF(ISNUMBER(MATCH(H3675,ConfigGrouping!$D$1:$D$10000,0)),"Primary","Secondary")),"")))))))))</f>
        <v/>
      </c>
    </row>
    <row r="3676" spans="5:5" ht="15" customHeight="1" x14ac:dyDescent="0.35">
      <c r="E3676" s="11" t="str">
        <f>IF(F3676="Primary Timing Controller","Timing",IF(F3676="Secondary Timing Controller","Timing",IF(F3676="Star","Ethernet",IF(F3676="Door Controller","Security Solution",IF(F3676="Elevator Controller","Security Solution",IF(F3676="Range Extender","Security Solution",IF(F3676="Dropbox","Standalone",IF(F3676="LF Exciter","Standalone",IF(OR(F3676="Monitor",F3676="Virtual Wall"),IF(VLOOKUP(H3676,IRDeviceDetails!$A$1:$B$10000,2,FALSE)=0,"Standalone",IF(ISNUMBER(MATCH(H3676,ConfigGrouping!$D$1:$D$10000,0)),"Primary","Secondary")),"")))))))))</f>
        <v/>
      </c>
    </row>
    <row r="3677" spans="5:5" ht="15" customHeight="1" x14ac:dyDescent="0.35">
      <c r="E3677" s="11" t="str">
        <f>IF(F3677="Primary Timing Controller","Timing",IF(F3677="Secondary Timing Controller","Timing",IF(F3677="Star","Ethernet",IF(F3677="Door Controller","Security Solution",IF(F3677="Elevator Controller","Security Solution",IF(F3677="Range Extender","Security Solution",IF(F3677="Dropbox","Standalone",IF(F3677="LF Exciter","Standalone",IF(OR(F3677="Monitor",F3677="Virtual Wall"),IF(VLOOKUP(H3677,IRDeviceDetails!$A$1:$B$10000,2,FALSE)=0,"Standalone",IF(ISNUMBER(MATCH(H3677,ConfigGrouping!$D$1:$D$10000,0)),"Primary","Secondary")),"")))))))))</f>
        <v/>
      </c>
    </row>
    <row r="3678" spans="5:5" ht="15" customHeight="1" x14ac:dyDescent="0.35">
      <c r="E3678" s="11" t="str">
        <f>IF(F3678="Primary Timing Controller","Timing",IF(F3678="Secondary Timing Controller","Timing",IF(F3678="Star","Ethernet",IF(F3678="Door Controller","Security Solution",IF(F3678="Elevator Controller","Security Solution",IF(F3678="Range Extender","Security Solution",IF(F3678="Dropbox","Standalone",IF(F3678="LF Exciter","Standalone",IF(OR(F3678="Monitor",F3678="Virtual Wall"),IF(VLOOKUP(H3678,IRDeviceDetails!$A$1:$B$10000,2,FALSE)=0,"Standalone",IF(ISNUMBER(MATCH(H3678,ConfigGrouping!$D$1:$D$10000,0)),"Primary","Secondary")),"")))))))))</f>
        <v/>
      </c>
    </row>
    <row r="3679" spans="5:5" ht="15" customHeight="1" x14ac:dyDescent="0.35">
      <c r="E3679" s="11" t="str">
        <f>IF(F3679="Primary Timing Controller","Timing",IF(F3679="Secondary Timing Controller","Timing",IF(F3679="Star","Ethernet",IF(F3679="Door Controller","Security Solution",IF(F3679="Elevator Controller","Security Solution",IF(F3679="Range Extender","Security Solution",IF(F3679="Dropbox","Standalone",IF(F3679="LF Exciter","Standalone",IF(OR(F3679="Monitor",F3679="Virtual Wall"),IF(VLOOKUP(H3679,IRDeviceDetails!$A$1:$B$10000,2,FALSE)=0,"Standalone",IF(ISNUMBER(MATCH(H3679,ConfigGrouping!$D$1:$D$10000,0)),"Primary","Secondary")),"")))))))))</f>
        <v/>
      </c>
    </row>
    <row r="3680" spans="5:5" ht="15" customHeight="1" x14ac:dyDescent="0.35">
      <c r="E3680" s="11" t="str">
        <f>IF(F3680="Primary Timing Controller","Timing",IF(F3680="Secondary Timing Controller","Timing",IF(F3680="Star","Ethernet",IF(F3680="Door Controller","Security Solution",IF(F3680="Elevator Controller","Security Solution",IF(F3680="Range Extender","Security Solution",IF(F3680="Dropbox","Standalone",IF(F3680="LF Exciter","Standalone",IF(OR(F3680="Monitor",F3680="Virtual Wall"),IF(VLOOKUP(H3680,IRDeviceDetails!$A$1:$B$10000,2,FALSE)=0,"Standalone",IF(ISNUMBER(MATCH(H3680,ConfigGrouping!$D$1:$D$10000,0)),"Primary","Secondary")),"")))))))))</f>
        <v/>
      </c>
    </row>
    <row r="3681" spans="5:5" ht="15" customHeight="1" x14ac:dyDescent="0.35">
      <c r="E3681" s="11" t="str">
        <f>IF(F3681="Primary Timing Controller","Timing",IF(F3681="Secondary Timing Controller","Timing",IF(F3681="Star","Ethernet",IF(F3681="Door Controller","Security Solution",IF(F3681="Elevator Controller","Security Solution",IF(F3681="Range Extender","Security Solution",IF(F3681="Dropbox","Standalone",IF(F3681="LF Exciter","Standalone",IF(OR(F3681="Monitor",F3681="Virtual Wall"),IF(VLOOKUP(H3681,IRDeviceDetails!$A$1:$B$10000,2,FALSE)=0,"Standalone",IF(ISNUMBER(MATCH(H3681,ConfigGrouping!$D$1:$D$10000,0)),"Primary","Secondary")),"")))))))))</f>
        <v/>
      </c>
    </row>
    <row r="3682" spans="5:5" ht="15" customHeight="1" x14ac:dyDescent="0.35">
      <c r="E3682" s="11" t="str">
        <f>IF(F3682="Primary Timing Controller","Timing",IF(F3682="Secondary Timing Controller","Timing",IF(F3682="Star","Ethernet",IF(F3682="Door Controller","Security Solution",IF(F3682="Elevator Controller","Security Solution",IF(F3682="Range Extender","Security Solution",IF(F3682="Dropbox","Standalone",IF(F3682="LF Exciter","Standalone",IF(OR(F3682="Monitor",F3682="Virtual Wall"),IF(VLOOKUP(H3682,IRDeviceDetails!$A$1:$B$10000,2,FALSE)=0,"Standalone",IF(ISNUMBER(MATCH(H3682,ConfigGrouping!$D$1:$D$10000,0)),"Primary","Secondary")),"")))))))))</f>
        <v/>
      </c>
    </row>
    <row r="3683" spans="5:5" ht="15" customHeight="1" x14ac:dyDescent="0.35">
      <c r="E3683" s="11" t="str">
        <f>IF(F3683="Primary Timing Controller","Timing",IF(F3683="Secondary Timing Controller","Timing",IF(F3683="Star","Ethernet",IF(F3683="Door Controller","Security Solution",IF(F3683="Elevator Controller","Security Solution",IF(F3683="Range Extender","Security Solution",IF(F3683="Dropbox","Standalone",IF(F3683="LF Exciter","Standalone",IF(OR(F3683="Monitor",F3683="Virtual Wall"),IF(VLOOKUP(H3683,IRDeviceDetails!$A$1:$B$10000,2,FALSE)=0,"Standalone",IF(ISNUMBER(MATCH(H3683,ConfigGrouping!$D$1:$D$10000,0)),"Primary","Secondary")),"")))))))))</f>
        <v/>
      </c>
    </row>
    <row r="3684" spans="5:5" ht="15" customHeight="1" x14ac:dyDescent="0.35">
      <c r="E3684" s="11" t="str">
        <f>IF(F3684="Primary Timing Controller","Timing",IF(F3684="Secondary Timing Controller","Timing",IF(F3684="Star","Ethernet",IF(F3684="Door Controller","Security Solution",IF(F3684="Elevator Controller","Security Solution",IF(F3684="Range Extender","Security Solution",IF(F3684="Dropbox","Standalone",IF(F3684="LF Exciter","Standalone",IF(OR(F3684="Monitor",F3684="Virtual Wall"),IF(VLOOKUP(H3684,IRDeviceDetails!$A$1:$B$10000,2,FALSE)=0,"Standalone",IF(ISNUMBER(MATCH(H3684,ConfigGrouping!$D$1:$D$10000,0)),"Primary","Secondary")),"")))))))))</f>
        <v/>
      </c>
    </row>
    <row r="3685" spans="5:5" ht="15" customHeight="1" x14ac:dyDescent="0.35">
      <c r="E3685" s="11" t="str">
        <f>IF(F3685="Primary Timing Controller","Timing",IF(F3685="Secondary Timing Controller","Timing",IF(F3685="Star","Ethernet",IF(F3685="Door Controller","Security Solution",IF(F3685="Elevator Controller","Security Solution",IF(F3685="Range Extender","Security Solution",IF(F3685="Dropbox","Standalone",IF(F3685="LF Exciter","Standalone",IF(OR(F3685="Monitor",F3685="Virtual Wall"),IF(VLOOKUP(H3685,IRDeviceDetails!$A$1:$B$10000,2,FALSE)=0,"Standalone",IF(ISNUMBER(MATCH(H3685,ConfigGrouping!$D$1:$D$10000,0)),"Primary","Secondary")),"")))))))))</f>
        <v/>
      </c>
    </row>
    <row r="3686" spans="5:5" ht="15" customHeight="1" x14ac:dyDescent="0.35">
      <c r="E3686" s="11" t="str">
        <f>IF(F3686="Primary Timing Controller","Timing",IF(F3686="Secondary Timing Controller","Timing",IF(F3686="Star","Ethernet",IF(F3686="Door Controller","Security Solution",IF(F3686="Elevator Controller","Security Solution",IF(F3686="Range Extender","Security Solution",IF(F3686="Dropbox","Standalone",IF(F3686="LF Exciter","Standalone",IF(OR(F3686="Monitor",F3686="Virtual Wall"),IF(VLOOKUP(H3686,IRDeviceDetails!$A$1:$B$10000,2,FALSE)=0,"Standalone",IF(ISNUMBER(MATCH(H3686,ConfigGrouping!$D$1:$D$10000,0)),"Primary","Secondary")),"")))))))))</f>
        <v/>
      </c>
    </row>
    <row r="3687" spans="5:5" ht="15" customHeight="1" x14ac:dyDescent="0.35">
      <c r="E3687" s="11" t="str">
        <f>IF(F3687="Primary Timing Controller","Timing",IF(F3687="Secondary Timing Controller","Timing",IF(F3687="Star","Ethernet",IF(F3687="Door Controller","Security Solution",IF(F3687="Elevator Controller","Security Solution",IF(F3687="Range Extender","Security Solution",IF(F3687="Dropbox","Standalone",IF(F3687="LF Exciter","Standalone",IF(OR(F3687="Monitor",F3687="Virtual Wall"),IF(VLOOKUP(H3687,IRDeviceDetails!$A$1:$B$10000,2,FALSE)=0,"Standalone",IF(ISNUMBER(MATCH(H3687,ConfigGrouping!$D$1:$D$10000,0)),"Primary","Secondary")),"")))))))))</f>
        <v/>
      </c>
    </row>
    <row r="3688" spans="5:5" ht="15" customHeight="1" x14ac:dyDescent="0.35">
      <c r="E3688" s="11" t="str">
        <f>IF(F3688="Primary Timing Controller","Timing",IF(F3688="Secondary Timing Controller","Timing",IF(F3688="Star","Ethernet",IF(F3688="Door Controller","Security Solution",IF(F3688="Elevator Controller","Security Solution",IF(F3688="Range Extender","Security Solution",IF(F3688="Dropbox","Standalone",IF(F3688="LF Exciter","Standalone",IF(OR(F3688="Monitor",F3688="Virtual Wall"),IF(VLOOKUP(H3688,IRDeviceDetails!$A$1:$B$10000,2,FALSE)=0,"Standalone",IF(ISNUMBER(MATCH(H3688,ConfigGrouping!$D$1:$D$10000,0)),"Primary","Secondary")),"")))))))))</f>
        <v/>
      </c>
    </row>
    <row r="3689" spans="5:5" ht="15" customHeight="1" x14ac:dyDescent="0.35">
      <c r="E3689" s="11" t="str">
        <f>IF(F3689="Primary Timing Controller","Timing",IF(F3689="Secondary Timing Controller","Timing",IF(F3689="Star","Ethernet",IF(F3689="Door Controller","Security Solution",IF(F3689="Elevator Controller","Security Solution",IF(F3689="Range Extender","Security Solution",IF(F3689="Dropbox","Standalone",IF(F3689="LF Exciter","Standalone",IF(OR(F3689="Monitor",F3689="Virtual Wall"),IF(VLOOKUP(H3689,IRDeviceDetails!$A$1:$B$10000,2,FALSE)=0,"Standalone",IF(ISNUMBER(MATCH(H3689,ConfigGrouping!$D$1:$D$10000,0)),"Primary","Secondary")),"")))))))))</f>
        <v/>
      </c>
    </row>
    <row r="3690" spans="5:5" ht="15" customHeight="1" x14ac:dyDescent="0.35">
      <c r="E3690" s="11" t="str">
        <f>IF(F3690="Primary Timing Controller","Timing",IF(F3690="Secondary Timing Controller","Timing",IF(F3690="Star","Ethernet",IF(F3690="Door Controller","Security Solution",IF(F3690="Elevator Controller","Security Solution",IF(F3690="Range Extender","Security Solution",IF(F3690="Dropbox","Standalone",IF(F3690="LF Exciter","Standalone",IF(OR(F3690="Monitor",F3690="Virtual Wall"),IF(VLOOKUP(H3690,IRDeviceDetails!$A$1:$B$10000,2,FALSE)=0,"Standalone",IF(ISNUMBER(MATCH(H3690,ConfigGrouping!$D$1:$D$10000,0)),"Primary","Secondary")),"")))))))))</f>
        <v/>
      </c>
    </row>
    <row r="3691" spans="5:5" ht="15" customHeight="1" x14ac:dyDescent="0.35">
      <c r="E3691" s="11" t="str">
        <f>IF(F3691="Primary Timing Controller","Timing",IF(F3691="Secondary Timing Controller","Timing",IF(F3691="Star","Ethernet",IF(F3691="Door Controller","Security Solution",IF(F3691="Elevator Controller","Security Solution",IF(F3691="Range Extender","Security Solution",IF(F3691="Dropbox","Standalone",IF(F3691="LF Exciter","Standalone",IF(OR(F3691="Monitor",F3691="Virtual Wall"),IF(VLOOKUP(H3691,IRDeviceDetails!$A$1:$B$10000,2,FALSE)=0,"Standalone",IF(ISNUMBER(MATCH(H3691,ConfigGrouping!$D$1:$D$10000,0)),"Primary","Secondary")),"")))))))))</f>
        <v/>
      </c>
    </row>
    <row r="3692" spans="5:5" ht="15" customHeight="1" x14ac:dyDescent="0.35">
      <c r="E3692" s="11" t="str">
        <f>IF(F3692="Primary Timing Controller","Timing",IF(F3692="Secondary Timing Controller","Timing",IF(F3692="Star","Ethernet",IF(F3692="Door Controller","Security Solution",IF(F3692="Elevator Controller","Security Solution",IF(F3692="Range Extender","Security Solution",IF(F3692="Dropbox","Standalone",IF(F3692="LF Exciter","Standalone",IF(OR(F3692="Monitor",F3692="Virtual Wall"),IF(VLOOKUP(H3692,IRDeviceDetails!$A$1:$B$10000,2,FALSE)=0,"Standalone",IF(ISNUMBER(MATCH(H3692,ConfigGrouping!$D$1:$D$10000,0)),"Primary","Secondary")),"")))))))))</f>
        <v/>
      </c>
    </row>
    <row r="3693" spans="5:5" ht="15" customHeight="1" x14ac:dyDescent="0.35">
      <c r="E3693" s="11" t="str">
        <f>IF(F3693="Primary Timing Controller","Timing",IF(F3693="Secondary Timing Controller","Timing",IF(F3693="Star","Ethernet",IF(F3693="Door Controller","Security Solution",IF(F3693="Elevator Controller","Security Solution",IF(F3693="Range Extender","Security Solution",IF(F3693="Dropbox","Standalone",IF(F3693="LF Exciter","Standalone",IF(OR(F3693="Monitor",F3693="Virtual Wall"),IF(VLOOKUP(H3693,IRDeviceDetails!$A$1:$B$10000,2,FALSE)=0,"Standalone",IF(ISNUMBER(MATCH(H3693,ConfigGrouping!$D$1:$D$10000,0)),"Primary","Secondary")),"")))))))))</f>
        <v/>
      </c>
    </row>
    <row r="3694" spans="5:5" ht="15" customHeight="1" x14ac:dyDescent="0.35">
      <c r="E3694" s="11" t="str">
        <f>IF(F3694="Primary Timing Controller","Timing",IF(F3694="Secondary Timing Controller","Timing",IF(F3694="Star","Ethernet",IF(F3694="Door Controller","Security Solution",IF(F3694="Elevator Controller","Security Solution",IF(F3694="Range Extender","Security Solution",IF(F3694="Dropbox","Standalone",IF(F3694="LF Exciter","Standalone",IF(OR(F3694="Monitor",F3694="Virtual Wall"),IF(VLOOKUP(H3694,IRDeviceDetails!$A$1:$B$10000,2,FALSE)=0,"Standalone",IF(ISNUMBER(MATCH(H3694,ConfigGrouping!$D$1:$D$10000,0)),"Primary","Secondary")),"")))))))))</f>
        <v/>
      </c>
    </row>
    <row r="3695" spans="5:5" ht="15" customHeight="1" x14ac:dyDescent="0.35">
      <c r="E3695" s="11" t="str">
        <f>IF(F3695="Primary Timing Controller","Timing",IF(F3695="Secondary Timing Controller","Timing",IF(F3695="Star","Ethernet",IF(F3695="Door Controller","Security Solution",IF(F3695="Elevator Controller","Security Solution",IF(F3695="Range Extender","Security Solution",IF(F3695="Dropbox","Standalone",IF(F3695="LF Exciter","Standalone",IF(OR(F3695="Monitor",F3695="Virtual Wall"),IF(VLOOKUP(H3695,IRDeviceDetails!$A$1:$B$10000,2,FALSE)=0,"Standalone",IF(ISNUMBER(MATCH(H3695,ConfigGrouping!$D$1:$D$10000,0)),"Primary","Secondary")),"")))))))))</f>
        <v/>
      </c>
    </row>
    <row r="3696" spans="5:5" ht="15" customHeight="1" x14ac:dyDescent="0.35">
      <c r="E3696" s="11" t="str">
        <f>IF(F3696="Primary Timing Controller","Timing",IF(F3696="Secondary Timing Controller","Timing",IF(F3696="Star","Ethernet",IF(F3696="Door Controller","Security Solution",IF(F3696="Elevator Controller","Security Solution",IF(F3696="Range Extender","Security Solution",IF(F3696="Dropbox","Standalone",IF(F3696="LF Exciter","Standalone",IF(OR(F3696="Monitor",F3696="Virtual Wall"),IF(VLOOKUP(H3696,IRDeviceDetails!$A$1:$B$10000,2,FALSE)=0,"Standalone",IF(ISNUMBER(MATCH(H3696,ConfigGrouping!$D$1:$D$10000,0)),"Primary","Secondary")),"")))))))))</f>
        <v/>
      </c>
    </row>
    <row r="3697" spans="5:5" ht="15" customHeight="1" x14ac:dyDescent="0.35">
      <c r="E3697" s="11" t="str">
        <f>IF(F3697="Primary Timing Controller","Timing",IF(F3697="Secondary Timing Controller","Timing",IF(F3697="Star","Ethernet",IF(F3697="Door Controller","Security Solution",IF(F3697="Elevator Controller","Security Solution",IF(F3697="Range Extender","Security Solution",IF(F3697="Dropbox","Standalone",IF(F3697="LF Exciter","Standalone",IF(OR(F3697="Monitor",F3697="Virtual Wall"),IF(VLOOKUP(H3697,IRDeviceDetails!$A$1:$B$10000,2,FALSE)=0,"Standalone",IF(ISNUMBER(MATCH(H3697,ConfigGrouping!$D$1:$D$10000,0)),"Primary","Secondary")),"")))))))))</f>
        <v/>
      </c>
    </row>
    <row r="3698" spans="5:5" ht="15" customHeight="1" x14ac:dyDescent="0.35">
      <c r="E3698" s="11" t="str">
        <f>IF(F3698="Primary Timing Controller","Timing",IF(F3698="Secondary Timing Controller","Timing",IF(F3698="Star","Ethernet",IF(F3698="Door Controller","Security Solution",IF(F3698="Elevator Controller","Security Solution",IF(F3698="Range Extender","Security Solution",IF(F3698="Dropbox","Standalone",IF(F3698="LF Exciter","Standalone",IF(OR(F3698="Monitor",F3698="Virtual Wall"),IF(VLOOKUP(H3698,IRDeviceDetails!$A$1:$B$10000,2,FALSE)=0,"Standalone",IF(ISNUMBER(MATCH(H3698,ConfigGrouping!$D$1:$D$10000,0)),"Primary","Secondary")),"")))))))))</f>
        <v/>
      </c>
    </row>
    <row r="3699" spans="5:5" ht="15" customHeight="1" x14ac:dyDescent="0.35">
      <c r="E3699" s="11" t="str">
        <f>IF(F3699="Primary Timing Controller","Timing",IF(F3699="Secondary Timing Controller","Timing",IF(F3699="Star","Ethernet",IF(F3699="Door Controller","Security Solution",IF(F3699="Elevator Controller","Security Solution",IF(F3699="Range Extender","Security Solution",IF(F3699="Dropbox","Standalone",IF(F3699="LF Exciter","Standalone",IF(OR(F3699="Monitor",F3699="Virtual Wall"),IF(VLOOKUP(H3699,IRDeviceDetails!$A$1:$B$10000,2,FALSE)=0,"Standalone",IF(ISNUMBER(MATCH(H3699,ConfigGrouping!$D$1:$D$10000,0)),"Primary","Secondary")),"")))))))))</f>
        <v/>
      </c>
    </row>
    <row r="3700" spans="5:5" ht="15" customHeight="1" x14ac:dyDescent="0.35">
      <c r="E3700" s="11" t="str">
        <f>IF(F3700="Primary Timing Controller","Timing",IF(F3700="Secondary Timing Controller","Timing",IF(F3700="Star","Ethernet",IF(F3700="Door Controller","Security Solution",IF(F3700="Elevator Controller","Security Solution",IF(F3700="Range Extender","Security Solution",IF(F3700="Dropbox","Standalone",IF(F3700="LF Exciter","Standalone",IF(OR(F3700="Monitor",F3700="Virtual Wall"),IF(VLOOKUP(H3700,IRDeviceDetails!$A$1:$B$10000,2,FALSE)=0,"Standalone",IF(ISNUMBER(MATCH(H3700,ConfigGrouping!$D$1:$D$10000,0)),"Primary","Secondary")),"")))))))))</f>
        <v/>
      </c>
    </row>
    <row r="3701" spans="5:5" ht="15" customHeight="1" x14ac:dyDescent="0.35">
      <c r="E3701" s="11" t="str">
        <f>IF(F3701="Primary Timing Controller","Timing",IF(F3701="Secondary Timing Controller","Timing",IF(F3701="Star","Ethernet",IF(F3701="Door Controller","Security Solution",IF(F3701="Elevator Controller","Security Solution",IF(F3701="Range Extender","Security Solution",IF(F3701="Dropbox","Standalone",IF(F3701="LF Exciter","Standalone",IF(OR(F3701="Monitor",F3701="Virtual Wall"),IF(VLOOKUP(H3701,IRDeviceDetails!$A$1:$B$10000,2,FALSE)=0,"Standalone",IF(ISNUMBER(MATCH(H3701,ConfigGrouping!$D$1:$D$10000,0)),"Primary","Secondary")),"")))))))))</f>
        <v/>
      </c>
    </row>
    <row r="3702" spans="5:5" ht="15" customHeight="1" x14ac:dyDescent="0.35">
      <c r="E3702" s="11" t="str">
        <f>IF(F3702="Primary Timing Controller","Timing",IF(F3702="Secondary Timing Controller","Timing",IF(F3702="Star","Ethernet",IF(F3702="Door Controller","Security Solution",IF(F3702="Elevator Controller","Security Solution",IF(F3702="Range Extender","Security Solution",IF(F3702="Dropbox","Standalone",IF(F3702="LF Exciter","Standalone",IF(OR(F3702="Monitor",F3702="Virtual Wall"),IF(VLOOKUP(H3702,IRDeviceDetails!$A$1:$B$10000,2,FALSE)=0,"Standalone",IF(ISNUMBER(MATCH(H3702,ConfigGrouping!$D$1:$D$10000,0)),"Primary","Secondary")),"")))))))))</f>
        <v/>
      </c>
    </row>
    <row r="3703" spans="5:5" ht="15" customHeight="1" x14ac:dyDescent="0.35">
      <c r="E3703" s="11" t="str">
        <f>IF(F3703="Primary Timing Controller","Timing",IF(F3703="Secondary Timing Controller","Timing",IF(F3703="Star","Ethernet",IF(F3703="Door Controller","Security Solution",IF(F3703="Elevator Controller","Security Solution",IF(F3703="Range Extender","Security Solution",IF(F3703="Dropbox","Standalone",IF(F3703="LF Exciter","Standalone",IF(OR(F3703="Monitor",F3703="Virtual Wall"),IF(VLOOKUP(H3703,IRDeviceDetails!$A$1:$B$10000,2,FALSE)=0,"Standalone",IF(ISNUMBER(MATCH(H3703,ConfigGrouping!$D$1:$D$10000,0)),"Primary","Secondary")),"")))))))))</f>
        <v/>
      </c>
    </row>
    <row r="3704" spans="5:5" ht="15" customHeight="1" x14ac:dyDescent="0.35">
      <c r="E3704" s="11" t="str">
        <f>IF(F3704="Primary Timing Controller","Timing",IF(F3704="Secondary Timing Controller","Timing",IF(F3704="Star","Ethernet",IF(F3704="Door Controller","Security Solution",IF(F3704="Elevator Controller","Security Solution",IF(F3704="Range Extender","Security Solution",IF(F3704="Dropbox","Standalone",IF(F3704="LF Exciter","Standalone",IF(OR(F3704="Monitor",F3704="Virtual Wall"),IF(VLOOKUP(H3704,IRDeviceDetails!$A$1:$B$10000,2,FALSE)=0,"Standalone",IF(ISNUMBER(MATCH(H3704,ConfigGrouping!$D$1:$D$10000,0)),"Primary","Secondary")),"")))))))))</f>
        <v/>
      </c>
    </row>
    <row r="3705" spans="5:5" ht="15" customHeight="1" x14ac:dyDescent="0.35">
      <c r="E3705" s="11" t="str">
        <f>IF(F3705="Primary Timing Controller","Timing",IF(F3705="Secondary Timing Controller","Timing",IF(F3705="Star","Ethernet",IF(F3705="Door Controller","Security Solution",IF(F3705="Elevator Controller","Security Solution",IF(F3705="Range Extender","Security Solution",IF(F3705="Dropbox","Standalone",IF(F3705="LF Exciter","Standalone",IF(OR(F3705="Monitor",F3705="Virtual Wall"),IF(VLOOKUP(H3705,IRDeviceDetails!$A$1:$B$10000,2,FALSE)=0,"Standalone",IF(ISNUMBER(MATCH(H3705,ConfigGrouping!$D$1:$D$10000,0)),"Primary","Secondary")),"")))))))))</f>
        <v/>
      </c>
    </row>
    <row r="3706" spans="5:5" ht="15" customHeight="1" x14ac:dyDescent="0.35">
      <c r="E3706" s="11" t="str">
        <f>IF(F3706="Primary Timing Controller","Timing",IF(F3706="Secondary Timing Controller","Timing",IF(F3706="Star","Ethernet",IF(F3706="Door Controller","Security Solution",IF(F3706="Elevator Controller","Security Solution",IF(F3706="Range Extender","Security Solution",IF(F3706="Dropbox","Standalone",IF(F3706="LF Exciter","Standalone",IF(OR(F3706="Monitor",F3706="Virtual Wall"),IF(VLOOKUP(H3706,IRDeviceDetails!$A$1:$B$10000,2,FALSE)=0,"Standalone",IF(ISNUMBER(MATCH(H3706,ConfigGrouping!$D$1:$D$10000,0)),"Primary","Secondary")),"")))))))))</f>
        <v/>
      </c>
    </row>
    <row r="3707" spans="5:5" ht="15" customHeight="1" x14ac:dyDescent="0.35">
      <c r="E3707" s="11" t="str">
        <f>IF(F3707="Primary Timing Controller","Timing",IF(F3707="Secondary Timing Controller","Timing",IF(F3707="Star","Ethernet",IF(F3707="Door Controller","Security Solution",IF(F3707="Elevator Controller","Security Solution",IF(F3707="Range Extender","Security Solution",IF(F3707="Dropbox","Standalone",IF(F3707="LF Exciter","Standalone",IF(OR(F3707="Monitor",F3707="Virtual Wall"),IF(VLOOKUP(H3707,IRDeviceDetails!$A$1:$B$10000,2,FALSE)=0,"Standalone",IF(ISNUMBER(MATCH(H3707,ConfigGrouping!$D$1:$D$10000,0)),"Primary","Secondary")),"")))))))))</f>
        <v/>
      </c>
    </row>
    <row r="3708" spans="5:5" ht="15" customHeight="1" x14ac:dyDescent="0.35">
      <c r="E3708" s="11" t="str">
        <f>IF(F3708="Primary Timing Controller","Timing",IF(F3708="Secondary Timing Controller","Timing",IF(F3708="Star","Ethernet",IF(F3708="Door Controller","Security Solution",IF(F3708="Elevator Controller","Security Solution",IF(F3708="Range Extender","Security Solution",IF(F3708="Dropbox","Standalone",IF(F3708="LF Exciter","Standalone",IF(OR(F3708="Monitor",F3708="Virtual Wall"),IF(VLOOKUP(H3708,IRDeviceDetails!$A$1:$B$10000,2,FALSE)=0,"Standalone",IF(ISNUMBER(MATCH(H3708,ConfigGrouping!$D$1:$D$10000,0)),"Primary","Secondary")),"")))))))))</f>
        <v/>
      </c>
    </row>
    <row r="3709" spans="5:5" ht="15" customHeight="1" x14ac:dyDescent="0.35">
      <c r="E3709" s="11" t="str">
        <f>IF(F3709="Primary Timing Controller","Timing",IF(F3709="Secondary Timing Controller","Timing",IF(F3709="Star","Ethernet",IF(F3709="Door Controller","Security Solution",IF(F3709="Elevator Controller","Security Solution",IF(F3709="Range Extender","Security Solution",IF(F3709="Dropbox","Standalone",IF(F3709="LF Exciter","Standalone",IF(OR(F3709="Monitor",F3709="Virtual Wall"),IF(VLOOKUP(H3709,IRDeviceDetails!$A$1:$B$10000,2,FALSE)=0,"Standalone",IF(ISNUMBER(MATCH(H3709,ConfigGrouping!$D$1:$D$10000,0)),"Primary","Secondary")),"")))))))))</f>
        <v/>
      </c>
    </row>
    <row r="3710" spans="5:5" ht="15" customHeight="1" x14ac:dyDescent="0.35">
      <c r="E3710" s="11" t="str">
        <f>IF(F3710="Primary Timing Controller","Timing",IF(F3710="Secondary Timing Controller","Timing",IF(F3710="Star","Ethernet",IF(F3710="Door Controller","Security Solution",IF(F3710="Elevator Controller","Security Solution",IF(F3710="Range Extender","Security Solution",IF(F3710="Dropbox","Standalone",IF(F3710="LF Exciter","Standalone",IF(OR(F3710="Monitor",F3710="Virtual Wall"),IF(VLOOKUP(H3710,IRDeviceDetails!$A$1:$B$10000,2,FALSE)=0,"Standalone",IF(ISNUMBER(MATCH(H3710,ConfigGrouping!$D$1:$D$10000,0)),"Primary","Secondary")),"")))))))))</f>
        <v/>
      </c>
    </row>
    <row r="3711" spans="5:5" ht="15" customHeight="1" x14ac:dyDescent="0.35">
      <c r="E3711" s="11" t="str">
        <f>IF(F3711="Primary Timing Controller","Timing",IF(F3711="Secondary Timing Controller","Timing",IF(F3711="Star","Ethernet",IF(F3711="Door Controller","Security Solution",IF(F3711="Elevator Controller","Security Solution",IF(F3711="Range Extender","Security Solution",IF(F3711="Dropbox","Standalone",IF(F3711="LF Exciter","Standalone",IF(OR(F3711="Monitor",F3711="Virtual Wall"),IF(VLOOKUP(H3711,IRDeviceDetails!$A$1:$B$10000,2,FALSE)=0,"Standalone",IF(ISNUMBER(MATCH(H3711,ConfigGrouping!$D$1:$D$10000,0)),"Primary","Secondary")),"")))))))))</f>
        <v/>
      </c>
    </row>
    <row r="3712" spans="5:5" ht="15" customHeight="1" x14ac:dyDescent="0.35">
      <c r="E3712" s="11" t="str">
        <f>IF(F3712="Primary Timing Controller","Timing",IF(F3712="Secondary Timing Controller","Timing",IF(F3712="Star","Ethernet",IF(F3712="Door Controller","Security Solution",IF(F3712="Elevator Controller","Security Solution",IF(F3712="Range Extender","Security Solution",IF(F3712="Dropbox","Standalone",IF(F3712="LF Exciter","Standalone",IF(OR(F3712="Monitor",F3712="Virtual Wall"),IF(VLOOKUP(H3712,IRDeviceDetails!$A$1:$B$10000,2,FALSE)=0,"Standalone",IF(ISNUMBER(MATCH(H3712,ConfigGrouping!$D$1:$D$10000,0)),"Primary","Secondary")),"")))))))))</f>
        <v/>
      </c>
    </row>
    <row r="3713" spans="5:5" ht="15" customHeight="1" x14ac:dyDescent="0.35">
      <c r="E3713" s="11" t="str">
        <f>IF(F3713="Primary Timing Controller","Timing",IF(F3713="Secondary Timing Controller","Timing",IF(F3713="Star","Ethernet",IF(F3713="Door Controller","Security Solution",IF(F3713="Elevator Controller","Security Solution",IF(F3713="Range Extender","Security Solution",IF(F3713="Dropbox","Standalone",IF(F3713="LF Exciter","Standalone",IF(OR(F3713="Monitor",F3713="Virtual Wall"),IF(VLOOKUP(H3713,IRDeviceDetails!$A$1:$B$10000,2,FALSE)=0,"Standalone",IF(ISNUMBER(MATCH(H3713,ConfigGrouping!$D$1:$D$10000,0)),"Primary","Secondary")),"")))))))))</f>
        <v/>
      </c>
    </row>
    <row r="3714" spans="5:5" ht="15" customHeight="1" x14ac:dyDescent="0.35">
      <c r="E3714" s="11" t="str">
        <f>IF(F3714="Primary Timing Controller","Timing",IF(F3714="Secondary Timing Controller","Timing",IF(F3714="Star","Ethernet",IF(F3714="Door Controller","Security Solution",IF(F3714="Elevator Controller","Security Solution",IF(F3714="Range Extender","Security Solution",IF(F3714="Dropbox","Standalone",IF(F3714="LF Exciter","Standalone",IF(OR(F3714="Monitor",F3714="Virtual Wall"),IF(VLOOKUP(H3714,IRDeviceDetails!$A$1:$B$10000,2,FALSE)=0,"Standalone",IF(ISNUMBER(MATCH(H3714,ConfigGrouping!$D$1:$D$10000,0)),"Primary","Secondary")),"")))))))))</f>
        <v/>
      </c>
    </row>
    <row r="3715" spans="5:5" ht="15" customHeight="1" x14ac:dyDescent="0.35">
      <c r="E3715" s="11" t="str">
        <f>IF(F3715="Primary Timing Controller","Timing",IF(F3715="Secondary Timing Controller","Timing",IF(F3715="Star","Ethernet",IF(F3715="Door Controller","Security Solution",IF(F3715="Elevator Controller","Security Solution",IF(F3715="Range Extender","Security Solution",IF(F3715="Dropbox","Standalone",IF(F3715="LF Exciter","Standalone",IF(OR(F3715="Monitor",F3715="Virtual Wall"),IF(VLOOKUP(H3715,IRDeviceDetails!$A$1:$B$10000,2,FALSE)=0,"Standalone",IF(ISNUMBER(MATCH(H3715,ConfigGrouping!$D$1:$D$10000,0)),"Primary","Secondary")),"")))))))))</f>
        <v/>
      </c>
    </row>
    <row r="3716" spans="5:5" ht="15" customHeight="1" x14ac:dyDescent="0.35">
      <c r="E3716" s="11" t="str">
        <f>IF(F3716="Primary Timing Controller","Timing",IF(F3716="Secondary Timing Controller","Timing",IF(F3716="Star","Ethernet",IF(F3716="Door Controller","Security Solution",IF(F3716="Elevator Controller","Security Solution",IF(F3716="Range Extender","Security Solution",IF(F3716="Dropbox","Standalone",IF(F3716="LF Exciter","Standalone",IF(OR(F3716="Monitor",F3716="Virtual Wall"),IF(VLOOKUP(H3716,IRDeviceDetails!$A$1:$B$10000,2,FALSE)=0,"Standalone",IF(ISNUMBER(MATCH(H3716,ConfigGrouping!$D$1:$D$10000,0)),"Primary","Secondary")),"")))))))))</f>
        <v/>
      </c>
    </row>
    <row r="3717" spans="5:5" ht="15" customHeight="1" x14ac:dyDescent="0.35">
      <c r="E3717" s="11" t="str">
        <f>IF(F3717="Primary Timing Controller","Timing",IF(F3717="Secondary Timing Controller","Timing",IF(F3717="Star","Ethernet",IF(F3717="Door Controller","Security Solution",IF(F3717="Elevator Controller","Security Solution",IF(F3717="Range Extender","Security Solution",IF(F3717="Dropbox","Standalone",IF(F3717="LF Exciter","Standalone",IF(OR(F3717="Monitor",F3717="Virtual Wall"),IF(VLOOKUP(H3717,IRDeviceDetails!$A$1:$B$10000,2,FALSE)=0,"Standalone",IF(ISNUMBER(MATCH(H3717,ConfigGrouping!$D$1:$D$10000,0)),"Primary","Secondary")),"")))))))))</f>
        <v/>
      </c>
    </row>
    <row r="3718" spans="5:5" ht="15" customHeight="1" x14ac:dyDescent="0.35">
      <c r="E3718" s="11" t="str">
        <f>IF(F3718="Primary Timing Controller","Timing",IF(F3718="Secondary Timing Controller","Timing",IF(F3718="Star","Ethernet",IF(F3718="Door Controller","Security Solution",IF(F3718="Elevator Controller","Security Solution",IF(F3718="Range Extender","Security Solution",IF(F3718="Dropbox","Standalone",IF(F3718="LF Exciter","Standalone",IF(OR(F3718="Monitor",F3718="Virtual Wall"),IF(VLOOKUP(H3718,IRDeviceDetails!$A$1:$B$10000,2,FALSE)=0,"Standalone",IF(ISNUMBER(MATCH(H3718,ConfigGrouping!$D$1:$D$10000,0)),"Primary","Secondary")),"")))))))))</f>
        <v/>
      </c>
    </row>
    <row r="3719" spans="5:5" ht="15" customHeight="1" x14ac:dyDescent="0.35">
      <c r="E3719" s="11" t="str">
        <f>IF(F3719="Primary Timing Controller","Timing",IF(F3719="Secondary Timing Controller","Timing",IF(F3719="Star","Ethernet",IF(F3719="Door Controller","Security Solution",IF(F3719="Elevator Controller","Security Solution",IF(F3719="Range Extender","Security Solution",IF(F3719="Dropbox","Standalone",IF(F3719="LF Exciter","Standalone",IF(OR(F3719="Monitor",F3719="Virtual Wall"),IF(VLOOKUP(H3719,IRDeviceDetails!$A$1:$B$10000,2,FALSE)=0,"Standalone",IF(ISNUMBER(MATCH(H3719,ConfigGrouping!$D$1:$D$10000,0)),"Primary","Secondary")),"")))))))))</f>
        <v/>
      </c>
    </row>
    <row r="3720" spans="5:5" ht="15" customHeight="1" x14ac:dyDescent="0.35">
      <c r="E3720" s="11" t="str">
        <f>IF(F3720="Primary Timing Controller","Timing",IF(F3720="Secondary Timing Controller","Timing",IF(F3720="Star","Ethernet",IF(F3720="Door Controller","Security Solution",IF(F3720="Elevator Controller","Security Solution",IF(F3720="Range Extender","Security Solution",IF(F3720="Dropbox","Standalone",IF(F3720="LF Exciter","Standalone",IF(OR(F3720="Monitor",F3720="Virtual Wall"),IF(VLOOKUP(H3720,IRDeviceDetails!$A$1:$B$10000,2,FALSE)=0,"Standalone",IF(ISNUMBER(MATCH(H3720,ConfigGrouping!$D$1:$D$10000,0)),"Primary","Secondary")),"")))))))))</f>
        <v/>
      </c>
    </row>
    <row r="3721" spans="5:5" ht="15" customHeight="1" x14ac:dyDescent="0.35">
      <c r="E3721" s="11" t="str">
        <f>IF(F3721="Primary Timing Controller","Timing",IF(F3721="Secondary Timing Controller","Timing",IF(F3721="Star","Ethernet",IF(F3721="Door Controller","Security Solution",IF(F3721="Elevator Controller","Security Solution",IF(F3721="Range Extender","Security Solution",IF(F3721="Dropbox","Standalone",IF(F3721="LF Exciter","Standalone",IF(OR(F3721="Monitor",F3721="Virtual Wall"),IF(VLOOKUP(H3721,IRDeviceDetails!$A$1:$B$10000,2,FALSE)=0,"Standalone",IF(ISNUMBER(MATCH(H3721,ConfigGrouping!$D$1:$D$10000,0)),"Primary","Secondary")),"")))))))))</f>
        <v/>
      </c>
    </row>
    <row r="3722" spans="5:5" ht="15" customHeight="1" x14ac:dyDescent="0.35">
      <c r="E3722" s="11" t="str">
        <f>IF(F3722="Primary Timing Controller","Timing",IF(F3722="Secondary Timing Controller","Timing",IF(F3722="Star","Ethernet",IF(F3722="Door Controller","Security Solution",IF(F3722="Elevator Controller","Security Solution",IF(F3722="Range Extender","Security Solution",IF(F3722="Dropbox","Standalone",IF(F3722="LF Exciter","Standalone",IF(OR(F3722="Monitor",F3722="Virtual Wall"),IF(VLOOKUP(H3722,IRDeviceDetails!$A$1:$B$10000,2,FALSE)=0,"Standalone",IF(ISNUMBER(MATCH(H3722,ConfigGrouping!$D$1:$D$10000,0)),"Primary","Secondary")),"")))))))))</f>
        <v/>
      </c>
    </row>
    <row r="3723" spans="5:5" ht="15" customHeight="1" x14ac:dyDescent="0.35">
      <c r="E3723" s="11" t="str">
        <f>IF(F3723="Primary Timing Controller","Timing",IF(F3723="Secondary Timing Controller","Timing",IF(F3723="Star","Ethernet",IF(F3723="Door Controller","Security Solution",IF(F3723="Elevator Controller","Security Solution",IF(F3723="Range Extender","Security Solution",IF(F3723="Dropbox","Standalone",IF(F3723="LF Exciter","Standalone",IF(OR(F3723="Monitor",F3723="Virtual Wall"),IF(VLOOKUP(H3723,IRDeviceDetails!$A$1:$B$10000,2,FALSE)=0,"Standalone",IF(ISNUMBER(MATCH(H3723,ConfigGrouping!$D$1:$D$10000,0)),"Primary","Secondary")),"")))))))))</f>
        <v/>
      </c>
    </row>
    <row r="3724" spans="5:5" ht="15" customHeight="1" x14ac:dyDescent="0.35">
      <c r="E3724" s="11" t="str">
        <f>IF(F3724="Primary Timing Controller","Timing",IF(F3724="Secondary Timing Controller","Timing",IF(F3724="Star","Ethernet",IF(F3724="Door Controller","Security Solution",IF(F3724="Elevator Controller","Security Solution",IF(F3724="Range Extender","Security Solution",IF(F3724="Dropbox","Standalone",IF(F3724="LF Exciter","Standalone",IF(OR(F3724="Monitor",F3724="Virtual Wall"),IF(VLOOKUP(H3724,IRDeviceDetails!$A$1:$B$10000,2,FALSE)=0,"Standalone",IF(ISNUMBER(MATCH(H3724,ConfigGrouping!$D$1:$D$10000,0)),"Primary","Secondary")),"")))))))))</f>
        <v/>
      </c>
    </row>
    <row r="3725" spans="5:5" ht="15" customHeight="1" x14ac:dyDescent="0.35">
      <c r="E3725" s="11" t="str">
        <f>IF(F3725="Primary Timing Controller","Timing",IF(F3725="Secondary Timing Controller","Timing",IF(F3725="Star","Ethernet",IF(F3725="Door Controller","Security Solution",IF(F3725="Elevator Controller","Security Solution",IF(F3725="Range Extender","Security Solution",IF(F3725="Dropbox","Standalone",IF(F3725="LF Exciter","Standalone",IF(OR(F3725="Monitor",F3725="Virtual Wall"),IF(VLOOKUP(H3725,IRDeviceDetails!$A$1:$B$10000,2,FALSE)=0,"Standalone",IF(ISNUMBER(MATCH(H3725,ConfigGrouping!$D$1:$D$10000,0)),"Primary","Secondary")),"")))))))))</f>
        <v/>
      </c>
    </row>
    <row r="3726" spans="5:5" ht="15" customHeight="1" x14ac:dyDescent="0.35">
      <c r="E3726" s="11" t="str">
        <f>IF(F3726="Primary Timing Controller","Timing",IF(F3726="Secondary Timing Controller","Timing",IF(F3726="Star","Ethernet",IF(F3726="Door Controller","Security Solution",IF(F3726="Elevator Controller","Security Solution",IF(F3726="Range Extender","Security Solution",IF(F3726="Dropbox","Standalone",IF(F3726="LF Exciter","Standalone",IF(OR(F3726="Monitor",F3726="Virtual Wall"),IF(VLOOKUP(H3726,IRDeviceDetails!$A$1:$B$10000,2,FALSE)=0,"Standalone",IF(ISNUMBER(MATCH(H3726,ConfigGrouping!$D$1:$D$10000,0)),"Primary","Secondary")),"")))))))))</f>
        <v/>
      </c>
    </row>
    <row r="3727" spans="5:5" ht="15" customHeight="1" x14ac:dyDescent="0.35">
      <c r="E3727" s="11" t="str">
        <f>IF(F3727="Primary Timing Controller","Timing",IF(F3727="Secondary Timing Controller","Timing",IF(F3727="Star","Ethernet",IF(F3727="Door Controller","Security Solution",IF(F3727="Elevator Controller","Security Solution",IF(F3727="Range Extender","Security Solution",IF(F3727="Dropbox","Standalone",IF(F3727="LF Exciter","Standalone",IF(OR(F3727="Monitor",F3727="Virtual Wall"),IF(VLOOKUP(H3727,IRDeviceDetails!$A$1:$B$10000,2,FALSE)=0,"Standalone",IF(ISNUMBER(MATCH(H3727,ConfigGrouping!$D$1:$D$10000,0)),"Primary","Secondary")),"")))))))))</f>
        <v/>
      </c>
    </row>
    <row r="3728" spans="5:5" ht="15" customHeight="1" x14ac:dyDescent="0.35">
      <c r="E3728" s="11" t="str">
        <f>IF(F3728="Primary Timing Controller","Timing",IF(F3728="Secondary Timing Controller","Timing",IF(F3728="Star","Ethernet",IF(F3728="Door Controller","Security Solution",IF(F3728="Elevator Controller","Security Solution",IF(F3728="Range Extender","Security Solution",IF(F3728="Dropbox","Standalone",IF(F3728="LF Exciter","Standalone",IF(OR(F3728="Monitor",F3728="Virtual Wall"),IF(VLOOKUP(H3728,IRDeviceDetails!$A$1:$B$10000,2,FALSE)=0,"Standalone",IF(ISNUMBER(MATCH(H3728,ConfigGrouping!$D$1:$D$10000,0)),"Primary","Secondary")),"")))))))))</f>
        <v/>
      </c>
    </row>
    <row r="3729" spans="5:5" ht="15" customHeight="1" x14ac:dyDescent="0.35">
      <c r="E3729" s="11" t="str">
        <f>IF(F3729="Primary Timing Controller","Timing",IF(F3729="Secondary Timing Controller","Timing",IF(F3729="Star","Ethernet",IF(F3729="Door Controller","Security Solution",IF(F3729="Elevator Controller","Security Solution",IF(F3729="Range Extender","Security Solution",IF(F3729="Dropbox","Standalone",IF(F3729="LF Exciter","Standalone",IF(OR(F3729="Monitor",F3729="Virtual Wall"),IF(VLOOKUP(H3729,IRDeviceDetails!$A$1:$B$10000,2,FALSE)=0,"Standalone",IF(ISNUMBER(MATCH(H3729,ConfigGrouping!$D$1:$D$10000,0)),"Primary","Secondary")),"")))))))))</f>
        <v/>
      </c>
    </row>
    <row r="3730" spans="5:5" ht="15" customHeight="1" x14ac:dyDescent="0.35">
      <c r="E3730" s="11" t="str">
        <f>IF(F3730="Primary Timing Controller","Timing",IF(F3730="Secondary Timing Controller","Timing",IF(F3730="Star","Ethernet",IF(F3730="Door Controller","Security Solution",IF(F3730="Elevator Controller","Security Solution",IF(F3730="Range Extender","Security Solution",IF(F3730="Dropbox","Standalone",IF(F3730="LF Exciter","Standalone",IF(OR(F3730="Monitor",F3730="Virtual Wall"),IF(VLOOKUP(H3730,IRDeviceDetails!$A$1:$B$10000,2,FALSE)=0,"Standalone",IF(ISNUMBER(MATCH(H3730,ConfigGrouping!$D$1:$D$10000,0)),"Primary","Secondary")),"")))))))))</f>
        <v/>
      </c>
    </row>
    <row r="3731" spans="5:5" ht="15" customHeight="1" x14ac:dyDescent="0.35">
      <c r="E3731" s="11" t="str">
        <f>IF(F3731="Primary Timing Controller","Timing",IF(F3731="Secondary Timing Controller","Timing",IF(F3731="Star","Ethernet",IF(F3731="Door Controller","Security Solution",IF(F3731="Elevator Controller","Security Solution",IF(F3731="Range Extender","Security Solution",IF(F3731="Dropbox","Standalone",IF(F3731="LF Exciter","Standalone",IF(OR(F3731="Monitor",F3731="Virtual Wall"),IF(VLOOKUP(H3731,IRDeviceDetails!$A$1:$B$10000,2,FALSE)=0,"Standalone",IF(ISNUMBER(MATCH(H3731,ConfigGrouping!$D$1:$D$10000,0)),"Primary","Secondary")),"")))))))))</f>
        <v/>
      </c>
    </row>
    <row r="3732" spans="5:5" ht="15" customHeight="1" x14ac:dyDescent="0.35">
      <c r="E3732" s="11" t="str">
        <f>IF(F3732="Primary Timing Controller","Timing",IF(F3732="Secondary Timing Controller","Timing",IF(F3732="Star","Ethernet",IF(F3732="Door Controller","Security Solution",IF(F3732="Elevator Controller","Security Solution",IF(F3732="Range Extender","Security Solution",IF(F3732="Dropbox","Standalone",IF(F3732="LF Exciter","Standalone",IF(OR(F3732="Monitor",F3732="Virtual Wall"),IF(VLOOKUP(H3732,IRDeviceDetails!$A$1:$B$10000,2,FALSE)=0,"Standalone",IF(ISNUMBER(MATCH(H3732,ConfigGrouping!$D$1:$D$10000,0)),"Primary","Secondary")),"")))))))))</f>
        <v/>
      </c>
    </row>
    <row r="3733" spans="5:5" ht="15" customHeight="1" x14ac:dyDescent="0.35">
      <c r="E3733" s="11" t="str">
        <f>IF(F3733="Primary Timing Controller","Timing",IF(F3733="Secondary Timing Controller","Timing",IF(F3733="Star","Ethernet",IF(F3733="Door Controller","Security Solution",IF(F3733="Elevator Controller","Security Solution",IF(F3733="Range Extender","Security Solution",IF(F3733="Dropbox","Standalone",IF(F3733="LF Exciter","Standalone",IF(OR(F3733="Monitor",F3733="Virtual Wall"),IF(VLOOKUP(H3733,IRDeviceDetails!$A$1:$B$10000,2,FALSE)=0,"Standalone",IF(ISNUMBER(MATCH(H3733,ConfigGrouping!$D$1:$D$10000,0)),"Primary","Secondary")),"")))))))))</f>
        <v/>
      </c>
    </row>
    <row r="3734" spans="5:5" ht="15" customHeight="1" x14ac:dyDescent="0.35">
      <c r="E3734" s="11" t="str">
        <f>IF(F3734="Primary Timing Controller","Timing",IF(F3734="Secondary Timing Controller","Timing",IF(F3734="Star","Ethernet",IF(F3734="Door Controller","Security Solution",IF(F3734="Elevator Controller","Security Solution",IF(F3734="Range Extender","Security Solution",IF(F3734="Dropbox","Standalone",IF(F3734="LF Exciter","Standalone",IF(OR(F3734="Monitor",F3734="Virtual Wall"),IF(VLOOKUP(H3734,IRDeviceDetails!$A$1:$B$10000,2,FALSE)=0,"Standalone",IF(ISNUMBER(MATCH(H3734,ConfigGrouping!$D$1:$D$10000,0)),"Primary","Secondary")),"")))))))))</f>
        <v/>
      </c>
    </row>
    <row r="3735" spans="5:5" ht="15" customHeight="1" x14ac:dyDescent="0.35">
      <c r="E3735" s="11" t="str">
        <f>IF(F3735="Primary Timing Controller","Timing",IF(F3735="Secondary Timing Controller","Timing",IF(F3735="Star","Ethernet",IF(F3735="Door Controller","Security Solution",IF(F3735="Elevator Controller","Security Solution",IF(F3735="Range Extender","Security Solution",IF(F3735="Dropbox","Standalone",IF(F3735="LF Exciter","Standalone",IF(OR(F3735="Monitor",F3735="Virtual Wall"),IF(VLOOKUP(H3735,IRDeviceDetails!$A$1:$B$10000,2,FALSE)=0,"Standalone",IF(ISNUMBER(MATCH(H3735,ConfigGrouping!$D$1:$D$10000,0)),"Primary","Secondary")),"")))))))))</f>
        <v/>
      </c>
    </row>
    <row r="3736" spans="5:5" ht="15" customHeight="1" x14ac:dyDescent="0.35">
      <c r="E3736" s="11" t="str">
        <f>IF(F3736="Primary Timing Controller","Timing",IF(F3736="Secondary Timing Controller","Timing",IF(F3736="Star","Ethernet",IF(F3736="Door Controller","Security Solution",IF(F3736="Elevator Controller","Security Solution",IF(F3736="Range Extender","Security Solution",IF(F3736="Dropbox","Standalone",IF(F3736="LF Exciter","Standalone",IF(OR(F3736="Monitor",F3736="Virtual Wall"),IF(VLOOKUP(H3736,IRDeviceDetails!$A$1:$B$10000,2,FALSE)=0,"Standalone",IF(ISNUMBER(MATCH(H3736,ConfigGrouping!$D$1:$D$10000,0)),"Primary","Secondary")),"")))))))))</f>
        <v/>
      </c>
    </row>
    <row r="3737" spans="5:5" ht="15" customHeight="1" x14ac:dyDescent="0.35">
      <c r="E3737" s="11" t="str">
        <f>IF(F3737="Primary Timing Controller","Timing",IF(F3737="Secondary Timing Controller","Timing",IF(F3737="Star","Ethernet",IF(F3737="Door Controller","Security Solution",IF(F3737="Elevator Controller","Security Solution",IF(F3737="Range Extender","Security Solution",IF(F3737="Dropbox","Standalone",IF(F3737="LF Exciter","Standalone",IF(OR(F3737="Monitor",F3737="Virtual Wall"),IF(VLOOKUP(H3737,IRDeviceDetails!$A$1:$B$10000,2,FALSE)=0,"Standalone",IF(ISNUMBER(MATCH(H3737,ConfigGrouping!$D$1:$D$10000,0)),"Primary","Secondary")),"")))))))))</f>
        <v/>
      </c>
    </row>
    <row r="3738" spans="5:5" ht="15" customHeight="1" x14ac:dyDescent="0.35">
      <c r="E3738" s="11" t="str">
        <f>IF(F3738="Primary Timing Controller","Timing",IF(F3738="Secondary Timing Controller","Timing",IF(F3738="Star","Ethernet",IF(F3738="Door Controller","Security Solution",IF(F3738="Elevator Controller","Security Solution",IF(F3738="Range Extender","Security Solution",IF(F3738="Dropbox","Standalone",IF(F3738="LF Exciter","Standalone",IF(OR(F3738="Monitor",F3738="Virtual Wall"),IF(VLOOKUP(H3738,IRDeviceDetails!$A$1:$B$10000,2,FALSE)=0,"Standalone",IF(ISNUMBER(MATCH(H3738,ConfigGrouping!$D$1:$D$10000,0)),"Primary","Secondary")),"")))))))))</f>
        <v/>
      </c>
    </row>
    <row r="3739" spans="5:5" ht="15" customHeight="1" x14ac:dyDescent="0.35">
      <c r="E3739" s="11" t="str">
        <f>IF(F3739="Primary Timing Controller","Timing",IF(F3739="Secondary Timing Controller","Timing",IF(F3739="Star","Ethernet",IF(F3739="Door Controller","Security Solution",IF(F3739="Elevator Controller","Security Solution",IF(F3739="Range Extender","Security Solution",IF(F3739="Dropbox","Standalone",IF(F3739="LF Exciter","Standalone",IF(OR(F3739="Monitor",F3739="Virtual Wall"),IF(VLOOKUP(H3739,IRDeviceDetails!$A$1:$B$10000,2,FALSE)=0,"Standalone",IF(ISNUMBER(MATCH(H3739,ConfigGrouping!$D$1:$D$10000,0)),"Primary","Secondary")),"")))))))))</f>
        <v/>
      </c>
    </row>
    <row r="3740" spans="5:5" ht="15" customHeight="1" x14ac:dyDescent="0.35">
      <c r="E3740" s="11" t="str">
        <f>IF(F3740="Primary Timing Controller","Timing",IF(F3740="Secondary Timing Controller","Timing",IF(F3740="Star","Ethernet",IF(F3740="Door Controller","Security Solution",IF(F3740="Elevator Controller","Security Solution",IF(F3740="Range Extender","Security Solution",IF(F3740="Dropbox","Standalone",IF(F3740="LF Exciter","Standalone",IF(OR(F3740="Monitor",F3740="Virtual Wall"),IF(VLOOKUP(H3740,IRDeviceDetails!$A$1:$B$10000,2,FALSE)=0,"Standalone",IF(ISNUMBER(MATCH(H3740,ConfigGrouping!$D$1:$D$10000,0)),"Primary","Secondary")),"")))))))))</f>
        <v/>
      </c>
    </row>
    <row r="3741" spans="5:5" ht="15" customHeight="1" x14ac:dyDescent="0.35">
      <c r="E3741" s="11" t="str">
        <f>IF(F3741="Primary Timing Controller","Timing",IF(F3741="Secondary Timing Controller","Timing",IF(F3741="Star","Ethernet",IF(F3741="Door Controller","Security Solution",IF(F3741="Elevator Controller","Security Solution",IF(F3741="Range Extender","Security Solution",IF(F3741="Dropbox","Standalone",IF(F3741="LF Exciter","Standalone",IF(OR(F3741="Monitor",F3741="Virtual Wall"),IF(VLOOKUP(H3741,IRDeviceDetails!$A$1:$B$10000,2,FALSE)=0,"Standalone",IF(ISNUMBER(MATCH(H3741,ConfigGrouping!$D$1:$D$10000,0)),"Primary","Secondary")),"")))))))))</f>
        <v/>
      </c>
    </row>
    <row r="3742" spans="5:5" ht="15" customHeight="1" x14ac:dyDescent="0.35">
      <c r="E3742" s="11" t="str">
        <f>IF(F3742="Primary Timing Controller","Timing",IF(F3742="Secondary Timing Controller","Timing",IF(F3742="Star","Ethernet",IF(F3742="Door Controller","Security Solution",IF(F3742="Elevator Controller","Security Solution",IF(F3742="Range Extender","Security Solution",IF(F3742="Dropbox","Standalone",IF(F3742="LF Exciter","Standalone",IF(OR(F3742="Monitor",F3742="Virtual Wall"),IF(VLOOKUP(H3742,IRDeviceDetails!$A$1:$B$10000,2,FALSE)=0,"Standalone",IF(ISNUMBER(MATCH(H3742,ConfigGrouping!$D$1:$D$10000,0)),"Primary","Secondary")),"")))))))))</f>
        <v/>
      </c>
    </row>
    <row r="3743" spans="5:5" ht="15" customHeight="1" x14ac:dyDescent="0.35">
      <c r="E3743" s="11" t="str">
        <f>IF(F3743="Primary Timing Controller","Timing",IF(F3743="Secondary Timing Controller","Timing",IF(F3743="Star","Ethernet",IF(F3743="Door Controller","Security Solution",IF(F3743="Elevator Controller","Security Solution",IF(F3743="Range Extender","Security Solution",IF(F3743="Dropbox","Standalone",IF(F3743="LF Exciter","Standalone",IF(OR(F3743="Monitor",F3743="Virtual Wall"),IF(VLOOKUP(H3743,IRDeviceDetails!$A$1:$B$10000,2,FALSE)=0,"Standalone",IF(ISNUMBER(MATCH(H3743,ConfigGrouping!$D$1:$D$10000,0)),"Primary","Secondary")),"")))))))))</f>
        <v/>
      </c>
    </row>
    <row r="3744" spans="5:5" ht="15" customHeight="1" x14ac:dyDescent="0.35">
      <c r="E3744" s="11" t="str">
        <f>IF(F3744="Primary Timing Controller","Timing",IF(F3744="Secondary Timing Controller","Timing",IF(F3744="Star","Ethernet",IF(F3744="Door Controller","Security Solution",IF(F3744="Elevator Controller","Security Solution",IF(F3744="Range Extender","Security Solution",IF(F3744="Dropbox","Standalone",IF(F3744="LF Exciter","Standalone",IF(OR(F3744="Monitor",F3744="Virtual Wall"),IF(VLOOKUP(H3744,IRDeviceDetails!$A$1:$B$10000,2,FALSE)=0,"Standalone",IF(ISNUMBER(MATCH(H3744,ConfigGrouping!$D$1:$D$10000,0)),"Primary","Secondary")),"")))))))))</f>
        <v/>
      </c>
    </row>
    <row r="3745" spans="5:5" ht="15" customHeight="1" x14ac:dyDescent="0.35">
      <c r="E3745" s="11" t="str">
        <f>IF(F3745="Primary Timing Controller","Timing",IF(F3745="Secondary Timing Controller","Timing",IF(F3745="Star","Ethernet",IF(F3745="Door Controller","Security Solution",IF(F3745="Elevator Controller","Security Solution",IF(F3745="Range Extender","Security Solution",IF(F3745="Dropbox","Standalone",IF(F3745="LF Exciter","Standalone",IF(OR(F3745="Monitor",F3745="Virtual Wall"),IF(VLOOKUP(H3745,IRDeviceDetails!$A$1:$B$10000,2,FALSE)=0,"Standalone",IF(ISNUMBER(MATCH(H3745,ConfigGrouping!$D$1:$D$10000,0)),"Primary","Secondary")),"")))))))))</f>
        <v/>
      </c>
    </row>
    <row r="3746" spans="5:5" ht="15" customHeight="1" x14ac:dyDescent="0.35">
      <c r="E3746" s="11" t="str">
        <f>IF(F3746="Primary Timing Controller","Timing",IF(F3746="Secondary Timing Controller","Timing",IF(F3746="Star","Ethernet",IF(F3746="Door Controller","Security Solution",IF(F3746="Elevator Controller","Security Solution",IF(F3746="Range Extender","Security Solution",IF(F3746="Dropbox","Standalone",IF(F3746="LF Exciter","Standalone",IF(OR(F3746="Monitor",F3746="Virtual Wall"),IF(VLOOKUP(H3746,IRDeviceDetails!$A$1:$B$10000,2,FALSE)=0,"Standalone",IF(ISNUMBER(MATCH(H3746,ConfigGrouping!$D$1:$D$10000,0)),"Primary","Secondary")),"")))))))))</f>
        <v/>
      </c>
    </row>
    <row r="3747" spans="5:5" ht="15" customHeight="1" x14ac:dyDescent="0.35">
      <c r="E3747" s="11" t="str">
        <f>IF(F3747="Primary Timing Controller","Timing",IF(F3747="Secondary Timing Controller","Timing",IF(F3747="Star","Ethernet",IF(F3747="Door Controller","Security Solution",IF(F3747="Elevator Controller","Security Solution",IF(F3747="Range Extender","Security Solution",IF(F3747="Dropbox","Standalone",IF(F3747="LF Exciter","Standalone",IF(OR(F3747="Monitor",F3747="Virtual Wall"),IF(VLOOKUP(H3747,IRDeviceDetails!$A$1:$B$10000,2,FALSE)=0,"Standalone",IF(ISNUMBER(MATCH(H3747,ConfigGrouping!$D$1:$D$10000,0)),"Primary","Secondary")),"")))))))))</f>
        <v/>
      </c>
    </row>
    <row r="3748" spans="5:5" ht="15" customHeight="1" x14ac:dyDescent="0.35">
      <c r="E3748" s="11" t="str">
        <f>IF(F3748="Primary Timing Controller","Timing",IF(F3748="Secondary Timing Controller","Timing",IF(F3748="Star","Ethernet",IF(F3748="Door Controller","Security Solution",IF(F3748="Elevator Controller","Security Solution",IF(F3748="Range Extender","Security Solution",IF(F3748="Dropbox","Standalone",IF(F3748="LF Exciter","Standalone",IF(OR(F3748="Monitor",F3748="Virtual Wall"),IF(VLOOKUP(H3748,IRDeviceDetails!$A$1:$B$10000,2,FALSE)=0,"Standalone",IF(ISNUMBER(MATCH(H3748,ConfigGrouping!$D$1:$D$10000,0)),"Primary","Secondary")),"")))))))))</f>
        <v/>
      </c>
    </row>
    <row r="3749" spans="5:5" ht="15" customHeight="1" x14ac:dyDescent="0.35">
      <c r="E3749" s="11" t="str">
        <f>IF(F3749="Primary Timing Controller","Timing",IF(F3749="Secondary Timing Controller","Timing",IF(F3749="Star","Ethernet",IF(F3749="Door Controller","Security Solution",IF(F3749="Elevator Controller","Security Solution",IF(F3749="Range Extender","Security Solution",IF(F3749="Dropbox","Standalone",IF(F3749="LF Exciter","Standalone",IF(OR(F3749="Monitor",F3749="Virtual Wall"),IF(VLOOKUP(H3749,IRDeviceDetails!$A$1:$B$10000,2,FALSE)=0,"Standalone",IF(ISNUMBER(MATCH(H3749,ConfigGrouping!$D$1:$D$10000,0)),"Primary","Secondary")),"")))))))))</f>
        <v/>
      </c>
    </row>
    <row r="3750" spans="5:5" ht="15" customHeight="1" x14ac:dyDescent="0.35">
      <c r="E3750" s="11" t="str">
        <f>IF(F3750="Primary Timing Controller","Timing",IF(F3750="Secondary Timing Controller","Timing",IF(F3750="Star","Ethernet",IF(F3750="Door Controller","Security Solution",IF(F3750="Elevator Controller","Security Solution",IF(F3750="Range Extender","Security Solution",IF(F3750="Dropbox","Standalone",IF(F3750="LF Exciter","Standalone",IF(OR(F3750="Monitor",F3750="Virtual Wall"),IF(VLOOKUP(H3750,IRDeviceDetails!$A$1:$B$10000,2,FALSE)=0,"Standalone",IF(ISNUMBER(MATCH(H3750,ConfigGrouping!$D$1:$D$10000,0)),"Primary","Secondary")),"")))))))))</f>
        <v/>
      </c>
    </row>
    <row r="3751" spans="5:5" ht="15" customHeight="1" x14ac:dyDescent="0.35">
      <c r="E3751" s="11" t="str">
        <f>IF(F3751="Primary Timing Controller","Timing",IF(F3751="Secondary Timing Controller","Timing",IF(F3751="Star","Ethernet",IF(F3751="Door Controller","Security Solution",IF(F3751="Elevator Controller","Security Solution",IF(F3751="Range Extender","Security Solution",IF(F3751="Dropbox","Standalone",IF(F3751="LF Exciter","Standalone",IF(OR(F3751="Monitor",F3751="Virtual Wall"),IF(VLOOKUP(H3751,IRDeviceDetails!$A$1:$B$10000,2,FALSE)=0,"Standalone",IF(ISNUMBER(MATCH(H3751,ConfigGrouping!$D$1:$D$10000,0)),"Primary","Secondary")),"")))))))))</f>
        <v/>
      </c>
    </row>
    <row r="3752" spans="5:5" ht="15" customHeight="1" x14ac:dyDescent="0.35">
      <c r="E3752" s="11" t="str">
        <f>IF(F3752="Primary Timing Controller","Timing",IF(F3752="Secondary Timing Controller","Timing",IF(F3752="Star","Ethernet",IF(F3752="Door Controller","Security Solution",IF(F3752="Elevator Controller","Security Solution",IF(F3752="Range Extender","Security Solution",IF(F3752="Dropbox","Standalone",IF(F3752="LF Exciter","Standalone",IF(OR(F3752="Monitor",F3752="Virtual Wall"),IF(VLOOKUP(H3752,IRDeviceDetails!$A$1:$B$10000,2,FALSE)=0,"Standalone",IF(ISNUMBER(MATCH(H3752,ConfigGrouping!$D$1:$D$10000,0)),"Primary","Secondary")),"")))))))))</f>
        <v/>
      </c>
    </row>
    <row r="3753" spans="5:5" ht="15" customHeight="1" x14ac:dyDescent="0.35">
      <c r="E3753" s="11" t="str">
        <f>IF(F3753="Primary Timing Controller","Timing",IF(F3753="Secondary Timing Controller","Timing",IF(F3753="Star","Ethernet",IF(F3753="Door Controller","Security Solution",IF(F3753="Elevator Controller","Security Solution",IF(F3753="Range Extender","Security Solution",IF(F3753="Dropbox","Standalone",IF(F3753="LF Exciter","Standalone",IF(OR(F3753="Monitor",F3753="Virtual Wall"),IF(VLOOKUP(H3753,IRDeviceDetails!$A$1:$B$10000,2,FALSE)=0,"Standalone",IF(ISNUMBER(MATCH(H3753,ConfigGrouping!$D$1:$D$10000,0)),"Primary","Secondary")),"")))))))))</f>
        <v/>
      </c>
    </row>
    <row r="3754" spans="5:5" ht="15" customHeight="1" x14ac:dyDescent="0.35">
      <c r="E3754" s="11" t="str">
        <f>IF(F3754="Primary Timing Controller","Timing",IF(F3754="Secondary Timing Controller","Timing",IF(F3754="Star","Ethernet",IF(F3754="Door Controller","Security Solution",IF(F3754="Elevator Controller","Security Solution",IF(F3754="Range Extender","Security Solution",IF(F3754="Dropbox","Standalone",IF(F3754="LF Exciter","Standalone",IF(OR(F3754="Monitor",F3754="Virtual Wall"),IF(VLOOKUP(H3754,IRDeviceDetails!$A$1:$B$10000,2,FALSE)=0,"Standalone",IF(ISNUMBER(MATCH(H3754,ConfigGrouping!$D$1:$D$10000,0)),"Primary","Secondary")),"")))))))))</f>
        <v/>
      </c>
    </row>
    <row r="3755" spans="5:5" ht="15" customHeight="1" x14ac:dyDescent="0.35">
      <c r="E3755" s="11" t="str">
        <f>IF(F3755="Primary Timing Controller","Timing",IF(F3755="Secondary Timing Controller","Timing",IF(F3755="Star","Ethernet",IF(F3755="Door Controller","Security Solution",IF(F3755="Elevator Controller","Security Solution",IF(F3755="Range Extender","Security Solution",IF(F3755="Dropbox","Standalone",IF(F3755="LF Exciter","Standalone",IF(OR(F3755="Monitor",F3755="Virtual Wall"),IF(VLOOKUP(H3755,IRDeviceDetails!$A$1:$B$10000,2,FALSE)=0,"Standalone",IF(ISNUMBER(MATCH(H3755,ConfigGrouping!$D$1:$D$10000,0)),"Primary","Secondary")),"")))))))))</f>
        <v/>
      </c>
    </row>
    <row r="3756" spans="5:5" ht="15" customHeight="1" x14ac:dyDescent="0.35">
      <c r="E3756" s="11" t="str">
        <f>IF(F3756="Primary Timing Controller","Timing",IF(F3756="Secondary Timing Controller","Timing",IF(F3756="Star","Ethernet",IF(F3756="Door Controller","Security Solution",IF(F3756="Elevator Controller","Security Solution",IF(F3756="Range Extender","Security Solution",IF(F3756="Dropbox","Standalone",IF(F3756="LF Exciter","Standalone",IF(OR(F3756="Monitor",F3756="Virtual Wall"),IF(VLOOKUP(H3756,IRDeviceDetails!$A$1:$B$10000,2,FALSE)=0,"Standalone",IF(ISNUMBER(MATCH(H3756,ConfigGrouping!$D$1:$D$10000,0)),"Primary","Secondary")),"")))))))))</f>
        <v/>
      </c>
    </row>
    <row r="3757" spans="5:5" ht="15" customHeight="1" x14ac:dyDescent="0.35">
      <c r="E3757" s="11" t="str">
        <f>IF(F3757="Primary Timing Controller","Timing",IF(F3757="Secondary Timing Controller","Timing",IF(F3757="Star","Ethernet",IF(F3757="Door Controller","Security Solution",IF(F3757="Elevator Controller","Security Solution",IF(F3757="Range Extender","Security Solution",IF(F3757="Dropbox","Standalone",IF(F3757="LF Exciter","Standalone",IF(OR(F3757="Monitor",F3757="Virtual Wall"),IF(VLOOKUP(H3757,IRDeviceDetails!$A$1:$B$10000,2,FALSE)=0,"Standalone",IF(ISNUMBER(MATCH(H3757,ConfigGrouping!$D$1:$D$10000,0)),"Primary","Secondary")),"")))))))))</f>
        <v/>
      </c>
    </row>
    <row r="3758" spans="5:5" ht="15" customHeight="1" x14ac:dyDescent="0.35">
      <c r="E3758" s="11" t="str">
        <f>IF(F3758="Primary Timing Controller","Timing",IF(F3758="Secondary Timing Controller","Timing",IF(F3758="Star","Ethernet",IF(F3758="Door Controller","Security Solution",IF(F3758="Elevator Controller","Security Solution",IF(F3758="Range Extender","Security Solution",IF(F3758="Dropbox","Standalone",IF(F3758="LF Exciter","Standalone",IF(OR(F3758="Monitor",F3758="Virtual Wall"),IF(VLOOKUP(H3758,IRDeviceDetails!$A$1:$B$10000,2,FALSE)=0,"Standalone",IF(ISNUMBER(MATCH(H3758,ConfigGrouping!$D$1:$D$10000,0)),"Primary","Secondary")),"")))))))))</f>
        <v/>
      </c>
    </row>
    <row r="3759" spans="5:5" ht="15" customHeight="1" x14ac:dyDescent="0.35">
      <c r="E3759" s="11" t="str">
        <f>IF(F3759="Primary Timing Controller","Timing",IF(F3759="Secondary Timing Controller","Timing",IF(F3759="Star","Ethernet",IF(F3759="Door Controller","Security Solution",IF(F3759="Elevator Controller","Security Solution",IF(F3759="Range Extender","Security Solution",IF(F3759="Dropbox","Standalone",IF(F3759="LF Exciter","Standalone",IF(OR(F3759="Monitor",F3759="Virtual Wall"),IF(VLOOKUP(H3759,IRDeviceDetails!$A$1:$B$10000,2,FALSE)=0,"Standalone",IF(ISNUMBER(MATCH(H3759,ConfigGrouping!$D$1:$D$10000,0)),"Primary","Secondary")),"")))))))))</f>
        <v/>
      </c>
    </row>
    <row r="3760" spans="5:5" ht="15" customHeight="1" x14ac:dyDescent="0.35">
      <c r="E3760" s="11" t="str">
        <f>IF(F3760="Primary Timing Controller","Timing",IF(F3760="Secondary Timing Controller","Timing",IF(F3760="Star","Ethernet",IF(F3760="Door Controller","Security Solution",IF(F3760="Elevator Controller","Security Solution",IF(F3760="Range Extender","Security Solution",IF(F3760="Dropbox","Standalone",IF(F3760="LF Exciter","Standalone",IF(OR(F3760="Monitor",F3760="Virtual Wall"),IF(VLOOKUP(H3760,IRDeviceDetails!$A$1:$B$10000,2,FALSE)=0,"Standalone",IF(ISNUMBER(MATCH(H3760,ConfigGrouping!$D$1:$D$10000,0)),"Primary","Secondary")),"")))))))))</f>
        <v/>
      </c>
    </row>
    <row r="3761" spans="5:5" ht="15" customHeight="1" x14ac:dyDescent="0.35">
      <c r="E3761" s="11" t="str">
        <f>IF(F3761="Primary Timing Controller","Timing",IF(F3761="Secondary Timing Controller","Timing",IF(F3761="Star","Ethernet",IF(F3761="Door Controller","Security Solution",IF(F3761="Elevator Controller","Security Solution",IF(F3761="Range Extender","Security Solution",IF(F3761="Dropbox","Standalone",IF(F3761="LF Exciter","Standalone",IF(OR(F3761="Monitor",F3761="Virtual Wall"),IF(VLOOKUP(H3761,IRDeviceDetails!$A$1:$B$10000,2,FALSE)=0,"Standalone",IF(ISNUMBER(MATCH(H3761,ConfigGrouping!$D$1:$D$10000,0)),"Primary","Secondary")),"")))))))))</f>
        <v/>
      </c>
    </row>
    <row r="3762" spans="5:5" ht="15" customHeight="1" x14ac:dyDescent="0.35">
      <c r="E3762" s="11" t="str">
        <f>IF(F3762="Primary Timing Controller","Timing",IF(F3762="Secondary Timing Controller","Timing",IF(F3762="Star","Ethernet",IF(F3762="Door Controller","Security Solution",IF(F3762="Elevator Controller","Security Solution",IF(F3762="Range Extender","Security Solution",IF(F3762="Dropbox","Standalone",IF(F3762="LF Exciter","Standalone",IF(OR(F3762="Monitor",F3762="Virtual Wall"),IF(VLOOKUP(H3762,IRDeviceDetails!$A$1:$B$10000,2,FALSE)=0,"Standalone",IF(ISNUMBER(MATCH(H3762,ConfigGrouping!$D$1:$D$10000,0)),"Primary","Secondary")),"")))))))))</f>
        <v/>
      </c>
    </row>
    <row r="3763" spans="5:5" ht="15" customHeight="1" x14ac:dyDescent="0.35">
      <c r="E3763" s="11" t="str">
        <f>IF(F3763="Primary Timing Controller","Timing",IF(F3763="Secondary Timing Controller","Timing",IF(F3763="Star","Ethernet",IF(F3763="Door Controller","Security Solution",IF(F3763="Elevator Controller","Security Solution",IF(F3763="Range Extender","Security Solution",IF(F3763="Dropbox","Standalone",IF(F3763="LF Exciter","Standalone",IF(OR(F3763="Monitor",F3763="Virtual Wall"),IF(VLOOKUP(H3763,IRDeviceDetails!$A$1:$B$10000,2,FALSE)=0,"Standalone",IF(ISNUMBER(MATCH(H3763,ConfigGrouping!$D$1:$D$10000,0)),"Primary","Secondary")),"")))))))))</f>
        <v/>
      </c>
    </row>
    <row r="3764" spans="5:5" ht="15" customHeight="1" x14ac:dyDescent="0.35">
      <c r="E3764" s="11" t="str">
        <f>IF(F3764="Primary Timing Controller","Timing",IF(F3764="Secondary Timing Controller","Timing",IF(F3764="Star","Ethernet",IF(F3764="Door Controller","Security Solution",IF(F3764="Elevator Controller","Security Solution",IF(F3764="Range Extender","Security Solution",IF(F3764="Dropbox","Standalone",IF(F3764="LF Exciter","Standalone",IF(OR(F3764="Monitor",F3764="Virtual Wall"),IF(VLOOKUP(H3764,IRDeviceDetails!$A$1:$B$10000,2,FALSE)=0,"Standalone",IF(ISNUMBER(MATCH(H3764,ConfigGrouping!$D$1:$D$10000,0)),"Primary","Secondary")),"")))))))))</f>
        <v/>
      </c>
    </row>
    <row r="3765" spans="5:5" ht="15" customHeight="1" x14ac:dyDescent="0.35">
      <c r="E3765" s="11" t="str">
        <f>IF(F3765="Primary Timing Controller","Timing",IF(F3765="Secondary Timing Controller","Timing",IF(F3765="Star","Ethernet",IF(F3765="Door Controller","Security Solution",IF(F3765="Elevator Controller","Security Solution",IF(F3765="Range Extender","Security Solution",IF(F3765="Dropbox","Standalone",IF(F3765="LF Exciter","Standalone",IF(OR(F3765="Monitor",F3765="Virtual Wall"),IF(VLOOKUP(H3765,IRDeviceDetails!$A$1:$B$10000,2,FALSE)=0,"Standalone",IF(ISNUMBER(MATCH(H3765,ConfigGrouping!$D$1:$D$10000,0)),"Primary","Secondary")),"")))))))))</f>
        <v/>
      </c>
    </row>
    <row r="3766" spans="5:5" ht="15" customHeight="1" x14ac:dyDescent="0.35">
      <c r="E3766" s="11" t="str">
        <f>IF(F3766="Primary Timing Controller","Timing",IF(F3766="Secondary Timing Controller","Timing",IF(F3766="Star","Ethernet",IF(F3766="Door Controller","Security Solution",IF(F3766="Elevator Controller","Security Solution",IF(F3766="Range Extender","Security Solution",IF(F3766="Dropbox","Standalone",IF(F3766="LF Exciter","Standalone",IF(OR(F3766="Monitor",F3766="Virtual Wall"),IF(VLOOKUP(H3766,IRDeviceDetails!$A$1:$B$10000,2,FALSE)=0,"Standalone",IF(ISNUMBER(MATCH(H3766,ConfigGrouping!$D$1:$D$10000,0)),"Primary","Secondary")),"")))))))))</f>
        <v/>
      </c>
    </row>
    <row r="3767" spans="5:5" ht="15" customHeight="1" x14ac:dyDescent="0.35">
      <c r="E3767" s="11" t="str">
        <f>IF(F3767="Primary Timing Controller","Timing",IF(F3767="Secondary Timing Controller","Timing",IF(F3767="Star","Ethernet",IF(F3767="Door Controller","Security Solution",IF(F3767="Elevator Controller","Security Solution",IF(F3767="Range Extender","Security Solution",IF(F3767="Dropbox","Standalone",IF(F3767="LF Exciter","Standalone",IF(OR(F3767="Monitor",F3767="Virtual Wall"),IF(VLOOKUP(H3767,IRDeviceDetails!$A$1:$B$10000,2,FALSE)=0,"Standalone",IF(ISNUMBER(MATCH(H3767,ConfigGrouping!$D$1:$D$10000,0)),"Primary","Secondary")),"")))))))))</f>
        <v/>
      </c>
    </row>
    <row r="3768" spans="5:5" ht="15" customHeight="1" x14ac:dyDescent="0.35">
      <c r="E3768" s="11" t="str">
        <f>IF(F3768="Primary Timing Controller","Timing",IF(F3768="Secondary Timing Controller","Timing",IF(F3768="Star","Ethernet",IF(F3768="Door Controller","Security Solution",IF(F3768="Elevator Controller","Security Solution",IF(F3768="Range Extender","Security Solution",IF(F3768="Dropbox","Standalone",IF(F3768="LF Exciter","Standalone",IF(OR(F3768="Monitor",F3768="Virtual Wall"),IF(VLOOKUP(H3768,IRDeviceDetails!$A$1:$B$10000,2,FALSE)=0,"Standalone",IF(ISNUMBER(MATCH(H3768,ConfigGrouping!$D$1:$D$10000,0)),"Primary","Secondary")),"")))))))))</f>
        <v/>
      </c>
    </row>
    <row r="3769" spans="5:5" ht="15" customHeight="1" x14ac:dyDescent="0.35">
      <c r="E3769" s="11" t="str">
        <f>IF(F3769="Primary Timing Controller","Timing",IF(F3769="Secondary Timing Controller","Timing",IF(F3769="Star","Ethernet",IF(F3769="Door Controller","Security Solution",IF(F3769="Elevator Controller","Security Solution",IF(F3769="Range Extender","Security Solution",IF(F3769="Dropbox","Standalone",IF(F3769="LF Exciter","Standalone",IF(OR(F3769="Monitor",F3769="Virtual Wall"),IF(VLOOKUP(H3769,IRDeviceDetails!$A$1:$B$10000,2,FALSE)=0,"Standalone",IF(ISNUMBER(MATCH(H3769,ConfigGrouping!$D$1:$D$10000,0)),"Primary","Secondary")),"")))))))))</f>
        <v/>
      </c>
    </row>
    <row r="3770" spans="5:5" ht="15" customHeight="1" x14ac:dyDescent="0.35">
      <c r="E3770" s="11" t="str">
        <f>IF(F3770="Primary Timing Controller","Timing",IF(F3770="Secondary Timing Controller","Timing",IF(F3770="Star","Ethernet",IF(F3770="Door Controller","Security Solution",IF(F3770="Elevator Controller","Security Solution",IF(F3770="Range Extender","Security Solution",IF(F3770="Dropbox","Standalone",IF(F3770="LF Exciter","Standalone",IF(OR(F3770="Monitor",F3770="Virtual Wall"),IF(VLOOKUP(H3770,IRDeviceDetails!$A$1:$B$10000,2,FALSE)=0,"Standalone",IF(ISNUMBER(MATCH(H3770,ConfigGrouping!$D$1:$D$10000,0)),"Primary","Secondary")),"")))))))))</f>
        <v/>
      </c>
    </row>
    <row r="3771" spans="5:5" ht="15" customHeight="1" x14ac:dyDescent="0.35">
      <c r="E3771" s="11" t="str">
        <f>IF(F3771="Primary Timing Controller","Timing",IF(F3771="Secondary Timing Controller","Timing",IF(F3771="Star","Ethernet",IF(F3771="Door Controller","Security Solution",IF(F3771="Elevator Controller","Security Solution",IF(F3771="Range Extender","Security Solution",IF(F3771="Dropbox","Standalone",IF(F3771="LF Exciter","Standalone",IF(OR(F3771="Monitor",F3771="Virtual Wall"),IF(VLOOKUP(H3771,IRDeviceDetails!$A$1:$B$10000,2,FALSE)=0,"Standalone",IF(ISNUMBER(MATCH(H3771,ConfigGrouping!$D$1:$D$10000,0)),"Primary","Secondary")),"")))))))))</f>
        <v/>
      </c>
    </row>
    <row r="3772" spans="5:5" ht="15" customHeight="1" x14ac:dyDescent="0.35">
      <c r="E3772" s="11" t="str">
        <f>IF(F3772="Primary Timing Controller","Timing",IF(F3772="Secondary Timing Controller","Timing",IF(F3772="Star","Ethernet",IF(F3772="Door Controller","Security Solution",IF(F3772="Elevator Controller","Security Solution",IF(F3772="Range Extender","Security Solution",IF(F3772="Dropbox","Standalone",IF(F3772="LF Exciter","Standalone",IF(OR(F3772="Monitor",F3772="Virtual Wall"),IF(VLOOKUP(H3772,IRDeviceDetails!$A$1:$B$10000,2,FALSE)=0,"Standalone",IF(ISNUMBER(MATCH(H3772,ConfigGrouping!$D$1:$D$10000,0)),"Primary","Secondary")),"")))))))))</f>
        <v/>
      </c>
    </row>
    <row r="3773" spans="5:5" ht="15" customHeight="1" x14ac:dyDescent="0.35">
      <c r="E3773" s="11" t="str">
        <f>IF(F3773="Primary Timing Controller","Timing",IF(F3773="Secondary Timing Controller","Timing",IF(F3773="Star","Ethernet",IF(F3773="Door Controller","Security Solution",IF(F3773="Elevator Controller","Security Solution",IF(F3773="Range Extender","Security Solution",IF(F3773="Dropbox","Standalone",IF(F3773="LF Exciter","Standalone",IF(OR(F3773="Monitor",F3773="Virtual Wall"),IF(VLOOKUP(H3773,IRDeviceDetails!$A$1:$B$10000,2,FALSE)=0,"Standalone",IF(ISNUMBER(MATCH(H3773,ConfigGrouping!$D$1:$D$10000,0)),"Primary","Secondary")),"")))))))))</f>
        <v/>
      </c>
    </row>
    <row r="3774" spans="5:5" ht="15" customHeight="1" x14ac:dyDescent="0.35">
      <c r="E3774" s="11" t="str">
        <f>IF(F3774="Primary Timing Controller","Timing",IF(F3774="Secondary Timing Controller","Timing",IF(F3774="Star","Ethernet",IF(F3774="Door Controller","Security Solution",IF(F3774="Elevator Controller","Security Solution",IF(F3774="Range Extender","Security Solution",IF(F3774="Dropbox","Standalone",IF(F3774="LF Exciter","Standalone",IF(OR(F3774="Monitor",F3774="Virtual Wall"),IF(VLOOKUP(H3774,IRDeviceDetails!$A$1:$B$10000,2,FALSE)=0,"Standalone",IF(ISNUMBER(MATCH(H3774,ConfigGrouping!$D$1:$D$10000,0)),"Primary","Secondary")),"")))))))))</f>
        <v/>
      </c>
    </row>
    <row r="3775" spans="5:5" ht="15" customHeight="1" x14ac:dyDescent="0.35">
      <c r="E3775" s="11" t="str">
        <f>IF(F3775="Primary Timing Controller","Timing",IF(F3775="Secondary Timing Controller","Timing",IF(F3775="Star","Ethernet",IF(F3775="Door Controller","Security Solution",IF(F3775="Elevator Controller","Security Solution",IF(F3775="Range Extender","Security Solution",IF(F3775="Dropbox","Standalone",IF(F3775="LF Exciter","Standalone",IF(OR(F3775="Monitor",F3775="Virtual Wall"),IF(VLOOKUP(H3775,IRDeviceDetails!$A$1:$B$10000,2,FALSE)=0,"Standalone",IF(ISNUMBER(MATCH(H3775,ConfigGrouping!$D$1:$D$10000,0)),"Primary","Secondary")),"")))))))))</f>
        <v/>
      </c>
    </row>
    <row r="3776" spans="5:5" ht="15" customHeight="1" x14ac:dyDescent="0.35">
      <c r="E3776" s="11" t="str">
        <f>IF(F3776="Primary Timing Controller","Timing",IF(F3776="Secondary Timing Controller","Timing",IF(F3776="Star","Ethernet",IF(F3776="Door Controller","Security Solution",IF(F3776="Elevator Controller","Security Solution",IF(F3776="Range Extender","Security Solution",IF(F3776="Dropbox","Standalone",IF(F3776="LF Exciter","Standalone",IF(OR(F3776="Monitor",F3776="Virtual Wall"),IF(VLOOKUP(H3776,IRDeviceDetails!$A$1:$B$10000,2,FALSE)=0,"Standalone",IF(ISNUMBER(MATCH(H3776,ConfigGrouping!$D$1:$D$10000,0)),"Primary","Secondary")),"")))))))))</f>
        <v/>
      </c>
    </row>
    <row r="3777" spans="5:5" ht="15" customHeight="1" x14ac:dyDescent="0.35">
      <c r="E3777" s="11" t="str">
        <f>IF(F3777="Primary Timing Controller","Timing",IF(F3777="Secondary Timing Controller","Timing",IF(F3777="Star","Ethernet",IF(F3777="Door Controller","Security Solution",IF(F3777="Elevator Controller","Security Solution",IF(F3777="Range Extender","Security Solution",IF(F3777="Dropbox","Standalone",IF(F3777="LF Exciter","Standalone",IF(OR(F3777="Monitor",F3777="Virtual Wall"),IF(VLOOKUP(H3777,IRDeviceDetails!$A$1:$B$10000,2,FALSE)=0,"Standalone",IF(ISNUMBER(MATCH(H3777,ConfigGrouping!$D$1:$D$10000,0)),"Primary","Secondary")),"")))))))))</f>
        <v/>
      </c>
    </row>
    <row r="3778" spans="5:5" ht="15" customHeight="1" x14ac:dyDescent="0.35">
      <c r="E3778" s="11" t="str">
        <f>IF(F3778="Primary Timing Controller","Timing",IF(F3778="Secondary Timing Controller","Timing",IF(F3778="Star","Ethernet",IF(F3778="Door Controller","Security Solution",IF(F3778="Elevator Controller","Security Solution",IF(F3778="Range Extender","Security Solution",IF(F3778="Dropbox","Standalone",IF(F3778="LF Exciter","Standalone",IF(OR(F3778="Monitor",F3778="Virtual Wall"),IF(VLOOKUP(H3778,IRDeviceDetails!$A$1:$B$10000,2,FALSE)=0,"Standalone",IF(ISNUMBER(MATCH(H3778,ConfigGrouping!$D$1:$D$10000,0)),"Primary","Secondary")),"")))))))))</f>
        <v/>
      </c>
    </row>
    <row r="3779" spans="5:5" ht="15" customHeight="1" x14ac:dyDescent="0.35">
      <c r="E3779" s="11" t="str">
        <f>IF(F3779="Primary Timing Controller","Timing",IF(F3779="Secondary Timing Controller","Timing",IF(F3779="Star","Ethernet",IF(F3779="Door Controller","Security Solution",IF(F3779="Elevator Controller","Security Solution",IF(F3779="Range Extender","Security Solution",IF(F3779="Dropbox","Standalone",IF(F3779="LF Exciter","Standalone",IF(OR(F3779="Monitor",F3779="Virtual Wall"),IF(VLOOKUP(H3779,IRDeviceDetails!$A$1:$B$10000,2,FALSE)=0,"Standalone",IF(ISNUMBER(MATCH(H3779,ConfigGrouping!$D$1:$D$10000,0)),"Primary","Secondary")),"")))))))))</f>
        <v/>
      </c>
    </row>
    <row r="3780" spans="5:5" ht="15" customHeight="1" x14ac:dyDescent="0.35">
      <c r="E3780" s="11" t="str">
        <f>IF(F3780="Primary Timing Controller","Timing",IF(F3780="Secondary Timing Controller","Timing",IF(F3780="Star","Ethernet",IF(F3780="Door Controller","Security Solution",IF(F3780="Elevator Controller","Security Solution",IF(F3780="Range Extender","Security Solution",IF(F3780="Dropbox","Standalone",IF(F3780="LF Exciter","Standalone",IF(OR(F3780="Monitor",F3780="Virtual Wall"),IF(VLOOKUP(H3780,IRDeviceDetails!$A$1:$B$10000,2,FALSE)=0,"Standalone",IF(ISNUMBER(MATCH(H3780,ConfigGrouping!$D$1:$D$10000,0)),"Primary","Secondary")),"")))))))))</f>
        <v/>
      </c>
    </row>
    <row r="3781" spans="5:5" ht="15" customHeight="1" x14ac:dyDescent="0.35">
      <c r="E3781" s="11" t="str">
        <f>IF(F3781="Primary Timing Controller","Timing",IF(F3781="Secondary Timing Controller","Timing",IF(F3781="Star","Ethernet",IF(F3781="Door Controller","Security Solution",IF(F3781="Elevator Controller","Security Solution",IF(F3781="Range Extender","Security Solution",IF(F3781="Dropbox","Standalone",IF(F3781="LF Exciter","Standalone",IF(OR(F3781="Monitor",F3781="Virtual Wall"),IF(VLOOKUP(H3781,IRDeviceDetails!$A$1:$B$10000,2,FALSE)=0,"Standalone",IF(ISNUMBER(MATCH(H3781,ConfigGrouping!$D$1:$D$10000,0)),"Primary","Secondary")),"")))))))))</f>
        <v/>
      </c>
    </row>
    <row r="3782" spans="5:5" ht="15" customHeight="1" x14ac:dyDescent="0.35">
      <c r="E3782" s="11" t="str">
        <f>IF(F3782="Primary Timing Controller","Timing",IF(F3782="Secondary Timing Controller","Timing",IF(F3782="Star","Ethernet",IF(F3782="Door Controller","Security Solution",IF(F3782="Elevator Controller","Security Solution",IF(F3782="Range Extender","Security Solution",IF(F3782="Dropbox","Standalone",IF(F3782="LF Exciter","Standalone",IF(OR(F3782="Monitor",F3782="Virtual Wall"),IF(VLOOKUP(H3782,IRDeviceDetails!$A$1:$B$10000,2,FALSE)=0,"Standalone",IF(ISNUMBER(MATCH(H3782,ConfigGrouping!$D$1:$D$10000,0)),"Primary","Secondary")),"")))))))))</f>
        <v/>
      </c>
    </row>
    <row r="3783" spans="5:5" ht="15" customHeight="1" x14ac:dyDescent="0.35">
      <c r="E3783" s="11" t="str">
        <f>IF(F3783="Primary Timing Controller","Timing",IF(F3783="Secondary Timing Controller","Timing",IF(F3783="Star","Ethernet",IF(F3783="Door Controller","Security Solution",IF(F3783="Elevator Controller","Security Solution",IF(F3783="Range Extender","Security Solution",IF(F3783="Dropbox","Standalone",IF(F3783="LF Exciter","Standalone",IF(OR(F3783="Monitor",F3783="Virtual Wall"),IF(VLOOKUP(H3783,IRDeviceDetails!$A$1:$B$10000,2,FALSE)=0,"Standalone",IF(ISNUMBER(MATCH(H3783,ConfigGrouping!$D$1:$D$10000,0)),"Primary","Secondary")),"")))))))))</f>
        <v/>
      </c>
    </row>
    <row r="3784" spans="5:5" ht="15" customHeight="1" x14ac:dyDescent="0.35">
      <c r="E3784" s="11" t="str">
        <f>IF(F3784="Primary Timing Controller","Timing",IF(F3784="Secondary Timing Controller","Timing",IF(F3784="Star","Ethernet",IF(F3784="Door Controller","Security Solution",IF(F3784="Elevator Controller","Security Solution",IF(F3784="Range Extender","Security Solution",IF(F3784="Dropbox","Standalone",IF(F3784="LF Exciter","Standalone",IF(OR(F3784="Monitor",F3784="Virtual Wall"),IF(VLOOKUP(H3784,IRDeviceDetails!$A$1:$B$10000,2,FALSE)=0,"Standalone",IF(ISNUMBER(MATCH(H3784,ConfigGrouping!$D$1:$D$10000,0)),"Primary","Secondary")),"")))))))))</f>
        <v/>
      </c>
    </row>
    <row r="3785" spans="5:5" ht="15" customHeight="1" x14ac:dyDescent="0.35">
      <c r="E3785" s="11" t="str">
        <f>IF(F3785="Primary Timing Controller","Timing",IF(F3785="Secondary Timing Controller","Timing",IF(F3785="Star","Ethernet",IF(F3785="Door Controller","Security Solution",IF(F3785="Elevator Controller","Security Solution",IF(F3785="Range Extender","Security Solution",IF(F3785="Dropbox","Standalone",IF(F3785="LF Exciter","Standalone",IF(OR(F3785="Monitor",F3785="Virtual Wall"),IF(VLOOKUP(H3785,IRDeviceDetails!$A$1:$B$10000,2,FALSE)=0,"Standalone",IF(ISNUMBER(MATCH(H3785,ConfigGrouping!$D$1:$D$10000,0)),"Primary","Secondary")),"")))))))))</f>
        <v/>
      </c>
    </row>
    <row r="3786" spans="5:5" ht="15" customHeight="1" x14ac:dyDescent="0.35">
      <c r="E3786" s="11" t="str">
        <f>IF(F3786="Primary Timing Controller","Timing",IF(F3786="Secondary Timing Controller","Timing",IF(F3786="Star","Ethernet",IF(F3786="Door Controller","Security Solution",IF(F3786="Elevator Controller","Security Solution",IF(F3786="Range Extender","Security Solution",IF(F3786="Dropbox","Standalone",IF(F3786="LF Exciter","Standalone",IF(OR(F3786="Monitor",F3786="Virtual Wall"),IF(VLOOKUP(H3786,IRDeviceDetails!$A$1:$B$10000,2,FALSE)=0,"Standalone",IF(ISNUMBER(MATCH(H3786,ConfigGrouping!$D$1:$D$10000,0)),"Primary","Secondary")),"")))))))))</f>
        <v/>
      </c>
    </row>
    <row r="3787" spans="5:5" ht="15" customHeight="1" x14ac:dyDescent="0.35">
      <c r="E3787" s="11" t="str">
        <f>IF(F3787="Primary Timing Controller","Timing",IF(F3787="Secondary Timing Controller","Timing",IF(F3787="Star","Ethernet",IF(F3787="Door Controller","Security Solution",IF(F3787="Elevator Controller","Security Solution",IF(F3787="Range Extender","Security Solution",IF(F3787="Dropbox","Standalone",IF(F3787="LF Exciter","Standalone",IF(OR(F3787="Monitor",F3787="Virtual Wall"),IF(VLOOKUP(H3787,IRDeviceDetails!$A$1:$B$10000,2,FALSE)=0,"Standalone",IF(ISNUMBER(MATCH(H3787,ConfigGrouping!$D$1:$D$10000,0)),"Primary","Secondary")),"")))))))))</f>
        <v/>
      </c>
    </row>
    <row r="3788" spans="5:5" ht="15" customHeight="1" x14ac:dyDescent="0.35">
      <c r="E3788" s="11" t="str">
        <f>IF(F3788="Primary Timing Controller","Timing",IF(F3788="Secondary Timing Controller","Timing",IF(F3788="Star","Ethernet",IF(F3788="Door Controller","Security Solution",IF(F3788="Elevator Controller","Security Solution",IF(F3788="Range Extender","Security Solution",IF(F3788="Dropbox","Standalone",IF(F3788="LF Exciter","Standalone",IF(OR(F3788="Monitor",F3788="Virtual Wall"),IF(VLOOKUP(H3788,IRDeviceDetails!$A$1:$B$10000,2,FALSE)=0,"Standalone",IF(ISNUMBER(MATCH(H3788,ConfigGrouping!$D$1:$D$10000,0)),"Primary","Secondary")),"")))))))))</f>
        <v/>
      </c>
    </row>
    <row r="3789" spans="5:5" ht="15" customHeight="1" x14ac:dyDescent="0.35">
      <c r="E3789" s="11" t="str">
        <f>IF(F3789="Primary Timing Controller","Timing",IF(F3789="Secondary Timing Controller","Timing",IF(F3789="Star","Ethernet",IF(F3789="Door Controller","Security Solution",IF(F3789="Elevator Controller","Security Solution",IF(F3789="Range Extender","Security Solution",IF(F3789="Dropbox","Standalone",IF(F3789="LF Exciter","Standalone",IF(OR(F3789="Monitor",F3789="Virtual Wall"),IF(VLOOKUP(H3789,IRDeviceDetails!$A$1:$B$10000,2,FALSE)=0,"Standalone",IF(ISNUMBER(MATCH(H3789,ConfigGrouping!$D$1:$D$10000,0)),"Primary","Secondary")),"")))))))))</f>
        <v/>
      </c>
    </row>
    <row r="3790" spans="5:5" ht="15" customHeight="1" x14ac:dyDescent="0.35">
      <c r="E3790" s="11" t="str">
        <f>IF(F3790="Primary Timing Controller","Timing",IF(F3790="Secondary Timing Controller","Timing",IF(F3790="Star","Ethernet",IF(F3790="Door Controller","Security Solution",IF(F3790="Elevator Controller","Security Solution",IF(F3790="Range Extender","Security Solution",IF(F3790="Dropbox","Standalone",IF(F3790="LF Exciter","Standalone",IF(OR(F3790="Monitor",F3790="Virtual Wall"),IF(VLOOKUP(H3790,IRDeviceDetails!$A$1:$B$10000,2,FALSE)=0,"Standalone",IF(ISNUMBER(MATCH(H3790,ConfigGrouping!$D$1:$D$10000,0)),"Primary","Secondary")),"")))))))))</f>
        <v/>
      </c>
    </row>
    <row r="3791" spans="5:5" ht="15" customHeight="1" x14ac:dyDescent="0.35">
      <c r="E3791" s="11" t="str">
        <f>IF(F3791="Primary Timing Controller","Timing",IF(F3791="Secondary Timing Controller","Timing",IF(F3791="Star","Ethernet",IF(F3791="Door Controller","Security Solution",IF(F3791="Elevator Controller","Security Solution",IF(F3791="Range Extender","Security Solution",IF(F3791="Dropbox","Standalone",IF(F3791="LF Exciter","Standalone",IF(OR(F3791="Monitor",F3791="Virtual Wall"),IF(VLOOKUP(H3791,IRDeviceDetails!$A$1:$B$10000,2,FALSE)=0,"Standalone",IF(ISNUMBER(MATCH(H3791,ConfigGrouping!$D$1:$D$10000,0)),"Primary","Secondary")),"")))))))))</f>
        <v/>
      </c>
    </row>
    <row r="3792" spans="5:5" ht="15" customHeight="1" x14ac:dyDescent="0.35">
      <c r="E3792" s="11" t="str">
        <f>IF(F3792="Primary Timing Controller","Timing",IF(F3792="Secondary Timing Controller","Timing",IF(F3792="Star","Ethernet",IF(F3792="Door Controller","Security Solution",IF(F3792="Elevator Controller","Security Solution",IF(F3792="Range Extender","Security Solution",IF(F3792="Dropbox","Standalone",IF(F3792="LF Exciter","Standalone",IF(OR(F3792="Monitor",F3792="Virtual Wall"),IF(VLOOKUP(H3792,IRDeviceDetails!$A$1:$B$10000,2,FALSE)=0,"Standalone",IF(ISNUMBER(MATCH(H3792,ConfigGrouping!$D$1:$D$10000,0)),"Primary","Secondary")),"")))))))))</f>
        <v/>
      </c>
    </row>
    <row r="3793" spans="5:5" ht="15" customHeight="1" x14ac:dyDescent="0.35">
      <c r="E3793" s="11" t="str">
        <f>IF(F3793="Primary Timing Controller","Timing",IF(F3793="Secondary Timing Controller","Timing",IF(F3793="Star","Ethernet",IF(F3793="Door Controller","Security Solution",IF(F3793="Elevator Controller","Security Solution",IF(F3793="Range Extender","Security Solution",IF(F3793="Dropbox","Standalone",IF(F3793="LF Exciter","Standalone",IF(OR(F3793="Monitor",F3793="Virtual Wall"),IF(VLOOKUP(H3793,IRDeviceDetails!$A$1:$B$10000,2,FALSE)=0,"Standalone",IF(ISNUMBER(MATCH(H3793,ConfigGrouping!$D$1:$D$10000,0)),"Primary","Secondary")),"")))))))))</f>
        <v/>
      </c>
    </row>
    <row r="3794" spans="5:5" ht="15" customHeight="1" x14ac:dyDescent="0.35">
      <c r="E3794" s="11" t="str">
        <f>IF(F3794="Primary Timing Controller","Timing",IF(F3794="Secondary Timing Controller","Timing",IF(F3794="Star","Ethernet",IF(F3794="Door Controller","Security Solution",IF(F3794="Elevator Controller","Security Solution",IF(F3794="Range Extender","Security Solution",IF(F3794="Dropbox","Standalone",IF(F3794="LF Exciter","Standalone",IF(OR(F3794="Monitor",F3794="Virtual Wall"),IF(VLOOKUP(H3794,IRDeviceDetails!$A$1:$B$10000,2,FALSE)=0,"Standalone",IF(ISNUMBER(MATCH(H3794,ConfigGrouping!$D$1:$D$10000,0)),"Primary","Secondary")),"")))))))))</f>
        <v/>
      </c>
    </row>
    <row r="3795" spans="5:5" ht="15" customHeight="1" x14ac:dyDescent="0.35">
      <c r="E3795" s="11" t="str">
        <f>IF(F3795="Primary Timing Controller","Timing",IF(F3795="Secondary Timing Controller","Timing",IF(F3795="Star","Ethernet",IF(F3795="Door Controller","Security Solution",IF(F3795="Elevator Controller","Security Solution",IF(F3795="Range Extender","Security Solution",IF(F3795="Dropbox","Standalone",IF(F3795="LF Exciter","Standalone",IF(OR(F3795="Monitor",F3795="Virtual Wall"),IF(VLOOKUP(H3795,IRDeviceDetails!$A$1:$B$10000,2,FALSE)=0,"Standalone",IF(ISNUMBER(MATCH(H3795,ConfigGrouping!$D$1:$D$10000,0)),"Primary","Secondary")),"")))))))))</f>
        <v/>
      </c>
    </row>
    <row r="3796" spans="5:5" ht="15" customHeight="1" x14ac:dyDescent="0.35">
      <c r="E3796" s="11" t="str">
        <f>IF(F3796="Primary Timing Controller","Timing",IF(F3796="Secondary Timing Controller","Timing",IF(F3796="Star","Ethernet",IF(F3796="Door Controller","Security Solution",IF(F3796="Elevator Controller","Security Solution",IF(F3796="Range Extender","Security Solution",IF(F3796="Dropbox","Standalone",IF(F3796="LF Exciter","Standalone",IF(OR(F3796="Monitor",F3796="Virtual Wall"),IF(VLOOKUP(H3796,IRDeviceDetails!$A$1:$B$10000,2,FALSE)=0,"Standalone",IF(ISNUMBER(MATCH(H3796,ConfigGrouping!$D$1:$D$10000,0)),"Primary","Secondary")),"")))))))))</f>
        <v/>
      </c>
    </row>
    <row r="3797" spans="5:5" ht="15" customHeight="1" x14ac:dyDescent="0.35">
      <c r="E3797" s="11" t="str">
        <f>IF(F3797="Primary Timing Controller","Timing",IF(F3797="Secondary Timing Controller","Timing",IF(F3797="Star","Ethernet",IF(F3797="Door Controller","Security Solution",IF(F3797="Elevator Controller","Security Solution",IF(F3797="Range Extender","Security Solution",IF(F3797="Dropbox","Standalone",IF(F3797="LF Exciter","Standalone",IF(OR(F3797="Monitor",F3797="Virtual Wall"),IF(VLOOKUP(H3797,IRDeviceDetails!$A$1:$B$10000,2,FALSE)=0,"Standalone",IF(ISNUMBER(MATCH(H3797,ConfigGrouping!$D$1:$D$10000,0)),"Primary","Secondary")),"")))))))))</f>
        <v/>
      </c>
    </row>
    <row r="3798" spans="5:5" ht="15" customHeight="1" x14ac:dyDescent="0.35">
      <c r="E3798" s="11" t="str">
        <f>IF(F3798="Primary Timing Controller","Timing",IF(F3798="Secondary Timing Controller","Timing",IF(F3798="Star","Ethernet",IF(F3798="Door Controller","Security Solution",IF(F3798="Elevator Controller","Security Solution",IF(F3798="Range Extender","Security Solution",IF(F3798="Dropbox","Standalone",IF(F3798="LF Exciter","Standalone",IF(OR(F3798="Monitor",F3798="Virtual Wall"),IF(VLOOKUP(H3798,IRDeviceDetails!$A$1:$B$10000,2,FALSE)=0,"Standalone",IF(ISNUMBER(MATCH(H3798,ConfigGrouping!$D$1:$D$10000,0)),"Primary","Secondary")),"")))))))))</f>
        <v/>
      </c>
    </row>
    <row r="3799" spans="5:5" ht="15" customHeight="1" x14ac:dyDescent="0.35">
      <c r="E3799" s="11" t="str">
        <f>IF(F3799="Primary Timing Controller","Timing",IF(F3799="Secondary Timing Controller","Timing",IF(F3799="Star","Ethernet",IF(F3799="Door Controller","Security Solution",IF(F3799="Elevator Controller","Security Solution",IF(F3799="Range Extender","Security Solution",IF(F3799="Dropbox","Standalone",IF(F3799="LF Exciter","Standalone",IF(OR(F3799="Monitor",F3799="Virtual Wall"),IF(VLOOKUP(H3799,IRDeviceDetails!$A$1:$B$10000,2,FALSE)=0,"Standalone",IF(ISNUMBER(MATCH(H3799,ConfigGrouping!$D$1:$D$10000,0)),"Primary","Secondary")),"")))))))))</f>
        <v/>
      </c>
    </row>
    <row r="3800" spans="5:5" ht="15" customHeight="1" x14ac:dyDescent="0.35">
      <c r="E3800" s="11" t="str">
        <f>IF(F3800="Primary Timing Controller","Timing",IF(F3800="Secondary Timing Controller","Timing",IF(F3800="Star","Ethernet",IF(F3800="Door Controller","Security Solution",IF(F3800="Elevator Controller","Security Solution",IF(F3800="Range Extender","Security Solution",IF(F3800="Dropbox","Standalone",IF(F3800="LF Exciter","Standalone",IF(OR(F3800="Monitor",F3800="Virtual Wall"),IF(VLOOKUP(H3800,IRDeviceDetails!$A$1:$B$10000,2,FALSE)=0,"Standalone",IF(ISNUMBER(MATCH(H3800,ConfigGrouping!$D$1:$D$10000,0)),"Primary","Secondary")),"")))))))))</f>
        <v/>
      </c>
    </row>
    <row r="3801" spans="5:5" ht="15" customHeight="1" x14ac:dyDescent="0.35">
      <c r="E3801" s="11" t="str">
        <f>IF(F3801="Primary Timing Controller","Timing",IF(F3801="Secondary Timing Controller","Timing",IF(F3801="Star","Ethernet",IF(F3801="Door Controller","Security Solution",IF(F3801="Elevator Controller","Security Solution",IF(F3801="Range Extender","Security Solution",IF(F3801="Dropbox","Standalone",IF(F3801="LF Exciter","Standalone",IF(OR(F3801="Monitor",F3801="Virtual Wall"),IF(VLOOKUP(H3801,IRDeviceDetails!$A$1:$B$10000,2,FALSE)=0,"Standalone",IF(ISNUMBER(MATCH(H3801,ConfigGrouping!$D$1:$D$10000,0)),"Primary","Secondary")),"")))))))))</f>
        <v/>
      </c>
    </row>
    <row r="3802" spans="5:5" ht="15" customHeight="1" x14ac:dyDescent="0.35">
      <c r="E3802" s="11" t="str">
        <f>IF(F3802="Primary Timing Controller","Timing",IF(F3802="Secondary Timing Controller","Timing",IF(F3802="Star","Ethernet",IF(F3802="Door Controller","Security Solution",IF(F3802="Elevator Controller","Security Solution",IF(F3802="Range Extender","Security Solution",IF(F3802="Dropbox","Standalone",IF(F3802="LF Exciter","Standalone",IF(OR(F3802="Monitor",F3802="Virtual Wall"),IF(VLOOKUP(H3802,IRDeviceDetails!$A$1:$B$10000,2,FALSE)=0,"Standalone",IF(ISNUMBER(MATCH(H3802,ConfigGrouping!$D$1:$D$10000,0)),"Primary","Secondary")),"")))))))))</f>
        <v/>
      </c>
    </row>
    <row r="3803" spans="5:5" ht="15" customHeight="1" x14ac:dyDescent="0.35">
      <c r="E3803" s="11" t="str">
        <f>IF(F3803="Primary Timing Controller","Timing",IF(F3803="Secondary Timing Controller","Timing",IF(F3803="Star","Ethernet",IF(F3803="Door Controller","Security Solution",IF(F3803="Elevator Controller","Security Solution",IF(F3803="Range Extender","Security Solution",IF(F3803="Dropbox","Standalone",IF(F3803="LF Exciter","Standalone",IF(OR(F3803="Monitor",F3803="Virtual Wall"),IF(VLOOKUP(H3803,IRDeviceDetails!$A$1:$B$10000,2,FALSE)=0,"Standalone",IF(ISNUMBER(MATCH(H3803,ConfigGrouping!$D$1:$D$10000,0)),"Primary","Secondary")),"")))))))))</f>
        <v/>
      </c>
    </row>
    <row r="3804" spans="5:5" ht="15" customHeight="1" x14ac:dyDescent="0.35">
      <c r="E3804" s="11" t="str">
        <f>IF(F3804="Primary Timing Controller","Timing",IF(F3804="Secondary Timing Controller","Timing",IF(F3804="Star","Ethernet",IF(F3804="Door Controller","Security Solution",IF(F3804="Elevator Controller","Security Solution",IF(F3804="Range Extender","Security Solution",IF(F3804="Dropbox","Standalone",IF(F3804="LF Exciter","Standalone",IF(OR(F3804="Monitor",F3804="Virtual Wall"),IF(VLOOKUP(H3804,IRDeviceDetails!$A$1:$B$10000,2,FALSE)=0,"Standalone",IF(ISNUMBER(MATCH(H3804,ConfigGrouping!$D$1:$D$10000,0)),"Primary","Secondary")),"")))))))))</f>
        <v/>
      </c>
    </row>
    <row r="3805" spans="5:5" ht="15" customHeight="1" x14ac:dyDescent="0.35">
      <c r="E3805" s="11" t="str">
        <f>IF(F3805="Primary Timing Controller","Timing",IF(F3805="Secondary Timing Controller","Timing",IF(F3805="Star","Ethernet",IF(F3805="Door Controller","Security Solution",IF(F3805="Elevator Controller","Security Solution",IF(F3805="Range Extender","Security Solution",IF(F3805="Dropbox","Standalone",IF(F3805="LF Exciter","Standalone",IF(OR(F3805="Monitor",F3805="Virtual Wall"),IF(VLOOKUP(H3805,IRDeviceDetails!$A$1:$B$10000,2,FALSE)=0,"Standalone",IF(ISNUMBER(MATCH(H3805,ConfigGrouping!$D$1:$D$10000,0)),"Primary","Secondary")),"")))))))))</f>
        <v/>
      </c>
    </row>
    <row r="3806" spans="5:5" ht="15" customHeight="1" x14ac:dyDescent="0.35">
      <c r="E3806" s="11" t="str">
        <f>IF(F3806="Primary Timing Controller","Timing",IF(F3806="Secondary Timing Controller","Timing",IF(F3806="Star","Ethernet",IF(F3806="Door Controller","Security Solution",IF(F3806="Elevator Controller","Security Solution",IF(F3806="Range Extender","Security Solution",IF(F3806="Dropbox","Standalone",IF(F3806="LF Exciter","Standalone",IF(OR(F3806="Monitor",F3806="Virtual Wall"),IF(VLOOKUP(H3806,IRDeviceDetails!$A$1:$B$10000,2,FALSE)=0,"Standalone",IF(ISNUMBER(MATCH(H3806,ConfigGrouping!$D$1:$D$10000,0)),"Primary","Secondary")),"")))))))))</f>
        <v/>
      </c>
    </row>
    <row r="3807" spans="5:5" ht="15" customHeight="1" x14ac:dyDescent="0.35">
      <c r="E3807" s="11" t="str">
        <f>IF(F3807="Primary Timing Controller","Timing",IF(F3807="Secondary Timing Controller","Timing",IF(F3807="Star","Ethernet",IF(F3807="Door Controller","Security Solution",IF(F3807="Elevator Controller","Security Solution",IF(F3807="Range Extender","Security Solution",IF(F3807="Dropbox","Standalone",IF(F3807="LF Exciter","Standalone",IF(OR(F3807="Monitor",F3807="Virtual Wall"),IF(VLOOKUP(H3807,IRDeviceDetails!$A$1:$B$10000,2,FALSE)=0,"Standalone",IF(ISNUMBER(MATCH(H3807,ConfigGrouping!$D$1:$D$10000,0)),"Primary","Secondary")),"")))))))))</f>
        <v/>
      </c>
    </row>
    <row r="3808" spans="5:5" ht="15" customHeight="1" x14ac:dyDescent="0.35">
      <c r="E3808" s="11" t="str">
        <f>IF(F3808="Primary Timing Controller","Timing",IF(F3808="Secondary Timing Controller","Timing",IF(F3808="Star","Ethernet",IF(F3808="Door Controller","Security Solution",IF(F3808="Elevator Controller","Security Solution",IF(F3808="Range Extender","Security Solution",IF(F3808="Dropbox","Standalone",IF(F3808="LF Exciter","Standalone",IF(OR(F3808="Monitor",F3808="Virtual Wall"),IF(VLOOKUP(H3808,IRDeviceDetails!$A$1:$B$10000,2,FALSE)=0,"Standalone",IF(ISNUMBER(MATCH(H3808,ConfigGrouping!$D$1:$D$10000,0)),"Primary","Secondary")),"")))))))))</f>
        <v/>
      </c>
    </row>
    <row r="3809" spans="5:5" ht="15" customHeight="1" x14ac:dyDescent="0.35">
      <c r="E3809" s="11" t="str">
        <f>IF(F3809="Primary Timing Controller","Timing",IF(F3809="Secondary Timing Controller","Timing",IF(F3809="Star","Ethernet",IF(F3809="Door Controller","Security Solution",IF(F3809="Elevator Controller","Security Solution",IF(F3809="Range Extender","Security Solution",IF(F3809="Dropbox","Standalone",IF(F3809="LF Exciter","Standalone",IF(OR(F3809="Monitor",F3809="Virtual Wall"),IF(VLOOKUP(H3809,IRDeviceDetails!$A$1:$B$10000,2,FALSE)=0,"Standalone",IF(ISNUMBER(MATCH(H3809,ConfigGrouping!$D$1:$D$10000,0)),"Primary","Secondary")),"")))))))))</f>
        <v/>
      </c>
    </row>
    <row r="3810" spans="5:5" ht="15" customHeight="1" x14ac:dyDescent="0.35">
      <c r="E3810" s="11" t="str">
        <f>IF(F3810="Primary Timing Controller","Timing",IF(F3810="Secondary Timing Controller","Timing",IF(F3810="Star","Ethernet",IF(F3810="Door Controller","Security Solution",IF(F3810="Elevator Controller","Security Solution",IF(F3810="Range Extender","Security Solution",IF(F3810="Dropbox","Standalone",IF(F3810="LF Exciter","Standalone",IF(OR(F3810="Monitor",F3810="Virtual Wall"),IF(VLOOKUP(H3810,IRDeviceDetails!$A$1:$B$10000,2,FALSE)=0,"Standalone",IF(ISNUMBER(MATCH(H3810,ConfigGrouping!$D$1:$D$10000,0)),"Primary","Secondary")),"")))))))))</f>
        <v/>
      </c>
    </row>
    <row r="3811" spans="5:5" ht="15" customHeight="1" x14ac:dyDescent="0.35">
      <c r="E3811" s="11" t="str">
        <f>IF(F3811="Primary Timing Controller","Timing",IF(F3811="Secondary Timing Controller","Timing",IF(F3811="Star","Ethernet",IF(F3811="Door Controller","Security Solution",IF(F3811="Elevator Controller","Security Solution",IF(F3811="Range Extender","Security Solution",IF(F3811="Dropbox","Standalone",IF(F3811="LF Exciter","Standalone",IF(OR(F3811="Monitor",F3811="Virtual Wall"),IF(VLOOKUP(H3811,IRDeviceDetails!$A$1:$B$10000,2,FALSE)=0,"Standalone",IF(ISNUMBER(MATCH(H3811,ConfigGrouping!$D$1:$D$10000,0)),"Primary","Secondary")),"")))))))))</f>
        <v/>
      </c>
    </row>
    <row r="3812" spans="5:5" ht="15" customHeight="1" x14ac:dyDescent="0.35">
      <c r="E3812" s="11" t="str">
        <f>IF(F3812="Primary Timing Controller","Timing",IF(F3812="Secondary Timing Controller","Timing",IF(F3812="Star","Ethernet",IF(F3812="Door Controller","Security Solution",IF(F3812="Elevator Controller","Security Solution",IF(F3812="Range Extender","Security Solution",IF(F3812="Dropbox","Standalone",IF(F3812="LF Exciter","Standalone",IF(OR(F3812="Monitor",F3812="Virtual Wall"),IF(VLOOKUP(H3812,IRDeviceDetails!$A$1:$B$10000,2,FALSE)=0,"Standalone",IF(ISNUMBER(MATCH(H3812,ConfigGrouping!$D$1:$D$10000,0)),"Primary","Secondary")),"")))))))))</f>
        <v/>
      </c>
    </row>
    <row r="3813" spans="5:5" ht="15" customHeight="1" x14ac:dyDescent="0.35">
      <c r="E3813" s="11" t="str">
        <f>IF(F3813="Primary Timing Controller","Timing",IF(F3813="Secondary Timing Controller","Timing",IF(F3813="Star","Ethernet",IF(F3813="Door Controller","Security Solution",IF(F3813="Elevator Controller","Security Solution",IF(F3813="Range Extender","Security Solution",IF(F3813="Dropbox","Standalone",IF(F3813="LF Exciter","Standalone",IF(OR(F3813="Monitor",F3813="Virtual Wall"),IF(VLOOKUP(H3813,IRDeviceDetails!$A$1:$B$10000,2,FALSE)=0,"Standalone",IF(ISNUMBER(MATCH(H3813,ConfigGrouping!$D$1:$D$10000,0)),"Primary","Secondary")),"")))))))))</f>
        <v/>
      </c>
    </row>
    <row r="3814" spans="5:5" ht="15" customHeight="1" x14ac:dyDescent="0.35">
      <c r="E3814" s="11" t="str">
        <f>IF(F3814="Primary Timing Controller","Timing",IF(F3814="Secondary Timing Controller","Timing",IF(F3814="Star","Ethernet",IF(F3814="Door Controller","Security Solution",IF(F3814="Elevator Controller","Security Solution",IF(F3814="Range Extender","Security Solution",IF(F3814="Dropbox","Standalone",IF(F3814="LF Exciter","Standalone",IF(OR(F3814="Monitor",F3814="Virtual Wall"),IF(VLOOKUP(H3814,IRDeviceDetails!$A$1:$B$10000,2,FALSE)=0,"Standalone",IF(ISNUMBER(MATCH(H3814,ConfigGrouping!$D$1:$D$10000,0)),"Primary","Secondary")),"")))))))))</f>
        <v/>
      </c>
    </row>
    <row r="3815" spans="5:5" ht="15" customHeight="1" x14ac:dyDescent="0.35">
      <c r="E3815" s="11" t="str">
        <f>IF(F3815="Primary Timing Controller","Timing",IF(F3815="Secondary Timing Controller","Timing",IF(F3815="Star","Ethernet",IF(F3815="Door Controller","Security Solution",IF(F3815="Elevator Controller","Security Solution",IF(F3815="Range Extender","Security Solution",IF(F3815="Dropbox","Standalone",IF(F3815="LF Exciter","Standalone",IF(OR(F3815="Monitor",F3815="Virtual Wall"),IF(VLOOKUP(H3815,IRDeviceDetails!$A$1:$B$10000,2,FALSE)=0,"Standalone",IF(ISNUMBER(MATCH(H3815,ConfigGrouping!$D$1:$D$10000,0)),"Primary","Secondary")),"")))))))))</f>
        <v/>
      </c>
    </row>
    <row r="3816" spans="5:5" ht="15" customHeight="1" x14ac:dyDescent="0.35">
      <c r="E3816" s="11" t="str">
        <f>IF(F3816="Primary Timing Controller","Timing",IF(F3816="Secondary Timing Controller","Timing",IF(F3816="Star","Ethernet",IF(F3816="Door Controller","Security Solution",IF(F3816="Elevator Controller","Security Solution",IF(F3816="Range Extender","Security Solution",IF(F3816="Dropbox","Standalone",IF(F3816="LF Exciter","Standalone",IF(OR(F3816="Monitor",F3816="Virtual Wall"),IF(VLOOKUP(H3816,IRDeviceDetails!$A$1:$B$10000,2,FALSE)=0,"Standalone",IF(ISNUMBER(MATCH(H3816,ConfigGrouping!$D$1:$D$10000,0)),"Primary","Secondary")),"")))))))))</f>
        <v/>
      </c>
    </row>
    <row r="3817" spans="5:5" ht="15" customHeight="1" x14ac:dyDescent="0.35">
      <c r="E3817" s="11" t="str">
        <f>IF(F3817="Primary Timing Controller","Timing",IF(F3817="Secondary Timing Controller","Timing",IF(F3817="Star","Ethernet",IF(F3817="Door Controller","Security Solution",IF(F3817="Elevator Controller","Security Solution",IF(F3817="Range Extender","Security Solution",IF(F3817="Dropbox","Standalone",IF(F3817="LF Exciter","Standalone",IF(OR(F3817="Monitor",F3817="Virtual Wall"),IF(VLOOKUP(H3817,IRDeviceDetails!$A$1:$B$10000,2,FALSE)=0,"Standalone",IF(ISNUMBER(MATCH(H3817,ConfigGrouping!$D$1:$D$10000,0)),"Primary","Secondary")),"")))))))))</f>
        <v/>
      </c>
    </row>
    <row r="3818" spans="5:5" ht="15" customHeight="1" x14ac:dyDescent="0.35">
      <c r="E3818" s="11" t="str">
        <f>IF(F3818="Primary Timing Controller","Timing",IF(F3818="Secondary Timing Controller","Timing",IF(F3818="Star","Ethernet",IF(F3818="Door Controller","Security Solution",IF(F3818="Elevator Controller","Security Solution",IF(F3818="Range Extender","Security Solution",IF(F3818="Dropbox","Standalone",IF(F3818="LF Exciter","Standalone",IF(OR(F3818="Monitor",F3818="Virtual Wall"),IF(VLOOKUP(H3818,IRDeviceDetails!$A$1:$B$10000,2,FALSE)=0,"Standalone",IF(ISNUMBER(MATCH(H3818,ConfigGrouping!$D$1:$D$10000,0)),"Primary","Secondary")),"")))))))))</f>
        <v/>
      </c>
    </row>
    <row r="3819" spans="5:5" ht="15" customHeight="1" x14ac:dyDescent="0.35">
      <c r="E3819" s="11" t="str">
        <f>IF(F3819="Primary Timing Controller","Timing",IF(F3819="Secondary Timing Controller","Timing",IF(F3819="Star","Ethernet",IF(F3819="Door Controller","Security Solution",IF(F3819="Elevator Controller","Security Solution",IF(F3819="Range Extender","Security Solution",IF(F3819="Dropbox","Standalone",IF(F3819="LF Exciter","Standalone",IF(OR(F3819="Monitor",F3819="Virtual Wall"),IF(VLOOKUP(H3819,IRDeviceDetails!$A$1:$B$10000,2,FALSE)=0,"Standalone",IF(ISNUMBER(MATCH(H3819,ConfigGrouping!$D$1:$D$10000,0)),"Primary","Secondary")),"")))))))))</f>
        <v/>
      </c>
    </row>
    <row r="3820" spans="5:5" ht="15" customHeight="1" x14ac:dyDescent="0.35">
      <c r="E3820" s="11" t="str">
        <f>IF(F3820="Primary Timing Controller","Timing",IF(F3820="Secondary Timing Controller","Timing",IF(F3820="Star","Ethernet",IF(F3820="Door Controller","Security Solution",IF(F3820="Elevator Controller","Security Solution",IF(F3820="Range Extender","Security Solution",IF(F3820="Dropbox","Standalone",IF(F3820="LF Exciter","Standalone",IF(OR(F3820="Monitor",F3820="Virtual Wall"),IF(VLOOKUP(H3820,IRDeviceDetails!$A$1:$B$10000,2,FALSE)=0,"Standalone",IF(ISNUMBER(MATCH(H3820,ConfigGrouping!$D$1:$D$10000,0)),"Primary","Secondary")),"")))))))))</f>
        <v/>
      </c>
    </row>
    <row r="3821" spans="5:5" ht="15" customHeight="1" x14ac:dyDescent="0.35">
      <c r="E3821" s="11" t="str">
        <f>IF(F3821="Primary Timing Controller","Timing",IF(F3821="Secondary Timing Controller","Timing",IF(F3821="Star","Ethernet",IF(F3821="Door Controller","Security Solution",IF(F3821="Elevator Controller","Security Solution",IF(F3821="Range Extender","Security Solution",IF(F3821="Dropbox","Standalone",IF(F3821="LF Exciter","Standalone",IF(OR(F3821="Monitor",F3821="Virtual Wall"),IF(VLOOKUP(H3821,IRDeviceDetails!$A$1:$B$10000,2,FALSE)=0,"Standalone",IF(ISNUMBER(MATCH(H3821,ConfigGrouping!$D$1:$D$10000,0)),"Primary","Secondary")),"")))))))))</f>
        <v/>
      </c>
    </row>
    <row r="3822" spans="5:5" ht="15" customHeight="1" x14ac:dyDescent="0.35">
      <c r="E3822" s="11" t="str">
        <f>IF(F3822="Primary Timing Controller","Timing",IF(F3822="Secondary Timing Controller","Timing",IF(F3822="Star","Ethernet",IF(F3822="Door Controller","Security Solution",IF(F3822="Elevator Controller","Security Solution",IF(F3822="Range Extender","Security Solution",IF(F3822="Dropbox","Standalone",IF(F3822="LF Exciter","Standalone",IF(OR(F3822="Monitor",F3822="Virtual Wall"),IF(VLOOKUP(H3822,IRDeviceDetails!$A$1:$B$10000,2,FALSE)=0,"Standalone",IF(ISNUMBER(MATCH(H3822,ConfigGrouping!$D$1:$D$10000,0)),"Primary","Secondary")),"")))))))))</f>
        <v/>
      </c>
    </row>
    <row r="3823" spans="5:5" ht="15" customHeight="1" x14ac:dyDescent="0.35">
      <c r="E3823" s="11" t="str">
        <f>IF(F3823="Primary Timing Controller","Timing",IF(F3823="Secondary Timing Controller","Timing",IF(F3823="Star","Ethernet",IF(F3823="Door Controller","Security Solution",IF(F3823="Elevator Controller","Security Solution",IF(F3823="Range Extender","Security Solution",IF(F3823="Dropbox","Standalone",IF(F3823="LF Exciter","Standalone",IF(OR(F3823="Monitor",F3823="Virtual Wall"),IF(VLOOKUP(H3823,IRDeviceDetails!$A$1:$B$10000,2,FALSE)=0,"Standalone",IF(ISNUMBER(MATCH(H3823,ConfigGrouping!$D$1:$D$10000,0)),"Primary","Secondary")),"")))))))))</f>
        <v/>
      </c>
    </row>
    <row r="3824" spans="5:5" ht="15" customHeight="1" x14ac:dyDescent="0.35">
      <c r="E3824" s="11" t="str">
        <f>IF(F3824="Primary Timing Controller","Timing",IF(F3824="Secondary Timing Controller","Timing",IF(F3824="Star","Ethernet",IF(F3824="Door Controller","Security Solution",IF(F3824="Elevator Controller","Security Solution",IF(F3824="Range Extender","Security Solution",IF(F3824="Dropbox","Standalone",IF(F3824="LF Exciter","Standalone",IF(OR(F3824="Monitor",F3824="Virtual Wall"),IF(VLOOKUP(H3824,IRDeviceDetails!$A$1:$B$10000,2,FALSE)=0,"Standalone",IF(ISNUMBER(MATCH(H3824,ConfigGrouping!$D$1:$D$10000,0)),"Primary","Secondary")),"")))))))))</f>
        <v/>
      </c>
    </row>
    <row r="3825" spans="5:5" ht="15" customHeight="1" x14ac:dyDescent="0.35">
      <c r="E3825" s="11" t="str">
        <f>IF(F3825="Primary Timing Controller","Timing",IF(F3825="Secondary Timing Controller","Timing",IF(F3825="Star","Ethernet",IF(F3825="Door Controller","Security Solution",IF(F3825="Elevator Controller","Security Solution",IF(F3825="Range Extender","Security Solution",IF(F3825="Dropbox","Standalone",IF(F3825="LF Exciter","Standalone",IF(OR(F3825="Monitor",F3825="Virtual Wall"),IF(VLOOKUP(H3825,IRDeviceDetails!$A$1:$B$10000,2,FALSE)=0,"Standalone",IF(ISNUMBER(MATCH(H3825,ConfigGrouping!$D$1:$D$10000,0)),"Primary","Secondary")),"")))))))))</f>
        <v/>
      </c>
    </row>
    <row r="3826" spans="5:5" ht="15" customHeight="1" x14ac:dyDescent="0.35">
      <c r="E3826" s="11" t="str">
        <f>IF(F3826="Primary Timing Controller","Timing",IF(F3826="Secondary Timing Controller","Timing",IF(F3826="Star","Ethernet",IF(F3826="Door Controller","Security Solution",IF(F3826="Elevator Controller","Security Solution",IF(F3826="Range Extender","Security Solution",IF(F3826="Dropbox","Standalone",IF(F3826="LF Exciter","Standalone",IF(OR(F3826="Monitor",F3826="Virtual Wall"),IF(VLOOKUP(H3826,IRDeviceDetails!$A$1:$B$10000,2,FALSE)=0,"Standalone",IF(ISNUMBER(MATCH(H3826,ConfigGrouping!$D$1:$D$10000,0)),"Primary","Secondary")),"")))))))))</f>
        <v/>
      </c>
    </row>
    <row r="3827" spans="5:5" ht="15" customHeight="1" x14ac:dyDescent="0.35">
      <c r="E3827" s="11" t="str">
        <f>IF(F3827="Primary Timing Controller","Timing",IF(F3827="Secondary Timing Controller","Timing",IF(F3827="Star","Ethernet",IF(F3827="Door Controller","Security Solution",IF(F3827="Elevator Controller","Security Solution",IF(F3827="Range Extender","Security Solution",IF(F3827="Dropbox","Standalone",IF(F3827="LF Exciter","Standalone",IF(OR(F3827="Monitor",F3827="Virtual Wall"),IF(VLOOKUP(H3827,IRDeviceDetails!$A$1:$B$10000,2,FALSE)=0,"Standalone",IF(ISNUMBER(MATCH(H3827,ConfigGrouping!$D$1:$D$10000,0)),"Primary","Secondary")),"")))))))))</f>
        <v/>
      </c>
    </row>
    <row r="3828" spans="5:5" ht="15" customHeight="1" x14ac:dyDescent="0.35">
      <c r="E3828" s="11" t="str">
        <f>IF(F3828="Primary Timing Controller","Timing",IF(F3828="Secondary Timing Controller","Timing",IF(F3828="Star","Ethernet",IF(F3828="Door Controller","Security Solution",IF(F3828="Elevator Controller","Security Solution",IF(F3828="Range Extender","Security Solution",IF(F3828="Dropbox","Standalone",IF(F3828="LF Exciter","Standalone",IF(OR(F3828="Monitor",F3828="Virtual Wall"),IF(VLOOKUP(H3828,IRDeviceDetails!$A$1:$B$10000,2,FALSE)=0,"Standalone",IF(ISNUMBER(MATCH(H3828,ConfigGrouping!$D$1:$D$10000,0)),"Primary","Secondary")),"")))))))))</f>
        <v/>
      </c>
    </row>
    <row r="3829" spans="5:5" ht="15" customHeight="1" x14ac:dyDescent="0.35">
      <c r="E3829" s="11" t="str">
        <f>IF(F3829="Primary Timing Controller","Timing",IF(F3829="Secondary Timing Controller","Timing",IF(F3829="Star","Ethernet",IF(F3829="Door Controller","Security Solution",IF(F3829="Elevator Controller","Security Solution",IF(F3829="Range Extender","Security Solution",IF(F3829="Dropbox","Standalone",IF(F3829="LF Exciter","Standalone",IF(OR(F3829="Monitor",F3829="Virtual Wall"),IF(VLOOKUP(H3829,IRDeviceDetails!$A$1:$B$10000,2,FALSE)=0,"Standalone",IF(ISNUMBER(MATCH(H3829,ConfigGrouping!$D$1:$D$10000,0)),"Primary","Secondary")),"")))))))))</f>
        <v/>
      </c>
    </row>
    <row r="3830" spans="5:5" ht="15" customHeight="1" x14ac:dyDescent="0.35">
      <c r="E3830" s="11" t="str">
        <f>IF(F3830="Primary Timing Controller","Timing",IF(F3830="Secondary Timing Controller","Timing",IF(F3830="Star","Ethernet",IF(F3830="Door Controller","Security Solution",IF(F3830="Elevator Controller","Security Solution",IF(F3830="Range Extender","Security Solution",IF(F3830="Dropbox","Standalone",IF(F3830="LF Exciter","Standalone",IF(OR(F3830="Monitor",F3830="Virtual Wall"),IF(VLOOKUP(H3830,IRDeviceDetails!$A$1:$B$10000,2,FALSE)=0,"Standalone",IF(ISNUMBER(MATCH(H3830,ConfigGrouping!$D$1:$D$10000,0)),"Primary","Secondary")),"")))))))))</f>
        <v/>
      </c>
    </row>
    <row r="3831" spans="5:5" ht="15" customHeight="1" x14ac:dyDescent="0.35">
      <c r="E3831" s="11" t="str">
        <f>IF(F3831="Primary Timing Controller","Timing",IF(F3831="Secondary Timing Controller","Timing",IF(F3831="Star","Ethernet",IF(F3831="Door Controller","Security Solution",IF(F3831="Elevator Controller","Security Solution",IF(F3831="Range Extender","Security Solution",IF(F3831="Dropbox","Standalone",IF(F3831="LF Exciter","Standalone",IF(OR(F3831="Monitor",F3831="Virtual Wall"),IF(VLOOKUP(H3831,IRDeviceDetails!$A$1:$B$10000,2,FALSE)=0,"Standalone",IF(ISNUMBER(MATCH(H3831,ConfigGrouping!$D$1:$D$10000,0)),"Primary","Secondary")),"")))))))))</f>
        <v/>
      </c>
    </row>
    <row r="3832" spans="5:5" ht="15" customHeight="1" x14ac:dyDescent="0.35">
      <c r="E3832" s="11" t="str">
        <f>IF(F3832="Primary Timing Controller","Timing",IF(F3832="Secondary Timing Controller","Timing",IF(F3832="Star","Ethernet",IF(F3832="Door Controller","Security Solution",IF(F3832="Elevator Controller","Security Solution",IF(F3832="Range Extender","Security Solution",IF(F3832="Dropbox","Standalone",IF(F3832="LF Exciter","Standalone",IF(OR(F3832="Monitor",F3832="Virtual Wall"),IF(VLOOKUP(H3832,IRDeviceDetails!$A$1:$B$10000,2,FALSE)=0,"Standalone",IF(ISNUMBER(MATCH(H3832,ConfigGrouping!$D$1:$D$10000,0)),"Primary","Secondary")),"")))))))))</f>
        <v/>
      </c>
    </row>
    <row r="3833" spans="5:5" ht="15" customHeight="1" x14ac:dyDescent="0.35">
      <c r="E3833" s="11" t="str">
        <f>IF(F3833="Primary Timing Controller","Timing",IF(F3833="Secondary Timing Controller","Timing",IF(F3833="Star","Ethernet",IF(F3833="Door Controller","Security Solution",IF(F3833="Elevator Controller","Security Solution",IF(F3833="Range Extender","Security Solution",IF(F3833="Dropbox","Standalone",IF(F3833="LF Exciter","Standalone",IF(OR(F3833="Monitor",F3833="Virtual Wall"),IF(VLOOKUP(H3833,IRDeviceDetails!$A$1:$B$10000,2,FALSE)=0,"Standalone",IF(ISNUMBER(MATCH(H3833,ConfigGrouping!$D$1:$D$10000,0)),"Primary","Secondary")),"")))))))))</f>
        <v/>
      </c>
    </row>
    <row r="3834" spans="5:5" ht="15" customHeight="1" x14ac:dyDescent="0.35">
      <c r="E3834" s="11" t="str">
        <f>IF(F3834="Primary Timing Controller","Timing",IF(F3834="Secondary Timing Controller","Timing",IF(F3834="Star","Ethernet",IF(F3834="Door Controller","Security Solution",IF(F3834="Elevator Controller","Security Solution",IF(F3834="Range Extender","Security Solution",IF(F3834="Dropbox","Standalone",IF(F3834="LF Exciter","Standalone",IF(OR(F3834="Monitor",F3834="Virtual Wall"),IF(VLOOKUP(H3834,IRDeviceDetails!$A$1:$B$10000,2,FALSE)=0,"Standalone",IF(ISNUMBER(MATCH(H3834,ConfigGrouping!$D$1:$D$10000,0)),"Primary","Secondary")),"")))))))))</f>
        <v/>
      </c>
    </row>
    <row r="3835" spans="5:5" ht="15" customHeight="1" x14ac:dyDescent="0.35">
      <c r="E3835" s="11" t="str">
        <f>IF(F3835="Primary Timing Controller","Timing",IF(F3835="Secondary Timing Controller","Timing",IF(F3835="Star","Ethernet",IF(F3835="Door Controller","Security Solution",IF(F3835="Elevator Controller","Security Solution",IF(F3835="Range Extender","Security Solution",IF(F3835="Dropbox","Standalone",IF(F3835="LF Exciter","Standalone",IF(OR(F3835="Monitor",F3835="Virtual Wall"),IF(VLOOKUP(H3835,IRDeviceDetails!$A$1:$B$10000,2,FALSE)=0,"Standalone",IF(ISNUMBER(MATCH(H3835,ConfigGrouping!$D$1:$D$10000,0)),"Primary","Secondary")),"")))))))))</f>
        <v/>
      </c>
    </row>
    <row r="3836" spans="5:5" ht="15" customHeight="1" x14ac:dyDescent="0.35">
      <c r="E3836" s="11" t="str">
        <f>IF(F3836="Primary Timing Controller","Timing",IF(F3836="Secondary Timing Controller","Timing",IF(F3836="Star","Ethernet",IF(F3836="Door Controller","Security Solution",IF(F3836="Elevator Controller","Security Solution",IF(F3836="Range Extender","Security Solution",IF(F3836="Dropbox","Standalone",IF(F3836="LF Exciter","Standalone",IF(OR(F3836="Monitor",F3836="Virtual Wall"),IF(VLOOKUP(H3836,IRDeviceDetails!$A$1:$B$10000,2,FALSE)=0,"Standalone",IF(ISNUMBER(MATCH(H3836,ConfigGrouping!$D$1:$D$10000,0)),"Primary","Secondary")),"")))))))))</f>
        <v/>
      </c>
    </row>
    <row r="3837" spans="5:5" ht="15" customHeight="1" x14ac:dyDescent="0.35">
      <c r="E3837" s="11" t="str">
        <f>IF(F3837="Primary Timing Controller","Timing",IF(F3837="Secondary Timing Controller","Timing",IF(F3837="Star","Ethernet",IF(F3837="Door Controller","Security Solution",IF(F3837="Elevator Controller","Security Solution",IF(F3837="Range Extender","Security Solution",IF(F3837="Dropbox","Standalone",IF(F3837="LF Exciter","Standalone",IF(OR(F3837="Monitor",F3837="Virtual Wall"),IF(VLOOKUP(H3837,IRDeviceDetails!$A$1:$B$10000,2,FALSE)=0,"Standalone",IF(ISNUMBER(MATCH(H3837,ConfigGrouping!$D$1:$D$10000,0)),"Primary","Secondary")),"")))))))))</f>
        <v/>
      </c>
    </row>
    <row r="3838" spans="5:5" ht="15" customHeight="1" x14ac:dyDescent="0.35">
      <c r="E3838" s="11" t="str">
        <f>IF(F3838="Primary Timing Controller","Timing",IF(F3838="Secondary Timing Controller","Timing",IF(F3838="Star","Ethernet",IF(F3838="Door Controller","Security Solution",IF(F3838="Elevator Controller","Security Solution",IF(F3838="Range Extender","Security Solution",IF(F3838="Dropbox","Standalone",IF(F3838="LF Exciter","Standalone",IF(OR(F3838="Monitor",F3838="Virtual Wall"),IF(VLOOKUP(H3838,IRDeviceDetails!$A$1:$B$10000,2,FALSE)=0,"Standalone",IF(ISNUMBER(MATCH(H3838,ConfigGrouping!$D$1:$D$10000,0)),"Primary","Secondary")),"")))))))))</f>
        <v/>
      </c>
    </row>
    <row r="3839" spans="5:5" ht="15" customHeight="1" x14ac:dyDescent="0.35">
      <c r="E3839" s="11" t="str">
        <f>IF(F3839="Primary Timing Controller","Timing",IF(F3839="Secondary Timing Controller","Timing",IF(F3839="Star","Ethernet",IF(F3839="Door Controller","Security Solution",IF(F3839="Elevator Controller","Security Solution",IF(F3839="Range Extender","Security Solution",IF(F3839="Dropbox","Standalone",IF(F3839="LF Exciter","Standalone",IF(OR(F3839="Monitor",F3839="Virtual Wall"),IF(VLOOKUP(H3839,IRDeviceDetails!$A$1:$B$10000,2,FALSE)=0,"Standalone",IF(ISNUMBER(MATCH(H3839,ConfigGrouping!$D$1:$D$10000,0)),"Primary","Secondary")),"")))))))))</f>
        <v/>
      </c>
    </row>
    <row r="3840" spans="5:5" ht="15" customHeight="1" x14ac:dyDescent="0.35">
      <c r="E3840" s="11" t="str">
        <f>IF(F3840="Primary Timing Controller","Timing",IF(F3840="Secondary Timing Controller","Timing",IF(F3840="Star","Ethernet",IF(F3840="Door Controller","Security Solution",IF(F3840="Elevator Controller","Security Solution",IF(F3840="Range Extender","Security Solution",IF(F3840="Dropbox","Standalone",IF(F3840="LF Exciter","Standalone",IF(OR(F3840="Monitor",F3840="Virtual Wall"),IF(VLOOKUP(H3840,IRDeviceDetails!$A$1:$B$10000,2,FALSE)=0,"Standalone",IF(ISNUMBER(MATCH(H3840,ConfigGrouping!$D$1:$D$10000,0)),"Primary","Secondary")),"")))))))))</f>
        <v/>
      </c>
    </row>
    <row r="3841" spans="5:5" ht="15" customHeight="1" x14ac:dyDescent="0.35">
      <c r="E3841" s="11" t="str">
        <f>IF(F3841="Primary Timing Controller","Timing",IF(F3841="Secondary Timing Controller","Timing",IF(F3841="Star","Ethernet",IF(F3841="Door Controller","Security Solution",IF(F3841="Elevator Controller","Security Solution",IF(F3841="Range Extender","Security Solution",IF(F3841="Dropbox","Standalone",IF(F3841="LF Exciter","Standalone",IF(OR(F3841="Monitor",F3841="Virtual Wall"),IF(VLOOKUP(H3841,IRDeviceDetails!$A$1:$B$10000,2,FALSE)=0,"Standalone",IF(ISNUMBER(MATCH(H3841,ConfigGrouping!$D$1:$D$10000,0)),"Primary","Secondary")),"")))))))))</f>
        <v/>
      </c>
    </row>
    <row r="3842" spans="5:5" ht="15" customHeight="1" x14ac:dyDescent="0.35">
      <c r="E3842" s="11" t="str">
        <f>IF(F3842="Primary Timing Controller","Timing",IF(F3842="Secondary Timing Controller","Timing",IF(F3842="Star","Ethernet",IF(F3842="Door Controller","Security Solution",IF(F3842="Elevator Controller","Security Solution",IF(F3842="Range Extender","Security Solution",IF(F3842="Dropbox","Standalone",IF(F3842="LF Exciter","Standalone",IF(OR(F3842="Monitor",F3842="Virtual Wall"),IF(VLOOKUP(H3842,IRDeviceDetails!$A$1:$B$10000,2,FALSE)=0,"Standalone",IF(ISNUMBER(MATCH(H3842,ConfigGrouping!$D$1:$D$10000,0)),"Primary","Secondary")),"")))))))))</f>
        <v/>
      </c>
    </row>
    <row r="3843" spans="5:5" ht="15" customHeight="1" x14ac:dyDescent="0.35">
      <c r="E3843" s="11" t="str">
        <f>IF(F3843="Primary Timing Controller","Timing",IF(F3843="Secondary Timing Controller","Timing",IF(F3843="Star","Ethernet",IF(F3843="Door Controller","Security Solution",IF(F3843="Elevator Controller","Security Solution",IF(F3843="Range Extender","Security Solution",IF(F3843="Dropbox","Standalone",IF(F3843="LF Exciter","Standalone",IF(OR(F3843="Monitor",F3843="Virtual Wall"),IF(VLOOKUP(H3843,IRDeviceDetails!$A$1:$B$10000,2,FALSE)=0,"Standalone",IF(ISNUMBER(MATCH(H3843,ConfigGrouping!$D$1:$D$10000,0)),"Primary","Secondary")),"")))))))))</f>
        <v/>
      </c>
    </row>
    <row r="3844" spans="5:5" ht="15" customHeight="1" x14ac:dyDescent="0.35">
      <c r="E3844" s="11" t="str">
        <f>IF(F3844="Primary Timing Controller","Timing",IF(F3844="Secondary Timing Controller","Timing",IF(F3844="Star","Ethernet",IF(F3844="Door Controller","Security Solution",IF(F3844="Elevator Controller","Security Solution",IF(F3844="Range Extender","Security Solution",IF(F3844="Dropbox","Standalone",IF(F3844="LF Exciter","Standalone",IF(OR(F3844="Monitor",F3844="Virtual Wall"),IF(VLOOKUP(H3844,IRDeviceDetails!$A$1:$B$10000,2,FALSE)=0,"Standalone",IF(ISNUMBER(MATCH(H3844,ConfigGrouping!$D$1:$D$10000,0)),"Primary","Secondary")),"")))))))))</f>
        <v/>
      </c>
    </row>
    <row r="3845" spans="5:5" ht="15" customHeight="1" x14ac:dyDescent="0.35">
      <c r="E3845" s="11" t="str">
        <f>IF(F3845="Primary Timing Controller","Timing",IF(F3845="Secondary Timing Controller","Timing",IF(F3845="Star","Ethernet",IF(F3845="Door Controller","Security Solution",IF(F3845="Elevator Controller","Security Solution",IF(F3845="Range Extender","Security Solution",IF(F3845="Dropbox","Standalone",IF(F3845="LF Exciter","Standalone",IF(OR(F3845="Monitor",F3845="Virtual Wall"),IF(VLOOKUP(H3845,IRDeviceDetails!$A$1:$B$10000,2,FALSE)=0,"Standalone",IF(ISNUMBER(MATCH(H3845,ConfigGrouping!$D$1:$D$10000,0)),"Primary","Secondary")),"")))))))))</f>
        <v/>
      </c>
    </row>
    <row r="3846" spans="5:5" ht="15" customHeight="1" x14ac:dyDescent="0.35">
      <c r="E3846" s="11" t="str">
        <f>IF(F3846="Primary Timing Controller","Timing",IF(F3846="Secondary Timing Controller","Timing",IF(F3846="Star","Ethernet",IF(F3846="Door Controller","Security Solution",IF(F3846="Elevator Controller","Security Solution",IF(F3846="Range Extender","Security Solution",IF(F3846="Dropbox","Standalone",IF(F3846="LF Exciter","Standalone",IF(OR(F3846="Monitor",F3846="Virtual Wall"),IF(VLOOKUP(H3846,IRDeviceDetails!$A$1:$B$10000,2,FALSE)=0,"Standalone",IF(ISNUMBER(MATCH(H3846,ConfigGrouping!$D$1:$D$10000,0)),"Primary","Secondary")),"")))))))))</f>
        <v/>
      </c>
    </row>
    <row r="3847" spans="5:5" ht="15" customHeight="1" x14ac:dyDescent="0.35">
      <c r="E3847" s="11" t="str">
        <f>IF(F3847="Primary Timing Controller","Timing",IF(F3847="Secondary Timing Controller","Timing",IF(F3847="Star","Ethernet",IF(F3847="Door Controller","Security Solution",IF(F3847="Elevator Controller","Security Solution",IF(F3847="Range Extender","Security Solution",IF(F3847="Dropbox","Standalone",IF(F3847="LF Exciter","Standalone",IF(OR(F3847="Monitor",F3847="Virtual Wall"),IF(VLOOKUP(H3847,IRDeviceDetails!$A$1:$B$10000,2,FALSE)=0,"Standalone",IF(ISNUMBER(MATCH(H3847,ConfigGrouping!$D$1:$D$10000,0)),"Primary","Secondary")),"")))))))))</f>
        <v/>
      </c>
    </row>
    <row r="3848" spans="5:5" ht="15" customHeight="1" x14ac:dyDescent="0.35">
      <c r="E3848" s="11" t="str">
        <f>IF(F3848="Primary Timing Controller","Timing",IF(F3848="Secondary Timing Controller","Timing",IF(F3848="Star","Ethernet",IF(F3848="Door Controller","Security Solution",IF(F3848="Elevator Controller","Security Solution",IF(F3848="Range Extender","Security Solution",IF(F3848="Dropbox","Standalone",IF(F3848="LF Exciter","Standalone",IF(OR(F3848="Monitor",F3848="Virtual Wall"),IF(VLOOKUP(H3848,IRDeviceDetails!$A$1:$B$10000,2,FALSE)=0,"Standalone",IF(ISNUMBER(MATCH(H3848,ConfigGrouping!$D$1:$D$10000,0)),"Primary","Secondary")),"")))))))))</f>
        <v/>
      </c>
    </row>
    <row r="3849" spans="5:5" ht="15" customHeight="1" x14ac:dyDescent="0.35">
      <c r="E3849" s="11" t="str">
        <f>IF(F3849="Primary Timing Controller","Timing",IF(F3849="Secondary Timing Controller","Timing",IF(F3849="Star","Ethernet",IF(F3849="Door Controller","Security Solution",IF(F3849="Elevator Controller","Security Solution",IF(F3849="Range Extender","Security Solution",IF(F3849="Dropbox","Standalone",IF(F3849="LF Exciter","Standalone",IF(OR(F3849="Monitor",F3849="Virtual Wall"),IF(VLOOKUP(H3849,IRDeviceDetails!$A$1:$B$10000,2,FALSE)=0,"Standalone",IF(ISNUMBER(MATCH(H3849,ConfigGrouping!$D$1:$D$10000,0)),"Primary","Secondary")),"")))))))))</f>
        <v/>
      </c>
    </row>
    <row r="3850" spans="5:5" ht="15" customHeight="1" x14ac:dyDescent="0.35">
      <c r="E3850" s="11" t="str">
        <f>IF(F3850="Primary Timing Controller","Timing",IF(F3850="Secondary Timing Controller","Timing",IF(F3850="Star","Ethernet",IF(F3850="Door Controller","Security Solution",IF(F3850="Elevator Controller","Security Solution",IF(F3850="Range Extender","Security Solution",IF(F3850="Dropbox","Standalone",IF(F3850="LF Exciter","Standalone",IF(OR(F3850="Monitor",F3850="Virtual Wall"),IF(VLOOKUP(H3850,IRDeviceDetails!$A$1:$B$10000,2,FALSE)=0,"Standalone",IF(ISNUMBER(MATCH(H3850,ConfigGrouping!$D$1:$D$10000,0)),"Primary","Secondary")),"")))))))))</f>
        <v/>
      </c>
    </row>
    <row r="3851" spans="5:5" ht="15" customHeight="1" x14ac:dyDescent="0.35">
      <c r="E3851" s="11" t="str">
        <f>IF(F3851="Primary Timing Controller","Timing",IF(F3851="Secondary Timing Controller","Timing",IF(F3851="Star","Ethernet",IF(F3851="Door Controller","Security Solution",IF(F3851="Elevator Controller","Security Solution",IF(F3851="Range Extender","Security Solution",IF(F3851="Dropbox","Standalone",IF(F3851="LF Exciter","Standalone",IF(OR(F3851="Monitor",F3851="Virtual Wall"),IF(VLOOKUP(H3851,IRDeviceDetails!$A$1:$B$10000,2,FALSE)=0,"Standalone",IF(ISNUMBER(MATCH(H3851,ConfigGrouping!$D$1:$D$10000,0)),"Primary","Secondary")),"")))))))))</f>
        <v/>
      </c>
    </row>
    <row r="3852" spans="5:5" ht="15" customHeight="1" x14ac:dyDescent="0.35">
      <c r="E3852" s="11" t="str">
        <f>IF(F3852="Primary Timing Controller","Timing",IF(F3852="Secondary Timing Controller","Timing",IF(F3852="Star","Ethernet",IF(F3852="Door Controller","Security Solution",IF(F3852="Elevator Controller","Security Solution",IF(F3852="Range Extender","Security Solution",IF(F3852="Dropbox","Standalone",IF(F3852="LF Exciter","Standalone",IF(OR(F3852="Monitor",F3852="Virtual Wall"),IF(VLOOKUP(H3852,IRDeviceDetails!$A$1:$B$10000,2,FALSE)=0,"Standalone",IF(ISNUMBER(MATCH(H3852,ConfigGrouping!$D$1:$D$10000,0)),"Primary","Secondary")),"")))))))))</f>
        <v/>
      </c>
    </row>
    <row r="3853" spans="5:5" ht="15" customHeight="1" x14ac:dyDescent="0.35">
      <c r="E3853" s="11" t="str">
        <f>IF(F3853="Primary Timing Controller","Timing",IF(F3853="Secondary Timing Controller","Timing",IF(F3853="Star","Ethernet",IF(F3853="Door Controller","Security Solution",IF(F3853="Elevator Controller","Security Solution",IF(F3853="Range Extender","Security Solution",IF(F3853="Dropbox","Standalone",IF(F3853="LF Exciter","Standalone",IF(OR(F3853="Monitor",F3853="Virtual Wall"),IF(VLOOKUP(H3853,IRDeviceDetails!$A$1:$B$10000,2,FALSE)=0,"Standalone",IF(ISNUMBER(MATCH(H3853,ConfigGrouping!$D$1:$D$10000,0)),"Primary","Secondary")),"")))))))))</f>
        <v/>
      </c>
    </row>
    <row r="3854" spans="5:5" ht="15" customHeight="1" x14ac:dyDescent="0.35">
      <c r="E3854" s="11" t="str">
        <f>IF(F3854="Primary Timing Controller","Timing",IF(F3854="Secondary Timing Controller","Timing",IF(F3854="Star","Ethernet",IF(F3854="Door Controller","Security Solution",IF(F3854="Elevator Controller","Security Solution",IF(F3854="Range Extender","Security Solution",IF(F3854="Dropbox","Standalone",IF(F3854="LF Exciter","Standalone",IF(OR(F3854="Monitor",F3854="Virtual Wall"),IF(VLOOKUP(H3854,IRDeviceDetails!$A$1:$B$10000,2,FALSE)=0,"Standalone",IF(ISNUMBER(MATCH(H3854,ConfigGrouping!$D$1:$D$10000,0)),"Primary","Secondary")),"")))))))))</f>
        <v/>
      </c>
    </row>
    <row r="3855" spans="5:5" ht="15" customHeight="1" x14ac:dyDescent="0.35">
      <c r="E3855" s="11" t="str">
        <f>IF(F3855="Primary Timing Controller","Timing",IF(F3855="Secondary Timing Controller","Timing",IF(F3855="Star","Ethernet",IF(F3855="Door Controller","Security Solution",IF(F3855="Elevator Controller","Security Solution",IF(F3855="Range Extender","Security Solution",IF(F3855="Dropbox","Standalone",IF(F3855="LF Exciter","Standalone",IF(OR(F3855="Monitor",F3855="Virtual Wall"),IF(VLOOKUP(H3855,IRDeviceDetails!$A$1:$B$10000,2,FALSE)=0,"Standalone",IF(ISNUMBER(MATCH(H3855,ConfigGrouping!$D$1:$D$10000,0)),"Primary","Secondary")),"")))))))))</f>
        <v/>
      </c>
    </row>
    <row r="3856" spans="5:5" ht="15" customHeight="1" x14ac:dyDescent="0.35">
      <c r="E3856" s="11" t="str">
        <f>IF(F3856="Primary Timing Controller","Timing",IF(F3856="Secondary Timing Controller","Timing",IF(F3856="Star","Ethernet",IF(F3856="Door Controller","Security Solution",IF(F3856="Elevator Controller","Security Solution",IF(F3856="Range Extender","Security Solution",IF(F3856="Dropbox","Standalone",IF(F3856="LF Exciter","Standalone",IF(OR(F3856="Monitor",F3856="Virtual Wall"),IF(VLOOKUP(H3856,IRDeviceDetails!$A$1:$B$10000,2,FALSE)=0,"Standalone",IF(ISNUMBER(MATCH(H3856,ConfigGrouping!$D$1:$D$10000,0)),"Primary","Secondary")),"")))))))))</f>
        <v/>
      </c>
    </row>
    <row r="3857" spans="5:5" ht="15" customHeight="1" x14ac:dyDescent="0.35">
      <c r="E3857" s="11" t="str">
        <f>IF(F3857="Primary Timing Controller","Timing",IF(F3857="Secondary Timing Controller","Timing",IF(F3857="Star","Ethernet",IF(F3857="Door Controller","Security Solution",IF(F3857="Elevator Controller","Security Solution",IF(F3857="Range Extender","Security Solution",IF(F3857="Dropbox","Standalone",IF(F3857="LF Exciter","Standalone",IF(OR(F3857="Monitor",F3857="Virtual Wall"),IF(VLOOKUP(H3857,IRDeviceDetails!$A$1:$B$10000,2,FALSE)=0,"Standalone",IF(ISNUMBER(MATCH(H3857,ConfigGrouping!$D$1:$D$10000,0)),"Primary","Secondary")),"")))))))))</f>
        <v/>
      </c>
    </row>
    <row r="3858" spans="5:5" ht="15" customHeight="1" x14ac:dyDescent="0.35">
      <c r="E3858" s="11" t="str">
        <f>IF(F3858="Primary Timing Controller","Timing",IF(F3858="Secondary Timing Controller","Timing",IF(F3858="Star","Ethernet",IF(F3858="Door Controller","Security Solution",IF(F3858="Elevator Controller","Security Solution",IF(F3858="Range Extender","Security Solution",IF(F3858="Dropbox","Standalone",IF(F3858="LF Exciter","Standalone",IF(OR(F3858="Monitor",F3858="Virtual Wall"),IF(VLOOKUP(H3858,IRDeviceDetails!$A$1:$B$10000,2,FALSE)=0,"Standalone",IF(ISNUMBER(MATCH(H3858,ConfigGrouping!$D$1:$D$10000,0)),"Primary","Secondary")),"")))))))))</f>
        <v/>
      </c>
    </row>
    <row r="3859" spans="5:5" ht="15" customHeight="1" x14ac:dyDescent="0.35">
      <c r="E3859" s="11" t="str">
        <f>IF(F3859="Primary Timing Controller","Timing",IF(F3859="Secondary Timing Controller","Timing",IF(F3859="Star","Ethernet",IF(F3859="Door Controller","Security Solution",IF(F3859="Elevator Controller","Security Solution",IF(F3859="Range Extender","Security Solution",IF(F3859="Dropbox","Standalone",IF(F3859="LF Exciter","Standalone",IF(OR(F3859="Monitor",F3859="Virtual Wall"),IF(VLOOKUP(H3859,IRDeviceDetails!$A$1:$B$10000,2,FALSE)=0,"Standalone",IF(ISNUMBER(MATCH(H3859,ConfigGrouping!$D$1:$D$10000,0)),"Primary","Secondary")),"")))))))))</f>
        <v/>
      </c>
    </row>
    <row r="3860" spans="5:5" ht="15" customHeight="1" x14ac:dyDescent="0.35">
      <c r="E3860" s="11" t="str">
        <f>IF(F3860="Primary Timing Controller","Timing",IF(F3860="Secondary Timing Controller","Timing",IF(F3860="Star","Ethernet",IF(F3860="Door Controller","Security Solution",IF(F3860="Elevator Controller","Security Solution",IF(F3860="Range Extender","Security Solution",IF(F3860="Dropbox","Standalone",IF(F3860="LF Exciter","Standalone",IF(OR(F3860="Monitor",F3860="Virtual Wall"),IF(VLOOKUP(H3860,IRDeviceDetails!$A$1:$B$10000,2,FALSE)=0,"Standalone",IF(ISNUMBER(MATCH(H3860,ConfigGrouping!$D$1:$D$10000,0)),"Primary","Secondary")),"")))))))))</f>
        <v/>
      </c>
    </row>
    <row r="3861" spans="5:5" ht="15" customHeight="1" x14ac:dyDescent="0.35">
      <c r="E3861" s="11" t="str">
        <f>IF(F3861="Primary Timing Controller","Timing",IF(F3861="Secondary Timing Controller","Timing",IF(F3861="Star","Ethernet",IF(F3861="Door Controller","Security Solution",IF(F3861="Elevator Controller","Security Solution",IF(F3861="Range Extender","Security Solution",IF(F3861="Dropbox","Standalone",IF(F3861="LF Exciter","Standalone",IF(OR(F3861="Monitor",F3861="Virtual Wall"),IF(VLOOKUP(H3861,IRDeviceDetails!$A$1:$B$10000,2,FALSE)=0,"Standalone",IF(ISNUMBER(MATCH(H3861,ConfigGrouping!$D$1:$D$10000,0)),"Primary","Secondary")),"")))))))))</f>
        <v/>
      </c>
    </row>
    <row r="3862" spans="5:5" ht="15" customHeight="1" x14ac:dyDescent="0.35">
      <c r="E3862" s="11" t="str">
        <f>IF(F3862="Primary Timing Controller","Timing",IF(F3862="Secondary Timing Controller","Timing",IF(F3862="Star","Ethernet",IF(F3862="Door Controller","Security Solution",IF(F3862="Elevator Controller","Security Solution",IF(F3862="Range Extender","Security Solution",IF(F3862="Dropbox","Standalone",IF(F3862="LF Exciter","Standalone",IF(OR(F3862="Monitor",F3862="Virtual Wall"),IF(VLOOKUP(H3862,IRDeviceDetails!$A$1:$B$10000,2,FALSE)=0,"Standalone",IF(ISNUMBER(MATCH(H3862,ConfigGrouping!$D$1:$D$10000,0)),"Primary","Secondary")),"")))))))))</f>
        <v/>
      </c>
    </row>
    <row r="3863" spans="5:5" ht="15" customHeight="1" x14ac:dyDescent="0.35">
      <c r="E3863" s="11" t="str">
        <f>IF(F3863="Primary Timing Controller","Timing",IF(F3863="Secondary Timing Controller","Timing",IF(F3863="Star","Ethernet",IF(F3863="Door Controller","Security Solution",IF(F3863="Elevator Controller","Security Solution",IF(F3863="Range Extender","Security Solution",IF(F3863="Dropbox","Standalone",IF(F3863="LF Exciter","Standalone",IF(OR(F3863="Monitor",F3863="Virtual Wall"),IF(VLOOKUP(H3863,IRDeviceDetails!$A$1:$B$10000,2,FALSE)=0,"Standalone",IF(ISNUMBER(MATCH(H3863,ConfigGrouping!$D$1:$D$10000,0)),"Primary","Secondary")),"")))))))))</f>
        <v/>
      </c>
    </row>
    <row r="3864" spans="5:5" ht="15" customHeight="1" x14ac:dyDescent="0.35">
      <c r="E3864" s="11" t="str">
        <f>IF(F3864="Primary Timing Controller","Timing",IF(F3864="Secondary Timing Controller","Timing",IF(F3864="Star","Ethernet",IF(F3864="Door Controller","Security Solution",IF(F3864="Elevator Controller","Security Solution",IF(F3864="Range Extender","Security Solution",IF(F3864="Dropbox","Standalone",IF(F3864="LF Exciter","Standalone",IF(OR(F3864="Monitor",F3864="Virtual Wall"),IF(VLOOKUP(H3864,IRDeviceDetails!$A$1:$B$10000,2,FALSE)=0,"Standalone",IF(ISNUMBER(MATCH(H3864,ConfigGrouping!$D$1:$D$10000,0)),"Primary","Secondary")),"")))))))))</f>
        <v/>
      </c>
    </row>
    <row r="3865" spans="5:5" ht="15" customHeight="1" x14ac:dyDescent="0.35">
      <c r="E3865" s="11" t="str">
        <f>IF(F3865="Primary Timing Controller","Timing",IF(F3865="Secondary Timing Controller","Timing",IF(F3865="Star","Ethernet",IF(F3865="Door Controller","Security Solution",IF(F3865="Elevator Controller","Security Solution",IF(F3865="Range Extender","Security Solution",IF(F3865="Dropbox","Standalone",IF(F3865="LF Exciter","Standalone",IF(OR(F3865="Monitor",F3865="Virtual Wall"),IF(VLOOKUP(H3865,IRDeviceDetails!$A$1:$B$10000,2,FALSE)=0,"Standalone",IF(ISNUMBER(MATCH(H3865,ConfigGrouping!$D$1:$D$10000,0)),"Primary","Secondary")),"")))))))))</f>
        <v/>
      </c>
    </row>
    <row r="3866" spans="5:5" ht="15" customHeight="1" x14ac:dyDescent="0.35">
      <c r="E3866" s="11" t="str">
        <f>IF(F3866="Primary Timing Controller","Timing",IF(F3866="Secondary Timing Controller","Timing",IF(F3866="Star","Ethernet",IF(F3866="Door Controller","Security Solution",IF(F3866="Elevator Controller","Security Solution",IF(F3866="Range Extender","Security Solution",IF(F3866="Dropbox","Standalone",IF(F3866="LF Exciter","Standalone",IF(OR(F3866="Monitor",F3866="Virtual Wall"),IF(VLOOKUP(H3866,IRDeviceDetails!$A$1:$B$10000,2,FALSE)=0,"Standalone",IF(ISNUMBER(MATCH(H3866,ConfigGrouping!$D$1:$D$10000,0)),"Primary","Secondary")),"")))))))))</f>
        <v/>
      </c>
    </row>
    <row r="3867" spans="5:5" ht="15" customHeight="1" x14ac:dyDescent="0.35">
      <c r="E3867" s="11" t="str">
        <f>IF(F3867="Primary Timing Controller","Timing",IF(F3867="Secondary Timing Controller","Timing",IF(F3867="Star","Ethernet",IF(F3867="Door Controller","Security Solution",IF(F3867="Elevator Controller","Security Solution",IF(F3867="Range Extender","Security Solution",IF(F3867="Dropbox","Standalone",IF(F3867="LF Exciter","Standalone",IF(OR(F3867="Monitor",F3867="Virtual Wall"),IF(VLOOKUP(H3867,IRDeviceDetails!$A$1:$B$10000,2,FALSE)=0,"Standalone",IF(ISNUMBER(MATCH(H3867,ConfigGrouping!$D$1:$D$10000,0)),"Primary","Secondary")),"")))))))))</f>
        <v/>
      </c>
    </row>
    <row r="3868" spans="5:5" ht="15" customHeight="1" x14ac:dyDescent="0.35">
      <c r="E3868" s="11" t="str">
        <f>IF(F3868="Primary Timing Controller","Timing",IF(F3868="Secondary Timing Controller","Timing",IF(F3868="Star","Ethernet",IF(F3868="Door Controller","Security Solution",IF(F3868="Elevator Controller","Security Solution",IF(F3868="Range Extender","Security Solution",IF(F3868="Dropbox","Standalone",IF(F3868="LF Exciter","Standalone",IF(OR(F3868="Monitor",F3868="Virtual Wall"),IF(VLOOKUP(H3868,IRDeviceDetails!$A$1:$B$10000,2,FALSE)=0,"Standalone",IF(ISNUMBER(MATCH(H3868,ConfigGrouping!$D$1:$D$10000,0)),"Primary","Secondary")),"")))))))))</f>
        <v/>
      </c>
    </row>
    <row r="3869" spans="5:5" ht="15" customHeight="1" x14ac:dyDescent="0.35">
      <c r="E3869" s="11" t="str">
        <f>IF(F3869="Primary Timing Controller","Timing",IF(F3869="Secondary Timing Controller","Timing",IF(F3869="Star","Ethernet",IF(F3869="Door Controller","Security Solution",IF(F3869="Elevator Controller","Security Solution",IF(F3869="Range Extender","Security Solution",IF(F3869="Dropbox","Standalone",IF(F3869="LF Exciter","Standalone",IF(OR(F3869="Monitor",F3869="Virtual Wall"),IF(VLOOKUP(H3869,IRDeviceDetails!$A$1:$B$10000,2,FALSE)=0,"Standalone",IF(ISNUMBER(MATCH(H3869,ConfigGrouping!$D$1:$D$10000,0)),"Primary","Secondary")),"")))))))))</f>
        <v/>
      </c>
    </row>
    <row r="3870" spans="5:5" ht="15" customHeight="1" x14ac:dyDescent="0.35">
      <c r="E3870" s="11" t="str">
        <f>IF(F3870="Primary Timing Controller","Timing",IF(F3870="Secondary Timing Controller","Timing",IF(F3870="Star","Ethernet",IF(F3870="Door Controller","Security Solution",IF(F3870="Elevator Controller","Security Solution",IF(F3870="Range Extender","Security Solution",IF(F3870="Dropbox","Standalone",IF(F3870="LF Exciter","Standalone",IF(OR(F3870="Monitor",F3870="Virtual Wall"),IF(VLOOKUP(H3870,IRDeviceDetails!$A$1:$B$10000,2,FALSE)=0,"Standalone",IF(ISNUMBER(MATCH(H3870,ConfigGrouping!$D$1:$D$10000,0)),"Primary","Secondary")),"")))))))))</f>
        <v/>
      </c>
    </row>
    <row r="3871" spans="5:5" ht="15" customHeight="1" x14ac:dyDescent="0.35">
      <c r="E3871" s="11" t="str">
        <f>IF(F3871="Primary Timing Controller","Timing",IF(F3871="Secondary Timing Controller","Timing",IF(F3871="Star","Ethernet",IF(F3871="Door Controller","Security Solution",IF(F3871="Elevator Controller","Security Solution",IF(F3871="Range Extender","Security Solution",IF(F3871="Dropbox","Standalone",IF(F3871="LF Exciter","Standalone",IF(OR(F3871="Monitor",F3871="Virtual Wall"),IF(VLOOKUP(H3871,IRDeviceDetails!$A$1:$B$10000,2,FALSE)=0,"Standalone",IF(ISNUMBER(MATCH(H3871,ConfigGrouping!$D$1:$D$10000,0)),"Primary","Secondary")),"")))))))))</f>
        <v/>
      </c>
    </row>
    <row r="3872" spans="5:5" ht="15" customHeight="1" x14ac:dyDescent="0.35">
      <c r="E3872" s="11" t="str">
        <f>IF(F3872="Primary Timing Controller","Timing",IF(F3872="Secondary Timing Controller","Timing",IF(F3872="Star","Ethernet",IF(F3872="Door Controller","Security Solution",IF(F3872="Elevator Controller","Security Solution",IF(F3872="Range Extender","Security Solution",IF(F3872="Dropbox","Standalone",IF(F3872="LF Exciter","Standalone",IF(OR(F3872="Monitor",F3872="Virtual Wall"),IF(VLOOKUP(H3872,IRDeviceDetails!$A$1:$B$10000,2,FALSE)=0,"Standalone",IF(ISNUMBER(MATCH(H3872,ConfigGrouping!$D$1:$D$10000,0)),"Primary","Secondary")),"")))))))))</f>
        <v/>
      </c>
    </row>
    <row r="3873" spans="5:5" ht="15" customHeight="1" x14ac:dyDescent="0.35">
      <c r="E3873" s="11" t="str">
        <f>IF(F3873="Primary Timing Controller","Timing",IF(F3873="Secondary Timing Controller","Timing",IF(F3873="Star","Ethernet",IF(F3873="Door Controller","Security Solution",IF(F3873="Elevator Controller","Security Solution",IF(F3873="Range Extender","Security Solution",IF(F3873="Dropbox","Standalone",IF(F3873="LF Exciter","Standalone",IF(OR(F3873="Monitor",F3873="Virtual Wall"),IF(VLOOKUP(H3873,IRDeviceDetails!$A$1:$B$10000,2,FALSE)=0,"Standalone",IF(ISNUMBER(MATCH(H3873,ConfigGrouping!$D$1:$D$10000,0)),"Primary","Secondary")),"")))))))))</f>
        <v/>
      </c>
    </row>
    <row r="3874" spans="5:5" ht="15" customHeight="1" x14ac:dyDescent="0.35">
      <c r="E3874" s="11" t="str">
        <f>IF(F3874="Primary Timing Controller","Timing",IF(F3874="Secondary Timing Controller","Timing",IF(F3874="Star","Ethernet",IF(F3874="Door Controller","Security Solution",IF(F3874="Elevator Controller","Security Solution",IF(F3874="Range Extender","Security Solution",IF(F3874="Dropbox","Standalone",IF(F3874="LF Exciter","Standalone",IF(OR(F3874="Monitor",F3874="Virtual Wall"),IF(VLOOKUP(H3874,IRDeviceDetails!$A$1:$B$10000,2,FALSE)=0,"Standalone",IF(ISNUMBER(MATCH(H3874,ConfigGrouping!$D$1:$D$10000,0)),"Primary","Secondary")),"")))))))))</f>
        <v/>
      </c>
    </row>
    <row r="3875" spans="5:5" ht="15" customHeight="1" x14ac:dyDescent="0.35">
      <c r="E3875" s="11" t="str">
        <f>IF(F3875="Primary Timing Controller","Timing",IF(F3875="Secondary Timing Controller","Timing",IF(F3875="Star","Ethernet",IF(F3875="Door Controller","Security Solution",IF(F3875="Elevator Controller","Security Solution",IF(F3875="Range Extender","Security Solution",IF(F3875="Dropbox","Standalone",IF(F3875="LF Exciter","Standalone",IF(OR(F3875="Monitor",F3875="Virtual Wall"),IF(VLOOKUP(H3875,IRDeviceDetails!$A$1:$B$10000,2,FALSE)=0,"Standalone",IF(ISNUMBER(MATCH(H3875,ConfigGrouping!$D$1:$D$10000,0)),"Primary","Secondary")),"")))))))))</f>
        <v/>
      </c>
    </row>
    <row r="3876" spans="5:5" ht="15" customHeight="1" x14ac:dyDescent="0.35">
      <c r="E3876" s="11" t="str">
        <f>IF(F3876="Primary Timing Controller","Timing",IF(F3876="Secondary Timing Controller","Timing",IF(F3876="Star","Ethernet",IF(F3876="Door Controller","Security Solution",IF(F3876="Elevator Controller","Security Solution",IF(F3876="Range Extender","Security Solution",IF(F3876="Dropbox","Standalone",IF(F3876="LF Exciter","Standalone",IF(OR(F3876="Monitor",F3876="Virtual Wall"),IF(VLOOKUP(H3876,IRDeviceDetails!$A$1:$B$10000,2,FALSE)=0,"Standalone",IF(ISNUMBER(MATCH(H3876,ConfigGrouping!$D$1:$D$10000,0)),"Primary","Secondary")),"")))))))))</f>
        <v/>
      </c>
    </row>
    <row r="3877" spans="5:5" ht="15" customHeight="1" x14ac:dyDescent="0.35">
      <c r="E3877" s="11" t="str">
        <f>IF(F3877="Primary Timing Controller","Timing",IF(F3877="Secondary Timing Controller","Timing",IF(F3877="Star","Ethernet",IF(F3877="Door Controller","Security Solution",IF(F3877="Elevator Controller","Security Solution",IF(F3877="Range Extender","Security Solution",IF(F3877="Dropbox","Standalone",IF(F3877="LF Exciter","Standalone",IF(OR(F3877="Monitor",F3877="Virtual Wall"),IF(VLOOKUP(H3877,IRDeviceDetails!$A$1:$B$10000,2,FALSE)=0,"Standalone",IF(ISNUMBER(MATCH(H3877,ConfigGrouping!$D$1:$D$10000,0)),"Primary","Secondary")),"")))))))))</f>
        <v/>
      </c>
    </row>
    <row r="3878" spans="5:5" ht="15" customHeight="1" x14ac:dyDescent="0.35">
      <c r="E3878" s="11" t="str">
        <f>IF(F3878="Primary Timing Controller","Timing",IF(F3878="Secondary Timing Controller","Timing",IF(F3878="Star","Ethernet",IF(F3878="Door Controller","Security Solution",IF(F3878="Elevator Controller","Security Solution",IF(F3878="Range Extender","Security Solution",IF(F3878="Dropbox","Standalone",IF(F3878="LF Exciter","Standalone",IF(OR(F3878="Monitor",F3878="Virtual Wall"),IF(VLOOKUP(H3878,IRDeviceDetails!$A$1:$B$10000,2,FALSE)=0,"Standalone",IF(ISNUMBER(MATCH(H3878,ConfigGrouping!$D$1:$D$10000,0)),"Primary","Secondary")),"")))))))))</f>
        <v/>
      </c>
    </row>
    <row r="3879" spans="5:5" ht="15" customHeight="1" x14ac:dyDescent="0.35">
      <c r="E3879" s="11" t="str">
        <f>IF(F3879="Primary Timing Controller","Timing",IF(F3879="Secondary Timing Controller","Timing",IF(F3879="Star","Ethernet",IF(F3879="Door Controller","Security Solution",IF(F3879="Elevator Controller","Security Solution",IF(F3879="Range Extender","Security Solution",IF(F3879="Dropbox","Standalone",IF(F3879="LF Exciter","Standalone",IF(OR(F3879="Monitor",F3879="Virtual Wall"),IF(VLOOKUP(H3879,IRDeviceDetails!$A$1:$B$10000,2,FALSE)=0,"Standalone",IF(ISNUMBER(MATCH(H3879,ConfigGrouping!$D$1:$D$10000,0)),"Primary","Secondary")),"")))))))))</f>
        <v/>
      </c>
    </row>
    <row r="3880" spans="5:5" ht="15" customHeight="1" x14ac:dyDescent="0.35">
      <c r="E3880" s="11" t="str">
        <f>IF(F3880="Primary Timing Controller","Timing",IF(F3880="Secondary Timing Controller","Timing",IF(F3880="Star","Ethernet",IF(F3880="Door Controller","Security Solution",IF(F3880="Elevator Controller","Security Solution",IF(F3880="Range Extender","Security Solution",IF(F3880="Dropbox","Standalone",IF(F3880="LF Exciter","Standalone",IF(OR(F3880="Monitor",F3880="Virtual Wall"),IF(VLOOKUP(H3880,IRDeviceDetails!$A$1:$B$10000,2,FALSE)=0,"Standalone",IF(ISNUMBER(MATCH(H3880,ConfigGrouping!$D$1:$D$10000,0)),"Primary","Secondary")),"")))))))))</f>
        <v/>
      </c>
    </row>
    <row r="3881" spans="5:5" ht="15" customHeight="1" x14ac:dyDescent="0.35">
      <c r="E3881" s="11" t="str">
        <f>IF(F3881="Primary Timing Controller","Timing",IF(F3881="Secondary Timing Controller","Timing",IF(F3881="Star","Ethernet",IF(F3881="Door Controller","Security Solution",IF(F3881="Elevator Controller","Security Solution",IF(F3881="Range Extender","Security Solution",IF(F3881="Dropbox","Standalone",IF(F3881="LF Exciter","Standalone",IF(OR(F3881="Monitor",F3881="Virtual Wall"),IF(VLOOKUP(H3881,IRDeviceDetails!$A$1:$B$10000,2,FALSE)=0,"Standalone",IF(ISNUMBER(MATCH(H3881,ConfigGrouping!$D$1:$D$10000,0)),"Primary","Secondary")),"")))))))))</f>
        <v/>
      </c>
    </row>
    <row r="3882" spans="5:5" ht="15" customHeight="1" x14ac:dyDescent="0.35">
      <c r="E3882" s="11" t="str">
        <f>IF(F3882="Primary Timing Controller","Timing",IF(F3882="Secondary Timing Controller","Timing",IF(F3882="Star","Ethernet",IF(F3882="Door Controller","Security Solution",IF(F3882="Elevator Controller","Security Solution",IF(F3882="Range Extender","Security Solution",IF(F3882="Dropbox","Standalone",IF(F3882="LF Exciter","Standalone",IF(OR(F3882="Monitor",F3882="Virtual Wall"),IF(VLOOKUP(H3882,IRDeviceDetails!$A$1:$B$10000,2,FALSE)=0,"Standalone",IF(ISNUMBER(MATCH(H3882,ConfigGrouping!$D$1:$D$10000,0)),"Primary","Secondary")),"")))))))))</f>
        <v/>
      </c>
    </row>
    <row r="3883" spans="5:5" ht="15" customHeight="1" x14ac:dyDescent="0.35">
      <c r="E3883" s="11" t="str">
        <f>IF(F3883="Primary Timing Controller","Timing",IF(F3883="Secondary Timing Controller","Timing",IF(F3883="Star","Ethernet",IF(F3883="Door Controller","Security Solution",IF(F3883="Elevator Controller","Security Solution",IF(F3883="Range Extender","Security Solution",IF(F3883="Dropbox","Standalone",IF(F3883="LF Exciter","Standalone",IF(OR(F3883="Monitor",F3883="Virtual Wall"),IF(VLOOKUP(H3883,IRDeviceDetails!$A$1:$B$10000,2,FALSE)=0,"Standalone",IF(ISNUMBER(MATCH(H3883,ConfigGrouping!$D$1:$D$10000,0)),"Primary","Secondary")),"")))))))))</f>
        <v/>
      </c>
    </row>
    <row r="3884" spans="5:5" ht="15" customHeight="1" x14ac:dyDescent="0.35">
      <c r="E3884" s="11" t="str">
        <f>IF(F3884="Primary Timing Controller","Timing",IF(F3884="Secondary Timing Controller","Timing",IF(F3884="Star","Ethernet",IF(F3884="Door Controller","Security Solution",IF(F3884="Elevator Controller","Security Solution",IF(F3884="Range Extender","Security Solution",IF(F3884="Dropbox","Standalone",IF(F3884="LF Exciter","Standalone",IF(OR(F3884="Monitor",F3884="Virtual Wall"),IF(VLOOKUP(H3884,IRDeviceDetails!$A$1:$B$10000,2,FALSE)=0,"Standalone",IF(ISNUMBER(MATCH(H3884,ConfigGrouping!$D$1:$D$10000,0)),"Primary","Secondary")),"")))))))))</f>
        <v/>
      </c>
    </row>
    <row r="3885" spans="5:5" ht="15" customHeight="1" x14ac:dyDescent="0.35">
      <c r="E3885" s="11" t="str">
        <f>IF(F3885="Primary Timing Controller","Timing",IF(F3885="Secondary Timing Controller","Timing",IF(F3885="Star","Ethernet",IF(F3885="Door Controller","Security Solution",IF(F3885="Elevator Controller","Security Solution",IF(F3885="Range Extender","Security Solution",IF(F3885="Dropbox","Standalone",IF(F3885="LF Exciter","Standalone",IF(OR(F3885="Monitor",F3885="Virtual Wall"),IF(VLOOKUP(H3885,IRDeviceDetails!$A$1:$B$10000,2,FALSE)=0,"Standalone",IF(ISNUMBER(MATCH(H3885,ConfigGrouping!$D$1:$D$10000,0)),"Primary","Secondary")),"")))))))))</f>
        <v/>
      </c>
    </row>
    <row r="3886" spans="5:5" ht="15" customHeight="1" x14ac:dyDescent="0.35">
      <c r="E3886" s="11" t="str">
        <f>IF(F3886="Primary Timing Controller","Timing",IF(F3886="Secondary Timing Controller","Timing",IF(F3886="Star","Ethernet",IF(F3886="Door Controller","Security Solution",IF(F3886="Elevator Controller","Security Solution",IF(F3886="Range Extender","Security Solution",IF(F3886="Dropbox","Standalone",IF(F3886="LF Exciter","Standalone",IF(OR(F3886="Monitor",F3886="Virtual Wall"),IF(VLOOKUP(H3886,IRDeviceDetails!$A$1:$B$10000,2,FALSE)=0,"Standalone",IF(ISNUMBER(MATCH(H3886,ConfigGrouping!$D$1:$D$10000,0)),"Primary","Secondary")),"")))))))))</f>
        <v/>
      </c>
    </row>
    <row r="3887" spans="5:5" ht="15" customHeight="1" x14ac:dyDescent="0.35">
      <c r="E3887" s="11" t="str">
        <f>IF(F3887="Primary Timing Controller","Timing",IF(F3887="Secondary Timing Controller","Timing",IF(F3887="Star","Ethernet",IF(F3887="Door Controller","Security Solution",IF(F3887="Elevator Controller","Security Solution",IF(F3887="Range Extender","Security Solution",IF(F3887="Dropbox","Standalone",IF(F3887="LF Exciter","Standalone",IF(OR(F3887="Monitor",F3887="Virtual Wall"),IF(VLOOKUP(H3887,IRDeviceDetails!$A$1:$B$10000,2,FALSE)=0,"Standalone",IF(ISNUMBER(MATCH(H3887,ConfigGrouping!$D$1:$D$10000,0)),"Primary","Secondary")),"")))))))))</f>
        <v/>
      </c>
    </row>
    <row r="3888" spans="5:5" ht="15" customHeight="1" x14ac:dyDescent="0.35">
      <c r="E3888" s="11" t="str">
        <f>IF(F3888="Primary Timing Controller","Timing",IF(F3888="Secondary Timing Controller","Timing",IF(F3888="Star","Ethernet",IF(F3888="Door Controller","Security Solution",IF(F3888="Elevator Controller","Security Solution",IF(F3888="Range Extender","Security Solution",IF(F3888="Dropbox","Standalone",IF(F3888="LF Exciter","Standalone",IF(OR(F3888="Monitor",F3888="Virtual Wall"),IF(VLOOKUP(H3888,IRDeviceDetails!$A$1:$B$10000,2,FALSE)=0,"Standalone",IF(ISNUMBER(MATCH(H3888,ConfigGrouping!$D$1:$D$10000,0)),"Primary","Secondary")),"")))))))))</f>
        <v/>
      </c>
    </row>
    <row r="3889" spans="5:5" ht="15" customHeight="1" x14ac:dyDescent="0.35">
      <c r="E3889" s="11" t="str">
        <f>IF(F3889="Primary Timing Controller","Timing",IF(F3889="Secondary Timing Controller","Timing",IF(F3889="Star","Ethernet",IF(F3889="Door Controller","Security Solution",IF(F3889="Elevator Controller","Security Solution",IF(F3889="Range Extender","Security Solution",IF(F3889="Dropbox","Standalone",IF(F3889="LF Exciter","Standalone",IF(OR(F3889="Monitor",F3889="Virtual Wall"),IF(VLOOKUP(H3889,IRDeviceDetails!$A$1:$B$10000,2,FALSE)=0,"Standalone",IF(ISNUMBER(MATCH(H3889,ConfigGrouping!$D$1:$D$10000,0)),"Primary","Secondary")),"")))))))))</f>
        <v/>
      </c>
    </row>
    <row r="3890" spans="5:5" ht="15" customHeight="1" x14ac:dyDescent="0.35">
      <c r="E3890" s="11" t="str">
        <f>IF(F3890="Primary Timing Controller","Timing",IF(F3890="Secondary Timing Controller","Timing",IF(F3890="Star","Ethernet",IF(F3890="Door Controller","Security Solution",IF(F3890="Elevator Controller","Security Solution",IF(F3890="Range Extender","Security Solution",IF(F3890="Dropbox","Standalone",IF(F3890="LF Exciter","Standalone",IF(OR(F3890="Monitor",F3890="Virtual Wall"),IF(VLOOKUP(H3890,IRDeviceDetails!$A$1:$B$10000,2,FALSE)=0,"Standalone",IF(ISNUMBER(MATCH(H3890,ConfigGrouping!$D$1:$D$10000,0)),"Primary","Secondary")),"")))))))))</f>
        <v/>
      </c>
    </row>
    <row r="3891" spans="5:5" ht="15" customHeight="1" x14ac:dyDescent="0.35">
      <c r="E3891" s="11" t="str">
        <f>IF(F3891="Primary Timing Controller","Timing",IF(F3891="Secondary Timing Controller","Timing",IF(F3891="Star","Ethernet",IF(F3891="Door Controller","Security Solution",IF(F3891="Elevator Controller","Security Solution",IF(F3891="Range Extender","Security Solution",IF(F3891="Dropbox","Standalone",IF(F3891="LF Exciter","Standalone",IF(OR(F3891="Monitor",F3891="Virtual Wall"),IF(VLOOKUP(H3891,IRDeviceDetails!$A$1:$B$10000,2,FALSE)=0,"Standalone",IF(ISNUMBER(MATCH(H3891,ConfigGrouping!$D$1:$D$10000,0)),"Primary","Secondary")),"")))))))))</f>
        <v/>
      </c>
    </row>
    <row r="3892" spans="5:5" ht="15" customHeight="1" x14ac:dyDescent="0.35">
      <c r="E3892" s="11" t="str">
        <f>IF(F3892="Primary Timing Controller","Timing",IF(F3892="Secondary Timing Controller","Timing",IF(F3892="Star","Ethernet",IF(F3892="Door Controller","Security Solution",IF(F3892="Elevator Controller","Security Solution",IF(F3892="Range Extender","Security Solution",IF(F3892="Dropbox","Standalone",IF(F3892="LF Exciter","Standalone",IF(OR(F3892="Monitor",F3892="Virtual Wall"),IF(VLOOKUP(H3892,IRDeviceDetails!$A$1:$B$10000,2,FALSE)=0,"Standalone",IF(ISNUMBER(MATCH(H3892,ConfigGrouping!$D$1:$D$10000,0)),"Primary","Secondary")),"")))))))))</f>
        <v/>
      </c>
    </row>
    <row r="3893" spans="5:5" ht="15" customHeight="1" x14ac:dyDescent="0.35">
      <c r="E3893" s="11" t="str">
        <f>IF(F3893="Primary Timing Controller","Timing",IF(F3893="Secondary Timing Controller","Timing",IF(F3893="Star","Ethernet",IF(F3893="Door Controller","Security Solution",IF(F3893="Elevator Controller","Security Solution",IF(F3893="Range Extender","Security Solution",IF(F3893="Dropbox","Standalone",IF(F3893="LF Exciter","Standalone",IF(OR(F3893="Monitor",F3893="Virtual Wall"),IF(VLOOKUP(H3893,IRDeviceDetails!$A$1:$B$10000,2,FALSE)=0,"Standalone",IF(ISNUMBER(MATCH(H3893,ConfigGrouping!$D$1:$D$10000,0)),"Primary","Secondary")),"")))))))))</f>
        <v/>
      </c>
    </row>
    <row r="3894" spans="5:5" ht="15" customHeight="1" x14ac:dyDescent="0.35">
      <c r="E3894" s="11" t="str">
        <f>IF(F3894="Primary Timing Controller","Timing",IF(F3894="Secondary Timing Controller","Timing",IF(F3894="Star","Ethernet",IF(F3894="Door Controller","Security Solution",IF(F3894="Elevator Controller","Security Solution",IF(F3894="Range Extender","Security Solution",IF(F3894="Dropbox","Standalone",IF(F3894="LF Exciter","Standalone",IF(OR(F3894="Monitor",F3894="Virtual Wall"),IF(VLOOKUP(H3894,IRDeviceDetails!$A$1:$B$10000,2,FALSE)=0,"Standalone",IF(ISNUMBER(MATCH(H3894,ConfigGrouping!$D$1:$D$10000,0)),"Primary","Secondary")),"")))))))))</f>
        <v/>
      </c>
    </row>
    <row r="3895" spans="5:5" ht="15" customHeight="1" x14ac:dyDescent="0.35">
      <c r="E3895" s="11" t="str">
        <f>IF(F3895="Primary Timing Controller","Timing",IF(F3895="Secondary Timing Controller","Timing",IF(F3895="Star","Ethernet",IF(F3895="Door Controller","Security Solution",IF(F3895="Elevator Controller","Security Solution",IF(F3895="Range Extender","Security Solution",IF(F3895="Dropbox","Standalone",IF(F3895="LF Exciter","Standalone",IF(OR(F3895="Monitor",F3895="Virtual Wall"),IF(VLOOKUP(H3895,IRDeviceDetails!$A$1:$B$10000,2,FALSE)=0,"Standalone",IF(ISNUMBER(MATCH(H3895,ConfigGrouping!$D$1:$D$10000,0)),"Primary","Secondary")),"")))))))))</f>
        <v/>
      </c>
    </row>
    <row r="3896" spans="5:5" ht="15" customHeight="1" x14ac:dyDescent="0.35">
      <c r="E3896" s="11" t="str">
        <f>IF(F3896="Primary Timing Controller","Timing",IF(F3896="Secondary Timing Controller","Timing",IF(F3896="Star","Ethernet",IF(F3896="Door Controller","Security Solution",IF(F3896="Elevator Controller","Security Solution",IF(F3896="Range Extender","Security Solution",IF(F3896="Dropbox","Standalone",IF(F3896="LF Exciter","Standalone",IF(OR(F3896="Monitor",F3896="Virtual Wall"),IF(VLOOKUP(H3896,IRDeviceDetails!$A$1:$B$10000,2,FALSE)=0,"Standalone",IF(ISNUMBER(MATCH(H3896,ConfigGrouping!$D$1:$D$10000,0)),"Primary","Secondary")),"")))))))))</f>
        <v/>
      </c>
    </row>
    <row r="3897" spans="5:5" ht="15" customHeight="1" x14ac:dyDescent="0.35">
      <c r="E3897" s="11" t="str">
        <f>IF(F3897="Primary Timing Controller","Timing",IF(F3897="Secondary Timing Controller","Timing",IF(F3897="Star","Ethernet",IF(F3897="Door Controller","Security Solution",IF(F3897="Elevator Controller","Security Solution",IF(F3897="Range Extender","Security Solution",IF(F3897="Dropbox","Standalone",IF(F3897="LF Exciter","Standalone",IF(OR(F3897="Monitor",F3897="Virtual Wall"),IF(VLOOKUP(H3897,IRDeviceDetails!$A$1:$B$10000,2,FALSE)=0,"Standalone",IF(ISNUMBER(MATCH(H3897,ConfigGrouping!$D$1:$D$10000,0)),"Primary","Secondary")),"")))))))))</f>
        <v/>
      </c>
    </row>
    <row r="3898" spans="5:5" ht="15" customHeight="1" x14ac:dyDescent="0.35">
      <c r="E3898" s="11" t="str">
        <f>IF(F3898="Primary Timing Controller","Timing",IF(F3898="Secondary Timing Controller","Timing",IF(F3898="Star","Ethernet",IF(F3898="Door Controller","Security Solution",IF(F3898="Elevator Controller","Security Solution",IF(F3898="Range Extender","Security Solution",IF(F3898="Dropbox","Standalone",IF(F3898="LF Exciter","Standalone",IF(OR(F3898="Monitor",F3898="Virtual Wall"),IF(VLOOKUP(H3898,IRDeviceDetails!$A$1:$B$10000,2,FALSE)=0,"Standalone",IF(ISNUMBER(MATCH(H3898,ConfigGrouping!$D$1:$D$10000,0)),"Primary","Secondary")),"")))))))))</f>
        <v/>
      </c>
    </row>
    <row r="3899" spans="5:5" ht="15" customHeight="1" x14ac:dyDescent="0.35">
      <c r="E3899" s="11" t="str">
        <f>IF(F3899="Primary Timing Controller","Timing",IF(F3899="Secondary Timing Controller","Timing",IF(F3899="Star","Ethernet",IF(F3899="Door Controller","Security Solution",IF(F3899="Elevator Controller","Security Solution",IF(F3899="Range Extender","Security Solution",IF(F3899="Dropbox","Standalone",IF(F3899="LF Exciter","Standalone",IF(OR(F3899="Monitor",F3899="Virtual Wall"),IF(VLOOKUP(H3899,IRDeviceDetails!$A$1:$B$10000,2,FALSE)=0,"Standalone",IF(ISNUMBER(MATCH(H3899,ConfigGrouping!$D$1:$D$10000,0)),"Primary","Secondary")),"")))))))))</f>
        <v/>
      </c>
    </row>
    <row r="3900" spans="5:5" ht="15" customHeight="1" x14ac:dyDescent="0.35">
      <c r="E3900" s="11" t="str">
        <f>IF(F3900="Primary Timing Controller","Timing",IF(F3900="Secondary Timing Controller","Timing",IF(F3900="Star","Ethernet",IF(F3900="Door Controller","Security Solution",IF(F3900="Elevator Controller","Security Solution",IF(F3900="Range Extender","Security Solution",IF(F3900="Dropbox","Standalone",IF(F3900="LF Exciter","Standalone",IF(OR(F3900="Monitor",F3900="Virtual Wall"),IF(VLOOKUP(H3900,IRDeviceDetails!$A$1:$B$10000,2,FALSE)=0,"Standalone",IF(ISNUMBER(MATCH(H3900,ConfigGrouping!$D$1:$D$10000,0)),"Primary","Secondary")),"")))))))))</f>
        <v/>
      </c>
    </row>
    <row r="3901" spans="5:5" ht="15" customHeight="1" x14ac:dyDescent="0.35">
      <c r="E3901" s="11" t="str">
        <f>IF(F3901="Primary Timing Controller","Timing",IF(F3901="Secondary Timing Controller","Timing",IF(F3901="Star","Ethernet",IF(F3901="Door Controller","Security Solution",IF(F3901="Elevator Controller","Security Solution",IF(F3901="Range Extender","Security Solution",IF(F3901="Dropbox","Standalone",IF(F3901="LF Exciter","Standalone",IF(OR(F3901="Monitor",F3901="Virtual Wall"),IF(VLOOKUP(H3901,IRDeviceDetails!$A$1:$B$10000,2,FALSE)=0,"Standalone",IF(ISNUMBER(MATCH(H3901,ConfigGrouping!$D$1:$D$10000,0)),"Primary","Secondary")),"")))))))))</f>
        <v/>
      </c>
    </row>
    <row r="3902" spans="5:5" ht="15" customHeight="1" x14ac:dyDescent="0.35">
      <c r="E3902" s="11" t="str">
        <f>IF(F3902="Primary Timing Controller","Timing",IF(F3902="Secondary Timing Controller","Timing",IF(F3902="Star","Ethernet",IF(F3902="Door Controller","Security Solution",IF(F3902="Elevator Controller","Security Solution",IF(F3902="Range Extender","Security Solution",IF(F3902="Dropbox","Standalone",IF(F3902="LF Exciter","Standalone",IF(OR(F3902="Monitor",F3902="Virtual Wall"),IF(VLOOKUP(H3902,IRDeviceDetails!$A$1:$B$10000,2,FALSE)=0,"Standalone",IF(ISNUMBER(MATCH(H3902,ConfigGrouping!$D$1:$D$10000,0)),"Primary","Secondary")),"")))))))))</f>
        <v/>
      </c>
    </row>
    <row r="3903" spans="5:5" ht="15" customHeight="1" x14ac:dyDescent="0.35">
      <c r="E3903" s="11" t="str">
        <f>IF(F3903="Primary Timing Controller","Timing",IF(F3903="Secondary Timing Controller","Timing",IF(F3903="Star","Ethernet",IF(F3903="Door Controller","Security Solution",IF(F3903="Elevator Controller","Security Solution",IF(F3903="Range Extender","Security Solution",IF(F3903="Dropbox","Standalone",IF(F3903="LF Exciter","Standalone",IF(OR(F3903="Monitor",F3903="Virtual Wall"),IF(VLOOKUP(H3903,IRDeviceDetails!$A$1:$B$10000,2,FALSE)=0,"Standalone",IF(ISNUMBER(MATCH(H3903,ConfigGrouping!$D$1:$D$10000,0)),"Primary","Secondary")),"")))))))))</f>
        <v/>
      </c>
    </row>
    <row r="3904" spans="5:5" ht="15" customHeight="1" x14ac:dyDescent="0.35">
      <c r="E3904" s="11" t="str">
        <f>IF(F3904="Primary Timing Controller","Timing",IF(F3904="Secondary Timing Controller","Timing",IF(F3904="Star","Ethernet",IF(F3904="Door Controller","Security Solution",IF(F3904="Elevator Controller","Security Solution",IF(F3904="Range Extender","Security Solution",IF(F3904="Dropbox","Standalone",IF(F3904="LF Exciter","Standalone",IF(OR(F3904="Monitor",F3904="Virtual Wall"),IF(VLOOKUP(H3904,IRDeviceDetails!$A$1:$B$10000,2,FALSE)=0,"Standalone",IF(ISNUMBER(MATCH(H3904,ConfigGrouping!$D$1:$D$10000,0)),"Primary","Secondary")),"")))))))))</f>
        <v/>
      </c>
    </row>
    <row r="3905" spans="5:5" ht="15" customHeight="1" x14ac:dyDescent="0.35">
      <c r="E3905" s="11" t="str">
        <f>IF(F3905="Primary Timing Controller","Timing",IF(F3905="Secondary Timing Controller","Timing",IF(F3905="Star","Ethernet",IF(F3905="Door Controller","Security Solution",IF(F3905="Elevator Controller","Security Solution",IF(F3905="Range Extender","Security Solution",IF(F3905="Dropbox","Standalone",IF(F3905="LF Exciter","Standalone",IF(OR(F3905="Monitor",F3905="Virtual Wall"),IF(VLOOKUP(H3905,IRDeviceDetails!$A$1:$B$10000,2,FALSE)=0,"Standalone",IF(ISNUMBER(MATCH(H3905,ConfigGrouping!$D$1:$D$10000,0)),"Primary","Secondary")),"")))))))))</f>
        <v/>
      </c>
    </row>
    <row r="3906" spans="5:5" ht="15" customHeight="1" x14ac:dyDescent="0.35">
      <c r="E3906" s="11" t="str">
        <f>IF(F3906="Primary Timing Controller","Timing",IF(F3906="Secondary Timing Controller","Timing",IF(F3906="Star","Ethernet",IF(F3906="Door Controller","Security Solution",IF(F3906="Elevator Controller","Security Solution",IF(F3906="Range Extender","Security Solution",IF(F3906="Dropbox","Standalone",IF(F3906="LF Exciter","Standalone",IF(OR(F3906="Monitor",F3906="Virtual Wall"),IF(VLOOKUP(H3906,IRDeviceDetails!$A$1:$B$10000,2,FALSE)=0,"Standalone",IF(ISNUMBER(MATCH(H3906,ConfigGrouping!$D$1:$D$10000,0)),"Primary","Secondary")),"")))))))))</f>
        <v/>
      </c>
    </row>
    <row r="3907" spans="5:5" ht="15" customHeight="1" x14ac:dyDescent="0.35">
      <c r="E3907" s="11" t="str">
        <f>IF(F3907="Primary Timing Controller","Timing",IF(F3907="Secondary Timing Controller","Timing",IF(F3907="Star","Ethernet",IF(F3907="Door Controller","Security Solution",IF(F3907="Elevator Controller","Security Solution",IF(F3907="Range Extender","Security Solution",IF(F3907="Dropbox","Standalone",IF(F3907="LF Exciter","Standalone",IF(OR(F3907="Monitor",F3907="Virtual Wall"),IF(VLOOKUP(H3907,IRDeviceDetails!$A$1:$B$10000,2,FALSE)=0,"Standalone",IF(ISNUMBER(MATCH(H3907,ConfigGrouping!$D$1:$D$10000,0)),"Primary","Secondary")),"")))))))))</f>
        <v/>
      </c>
    </row>
    <row r="3908" spans="5:5" ht="15" customHeight="1" x14ac:dyDescent="0.35">
      <c r="E3908" s="11" t="str">
        <f>IF(F3908="Primary Timing Controller","Timing",IF(F3908="Secondary Timing Controller","Timing",IF(F3908="Star","Ethernet",IF(F3908="Door Controller","Security Solution",IF(F3908="Elevator Controller","Security Solution",IF(F3908="Range Extender","Security Solution",IF(F3908="Dropbox","Standalone",IF(F3908="LF Exciter","Standalone",IF(OR(F3908="Monitor",F3908="Virtual Wall"),IF(VLOOKUP(H3908,IRDeviceDetails!$A$1:$B$10000,2,FALSE)=0,"Standalone",IF(ISNUMBER(MATCH(H3908,ConfigGrouping!$D$1:$D$10000,0)),"Primary","Secondary")),"")))))))))</f>
        <v/>
      </c>
    </row>
    <row r="3909" spans="5:5" ht="15" customHeight="1" x14ac:dyDescent="0.35">
      <c r="E3909" s="11" t="str">
        <f>IF(F3909="Primary Timing Controller","Timing",IF(F3909="Secondary Timing Controller","Timing",IF(F3909="Star","Ethernet",IF(F3909="Door Controller","Security Solution",IF(F3909="Elevator Controller","Security Solution",IF(F3909="Range Extender","Security Solution",IF(F3909="Dropbox","Standalone",IF(F3909="LF Exciter","Standalone",IF(OR(F3909="Monitor",F3909="Virtual Wall"),IF(VLOOKUP(H3909,IRDeviceDetails!$A$1:$B$10000,2,FALSE)=0,"Standalone",IF(ISNUMBER(MATCH(H3909,ConfigGrouping!$D$1:$D$10000,0)),"Primary","Secondary")),"")))))))))</f>
        <v/>
      </c>
    </row>
    <row r="3910" spans="5:5" ht="15" customHeight="1" x14ac:dyDescent="0.35">
      <c r="E3910" s="11" t="str">
        <f>IF(F3910="Primary Timing Controller","Timing",IF(F3910="Secondary Timing Controller","Timing",IF(F3910="Star","Ethernet",IF(F3910="Door Controller","Security Solution",IF(F3910="Elevator Controller","Security Solution",IF(F3910="Range Extender","Security Solution",IF(F3910="Dropbox","Standalone",IF(F3910="LF Exciter","Standalone",IF(OR(F3910="Monitor",F3910="Virtual Wall"),IF(VLOOKUP(H3910,IRDeviceDetails!$A$1:$B$10000,2,FALSE)=0,"Standalone",IF(ISNUMBER(MATCH(H3910,ConfigGrouping!$D$1:$D$10000,0)),"Primary","Secondary")),"")))))))))</f>
        <v/>
      </c>
    </row>
    <row r="3911" spans="5:5" ht="15" customHeight="1" x14ac:dyDescent="0.35">
      <c r="E3911" s="11" t="str">
        <f>IF(F3911="Primary Timing Controller","Timing",IF(F3911="Secondary Timing Controller","Timing",IF(F3911="Star","Ethernet",IF(F3911="Door Controller","Security Solution",IF(F3911="Elevator Controller","Security Solution",IF(F3911="Range Extender","Security Solution",IF(F3911="Dropbox","Standalone",IF(F3911="LF Exciter","Standalone",IF(OR(F3911="Monitor",F3911="Virtual Wall"),IF(VLOOKUP(H3911,IRDeviceDetails!$A$1:$B$10000,2,FALSE)=0,"Standalone",IF(ISNUMBER(MATCH(H3911,ConfigGrouping!$D$1:$D$10000,0)),"Primary","Secondary")),"")))))))))</f>
        <v/>
      </c>
    </row>
    <row r="3912" spans="5:5" ht="15" customHeight="1" x14ac:dyDescent="0.35">
      <c r="E3912" s="11" t="str">
        <f>IF(F3912="Primary Timing Controller","Timing",IF(F3912="Secondary Timing Controller","Timing",IF(F3912="Star","Ethernet",IF(F3912="Door Controller","Security Solution",IF(F3912="Elevator Controller","Security Solution",IF(F3912="Range Extender","Security Solution",IF(F3912="Dropbox","Standalone",IF(F3912="LF Exciter","Standalone",IF(OR(F3912="Monitor",F3912="Virtual Wall"),IF(VLOOKUP(H3912,IRDeviceDetails!$A$1:$B$10000,2,FALSE)=0,"Standalone",IF(ISNUMBER(MATCH(H3912,ConfigGrouping!$D$1:$D$10000,0)),"Primary","Secondary")),"")))))))))</f>
        <v/>
      </c>
    </row>
    <row r="3913" spans="5:5" ht="15" customHeight="1" x14ac:dyDescent="0.35">
      <c r="E3913" s="11" t="str">
        <f>IF(F3913="Primary Timing Controller","Timing",IF(F3913="Secondary Timing Controller","Timing",IF(F3913="Star","Ethernet",IF(F3913="Door Controller","Security Solution",IF(F3913="Elevator Controller","Security Solution",IF(F3913="Range Extender","Security Solution",IF(F3913="Dropbox","Standalone",IF(F3913="LF Exciter","Standalone",IF(OR(F3913="Monitor",F3913="Virtual Wall"),IF(VLOOKUP(H3913,IRDeviceDetails!$A$1:$B$10000,2,FALSE)=0,"Standalone",IF(ISNUMBER(MATCH(H3913,ConfigGrouping!$D$1:$D$10000,0)),"Primary","Secondary")),"")))))))))</f>
        <v/>
      </c>
    </row>
    <row r="3914" spans="5:5" ht="15" customHeight="1" x14ac:dyDescent="0.35">
      <c r="E3914" s="11" t="str">
        <f>IF(F3914="Primary Timing Controller","Timing",IF(F3914="Secondary Timing Controller","Timing",IF(F3914="Star","Ethernet",IF(F3914="Door Controller","Security Solution",IF(F3914="Elevator Controller","Security Solution",IF(F3914="Range Extender","Security Solution",IF(F3914="Dropbox","Standalone",IF(F3914="LF Exciter","Standalone",IF(OR(F3914="Monitor",F3914="Virtual Wall"),IF(VLOOKUP(H3914,IRDeviceDetails!$A$1:$B$10000,2,FALSE)=0,"Standalone",IF(ISNUMBER(MATCH(H3914,ConfigGrouping!$D$1:$D$10000,0)),"Primary","Secondary")),"")))))))))</f>
        <v/>
      </c>
    </row>
    <row r="3915" spans="5:5" ht="15" customHeight="1" x14ac:dyDescent="0.35">
      <c r="E3915" s="11" t="str">
        <f>IF(F3915="Primary Timing Controller","Timing",IF(F3915="Secondary Timing Controller","Timing",IF(F3915="Star","Ethernet",IF(F3915="Door Controller","Security Solution",IF(F3915="Elevator Controller","Security Solution",IF(F3915="Range Extender","Security Solution",IF(F3915="Dropbox","Standalone",IF(F3915="LF Exciter","Standalone",IF(OR(F3915="Monitor",F3915="Virtual Wall"),IF(VLOOKUP(H3915,IRDeviceDetails!$A$1:$B$10000,2,FALSE)=0,"Standalone",IF(ISNUMBER(MATCH(H3915,ConfigGrouping!$D$1:$D$10000,0)),"Primary","Secondary")),"")))))))))</f>
        <v/>
      </c>
    </row>
    <row r="3916" spans="5:5" ht="15" customHeight="1" x14ac:dyDescent="0.35">
      <c r="E3916" s="11" t="str">
        <f>IF(F3916="Primary Timing Controller","Timing",IF(F3916="Secondary Timing Controller","Timing",IF(F3916="Star","Ethernet",IF(F3916="Door Controller","Security Solution",IF(F3916="Elevator Controller","Security Solution",IF(F3916="Range Extender","Security Solution",IF(F3916="Dropbox","Standalone",IF(F3916="LF Exciter","Standalone",IF(OR(F3916="Monitor",F3916="Virtual Wall"),IF(VLOOKUP(H3916,IRDeviceDetails!$A$1:$B$10000,2,FALSE)=0,"Standalone",IF(ISNUMBER(MATCH(H3916,ConfigGrouping!$D$1:$D$10000,0)),"Primary","Secondary")),"")))))))))</f>
        <v/>
      </c>
    </row>
    <row r="3917" spans="5:5" ht="15" customHeight="1" x14ac:dyDescent="0.35">
      <c r="E3917" s="11" t="str">
        <f>IF(F3917="Primary Timing Controller","Timing",IF(F3917="Secondary Timing Controller","Timing",IF(F3917="Star","Ethernet",IF(F3917="Door Controller","Security Solution",IF(F3917="Elevator Controller","Security Solution",IF(F3917="Range Extender","Security Solution",IF(F3917="Dropbox","Standalone",IF(F3917="LF Exciter","Standalone",IF(OR(F3917="Monitor",F3917="Virtual Wall"),IF(VLOOKUP(H3917,IRDeviceDetails!$A$1:$B$10000,2,FALSE)=0,"Standalone",IF(ISNUMBER(MATCH(H3917,ConfigGrouping!$D$1:$D$10000,0)),"Primary","Secondary")),"")))))))))</f>
        <v/>
      </c>
    </row>
    <row r="3918" spans="5:5" ht="15" customHeight="1" x14ac:dyDescent="0.35">
      <c r="E3918" s="11" t="str">
        <f>IF(F3918="Primary Timing Controller","Timing",IF(F3918="Secondary Timing Controller","Timing",IF(F3918="Star","Ethernet",IF(F3918="Door Controller","Security Solution",IF(F3918="Elevator Controller","Security Solution",IF(F3918="Range Extender","Security Solution",IF(F3918="Dropbox","Standalone",IF(F3918="LF Exciter","Standalone",IF(OR(F3918="Monitor",F3918="Virtual Wall"),IF(VLOOKUP(H3918,IRDeviceDetails!$A$1:$B$10000,2,FALSE)=0,"Standalone",IF(ISNUMBER(MATCH(H3918,ConfigGrouping!$D$1:$D$10000,0)),"Primary","Secondary")),"")))))))))</f>
        <v/>
      </c>
    </row>
    <row r="3919" spans="5:5" ht="15" customHeight="1" x14ac:dyDescent="0.35">
      <c r="E3919" s="11" t="str">
        <f>IF(F3919="Primary Timing Controller","Timing",IF(F3919="Secondary Timing Controller","Timing",IF(F3919="Star","Ethernet",IF(F3919="Door Controller","Security Solution",IF(F3919="Elevator Controller","Security Solution",IF(F3919="Range Extender","Security Solution",IF(F3919="Dropbox","Standalone",IF(F3919="LF Exciter","Standalone",IF(OR(F3919="Monitor",F3919="Virtual Wall"),IF(VLOOKUP(H3919,IRDeviceDetails!$A$1:$B$10000,2,FALSE)=0,"Standalone",IF(ISNUMBER(MATCH(H3919,ConfigGrouping!$D$1:$D$10000,0)),"Primary","Secondary")),"")))))))))</f>
        <v/>
      </c>
    </row>
    <row r="3920" spans="5:5" ht="15" customHeight="1" x14ac:dyDescent="0.35">
      <c r="E3920" s="11" t="str">
        <f>IF(F3920="Primary Timing Controller","Timing",IF(F3920="Secondary Timing Controller","Timing",IF(F3920="Star","Ethernet",IF(F3920="Door Controller","Security Solution",IF(F3920="Elevator Controller","Security Solution",IF(F3920="Range Extender","Security Solution",IF(F3920="Dropbox","Standalone",IF(F3920="LF Exciter","Standalone",IF(OR(F3920="Monitor",F3920="Virtual Wall"),IF(VLOOKUP(H3920,IRDeviceDetails!$A$1:$B$10000,2,FALSE)=0,"Standalone",IF(ISNUMBER(MATCH(H3920,ConfigGrouping!$D$1:$D$10000,0)),"Primary","Secondary")),"")))))))))</f>
        <v/>
      </c>
    </row>
    <row r="3921" spans="5:5" ht="15" customHeight="1" x14ac:dyDescent="0.35">
      <c r="E3921" s="11" t="str">
        <f>IF(F3921="Primary Timing Controller","Timing",IF(F3921="Secondary Timing Controller","Timing",IF(F3921="Star","Ethernet",IF(F3921="Door Controller","Security Solution",IF(F3921="Elevator Controller","Security Solution",IF(F3921="Range Extender","Security Solution",IF(F3921="Dropbox","Standalone",IF(F3921="LF Exciter","Standalone",IF(OR(F3921="Monitor",F3921="Virtual Wall"),IF(VLOOKUP(H3921,IRDeviceDetails!$A$1:$B$10000,2,FALSE)=0,"Standalone",IF(ISNUMBER(MATCH(H3921,ConfigGrouping!$D$1:$D$10000,0)),"Primary","Secondary")),"")))))))))</f>
        <v/>
      </c>
    </row>
    <row r="3922" spans="5:5" ht="15" customHeight="1" x14ac:dyDescent="0.35">
      <c r="E3922" s="11" t="str">
        <f>IF(F3922="Primary Timing Controller","Timing",IF(F3922="Secondary Timing Controller","Timing",IF(F3922="Star","Ethernet",IF(F3922="Door Controller","Security Solution",IF(F3922="Elevator Controller","Security Solution",IF(F3922="Range Extender","Security Solution",IF(F3922="Dropbox","Standalone",IF(F3922="LF Exciter","Standalone",IF(OR(F3922="Monitor",F3922="Virtual Wall"),IF(VLOOKUP(H3922,IRDeviceDetails!$A$1:$B$10000,2,FALSE)=0,"Standalone",IF(ISNUMBER(MATCH(H3922,ConfigGrouping!$D$1:$D$10000,0)),"Primary","Secondary")),"")))))))))</f>
        <v/>
      </c>
    </row>
    <row r="3923" spans="5:5" ht="15" customHeight="1" x14ac:dyDescent="0.35">
      <c r="E3923" s="11" t="str">
        <f>IF(F3923="Primary Timing Controller","Timing",IF(F3923="Secondary Timing Controller","Timing",IF(F3923="Star","Ethernet",IF(F3923="Door Controller","Security Solution",IF(F3923="Elevator Controller","Security Solution",IF(F3923="Range Extender","Security Solution",IF(F3923="Dropbox","Standalone",IF(F3923="LF Exciter","Standalone",IF(OR(F3923="Monitor",F3923="Virtual Wall"),IF(VLOOKUP(H3923,IRDeviceDetails!$A$1:$B$10000,2,FALSE)=0,"Standalone",IF(ISNUMBER(MATCH(H3923,ConfigGrouping!$D$1:$D$10000,0)),"Primary","Secondary")),"")))))))))</f>
        <v/>
      </c>
    </row>
    <row r="3924" spans="5:5" ht="15" customHeight="1" x14ac:dyDescent="0.35">
      <c r="E3924" s="11" t="str">
        <f>IF(F3924="Primary Timing Controller","Timing",IF(F3924="Secondary Timing Controller","Timing",IF(F3924="Star","Ethernet",IF(F3924="Door Controller","Security Solution",IF(F3924="Elevator Controller","Security Solution",IF(F3924="Range Extender","Security Solution",IF(F3924="Dropbox","Standalone",IF(F3924="LF Exciter","Standalone",IF(OR(F3924="Monitor",F3924="Virtual Wall"),IF(VLOOKUP(H3924,IRDeviceDetails!$A$1:$B$10000,2,FALSE)=0,"Standalone",IF(ISNUMBER(MATCH(H3924,ConfigGrouping!$D$1:$D$10000,0)),"Primary","Secondary")),"")))))))))</f>
        <v/>
      </c>
    </row>
    <row r="3925" spans="5:5" ht="15" customHeight="1" x14ac:dyDescent="0.35">
      <c r="E3925" s="11" t="str">
        <f>IF(F3925="Primary Timing Controller","Timing",IF(F3925="Secondary Timing Controller","Timing",IF(F3925="Star","Ethernet",IF(F3925="Door Controller","Security Solution",IF(F3925="Elevator Controller","Security Solution",IF(F3925="Range Extender","Security Solution",IF(F3925="Dropbox","Standalone",IF(F3925="LF Exciter","Standalone",IF(OR(F3925="Monitor",F3925="Virtual Wall"),IF(VLOOKUP(H3925,IRDeviceDetails!$A$1:$B$10000,2,FALSE)=0,"Standalone",IF(ISNUMBER(MATCH(H3925,ConfigGrouping!$D$1:$D$10000,0)),"Primary","Secondary")),"")))))))))</f>
        <v/>
      </c>
    </row>
    <row r="3926" spans="5:5" ht="15" customHeight="1" x14ac:dyDescent="0.35">
      <c r="E3926" s="11" t="str">
        <f>IF(F3926="Primary Timing Controller","Timing",IF(F3926="Secondary Timing Controller","Timing",IF(F3926="Star","Ethernet",IF(F3926="Door Controller","Security Solution",IF(F3926="Elevator Controller","Security Solution",IF(F3926="Range Extender","Security Solution",IF(F3926="Dropbox","Standalone",IF(F3926="LF Exciter","Standalone",IF(OR(F3926="Monitor",F3926="Virtual Wall"),IF(VLOOKUP(H3926,IRDeviceDetails!$A$1:$B$10000,2,FALSE)=0,"Standalone",IF(ISNUMBER(MATCH(H3926,ConfigGrouping!$D$1:$D$10000,0)),"Primary","Secondary")),"")))))))))</f>
        <v/>
      </c>
    </row>
    <row r="3927" spans="5:5" ht="15" customHeight="1" x14ac:dyDescent="0.35">
      <c r="E3927" s="11" t="str">
        <f>IF(F3927="Primary Timing Controller","Timing",IF(F3927="Secondary Timing Controller","Timing",IF(F3927="Star","Ethernet",IF(F3927="Door Controller","Security Solution",IF(F3927="Elevator Controller","Security Solution",IF(F3927="Range Extender","Security Solution",IF(F3927="Dropbox","Standalone",IF(F3927="LF Exciter","Standalone",IF(OR(F3927="Monitor",F3927="Virtual Wall"),IF(VLOOKUP(H3927,IRDeviceDetails!$A$1:$B$10000,2,FALSE)=0,"Standalone",IF(ISNUMBER(MATCH(H3927,ConfigGrouping!$D$1:$D$10000,0)),"Primary","Secondary")),"")))))))))</f>
        <v/>
      </c>
    </row>
    <row r="3928" spans="5:5" ht="15" customHeight="1" x14ac:dyDescent="0.35">
      <c r="E3928" s="11" t="str">
        <f>IF(F3928="Primary Timing Controller","Timing",IF(F3928="Secondary Timing Controller","Timing",IF(F3928="Star","Ethernet",IF(F3928="Door Controller","Security Solution",IF(F3928="Elevator Controller","Security Solution",IF(F3928="Range Extender","Security Solution",IF(F3928="Dropbox","Standalone",IF(F3928="LF Exciter","Standalone",IF(OR(F3928="Monitor",F3928="Virtual Wall"),IF(VLOOKUP(H3928,IRDeviceDetails!$A$1:$B$10000,2,FALSE)=0,"Standalone",IF(ISNUMBER(MATCH(H3928,ConfigGrouping!$D$1:$D$10000,0)),"Primary","Secondary")),"")))))))))</f>
        <v/>
      </c>
    </row>
    <row r="3929" spans="5:5" ht="15" customHeight="1" x14ac:dyDescent="0.35">
      <c r="E3929" s="11" t="str">
        <f>IF(F3929="Primary Timing Controller","Timing",IF(F3929="Secondary Timing Controller","Timing",IF(F3929="Star","Ethernet",IF(F3929="Door Controller","Security Solution",IF(F3929="Elevator Controller","Security Solution",IF(F3929="Range Extender","Security Solution",IF(F3929="Dropbox","Standalone",IF(F3929="LF Exciter","Standalone",IF(OR(F3929="Monitor",F3929="Virtual Wall"),IF(VLOOKUP(H3929,IRDeviceDetails!$A$1:$B$10000,2,FALSE)=0,"Standalone",IF(ISNUMBER(MATCH(H3929,ConfigGrouping!$D$1:$D$10000,0)),"Primary","Secondary")),"")))))))))</f>
        <v/>
      </c>
    </row>
    <row r="3930" spans="5:5" ht="15" customHeight="1" x14ac:dyDescent="0.35">
      <c r="E3930" s="11" t="str">
        <f>IF(F3930="Primary Timing Controller","Timing",IF(F3930="Secondary Timing Controller","Timing",IF(F3930="Star","Ethernet",IF(F3930="Door Controller","Security Solution",IF(F3930="Elevator Controller","Security Solution",IF(F3930="Range Extender","Security Solution",IF(F3930="Dropbox","Standalone",IF(F3930="LF Exciter","Standalone",IF(OR(F3930="Monitor",F3930="Virtual Wall"),IF(VLOOKUP(H3930,IRDeviceDetails!$A$1:$B$10000,2,FALSE)=0,"Standalone",IF(ISNUMBER(MATCH(H3930,ConfigGrouping!$D$1:$D$10000,0)),"Primary","Secondary")),"")))))))))</f>
        <v/>
      </c>
    </row>
    <row r="3931" spans="5:5" ht="15" customHeight="1" x14ac:dyDescent="0.35">
      <c r="E3931" s="11" t="str">
        <f>IF(F3931="Primary Timing Controller","Timing",IF(F3931="Secondary Timing Controller","Timing",IF(F3931="Star","Ethernet",IF(F3931="Door Controller","Security Solution",IF(F3931="Elevator Controller","Security Solution",IF(F3931="Range Extender","Security Solution",IF(F3931="Dropbox","Standalone",IF(F3931="LF Exciter","Standalone",IF(OR(F3931="Monitor",F3931="Virtual Wall"),IF(VLOOKUP(H3931,IRDeviceDetails!$A$1:$B$10000,2,FALSE)=0,"Standalone",IF(ISNUMBER(MATCH(H3931,ConfigGrouping!$D$1:$D$10000,0)),"Primary","Secondary")),"")))))))))</f>
        <v/>
      </c>
    </row>
    <row r="3932" spans="5:5" ht="15" customHeight="1" x14ac:dyDescent="0.35">
      <c r="E3932" s="11" t="str">
        <f>IF(F3932="Primary Timing Controller","Timing",IF(F3932="Secondary Timing Controller","Timing",IF(F3932="Star","Ethernet",IF(F3932="Door Controller","Security Solution",IF(F3932="Elevator Controller","Security Solution",IF(F3932="Range Extender","Security Solution",IF(F3932="Dropbox","Standalone",IF(F3932="LF Exciter","Standalone",IF(OR(F3932="Monitor",F3932="Virtual Wall"),IF(VLOOKUP(H3932,IRDeviceDetails!$A$1:$B$10000,2,FALSE)=0,"Standalone",IF(ISNUMBER(MATCH(H3932,ConfigGrouping!$D$1:$D$10000,0)),"Primary","Secondary")),"")))))))))</f>
        <v/>
      </c>
    </row>
    <row r="3933" spans="5:5" ht="15" customHeight="1" x14ac:dyDescent="0.35">
      <c r="E3933" s="11" t="str">
        <f>IF(F3933="Primary Timing Controller","Timing",IF(F3933="Secondary Timing Controller","Timing",IF(F3933="Star","Ethernet",IF(F3933="Door Controller","Security Solution",IF(F3933="Elevator Controller","Security Solution",IF(F3933="Range Extender","Security Solution",IF(F3933="Dropbox","Standalone",IF(F3933="LF Exciter","Standalone",IF(OR(F3933="Monitor",F3933="Virtual Wall"),IF(VLOOKUP(H3933,IRDeviceDetails!$A$1:$B$10000,2,FALSE)=0,"Standalone",IF(ISNUMBER(MATCH(H3933,ConfigGrouping!$D$1:$D$10000,0)),"Primary","Secondary")),"")))))))))</f>
        <v/>
      </c>
    </row>
    <row r="3934" spans="5:5" ht="15" customHeight="1" x14ac:dyDescent="0.35">
      <c r="E3934" s="11" t="str">
        <f>IF(F3934="Primary Timing Controller","Timing",IF(F3934="Secondary Timing Controller","Timing",IF(F3934="Star","Ethernet",IF(F3934="Door Controller","Security Solution",IF(F3934="Elevator Controller","Security Solution",IF(F3934="Range Extender","Security Solution",IF(F3934="Dropbox","Standalone",IF(F3934="LF Exciter","Standalone",IF(OR(F3934="Monitor",F3934="Virtual Wall"),IF(VLOOKUP(H3934,IRDeviceDetails!$A$1:$B$10000,2,FALSE)=0,"Standalone",IF(ISNUMBER(MATCH(H3934,ConfigGrouping!$D$1:$D$10000,0)),"Primary","Secondary")),"")))))))))</f>
        <v/>
      </c>
    </row>
    <row r="3935" spans="5:5" ht="15" customHeight="1" x14ac:dyDescent="0.35">
      <c r="E3935" s="11" t="str">
        <f>IF(F3935="Primary Timing Controller","Timing",IF(F3935="Secondary Timing Controller","Timing",IF(F3935="Star","Ethernet",IF(F3935="Door Controller","Security Solution",IF(F3935="Elevator Controller","Security Solution",IF(F3935="Range Extender","Security Solution",IF(F3935="Dropbox","Standalone",IF(F3935="LF Exciter","Standalone",IF(OR(F3935="Monitor",F3935="Virtual Wall"),IF(VLOOKUP(H3935,IRDeviceDetails!$A$1:$B$10000,2,FALSE)=0,"Standalone",IF(ISNUMBER(MATCH(H3935,ConfigGrouping!$D$1:$D$10000,0)),"Primary","Secondary")),"")))))))))</f>
        <v/>
      </c>
    </row>
    <row r="3936" spans="5:5" ht="15" customHeight="1" x14ac:dyDescent="0.35">
      <c r="E3936" s="11" t="str">
        <f>IF(F3936="Primary Timing Controller","Timing",IF(F3936="Secondary Timing Controller","Timing",IF(F3936="Star","Ethernet",IF(F3936="Door Controller","Security Solution",IF(F3936="Elevator Controller","Security Solution",IF(F3936="Range Extender","Security Solution",IF(F3936="Dropbox","Standalone",IF(F3936="LF Exciter","Standalone",IF(OR(F3936="Monitor",F3936="Virtual Wall"),IF(VLOOKUP(H3936,IRDeviceDetails!$A$1:$B$10000,2,FALSE)=0,"Standalone",IF(ISNUMBER(MATCH(H3936,ConfigGrouping!$D$1:$D$10000,0)),"Primary","Secondary")),"")))))))))</f>
        <v/>
      </c>
    </row>
    <row r="3937" spans="5:5" ht="15" customHeight="1" x14ac:dyDescent="0.35">
      <c r="E3937" s="11" t="str">
        <f>IF(F3937="Primary Timing Controller","Timing",IF(F3937="Secondary Timing Controller","Timing",IF(F3937="Star","Ethernet",IF(F3937="Door Controller","Security Solution",IF(F3937="Elevator Controller","Security Solution",IF(F3937="Range Extender","Security Solution",IF(F3937="Dropbox","Standalone",IF(F3937="LF Exciter","Standalone",IF(OR(F3937="Monitor",F3937="Virtual Wall"),IF(VLOOKUP(H3937,IRDeviceDetails!$A$1:$B$10000,2,FALSE)=0,"Standalone",IF(ISNUMBER(MATCH(H3937,ConfigGrouping!$D$1:$D$10000,0)),"Primary","Secondary")),"")))))))))</f>
        <v/>
      </c>
    </row>
    <row r="3938" spans="5:5" ht="15" customHeight="1" x14ac:dyDescent="0.35">
      <c r="E3938" s="11" t="str">
        <f>IF(F3938="Primary Timing Controller","Timing",IF(F3938="Secondary Timing Controller","Timing",IF(F3938="Star","Ethernet",IF(F3938="Door Controller","Security Solution",IF(F3938="Elevator Controller","Security Solution",IF(F3938="Range Extender","Security Solution",IF(F3938="Dropbox","Standalone",IF(F3938="LF Exciter","Standalone",IF(OR(F3938="Monitor",F3938="Virtual Wall"),IF(VLOOKUP(H3938,IRDeviceDetails!$A$1:$B$10000,2,FALSE)=0,"Standalone",IF(ISNUMBER(MATCH(H3938,ConfigGrouping!$D$1:$D$10000,0)),"Primary","Secondary")),"")))))))))</f>
        <v/>
      </c>
    </row>
    <row r="3939" spans="5:5" ht="15" customHeight="1" x14ac:dyDescent="0.35">
      <c r="E3939" s="11" t="str">
        <f>IF(F3939="Primary Timing Controller","Timing",IF(F3939="Secondary Timing Controller","Timing",IF(F3939="Star","Ethernet",IF(F3939="Door Controller","Security Solution",IF(F3939="Elevator Controller","Security Solution",IF(F3939="Range Extender","Security Solution",IF(F3939="Dropbox","Standalone",IF(F3939="LF Exciter","Standalone",IF(OR(F3939="Monitor",F3939="Virtual Wall"),IF(VLOOKUP(H3939,IRDeviceDetails!$A$1:$B$10000,2,FALSE)=0,"Standalone",IF(ISNUMBER(MATCH(H3939,ConfigGrouping!$D$1:$D$10000,0)),"Primary","Secondary")),"")))))))))</f>
        <v/>
      </c>
    </row>
    <row r="3940" spans="5:5" ht="15" customHeight="1" x14ac:dyDescent="0.35">
      <c r="E3940" s="11" t="str">
        <f>IF(F3940="Primary Timing Controller","Timing",IF(F3940="Secondary Timing Controller","Timing",IF(F3940="Star","Ethernet",IF(F3940="Door Controller","Security Solution",IF(F3940="Elevator Controller","Security Solution",IF(F3940="Range Extender","Security Solution",IF(F3940="Dropbox","Standalone",IF(F3940="LF Exciter","Standalone",IF(OR(F3940="Monitor",F3940="Virtual Wall"),IF(VLOOKUP(H3940,IRDeviceDetails!$A$1:$B$10000,2,FALSE)=0,"Standalone",IF(ISNUMBER(MATCH(H3940,ConfigGrouping!$D$1:$D$10000,0)),"Primary","Secondary")),"")))))))))</f>
        <v/>
      </c>
    </row>
    <row r="3941" spans="5:5" ht="15" customHeight="1" x14ac:dyDescent="0.35">
      <c r="E3941" s="11" t="str">
        <f>IF(F3941="Primary Timing Controller","Timing",IF(F3941="Secondary Timing Controller","Timing",IF(F3941="Star","Ethernet",IF(F3941="Door Controller","Security Solution",IF(F3941="Elevator Controller","Security Solution",IF(F3941="Range Extender","Security Solution",IF(F3941="Dropbox","Standalone",IF(F3941="LF Exciter","Standalone",IF(OR(F3941="Monitor",F3941="Virtual Wall"),IF(VLOOKUP(H3941,IRDeviceDetails!$A$1:$B$10000,2,FALSE)=0,"Standalone",IF(ISNUMBER(MATCH(H3941,ConfigGrouping!$D$1:$D$10000,0)),"Primary","Secondary")),"")))))))))</f>
        <v/>
      </c>
    </row>
    <row r="3942" spans="5:5" ht="15" customHeight="1" x14ac:dyDescent="0.35">
      <c r="E3942" s="11" t="str">
        <f>IF(F3942="Primary Timing Controller","Timing",IF(F3942="Secondary Timing Controller","Timing",IF(F3942="Star","Ethernet",IF(F3942="Door Controller","Security Solution",IF(F3942="Elevator Controller","Security Solution",IF(F3942="Range Extender","Security Solution",IF(F3942="Dropbox","Standalone",IF(F3942="LF Exciter","Standalone",IF(OR(F3942="Monitor",F3942="Virtual Wall"),IF(VLOOKUP(H3942,IRDeviceDetails!$A$1:$B$10000,2,FALSE)=0,"Standalone",IF(ISNUMBER(MATCH(H3942,ConfigGrouping!$D$1:$D$10000,0)),"Primary","Secondary")),"")))))))))</f>
        <v/>
      </c>
    </row>
    <row r="3943" spans="5:5" ht="15" customHeight="1" x14ac:dyDescent="0.35">
      <c r="E3943" s="11" t="str">
        <f>IF(F3943="Primary Timing Controller","Timing",IF(F3943="Secondary Timing Controller","Timing",IF(F3943="Star","Ethernet",IF(F3943="Door Controller","Security Solution",IF(F3943="Elevator Controller","Security Solution",IF(F3943="Range Extender","Security Solution",IF(F3943="Dropbox","Standalone",IF(F3943="LF Exciter","Standalone",IF(OR(F3943="Monitor",F3943="Virtual Wall"),IF(VLOOKUP(H3943,IRDeviceDetails!$A$1:$B$10000,2,FALSE)=0,"Standalone",IF(ISNUMBER(MATCH(H3943,ConfigGrouping!$D$1:$D$10000,0)),"Primary","Secondary")),"")))))))))</f>
        <v/>
      </c>
    </row>
    <row r="3944" spans="5:5" ht="15" customHeight="1" x14ac:dyDescent="0.35">
      <c r="E3944" s="11" t="str">
        <f>IF(F3944="Primary Timing Controller","Timing",IF(F3944="Secondary Timing Controller","Timing",IF(F3944="Star","Ethernet",IF(F3944="Door Controller","Security Solution",IF(F3944="Elevator Controller","Security Solution",IF(F3944="Range Extender","Security Solution",IF(F3944="Dropbox","Standalone",IF(F3944="LF Exciter","Standalone",IF(OR(F3944="Monitor",F3944="Virtual Wall"),IF(VLOOKUP(H3944,IRDeviceDetails!$A$1:$B$10000,2,FALSE)=0,"Standalone",IF(ISNUMBER(MATCH(H3944,ConfigGrouping!$D$1:$D$10000,0)),"Primary","Secondary")),"")))))))))</f>
        <v/>
      </c>
    </row>
    <row r="3945" spans="5:5" ht="15" customHeight="1" x14ac:dyDescent="0.35">
      <c r="E3945" s="11" t="str">
        <f>IF(F3945="Primary Timing Controller","Timing",IF(F3945="Secondary Timing Controller","Timing",IF(F3945="Star","Ethernet",IF(F3945="Door Controller","Security Solution",IF(F3945="Elevator Controller","Security Solution",IF(F3945="Range Extender","Security Solution",IF(F3945="Dropbox","Standalone",IF(F3945="LF Exciter","Standalone",IF(OR(F3945="Monitor",F3945="Virtual Wall"),IF(VLOOKUP(H3945,IRDeviceDetails!$A$1:$B$10000,2,FALSE)=0,"Standalone",IF(ISNUMBER(MATCH(H3945,ConfigGrouping!$D$1:$D$10000,0)),"Primary","Secondary")),"")))))))))</f>
        <v/>
      </c>
    </row>
    <row r="3946" spans="5:5" ht="15" customHeight="1" x14ac:dyDescent="0.35">
      <c r="E3946" s="11" t="str">
        <f>IF(F3946="Primary Timing Controller","Timing",IF(F3946="Secondary Timing Controller","Timing",IF(F3946="Star","Ethernet",IF(F3946="Door Controller","Security Solution",IF(F3946="Elevator Controller","Security Solution",IF(F3946="Range Extender","Security Solution",IF(F3946="Dropbox","Standalone",IF(F3946="LF Exciter","Standalone",IF(OR(F3946="Monitor",F3946="Virtual Wall"),IF(VLOOKUP(H3946,IRDeviceDetails!$A$1:$B$10000,2,FALSE)=0,"Standalone",IF(ISNUMBER(MATCH(H3946,ConfigGrouping!$D$1:$D$10000,0)),"Primary","Secondary")),"")))))))))</f>
        <v/>
      </c>
    </row>
    <row r="3947" spans="5:5" ht="15" customHeight="1" x14ac:dyDescent="0.35">
      <c r="E3947" s="11" t="str">
        <f>IF(F3947="Primary Timing Controller","Timing",IF(F3947="Secondary Timing Controller","Timing",IF(F3947="Star","Ethernet",IF(F3947="Door Controller","Security Solution",IF(F3947="Elevator Controller","Security Solution",IF(F3947="Range Extender","Security Solution",IF(F3947="Dropbox","Standalone",IF(F3947="LF Exciter","Standalone",IF(OR(F3947="Monitor",F3947="Virtual Wall"),IF(VLOOKUP(H3947,IRDeviceDetails!$A$1:$B$10000,2,FALSE)=0,"Standalone",IF(ISNUMBER(MATCH(H3947,ConfigGrouping!$D$1:$D$10000,0)),"Primary","Secondary")),"")))))))))</f>
        <v/>
      </c>
    </row>
    <row r="3948" spans="5:5" ht="15" customHeight="1" x14ac:dyDescent="0.35">
      <c r="E3948" s="11" t="str">
        <f>IF(F3948="Primary Timing Controller","Timing",IF(F3948="Secondary Timing Controller","Timing",IF(F3948="Star","Ethernet",IF(F3948="Door Controller","Security Solution",IF(F3948="Elevator Controller","Security Solution",IF(F3948="Range Extender","Security Solution",IF(F3948="Dropbox","Standalone",IF(F3948="LF Exciter","Standalone",IF(OR(F3948="Monitor",F3948="Virtual Wall"),IF(VLOOKUP(H3948,IRDeviceDetails!$A$1:$B$10000,2,FALSE)=0,"Standalone",IF(ISNUMBER(MATCH(H3948,ConfigGrouping!$D$1:$D$10000,0)),"Primary","Secondary")),"")))))))))</f>
        <v/>
      </c>
    </row>
    <row r="3949" spans="5:5" ht="15" customHeight="1" x14ac:dyDescent="0.35">
      <c r="E3949" s="11" t="str">
        <f>IF(F3949="Primary Timing Controller","Timing",IF(F3949="Secondary Timing Controller","Timing",IF(F3949="Star","Ethernet",IF(F3949="Door Controller","Security Solution",IF(F3949="Elevator Controller","Security Solution",IF(F3949="Range Extender","Security Solution",IF(F3949="Dropbox","Standalone",IF(F3949="LF Exciter","Standalone",IF(OR(F3949="Monitor",F3949="Virtual Wall"),IF(VLOOKUP(H3949,IRDeviceDetails!$A$1:$B$10000,2,FALSE)=0,"Standalone",IF(ISNUMBER(MATCH(H3949,ConfigGrouping!$D$1:$D$10000,0)),"Primary","Secondary")),"")))))))))</f>
        <v/>
      </c>
    </row>
    <row r="3950" spans="5:5" ht="15" customHeight="1" x14ac:dyDescent="0.35">
      <c r="E3950" s="11" t="str">
        <f>IF(F3950="Primary Timing Controller","Timing",IF(F3950="Secondary Timing Controller","Timing",IF(F3950="Star","Ethernet",IF(F3950="Door Controller","Security Solution",IF(F3950="Elevator Controller","Security Solution",IF(F3950="Range Extender","Security Solution",IF(F3950="Dropbox","Standalone",IF(F3950="LF Exciter","Standalone",IF(OR(F3950="Monitor",F3950="Virtual Wall"),IF(VLOOKUP(H3950,IRDeviceDetails!$A$1:$B$10000,2,FALSE)=0,"Standalone",IF(ISNUMBER(MATCH(H3950,ConfigGrouping!$D$1:$D$10000,0)),"Primary","Secondary")),"")))))))))</f>
        <v/>
      </c>
    </row>
    <row r="3951" spans="5:5" ht="15" customHeight="1" x14ac:dyDescent="0.35">
      <c r="E3951" s="11" t="str">
        <f>IF(F3951="Primary Timing Controller","Timing",IF(F3951="Secondary Timing Controller","Timing",IF(F3951="Star","Ethernet",IF(F3951="Door Controller","Security Solution",IF(F3951="Elevator Controller","Security Solution",IF(F3951="Range Extender","Security Solution",IF(F3951="Dropbox","Standalone",IF(F3951="LF Exciter","Standalone",IF(OR(F3951="Monitor",F3951="Virtual Wall"),IF(VLOOKUP(H3951,IRDeviceDetails!$A$1:$B$10000,2,FALSE)=0,"Standalone",IF(ISNUMBER(MATCH(H3951,ConfigGrouping!$D$1:$D$10000,0)),"Primary","Secondary")),"")))))))))</f>
        <v/>
      </c>
    </row>
    <row r="3952" spans="5:5" ht="15" customHeight="1" x14ac:dyDescent="0.35">
      <c r="E3952" s="11" t="str">
        <f>IF(F3952="Primary Timing Controller","Timing",IF(F3952="Secondary Timing Controller","Timing",IF(F3952="Star","Ethernet",IF(F3952="Door Controller","Security Solution",IF(F3952="Elevator Controller","Security Solution",IF(F3952="Range Extender","Security Solution",IF(F3952="Dropbox","Standalone",IF(F3952="LF Exciter","Standalone",IF(OR(F3952="Monitor",F3952="Virtual Wall"),IF(VLOOKUP(H3952,IRDeviceDetails!$A$1:$B$10000,2,FALSE)=0,"Standalone",IF(ISNUMBER(MATCH(H3952,ConfigGrouping!$D$1:$D$10000,0)),"Primary","Secondary")),"")))))))))</f>
        <v/>
      </c>
    </row>
    <row r="3953" spans="5:5" ht="15" customHeight="1" x14ac:dyDescent="0.35">
      <c r="E3953" s="11" t="str">
        <f>IF(F3953="Primary Timing Controller","Timing",IF(F3953="Secondary Timing Controller","Timing",IF(F3953="Star","Ethernet",IF(F3953="Door Controller","Security Solution",IF(F3953="Elevator Controller","Security Solution",IF(F3953="Range Extender","Security Solution",IF(F3953="Dropbox","Standalone",IF(F3953="LF Exciter","Standalone",IF(OR(F3953="Monitor",F3953="Virtual Wall"),IF(VLOOKUP(H3953,IRDeviceDetails!$A$1:$B$10000,2,FALSE)=0,"Standalone",IF(ISNUMBER(MATCH(H3953,ConfigGrouping!$D$1:$D$10000,0)),"Primary","Secondary")),"")))))))))</f>
        <v/>
      </c>
    </row>
    <row r="3954" spans="5:5" ht="15" customHeight="1" x14ac:dyDescent="0.35">
      <c r="E3954" s="11" t="str">
        <f>IF(F3954="Primary Timing Controller","Timing",IF(F3954="Secondary Timing Controller","Timing",IF(F3954="Star","Ethernet",IF(F3954="Door Controller","Security Solution",IF(F3954="Elevator Controller","Security Solution",IF(F3954="Range Extender","Security Solution",IF(F3954="Dropbox","Standalone",IF(F3954="LF Exciter","Standalone",IF(OR(F3954="Monitor",F3954="Virtual Wall"),IF(VLOOKUP(H3954,IRDeviceDetails!$A$1:$B$10000,2,FALSE)=0,"Standalone",IF(ISNUMBER(MATCH(H3954,ConfigGrouping!$D$1:$D$10000,0)),"Primary","Secondary")),"")))))))))</f>
        <v/>
      </c>
    </row>
    <row r="3955" spans="5:5" ht="15" customHeight="1" x14ac:dyDescent="0.35">
      <c r="E3955" s="11" t="str">
        <f>IF(F3955="Primary Timing Controller","Timing",IF(F3955="Secondary Timing Controller","Timing",IF(F3955="Star","Ethernet",IF(F3955="Door Controller","Security Solution",IF(F3955="Elevator Controller","Security Solution",IF(F3955="Range Extender","Security Solution",IF(F3955="Dropbox","Standalone",IF(F3955="LF Exciter","Standalone",IF(OR(F3955="Monitor",F3955="Virtual Wall"),IF(VLOOKUP(H3955,IRDeviceDetails!$A$1:$B$10000,2,FALSE)=0,"Standalone",IF(ISNUMBER(MATCH(H3955,ConfigGrouping!$D$1:$D$10000,0)),"Primary","Secondary")),"")))))))))</f>
        <v/>
      </c>
    </row>
    <row r="3956" spans="5:5" ht="15" customHeight="1" x14ac:dyDescent="0.35">
      <c r="E3956" s="11" t="str">
        <f>IF(F3956="Primary Timing Controller","Timing",IF(F3956="Secondary Timing Controller","Timing",IF(F3956="Star","Ethernet",IF(F3956="Door Controller","Security Solution",IF(F3956="Elevator Controller","Security Solution",IF(F3956="Range Extender","Security Solution",IF(F3956="Dropbox","Standalone",IF(F3956="LF Exciter","Standalone",IF(OR(F3956="Monitor",F3956="Virtual Wall"),IF(VLOOKUP(H3956,IRDeviceDetails!$A$1:$B$10000,2,FALSE)=0,"Standalone",IF(ISNUMBER(MATCH(H3956,ConfigGrouping!$D$1:$D$10000,0)),"Primary","Secondary")),"")))))))))</f>
        <v/>
      </c>
    </row>
    <row r="3957" spans="5:5" ht="15" customHeight="1" x14ac:dyDescent="0.35">
      <c r="E3957" s="11" t="str">
        <f>IF(F3957="Primary Timing Controller","Timing",IF(F3957="Secondary Timing Controller","Timing",IF(F3957="Star","Ethernet",IF(F3957="Door Controller","Security Solution",IF(F3957="Elevator Controller","Security Solution",IF(F3957="Range Extender","Security Solution",IF(F3957="Dropbox","Standalone",IF(F3957="LF Exciter","Standalone",IF(OR(F3957="Monitor",F3957="Virtual Wall"),IF(VLOOKUP(H3957,IRDeviceDetails!$A$1:$B$10000,2,FALSE)=0,"Standalone",IF(ISNUMBER(MATCH(H3957,ConfigGrouping!$D$1:$D$10000,0)),"Primary","Secondary")),"")))))))))</f>
        <v/>
      </c>
    </row>
    <row r="3958" spans="5:5" ht="15" customHeight="1" x14ac:dyDescent="0.35">
      <c r="E3958" s="11" t="str">
        <f>IF(F3958="Primary Timing Controller","Timing",IF(F3958="Secondary Timing Controller","Timing",IF(F3958="Star","Ethernet",IF(F3958="Door Controller","Security Solution",IF(F3958="Elevator Controller","Security Solution",IF(F3958="Range Extender","Security Solution",IF(F3958="Dropbox","Standalone",IF(F3958="LF Exciter","Standalone",IF(OR(F3958="Monitor",F3958="Virtual Wall"),IF(VLOOKUP(H3958,IRDeviceDetails!$A$1:$B$10000,2,FALSE)=0,"Standalone",IF(ISNUMBER(MATCH(H3958,ConfigGrouping!$D$1:$D$10000,0)),"Primary","Secondary")),"")))))))))</f>
        <v/>
      </c>
    </row>
    <row r="3959" spans="5:5" ht="15" customHeight="1" x14ac:dyDescent="0.35">
      <c r="E3959" s="11" t="str">
        <f>IF(F3959="Primary Timing Controller","Timing",IF(F3959="Secondary Timing Controller","Timing",IF(F3959="Star","Ethernet",IF(F3959="Door Controller","Security Solution",IF(F3959="Elevator Controller","Security Solution",IF(F3959="Range Extender","Security Solution",IF(F3959="Dropbox","Standalone",IF(F3959="LF Exciter","Standalone",IF(OR(F3959="Monitor",F3959="Virtual Wall"),IF(VLOOKUP(H3959,IRDeviceDetails!$A$1:$B$10000,2,FALSE)=0,"Standalone",IF(ISNUMBER(MATCH(H3959,ConfigGrouping!$D$1:$D$10000,0)),"Primary","Secondary")),"")))))))))</f>
        <v/>
      </c>
    </row>
    <row r="3960" spans="5:5" ht="15" customHeight="1" x14ac:dyDescent="0.35">
      <c r="E3960" s="11" t="str">
        <f>IF(F3960="Primary Timing Controller","Timing",IF(F3960="Secondary Timing Controller","Timing",IF(F3960="Star","Ethernet",IF(F3960="Door Controller","Security Solution",IF(F3960="Elevator Controller","Security Solution",IF(F3960="Range Extender","Security Solution",IF(F3960="Dropbox","Standalone",IF(F3960="LF Exciter","Standalone",IF(OR(F3960="Monitor",F3960="Virtual Wall"),IF(VLOOKUP(H3960,IRDeviceDetails!$A$1:$B$10000,2,FALSE)=0,"Standalone",IF(ISNUMBER(MATCH(H3960,ConfigGrouping!$D$1:$D$10000,0)),"Primary","Secondary")),"")))))))))</f>
        <v/>
      </c>
    </row>
    <row r="3961" spans="5:5" ht="15" customHeight="1" x14ac:dyDescent="0.35">
      <c r="E3961" s="11" t="str">
        <f>IF(F3961="Primary Timing Controller","Timing",IF(F3961="Secondary Timing Controller","Timing",IF(F3961="Star","Ethernet",IF(F3961="Door Controller","Security Solution",IF(F3961="Elevator Controller","Security Solution",IF(F3961="Range Extender","Security Solution",IF(F3961="Dropbox","Standalone",IF(F3961="LF Exciter","Standalone",IF(OR(F3961="Monitor",F3961="Virtual Wall"),IF(VLOOKUP(H3961,IRDeviceDetails!$A$1:$B$10000,2,FALSE)=0,"Standalone",IF(ISNUMBER(MATCH(H3961,ConfigGrouping!$D$1:$D$10000,0)),"Primary","Secondary")),"")))))))))</f>
        <v/>
      </c>
    </row>
    <row r="3962" spans="5:5" ht="15" customHeight="1" x14ac:dyDescent="0.35">
      <c r="E3962" s="11" t="str">
        <f>IF(F3962="Primary Timing Controller","Timing",IF(F3962="Secondary Timing Controller","Timing",IF(F3962="Star","Ethernet",IF(F3962="Door Controller","Security Solution",IF(F3962="Elevator Controller","Security Solution",IF(F3962="Range Extender","Security Solution",IF(F3962="Dropbox","Standalone",IF(F3962="LF Exciter","Standalone",IF(OR(F3962="Monitor",F3962="Virtual Wall"),IF(VLOOKUP(H3962,IRDeviceDetails!$A$1:$B$10000,2,FALSE)=0,"Standalone",IF(ISNUMBER(MATCH(H3962,ConfigGrouping!$D$1:$D$10000,0)),"Primary","Secondary")),"")))))))))</f>
        <v/>
      </c>
    </row>
    <row r="3963" spans="5:5" ht="15" customHeight="1" x14ac:dyDescent="0.35">
      <c r="E3963" s="11" t="str">
        <f>IF(F3963="Primary Timing Controller","Timing",IF(F3963="Secondary Timing Controller","Timing",IF(F3963="Star","Ethernet",IF(F3963="Door Controller","Security Solution",IF(F3963="Elevator Controller","Security Solution",IF(F3963="Range Extender","Security Solution",IF(F3963="Dropbox","Standalone",IF(F3963="LF Exciter","Standalone",IF(OR(F3963="Monitor",F3963="Virtual Wall"),IF(VLOOKUP(H3963,IRDeviceDetails!$A$1:$B$10000,2,FALSE)=0,"Standalone",IF(ISNUMBER(MATCH(H3963,ConfigGrouping!$D$1:$D$10000,0)),"Primary","Secondary")),"")))))))))</f>
        <v/>
      </c>
    </row>
    <row r="3964" spans="5:5" ht="15" customHeight="1" x14ac:dyDescent="0.35">
      <c r="E3964" s="11" t="str">
        <f>IF(F3964="Primary Timing Controller","Timing",IF(F3964="Secondary Timing Controller","Timing",IF(F3964="Star","Ethernet",IF(F3964="Door Controller","Security Solution",IF(F3964="Elevator Controller","Security Solution",IF(F3964="Range Extender","Security Solution",IF(F3964="Dropbox","Standalone",IF(F3964="LF Exciter","Standalone",IF(OR(F3964="Monitor",F3964="Virtual Wall"),IF(VLOOKUP(H3964,IRDeviceDetails!$A$1:$B$10000,2,FALSE)=0,"Standalone",IF(ISNUMBER(MATCH(H3964,ConfigGrouping!$D$1:$D$10000,0)),"Primary","Secondary")),"")))))))))</f>
        <v/>
      </c>
    </row>
    <row r="3965" spans="5:5" ht="15" customHeight="1" x14ac:dyDescent="0.35">
      <c r="E3965" s="11" t="str">
        <f>IF(F3965="Primary Timing Controller","Timing",IF(F3965="Secondary Timing Controller","Timing",IF(F3965="Star","Ethernet",IF(F3965="Door Controller","Security Solution",IF(F3965="Elevator Controller","Security Solution",IF(F3965="Range Extender","Security Solution",IF(F3965="Dropbox","Standalone",IF(F3965="LF Exciter","Standalone",IF(OR(F3965="Monitor",F3965="Virtual Wall"),IF(VLOOKUP(H3965,IRDeviceDetails!$A$1:$B$10000,2,FALSE)=0,"Standalone",IF(ISNUMBER(MATCH(H3965,ConfigGrouping!$D$1:$D$10000,0)),"Primary","Secondary")),"")))))))))</f>
        <v/>
      </c>
    </row>
    <row r="3966" spans="5:5" ht="15" customHeight="1" x14ac:dyDescent="0.35">
      <c r="E3966" s="11" t="str">
        <f>IF(F3966="Primary Timing Controller","Timing",IF(F3966="Secondary Timing Controller","Timing",IF(F3966="Star","Ethernet",IF(F3966="Door Controller","Security Solution",IF(F3966="Elevator Controller","Security Solution",IF(F3966="Range Extender","Security Solution",IF(F3966="Dropbox","Standalone",IF(F3966="LF Exciter","Standalone",IF(OR(F3966="Monitor",F3966="Virtual Wall"),IF(VLOOKUP(H3966,IRDeviceDetails!$A$1:$B$10000,2,FALSE)=0,"Standalone",IF(ISNUMBER(MATCH(H3966,ConfigGrouping!$D$1:$D$10000,0)),"Primary","Secondary")),"")))))))))</f>
        <v/>
      </c>
    </row>
    <row r="3967" spans="5:5" ht="15" customHeight="1" x14ac:dyDescent="0.35">
      <c r="E3967" s="11" t="str">
        <f>IF(F3967="Primary Timing Controller","Timing",IF(F3967="Secondary Timing Controller","Timing",IF(F3967="Star","Ethernet",IF(F3967="Door Controller","Security Solution",IF(F3967="Elevator Controller","Security Solution",IF(F3967="Range Extender","Security Solution",IF(F3967="Dropbox","Standalone",IF(F3967="LF Exciter","Standalone",IF(OR(F3967="Monitor",F3967="Virtual Wall"),IF(VLOOKUP(H3967,IRDeviceDetails!$A$1:$B$10000,2,FALSE)=0,"Standalone",IF(ISNUMBER(MATCH(H3967,ConfigGrouping!$D$1:$D$10000,0)),"Primary","Secondary")),"")))))))))</f>
        <v/>
      </c>
    </row>
    <row r="3968" spans="5:5" ht="15" customHeight="1" x14ac:dyDescent="0.35">
      <c r="E3968" s="11" t="str">
        <f>IF(F3968="Primary Timing Controller","Timing",IF(F3968="Secondary Timing Controller","Timing",IF(F3968="Star","Ethernet",IF(F3968="Door Controller","Security Solution",IF(F3968="Elevator Controller","Security Solution",IF(F3968="Range Extender","Security Solution",IF(F3968="Dropbox","Standalone",IF(F3968="LF Exciter","Standalone",IF(OR(F3968="Monitor",F3968="Virtual Wall"),IF(VLOOKUP(H3968,IRDeviceDetails!$A$1:$B$10000,2,FALSE)=0,"Standalone",IF(ISNUMBER(MATCH(H3968,ConfigGrouping!$D$1:$D$10000,0)),"Primary","Secondary")),"")))))))))</f>
        <v/>
      </c>
    </row>
    <row r="3969" spans="5:5" ht="15" customHeight="1" x14ac:dyDescent="0.35">
      <c r="E3969" s="11" t="str">
        <f>IF(F3969="Primary Timing Controller","Timing",IF(F3969="Secondary Timing Controller","Timing",IF(F3969="Star","Ethernet",IF(F3969="Door Controller","Security Solution",IF(F3969="Elevator Controller","Security Solution",IF(F3969="Range Extender","Security Solution",IF(F3969="Dropbox","Standalone",IF(F3969="LF Exciter","Standalone",IF(OR(F3969="Monitor",F3969="Virtual Wall"),IF(VLOOKUP(H3969,IRDeviceDetails!$A$1:$B$10000,2,FALSE)=0,"Standalone",IF(ISNUMBER(MATCH(H3969,ConfigGrouping!$D$1:$D$10000,0)),"Primary","Secondary")),"")))))))))</f>
        <v/>
      </c>
    </row>
    <row r="3970" spans="5:5" ht="15" customHeight="1" x14ac:dyDescent="0.35">
      <c r="E3970" s="11" t="str">
        <f>IF(F3970="Primary Timing Controller","Timing",IF(F3970="Secondary Timing Controller","Timing",IF(F3970="Star","Ethernet",IF(F3970="Door Controller","Security Solution",IF(F3970="Elevator Controller","Security Solution",IF(F3970="Range Extender","Security Solution",IF(F3970="Dropbox","Standalone",IF(F3970="LF Exciter","Standalone",IF(OR(F3970="Monitor",F3970="Virtual Wall"),IF(VLOOKUP(H3970,IRDeviceDetails!$A$1:$B$10000,2,FALSE)=0,"Standalone",IF(ISNUMBER(MATCH(H3970,ConfigGrouping!$D$1:$D$10000,0)),"Primary","Secondary")),"")))))))))</f>
        <v/>
      </c>
    </row>
    <row r="3971" spans="5:5" ht="15" customHeight="1" x14ac:dyDescent="0.35">
      <c r="E3971" s="11" t="str">
        <f>IF(F3971="Primary Timing Controller","Timing",IF(F3971="Secondary Timing Controller","Timing",IF(F3971="Star","Ethernet",IF(F3971="Door Controller","Security Solution",IF(F3971="Elevator Controller","Security Solution",IF(F3971="Range Extender","Security Solution",IF(F3971="Dropbox","Standalone",IF(F3971="LF Exciter","Standalone",IF(OR(F3971="Monitor",F3971="Virtual Wall"),IF(VLOOKUP(H3971,IRDeviceDetails!$A$1:$B$10000,2,FALSE)=0,"Standalone",IF(ISNUMBER(MATCH(H3971,ConfigGrouping!$D$1:$D$10000,0)),"Primary","Secondary")),"")))))))))</f>
        <v/>
      </c>
    </row>
    <row r="3972" spans="5:5" ht="15" customHeight="1" x14ac:dyDescent="0.35">
      <c r="E3972" s="11" t="str">
        <f>IF(F3972="Primary Timing Controller","Timing",IF(F3972="Secondary Timing Controller","Timing",IF(F3972="Star","Ethernet",IF(F3972="Door Controller","Security Solution",IF(F3972="Elevator Controller","Security Solution",IF(F3972="Range Extender","Security Solution",IF(F3972="Dropbox","Standalone",IF(F3972="LF Exciter","Standalone",IF(OR(F3972="Monitor",F3972="Virtual Wall"),IF(VLOOKUP(H3972,IRDeviceDetails!$A$1:$B$10000,2,FALSE)=0,"Standalone",IF(ISNUMBER(MATCH(H3972,ConfigGrouping!$D$1:$D$10000,0)),"Primary","Secondary")),"")))))))))</f>
        <v/>
      </c>
    </row>
    <row r="3973" spans="5:5" ht="15" customHeight="1" x14ac:dyDescent="0.35">
      <c r="E3973" s="11" t="str">
        <f>IF(F3973="Primary Timing Controller","Timing",IF(F3973="Secondary Timing Controller","Timing",IF(F3973="Star","Ethernet",IF(F3973="Door Controller","Security Solution",IF(F3973="Elevator Controller","Security Solution",IF(F3973="Range Extender","Security Solution",IF(F3973="Dropbox","Standalone",IF(F3973="LF Exciter","Standalone",IF(OR(F3973="Monitor",F3973="Virtual Wall"),IF(VLOOKUP(H3973,IRDeviceDetails!$A$1:$B$10000,2,FALSE)=0,"Standalone",IF(ISNUMBER(MATCH(H3973,ConfigGrouping!$D$1:$D$10000,0)),"Primary","Secondary")),"")))))))))</f>
        <v/>
      </c>
    </row>
    <row r="3974" spans="5:5" ht="15" customHeight="1" x14ac:dyDescent="0.35">
      <c r="E3974" s="11" t="str">
        <f>IF(F3974="Primary Timing Controller","Timing",IF(F3974="Secondary Timing Controller","Timing",IF(F3974="Star","Ethernet",IF(F3974="Door Controller","Security Solution",IF(F3974="Elevator Controller","Security Solution",IF(F3974="Range Extender","Security Solution",IF(F3974="Dropbox","Standalone",IF(F3974="LF Exciter","Standalone",IF(OR(F3974="Monitor",F3974="Virtual Wall"),IF(VLOOKUP(H3974,IRDeviceDetails!$A$1:$B$10000,2,FALSE)=0,"Standalone",IF(ISNUMBER(MATCH(H3974,ConfigGrouping!$D$1:$D$10000,0)),"Primary","Secondary")),"")))))))))</f>
        <v/>
      </c>
    </row>
    <row r="3975" spans="5:5" ht="15" customHeight="1" x14ac:dyDescent="0.35">
      <c r="E3975" s="11" t="str">
        <f>IF(F3975="Primary Timing Controller","Timing",IF(F3975="Secondary Timing Controller","Timing",IF(F3975="Star","Ethernet",IF(F3975="Door Controller","Security Solution",IF(F3975="Elevator Controller","Security Solution",IF(F3975="Range Extender","Security Solution",IF(F3975="Dropbox","Standalone",IF(F3975="LF Exciter","Standalone",IF(OR(F3975="Monitor",F3975="Virtual Wall"),IF(VLOOKUP(H3975,IRDeviceDetails!$A$1:$B$10000,2,FALSE)=0,"Standalone",IF(ISNUMBER(MATCH(H3975,ConfigGrouping!$D$1:$D$10000,0)),"Primary","Secondary")),"")))))))))</f>
        <v/>
      </c>
    </row>
    <row r="3976" spans="5:5" ht="15" customHeight="1" x14ac:dyDescent="0.35">
      <c r="E3976" s="11" t="str">
        <f>IF(F3976="Primary Timing Controller","Timing",IF(F3976="Secondary Timing Controller","Timing",IF(F3976="Star","Ethernet",IF(F3976="Door Controller","Security Solution",IF(F3976="Elevator Controller","Security Solution",IF(F3976="Range Extender","Security Solution",IF(F3976="Dropbox","Standalone",IF(F3976="LF Exciter","Standalone",IF(OR(F3976="Monitor",F3976="Virtual Wall"),IF(VLOOKUP(H3976,IRDeviceDetails!$A$1:$B$10000,2,FALSE)=0,"Standalone",IF(ISNUMBER(MATCH(H3976,ConfigGrouping!$D$1:$D$10000,0)),"Primary","Secondary")),"")))))))))</f>
        <v/>
      </c>
    </row>
    <row r="3977" spans="5:5" ht="15" customHeight="1" x14ac:dyDescent="0.35">
      <c r="E3977" s="11" t="str">
        <f>IF(F3977="Primary Timing Controller","Timing",IF(F3977="Secondary Timing Controller","Timing",IF(F3977="Star","Ethernet",IF(F3977="Door Controller","Security Solution",IF(F3977="Elevator Controller","Security Solution",IF(F3977="Range Extender","Security Solution",IF(F3977="Dropbox","Standalone",IF(F3977="LF Exciter","Standalone",IF(OR(F3977="Monitor",F3977="Virtual Wall"),IF(VLOOKUP(H3977,IRDeviceDetails!$A$1:$B$10000,2,FALSE)=0,"Standalone",IF(ISNUMBER(MATCH(H3977,ConfigGrouping!$D$1:$D$10000,0)),"Primary","Secondary")),"")))))))))</f>
        <v/>
      </c>
    </row>
    <row r="3978" spans="5:5" ht="15" customHeight="1" x14ac:dyDescent="0.35">
      <c r="E3978" s="11" t="str">
        <f>IF(F3978="Primary Timing Controller","Timing",IF(F3978="Secondary Timing Controller","Timing",IF(F3978="Star","Ethernet",IF(F3978="Door Controller","Security Solution",IF(F3978="Elevator Controller","Security Solution",IF(F3978="Range Extender","Security Solution",IF(F3978="Dropbox","Standalone",IF(F3978="LF Exciter","Standalone",IF(OR(F3978="Monitor",F3978="Virtual Wall"),IF(VLOOKUP(H3978,IRDeviceDetails!$A$1:$B$10000,2,FALSE)=0,"Standalone",IF(ISNUMBER(MATCH(H3978,ConfigGrouping!$D$1:$D$10000,0)),"Primary","Secondary")),"")))))))))</f>
        <v/>
      </c>
    </row>
    <row r="3979" spans="5:5" ht="15" customHeight="1" x14ac:dyDescent="0.35">
      <c r="E3979" s="11" t="str">
        <f>IF(F3979="Primary Timing Controller","Timing",IF(F3979="Secondary Timing Controller","Timing",IF(F3979="Star","Ethernet",IF(F3979="Door Controller","Security Solution",IF(F3979="Elevator Controller","Security Solution",IF(F3979="Range Extender","Security Solution",IF(F3979="Dropbox","Standalone",IF(F3979="LF Exciter","Standalone",IF(OR(F3979="Monitor",F3979="Virtual Wall"),IF(VLOOKUP(H3979,IRDeviceDetails!$A$1:$B$10000,2,FALSE)=0,"Standalone",IF(ISNUMBER(MATCH(H3979,ConfigGrouping!$D$1:$D$10000,0)),"Primary","Secondary")),"")))))))))</f>
        <v/>
      </c>
    </row>
    <row r="3980" spans="5:5" ht="15" customHeight="1" x14ac:dyDescent="0.35">
      <c r="E3980" s="11" t="str">
        <f>IF(F3980="Primary Timing Controller","Timing",IF(F3980="Secondary Timing Controller","Timing",IF(F3980="Star","Ethernet",IF(F3980="Door Controller","Security Solution",IF(F3980="Elevator Controller","Security Solution",IF(F3980="Range Extender","Security Solution",IF(F3980="Dropbox","Standalone",IF(F3980="LF Exciter","Standalone",IF(OR(F3980="Monitor",F3980="Virtual Wall"),IF(VLOOKUP(H3980,IRDeviceDetails!$A$1:$B$10000,2,FALSE)=0,"Standalone",IF(ISNUMBER(MATCH(H3980,ConfigGrouping!$D$1:$D$10000,0)),"Primary","Secondary")),"")))))))))</f>
        <v/>
      </c>
    </row>
    <row r="3981" spans="5:5" ht="15" customHeight="1" x14ac:dyDescent="0.35">
      <c r="E3981" s="11" t="str">
        <f>IF(F3981="Primary Timing Controller","Timing",IF(F3981="Secondary Timing Controller","Timing",IF(F3981="Star","Ethernet",IF(F3981="Door Controller","Security Solution",IF(F3981="Elevator Controller","Security Solution",IF(F3981="Range Extender","Security Solution",IF(F3981="Dropbox","Standalone",IF(F3981="LF Exciter","Standalone",IF(OR(F3981="Monitor",F3981="Virtual Wall"),IF(VLOOKUP(H3981,IRDeviceDetails!$A$1:$B$10000,2,FALSE)=0,"Standalone",IF(ISNUMBER(MATCH(H3981,ConfigGrouping!$D$1:$D$10000,0)),"Primary","Secondary")),"")))))))))</f>
        <v/>
      </c>
    </row>
    <row r="3982" spans="5:5" ht="15" customHeight="1" x14ac:dyDescent="0.35">
      <c r="E3982" s="11" t="str">
        <f>IF(F3982="Primary Timing Controller","Timing",IF(F3982="Secondary Timing Controller","Timing",IF(F3982="Star","Ethernet",IF(F3982="Door Controller","Security Solution",IF(F3982="Elevator Controller","Security Solution",IF(F3982="Range Extender","Security Solution",IF(F3982="Dropbox","Standalone",IF(F3982="LF Exciter","Standalone",IF(OR(F3982="Monitor",F3982="Virtual Wall"),IF(VLOOKUP(H3982,IRDeviceDetails!$A$1:$B$10000,2,FALSE)=0,"Standalone",IF(ISNUMBER(MATCH(H3982,ConfigGrouping!$D$1:$D$10000,0)),"Primary","Secondary")),"")))))))))</f>
        <v/>
      </c>
    </row>
    <row r="3983" spans="5:5" ht="15" customHeight="1" x14ac:dyDescent="0.35">
      <c r="E3983" s="11" t="str">
        <f>IF(F3983="Primary Timing Controller","Timing",IF(F3983="Secondary Timing Controller","Timing",IF(F3983="Star","Ethernet",IF(F3983="Door Controller","Security Solution",IF(F3983="Elevator Controller","Security Solution",IF(F3983="Range Extender","Security Solution",IF(F3983="Dropbox","Standalone",IF(F3983="LF Exciter","Standalone",IF(OR(F3983="Monitor",F3983="Virtual Wall"),IF(VLOOKUP(H3983,IRDeviceDetails!$A$1:$B$10000,2,FALSE)=0,"Standalone",IF(ISNUMBER(MATCH(H3983,ConfigGrouping!$D$1:$D$10000,0)),"Primary","Secondary")),"")))))))))</f>
        <v/>
      </c>
    </row>
    <row r="3984" spans="5:5" ht="15" customHeight="1" x14ac:dyDescent="0.35">
      <c r="E3984" s="11" t="str">
        <f>IF(F3984="Primary Timing Controller","Timing",IF(F3984="Secondary Timing Controller","Timing",IF(F3984="Star","Ethernet",IF(F3984="Door Controller","Security Solution",IF(F3984="Elevator Controller","Security Solution",IF(F3984="Range Extender","Security Solution",IF(F3984="Dropbox","Standalone",IF(F3984="LF Exciter","Standalone",IF(OR(F3984="Monitor",F3984="Virtual Wall"),IF(VLOOKUP(H3984,IRDeviceDetails!$A$1:$B$10000,2,FALSE)=0,"Standalone",IF(ISNUMBER(MATCH(H3984,ConfigGrouping!$D$1:$D$10000,0)),"Primary","Secondary")),"")))))))))</f>
        <v/>
      </c>
    </row>
    <row r="3985" spans="5:5" ht="15" customHeight="1" x14ac:dyDescent="0.35">
      <c r="E3985" s="11" t="str">
        <f>IF(F3985="Primary Timing Controller","Timing",IF(F3985="Secondary Timing Controller","Timing",IF(F3985="Star","Ethernet",IF(F3985="Door Controller","Security Solution",IF(F3985="Elevator Controller","Security Solution",IF(F3985="Range Extender","Security Solution",IF(F3985="Dropbox","Standalone",IF(F3985="LF Exciter","Standalone",IF(OR(F3985="Monitor",F3985="Virtual Wall"),IF(VLOOKUP(H3985,IRDeviceDetails!$A$1:$B$10000,2,FALSE)=0,"Standalone",IF(ISNUMBER(MATCH(H3985,ConfigGrouping!$D$1:$D$10000,0)),"Primary","Secondary")),"")))))))))</f>
        <v/>
      </c>
    </row>
    <row r="3986" spans="5:5" ht="15" customHeight="1" x14ac:dyDescent="0.35">
      <c r="E3986" s="11" t="str">
        <f>IF(F3986="Primary Timing Controller","Timing",IF(F3986="Secondary Timing Controller","Timing",IF(F3986="Star","Ethernet",IF(F3986="Door Controller","Security Solution",IF(F3986="Elevator Controller","Security Solution",IF(F3986="Range Extender","Security Solution",IF(F3986="Dropbox","Standalone",IF(F3986="LF Exciter","Standalone",IF(OR(F3986="Monitor",F3986="Virtual Wall"),IF(VLOOKUP(H3986,IRDeviceDetails!$A$1:$B$10000,2,FALSE)=0,"Standalone",IF(ISNUMBER(MATCH(H3986,ConfigGrouping!$D$1:$D$10000,0)),"Primary","Secondary")),"")))))))))</f>
        <v/>
      </c>
    </row>
    <row r="3987" spans="5:5" ht="15" customHeight="1" x14ac:dyDescent="0.35">
      <c r="E3987" s="11" t="str">
        <f>IF(F3987="Primary Timing Controller","Timing",IF(F3987="Secondary Timing Controller","Timing",IF(F3987="Star","Ethernet",IF(F3987="Door Controller","Security Solution",IF(F3987="Elevator Controller","Security Solution",IF(F3987="Range Extender","Security Solution",IF(F3987="Dropbox","Standalone",IF(F3987="LF Exciter","Standalone",IF(OR(F3987="Monitor",F3987="Virtual Wall"),IF(VLOOKUP(H3987,IRDeviceDetails!$A$1:$B$10000,2,FALSE)=0,"Standalone",IF(ISNUMBER(MATCH(H3987,ConfigGrouping!$D$1:$D$10000,0)),"Primary","Secondary")),"")))))))))</f>
        <v/>
      </c>
    </row>
    <row r="3988" spans="5:5" ht="15" customHeight="1" x14ac:dyDescent="0.35">
      <c r="E3988" s="11" t="str">
        <f>IF(F3988="Primary Timing Controller","Timing",IF(F3988="Secondary Timing Controller","Timing",IF(F3988="Star","Ethernet",IF(F3988="Door Controller","Security Solution",IF(F3988="Elevator Controller","Security Solution",IF(F3988="Range Extender","Security Solution",IF(F3988="Dropbox","Standalone",IF(F3988="LF Exciter","Standalone",IF(OR(F3988="Monitor",F3988="Virtual Wall"),IF(VLOOKUP(H3988,IRDeviceDetails!$A$1:$B$10000,2,FALSE)=0,"Standalone",IF(ISNUMBER(MATCH(H3988,ConfigGrouping!$D$1:$D$10000,0)),"Primary","Secondary")),"")))))))))</f>
        <v/>
      </c>
    </row>
    <row r="3989" spans="5:5" ht="15" customHeight="1" x14ac:dyDescent="0.35">
      <c r="E3989" s="11" t="str">
        <f>IF(F3989="Primary Timing Controller","Timing",IF(F3989="Secondary Timing Controller","Timing",IF(F3989="Star","Ethernet",IF(F3989="Door Controller","Security Solution",IF(F3989="Elevator Controller","Security Solution",IF(F3989="Range Extender","Security Solution",IF(F3989="Dropbox","Standalone",IF(F3989="LF Exciter","Standalone",IF(OR(F3989="Monitor",F3989="Virtual Wall"),IF(VLOOKUP(H3989,IRDeviceDetails!$A$1:$B$10000,2,FALSE)=0,"Standalone",IF(ISNUMBER(MATCH(H3989,ConfigGrouping!$D$1:$D$10000,0)),"Primary","Secondary")),"")))))))))</f>
        <v/>
      </c>
    </row>
    <row r="3990" spans="5:5" ht="15" customHeight="1" x14ac:dyDescent="0.35">
      <c r="E3990" s="11" t="str">
        <f>IF(F3990="Primary Timing Controller","Timing",IF(F3990="Secondary Timing Controller","Timing",IF(F3990="Star","Ethernet",IF(F3990="Door Controller","Security Solution",IF(F3990="Elevator Controller","Security Solution",IF(F3990="Range Extender","Security Solution",IF(F3990="Dropbox","Standalone",IF(F3990="LF Exciter","Standalone",IF(OR(F3990="Monitor",F3990="Virtual Wall"),IF(VLOOKUP(H3990,IRDeviceDetails!$A$1:$B$10000,2,FALSE)=0,"Standalone",IF(ISNUMBER(MATCH(H3990,ConfigGrouping!$D$1:$D$10000,0)),"Primary","Secondary")),"")))))))))</f>
        <v/>
      </c>
    </row>
    <row r="3991" spans="5:5" ht="15" customHeight="1" x14ac:dyDescent="0.35">
      <c r="E3991" s="11" t="str">
        <f>IF(F3991="Primary Timing Controller","Timing",IF(F3991="Secondary Timing Controller","Timing",IF(F3991="Star","Ethernet",IF(F3991="Door Controller","Security Solution",IF(F3991="Elevator Controller","Security Solution",IF(F3991="Range Extender","Security Solution",IF(F3991="Dropbox","Standalone",IF(F3991="LF Exciter","Standalone",IF(OR(F3991="Monitor",F3991="Virtual Wall"),IF(VLOOKUP(H3991,IRDeviceDetails!$A$1:$B$10000,2,FALSE)=0,"Standalone",IF(ISNUMBER(MATCH(H3991,ConfigGrouping!$D$1:$D$10000,0)),"Primary","Secondary")),"")))))))))</f>
        <v/>
      </c>
    </row>
    <row r="3992" spans="5:5" ht="15" customHeight="1" x14ac:dyDescent="0.35">
      <c r="E3992" s="11" t="str">
        <f>IF(F3992="Primary Timing Controller","Timing",IF(F3992="Secondary Timing Controller","Timing",IF(F3992="Star","Ethernet",IF(F3992="Door Controller","Security Solution",IF(F3992="Elevator Controller","Security Solution",IF(F3992="Range Extender","Security Solution",IF(F3992="Dropbox","Standalone",IF(F3992="LF Exciter","Standalone",IF(OR(F3992="Monitor",F3992="Virtual Wall"),IF(VLOOKUP(H3992,IRDeviceDetails!$A$1:$B$10000,2,FALSE)=0,"Standalone",IF(ISNUMBER(MATCH(H3992,ConfigGrouping!$D$1:$D$10000,0)),"Primary","Secondary")),"")))))))))</f>
        <v/>
      </c>
    </row>
    <row r="3993" spans="5:5" ht="15" customHeight="1" x14ac:dyDescent="0.35">
      <c r="E3993" s="11" t="str">
        <f>IF(F3993="Primary Timing Controller","Timing",IF(F3993="Secondary Timing Controller","Timing",IF(F3993="Star","Ethernet",IF(F3993="Door Controller","Security Solution",IF(F3993="Elevator Controller","Security Solution",IF(F3993="Range Extender","Security Solution",IF(F3993="Dropbox","Standalone",IF(F3993="LF Exciter","Standalone",IF(OR(F3993="Monitor",F3993="Virtual Wall"),IF(VLOOKUP(H3993,IRDeviceDetails!$A$1:$B$10000,2,FALSE)=0,"Standalone",IF(ISNUMBER(MATCH(H3993,ConfigGrouping!$D$1:$D$10000,0)),"Primary","Secondary")),"")))))))))</f>
        <v/>
      </c>
    </row>
    <row r="3994" spans="5:5" ht="15" customHeight="1" x14ac:dyDescent="0.35">
      <c r="E3994" s="11" t="str">
        <f>IF(F3994="Primary Timing Controller","Timing",IF(F3994="Secondary Timing Controller","Timing",IF(F3994="Star","Ethernet",IF(F3994="Door Controller","Security Solution",IF(F3994="Elevator Controller","Security Solution",IF(F3994="Range Extender","Security Solution",IF(F3994="Dropbox","Standalone",IF(F3994="LF Exciter","Standalone",IF(OR(F3994="Monitor",F3994="Virtual Wall"),IF(VLOOKUP(H3994,IRDeviceDetails!$A$1:$B$10000,2,FALSE)=0,"Standalone",IF(ISNUMBER(MATCH(H3994,ConfigGrouping!$D$1:$D$10000,0)),"Primary","Secondary")),"")))))))))</f>
        <v/>
      </c>
    </row>
    <row r="3995" spans="5:5" ht="15" customHeight="1" x14ac:dyDescent="0.35">
      <c r="E3995" s="11" t="str">
        <f>IF(F3995="Primary Timing Controller","Timing",IF(F3995="Secondary Timing Controller","Timing",IF(F3995="Star","Ethernet",IF(F3995="Door Controller","Security Solution",IF(F3995="Elevator Controller","Security Solution",IF(F3995="Range Extender","Security Solution",IF(F3995="Dropbox","Standalone",IF(F3995="LF Exciter","Standalone",IF(OR(F3995="Monitor",F3995="Virtual Wall"),IF(VLOOKUP(H3995,IRDeviceDetails!$A$1:$B$10000,2,FALSE)=0,"Standalone",IF(ISNUMBER(MATCH(H3995,ConfigGrouping!$D$1:$D$10000,0)),"Primary","Secondary")),"")))))))))</f>
        <v/>
      </c>
    </row>
    <row r="3996" spans="5:5" ht="15" customHeight="1" x14ac:dyDescent="0.35">
      <c r="E3996" s="11" t="str">
        <f>IF(F3996="Primary Timing Controller","Timing",IF(F3996="Secondary Timing Controller","Timing",IF(F3996="Star","Ethernet",IF(F3996="Door Controller","Security Solution",IF(F3996="Elevator Controller","Security Solution",IF(F3996="Range Extender","Security Solution",IF(F3996="Dropbox","Standalone",IF(F3996="LF Exciter","Standalone",IF(OR(F3996="Monitor",F3996="Virtual Wall"),IF(VLOOKUP(H3996,IRDeviceDetails!$A$1:$B$10000,2,FALSE)=0,"Standalone",IF(ISNUMBER(MATCH(H3996,ConfigGrouping!$D$1:$D$10000,0)),"Primary","Secondary")),"")))))))))</f>
        <v/>
      </c>
    </row>
    <row r="3997" spans="5:5" ht="15" customHeight="1" x14ac:dyDescent="0.35">
      <c r="E3997" s="11" t="str">
        <f>IF(F3997="Primary Timing Controller","Timing",IF(F3997="Secondary Timing Controller","Timing",IF(F3997="Star","Ethernet",IF(F3997="Door Controller","Security Solution",IF(F3997="Elevator Controller","Security Solution",IF(F3997="Range Extender","Security Solution",IF(F3997="Dropbox","Standalone",IF(F3997="LF Exciter","Standalone",IF(OR(F3997="Monitor",F3997="Virtual Wall"),IF(VLOOKUP(H3997,IRDeviceDetails!$A$1:$B$10000,2,FALSE)=0,"Standalone",IF(ISNUMBER(MATCH(H3997,ConfigGrouping!$D$1:$D$10000,0)),"Primary","Secondary")),"")))))))))</f>
        <v/>
      </c>
    </row>
    <row r="3998" spans="5:5" ht="15" customHeight="1" x14ac:dyDescent="0.35">
      <c r="E3998" s="11" t="str">
        <f>IF(F3998="Primary Timing Controller","Timing",IF(F3998="Secondary Timing Controller","Timing",IF(F3998="Star","Ethernet",IF(F3998="Door Controller","Security Solution",IF(F3998="Elevator Controller","Security Solution",IF(F3998="Range Extender","Security Solution",IF(F3998="Dropbox","Standalone",IF(F3998="LF Exciter","Standalone",IF(OR(F3998="Monitor",F3998="Virtual Wall"),IF(VLOOKUP(H3998,IRDeviceDetails!$A$1:$B$10000,2,FALSE)=0,"Standalone",IF(ISNUMBER(MATCH(H3998,ConfigGrouping!$D$1:$D$10000,0)),"Primary","Secondary")),"")))))))))</f>
        <v/>
      </c>
    </row>
    <row r="3999" spans="5:5" ht="15" customHeight="1" x14ac:dyDescent="0.35">
      <c r="E3999" s="11" t="str">
        <f>IF(F3999="Primary Timing Controller","Timing",IF(F3999="Secondary Timing Controller","Timing",IF(F3999="Star","Ethernet",IF(F3999="Door Controller","Security Solution",IF(F3999="Elevator Controller","Security Solution",IF(F3999="Range Extender","Security Solution",IF(F3999="Dropbox","Standalone",IF(F3999="LF Exciter","Standalone",IF(OR(F3999="Monitor",F3999="Virtual Wall"),IF(VLOOKUP(H3999,IRDeviceDetails!$A$1:$B$10000,2,FALSE)=0,"Standalone",IF(ISNUMBER(MATCH(H3999,ConfigGrouping!$D$1:$D$10000,0)),"Primary","Secondary")),"")))))))))</f>
        <v/>
      </c>
    </row>
    <row r="4000" spans="5:5" ht="15" customHeight="1" x14ac:dyDescent="0.35">
      <c r="E4000" s="11" t="str">
        <f>IF(F4000="Primary Timing Controller","Timing",IF(F4000="Secondary Timing Controller","Timing",IF(F4000="Star","Ethernet",IF(F4000="Door Controller","Security Solution",IF(F4000="Elevator Controller","Security Solution",IF(F4000="Range Extender","Security Solution",IF(F4000="Dropbox","Standalone",IF(F4000="LF Exciter","Standalone",IF(OR(F4000="Monitor",F4000="Virtual Wall"),IF(VLOOKUP(H4000,IRDeviceDetails!$A$1:$B$10000,2,FALSE)=0,"Standalone",IF(ISNUMBER(MATCH(H4000,ConfigGrouping!$D$1:$D$10000,0)),"Primary","Secondary")),"")))))))))</f>
        <v/>
      </c>
    </row>
    <row r="4001" spans="5:5" ht="15" customHeight="1" x14ac:dyDescent="0.35">
      <c r="E4001" s="11" t="str">
        <f>IF(F4001="Primary Timing Controller","Timing",IF(F4001="Secondary Timing Controller","Timing",IF(F4001="Star","Ethernet",IF(F4001="Door Controller","Security Solution",IF(F4001="Elevator Controller","Security Solution",IF(F4001="Range Extender","Security Solution",IF(F4001="Dropbox","Standalone",IF(F4001="LF Exciter","Standalone",IF(OR(F4001="Monitor",F4001="Virtual Wall"),IF(VLOOKUP(H4001,IRDeviceDetails!$A$1:$B$10000,2,FALSE)=0,"Standalone",IF(ISNUMBER(MATCH(H4001,ConfigGrouping!$D$1:$D$10000,0)),"Primary","Secondary")),"")))))))))</f>
        <v/>
      </c>
    </row>
    <row r="4002" spans="5:5" ht="15" customHeight="1" x14ac:dyDescent="0.35">
      <c r="E4002" s="11" t="str">
        <f>IF(F4002="Primary Timing Controller","Timing",IF(F4002="Secondary Timing Controller","Timing",IF(F4002="Star","Ethernet",IF(F4002="Door Controller","Security Solution",IF(F4002="Elevator Controller","Security Solution",IF(F4002="Range Extender","Security Solution",IF(F4002="Dropbox","Standalone",IF(F4002="LF Exciter","Standalone",IF(OR(F4002="Monitor",F4002="Virtual Wall"),IF(VLOOKUP(H4002,IRDeviceDetails!$A$1:$B$10000,2,FALSE)=0,"Standalone",IF(ISNUMBER(MATCH(H4002,ConfigGrouping!$D$1:$D$10000,0)),"Primary","Secondary")),"")))))))))</f>
        <v/>
      </c>
    </row>
    <row r="4003" spans="5:5" ht="15" customHeight="1" x14ac:dyDescent="0.35">
      <c r="E4003" s="11" t="str">
        <f>IF(F4003="Primary Timing Controller","Timing",IF(F4003="Secondary Timing Controller","Timing",IF(F4003="Star","Ethernet",IF(F4003="Door Controller","Security Solution",IF(F4003="Elevator Controller","Security Solution",IF(F4003="Range Extender","Security Solution",IF(F4003="Dropbox","Standalone",IF(F4003="LF Exciter","Standalone",IF(OR(F4003="Monitor",F4003="Virtual Wall"),IF(VLOOKUP(H4003,IRDeviceDetails!$A$1:$B$10000,2,FALSE)=0,"Standalone",IF(ISNUMBER(MATCH(H4003,ConfigGrouping!$D$1:$D$10000,0)),"Primary","Secondary")),"")))))))))</f>
        <v/>
      </c>
    </row>
    <row r="4004" spans="5:5" ht="15" customHeight="1" x14ac:dyDescent="0.35">
      <c r="E4004" s="11" t="str">
        <f>IF(F4004="Primary Timing Controller","Timing",IF(F4004="Secondary Timing Controller","Timing",IF(F4004="Star","Ethernet",IF(F4004="Door Controller","Security Solution",IF(F4004="Elevator Controller","Security Solution",IF(F4004="Range Extender","Security Solution",IF(F4004="Dropbox","Standalone",IF(F4004="LF Exciter","Standalone",IF(OR(F4004="Monitor",F4004="Virtual Wall"),IF(VLOOKUP(H4004,IRDeviceDetails!$A$1:$B$10000,2,FALSE)=0,"Standalone",IF(ISNUMBER(MATCH(H4004,ConfigGrouping!$D$1:$D$10000,0)),"Primary","Secondary")),"")))))))))</f>
        <v/>
      </c>
    </row>
    <row r="4005" spans="5:5" ht="15" customHeight="1" x14ac:dyDescent="0.35">
      <c r="E4005" s="11" t="str">
        <f>IF(F4005="Primary Timing Controller","Timing",IF(F4005="Secondary Timing Controller","Timing",IF(F4005="Star","Ethernet",IF(F4005="Door Controller","Security Solution",IF(F4005="Elevator Controller","Security Solution",IF(F4005="Range Extender","Security Solution",IF(F4005="Dropbox","Standalone",IF(F4005="LF Exciter","Standalone",IF(OR(F4005="Monitor",F4005="Virtual Wall"),IF(VLOOKUP(H4005,IRDeviceDetails!$A$1:$B$10000,2,FALSE)=0,"Standalone",IF(ISNUMBER(MATCH(H4005,ConfigGrouping!$D$1:$D$10000,0)),"Primary","Secondary")),"")))))))))</f>
        <v/>
      </c>
    </row>
    <row r="4006" spans="5:5" ht="15" customHeight="1" x14ac:dyDescent="0.35">
      <c r="E4006" s="11" t="str">
        <f>IF(F4006="Primary Timing Controller","Timing",IF(F4006="Secondary Timing Controller","Timing",IF(F4006="Star","Ethernet",IF(F4006="Door Controller","Security Solution",IF(F4006="Elevator Controller","Security Solution",IF(F4006="Range Extender","Security Solution",IF(F4006="Dropbox","Standalone",IF(F4006="LF Exciter","Standalone",IF(OR(F4006="Monitor",F4006="Virtual Wall"),IF(VLOOKUP(H4006,IRDeviceDetails!$A$1:$B$10000,2,FALSE)=0,"Standalone",IF(ISNUMBER(MATCH(H4006,ConfigGrouping!$D$1:$D$10000,0)),"Primary","Secondary")),"")))))))))</f>
        <v/>
      </c>
    </row>
    <row r="4007" spans="5:5" ht="15" customHeight="1" x14ac:dyDescent="0.35">
      <c r="E4007" s="11" t="str">
        <f>IF(F4007="Primary Timing Controller","Timing",IF(F4007="Secondary Timing Controller","Timing",IF(F4007="Star","Ethernet",IF(F4007="Door Controller","Security Solution",IF(F4007="Elevator Controller","Security Solution",IF(F4007="Range Extender","Security Solution",IF(F4007="Dropbox","Standalone",IF(F4007="LF Exciter","Standalone",IF(OR(F4007="Monitor",F4007="Virtual Wall"),IF(VLOOKUP(H4007,IRDeviceDetails!$A$1:$B$10000,2,FALSE)=0,"Standalone",IF(ISNUMBER(MATCH(H4007,ConfigGrouping!$D$1:$D$10000,0)),"Primary","Secondary")),"")))))))))</f>
        <v/>
      </c>
    </row>
    <row r="4008" spans="5:5" ht="15" customHeight="1" x14ac:dyDescent="0.35">
      <c r="E4008" s="11" t="str">
        <f>IF(F4008="Primary Timing Controller","Timing",IF(F4008="Secondary Timing Controller","Timing",IF(F4008="Star","Ethernet",IF(F4008="Door Controller","Security Solution",IF(F4008="Elevator Controller","Security Solution",IF(F4008="Range Extender","Security Solution",IF(F4008="Dropbox","Standalone",IF(F4008="LF Exciter","Standalone",IF(OR(F4008="Monitor",F4008="Virtual Wall"),IF(VLOOKUP(H4008,IRDeviceDetails!$A$1:$B$10000,2,FALSE)=0,"Standalone",IF(ISNUMBER(MATCH(H4008,ConfigGrouping!$D$1:$D$10000,0)),"Primary","Secondary")),"")))))))))</f>
        <v/>
      </c>
    </row>
    <row r="4009" spans="5:5" ht="15" customHeight="1" x14ac:dyDescent="0.35">
      <c r="E4009" s="11" t="str">
        <f>IF(F4009="Primary Timing Controller","Timing",IF(F4009="Secondary Timing Controller","Timing",IF(F4009="Star","Ethernet",IF(F4009="Door Controller","Security Solution",IF(F4009="Elevator Controller","Security Solution",IF(F4009="Range Extender","Security Solution",IF(F4009="Dropbox","Standalone",IF(F4009="LF Exciter","Standalone",IF(OR(F4009="Monitor",F4009="Virtual Wall"),IF(VLOOKUP(H4009,IRDeviceDetails!$A$1:$B$10000,2,FALSE)=0,"Standalone",IF(ISNUMBER(MATCH(H4009,ConfigGrouping!$D$1:$D$10000,0)),"Primary","Secondary")),"")))))))))</f>
        <v/>
      </c>
    </row>
    <row r="4010" spans="5:5" ht="15" customHeight="1" x14ac:dyDescent="0.35">
      <c r="E4010" s="11" t="str">
        <f>IF(F4010="Primary Timing Controller","Timing",IF(F4010="Secondary Timing Controller","Timing",IF(F4010="Star","Ethernet",IF(F4010="Door Controller","Security Solution",IF(F4010="Elevator Controller","Security Solution",IF(F4010="Range Extender","Security Solution",IF(F4010="Dropbox","Standalone",IF(F4010="LF Exciter","Standalone",IF(OR(F4010="Monitor",F4010="Virtual Wall"),IF(VLOOKUP(H4010,IRDeviceDetails!$A$1:$B$10000,2,FALSE)=0,"Standalone",IF(ISNUMBER(MATCH(H4010,ConfigGrouping!$D$1:$D$10000,0)),"Primary","Secondary")),"")))))))))</f>
        <v/>
      </c>
    </row>
    <row r="4011" spans="5:5" ht="15" customHeight="1" x14ac:dyDescent="0.35">
      <c r="E4011" s="11" t="str">
        <f>IF(F4011="Primary Timing Controller","Timing",IF(F4011="Secondary Timing Controller","Timing",IF(F4011="Star","Ethernet",IF(F4011="Door Controller","Security Solution",IF(F4011="Elevator Controller","Security Solution",IF(F4011="Range Extender","Security Solution",IF(F4011="Dropbox","Standalone",IF(F4011="LF Exciter","Standalone",IF(OR(F4011="Monitor",F4011="Virtual Wall"),IF(VLOOKUP(H4011,IRDeviceDetails!$A$1:$B$10000,2,FALSE)=0,"Standalone",IF(ISNUMBER(MATCH(H4011,ConfigGrouping!$D$1:$D$10000,0)),"Primary","Secondary")),"")))))))))</f>
        <v/>
      </c>
    </row>
    <row r="4012" spans="5:5" ht="15" customHeight="1" x14ac:dyDescent="0.35">
      <c r="E4012" s="11" t="str">
        <f>IF(F4012="Primary Timing Controller","Timing",IF(F4012="Secondary Timing Controller","Timing",IF(F4012="Star","Ethernet",IF(F4012="Door Controller","Security Solution",IF(F4012="Elevator Controller","Security Solution",IF(F4012="Range Extender","Security Solution",IF(F4012="Dropbox","Standalone",IF(F4012="LF Exciter","Standalone",IF(OR(F4012="Monitor",F4012="Virtual Wall"),IF(VLOOKUP(H4012,IRDeviceDetails!$A$1:$B$10000,2,FALSE)=0,"Standalone",IF(ISNUMBER(MATCH(H4012,ConfigGrouping!$D$1:$D$10000,0)),"Primary","Secondary")),"")))))))))</f>
        <v/>
      </c>
    </row>
    <row r="4013" spans="5:5" ht="15" customHeight="1" x14ac:dyDescent="0.35">
      <c r="E4013" s="11" t="str">
        <f>IF(F4013="Primary Timing Controller","Timing",IF(F4013="Secondary Timing Controller","Timing",IF(F4013="Star","Ethernet",IF(F4013="Door Controller","Security Solution",IF(F4013="Elevator Controller","Security Solution",IF(F4013="Range Extender","Security Solution",IF(F4013="Dropbox","Standalone",IF(F4013="LF Exciter","Standalone",IF(OR(F4013="Monitor",F4013="Virtual Wall"),IF(VLOOKUP(H4013,IRDeviceDetails!$A$1:$B$10000,2,FALSE)=0,"Standalone",IF(ISNUMBER(MATCH(H4013,ConfigGrouping!$D$1:$D$10000,0)),"Primary","Secondary")),"")))))))))</f>
        <v/>
      </c>
    </row>
    <row r="4014" spans="5:5" ht="15" customHeight="1" x14ac:dyDescent="0.35">
      <c r="E4014" s="11" t="str">
        <f>IF(F4014="Primary Timing Controller","Timing",IF(F4014="Secondary Timing Controller","Timing",IF(F4014="Star","Ethernet",IF(F4014="Door Controller","Security Solution",IF(F4014="Elevator Controller","Security Solution",IF(F4014="Range Extender","Security Solution",IF(F4014="Dropbox","Standalone",IF(F4014="LF Exciter","Standalone",IF(OR(F4014="Monitor",F4014="Virtual Wall"),IF(VLOOKUP(H4014,IRDeviceDetails!$A$1:$B$10000,2,FALSE)=0,"Standalone",IF(ISNUMBER(MATCH(H4014,ConfigGrouping!$D$1:$D$10000,0)),"Primary","Secondary")),"")))))))))</f>
        <v/>
      </c>
    </row>
    <row r="4015" spans="5:5" ht="15" customHeight="1" x14ac:dyDescent="0.35">
      <c r="E4015" s="11" t="str">
        <f>IF(F4015="Primary Timing Controller","Timing",IF(F4015="Secondary Timing Controller","Timing",IF(F4015="Star","Ethernet",IF(F4015="Door Controller","Security Solution",IF(F4015="Elevator Controller","Security Solution",IF(F4015="Range Extender","Security Solution",IF(F4015="Dropbox","Standalone",IF(F4015="LF Exciter","Standalone",IF(OR(F4015="Monitor",F4015="Virtual Wall"),IF(VLOOKUP(H4015,IRDeviceDetails!$A$1:$B$10000,2,FALSE)=0,"Standalone",IF(ISNUMBER(MATCH(H4015,ConfigGrouping!$D$1:$D$10000,0)),"Primary","Secondary")),"")))))))))</f>
        <v/>
      </c>
    </row>
    <row r="4016" spans="5:5" ht="15" customHeight="1" x14ac:dyDescent="0.35">
      <c r="E4016" s="11" t="str">
        <f>IF(F4016="Primary Timing Controller","Timing",IF(F4016="Secondary Timing Controller","Timing",IF(F4016="Star","Ethernet",IF(F4016="Door Controller","Security Solution",IF(F4016="Elevator Controller","Security Solution",IF(F4016="Range Extender","Security Solution",IF(F4016="Dropbox","Standalone",IF(F4016="LF Exciter","Standalone",IF(OR(F4016="Monitor",F4016="Virtual Wall"),IF(VLOOKUP(H4016,IRDeviceDetails!$A$1:$B$10000,2,FALSE)=0,"Standalone",IF(ISNUMBER(MATCH(H4016,ConfigGrouping!$D$1:$D$10000,0)),"Primary","Secondary")),"")))))))))</f>
        <v/>
      </c>
    </row>
    <row r="4017" spans="5:5" ht="15" customHeight="1" x14ac:dyDescent="0.35">
      <c r="E4017" s="11" t="str">
        <f>IF(F4017="Primary Timing Controller","Timing",IF(F4017="Secondary Timing Controller","Timing",IF(F4017="Star","Ethernet",IF(F4017="Door Controller","Security Solution",IF(F4017="Elevator Controller","Security Solution",IF(F4017="Range Extender","Security Solution",IF(F4017="Dropbox","Standalone",IF(F4017="LF Exciter","Standalone",IF(OR(F4017="Monitor",F4017="Virtual Wall"),IF(VLOOKUP(H4017,IRDeviceDetails!$A$1:$B$10000,2,FALSE)=0,"Standalone",IF(ISNUMBER(MATCH(H4017,ConfigGrouping!$D$1:$D$10000,0)),"Primary","Secondary")),"")))))))))</f>
        <v/>
      </c>
    </row>
    <row r="4018" spans="5:5" ht="15" customHeight="1" x14ac:dyDescent="0.35">
      <c r="E4018" s="11" t="str">
        <f>IF(F4018="Primary Timing Controller","Timing",IF(F4018="Secondary Timing Controller","Timing",IF(F4018="Star","Ethernet",IF(F4018="Door Controller","Security Solution",IF(F4018="Elevator Controller","Security Solution",IF(F4018="Range Extender","Security Solution",IF(F4018="Dropbox","Standalone",IF(F4018="LF Exciter","Standalone",IF(OR(F4018="Monitor",F4018="Virtual Wall"),IF(VLOOKUP(H4018,IRDeviceDetails!$A$1:$B$10000,2,FALSE)=0,"Standalone",IF(ISNUMBER(MATCH(H4018,ConfigGrouping!$D$1:$D$10000,0)),"Primary","Secondary")),"")))))))))</f>
        <v/>
      </c>
    </row>
    <row r="4019" spans="5:5" ht="15" customHeight="1" x14ac:dyDescent="0.35">
      <c r="E4019" s="11" t="str">
        <f>IF(F4019="Primary Timing Controller","Timing",IF(F4019="Secondary Timing Controller","Timing",IF(F4019="Star","Ethernet",IF(F4019="Door Controller","Security Solution",IF(F4019="Elevator Controller","Security Solution",IF(F4019="Range Extender","Security Solution",IF(F4019="Dropbox","Standalone",IF(F4019="LF Exciter","Standalone",IF(OR(F4019="Monitor",F4019="Virtual Wall"),IF(VLOOKUP(H4019,IRDeviceDetails!$A$1:$B$10000,2,FALSE)=0,"Standalone",IF(ISNUMBER(MATCH(H4019,ConfigGrouping!$D$1:$D$10000,0)),"Primary","Secondary")),"")))))))))</f>
        <v/>
      </c>
    </row>
    <row r="4020" spans="5:5" ht="15" customHeight="1" x14ac:dyDescent="0.35">
      <c r="E4020" s="11" t="str">
        <f>IF(F4020="Primary Timing Controller","Timing",IF(F4020="Secondary Timing Controller","Timing",IF(F4020="Star","Ethernet",IF(F4020="Door Controller","Security Solution",IF(F4020="Elevator Controller","Security Solution",IF(F4020="Range Extender","Security Solution",IF(F4020="Dropbox","Standalone",IF(F4020="LF Exciter","Standalone",IF(OR(F4020="Monitor",F4020="Virtual Wall"),IF(VLOOKUP(H4020,IRDeviceDetails!$A$1:$B$10000,2,FALSE)=0,"Standalone",IF(ISNUMBER(MATCH(H4020,ConfigGrouping!$D$1:$D$10000,0)),"Primary","Secondary")),"")))))))))</f>
        <v/>
      </c>
    </row>
    <row r="4021" spans="5:5" ht="15" customHeight="1" x14ac:dyDescent="0.35">
      <c r="E4021" s="11" t="str">
        <f>IF(F4021="Primary Timing Controller","Timing",IF(F4021="Secondary Timing Controller","Timing",IF(F4021="Star","Ethernet",IF(F4021="Door Controller","Security Solution",IF(F4021="Elevator Controller","Security Solution",IF(F4021="Range Extender","Security Solution",IF(F4021="Dropbox","Standalone",IF(F4021="LF Exciter","Standalone",IF(OR(F4021="Monitor",F4021="Virtual Wall"),IF(VLOOKUP(H4021,IRDeviceDetails!$A$1:$B$10000,2,FALSE)=0,"Standalone",IF(ISNUMBER(MATCH(H4021,ConfigGrouping!$D$1:$D$10000,0)),"Primary","Secondary")),"")))))))))</f>
        <v/>
      </c>
    </row>
    <row r="4022" spans="5:5" ht="15" customHeight="1" x14ac:dyDescent="0.35">
      <c r="E4022" s="11" t="str">
        <f>IF(F4022="Primary Timing Controller","Timing",IF(F4022="Secondary Timing Controller","Timing",IF(F4022="Star","Ethernet",IF(F4022="Door Controller","Security Solution",IF(F4022="Elevator Controller","Security Solution",IF(F4022="Range Extender","Security Solution",IF(F4022="Dropbox","Standalone",IF(F4022="LF Exciter","Standalone",IF(OR(F4022="Monitor",F4022="Virtual Wall"),IF(VLOOKUP(H4022,IRDeviceDetails!$A$1:$B$10000,2,FALSE)=0,"Standalone",IF(ISNUMBER(MATCH(H4022,ConfigGrouping!$D$1:$D$10000,0)),"Primary","Secondary")),"")))))))))</f>
        <v/>
      </c>
    </row>
    <row r="4023" spans="5:5" ht="15" customHeight="1" x14ac:dyDescent="0.35">
      <c r="E4023" s="11" t="str">
        <f>IF(F4023="Primary Timing Controller","Timing",IF(F4023="Secondary Timing Controller","Timing",IF(F4023="Star","Ethernet",IF(F4023="Door Controller","Security Solution",IF(F4023="Elevator Controller","Security Solution",IF(F4023="Range Extender","Security Solution",IF(F4023="Dropbox","Standalone",IF(F4023="LF Exciter","Standalone",IF(OR(F4023="Monitor",F4023="Virtual Wall"),IF(VLOOKUP(H4023,IRDeviceDetails!$A$1:$B$10000,2,FALSE)=0,"Standalone",IF(ISNUMBER(MATCH(H4023,ConfigGrouping!$D$1:$D$10000,0)),"Primary","Secondary")),"")))))))))</f>
        <v/>
      </c>
    </row>
    <row r="4024" spans="5:5" ht="15" customHeight="1" x14ac:dyDescent="0.35">
      <c r="E4024" s="11" t="str">
        <f>IF(F4024="Primary Timing Controller","Timing",IF(F4024="Secondary Timing Controller","Timing",IF(F4024="Star","Ethernet",IF(F4024="Door Controller","Security Solution",IF(F4024="Elevator Controller","Security Solution",IF(F4024="Range Extender","Security Solution",IF(F4024="Dropbox","Standalone",IF(F4024="LF Exciter","Standalone",IF(OR(F4024="Monitor",F4024="Virtual Wall"),IF(VLOOKUP(H4024,IRDeviceDetails!$A$1:$B$10000,2,FALSE)=0,"Standalone",IF(ISNUMBER(MATCH(H4024,ConfigGrouping!$D$1:$D$10000,0)),"Primary","Secondary")),"")))))))))</f>
        <v/>
      </c>
    </row>
    <row r="4025" spans="5:5" ht="15" customHeight="1" x14ac:dyDescent="0.35">
      <c r="E4025" s="11" t="str">
        <f>IF(F4025="Primary Timing Controller","Timing",IF(F4025="Secondary Timing Controller","Timing",IF(F4025="Star","Ethernet",IF(F4025="Door Controller","Security Solution",IF(F4025="Elevator Controller","Security Solution",IF(F4025="Range Extender","Security Solution",IF(F4025="Dropbox","Standalone",IF(F4025="LF Exciter","Standalone",IF(OR(F4025="Monitor",F4025="Virtual Wall"),IF(VLOOKUP(H4025,IRDeviceDetails!$A$1:$B$10000,2,FALSE)=0,"Standalone",IF(ISNUMBER(MATCH(H4025,ConfigGrouping!$D$1:$D$10000,0)),"Primary","Secondary")),"")))))))))</f>
        <v/>
      </c>
    </row>
    <row r="4026" spans="5:5" ht="15" customHeight="1" x14ac:dyDescent="0.35">
      <c r="E4026" s="11" t="str">
        <f>IF(F4026="Primary Timing Controller","Timing",IF(F4026="Secondary Timing Controller","Timing",IF(F4026="Star","Ethernet",IF(F4026="Door Controller","Security Solution",IF(F4026="Elevator Controller","Security Solution",IF(F4026="Range Extender","Security Solution",IF(F4026="Dropbox","Standalone",IF(F4026="LF Exciter","Standalone",IF(OR(F4026="Monitor",F4026="Virtual Wall"),IF(VLOOKUP(H4026,IRDeviceDetails!$A$1:$B$10000,2,FALSE)=0,"Standalone",IF(ISNUMBER(MATCH(H4026,ConfigGrouping!$D$1:$D$10000,0)),"Primary","Secondary")),"")))))))))</f>
        <v/>
      </c>
    </row>
    <row r="4027" spans="5:5" ht="15" customHeight="1" x14ac:dyDescent="0.35">
      <c r="E4027" s="11" t="str">
        <f>IF(F4027="Primary Timing Controller","Timing",IF(F4027="Secondary Timing Controller","Timing",IF(F4027="Star","Ethernet",IF(F4027="Door Controller","Security Solution",IF(F4027="Elevator Controller","Security Solution",IF(F4027="Range Extender","Security Solution",IF(F4027="Dropbox","Standalone",IF(F4027="LF Exciter","Standalone",IF(OR(F4027="Monitor",F4027="Virtual Wall"),IF(VLOOKUP(H4027,IRDeviceDetails!$A$1:$B$10000,2,FALSE)=0,"Standalone",IF(ISNUMBER(MATCH(H4027,ConfigGrouping!$D$1:$D$10000,0)),"Primary","Secondary")),"")))))))))</f>
        <v/>
      </c>
    </row>
    <row r="4028" spans="5:5" ht="15" customHeight="1" x14ac:dyDescent="0.35">
      <c r="E4028" s="11" t="str">
        <f>IF(F4028="Primary Timing Controller","Timing",IF(F4028="Secondary Timing Controller","Timing",IF(F4028="Star","Ethernet",IF(F4028="Door Controller","Security Solution",IF(F4028="Elevator Controller","Security Solution",IF(F4028="Range Extender","Security Solution",IF(F4028="Dropbox","Standalone",IF(F4028="LF Exciter","Standalone",IF(OR(F4028="Monitor",F4028="Virtual Wall"),IF(VLOOKUP(H4028,IRDeviceDetails!$A$1:$B$10000,2,FALSE)=0,"Standalone",IF(ISNUMBER(MATCH(H4028,ConfigGrouping!$D$1:$D$10000,0)),"Primary","Secondary")),"")))))))))</f>
        <v/>
      </c>
    </row>
    <row r="4029" spans="5:5" ht="15" customHeight="1" x14ac:dyDescent="0.35">
      <c r="E4029" s="11" t="str">
        <f>IF(F4029="Primary Timing Controller","Timing",IF(F4029="Secondary Timing Controller","Timing",IF(F4029="Star","Ethernet",IF(F4029="Door Controller","Security Solution",IF(F4029="Elevator Controller","Security Solution",IF(F4029="Range Extender","Security Solution",IF(F4029="Dropbox","Standalone",IF(F4029="LF Exciter","Standalone",IF(OR(F4029="Monitor",F4029="Virtual Wall"),IF(VLOOKUP(H4029,IRDeviceDetails!$A$1:$B$10000,2,FALSE)=0,"Standalone",IF(ISNUMBER(MATCH(H4029,ConfigGrouping!$D$1:$D$10000,0)),"Primary","Secondary")),"")))))))))</f>
        <v/>
      </c>
    </row>
    <row r="4030" spans="5:5" ht="15" customHeight="1" x14ac:dyDescent="0.35">
      <c r="E4030" s="11" t="str">
        <f>IF(F4030="Primary Timing Controller","Timing",IF(F4030="Secondary Timing Controller","Timing",IF(F4030="Star","Ethernet",IF(F4030="Door Controller","Security Solution",IF(F4030="Elevator Controller","Security Solution",IF(F4030="Range Extender","Security Solution",IF(F4030="Dropbox","Standalone",IF(F4030="LF Exciter","Standalone",IF(OR(F4030="Monitor",F4030="Virtual Wall"),IF(VLOOKUP(H4030,IRDeviceDetails!$A$1:$B$10000,2,FALSE)=0,"Standalone",IF(ISNUMBER(MATCH(H4030,ConfigGrouping!$D$1:$D$10000,0)),"Primary","Secondary")),"")))))))))</f>
        <v/>
      </c>
    </row>
    <row r="4031" spans="5:5" ht="15" customHeight="1" x14ac:dyDescent="0.35">
      <c r="E4031" s="11" t="str">
        <f>IF(F4031="Primary Timing Controller","Timing",IF(F4031="Secondary Timing Controller","Timing",IF(F4031="Star","Ethernet",IF(F4031="Door Controller","Security Solution",IF(F4031="Elevator Controller","Security Solution",IF(F4031="Range Extender","Security Solution",IF(F4031="Dropbox","Standalone",IF(F4031="LF Exciter","Standalone",IF(OR(F4031="Monitor",F4031="Virtual Wall"),IF(VLOOKUP(H4031,IRDeviceDetails!$A$1:$B$10000,2,FALSE)=0,"Standalone",IF(ISNUMBER(MATCH(H4031,ConfigGrouping!$D$1:$D$10000,0)),"Primary","Secondary")),"")))))))))</f>
        <v/>
      </c>
    </row>
    <row r="4032" spans="5:5" ht="15" customHeight="1" x14ac:dyDescent="0.35">
      <c r="E4032" s="11" t="str">
        <f>IF(F4032="Primary Timing Controller","Timing",IF(F4032="Secondary Timing Controller","Timing",IF(F4032="Star","Ethernet",IF(F4032="Door Controller","Security Solution",IF(F4032="Elevator Controller","Security Solution",IF(F4032="Range Extender","Security Solution",IF(F4032="Dropbox","Standalone",IF(F4032="LF Exciter","Standalone",IF(OR(F4032="Monitor",F4032="Virtual Wall"),IF(VLOOKUP(H4032,IRDeviceDetails!$A$1:$B$10000,2,FALSE)=0,"Standalone",IF(ISNUMBER(MATCH(H4032,ConfigGrouping!$D$1:$D$10000,0)),"Primary","Secondary")),"")))))))))</f>
        <v/>
      </c>
    </row>
    <row r="4033" spans="5:5" ht="15" customHeight="1" x14ac:dyDescent="0.35">
      <c r="E4033" s="11" t="str">
        <f>IF(F4033="Primary Timing Controller","Timing",IF(F4033="Secondary Timing Controller","Timing",IF(F4033="Star","Ethernet",IF(F4033="Door Controller","Security Solution",IF(F4033="Elevator Controller","Security Solution",IF(F4033="Range Extender","Security Solution",IF(F4033="Dropbox","Standalone",IF(F4033="LF Exciter","Standalone",IF(OR(F4033="Monitor",F4033="Virtual Wall"),IF(VLOOKUP(H4033,IRDeviceDetails!$A$1:$B$10000,2,FALSE)=0,"Standalone",IF(ISNUMBER(MATCH(H4033,ConfigGrouping!$D$1:$D$10000,0)),"Primary","Secondary")),"")))))))))</f>
        <v/>
      </c>
    </row>
    <row r="4034" spans="5:5" ht="15" customHeight="1" x14ac:dyDescent="0.35">
      <c r="E4034" s="11" t="str">
        <f>IF(F4034="Primary Timing Controller","Timing",IF(F4034="Secondary Timing Controller","Timing",IF(F4034="Star","Ethernet",IF(F4034="Door Controller","Security Solution",IF(F4034="Elevator Controller","Security Solution",IF(F4034="Range Extender","Security Solution",IF(F4034="Dropbox","Standalone",IF(F4034="LF Exciter","Standalone",IF(OR(F4034="Monitor",F4034="Virtual Wall"),IF(VLOOKUP(H4034,IRDeviceDetails!$A$1:$B$10000,2,FALSE)=0,"Standalone",IF(ISNUMBER(MATCH(H4034,ConfigGrouping!$D$1:$D$10000,0)),"Primary","Secondary")),"")))))))))</f>
        <v/>
      </c>
    </row>
    <row r="4035" spans="5:5" ht="15" customHeight="1" x14ac:dyDescent="0.35">
      <c r="E4035" s="11" t="str">
        <f>IF(F4035="Primary Timing Controller","Timing",IF(F4035="Secondary Timing Controller","Timing",IF(F4035="Star","Ethernet",IF(F4035="Door Controller","Security Solution",IF(F4035="Elevator Controller","Security Solution",IF(F4035="Range Extender","Security Solution",IF(F4035="Dropbox","Standalone",IF(F4035="LF Exciter","Standalone",IF(OR(F4035="Monitor",F4035="Virtual Wall"),IF(VLOOKUP(H4035,IRDeviceDetails!$A$1:$B$10000,2,FALSE)=0,"Standalone",IF(ISNUMBER(MATCH(H4035,ConfigGrouping!$D$1:$D$10000,0)),"Primary","Secondary")),"")))))))))</f>
        <v/>
      </c>
    </row>
    <row r="4036" spans="5:5" ht="15" customHeight="1" x14ac:dyDescent="0.35">
      <c r="E4036" s="11" t="str">
        <f>IF(F4036="Primary Timing Controller","Timing",IF(F4036="Secondary Timing Controller","Timing",IF(F4036="Star","Ethernet",IF(F4036="Door Controller","Security Solution",IF(F4036="Elevator Controller","Security Solution",IF(F4036="Range Extender","Security Solution",IF(F4036="Dropbox","Standalone",IF(F4036="LF Exciter","Standalone",IF(OR(F4036="Monitor",F4036="Virtual Wall"),IF(VLOOKUP(H4036,IRDeviceDetails!$A$1:$B$10000,2,FALSE)=0,"Standalone",IF(ISNUMBER(MATCH(H4036,ConfigGrouping!$D$1:$D$10000,0)),"Primary","Secondary")),"")))))))))</f>
        <v/>
      </c>
    </row>
    <row r="4037" spans="5:5" ht="15" customHeight="1" x14ac:dyDescent="0.35">
      <c r="E4037" s="11" t="str">
        <f>IF(F4037="Primary Timing Controller","Timing",IF(F4037="Secondary Timing Controller","Timing",IF(F4037="Star","Ethernet",IF(F4037="Door Controller","Security Solution",IF(F4037="Elevator Controller","Security Solution",IF(F4037="Range Extender","Security Solution",IF(F4037="Dropbox","Standalone",IF(F4037="LF Exciter","Standalone",IF(OR(F4037="Monitor",F4037="Virtual Wall"),IF(VLOOKUP(H4037,IRDeviceDetails!$A$1:$B$10000,2,FALSE)=0,"Standalone",IF(ISNUMBER(MATCH(H4037,ConfigGrouping!$D$1:$D$10000,0)),"Primary","Secondary")),"")))))))))</f>
        <v/>
      </c>
    </row>
    <row r="4038" spans="5:5" ht="15" customHeight="1" x14ac:dyDescent="0.35">
      <c r="E4038" s="11" t="str">
        <f>IF(F4038="Primary Timing Controller","Timing",IF(F4038="Secondary Timing Controller","Timing",IF(F4038="Star","Ethernet",IF(F4038="Door Controller","Security Solution",IF(F4038="Elevator Controller","Security Solution",IF(F4038="Range Extender","Security Solution",IF(F4038="Dropbox","Standalone",IF(F4038="LF Exciter","Standalone",IF(OR(F4038="Monitor",F4038="Virtual Wall"),IF(VLOOKUP(H4038,IRDeviceDetails!$A$1:$B$10000,2,FALSE)=0,"Standalone",IF(ISNUMBER(MATCH(H4038,ConfigGrouping!$D$1:$D$10000,0)),"Primary","Secondary")),"")))))))))</f>
        <v/>
      </c>
    </row>
    <row r="4039" spans="5:5" ht="15" customHeight="1" x14ac:dyDescent="0.35">
      <c r="E4039" s="11" t="str">
        <f>IF(F4039="Primary Timing Controller","Timing",IF(F4039="Secondary Timing Controller","Timing",IF(F4039="Star","Ethernet",IF(F4039="Door Controller","Security Solution",IF(F4039="Elevator Controller","Security Solution",IF(F4039="Range Extender","Security Solution",IF(F4039="Dropbox","Standalone",IF(F4039="LF Exciter","Standalone",IF(OR(F4039="Monitor",F4039="Virtual Wall"),IF(VLOOKUP(H4039,IRDeviceDetails!$A$1:$B$10000,2,FALSE)=0,"Standalone",IF(ISNUMBER(MATCH(H4039,ConfigGrouping!$D$1:$D$10000,0)),"Primary","Secondary")),"")))))))))</f>
        <v/>
      </c>
    </row>
    <row r="4040" spans="5:5" ht="15" customHeight="1" x14ac:dyDescent="0.35">
      <c r="E4040" s="11" t="str">
        <f>IF(F4040="Primary Timing Controller","Timing",IF(F4040="Secondary Timing Controller","Timing",IF(F4040="Star","Ethernet",IF(F4040="Door Controller","Security Solution",IF(F4040="Elevator Controller","Security Solution",IF(F4040="Range Extender","Security Solution",IF(F4040="Dropbox","Standalone",IF(F4040="LF Exciter","Standalone",IF(OR(F4040="Monitor",F4040="Virtual Wall"),IF(VLOOKUP(H4040,IRDeviceDetails!$A$1:$B$10000,2,FALSE)=0,"Standalone",IF(ISNUMBER(MATCH(H4040,ConfigGrouping!$D$1:$D$10000,0)),"Primary","Secondary")),"")))))))))</f>
        <v/>
      </c>
    </row>
    <row r="4041" spans="5:5" ht="15" customHeight="1" x14ac:dyDescent="0.35">
      <c r="E4041" s="11" t="str">
        <f>IF(F4041="Primary Timing Controller","Timing",IF(F4041="Secondary Timing Controller","Timing",IF(F4041="Star","Ethernet",IF(F4041="Door Controller","Security Solution",IF(F4041="Elevator Controller","Security Solution",IF(F4041="Range Extender","Security Solution",IF(F4041="Dropbox","Standalone",IF(F4041="LF Exciter","Standalone",IF(OR(F4041="Monitor",F4041="Virtual Wall"),IF(VLOOKUP(H4041,IRDeviceDetails!$A$1:$B$10000,2,FALSE)=0,"Standalone",IF(ISNUMBER(MATCH(H4041,ConfigGrouping!$D$1:$D$10000,0)),"Primary","Secondary")),"")))))))))</f>
        <v/>
      </c>
    </row>
    <row r="4042" spans="5:5" ht="15" customHeight="1" x14ac:dyDescent="0.35">
      <c r="E4042" s="11" t="str">
        <f>IF(F4042="Primary Timing Controller","Timing",IF(F4042="Secondary Timing Controller","Timing",IF(F4042="Star","Ethernet",IF(F4042="Door Controller","Security Solution",IF(F4042="Elevator Controller","Security Solution",IF(F4042="Range Extender","Security Solution",IF(F4042="Dropbox","Standalone",IF(F4042="LF Exciter","Standalone",IF(OR(F4042="Monitor",F4042="Virtual Wall"),IF(VLOOKUP(H4042,IRDeviceDetails!$A$1:$B$10000,2,FALSE)=0,"Standalone",IF(ISNUMBER(MATCH(H4042,ConfigGrouping!$D$1:$D$10000,0)),"Primary","Secondary")),"")))))))))</f>
        <v/>
      </c>
    </row>
    <row r="4043" spans="5:5" ht="15" customHeight="1" x14ac:dyDescent="0.35">
      <c r="E4043" s="11" t="str">
        <f>IF(F4043="Primary Timing Controller","Timing",IF(F4043="Secondary Timing Controller","Timing",IF(F4043="Star","Ethernet",IF(F4043="Door Controller","Security Solution",IF(F4043="Elevator Controller","Security Solution",IF(F4043="Range Extender","Security Solution",IF(F4043="Dropbox","Standalone",IF(F4043="LF Exciter","Standalone",IF(OR(F4043="Monitor",F4043="Virtual Wall"),IF(VLOOKUP(H4043,IRDeviceDetails!$A$1:$B$10000,2,FALSE)=0,"Standalone",IF(ISNUMBER(MATCH(H4043,ConfigGrouping!$D$1:$D$10000,0)),"Primary","Secondary")),"")))))))))</f>
        <v/>
      </c>
    </row>
    <row r="4044" spans="5:5" ht="15" customHeight="1" x14ac:dyDescent="0.35">
      <c r="E4044" s="11" t="str">
        <f>IF(F4044="Primary Timing Controller","Timing",IF(F4044="Secondary Timing Controller","Timing",IF(F4044="Star","Ethernet",IF(F4044="Door Controller","Security Solution",IF(F4044="Elevator Controller","Security Solution",IF(F4044="Range Extender","Security Solution",IF(F4044="Dropbox","Standalone",IF(F4044="LF Exciter","Standalone",IF(OR(F4044="Monitor",F4044="Virtual Wall"),IF(VLOOKUP(H4044,IRDeviceDetails!$A$1:$B$10000,2,FALSE)=0,"Standalone",IF(ISNUMBER(MATCH(H4044,ConfigGrouping!$D$1:$D$10000,0)),"Primary","Secondary")),"")))))))))</f>
        <v/>
      </c>
    </row>
    <row r="4045" spans="5:5" ht="15" customHeight="1" x14ac:dyDescent="0.35">
      <c r="E4045" s="11" t="str">
        <f>IF(F4045="Primary Timing Controller","Timing",IF(F4045="Secondary Timing Controller","Timing",IF(F4045="Star","Ethernet",IF(F4045="Door Controller","Security Solution",IF(F4045="Elevator Controller","Security Solution",IF(F4045="Range Extender","Security Solution",IF(F4045="Dropbox","Standalone",IF(F4045="LF Exciter","Standalone",IF(OR(F4045="Monitor",F4045="Virtual Wall"),IF(VLOOKUP(H4045,IRDeviceDetails!$A$1:$B$10000,2,FALSE)=0,"Standalone",IF(ISNUMBER(MATCH(H4045,ConfigGrouping!$D$1:$D$10000,0)),"Primary","Secondary")),"")))))))))</f>
        <v/>
      </c>
    </row>
    <row r="4046" spans="5:5" ht="15" customHeight="1" x14ac:dyDescent="0.35">
      <c r="E4046" s="11" t="str">
        <f>IF(F4046="Primary Timing Controller","Timing",IF(F4046="Secondary Timing Controller","Timing",IF(F4046="Star","Ethernet",IF(F4046="Door Controller","Security Solution",IF(F4046="Elevator Controller","Security Solution",IF(F4046="Range Extender","Security Solution",IF(F4046="Dropbox","Standalone",IF(F4046="LF Exciter","Standalone",IF(OR(F4046="Monitor",F4046="Virtual Wall"),IF(VLOOKUP(H4046,IRDeviceDetails!$A$1:$B$10000,2,FALSE)=0,"Standalone",IF(ISNUMBER(MATCH(H4046,ConfigGrouping!$D$1:$D$10000,0)),"Primary","Secondary")),"")))))))))</f>
        <v/>
      </c>
    </row>
    <row r="4047" spans="5:5" ht="15" customHeight="1" x14ac:dyDescent="0.35">
      <c r="E4047" s="11" t="str">
        <f>IF(F4047="Primary Timing Controller","Timing",IF(F4047="Secondary Timing Controller","Timing",IF(F4047="Star","Ethernet",IF(F4047="Door Controller","Security Solution",IF(F4047="Elevator Controller","Security Solution",IF(F4047="Range Extender","Security Solution",IF(F4047="Dropbox","Standalone",IF(F4047="LF Exciter","Standalone",IF(OR(F4047="Monitor",F4047="Virtual Wall"),IF(VLOOKUP(H4047,IRDeviceDetails!$A$1:$B$10000,2,FALSE)=0,"Standalone",IF(ISNUMBER(MATCH(H4047,ConfigGrouping!$D$1:$D$10000,0)),"Primary","Secondary")),"")))))))))</f>
        <v/>
      </c>
    </row>
    <row r="4048" spans="5:5" ht="15" customHeight="1" x14ac:dyDescent="0.35">
      <c r="E4048" s="11" t="str">
        <f>IF(F4048="Primary Timing Controller","Timing",IF(F4048="Secondary Timing Controller","Timing",IF(F4048="Star","Ethernet",IF(F4048="Door Controller","Security Solution",IF(F4048="Elevator Controller","Security Solution",IF(F4048="Range Extender","Security Solution",IF(F4048="Dropbox","Standalone",IF(F4048="LF Exciter","Standalone",IF(OR(F4048="Monitor",F4048="Virtual Wall"),IF(VLOOKUP(H4048,IRDeviceDetails!$A$1:$B$10000,2,FALSE)=0,"Standalone",IF(ISNUMBER(MATCH(H4048,ConfigGrouping!$D$1:$D$10000,0)),"Primary","Secondary")),"")))))))))</f>
        <v/>
      </c>
    </row>
    <row r="4049" spans="5:5" ht="15" customHeight="1" x14ac:dyDescent="0.35">
      <c r="E4049" s="11" t="str">
        <f>IF(F4049="Primary Timing Controller","Timing",IF(F4049="Secondary Timing Controller","Timing",IF(F4049="Star","Ethernet",IF(F4049="Door Controller","Security Solution",IF(F4049="Elevator Controller","Security Solution",IF(F4049="Range Extender","Security Solution",IF(F4049="Dropbox","Standalone",IF(F4049="LF Exciter","Standalone",IF(OR(F4049="Monitor",F4049="Virtual Wall"),IF(VLOOKUP(H4049,IRDeviceDetails!$A$1:$B$10000,2,FALSE)=0,"Standalone",IF(ISNUMBER(MATCH(H4049,ConfigGrouping!$D$1:$D$10000,0)),"Primary","Secondary")),"")))))))))</f>
        <v/>
      </c>
    </row>
    <row r="4050" spans="5:5" ht="15" customHeight="1" x14ac:dyDescent="0.35">
      <c r="E4050" s="11" t="str">
        <f>IF(F4050="Primary Timing Controller","Timing",IF(F4050="Secondary Timing Controller","Timing",IF(F4050="Star","Ethernet",IF(F4050="Door Controller","Security Solution",IF(F4050="Elevator Controller","Security Solution",IF(F4050="Range Extender","Security Solution",IF(F4050="Dropbox","Standalone",IF(F4050="LF Exciter","Standalone",IF(OR(F4050="Monitor",F4050="Virtual Wall"),IF(VLOOKUP(H4050,IRDeviceDetails!$A$1:$B$10000,2,FALSE)=0,"Standalone",IF(ISNUMBER(MATCH(H4050,ConfigGrouping!$D$1:$D$10000,0)),"Primary","Secondary")),"")))))))))</f>
        <v/>
      </c>
    </row>
    <row r="4051" spans="5:5" ht="15" customHeight="1" x14ac:dyDescent="0.35">
      <c r="E4051" s="11" t="str">
        <f>IF(F4051="Primary Timing Controller","Timing",IF(F4051="Secondary Timing Controller","Timing",IF(F4051="Star","Ethernet",IF(F4051="Door Controller","Security Solution",IF(F4051="Elevator Controller","Security Solution",IF(F4051="Range Extender","Security Solution",IF(F4051="Dropbox","Standalone",IF(F4051="LF Exciter","Standalone",IF(OR(F4051="Monitor",F4051="Virtual Wall"),IF(VLOOKUP(H4051,IRDeviceDetails!$A$1:$B$10000,2,FALSE)=0,"Standalone",IF(ISNUMBER(MATCH(H4051,ConfigGrouping!$D$1:$D$10000,0)),"Primary","Secondary")),"")))))))))</f>
        <v/>
      </c>
    </row>
    <row r="4052" spans="5:5" ht="15" customHeight="1" x14ac:dyDescent="0.35">
      <c r="E4052" s="11" t="str">
        <f>IF(F4052="Primary Timing Controller","Timing",IF(F4052="Secondary Timing Controller","Timing",IF(F4052="Star","Ethernet",IF(F4052="Door Controller","Security Solution",IF(F4052="Elevator Controller","Security Solution",IF(F4052="Range Extender","Security Solution",IF(F4052="Dropbox","Standalone",IF(F4052="LF Exciter","Standalone",IF(OR(F4052="Monitor",F4052="Virtual Wall"),IF(VLOOKUP(H4052,IRDeviceDetails!$A$1:$B$10000,2,FALSE)=0,"Standalone",IF(ISNUMBER(MATCH(H4052,ConfigGrouping!$D$1:$D$10000,0)),"Primary","Secondary")),"")))))))))</f>
        <v/>
      </c>
    </row>
    <row r="4053" spans="5:5" ht="15" customHeight="1" x14ac:dyDescent="0.35">
      <c r="E4053" s="11" t="str">
        <f>IF(F4053="Primary Timing Controller","Timing",IF(F4053="Secondary Timing Controller","Timing",IF(F4053="Star","Ethernet",IF(F4053="Door Controller","Security Solution",IF(F4053="Elevator Controller","Security Solution",IF(F4053="Range Extender","Security Solution",IF(F4053="Dropbox","Standalone",IF(F4053="LF Exciter","Standalone",IF(OR(F4053="Monitor",F4053="Virtual Wall"),IF(VLOOKUP(H4053,IRDeviceDetails!$A$1:$B$10000,2,FALSE)=0,"Standalone",IF(ISNUMBER(MATCH(H4053,ConfigGrouping!$D$1:$D$10000,0)),"Primary","Secondary")),"")))))))))</f>
        <v/>
      </c>
    </row>
    <row r="4054" spans="5:5" ht="15" customHeight="1" x14ac:dyDescent="0.35">
      <c r="E4054" s="11" t="str">
        <f>IF(F4054="Primary Timing Controller","Timing",IF(F4054="Secondary Timing Controller","Timing",IF(F4054="Star","Ethernet",IF(F4054="Door Controller","Security Solution",IF(F4054="Elevator Controller","Security Solution",IF(F4054="Range Extender","Security Solution",IF(F4054="Dropbox","Standalone",IF(F4054="LF Exciter","Standalone",IF(OR(F4054="Monitor",F4054="Virtual Wall"),IF(VLOOKUP(H4054,IRDeviceDetails!$A$1:$B$10000,2,FALSE)=0,"Standalone",IF(ISNUMBER(MATCH(H4054,ConfigGrouping!$D$1:$D$10000,0)),"Primary","Secondary")),"")))))))))</f>
        <v/>
      </c>
    </row>
    <row r="4055" spans="5:5" ht="15" customHeight="1" x14ac:dyDescent="0.35">
      <c r="E4055" s="11" t="str">
        <f>IF(F4055="Primary Timing Controller","Timing",IF(F4055="Secondary Timing Controller","Timing",IF(F4055="Star","Ethernet",IF(F4055="Door Controller","Security Solution",IF(F4055="Elevator Controller","Security Solution",IF(F4055="Range Extender","Security Solution",IF(F4055="Dropbox","Standalone",IF(F4055="LF Exciter","Standalone",IF(OR(F4055="Monitor",F4055="Virtual Wall"),IF(VLOOKUP(H4055,IRDeviceDetails!$A$1:$B$10000,2,FALSE)=0,"Standalone",IF(ISNUMBER(MATCH(H4055,ConfigGrouping!$D$1:$D$10000,0)),"Primary","Secondary")),"")))))))))</f>
        <v/>
      </c>
    </row>
    <row r="4056" spans="5:5" ht="15" customHeight="1" x14ac:dyDescent="0.35">
      <c r="E4056" s="11" t="str">
        <f>IF(F4056="Primary Timing Controller","Timing",IF(F4056="Secondary Timing Controller","Timing",IF(F4056="Star","Ethernet",IF(F4056="Door Controller","Security Solution",IF(F4056="Elevator Controller","Security Solution",IF(F4056="Range Extender","Security Solution",IF(F4056="Dropbox","Standalone",IF(F4056="LF Exciter","Standalone",IF(OR(F4056="Monitor",F4056="Virtual Wall"),IF(VLOOKUP(H4056,IRDeviceDetails!$A$1:$B$10000,2,FALSE)=0,"Standalone",IF(ISNUMBER(MATCH(H4056,ConfigGrouping!$D$1:$D$10000,0)),"Primary","Secondary")),"")))))))))</f>
        <v/>
      </c>
    </row>
    <row r="4057" spans="5:5" ht="15" customHeight="1" x14ac:dyDescent="0.35">
      <c r="E4057" s="11" t="str">
        <f>IF(F4057="Primary Timing Controller","Timing",IF(F4057="Secondary Timing Controller","Timing",IF(F4057="Star","Ethernet",IF(F4057="Door Controller","Security Solution",IF(F4057="Elevator Controller","Security Solution",IF(F4057="Range Extender","Security Solution",IF(F4057="Dropbox","Standalone",IF(F4057="LF Exciter","Standalone",IF(OR(F4057="Monitor",F4057="Virtual Wall"),IF(VLOOKUP(H4057,IRDeviceDetails!$A$1:$B$10000,2,FALSE)=0,"Standalone",IF(ISNUMBER(MATCH(H4057,ConfigGrouping!$D$1:$D$10000,0)),"Primary","Secondary")),"")))))))))</f>
        <v/>
      </c>
    </row>
    <row r="4058" spans="5:5" ht="15" customHeight="1" x14ac:dyDescent="0.35">
      <c r="E4058" s="11" t="str">
        <f>IF(F4058="Primary Timing Controller","Timing",IF(F4058="Secondary Timing Controller","Timing",IF(F4058="Star","Ethernet",IF(F4058="Door Controller","Security Solution",IF(F4058="Elevator Controller","Security Solution",IF(F4058="Range Extender","Security Solution",IF(F4058="Dropbox","Standalone",IF(F4058="LF Exciter","Standalone",IF(OR(F4058="Monitor",F4058="Virtual Wall"),IF(VLOOKUP(H4058,IRDeviceDetails!$A$1:$B$10000,2,FALSE)=0,"Standalone",IF(ISNUMBER(MATCH(H4058,ConfigGrouping!$D$1:$D$10000,0)),"Primary","Secondary")),"")))))))))</f>
        <v/>
      </c>
    </row>
    <row r="4059" spans="5:5" ht="15" customHeight="1" x14ac:dyDescent="0.35">
      <c r="E4059" s="11" t="str">
        <f>IF(F4059="Primary Timing Controller","Timing",IF(F4059="Secondary Timing Controller","Timing",IF(F4059="Star","Ethernet",IF(F4059="Door Controller","Security Solution",IF(F4059="Elevator Controller","Security Solution",IF(F4059="Range Extender","Security Solution",IF(F4059="Dropbox","Standalone",IF(F4059="LF Exciter","Standalone",IF(OR(F4059="Monitor",F4059="Virtual Wall"),IF(VLOOKUP(H4059,IRDeviceDetails!$A$1:$B$10000,2,FALSE)=0,"Standalone",IF(ISNUMBER(MATCH(H4059,ConfigGrouping!$D$1:$D$10000,0)),"Primary","Secondary")),"")))))))))</f>
        <v/>
      </c>
    </row>
    <row r="4060" spans="5:5" ht="15" customHeight="1" x14ac:dyDescent="0.35">
      <c r="E4060" s="11" t="str">
        <f>IF(F4060="Primary Timing Controller","Timing",IF(F4060="Secondary Timing Controller","Timing",IF(F4060="Star","Ethernet",IF(F4060="Door Controller","Security Solution",IF(F4060="Elevator Controller","Security Solution",IF(F4060="Range Extender","Security Solution",IF(F4060="Dropbox","Standalone",IF(F4060="LF Exciter","Standalone",IF(OR(F4060="Monitor",F4060="Virtual Wall"),IF(VLOOKUP(H4060,IRDeviceDetails!$A$1:$B$10000,2,FALSE)=0,"Standalone",IF(ISNUMBER(MATCH(H4060,ConfigGrouping!$D$1:$D$10000,0)),"Primary","Secondary")),"")))))))))</f>
        <v/>
      </c>
    </row>
    <row r="4061" spans="5:5" ht="15" customHeight="1" x14ac:dyDescent="0.35">
      <c r="E4061" s="11" t="str">
        <f>IF(F4061="Primary Timing Controller","Timing",IF(F4061="Secondary Timing Controller","Timing",IF(F4061="Star","Ethernet",IF(F4061="Door Controller","Security Solution",IF(F4061="Elevator Controller","Security Solution",IF(F4061="Range Extender","Security Solution",IF(F4061="Dropbox","Standalone",IF(F4061="LF Exciter","Standalone",IF(OR(F4061="Monitor",F4061="Virtual Wall"),IF(VLOOKUP(H4061,IRDeviceDetails!$A$1:$B$10000,2,FALSE)=0,"Standalone",IF(ISNUMBER(MATCH(H4061,ConfigGrouping!$D$1:$D$10000,0)),"Primary","Secondary")),"")))))))))</f>
        <v/>
      </c>
    </row>
    <row r="4062" spans="5:5" ht="15" customHeight="1" x14ac:dyDescent="0.35">
      <c r="E4062" s="11" t="str">
        <f>IF(F4062="Primary Timing Controller","Timing",IF(F4062="Secondary Timing Controller","Timing",IF(F4062="Star","Ethernet",IF(F4062="Door Controller","Security Solution",IF(F4062="Elevator Controller","Security Solution",IF(F4062="Range Extender","Security Solution",IF(F4062="Dropbox","Standalone",IF(F4062="LF Exciter","Standalone",IF(OR(F4062="Monitor",F4062="Virtual Wall"),IF(VLOOKUP(H4062,IRDeviceDetails!$A$1:$B$10000,2,FALSE)=0,"Standalone",IF(ISNUMBER(MATCH(H4062,ConfigGrouping!$D$1:$D$10000,0)),"Primary","Secondary")),"")))))))))</f>
        <v/>
      </c>
    </row>
    <row r="4063" spans="5:5" ht="15" customHeight="1" x14ac:dyDescent="0.35">
      <c r="E4063" s="11" t="str">
        <f>IF(F4063="Primary Timing Controller","Timing",IF(F4063="Secondary Timing Controller","Timing",IF(F4063="Star","Ethernet",IF(F4063="Door Controller","Security Solution",IF(F4063="Elevator Controller","Security Solution",IF(F4063="Range Extender","Security Solution",IF(F4063="Dropbox","Standalone",IF(F4063="LF Exciter","Standalone",IF(OR(F4063="Monitor",F4063="Virtual Wall"),IF(VLOOKUP(H4063,IRDeviceDetails!$A$1:$B$10000,2,FALSE)=0,"Standalone",IF(ISNUMBER(MATCH(H4063,ConfigGrouping!$D$1:$D$10000,0)),"Primary","Secondary")),"")))))))))</f>
        <v/>
      </c>
    </row>
    <row r="4064" spans="5:5" ht="15" customHeight="1" x14ac:dyDescent="0.35">
      <c r="E4064" s="11" t="str">
        <f>IF(F4064="Primary Timing Controller","Timing",IF(F4064="Secondary Timing Controller","Timing",IF(F4064="Star","Ethernet",IF(F4064="Door Controller","Security Solution",IF(F4064="Elevator Controller","Security Solution",IF(F4064="Range Extender","Security Solution",IF(F4064="Dropbox","Standalone",IF(F4064="LF Exciter","Standalone",IF(OR(F4064="Monitor",F4064="Virtual Wall"),IF(VLOOKUP(H4064,IRDeviceDetails!$A$1:$B$10000,2,FALSE)=0,"Standalone",IF(ISNUMBER(MATCH(H4064,ConfigGrouping!$D$1:$D$10000,0)),"Primary","Secondary")),"")))))))))</f>
        <v/>
      </c>
    </row>
    <row r="4065" spans="5:5" ht="15" customHeight="1" x14ac:dyDescent="0.35">
      <c r="E4065" s="11" t="str">
        <f>IF(F4065="Primary Timing Controller","Timing",IF(F4065="Secondary Timing Controller","Timing",IF(F4065="Star","Ethernet",IF(F4065="Door Controller","Security Solution",IF(F4065="Elevator Controller","Security Solution",IF(F4065="Range Extender","Security Solution",IF(F4065="Dropbox","Standalone",IF(F4065="LF Exciter","Standalone",IF(OR(F4065="Monitor",F4065="Virtual Wall"),IF(VLOOKUP(H4065,IRDeviceDetails!$A$1:$B$10000,2,FALSE)=0,"Standalone",IF(ISNUMBER(MATCH(H4065,ConfigGrouping!$D$1:$D$10000,0)),"Primary","Secondary")),"")))))))))</f>
        <v/>
      </c>
    </row>
    <row r="4066" spans="5:5" ht="15" customHeight="1" x14ac:dyDescent="0.35">
      <c r="E4066" s="11" t="str">
        <f>IF(F4066="Primary Timing Controller","Timing",IF(F4066="Secondary Timing Controller","Timing",IF(F4066="Star","Ethernet",IF(F4066="Door Controller","Security Solution",IF(F4066="Elevator Controller","Security Solution",IF(F4066="Range Extender","Security Solution",IF(F4066="Dropbox","Standalone",IF(F4066="LF Exciter","Standalone",IF(OR(F4066="Monitor",F4066="Virtual Wall"),IF(VLOOKUP(H4066,IRDeviceDetails!$A$1:$B$10000,2,FALSE)=0,"Standalone",IF(ISNUMBER(MATCH(H4066,ConfigGrouping!$D$1:$D$10000,0)),"Primary","Secondary")),"")))))))))</f>
        <v/>
      </c>
    </row>
    <row r="4067" spans="5:5" ht="15" customHeight="1" x14ac:dyDescent="0.35">
      <c r="E4067" s="11" t="str">
        <f>IF(F4067="Primary Timing Controller","Timing",IF(F4067="Secondary Timing Controller","Timing",IF(F4067="Star","Ethernet",IF(F4067="Door Controller","Security Solution",IF(F4067="Elevator Controller","Security Solution",IF(F4067="Range Extender","Security Solution",IF(F4067="Dropbox","Standalone",IF(F4067="LF Exciter","Standalone",IF(OR(F4067="Monitor",F4067="Virtual Wall"),IF(VLOOKUP(H4067,IRDeviceDetails!$A$1:$B$10000,2,FALSE)=0,"Standalone",IF(ISNUMBER(MATCH(H4067,ConfigGrouping!$D$1:$D$10000,0)),"Primary","Secondary")),"")))))))))</f>
        <v/>
      </c>
    </row>
    <row r="4068" spans="5:5" ht="15" customHeight="1" x14ac:dyDescent="0.35">
      <c r="E4068" s="11" t="str">
        <f>IF(F4068="Primary Timing Controller","Timing",IF(F4068="Secondary Timing Controller","Timing",IF(F4068="Star","Ethernet",IF(F4068="Door Controller","Security Solution",IF(F4068="Elevator Controller","Security Solution",IF(F4068="Range Extender","Security Solution",IF(F4068="Dropbox","Standalone",IF(F4068="LF Exciter","Standalone",IF(OR(F4068="Monitor",F4068="Virtual Wall"),IF(VLOOKUP(H4068,IRDeviceDetails!$A$1:$B$10000,2,FALSE)=0,"Standalone",IF(ISNUMBER(MATCH(H4068,ConfigGrouping!$D$1:$D$10000,0)),"Primary","Secondary")),"")))))))))</f>
        <v/>
      </c>
    </row>
    <row r="4069" spans="5:5" ht="15" customHeight="1" x14ac:dyDescent="0.35">
      <c r="E4069" s="11" t="str">
        <f>IF(F4069="Primary Timing Controller","Timing",IF(F4069="Secondary Timing Controller","Timing",IF(F4069="Star","Ethernet",IF(F4069="Door Controller","Security Solution",IF(F4069="Elevator Controller","Security Solution",IF(F4069="Range Extender","Security Solution",IF(F4069="Dropbox","Standalone",IF(F4069="LF Exciter","Standalone",IF(OR(F4069="Monitor",F4069="Virtual Wall"),IF(VLOOKUP(H4069,IRDeviceDetails!$A$1:$B$10000,2,FALSE)=0,"Standalone",IF(ISNUMBER(MATCH(H4069,ConfigGrouping!$D$1:$D$10000,0)),"Primary","Secondary")),"")))))))))</f>
        <v/>
      </c>
    </row>
    <row r="4070" spans="5:5" ht="15" customHeight="1" x14ac:dyDescent="0.35">
      <c r="E4070" s="11" t="str">
        <f>IF(F4070="Primary Timing Controller","Timing",IF(F4070="Secondary Timing Controller","Timing",IF(F4070="Star","Ethernet",IF(F4070="Door Controller","Security Solution",IF(F4070="Elevator Controller","Security Solution",IF(F4070="Range Extender","Security Solution",IF(F4070="Dropbox","Standalone",IF(F4070="LF Exciter","Standalone",IF(OR(F4070="Monitor",F4070="Virtual Wall"),IF(VLOOKUP(H4070,IRDeviceDetails!$A$1:$B$10000,2,FALSE)=0,"Standalone",IF(ISNUMBER(MATCH(H4070,ConfigGrouping!$D$1:$D$10000,0)),"Primary","Secondary")),"")))))))))</f>
        <v/>
      </c>
    </row>
    <row r="4071" spans="5:5" ht="15" customHeight="1" x14ac:dyDescent="0.35">
      <c r="E4071" s="11" t="str">
        <f>IF(F4071="Primary Timing Controller","Timing",IF(F4071="Secondary Timing Controller","Timing",IF(F4071="Star","Ethernet",IF(F4071="Door Controller","Security Solution",IF(F4071="Elevator Controller","Security Solution",IF(F4071="Range Extender","Security Solution",IF(F4071="Dropbox","Standalone",IF(F4071="LF Exciter","Standalone",IF(OR(F4071="Monitor",F4071="Virtual Wall"),IF(VLOOKUP(H4071,IRDeviceDetails!$A$1:$B$10000,2,FALSE)=0,"Standalone",IF(ISNUMBER(MATCH(H4071,ConfigGrouping!$D$1:$D$10000,0)),"Primary","Secondary")),"")))))))))</f>
        <v/>
      </c>
    </row>
    <row r="4072" spans="5:5" ht="15" customHeight="1" x14ac:dyDescent="0.35">
      <c r="E4072" s="11" t="str">
        <f>IF(F4072="Primary Timing Controller","Timing",IF(F4072="Secondary Timing Controller","Timing",IF(F4072="Star","Ethernet",IF(F4072="Door Controller","Security Solution",IF(F4072="Elevator Controller","Security Solution",IF(F4072="Range Extender","Security Solution",IF(F4072="Dropbox","Standalone",IF(F4072="LF Exciter","Standalone",IF(OR(F4072="Monitor",F4072="Virtual Wall"),IF(VLOOKUP(H4072,IRDeviceDetails!$A$1:$B$10000,2,FALSE)=0,"Standalone",IF(ISNUMBER(MATCH(H4072,ConfigGrouping!$D$1:$D$10000,0)),"Primary","Secondary")),"")))))))))</f>
        <v/>
      </c>
    </row>
    <row r="4073" spans="5:5" ht="15" customHeight="1" x14ac:dyDescent="0.35">
      <c r="E4073" s="11" t="str">
        <f>IF(F4073="Primary Timing Controller","Timing",IF(F4073="Secondary Timing Controller","Timing",IF(F4073="Star","Ethernet",IF(F4073="Door Controller","Security Solution",IF(F4073="Elevator Controller","Security Solution",IF(F4073="Range Extender","Security Solution",IF(F4073="Dropbox","Standalone",IF(F4073="LF Exciter","Standalone",IF(OR(F4073="Monitor",F4073="Virtual Wall"),IF(VLOOKUP(H4073,IRDeviceDetails!$A$1:$B$10000,2,FALSE)=0,"Standalone",IF(ISNUMBER(MATCH(H4073,ConfigGrouping!$D$1:$D$10000,0)),"Primary","Secondary")),"")))))))))</f>
        <v/>
      </c>
    </row>
    <row r="4074" spans="5:5" ht="15" customHeight="1" x14ac:dyDescent="0.35">
      <c r="E4074" s="11" t="str">
        <f>IF(F4074="Primary Timing Controller","Timing",IF(F4074="Secondary Timing Controller","Timing",IF(F4074="Star","Ethernet",IF(F4074="Door Controller","Security Solution",IF(F4074="Elevator Controller","Security Solution",IF(F4074="Range Extender","Security Solution",IF(F4074="Dropbox","Standalone",IF(F4074="LF Exciter","Standalone",IF(OR(F4074="Monitor",F4074="Virtual Wall"),IF(VLOOKUP(H4074,IRDeviceDetails!$A$1:$B$10000,2,FALSE)=0,"Standalone",IF(ISNUMBER(MATCH(H4074,ConfigGrouping!$D$1:$D$10000,0)),"Primary","Secondary")),"")))))))))</f>
        <v/>
      </c>
    </row>
    <row r="4075" spans="5:5" ht="15" customHeight="1" x14ac:dyDescent="0.35">
      <c r="E4075" s="11" t="str">
        <f>IF(F4075="Primary Timing Controller","Timing",IF(F4075="Secondary Timing Controller","Timing",IF(F4075="Star","Ethernet",IF(F4075="Door Controller","Security Solution",IF(F4075="Elevator Controller","Security Solution",IF(F4075="Range Extender","Security Solution",IF(F4075="Dropbox","Standalone",IF(F4075="LF Exciter","Standalone",IF(OR(F4075="Monitor",F4075="Virtual Wall"),IF(VLOOKUP(H4075,IRDeviceDetails!$A$1:$B$10000,2,FALSE)=0,"Standalone",IF(ISNUMBER(MATCH(H4075,ConfigGrouping!$D$1:$D$10000,0)),"Primary","Secondary")),"")))))))))</f>
        <v/>
      </c>
    </row>
    <row r="4076" spans="5:5" ht="15" customHeight="1" x14ac:dyDescent="0.35">
      <c r="E4076" s="11" t="str">
        <f>IF(F4076="Primary Timing Controller","Timing",IF(F4076="Secondary Timing Controller","Timing",IF(F4076="Star","Ethernet",IF(F4076="Door Controller","Security Solution",IF(F4076="Elevator Controller","Security Solution",IF(F4076="Range Extender","Security Solution",IF(F4076="Dropbox","Standalone",IF(F4076="LF Exciter","Standalone",IF(OR(F4076="Monitor",F4076="Virtual Wall"),IF(VLOOKUP(H4076,IRDeviceDetails!$A$1:$B$10000,2,FALSE)=0,"Standalone",IF(ISNUMBER(MATCH(H4076,ConfigGrouping!$D$1:$D$10000,0)),"Primary","Secondary")),"")))))))))</f>
        <v/>
      </c>
    </row>
    <row r="4077" spans="5:5" ht="15" customHeight="1" x14ac:dyDescent="0.35">
      <c r="E4077" s="11" t="str">
        <f>IF(F4077="Primary Timing Controller","Timing",IF(F4077="Secondary Timing Controller","Timing",IF(F4077="Star","Ethernet",IF(F4077="Door Controller","Security Solution",IF(F4077="Elevator Controller","Security Solution",IF(F4077="Range Extender","Security Solution",IF(F4077="Dropbox","Standalone",IF(F4077="LF Exciter","Standalone",IF(OR(F4077="Monitor",F4077="Virtual Wall"),IF(VLOOKUP(H4077,IRDeviceDetails!$A$1:$B$10000,2,FALSE)=0,"Standalone",IF(ISNUMBER(MATCH(H4077,ConfigGrouping!$D$1:$D$10000,0)),"Primary","Secondary")),"")))))))))</f>
        <v/>
      </c>
    </row>
    <row r="4078" spans="5:5" ht="15" customHeight="1" x14ac:dyDescent="0.35">
      <c r="E4078" s="11" t="str">
        <f>IF(F4078="Primary Timing Controller","Timing",IF(F4078="Secondary Timing Controller","Timing",IF(F4078="Star","Ethernet",IF(F4078="Door Controller","Security Solution",IF(F4078="Elevator Controller","Security Solution",IF(F4078="Range Extender","Security Solution",IF(F4078="Dropbox","Standalone",IF(F4078="LF Exciter","Standalone",IF(OR(F4078="Monitor",F4078="Virtual Wall"),IF(VLOOKUP(H4078,IRDeviceDetails!$A$1:$B$10000,2,FALSE)=0,"Standalone",IF(ISNUMBER(MATCH(H4078,ConfigGrouping!$D$1:$D$10000,0)),"Primary","Secondary")),"")))))))))</f>
        <v/>
      </c>
    </row>
    <row r="4079" spans="5:5" ht="15" customHeight="1" x14ac:dyDescent="0.35">
      <c r="E4079" s="11" t="str">
        <f>IF(F4079="Primary Timing Controller","Timing",IF(F4079="Secondary Timing Controller","Timing",IF(F4079="Star","Ethernet",IF(F4079="Door Controller","Security Solution",IF(F4079="Elevator Controller","Security Solution",IF(F4079="Range Extender","Security Solution",IF(F4079="Dropbox","Standalone",IF(F4079="LF Exciter","Standalone",IF(OR(F4079="Monitor",F4079="Virtual Wall"),IF(VLOOKUP(H4079,IRDeviceDetails!$A$1:$B$10000,2,FALSE)=0,"Standalone",IF(ISNUMBER(MATCH(H4079,ConfigGrouping!$D$1:$D$10000,0)),"Primary","Secondary")),"")))))))))</f>
        <v/>
      </c>
    </row>
    <row r="4080" spans="5:5" ht="15" customHeight="1" x14ac:dyDescent="0.35">
      <c r="E4080" s="11" t="str">
        <f>IF(F4080="Primary Timing Controller","Timing",IF(F4080="Secondary Timing Controller","Timing",IF(F4080="Star","Ethernet",IF(F4080="Door Controller","Security Solution",IF(F4080="Elevator Controller","Security Solution",IF(F4080="Range Extender","Security Solution",IF(F4080="Dropbox","Standalone",IF(F4080="LF Exciter","Standalone",IF(OR(F4080="Monitor",F4080="Virtual Wall"),IF(VLOOKUP(H4080,IRDeviceDetails!$A$1:$B$10000,2,FALSE)=0,"Standalone",IF(ISNUMBER(MATCH(H4080,ConfigGrouping!$D$1:$D$10000,0)),"Primary","Secondary")),"")))))))))</f>
        <v/>
      </c>
    </row>
    <row r="4081" spans="5:5" ht="15" customHeight="1" x14ac:dyDescent="0.35">
      <c r="E4081" s="11" t="str">
        <f>IF(F4081="Primary Timing Controller","Timing",IF(F4081="Secondary Timing Controller","Timing",IF(F4081="Star","Ethernet",IF(F4081="Door Controller","Security Solution",IF(F4081="Elevator Controller","Security Solution",IF(F4081="Range Extender","Security Solution",IF(F4081="Dropbox","Standalone",IF(F4081="LF Exciter","Standalone",IF(OR(F4081="Monitor",F4081="Virtual Wall"),IF(VLOOKUP(H4081,IRDeviceDetails!$A$1:$B$10000,2,FALSE)=0,"Standalone",IF(ISNUMBER(MATCH(H4081,ConfigGrouping!$D$1:$D$10000,0)),"Primary","Secondary")),"")))))))))</f>
        <v/>
      </c>
    </row>
    <row r="4082" spans="5:5" ht="15" customHeight="1" x14ac:dyDescent="0.35">
      <c r="E4082" s="11" t="str">
        <f>IF(F4082="Primary Timing Controller","Timing",IF(F4082="Secondary Timing Controller","Timing",IF(F4082="Star","Ethernet",IF(F4082="Door Controller","Security Solution",IF(F4082="Elevator Controller","Security Solution",IF(F4082="Range Extender","Security Solution",IF(F4082="Dropbox","Standalone",IF(F4082="LF Exciter","Standalone",IF(OR(F4082="Monitor",F4082="Virtual Wall"),IF(VLOOKUP(H4082,IRDeviceDetails!$A$1:$B$10000,2,FALSE)=0,"Standalone",IF(ISNUMBER(MATCH(H4082,ConfigGrouping!$D$1:$D$10000,0)),"Primary","Secondary")),"")))))))))</f>
        <v/>
      </c>
    </row>
    <row r="4083" spans="5:5" ht="15" customHeight="1" x14ac:dyDescent="0.35">
      <c r="E4083" s="11" t="str">
        <f>IF(F4083="Primary Timing Controller","Timing",IF(F4083="Secondary Timing Controller","Timing",IF(F4083="Star","Ethernet",IF(F4083="Door Controller","Security Solution",IF(F4083="Elevator Controller","Security Solution",IF(F4083="Range Extender","Security Solution",IF(F4083="Dropbox","Standalone",IF(F4083="LF Exciter","Standalone",IF(OR(F4083="Monitor",F4083="Virtual Wall"),IF(VLOOKUP(H4083,IRDeviceDetails!$A$1:$B$10000,2,FALSE)=0,"Standalone",IF(ISNUMBER(MATCH(H4083,ConfigGrouping!$D$1:$D$10000,0)),"Primary","Secondary")),"")))))))))</f>
        <v/>
      </c>
    </row>
    <row r="4084" spans="5:5" ht="15" customHeight="1" x14ac:dyDescent="0.35">
      <c r="E4084" s="11" t="str">
        <f>IF(F4084="Primary Timing Controller","Timing",IF(F4084="Secondary Timing Controller","Timing",IF(F4084="Star","Ethernet",IF(F4084="Door Controller","Security Solution",IF(F4084="Elevator Controller","Security Solution",IF(F4084="Range Extender","Security Solution",IF(F4084="Dropbox","Standalone",IF(F4084="LF Exciter","Standalone",IF(OR(F4084="Monitor",F4084="Virtual Wall"),IF(VLOOKUP(H4084,IRDeviceDetails!$A$1:$B$10000,2,FALSE)=0,"Standalone",IF(ISNUMBER(MATCH(H4084,ConfigGrouping!$D$1:$D$10000,0)),"Primary","Secondary")),"")))))))))</f>
        <v/>
      </c>
    </row>
    <row r="4085" spans="5:5" ht="15" customHeight="1" x14ac:dyDescent="0.35">
      <c r="E4085" s="11" t="str">
        <f>IF(F4085="Primary Timing Controller","Timing",IF(F4085="Secondary Timing Controller","Timing",IF(F4085="Star","Ethernet",IF(F4085="Door Controller","Security Solution",IF(F4085="Elevator Controller","Security Solution",IF(F4085="Range Extender","Security Solution",IF(F4085="Dropbox","Standalone",IF(F4085="LF Exciter","Standalone",IF(OR(F4085="Monitor",F4085="Virtual Wall"),IF(VLOOKUP(H4085,IRDeviceDetails!$A$1:$B$10000,2,FALSE)=0,"Standalone",IF(ISNUMBER(MATCH(H4085,ConfigGrouping!$D$1:$D$10000,0)),"Primary","Secondary")),"")))))))))</f>
        <v/>
      </c>
    </row>
    <row r="4086" spans="5:5" ht="15" customHeight="1" x14ac:dyDescent="0.35">
      <c r="E4086" s="11" t="str">
        <f>IF(F4086="Primary Timing Controller","Timing",IF(F4086="Secondary Timing Controller","Timing",IF(F4086="Star","Ethernet",IF(F4086="Door Controller","Security Solution",IF(F4086="Elevator Controller","Security Solution",IF(F4086="Range Extender","Security Solution",IF(F4086="Dropbox","Standalone",IF(F4086="LF Exciter","Standalone",IF(OR(F4086="Monitor",F4086="Virtual Wall"),IF(VLOOKUP(H4086,IRDeviceDetails!$A$1:$B$10000,2,FALSE)=0,"Standalone",IF(ISNUMBER(MATCH(H4086,ConfigGrouping!$D$1:$D$10000,0)),"Primary","Secondary")),"")))))))))</f>
        <v/>
      </c>
    </row>
    <row r="4087" spans="5:5" ht="15" customHeight="1" x14ac:dyDescent="0.35">
      <c r="E4087" s="11" t="str">
        <f>IF(F4087="Primary Timing Controller","Timing",IF(F4087="Secondary Timing Controller","Timing",IF(F4087="Star","Ethernet",IF(F4087="Door Controller","Security Solution",IF(F4087="Elevator Controller","Security Solution",IF(F4087="Range Extender","Security Solution",IF(F4087="Dropbox","Standalone",IF(F4087="LF Exciter","Standalone",IF(OR(F4087="Monitor",F4087="Virtual Wall"),IF(VLOOKUP(H4087,IRDeviceDetails!$A$1:$B$10000,2,FALSE)=0,"Standalone",IF(ISNUMBER(MATCH(H4087,ConfigGrouping!$D$1:$D$10000,0)),"Primary","Secondary")),"")))))))))</f>
        <v/>
      </c>
    </row>
    <row r="4088" spans="5:5" ht="15" customHeight="1" x14ac:dyDescent="0.35">
      <c r="E4088" s="11" t="str">
        <f>IF(F4088="Primary Timing Controller","Timing",IF(F4088="Secondary Timing Controller","Timing",IF(F4088="Star","Ethernet",IF(F4088="Door Controller","Security Solution",IF(F4088="Elevator Controller","Security Solution",IF(F4088="Range Extender","Security Solution",IF(F4088="Dropbox","Standalone",IF(F4088="LF Exciter","Standalone",IF(OR(F4088="Monitor",F4088="Virtual Wall"),IF(VLOOKUP(H4088,IRDeviceDetails!$A$1:$B$10000,2,FALSE)=0,"Standalone",IF(ISNUMBER(MATCH(H4088,ConfigGrouping!$D$1:$D$10000,0)),"Primary","Secondary")),"")))))))))</f>
        <v/>
      </c>
    </row>
    <row r="4089" spans="5:5" ht="15" customHeight="1" x14ac:dyDescent="0.35">
      <c r="E4089" s="11" t="str">
        <f>IF(F4089="Primary Timing Controller","Timing",IF(F4089="Secondary Timing Controller","Timing",IF(F4089="Star","Ethernet",IF(F4089="Door Controller","Security Solution",IF(F4089="Elevator Controller","Security Solution",IF(F4089="Range Extender","Security Solution",IF(F4089="Dropbox","Standalone",IF(F4089="LF Exciter","Standalone",IF(OR(F4089="Monitor",F4089="Virtual Wall"),IF(VLOOKUP(H4089,IRDeviceDetails!$A$1:$B$10000,2,FALSE)=0,"Standalone",IF(ISNUMBER(MATCH(H4089,ConfigGrouping!$D$1:$D$10000,0)),"Primary","Secondary")),"")))))))))</f>
        <v/>
      </c>
    </row>
    <row r="4090" spans="5:5" ht="15" customHeight="1" x14ac:dyDescent="0.35">
      <c r="E4090" s="11" t="str">
        <f>IF(F4090="Primary Timing Controller","Timing",IF(F4090="Secondary Timing Controller","Timing",IF(F4090="Star","Ethernet",IF(F4090="Door Controller","Security Solution",IF(F4090="Elevator Controller","Security Solution",IF(F4090="Range Extender","Security Solution",IF(F4090="Dropbox","Standalone",IF(F4090="LF Exciter","Standalone",IF(OR(F4090="Monitor",F4090="Virtual Wall"),IF(VLOOKUP(H4090,IRDeviceDetails!$A$1:$B$10000,2,FALSE)=0,"Standalone",IF(ISNUMBER(MATCH(H4090,ConfigGrouping!$D$1:$D$10000,0)),"Primary","Secondary")),"")))))))))</f>
        <v/>
      </c>
    </row>
    <row r="4091" spans="5:5" ht="15" customHeight="1" x14ac:dyDescent="0.35">
      <c r="E4091" s="11" t="str">
        <f>IF(F4091="Primary Timing Controller","Timing",IF(F4091="Secondary Timing Controller","Timing",IF(F4091="Star","Ethernet",IF(F4091="Door Controller","Security Solution",IF(F4091="Elevator Controller","Security Solution",IF(F4091="Range Extender","Security Solution",IF(F4091="Dropbox","Standalone",IF(F4091="LF Exciter","Standalone",IF(OR(F4091="Monitor",F4091="Virtual Wall"),IF(VLOOKUP(H4091,IRDeviceDetails!$A$1:$B$10000,2,FALSE)=0,"Standalone",IF(ISNUMBER(MATCH(H4091,ConfigGrouping!$D$1:$D$10000,0)),"Primary","Secondary")),"")))))))))</f>
        <v/>
      </c>
    </row>
    <row r="4092" spans="5:5" ht="15" customHeight="1" x14ac:dyDescent="0.35">
      <c r="E4092" s="11" t="str">
        <f>IF(F4092="Primary Timing Controller","Timing",IF(F4092="Secondary Timing Controller","Timing",IF(F4092="Star","Ethernet",IF(F4092="Door Controller","Security Solution",IF(F4092="Elevator Controller","Security Solution",IF(F4092="Range Extender","Security Solution",IF(F4092="Dropbox","Standalone",IF(F4092="LF Exciter","Standalone",IF(OR(F4092="Monitor",F4092="Virtual Wall"),IF(VLOOKUP(H4092,IRDeviceDetails!$A$1:$B$10000,2,FALSE)=0,"Standalone",IF(ISNUMBER(MATCH(H4092,ConfigGrouping!$D$1:$D$10000,0)),"Primary","Secondary")),"")))))))))</f>
        <v/>
      </c>
    </row>
    <row r="4093" spans="5:5" ht="15" customHeight="1" x14ac:dyDescent="0.35">
      <c r="E4093" s="11" t="str">
        <f>IF(F4093="Primary Timing Controller","Timing",IF(F4093="Secondary Timing Controller","Timing",IF(F4093="Star","Ethernet",IF(F4093="Door Controller","Security Solution",IF(F4093="Elevator Controller","Security Solution",IF(F4093="Range Extender","Security Solution",IF(F4093="Dropbox","Standalone",IF(F4093="LF Exciter","Standalone",IF(OR(F4093="Monitor",F4093="Virtual Wall"),IF(VLOOKUP(H4093,IRDeviceDetails!$A$1:$B$10000,2,FALSE)=0,"Standalone",IF(ISNUMBER(MATCH(H4093,ConfigGrouping!$D$1:$D$10000,0)),"Primary","Secondary")),"")))))))))</f>
        <v/>
      </c>
    </row>
    <row r="4094" spans="5:5" ht="15" customHeight="1" x14ac:dyDescent="0.35">
      <c r="E4094" s="11" t="str">
        <f>IF(F4094="Primary Timing Controller","Timing",IF(F4094="Secondary Timing Controller","Timing",IF(F4094="Star","Ethernet",IF(F4094="Door Controller","Security Solution",IF(F4094="Elevator Controller","Security Solution",IF(F4094="Range Extender","Security Solution",IF(F4094="Dropbox","Standalone",IF(F4094="LF Exciter","Standalone",IF(OR(F4094="Monitor",F4094="Virtual Wall"),IF(VLOOKUP(H4094,IRDeviceDetails!$A$1:$B$10000,2,FALSE)=0,"Standalone",IF(ISNUMBER(MATCH(H4094,ConfigGrouping!$D$1:$D$10000,0)),"Primary","Secondary")),"")))))))))</f>
        <v/>
      </c>
    </row>
    <row r="4095" spans="5:5" ht="15" customHeight="1" x14ac:dyDescent="0.35">
      <c r="E4095" s="11" t="str">
        <f>IF(F4095="Primary Timing Controller","Timing",IF(F4095="Secondary Timing Controller","Timing",IF(F4095="Star","Ethernet",IF(F4095="Door Controller","Security Solution",IF(F4095="Elevator Controller","Security Solution",IF(F4095="Range Extender","Security Solution",IF(F4095="Dropbox","Standalone",IF(F4095="LF Exciter","Standalone",IF(OR(F4095="Monitor",F4095="Virtual Wall"),IF(VLOOKUP(H4095,IRDeviceDetails!$A$1:$B$10000,2,FALSE)=0,"Standalone",IF(ISNUMBER(MATCH(H4095,ConfigGrouping!$D$1:$D$10000,0)),"Primary","Secondary")),"")))))))))</f>
        <v/>
      </c>
    </row>
    <row r="4096" spans="5:5" ht="15" customHeight="1" x14ac:dyDescent="0.35">
      <c r="E4096" s="11" t="str">
        <f>IF(F4096="Primary Timing Controller","Timing",IF(F4096="Secondary Timing Controller","Timing",IF(F4096="Star","Ethernet",IF(F4096="Door Controller","Security Solution",IF(F4096="Elevator Controller","Security Solution",IF(F4096="Range Extender","Security Solution",IF(F4096="Dropbox","Standalone",IF(F4096="LF Exciter","Standalone",IF(OR(F4096="Monitor",F4096="Virtual Wall"),IF(VLOOKUP(H4096,IRDeviceDetails!$A$1:$B$10000,2,FALSE)=0,"Standalone",IF(ISNUMBER(MATCH(H4096,ConfigGrouping!$D$1:$D$10000,0)),"Primary","Secondary")),"")))))))))</f>
        <v/>
      </c>
    </row>
    <row r="4097" spans="5:5" ht="15" customHeight="1" x14ac:dyDescent="0.35">
      <c r="E4097" s="11" t="str">
        <f>IF(F4097="Primary Timing Controller","Timing",IF(F4097="Secondary Timing Controller","Timing",IF(F4097="Star","Ethernet",IF(F4097="Door Controller","Security Solution",IF(F4097="Elevator Controller","Security Solution",IF(F4097="Range Extender","Security Solution",IF(F4097="Dropbox","Standalone",IF(F4097="LF Exciter","Standalone",IF(OR(F4097="Monitor",F4097="Virtual Wall"),IF(VLOOKUP(H4097,IRDeviceDetails!$A$1:$B$10000,2,FALSE)=0,"Standalone",IF(ISNUMBER(MATCH(H4097,ConfigGrouping!$D$1:$D$10000,0)),"Primary","Secondary")),"")))))))))</f>
        <v/>
      </c>
    </row>
    <row r="4098" spans="5:5" ht="15" customHeight="1" x14ac:dyDescent="0.35">
      <c r="E4098" s="11" t="str">
        <f>IF(F4098="Primary Timing Controller","Timing",IF(F4098="Secondary Timing Controller","Timing",IF(F4098="Star","Ethernet",IF(F4098="Door Controller","Security Solution",IF(F4098="Elevator Controller","Security Solution",IF(F4098="Range Extender","Security Solution",IF(F4098="Dropbox","Standalone",IF(F4098="LF Exciter","Standalone",IF(OR(F4098="Monitor",F4098="Virtual Wall"),IF(VLOOKUP(H4098,IRDeviceDetails!$A$1:$B$10000,2,FALSE)=0,"Standalone",IF(ISNUMBER(MATCH(H4098,ConfigGrouping!$D$1:$D$10000,0)),"Primary","Secondary")),"")))))))))</f>
        <v/>
      </c>
    </row>
    <row r="4099" spans="5:5" ht="15" customHeight="1" x14ac:dyDescent="0.35">
      <c r="E4099" s="11" t="str">
        <f>IF(F4099="Primary Timing Controller","Timing",IF(F4099="Secondary Timing Controller","Timing",IF(F4099="Star","Ethernet",IF(F4099="Door Controller","Security Solution",IF(F4099="Elevator Controller","Security Solution",IF(F4099="Range Extender","Security Solution",IF(F4099="Dropbox","Standalone",IF(F4099="LF Exciter","Standalone",IF(OR(F4099="Monitor",F4099="Virtual Wall"),IF(VLOOKUP(H4099,IRDeviceDetails!$A$1:$B$10000,2,FALSE)=0,"Standalone",IF(ISNUMBER(MATCH(H4099,ConfigGrouping!$D$1:$D$10000,0)),"Primary","Secondary")),"")))))))))</f>
        <v/>
      </c>
    </row>
    <row r="4100" spans="5:5" ht="15" customHeight="1" x14ac:dyDescent="0.35">
      <c r="E4100" s="11" t="str">
        <f>IF(F4100="Primary Timing Controller","Timing",IF(F4100="Secondary Timing Controller","Timing",IF(F4100="Star","Ethernet",IF(F4100="Door Controller","Security Solution",IF(F4100="Elevator Controller","Security Solution",IF(F4100="Range Extender","Security Solution",IF(F4100="Dropbox","Standalone",IF(F4100="LF Exciter","Standalone",IF(OR(F4100="Monitor",F4100="Virtual Wall"),IF(VLOOKUP(H4100,IRDeviceDetails!$A$1:$B$10000,2,FALSE)=0,"Standalone",IF(ISNUMBER(MATCH(H4100,ConfigGrouping!$D$1:$D$10000,0)),"Primary","Secondary")),"")))))))))</f>
        <v/>
      </c>
    </row>
    <row r="4101" spans="5:5" ht="15" customHeight="1" x14ac:dyDescent="0.35">
      <c r="E4101" s="11" t="str">
        <f>IF(F4101="Primary Timing Controller","Timing",IF(F4101="Secondary Timing Controller","Timing",IF(F4101="Star","Ethernet",IF(F4101="Door Controller","Security Solution",IF(F4101="Elevator Controller","Security Solution",IF(F4101="Range Extender","Security Solution",IF(F4101="Dropbox","Standalone",IF(F4101="LF Exciter","Standalone",IF(OR(F4101="Monitor",F4101="Virtual Wall"),IF(VLOOKUP(H4101,IRDeviceDetails!$A$1:$B$10000,2,FALSE)=0,"Standalone",IF(ISNUMBER(MATCH(H4101,ConfigGrouping!$D$1:$D$10000,0)),"Primary","Secondary")),"")))))))))</f>
        <v/>
      </c>
    </row>
    <row r="4102" spans="5:5" ht="15" customHeight="1" x14ac:dyDescent="0.35">
      <c r="E4102" s="11" t="str">
        <f>IF(F4102="Primary Timing Controller","Timing",IF(F4102="Secondary Timing Controller","Timing",IF(F4102="Star","Ethernet",IF(F4102="Door Controller","Security Solution",IF(F4102="Elevator Controller","Security Solution",IF(F4102="Range Extender","Security Solution",IF(F4102="Dropbox","Standalone",IF(F4102="LF Exciter","Standalone",IF(OR(F4102="Monitor",F4102="Virtual Wall"),IF(VLOOKUP(H4102,IRDeviceDetails!$A$1:$B$10000,2,FALSE)=0,"Standalone",IF(ISNUMBER(MATCH(H4102,ConfigGrouping!$D$1:$D$10000,0)),"Primary","Secondary")),"")))))))))</f>
        <v/>
      </c>
    </row>
    <row r="4103" spans="5:5" ht="15" customHeight="1" x14ac:dyDescent="0.35">
      <c r="E4103" s="11" t="str">
        <f>IF(F4103="Primary Timing Controller","Timing",IF(F4103="Secondary Timing Controller","Timing",IF(F4103="Star","Ethernet",IF(F4103="Door Controller","Security Solution",IF(F4103="Elevator Controller","Security Solution",IF(F4103="Range Extender","Security Solution",IF(F4103="Dropbox","Standalone",IF(F4103="LF Exciter","Standalone",IF(OR(F4103="Monitor",F4103="Virtual Wall"),IF(VLOOKUP(H4103,IRDeviceDetails!$A$1:$B$10000,2,FALSE)=0,"Standalone",IF(ISNUMBER(MATCH(H4103,ConfigGrouping!$D$1:$D$10000,0)),"Primary","Secondary")),"")))))))))</f>
        <v/>
      </c>
    </row>
    <row r="4104" spans="5:5" ht="15" customHeight="1" x14ac:dyDescent="0.35">
      <c r="E4104" s="11" t="str">
        <f>IF(F4104="Primary Timing Controller","Timing",IF(F4104="Secondary Timing Controller","Timing",IF(F4104="Star","Ethernet",IF(F4104="Door Controller","Security Solution",IF(F4104="Elevator Controller","Security Solution",IF(F4104="Range Extender","Security Solution",IF(F4104="Dropbox","Standalone",IF(F4104="LF Exciter","Standalone",IF(OR(F4104="Monitor",F4104="Virtual Wall"),IF(VLOOKUP(H4104,IRDeviceDetails!$A$1:$B$10000,2,FALSE)=0,"Standalone",IF(ISNUMBER(MATCH(H4104,ConfigGrouping!$D$1:$D$10000,0)),"Primary","Secondary")),"")))))))))</f>
        <v/>
      </c>
    </row>
    <row r="4105" spans="5:5" ht="15" customHeight="1" x14ac:dyDescent="0.35">
      <c r="E4105" s="11" t="str">
        <f>IF(F4105="Primary Timing Controller","Timing",IF(F4105="Secondary Timing Controller","Timing",IF(F4105="Star","Ethernet",IF(F4105="Door Controller","Security Solution",IF(F4105="Elevator Controller","Security Solution",IF(F4105="Range Extender","Security Solution",IF(F4105="Dropbox","Standalone",IF(F4105="LF Exciter","Standalone",IF(OR(F4105="Monitor",F4105="Virtual Wall"),IF(VLOOKUP(H4105,IRDeviceDetails!$A$1:$B$10000,2,FALSE)=0,"Standalone",IF(ISNUMBER(MATCH(H4105,ConfigGrouping!$D$1:$D$10000,0)),"Primary","Secondary")),"")))))))))</f>
        <v/>
      </c>
    </row>
    <row r="4106" spans="5:5" ht="15" customHeight="1" x14ac:dyDescent="0.35">
      <c r="E4106" s="11" t="str">
        <f>IF(F4106="Primary Timing Controller","Timing",IF(F4106="Secondary Timing Controller","Timing",IF(F4106="Star","Ethernet",IF(F4106="Door Controller","Security Solution",IF(F4106="Elevator Controller","Security Solution",IF(F4106="Range Extender","Security Solution",IF(F4106="Dropbox","Standalone",IF(F4106="LF Exciter","Standalone",IF(OR(F4106="Monitor",F4106="Virtual Wall"),IF(VLOOKUP(H4106,IRDeviceDetails!$A$1:$B$10000,2,FALSE)=0,"Standalone",IF(ISNUMBER(MATCH(H4106,ConfigGrouping!$D$1:$D$10000,0)),"Primary","Secondary")),"")))))))))</f>
        <v/>
      </c>
    </row>
    <row r="4107" spans="5:5" ht="15" customHeight="1" x14ac:dyDescent="0.35">
      <c r="E4107" s="11" t="str">
        <f>IF(F4107="Primary Timing Controller","Timing",IF(F4107="Secondary Timing Controller","Timing",IF(F4107="Star","Ethernet",IF(F4107="Door Controller","Security Solution",IF(F4107="Elevator Controller","Security Solution",IF(F4107="Range Extender","Security Solution",IF(F4107="Dropbox","Standalone",IF(F4107="LF Exciter","Standalone",IF(OR(F4107="Monitor",F4107="Virtual Wall"),IF(VLOOKUP(H4107,IRDeviceDetails!$A$1:$B$10000,2,FALSE)=0,"Standalone",IF(ISNUMBER(MATCH(H4107,ConfigGrouping!$D$1:$D$10000,0)),"Primary","Secondary")),"")))))))))</f>
        <v/>
      </c>
    </row>
    <row r="4108" spans="5:5" ht="15" customHeight="1" x14ac:dyDescent="0.35">
      <c r="E4108" s="11" t="str">
        <f>IF(F4108="Primary Timing Controller","Timing",IF(F4108="Secondary Timing Controller","Timing",IF(F4108="Star","Ethernet",IF(F4108="Door Controller","Security Solution",IF(F4108="Elevator Controller","Security Solution",IF(F4108="Range Extender","Security Solution",IF(F4108="Dropbox","Standalone",IF(F4108="LF Exciter","Standalone",IF(OR(F4108="Monitor",F4108="Virtual Wall"),IF(VLOOKUP(H4108,IRDeviceDetails!$A$1:$B$10000,2,FALSE)=0,"Standalone",IF(ISNUMBER(MATCH(H4108,ConfigGrouping!$D$1:$D$10000,0)),"Primary","Secondary")),"")))))))))</f>
        <v/>
      </c>
    </row>
    <row r="4109" spans="5:5" ht="15" customHeight="1" x14ac:dyDescent="0.35">
      <c r="E4109" s="11" t="str">
        <f>IF(F4109="Primary Timing Controller","Timing",IF(F4109="Secondary Timing Controller","Timing",IF(F4109="Star","Ethernet",IF(F4109="Door Controller","Security Solution",IF(F4109="Elevator Controller","Security Solution",IF(F4109="Range Extender","Security Solution",IF(F4109="Dropbox","Standalone",IF(F4109="LF Exciter","Standalone",IF(OR(F4109="Monitor",F4109="Virtual Wall"),IF(VLOOKUP(H4109,IRDeviceDetails!$A$1:$B$10000,2,FALSE)=0,"Standalone",IF(ISNUMBER(MATCH(H4109,ConfigGrouping!$D$1:$D$10000,0)),"Primary","Secondary")),"")))))))))</f>
        <v/>
      </c>
    </row>
    <row r="4110" spans="5:5" ht="15" customHeight="1" x14ac:dyDescent="0.35">
      <c r="E4110" s="11" t="str">
        <f>IF(F4110="Primary Timing Controller","Timing",IF(F4110="Secondary Timing Controller","Timing",IF(F4110="Star","Ethernet",IF(F4110="Door Controller","Security Solution",IF(F4110="Elevator Controller","Security Solution",IF(F4110="Range Extender","Security Solution",IF(F4110="Dropbox","Standalone",IF(F4110="LF Exciter","Standalone",IF(OR(F4110="Monitor",F4110="Virtual Wall"),IF(VLOOKUP(H4110,IRDeviceDetails!$A$1:$B$10000,2,FALSE)=0,"Standalone",IF(ISNUMBER(MATCH(H4110,ConfigGrouping!$D$1:$D$10000,0)),"Primary","Secondary")),"")))))))))</f>
        <v/>
      </c>
    </row>
    <row r="4111" spans="5:5" ht="15" customHeight="1" x14ac:dyDescent="0.35">
      <c r="E4111" s="11" t="str">
        <f>IF(F4111="Primary Timing Controller","Timing",IF(F4111="Secondary Timing Controller","Timing",IF(F4111="Star","Ethernet",IF(F4111="Door Controller","Security Solution",IF(F4111="Elevator Controller","Security Solution",IF(F4111="Range Extender","Security Solution",IF(F4111="Dropbox","Standalone",IF(F4111="LF Exciter","Standalone",IF(OR(F4111="Monitor",F4111="Virtual Wall"),IF(VLOOKUP(H4111,IRDeviceDetails!$A$1:$B$10000,2,FALSE)=0,"Standalone",IF(ISNUMBER(MATCH(H4111,ConfigGrouping!$D$1:$D$10000,0)),"Primary","Secondary")),"")))))))))</f>
        <v/>
      </c>
    </row>
    <row r="4112" spans="5:5" ht="15" customHeight="1" x14ac:dyDescent="0.35">
      <c r="E4112" s="11" t="str">
        <f>IF(F4112="Primary Timing Controller","Timing",IF(F4112="Secondary Timing Controller","Timing",IF(F4112="Star","Ethernet",IF(F4112="Door Controller","Security Solution",IF(F4112="Elevator Controller","Security Solution",IF(F4112="Range Extender","Security Solution",IF(F4112="Dropbox","Standalone",IF(F4112="LF Exciter","Standalone",IF(OR(F4112="Monitor",F4112="Virtual Wall"),IF(VLOOKUP(H4112,IRDeviceDetails!$A$1:$B$10000,2,FALSE)=0,"Standalone",IF(ISNUMBER(MATCH(H4112,ConfigGrouping!$D$1:$D$10000,0)),"Primary","Secondary")),"")))))))))</f>
        <v/>
      </c>
    </row>
    <row r="4113" spans="5:5" ht="15" customHeight="1" x14ac:dyDescent="0.35">
      <c r="E4113" s="11" t="str">
        <f>IF(F4113="Primary Timing Controller","Timing",IF(F4113="Secondary Timing Controller","Timing",IF(F4113="Star","Ethernet",IF(F4113="Door Controller","Security Solution",IF(F4113="Elevator Controller","Security Solution",IF(F4113="Range Extender","Security Solution",IF(F4113="Dropbox","Standalone",IF(F4113="LF Exciter","Standalone",IF(OR(F4113="Monitor",F4113="Virtual Wall"),IF(VLOOKUP(H4113,IRDeviceDetails!$A$1:$B$10000,2,FALSE)=0,"Standalone",IF(ISNUMBER(MATCH(H4113,ConfigGrouping!$D$1:$D$10000,0)),"Primary","Secondary")),"")))))))))</f>
        <v/>
      </c>
    </row>
    <row r="4114" spans="5:5" ht="15" customHeight="1" x14ac:dyDescent="0.35">
      <c r="E4114" s="11" t="str">
        <f>IF(F4114="Primary Timing Controller","Timing",IF(F4114="Secondary Timing Controller","Timing",IF(F4114="Star","Ethernet",IF(F4114="Door Controller","Security Solution",IF(F4114="Elevator Controller","Security Solution",IF(F4114="Range Extender","Security Solution",IF(F4114="Dropbox","Standalone",IF(F4114="LF Exciter","Standalone",IF(OR(F4114="Monitor",F4114="Virtual Wall"),IF(VLOOKUP(H4114,IRDeviceDetails!$A$1:$B$10000,2,FALSE)=0,"Standalone",IF(ISNUMBER(MATCH(H4114,ConfigGrouping!$D$1:$D$10000,0)),"Primary","Secondary")),"")))))))))</f>
        <v/>
      </c>
    </row>
    <row r="4115" spans="5:5" ht="15" customHeight="1" x14ac:dyDescent="0.35">
      <c r="E4115" s="11" t="str">
        <f>IF(F4115="Primary Timing Controller","Timing",IF(F4115="Secondary Timing Controller","Timing",IF(F4115="Star","Ethernet",IF(F4115="Door Controller","Security Solution",IF(F4115="Elevator Controller","Security Solution",IF(F4115="Range Extender","Security Solution",IF(F4115="Dropbox","Standalone",IF(F4115="LF Exciter","Standalone",IF(OR(F4115="Monitor",F4115="Virtual Wall"),IF(VLOOKUP(H4115,IRDeviceDetails!$A$1:$B$10000,2,FALSE)=0,"Standalone",IF(ISNUMBER(MATCH(H4115,ConfigGrouping!$D$1:$D$10000,0)),"Primary","Secondary")),"")))))))))</f>
        <v/>
      </c>
    </row>
    <row r="4116" spans="5:5" ht="15" customHeight="1" x14ac:dyDescent="0.35">
      <c r="E4116" s="11" t="str">
        <f>IF(F4116="Primary Timing Controller","Timing",IF(F4116="Secondary Timing Controller","Timing",IF(F4116="Star","Ethernet",IF(F4116="Door Controller","Security Solution",IF(F4116="Elevator Controller","Security Solution",IF(F4116="Range Extender","Security Solution",IF(F4116="Dropbox","Standalone",IF(F4116="LF Exciter","Standalone",IF(OR(F4116="Monitor",F4116="Virtual Wall"),IF(VLOOKUP(H4116,IRDeviceDetails!$A$1:$B$10000,2,FALSE)=0,"Standalone",IF(ISNUMBER(MATCH(H4116,ConfigGrouping!$D$1:$D$10000,0)),"Primary","Secondary")),"")))))))))</f>
        <v/>
      </c>
    </row>
    <row r="4117" spans="5:5" ht="15" customHeight="1" x14ac:dyDescent="0.35">
      <c r="E4117" s="11" t="str">
        <f>IF(F4117="Primary Timing Controller","Timing",IF(F4117="Secondary Timing Controller","Timing",IF(F4117="Star","Ethernet",IF(F4117="Door Controller","Security Solution",IF(F4117="Elevator Controller","Security Solution",IF(F4117="Range Extender","Security Solution",IF(F4117="Dropbox","Standalone",IF(F4117="LF Exciter","Standalone",IF(OR(F4117="Monitor",F4117="Virtual Wall"),IF(VLOOKUP(H4117,IRDeviceDetails!$A$1:$B$10000,2,FALSE)=0,"Standalone",IF(ISNUMBER(MATCH(H4117,ConfigGrouping!$D$1:$D$10000,0)),"Primary","Secondary")),"")))))))))</f>
        <v/>
      </c>
    </row>
    <row r="4118" spans="5:5" ht="15" customHeight="1" x14ac:dyDescent="0.35">
      <c r="E4118" s="11" t="str">
        <f>IF(F4118="Primary Timing Controller","Timing",IF(F4118="Secondary Timing Controller","Timing",IF(F4118="Star","Ethernet",IF(F4118="Door Controller","Security Solution",IF(F4118="Elevator Controller","Security Solution",IF(F4118="Range Extender","Security Solution",IF(F4118="Dropbox","Standalone",IF(F4118="LF Exciter","Standalone",IF(OR(F4118="Monitor",F4118="Virtual Wall"),IF(VLOOKUP(H4118,IRDeviceDetails!$A$1:$B$10000,2,FALSE)=0,"Standalone",IF(ISNUMBER(MATCH(H4118,ConfigGrouping!$D$1:$D$10000,0)),"Primary","Secondary")),"")))))))))</f>
        <v/>
      </c>
    </row>
    <row r="4119" spans="5:5" ht="15" customHeight="1" x14ac:dyDescent="0.35">
      <c r="E4119" s="11" t="str">
        <f>IF(F4119="Primary Timing Controller","Timing",IF(F4119="Secondary Timing Controller","Timing",IF(F4119="Star","Ethernet",IF(F4119="Door Controller","Security Solution",IF(F4119="Elevator Controller","Security Solution",IF(F4119="Range Extender","Security Solution",IF(F4119="Dropbox","Standalone",IF(F4119="LF Exciter","Standalone",IF(OR(F4119="Monitor",F4119="Virtual Wall"),IF(VLOOKUP(H4119,IRDeviceDetails!$A$1:$B$10000,2,FALSE)=0,"Standalone",IF(ISNUMBER(MATCH(H4119,ConfigGrouping!$D$1:$D$10000,0)),"Primary","Secondary")),"")))))))))</f>
        <v/>
      </c>
    </row>
    <row r="4120" spans="5:5" ht="15" customHeight="1" x14ac:dyDescent="0.35">
      <c r="E4120" s="11" t="str">
        <f>IF(F4120="Primary Timing Controller","Timing",IF(F4120="Secondary Timing Controller","Timing",IF(F4120="Star","Ethernet",IF(F4120="Door Controller","Security Solution",IF(F4120="Elevator Controller","Security Solution",IF(F4120="Range Extender","Security Solution",IF(F4120="Dropbox","Standalone",IF(F4120="LF Exciter","Standalone",IF(OR(F4120="Monitor",F4120="Virtual Wall"),IF(VLOOKUP(H4120,IRDeviceDetails!$A$1:$B$10000,2,FALSE)=0,"Standalone",IF(ISNUMBER(MATCH(H4120,ConfigGrouping!$D$1:$D$10000,0)),"Primary","Secondary")),"")))))))))</f>
        <v/>
      </c>
    </row>
    <row r="4121" spans="5:5" ht="15" customHeight="1" x14ac:dyDescent="0.35">
      <c r="E4121" s="11" t="str">
        <f>IF(F4121="Primary Timing Controller","Timing",IF(F4121="Secondary Timing Controller","Timing",IF(F4121="Star","Ethernet",IF(F4121="Door Controller","Security Solution",IF(F4121="Elevator Controller","Security Solution",IF(F4121="Range Extender","Security Solution",IF(F4121="Dropbox","Standalone",IF(F4121="LF Exciter","Standalone",IF(OR(F4121="Monitor",F4121="Virtual Wall"),IF(VLOOKUP(H4121,IRDeviceDetails!$A$1:$B$10000,2,FALSE)=0,"Standalone",IF(ISNUMBER(MATCH(H4121,ConfigGrouping!$D$1:$D$10000,0)),"Primary","Secondary")),"")))))))))</f>
        <v/>
      </c>
    </row>
    <row r="4122" spans="5:5" ht="15" customHeight="1" x14ac:dyDescent="0.35">
      <c r="E4122" s="11" t="str">
        <f>IF(F4122="Primary Timing Controller","Timing",IF(F4122="Secondary Timing Controller","Timing",IF(F4122="Star","Ethernet",IF(F4122="Door Controller","Security Solution",IF(F4122="Elevator Controller","Security Solution",IF(F4122="Range Extender","Security Solution",IF(F4122="Dropbox","Standalone",IF(F4122="LF Exciter","Standalone",IF(OR(F4122="Monitor",F4122="Virtual Wall"),IF(VLOOKUP(H4122,IRDeviceDetails!$A$1:$B$10000,2,FALSE)=0,"Standalone",IF(ISNUMBER(MATCH(H4122,ConfigGrouping!$D$1:$D$10000,0)),"Primary","Secondary")),"")))))))))</f>
        <v/>
      </c>
    </row>
    <row r="4123" spans="5:5" ht="15" customHeight="1" x14ac:dyDescent="0.35">
      <c r="E4123" s="11" t="str">
        <f>IF(F4123="Primary Timing Controller","Timing",IF(F4123="Secondary Timing Controller","Timing",IF(F4123="Star","Ethernet",IF(F4123="Door Controller","Security Solution",IF(F4123="Elevator Controller","Security Solution",IF(F4123="Range Extender","Security Solution",IF(F4123="Dropbox","Standalone",IF(F4123="LF Exciter","Standalone",IF(OR(F4123="Monitor",F4123="Virtual Wall"),IF(VLOOKUP(H4123,IRDeviceDetails!$A$1:$B$10000,2,FALSE)=0,"Standalone",IF(ISNUMBER(MATCH(H4123,ConfigGrouping!$D$1:$D$10000,0)),"Primary","Secondary")),"")))))))))</f>
        <v/>
      </c>
    </row>
    <row r="4124" spans="5:5" ht="15" customHeight="1" x14ac:dyDescent="0.35">
      <c r="E4124" s="11" t="str">
        <f>IF(F4124="Primary Timing Controller","Timing",IF(F4124="Secondary Timing Controller","Timing",IF(F4124="Star","Ethernet",IF(F4124="Door Controller","Security Solution",IF(F4124="Elevator Controller","Security Solution",IF(F4124="Range Extender","Security Solution",IF(F4124="Dropbox","Standalone",IF(F4124="LF Exciter","Standalone",IF(OR(F4124="Monitor",F4124="Virtual Wall"),IF(VLOOKUP(H4124,IRDeviceDetails!$A$1:$B$10000,2,FALSE)=0,"Standalone",IF(ISNUMBER(MATCH(H4124,ConfigGrouping!$D$1:$D$10000,0)),"Primary","Secondary")),"")))))))))</f>
        <v/>
      </c>
    </row>
    <row r="4125" spans="5:5" ht="15" customHeight="1" x14ac:dyDescent="0.35">
      <c r="E4125" s="11" t="str">
        <f>IF(F4125="Primary Timing Controller","Timing",IF(F4125="Secondary Timing Controller","Timing",IF(F4125="Star","Ethernet",IF(F4125="Door Controller","Security Solution",IF(F4125="Elevator Controller","Security Solution",IF(F4125="Range Extender","Security Solution",IF(F4125="Dropbox","Standalone",IF(F4125="LF Exciter","Standalone",IF(OR(F4125="Monitor",F4125="Virtual Wall"),IF(VLOOKUP(H4125,IRDeviceDetails!$A$1:$B$10000,2,FALSE)=0,"Standalone",IF(ISNUMBER(MATCH(H4125,ConfigGrouping!$D$1:$D$10000,0)),"Primary","Secondary")),"")))))))))</f>
        <v/>
      </c>
    </row>
    <row r="4126" spans="5:5" ht="15" customHeight="1" x14ac:dyDescent="0.35">
      <c r="E4126" s="11" t="str">
        <f>IF(F4126="Primary Timing Controller","Timing",IF(F4126="Secondary Timing Controller","Timing",IF(F4126="Star","Ethernet",IF(F4126="Door Controller","Security Solution",IF(F4126="Elevator Controller","Security Solution",IF(F4126="Range Extender","Security Solution",IF(F4126="Dropbox","Standalone",IF(F4126="LF Exciter","Standalone",IF(OR(F4126="Monitor",F4126="Virtual Wall"),IF(VLOOKUP(H4126,IRDeviceDetails!$A$1:$B$10000,2,FALSE)=0,"Standalone",IF(ISNUMBER(MATCH(H4126,ConfigGrouping!$D$1:$D$10000,0)),"Primary","Secondary")),"")))))))))</f>
        <v/>
      </c>
    </row>
    <row r="4127" spans="5:5" ht="15" customHeight="1" x14ac:dyDescent="0.35">
      <c r="E4127" s="11" t="str">
        <f>IF(F4127="Primary Timing Controller","Timing",IF(F4127="Secondary Timing Controller","Timing",IF(F4127="Star","Ethernet",IF(F4127="Door Controller","Security Solution",IF(F4127="Elevator Controller","Security Solution",IF(F4127="Range Extender","Security Solution",IF(F4127="Dropbox","Standalone",IF(F4127="LF Exciter","Standalone",IF(OR(F4127="Monitor",F4127="Virtual Wall"),IF(VLOOKUP(H4127,IRDeviceDetails!$A$1:$B$10000,2,FALSE)=0,"Standalone",IF(ISNUMBER(MATCH(H4127,ConfigGrouping!$D$1:$D$10000,0)),"Primary","Secondary")),"")))))))))</f>
        <v/>
      </c>
    </row>
    <row r="4128" spans="5:5" ht="15" customHeight="1" x14ac:dyDescent="0.35">
      <c r="E4128" s="11" t="str">
        <f>IF(F4128="Primary Timing Controller","Timing",IF(F4128="Secondary Timing Controller","Timing",IF(F4128="Star","Ethernet",IF(F4128="Door Controller","Security Solution",IF(F4128="Elevator Controller","Security Solution",IF(F4128="Range Extender","Security Solution",IF(F4128="Dropbox","Standalone",IF(F4128="LF Exciter","Standalone",IF(OR(F4128="Monitor",F4128="Virtual Wall"),IF(VLOOKUP(H4128,IRDeviceDetails!$A$1:$B$10000,2,FALSE)=0,"Standalone",IF(ISNUMBER(MATCH(H4128,ConfigGrouping!$D$1:$D$10000,0)),"Primary","Secondary")),"")))))))))</f>
        <v/>
      </c>
    </row>
    <row r="4129" spans="5:5" ht="15" customHeight="1" x14ac:dyDescent="0.35">
      <c r="E4129" s="11" t="str">
        <f>IF(F4129="Primary Timing Controller","Timing",IF(F4129="Secondary Timing Controller","Timing",IF(F4129="Star","Ethernet",IF(F4129="Door Controller","Security Solution",IF(F4129="Elevator Controller","Security Solution",IF(F4129="Range Extender","Security Solution",IF(F4129="Dropbox","Standalone",IF(F4129="LF Exciter","Standalone",IF(OR(F4129="Monitor",F4129="Virtual Wall"),IF(VLOOKUP(H4129,IRDeviceDetails!$A$1:$B$10000,2,FALSE)=0,"Standalone",IF(ISNUMBER(MATCH(H4129,ConfigGrouping!$D$1:$D$10000,0)),"Primary","Secondary")),"")))))))))</f>
        <v/>
      </c>
    </row>
    <row r="4130" spans="5:5" ht="15" customHeight="1" x14ac:dyDescent="0.35">
      <c r="E4130" s="11" t="str">
        <f>IF(F4130="Primary Timing Controller","Timing",IF(F4130="Secondary Timing Controller","Timing",IF(F4130="Star","Ethernet",IF(F4130="Door Controller","Security Solution",IF(F4130="Elevator Controller","Security Solution",IF(F4130="Range Extender","Security Solution",IF(F4130="Dropbox","Standalone",IF(F4130="LF Exciter","Standalone",IF(OR(F4130="Monitor",F4130="Virtual Wall"),IF(VLOOKUP(H4130,IRDeviceDetails!$A$1:$B$10000,2,FALSE)=0,"Standalone",IF(ISNUMBER(MATCH(H4130,ConfigGrouping!$D$1:$D$10000,0)),"Primary","Secondary")),"")))))))))</f>
        <v/>
      </c>
    </row>
    <row r="4131" spans="5:5" ht="15" customHeight="1" x14ac:dyDescent="0.35">
      <c r="E4131" s="11" t="str">
        <f>IF(F4131="Primary Timing Controller","Timing",IF(F4131="Secondary Timing Controller","Timing",IF(F4131="Star","Ethernet",IF(F4131="Door Controller","Security Solution",IF(F4131="Elevator Controller","Security Solution",IF(F4131="Range Extender","Security Solution",IF(F4131="Dropbox","Standalone",IF(F4131="LF Exciter","Standalone",IF(OR(F4131="Monitor",F4131="Virtual Wall"),IF(VLOOKUP(H4131,IRDeviceDetails!$A$1:$B$10000,2,FALSE)=0,"Standalone",IF(ISNUMBER(MATCH(H4131,ConfigGrouping!$D$1:$D$10000,0)),"Primary","Secondary")),"")))))))))</f>
        <v/>
      </c>
    </row>
    <row r="4132" spans="5:5" ht="15" customHeight="1" x14ac:dyDescent="0.35">
      <c r="E4132" s="11" t="str">
        <f>IF(F4132="Primary Timing Controller","Timing",IF(F4132="Secondary Timing Controller","Timing",IF(F4132="Star","Ethernet",IF(F4132="Door Controller","Security Solution",IF(F4132="Elevator Controller","Security Solution",IF(F4132="Range Extender","Security Solution",IF(F4132="Dropbox","Standalone",IF(F4132="LF Exciter","Standalone",IF(OR(F4132="Monitor",F4132="Virtual Wall"),IF(VLOOKUP(H4132,IRDeviceDetails!$A$1:$B$10000,2,FALSE)=0,"Standalone",IF(ISNUMBER(MATCH(H4132,ConfigGrouping!$D$1:$D$10000,0)),"Primary","Secondary")),"")))))))))</f>
        <v/>
      </c>
    </row>
    <row r="4133" spans="5:5" ht="15" customHeight="1" x14ac:dyDescent="0.35">
      <c r="E4133" s="11" t="str">
        <f>IF(F4133="Primary Timing Controller","Timing",IF(F4133="Secondary Timing Controller","Timing",IF(F4133="Star","Ethernet",IF(F4133="Door Controller","Security Solution",IF(F4133="Elevator Controller","Security Solution",IF(F4133="Range Extender","Security Solution",IF(F4133="Dropbox","Standalone",IF(F4133="LF Exciter","Standalone",IF(OR(F4133="Monitor",F4133="Virtual Wall"),IF(VLOOKUP(H4133,IRDeviceDetails!$A$1:$B$10000,2,FALSE)=0,"Standalone",IF(ISNUMBER(MATCH(H4133,ConfigGrouping!$D$1:$D$10000,0)),"Primary","Secondary")),"")))))))))</f>
        <v/>
      </c>
    </row>
    <row r="4134" spans="5:5" ht="15" customHeight="1" x14ac:dyDescent="0.35">
      <c r="E4134" s="11" t="str">
        <f>IF(F4134="Primary Timing Controller","Timing",IF(F4134="Secondary Timing Controller","Timing",IF(F4134="Star","Ethernet",IF(F4134="Door Controller","Security Solution",IF(F4134="Elevator Controller","Security Solution",IF(F4134="Range Extender","Security Solution",IF(F4134="Dropbox","Standalone",IF(F4134="LF Exciter","Standalone",IF(OR(F4134="Monitor",F4134="Virtual Wall"),IF(VLOOKUP(H4134,IRDeviceDetails!$A$1:$B$10000,2,FALSE)=0,"Standalone",IF(ISNUMBER(MATCH(H4134,ConfigGrouping!$D$1:$D$10000,0)),"Primary","Secondary")),"")))))))))</f>
        <v/>
      </c>
    </row>
    <row r="4135" spans="5:5" ht="15" customHeight="1" x14ac:dyDescent="0.35">
      <c r="E4135" s="11" t="str">
        <f>IF(F4135="Primary Timing Controller","Timing",IF(F4135="Secondary Timing Controller","Timing",IF(F4135="Star","Ethernet",IF(F4135="Door Controller","Security Solution",IF(F4135="Elevator Controller","Security Solution",IF(F4135="Range Extender","Security Solution",IF(F4135="Dropbox","Standalone",IF(F4135="LF Exciter","Standalone",IF(OR(F4135="Monitor",F4135="Virtual Wall"),IF(VLOOKUP(H4135,IRDeviceDetails!$A$1:$B$10000,2,FALSE)=0,"Standalone",IF(ISNUMBER(MATCH(H4135,ConfigGrouping!$D$1:$D$10000,0)),"Primary","Secondary")),"")))))))))</f>
        <v/>
      </c>
    </row>
    <row r="4136" spans="5:5" ht="15" customHeight="1" x14ac:dyDescent="0.35">
      <c r="E4136" s="11" t="str">
        <f>IF(F4136="Primary Timing Controller","Timing",IF(F4136="Secondary Timing Controller","Timing",IF(F4136="Star","Ethernet",IF(F4136="Door Controller","Security Solution",IF(F4136="Elevator Controller","Security Solution",IF(F4136="Range Extender","Security Solution",IF(F4136="Dropbox","Standalone",IF(F4136="LF Exciter","Standalone",IF(OR(F4136="Monitor",F4136="Virtual Wall"),IF(VLOOKUP(H4136,IRDeviceDetails!$A$1:$B$10000,2,FALSE)=0,"Standalone",IF(ISNUMBER(MATCH(H4136,ConfigGrouping!$D$1:$D$10000,0)),"Primary","Secondary")),"")))))))))</f>
        <v/>
      </c>
    </row>
    <row r="4137" spans="5:5" ht="15" customHeight="1" x14ac:dyDescent="0.35">
      <c r="E4137" s="11" t="str">
        <f>IF(F4137="Primary Timing Controller","Timing",IF(F4137="Secondary Timing Controller","Timing",IF(F4137="Star","Ethernet",IF(F4137="Door Controller","Security Solution",IF(F4137="Elevator Controller","Security Solution",IF(F4137="Range Extender","Security Solution",IF(F4137="Dropbox","Standalone",IF(F4137="LF Exciter","Standalone",IF(OR(F4137="Monitor",F4137="Virtual Wall"),IF(VLOOKUP(H4137,IRDeviceDetails!$A$1:$B$10000,2,FALSE)=0,"Standalone",IF(ISNUMBER(MATCH(H4137,ConfigGrouping!$D$1:$D$10000,0)),"Primary","Secondary")),"")))))))))</f>
        <v/>
      </c>
    </row>
    <row r="4138" spans="5:5" ht="15" customHeight="1" x14ac:dyDescent="0.35">
      <c r="E4138" s="11" t="str">
        <f>IF(F4138="Primary Timing Controller","Timing",IF(F4138="Secondary Timing Controller","Timing",IF(F4138="Star","Ethernet",IF(F4138="Door Controller","Security Solution",IF(F4138="Elevator Controller","Security Solution",IF(F4138="Range Extender","Security Solution",IF(F4138="Dropbox","Standalone",IF(F4138="LF Exciter","Standalone",IF(OR(F4138="Monitor",F4138="Virtual Wall"),IF(VLOOKUP(H4138,IRDeviceDetails!$A$1:$B$10000,2,FALSE)=0,"Standalone",IF(ISNUMBER(MATCH(H4138,ConfigGrouping!$D$1:$D$10000,0)),"Primary","Secondary")),"")))))))))</f>
        <v/>
      </c>
    </row>
    <row r="4139" spans="5:5" ht="15" customHeight="1" x14ac:dyDescent="0.35">
      <c r="E4139" s="11" t="str">
        <f>IF(F4139="Primary Timing Controller","Timing",IF(F4139="Secondary Timing Controller","Timing",IF(F4139="Star","Ethernet",IF(F4139="Door Controller","Security Solution",IF(F4139="Elevator Controller","Security Solution",IF(F4139="Range Extender","Security Solution",IF(F4139="Dropbox","Standalone",IF(F4139="LF Exciter","Standalone",IF(OR(F4139="Monitor",F4139="Virtual Wall"),IF(VLOOKUP(H4139,IRDeviceDetails!$A$1:$B$10000,2,FALSE)=0,"Standalone",IF(ISNUMBER(MATCH(H4139,ConfigGrouping!$D$1:$D$10000,0)),"Primary","Secondary")),"")))))))))</f>
        <v/>
      </c>
    </row>
    <row r="4140" spans="5:5" ht="15" customHeight="1" x14ac:dyDescent="0.35">
      <c r="E4140" s="11" t="str">
        <f>IF(F4140="Primary Timing Controller","Timing",IF(F4140="Secondary Timing Controller","Timing",IF(F4140="Star","Ethernet",IF(F4140="Door Controller","Security Solution",IF(F4140="Elevator Controller","Security Solution",IF(F4140="Range Extender","Security Solution",IF(F4140="Dropbox","Standalone",IF(F4140="LF Exciter","Standalone",IF(OR(F4140="Monitor",F4140="Virtual Wall"),IF(VLOOKUP(H4140,IRDeviceDetails!$A$1:$B$10000,2,FALSE)=0,"Standalone",IF(ISNUMBER(MATCH(H4140,ConfigGrouping!$D$1:$D$10000,0)),"Primary","Secondary")),"")))))))))</f>
        <v/>
      </c>
    </row>
    <row r="4141" spans="5:5" ht="15" customHeight="1" x14ac:dyDescent="0.35">
      <c r="E4141" s="11" t="str">
        <f>IF(F4141="Primary Timing Controller","Timing",IF(F4141="Secondary Timing Controller","Timing",IF(F4141="Star","Ethernet",IF(F4141="Door Controller","Security Solution",IF(F4141="Elevator Controller","Security Solution",IF(F4141="Range Extender","Security Solution",IF(F4141="Dropbox","Standalone",IF(F4141="LF Exciter","Standalone",IF(OR(F4141="Monitor",F4141="Virtual Wall"),IF(VLOOKUP(H4141,IRDeviceDetails!$A$1:$B$10000,2,FALSE)=0,"Standalone",IF(ISNUMBER(MATCH(H4141,ConfigGrouping!$D$1:$D$10000,0)),"Primary","Secondary")),"")))))))))</f>
        <v/>
      </c>
    </row>
    <row r="4142" spans="5:5" ht="15" customHeight="1" x14ac:dyDescent="0.35">
      <c r="E4142" s="11" t="str">
        <f>IF(F4142="Primary Timing Controller","Timing",IF(F4142="Secondary Timing Controller","Timing",IF(F4142="Star","Ethernet",IF(F4142="Door Controller","Security Solution",IF(F4142="Elevator Controller","Security Solution",IF(F4142="Range Extender","Security Solution",IF(F4142="Dropbox","Standalone",IF(F4142="LF Exciter","Standalone",IF(OR(F4142="Monitor",F4142="Virtual Wall"),IF(VLOOKUP(H4142,IRDeviceDetails!$A$1:$B$10000,2,FALSE)=0,"Standalone",IF(ISNUMBER(MATCH(H4142,ConfigGrouping!$D$1:$D$10000,0)),"Primary","Secondary")),"")))))))))</f>
        <v/>
      </c>
    </row>
    <row r="4143" spans="5:5" ht="15" customHeight="1" x14ac:dyDescent="0.35">
      <c r="E4143" s="11" t="str">
        <f>IF(F4143="Primary Timing Controller","Timing",IF(F4143="Secondary Timing Controller","Timing",IF(F4143="Star","Ethernet",IF(F4143="Door Controller","Security Solution",IF(F4143="Elevator Controller","Security Solution",IF(F4143="Range Extender","Security Solution",IF(F4143="Dropbox","Standalone",IF(F4143="LF Exciter","Standalone",IF(OR(F4143="Monitor",F4143="Virtual Wall"),IF(VLOOKUP(H4143,IRDeviceDetails!$A$1:$B$10000,2,FALSE)=0,"Standalone",IF(ISNUMBER(MATCH(H4143,ConfigGrouping!$D$1:$D$10000,0)),"Primary","Secondary")),"")))))))))</f>
        <v/>
      </c>
    </row>
    <row r="4144" spans="5:5" ht="15" customHeight="1" x14ac:dyDescent="0.35">
      <c r="E4144" s="11" t="str">
        <f>IF(F4144="Primary Timing Controller","Timing",IF(F4144="Secondary Timing Controller","Timing",IF(F4144="Star","Ethernet",IF(F4144="Door Controller","Security Solution",IF(F4144="Elevator Controller","Security Solution",IF(F4144="Range Extender","Security Solution",IF(F4144="Dropbox","Standalone",IF(F4144="LF Exciter","Standalone",IF(OR(F4144="Monitor",F4144="Virtual Wall"),IF(VLOOKUP(H4144,IRDeviceDetails!$A$1:$B$10000,2,FALSE)=0,"Standalone",IF(ISNUMBER(MATCH(H4144,ConfigGrouping!$D$1:$D$10000,0)),"Primary","Secondary")),"")))))))))</f>
        <v/>
      </c>
    </row>
    <row r="4145" spans="5:5" ht="15" customHeight="1" x14ac:dyDescent="0.35">
      <c r="E4145" s="11" t="str">
        <f>IF(F4145="Primary Timing Controller","Timing",IF(F4145="Secondary Timing Controller","Timing",IF(F4145="Star","Ethernet",IF(F4145="Door Controller","Security Solution",IF(F4145="Elevator Controller","Security Solution",IF(F4145="Range Extender","Security Solution",IF(F4145="Dropbox","Standalone",IF(F4145="LF Exciter","Standalone",IF(OR(F4145="Monitor",F4145="Virtual Wall"),IF(VLOOKUP(H4145,IRDeviceDetails!$A$1:$B$10000,2,FALSE)=0,"Standalone",IF(ISNUMBER(MATCH(H4145,ConfigGrouping!$D$1:$D$10000,0)),"Primary","Secondary")),"")))))))))</f>
        <v/>
      </c>
    </row>
    <row r="4146" spans="5:5" ht="15" customHeight="1" x14ac:dyDescent="0.35">
      <c r="E4146" s="11" t="str">
        <f>IF(F4146="Primary Timing Controller","Timing",IF(F4146="Secondary Timing Controller","Timing",IF(F4146="Star","Ethernet",IF(F4146="Door Controller","Security Solution",IF(F4146="Elevator Controller","Security Solution",IF(F4146="Range Extender","Security Solution",IF(F4146="Dropbox","Standalone",IF(F4146="LF Exciter","Standalone",IF(OR(F4146="Monitor",F4146="Virtual Wall"),IF(VLOOKUP(H4146,IRDeviceDetails!$A$1:$B$10000,2,FALSE)=0,"Standalone",IF(ISNUMBER(MATCH(H4146,ConfigGrouping!$D$1:$D$10000,0)),"Primary","Secondary")),"")))))))))</f>
        <v/>
      </c>
    </row>
    <row r="4147" spans="5:5" ht="15" customHeight="1" x14ac:dyDescent="0.35">
      <c r="E4147" s="11" t="str">
        <f>IF(F4147="Primary Timing Controller","Timing",IF(F4147="Secondary Timing Controller","Timing",IF(F4147="Star","Ethernet",IF(F4147="Door Controller","Security Solution",IF(F4147="Elevator Controller","Security Solution",IF(F4147="Range Extender","Security Solution",IF(F4147="Dropbox","Standalone",IF(F4147="LF Exciter","Standalone",IF(OR(F4147="Monitor",F4147="Virtual Wall"),IF(VLOOKUP(H4147,IRDeviceDetails!$A$1:$B$10000,2,FALSE)=0,"Standalone",IF(ISNUMBER(MATCH(H4147,ConfigGrouping!$D$1:$D$10000,0)),"Primary","Secondary")),"")))))))))</f>
        <v/>
      </c>
    </row>
    <row r="4148" spans="5:5" ht="15" customHeight="1" x14ac:dyDescent="0.35">
      <c r="E4148" s="11" t="str">
        <f>IF(F4148="Primary Timing Controller","Timing",IF(F4148="Secondary Timing Controller","Timing",IF(F4148="Star","Ethernet",IF(F4148="Door Controller","Security Solution",IF(F4148="Elevator Controller","Security Solution",IF(F4148="Range Extender","Security Solution",IF(F4148="Dropbox","Standalone",IF(F4148="LF Exciter","Standalone",IF(OR(F4148="Monitor",F4148="Virtual Wall"),IF(VLOOKUP(H4148,IRDeviceDetails!$A$1:$B$10000,2,FALSE)=0,"Standalone",IF(ISNUMBER(MATCH(H4148,ConfigGrouping!$D$1:$D$10000,0)),"Primary","Secondary")),"")))))))))</f>
        <v/>
      </c>
    </row>
    <row r="4149" spans="5:5" ht="15" customHeight="1" x14ac:dyDescent="0.35">
      <c r="E4149" s="11" t="str">
        <f>IF(F4149="Primary Timing Controller","Timing",IF(F4149="Secondary Timing Controller","Timing",IF(F4149="Star","Ethernet",IF(F4149="Door Controller","Security Solution",IF(F4149="Elevator Controller","Security Solution",IF(F4149="Range Extender","Security Solution",IF(F4149="Dropbox","Standalone",IF(F4149="LF Exciter","Standalone",IF(OR(F4149="Monitor",F4149="Virtual Wall"),IF(VLOOKUP(H4149,IRDeviceDetails!$A$1:$B$10000,2,FALSE)=0,"Standalone",IF(ISNUMBER(MATCH(H4149,ConfigGrouping!$D$1:$D$10000,0)),"Primary","Secondary")),"")))))))))</f>
        <v/>
      </c>
    </row>
    <row r="4150" spans="5:5" ht="15" customHeight="1" x14ac:dyDescent="0.35">
      <c r="E4150" s="11" t="str">
        <f>IF(F4150="Primary Timing Controller","Timing",IF(F4150="Secondary Timing Controller","Timing",IF(F4150="Star","Ethernet",IF(F4150="Door Controller","Security Solution",IF(F4150="Elevator Controller","Security Solution",IF(F4150="Range Extender","Security Solution",IF(F4150="Dropbox","Standalone",IF(F4150="LF Exciter","Standalone",IF(OR(F4150="Monitor",F4150="Virtual Wall"),IF(VLOOKUP(H4150,IRDeviceDetails!$A$1:$B$10000,2,FALSE)=0,"Standalone",IF(ISNUMBER(MATCH(H4150,ConfigGrouping!$D$1:$D$10000,0)),"Primary","Secondary")),"")))))))))</f>
        <v/>
      </c>
    </row>
    <row r="4151" spans="5:5" ht="15" customHeight="1" x14ac:dyDescent="0.35">
      <c r="E4151" s="11" t="str">
        <f>IF(F4151="Primary Timing Controller","Timing",IF(F4151="Secondary Timing Controller","Timing",IF(F4151="Star","Ethernet",IF(F4151="Door Controller","Security Solution",IF(F4151="Elevator Controller","Security Solution",IF(F4151="Range Extender","Security Solution",IF(F4151="Dropbox","Standalone",IF(F4151="LF Exciter","Standalone",IF(OR(F4151="Monitor",F4151="Virtual Wall"),IF(VLOOKUP(H4151,IRDeviceDetails!$A$1:$B$10000,2,FALSE)=0,"Standalone",IF(ISNUMBER(MATCH(H4151,ConfigGrouping!$D$1:$D$10000,0)),"Primary","Secondary")),"")))))))))</f>
        <v/>
      </c>
    </row>
    <row r="4152" spans="5:5" ht="15" customHeight="1" x14ac:dyDescent="0.35">
      <c r="E4152" s="11" t="str">
        <f>IF(F4152="Primary Timing Controller","Timing",IF(F4152="Secondary Timing Controller","Timing",IF(F4152="Star","Ethernet",IF(F4152="Door Controller","Security Solution",IF(F4152="Elevator Controller","Security Solution",IF(F4152="Range Extender","Security Solution",IF(F4152="Dropbox","Standalone",IF(F4152="LF Exciter","Standalone",IF(OR(F4152="Monitor",F4152="Virtual Wall"),IF(VLOOKUP(H4152,IRDeviceDetails!$A$1:$B$10000,2,FALSE)=0,"Standalone",IF(ISNUMBER(MATCH(H4152,ConfigGrouping!$D$1:$D$10000,0)),"Primary","Secondary")),"")))))))))</f>
        <v/>
      </c>
    </row>
    <row r="4153" spans="5:5" ht="15" customHeight="1" x14ac:dyDescent="0.35">
      <c r="E4153" s="11" t="str">
        <f>IF(F4153="Primary Timing Controller","Timing",IF(F4153="Secondary Timing Controller","Timing",IF(F4153="Star","Ethernet",IF(F4153="Door Controller","Security Solution",IF(F4153="Elevator Controller","Security Solution",IF(F4153="Range Extender","Security Solution",IF(F4153="Dropbox","Standalone",IF(F4153="LF Exciter","Standalone",IF(OR(F4153="Monitor",F4153="Virtual Wall"),IF(VLOOKUP(H4153,IRDeviceDetails!$A$1:$B$10000,2,FALSE)=0,"Standalone",IF(ISNUMBER(MATCH(H4153,ConfigGrouping!$D$1:$D$10000,0)),"Primary","Secondary")),"")))))))))</f>
        <v/>
      </c>
    </row>
    <row r="4154" spans="5:5" ht="15" customHeight="1" x14ac:dyDescent="0.35">
      <c r="E4154" s="11" t="str">
        <f>IF(F4154="Primary Timing Controller","Timing",IF(F4154="Secondary Timing Controller","Timing",IF(F4154="Star","Ethernet",IF(F4154="Door Controller","Security Solution",IF(F4154="Elevator Controller","Security Solution",IF(F4154="Range Extender","Security Solution",IF(F4154="Dropbox","Standalone",IF(F4154="LF Exciter","Standalone",IF(OR(F4154="Monitor",F4154="Virtual Wall"),IF(VLOOKUP(H4154,IRDeviceDetails!$A$1:$B$10000,2,FALSE)=0,"Standalone",IF(ISNUMBER(MATCH(H4154,ConfigGrouping!$D$1:$D$10000,0)),"Primary","Secondary")),"")))))))))</f>
        <v/>
      </c>
    </row>
    <row r="4155" spans="5:5" ht="15" customHeight="1" x14ac:dyDescent="0.35">
      <c r="E4155" s="11" t="str">
        <f>IF(F4155="Primary Timing Controller","Timing",IF(F4155="Secondary Timing Controller","Timing",IF(F4155="Star","Ethernet",IF(F4155="Door Controller","Security Solution",IF(F4155="Elevator Controller","Security Solution",IF(F4155="Range Extender","Security Solution",IF(F4155="Dropbox","Standalone",IF(F4155="LF Exciter","Standalone",IF(OR(F4155="Monitor",F4155="Virtual Wall"),IF(VLOOKUP(H4155,IRDeviceDetails!$A$1:$B$10000,2,FALSE)=0,"Standalone",IF(ISNUMBER(MATCH(H4155,ConfigGrouping!$D$1:$D$10000,0)),"Primary","Secondary")),"")))))))))</f>
        <v/>
      </c>
    </row>
    <row r="4156" spans="5:5" ht="15" customHeight="1" x14ac:dyDescent="0.35">
      <c r="E4156" s="11" t="str">
        <f>IF(F4156="Primary Timing Controller","Timing",IF(F4156="Secondary Timing Controller","Timing",IF(F4156="Star","Ethernet",IF(F4156="Door Controller","Security Solution",IF(F4156="Elevator Controller","Security Solution",IF(F4156="Range Extender","Security Solution",IF(F4156="Dropbox","Standalone",IF(F4156="LF Exciter","Standalone",IF(OR(F4156="Monitor",F4156="Virtual Wall"),IF(VLOOKUP(H4156,IRDeviceDetails!$A$1:$B$10000,2,FALSE)=0,"Standalone",IF(ISNUMBER(MATCH(H4156,ConfigGrouping!$D$1:$D$10000,0)),"Primary","Secondary")),"")))))))))</f>
        <v/>
      </c>
    </row>
    <row r="4157" spans="5:5" ht="15" customHeight="1" x14ac:dyDescent="0.35">
      <c r="E4157" s="11" t="str">
        <f>IF(F4157="Primary Timing Controller","Timing",IF(F4157="Secondary Timing Controller","Timing",IF(F4157="Star","Ethernet",IF(F4157="Door Controller","Security Solution",IF(F4157="Elevator Controller","Security Solution",IF(F4157="Range Extender","Security Solution",IF(F4157="Dropbox","Standalone",IF(F4157="LF Exciter","Standalone",IF(OR(F4157="Monitor",F4157="Virtual Wall"),IF(VLOOKUP(H4157,IRDeviceDetails!$A$1:$B$10000,2,FALSE)=0,"Standalone",IF(ISNUMBER(MATCH(H4157,ConfigGrouping!$D$1:$D$10000,0)),"Primary","Secondary")),"")))))))))</f>
        <v/>
      </c>
    </row>
    <row r="4158" spans="5:5" ht="15" customHeight="1" x14ac:dyDescent="0.35">
      <c r="E4158" s="11" t="str">
        <f>IF(F4158="Primary Timing Controller","Timing",IF(F4158="Secondary Timing Controller","Timing",IF(F4158="Star","Ethernet",IF(F4158="Door Controller","Security Solution",IF(F4158="Elevator Controller","Security Solution",IF(F4158="Range Extender","Security Solution",IF(F4158="Dropbox","Standalone",IF(F4158="LF Exciter","Standalone",IF(OR(F4158="Monitor",F4158="Virtual Wall"),IF(VLOOKUP(H4158,IRDeviceDetails!$A$1:$B$10000,2,FALSE)=0,"Standalone",IF(ISNUMBER(MATCH(H4158,ConfigGrouping!$D$1:$D$10000,0)),"Primary","Secondary")),"")))))))))</f>
        <v/>
      </c>
    </row>
    <row r="4159" spans="5:5" ht="15" customHeight="1" x14ac:dyDescent="0.35">
      <c r="E4159" s="11" t="str">
        <f>IF(F4159="Primary Timing Controller","Timing",IF(F4159="Secondary Timing Controller","Timing",IF(F4159="Star","Ethernet",IF(F4159="Door Controller","Security Solution",IF(F4159="Elevator Controller","Security Solution",IF(F4159="Range Extender","Security Solution",IF(F4159="Dropbox","Standalone",IF(F4159="LF Exciter","Standalone",IF(OR(F4159="Monitor",F4159="Virtual Wall"),IF(VLOOKUP(H4159,IRDeviceDetails!$A$1:$B$10000,2,FALSE)=0,"Standalone",IF(ISNUMBER(MATCH(H4159,ConfigGrouping!$D$1:$D$10000,0)),"Primary","Secondary")),"")))))))))</f>
        <v/>
      </c>
    </row>
    <row r="4160" spans="5:5" ht="15" customHeight="1" x14ac:dyDescent="0.35">
      <c r="E4160" s="11" t="str">
        <f>IF(F4160="Primary Timing Controller","Timing",IF(F4160="Secondary Timing Controller","Timing",IF(F4160="Star","Ethernet",IF(F4160="Door Controller","Security Solution",IF(F4160="Elevator Controller","Security Solution",IF(F4160="Range Extender","Security Solution",IF(F4160="Dropbox","Standalone",IF(F4160="LF Exciter","Standalone",IF(OR(F4160="Monitor",F4160="Virtual Wall"),IF(VLOOKUP(H4160,IRDeviceDetails!$A$1:$B$10000,2,FALSE)=0,"Standalone",IF(ISNUMBER(MATCH(H4160,ConfigGrouping!$D$1:$D$10000,0)),"Primary","Secondary")),"")))))))))</f>
        <v/>
      </c>
    </row>
    <row r="4161" spans="5:5" ht="15" customHeight="1" x14ac:dyDescent="0.35">
      <c r="E4161" s="11" t="str">
        <f>IF(F4161="Primary Timing Controller","Timing",IF(F4161="Secondary Timing Controller","Timing",IF(F4161="Star","Ethernet",IF(F4161="Door Controller","Security Solution",IF(F4161="Elevator Controller","Security Solution",IF(F4161="Range Extender","Security Solution",IF(F4161="Dropbox","Standalone",IF(F4161="LF Exciter","Standalone",IF(OR(F4161="Monitor",F4161="Virtual Wall"),IF(VLOOKUP(H4161,IRDeviceDetails!$A$1:$B$10000,2,FALSE)=0,"Standalone",IF(ISNUMBER(MATCH(H4161,ConfigGrouping!$D$1:$D$10000,0)),"Primary","Secondary")),"")))))))))</f>
        <v/>
      </c>
    </row>
    <row r="4162" spans="5:5" ht="15" customHeight="1" x14ac:dyDescent="0.35">
      <c r="E4162" s="11" t="str">
        <f>IF(F4162="Primary Timing Controller","Timing",IF(F4162="Secondary Timing Controller","Timing",IF(F4162="Star","Ethernet",IF(F4162="Door Controller","Security Solution",IF(F4162="Elevator Controller","Security Solution",IF(F4162="Range Extender","Security Solution",IF(F4162="Dropbox","Standalone",IF(F4162="LF Exciter","Standalone",IF(OR(F4162="Monitor",F4162="Virtual Wall"),IF(VLOOKUP(H4162,IRDeviceDetails!$A$1:$B$10000,2,FALSE)=0,"Standalone",IF(ISNUMBER(MATCH(H4162,ConfigGrouping!$D$1:$D$10000,0)),"Primary","Secondary")),"")))))))))</f>
        <v/>
      </c>
    </row>
    <row r="4163" spans="5:5" ht="15" customHeight="1" x14ac:dyDescent="0.35">
      <c r="E4163" s="11" t="str">
        <f>IF(F4163="Primary Timing Controller","Timing",IF(F4163="Secondary Timing Controller","Timing",IF(F4163="Star","Ethernet",IF(F4163="Door Controller","Security Solution",IF(F4163="Elevator Controller","Security Solution",IF(F4163="Range Extender","Security Solution",IF(F4163="Dropbox","Standalone",IF(F4163="LF Exciter","Standalone",IF(OR(F4163="Monitor",F4163="Virtual Wall"),IF(VLOOKUP(H4163,IRDeviceDetails!$A$1:$B$10000,2,FALSE)=0,"Standalone",IF(ISNUMBER(MATCH(H4163,ConfigGrouping!$D$1:$D$10000,0)),"Primary","Secondary")),"")))))))))</f>
        <v/>
      </c>
    </row>
    <row r="4164" spans="5:5" ht="15" customHeight="1" x14ac:dyDescent="0.35">
      <c r="E4164" s="11" t="str">
        <f>IF(F4164="Primary Timing Controller","Timing",IF(F4164="Secondary Timing Controller","Timing",IF(F4164="Star","Ethernet",IF(F4164="Door Controller","Security Solution",IF(F4164="Elevator Controller","Security Solution",IF(F4164="Range Extender","Security Solution",IF(F4164="Dropbox","Standalone",IF(F4164="LF Exciter","Standalone",IF(OR(F4164="Monitor",F4164="Virtual Wall"),IF(VLOOKUP(H4164,IRDeviceDetails!$A$1:$B$10000,2,FALSE)=0,"Standalone",IF(ISNUMBER(MATCH(H4164,ConfigGrouping!$D$1:$D$10000,0)),"Primary","Secondary")),"")))))))))</f>
        <v/>
      </c>
    </row>
    <row r="4165" spans="5:5" ht="15" customHeight="1" x14ac:dyDescent="0.35">
      <c r="E4165" s="11" t="str">
        <f>IF(F4165="Primary Timing Controller","Timing",IF(F4165="Secondary Timing Controller","Timing",IF(F4165="Star","Ethernet",IF(F4165="Door Controller","Security Solution",IF(F4165="Elevator Controller","Security Solution",IF(F4165="Range Extender","Security Solution",IF(F4165="Dropbox","Standalone",IF(F4165="LF Exciter","Standalone",IF(OR(F4165="Monitor",F4165="Virtual Wall"),IF(VLOOKUP(H4165,IRDeviceDetails!$A$1:$B$10000,2,FALSE)=0,"Standalone",IF(ISNUMBER(MATCH(H4165,ConfigGrouping!$D$1:$D$10000,0)),"Primary","Secondary")),"")))))))))</f>
        <v/>
      </c>
    </row>
    <row r="4166" spans="5:5" ht="15" customHeight="1" x14ac:dyDescent="0.35">
      <c r="E4166" s="11" t="str">
        <f>IF(F4166="Primary Timing Controller","Timing",IF(F4166="Secondary Timing Controller","Timing",IF(F4166="Star","Ethernet",IF(F4166="Door Controller","Security Solution",IF(F4166="Elevator Controller","Security Solution",IF(F4166="Range Extender","Security Solution",IF(F4166="Dropbox","Standalone",IF(F4166="LF Exciter","Standalone",IF(OR(F4166="Monitor",F4166="Virtual Wall"),IF(VLOOKUP(H4166,IRDeviceDetails!$A$1:$B$10000,2,FALSE)=0,"Standalone",IF(ISNUMBER(MATCH(H4166,ConfigGrouping!$D$1:$D$10000,0)),"Primary","Secondary")),"")))))))))</f>
        <v/>
      </c>
    </row>
    <row r="4167" spans="5:5" ht="15" customHeight="1" x14ac:dyDescent="0.35">
      <c r="E4167" s="11" t="str">
        <f>IF(F4167="Primary Timing Controller","Timing",IF(F4167="Secondary Timing Controller","Timing",IF(F4167="Star","Ethernet",IF(F4167="Door Controller","Security Solution",IF(F4167="Elevator Controller","Security Solution",IF(F4167="Range Extender","Security Solution",IF(F4167="Dropbox","Standalone",IF(F4167="LF Exciter","Standalone",IF(OR(F4167="Monitor",F4167="Virtual Wall"),IF(VLOOKUP(H4167,IRDeviceDetails!$A$1:$B$10000,2,FALSE)=0,"Standalone",IF(ISNUMBER(MATCH(H4167,ConfigGrouping!$D$1:$D$10000,0)),"Primary","Secondary")),"")))))))))</f>
        <v/>
      </c>
    </row>
    <row r="4168" spans="5:5" ht="15" customHeight="1" x14ac:dyDescent="0.35">
      <c r="E4168" s="11" t="str">
        <f>IF(F4168="Primary Timing Controller","Timing",IF(F4168="Secondary Timing Controller","Timing",IF(F4168="Star","Ethernet",IF(F4168="Door Controller","Security Solution",IF(F4168="Elevator Controller","Security Solution",IF(F4168="Range Extender","Security Solution",IF(F4168="Dropbox","Standalone",IF(F4168="LF Exciter","Standalone",IF(OR(F4168="Monitor",F4168="Virtual Wall"),IF(VLOOKUP(H4168,IRDeviceDetails!$A$1:$B$10000,2,FALSE)=0,"Standalone",IF(ISNUMBER(MATCH(H4168,ConfigGrouping!$D$1:$D$10000,0)),"Primary","Secondary")),"")))))))))</f>
        <v/>
      </c>
    </row>
    <row r="4169" spans="5:5" ht="15" customHeight="1" x14ac:dyDescent="0.35">
      <c r="E4169" s="11" t="str">
        <f>IF(F4169="Primary Timing Controller","Timing",IF(F4169="Secondary Timing Controller","Timing",IF(F4169="Star","Ethernet",IF(F4169="Door Controller","Security Solution",IF(F4169="Elevator Controller","Security Solution",IF(F4169="Range Extender","Security Solution",IF(F4169="Dropbox","Standalone",IF(F4169="LF Exciter","Standalone",IF(OR(F4169="Monitor",F4169="Virtual Wall"),IF(VLOOKUP(H4169,IRDeviceDetails!$A$1:$B$10000,2,FALSE)=0,"Standalone",IF(ISNUMBER(MATCH(H4169,ConfigGrouping!$D$1:$D$10000,0)),"Primary","Secondary")),"")))))))))</f>
        <v/>
      </c>
    </row>
    <row r="4170" spans="5:5" ht="15" customHeight="1" x14ac:dyDescent="0.35">
      <c r="E4170" s="11" t="str">
        <f>IF(F4170="Primary Timing Controller","Timing",IF(F4170="Secondary Timing Controller","Timing",IF(F4170="Star","Ethernet",IF(F4170="Door Controller","Security Solution",IF(F4170="Elevator Controller","Security Solution",IF(F4170="Range Extender","Security Solution",IF(F4170="Dropbox","Standalone",IF(F4170="LF Exciter","Standalone",IF(OR(F4170="Monitor",F4170="Virtual Wall"),IF(VLOOKUP(H4170,IRDeviceDetails!$A$1:$B$10000,2,FALSE)=0,"Standalone",IF(ISNUMBER(MATCH(H4170,ConfigGrouping!$D$1:$D$10000,0)),"Primary","Secondary")),"")))))))))</f>
        <v/>
      </c>
    </row>
    <row r="4171" spans="5:5" ht="15" customHeight="1" x14ac:dyDescent="0.35">
      <c r="E4171" s="11" t="str">
        <f>IF(F4171="Primary Timing Controller","Timing",IF(F4171="Secondary Timing Controller","Timing",IF(F4171="Star","Ethernet",IF(F4171="Door Controller","Security Solution",IF(F4171="Elevator Controller","Security Solution",IF(F4171="Range Extender","Security Solution",IF(F4171="Dropbox","Standalone",IF(F4171="LF Exciter","Standalone",IF(OR(F4171="Monitor",F4171="Virtual Wall"),IF(VLOOKUP(H4171,IRDeviceDetails!$A$1:$B$10000,2,FALSE)=0,"Standalone",IF(ISNUMBER(MATCH(H4171,ConfigGrouping!$D$1:$D$10000,0)),"Primary","Secondary")),"")))))))))</f>
        <v/>
      </c>
    </row>
    <row r="4172" spans="5:5" ht="15" customHeight="1" x14ac:dyDescent="0.35">
      <c r="E4172" s="11" t="str">
        <f>IF(F4172="Primary Timing Controller","Timing",IF(F4172="Secondary Timing Controller","Timing",IF(F4172="Star","Ethernet",IF(F4172="Door Controller","Security Solution",IF(F4172="Elevator Controller","Security Solution",IF(F4172="Range Extender","Security Solution",IF(F4172="Dropbox","Standalone",IF(F4172="LF Exciter","Standalone",IF(OR(F4172="Monitor",F4172="Virtual Wall"),IF(VLOOKUP(H4172,IRDeviceDetails!$A$1:$B$10000,2,FALSE)=0,"Standalone",IF(ISNUMBER(MATCH(H4172,ConfigGrouping!$D$1:$D$10000,0)),"Primary","Secondary")),"")))))))))</f>
        <v/>
      </c>
    </row>
    <row r="4173" spans="5:5" ht="15" customHeight="1" x14ac:dyDescent="0.35">
      <c r="E4173" s="11" t="str">
        <f>IF(F4173="Primary Timing Controller","Timing",IF(F4173="Secondary Timing Controller","Timing",IF(F4173="Star","Ethernet",IF(F4173="Door Controller","Security Solution",IF(F4173="Elevator Controller","Security Solution",IF(F4173="Range Extender","Security Solution",IF(F4173="Dropbox","Standalone",IF(F4173="LF Exciter","Standalone",IF(OR(F4173="Monitor",F4173="Virtual Wall"),IF(VLOOKUP(H4173,IRDeviceDetails!$A$1:$B$10000,2,FALSE)=0,"Standalone",IF(ISNUMBER(MATCH(H4173,ConfigGrouping!$D$1:$D$10000,0)),"Primary","Secondary")),"")))))))))</f>
        <v/>
      </c>
    </row>
    <row r="4174" spans="5:5" ht="15" customHeight="1" x14ac:dyDescent="0.35">
      <c r="E4174" s="11" t="str">
        <f>IF(F4174="Primary Timing Controller","Timing",IF(F4174="Secondary Timing Controller","Timing",IF(F4174="Star","Ethernet",IF(F4174="Door Controller","Security Solution",IF(F4174="Elevator Controller","Security Solution",IF(F4174="Range Extender","Security Solution",IF(F4174="Dropbox","Standalone",IF(F4174="LF Exciter","Standalone",IF(OR(F4174="Monitor",F4174="Virtual Wall"),IF(VLOOKUP(H4174,IRDeviceDetails!$A$1:$B$10000,2,FALSE)=0,"Standalone",IF(ISNUMBER(MATCH(H4174,ConfigGrouping!$D$1:$D$10000,0)),"Primary","Secondary")),"")))))))))</f>
        <v/>
      </c>
    </row>
    <row r="4175" spans="5:5" ht="15" customHeight="1" x14ac:dyDescent="0.35">
      <c r="E4175" s="11" t="str">
        <f>IF(F4175="Primary Timing Controller","Timing",IF(F4175="Secondary Timing Controller","Timing",IF(F4175="Star","Ethernet",IF(F4175="Door Controller","Security Solution",IF(F4175="Elevator Controller","Security Solution",IF(F4175="Range Extender","Security Solution",IF(F4175="Dropbox","Standalone",IF(F4175="LF Exciter","Standalone",IF(OR(F4175="Monitor",F4175="Virtual Wall"),IF(VLOOKUP(H4175,IRDeviceDetails!$A$1:$B$10000,2,FALSE)=0,"Standalone",IF(ISNUMBER(MATCH(H4175,ConfigGrouping!$D$1:$D$10000,0)),"Primary","Secondary")),"")))))))))</f>
        <v/>
      </c>
    </row>
    <row r="4176" spans="5:5" ht="15" customHeight="1" x14ac:dyDescent="0.35">
      <c r="E4176" s="11" t="str">
        <f>IF(F4176="Primary Timing Controller","Timing",IF(F4176="Secondary Timing Controller","Timing",IF(F4176="Star","Ethernet",IF(F4176="Door Controller","Security Solution",IF(F4176="Elevator Controller","Security Solution",IF(F4176="Range Extender","Security Solution",IF(F4176="Dropbox","Standalone",IF(F4176="LF Exciter","Standalone",IF(OR(F4176="Monitor",F4176="Virtual Wall"),IF(VLOOKUP(H4176,IRDeviceDetails!$A$1:$B$10000,2,FALSE)=0,"Standalone",IF(ISNUMBER(MATCH(H4176,ConfigGrouping!$D$1:$D$10000,0)),"Primary","Secondary")),"")))))))))</f>
        <v/>
      </c>
    </row>
    <row r="4177" spans="5:5" ht="15" customHeight="1" x14ac:dyDescent="0.35">
      <c r="E4177" s="11" t="str">
        <f>IF(F4177="Primary Timing Controller","Timing",IF(F4177="Secondary Timing Controller","Timing",IF(F4177="Star","Ethernet",IF(F4177="Door Controller","Security Solution",IF(F4177="Elevator Controller","Security Solution",IF(F4177="Range Extender","Security Solution",IF(F4177="Dropbox","Standalone",IF(F4177="LF Exciter","Standalone",IF(OR(F4177="Monitor",F4177="Virtual Wall"),IF(VLOOKUP(H4177,IRDeviceDetails!$A$1:$B$10000,2,FALSE)=0,"Standalone",IF(ISNUMBER(MATCH(H4177,ConfigGrouping!$D$1:$D$10000,0)),"Primary","Secondary")),"")))))))))</f>
        <v/>
      </c>
    </row>
    <row r="4178" spans="5:5" ht="15" customHeight="1" x14ac:dyDescent="0.35">
      <c r="E4178" s="11" t="str">
        <f>IF(F4178="Primary Timing Controller","Timing",IF(F4178="Secondary Timing Controller","Timing",IF(F4178="Star","Ethernet",IF(F4178="Door Controller","Security Solution",IF(F4178="Elevator Controller","Security Solution",IF(F4178="Range Extender","Security Solution",IF(F4178="Dropbox","Standalone",IF(F4178="LF Exciter","Standalone",IF(OR(F4178="Monitor",F4178="Virtual Wall"),IF(VLOOKUP(H4178,IRDeviceDetails!$A$1:$B$10000,2,FALSE)=0,"Standalone",IF(ISNUMBER(MATCH(H4178,ConfigGrouping!$D$1:$D$10000,0)),"Primary","Secondary")),"")))))))))</f>
        <v/>
      </c>
    </row>
    <row r="4179" spans="5:5" ht="15" customHeight="1" x14ac:dyDescent="0.35">
      <c r="E4179" s="11" t="str">
        <f>IF(F4179="Primary Timing Controller","Timing",IF(F4179="Secondary Timing Controller","Timing",IF(F4179="Star","Ethernet",IF(F4179="Door Controller","Security Solution",IF(F4179="Elevator Controller","Security Solution",IF(F4179="Range Extender","Security Solution",IF(F4179="Dropbox","Standalone",IF(F4179="LF Exciter","Standalone",IF(OR(F4179="Monitor",F4179="Virtual Wall"),IF(VLOOKUP(H4179,IRDeviceDetails!$A$1:$B$10000,2,FALSE)=0,"Standalone",IF(ISNUMBER(MATCH(H4179,ConfigGrouping!$D$1:$D$10000,0)),"Primary","Secondary")),"")))))))))</f>
        <v/>
      </c>
    </row>
    <row r="4180" spans="5:5" ht="15" customHeight="1" x14ac:dyDescent="0.35">
      <c r="E4180" s="11" t="str">
        <f>IF(F4180="Primary Timing Controller","Timing",IF(F4180="Secondary Timing Controller","Timing",IF(F4180="Star","Ethernet",IF(F4180="Door Controller","Security Solution",IF(F4180="Elevator Controller","Security Solution",IF(F4180="Range Extender","Security Solution",IF(F4180="Dropbox","Standalone",IF(F4180="LF Exciter","Standalone",IF(OR(F4180="Monitor",F4180="Virtual Wall"),IF(VLOOKUP(H4180,IRDeviceDetails!$A$1:$B$10000,2,FALSE)=0,"Standalone",IF(ISNUMBER(MATCH(H4180,ConfigGrouping!$D$1:$D$10000,0)),"Primary","Secondary")),"")))))))))</f>
        <v/>
      </c>
    </row>
    <row r="4181" spans="5:5" ht="15" customHeight="1" x14ac:dyDescent="0.35">
      <c r="E4181" s="11" t="str">
        <f>IF(F4181="Primary Timing Controller","Timing",IF(F4181="Secondary Timing Controller","Timing",IF(F4181="Star","Ethernet",IF(F4181="Door Controller","Security Solution",IF(F4181="Elevator Controller","Security Solution",IF(F4181="Range Extender","Security Solution",IF(F4181="Dropbox","Standalone",IF(F4181="LF Exciter","Standalone",IF(OR(F4181="Monitor",F4181="Virtual Wall"),IF(VLOOKUP(H4181,IRDeviceDetails!$A$1:$B$10000,2,FALSE)=0,"Standalone",IF(ISNUMBER(MATCH(H4181,ConfigGrouping!$D$1:$D$10000,0)),"Primary","Secondary")),"")))))))))</f>
        <v/>
      </c>
    </row>
    <row r="4182" spans="5:5" ht="15" customHeight="1" x14ac:dyDescent="0.35">
      <c r="E4182" s="11" t="str">
        <f>IF(F4182="Primary Timing Controller","Timing",IF(F4182="Secondary Timing Controller","Timing",IF(F4182="Star","Ethernet",IF(F4182="Door Controller","Security Solution",IF(F4182="Elevator Controller","Security Solution",IF(F4182="Range Extender","Security Solution",IF(F4182="Dropbox","Standalone",IF(F4182="LF Exciter","Standalone",IF(OR(F4182="Monitor",F4182="Virtual Wall"),IF(VLOOKUP(H4182,IRDeviceDetails!$A$1:$B$10000,2,FALSE)=0,"Standalone",IF(ISNUMBER(MATCH(H4182,ConfigGrouping!$D$1:$D$10000,0)),"Primary","Secondary")),"")))))))))</f>
        <v/>
      </c>
    </row>
    <row r="4183" spans="5:5" ht="15" customHeight="1" x14ac:dyDescent="0.35">
      <c r="E4183" s="11" t="str">
        <f>IF(F4183="Primary Timing Controller","Timing",IF(F4183="Secondary Timing Controller","Timing",IF(F4183="Star","Ethernet",IF(F4183="Door Controller","Security Solution",IF(F4183="Elevator Controller","Security Solution",IF(F4183="Range Extender","Security Solution",IF(F4183="Dropbox","Standalone",IF(F4183="LF Exciter","Standalone",IF(OR(F4183="Monitor",F4183="Virtual Wall"),IF(VLOOKUP(H4183,IRDeviceDetails!$A$1:$B$10000,2,FALSE)=0,"Standalone",IF(ISNUMBER(MATCH(H4183,ConfigGrouping!$D$1:$D$10000,0)),"Primary","Secondary")),"")))))))))</f>
        <v/>
      </c>
    </row>
    <row r="4184" spans="5:5" ht="15" customHeight="1" x14ac:dyDescent="0.35">
      <c r="E4184" s="11" t="str">
        <f>IF(F4184="Primary Timing Controller","Timing",IF(F4184="Secondary Timing Controller","Timing",IF(F4184="Star","Ethernet",IF(F4184="Door Controller","Security Solution",IF(F4184="Elevator Controller","Security Solution",IF(F4184="Range Extender","Security Solution",IF(F4184="Dropbox","Standalone",IF(F4184="LF Exciter","Standalone",IF(OR(F4184="Monitor",F4184="Virtual Wall"),IF(VLOOKUP(H4184,IRDeviceDetails!$A$1:$B$10000,2,FALSE)=0,"Standalone",IF(ISNUMBER(MATCH(H4184,ConfigGrouping!$D$1:$D$10000,0)),"Primary","Secondary")),"")))))))))</f>
        <v/>
      </c>
    </row>
    <row r="4185" spans="5:5" ht="15" customHeight="1" x14ac:dyDescent="0.35">
      <c r="E4185" s="11" t="str">
        <f>IF(F4185="Primary Timing Controller","Timing",IF(F4185="Secondary Timing Controller","Timing",IF(F4185="Star","Ethernet",IF(F4185="Door Controller","Security Solution",IF(F4185="Elevator Controller","Security Solution",IF(F4185="Range Extender","Security Solution",IF(F4185="Dropbox","Standalone",IF(F4185="LF Exciter","Standalone",IF(OR(F4185="Monitor",F4185="Virtual Wall"),IF(VLOOKUP(H4185,IRDeviceDetails!$A$1:$B$10000,2,FALSE)=0,"Standalone",IF(ISNUMBER(MATCH(H4185,ConfigGrouping!$D$1:$D$10000,0)),"Primary","Secondary")),"")))))))))</f>
        <v/>
      </c>
    </row>
    <row r="4186" spans="5:5" ht="15" customHeight="1" x14ac:dyDescent="0.35">
      <c r="E4186" s="11" t="str">
        <f>IF(F4186="Primary Timing Controller","Timing",IF(F4186="Secondary Timing Controller","Timing",IF(F4186="Star","Ethernet",IF(F4186="Door Controller","Security Solution",IF(F4186="Elevator Controller","Security Solution",IF(F4186="Range Extender","Security Solution",IF(F4186="Dropbox","Standalone",IF(F4186="LF Exciter","Standalone",IF(OR(F4186="Monitor",F4186="Virtual Wall"),IF(VLOOKUP(H4186,IRDeviceDetails!$A$1:$B$10000,2,FALSE)=0,"Standalone",IF(ISNUMBER(MATCH(H4186,ConfigGrouping!$D$1:$D$10000,0)),"Primary","Secondary")),"")))))))))</f>
        <v/>
      </c>
    </row>
    <row r="4187" spans="5:5" ht="15" customHeight="1" x14ac:dyDescent="0.35">
      <c r="E4187" s="11" t="str">
        <f>IF(F4187="Primary Timing Controller","Timing",IF(F4187="Secondary Timing Controller","Timing",IF(F4187="Star","Ethernet",IF(F4187="Door Controller","Security Solution",IF(F4187="Elevator Controller","Security Solution",IF(F4187="Range Extender","Security Solution",IF(F4187="Dropbox","Standalone",IF(F4187="LF Exciter","Standalone",IF(OR(F4187="Monitor",F4187="Virtual Wall"),IF(VLOOKUP(H4187,IRDeviceDetails!$A$1:$B$10000,2,FALSE)=0,"Standalone",IF(ISNUMBER(MATCH(H4187,ConfigGrouping!$D$1:$D$10000,0)),"Primary","Secondary")),"")))))))))</f>
        <v/>
      </c>
    </row>
    <row r="4188" spans="5:5" ht="15" customHeight="1" x14ac:dyDescent="0.35">
      <c r="E4188" s="11" t="str">
        <f>IF(F4188="Primary Timing Controller","Timing",IF(F4188="Secondary Timing Controller","Timing",IF(F4188="Star","Ethernet",IF(F4188="Door Controller","Security Solution",IF(F4188="Elevator Controller","Security Solution",IF(F4188="Range Extender","Security Solution",IF(F4188="Dropbox","Standalone",IF(F4188="LF Exciter","Standalone",IF(OR(F4188="Monitor",F4188="Virtual Wall"),IF(VLOOKUP(H4188,IRDeviceDetails!$A$1:$B$10000,2,FALSE)=0,"Standalone",IF(ISNUMBER(MATCH(H4188,ConfigGrouping!$D$1:$D$10000,0)),"Primary","Secondary")),"")))))))))</f>
        <v/>
      </c>
    </row>
    <row r="4189" spans="5:5" ht="15" customHeight="1" x14ac:dyDescent="0.35">
      <c r="E4189" s="11" t="str">
        <f>IF(F4189="Primary Timing Controller","Timing",IF(F4189="Secondary Timing Controller","Timing",IF(F4189="Star","Ethernet",IF(F4189="Door Controller","Security Solution",IF(F4189="Elevator Controller","Security Solution",IF(F4189="Range Extender","Security Solution",IF(F4189="Dropbox","Standalone",IF(F4189="LF Exciter","Standalone",IF(OR(F4189="Monitor",F4189="Virtual Wall"),IF(VLOOKUP(H4189,IRDeviceDetails!$A$1:$B$10000,2,FALSE)=0,"Standalone",IF(ISNUMBER(MATCH(H4189,ConfigGrouping!$D$1:$D$10000,0)),"Primary","Secondary")),"")))))))))</f>
        <v/>
      </c>
    </row>
    <row r="4190" spans="5:5" ht="15" customHeight="1" x14ac:dyDescent="0.35">
      <c r="E4190" s="11" t="str">
        <f>IF(F4190="Primary Timing Controller","Timing",IF(F4190="Secondary Timing Controller","Timing",IF(F4190="Star","Ethernet",IF(F4190="Door Controller","Security Solution",IF(F4190="Elevator Controller","Security Solution",IF(F4190="Range Extender","Security Solution",IF(F4190="Dropbox","Standalone",IF(F4190="LF Exciter","Standalone",IF(OR(F4190="Monitor",F4190="Virtual Wall"),IF(VLOOKUP(H4190,IRDeviceDetails!$A$1:$B$10000,2,FALSE)=0,"Standalone",IF(ISNUMBER(MATCH(H4190,ConfigGrouping!$D$1:$D$10000,0)),"Primary","Secondary")),"")))))))))</f>
        <v/>
      </c>
    </row>
    <row r="4191" spans="5:5" ht="15" customHeight="1" x14ac:dyDescent="0.35">
      <c r="E4191" s="11" t="str">
        <f>IF(F4191="Primary Timing Controller","Timing",IF(F4191="Secondary Timing Controller","Timing",IF(F4191="Star","Ethernet",IF(F4191="Door Controller","Security Solution",IF(F4191="Elevator Controller","Security Solution",IF(F4191="Range Extender","Security Solution",IF(F4191="Dropbox","Standalone",IF(F4191="LF Exciter","Standalone",IF(OR(F4191="Monitor",F4191="Virtual Wall"),IF(VLOOKUP(H4191,IRDeviceDetails!$A$1:$B$10000,2,FALSE)=0,"Standalone",IF(ISNUMBER(MATCH(H4191,ConfigGrouping!$D$1:$D$10000,0)),"Primary","Secondary")),"")))))))))</f>
        <v/>
      </c>
    </row>
    <row r="4192" spans="5:5" ht="15" customHeight="1" x14ac:dyDescent="0.35">
      <c r="E4192" s="11" t="str">
        <f>IF(F4192="Primary Timing Controller","Timing",IF(F4192="Secondary Timing Controller","Timing",IF(F4192="Star","Ethernet",IF(F4192="Door Controller","Security Solution",IF(F4192="Elevator Controller","Security Solution",IF(F4192="Range Extender","Security Solution",IF(F4192="Dropbox","Standalone",IF(F4192="LF Exciter","Standalone",IF(OR(F4192="Monitor",F4192="Virtual Wall"),IF(VLOOKUP(H4192,IRDeviceDetails!$A$1:$B$10000,2,FALSE)=0,"Standalone",IF(ISNUMBER(MATCH(H4192,ConfigGrouping!$D$1:$D$10000,0)),"Primary","Secondary")),"")))))))))</f>
        <v/>
      </c>
    </row>
    <row r="4193" spans="5:5" ht="15" customHeight="1" x14ac:dyDescent="0.35">
      <c r="E4193" s="11" t="str">
        <f>IF(F4193="Primary Timing Controller","Timing",IF(F4193="Secondary Timing Controller","Timing",IF(F4193="Star","Ethernet",IF(F4193="Door Controller","Security Solution",IF(F4193="Elevator Controller","Security Solution",IF(F4193="Range Extender","Security Solution",IF(F4193="Dropbox","Standalone",IF(F4193="LF Exciter","Standalone",IF(OR(F4193="Monitor",F4193="Virtual Wall"),IF(VLOOKUP(H4193,IRDeviceDetails!$A$1:$B$10000,2,FALSE)=0,"Standalone",IF(ISNUMBER(MATCH(H4193,ConfigGrouping!$D$1:$D$10000,0)),"Primary","Secondary")),"")))))))))</f>
        <v/>
      </c>
    </row>
    <row r="4194" spans="5:5" ht="15" customHeight="1" x14ac:dyDescent="0.35">
      <c r="E4194" s="11" t="str">
        <f>IF(F4194="Primary Timing Controller","Timing",IF(F4194="Secondary Timing Controller","Timing",IF(F4194="Star","Ethernet",IF(F4194="Door Controller","Security Solution",IF(F4194="Elevator Controller","Security Solution",IF(F4194="Range Extender","Security Solution",IF(F4194="Dropbox","Standalone",IF(F4194="LF Exciter","Standalone",IF(OR(F4194="Monitor",F4194="Virtual Wall"),IF(VLOOKUP(H4194,IRDeviceDetails!$A$1:$B$10000,2,FALSE)=0,"Standalone",IF(ISNUMBER(MATCH(H4194,ConfigGrouping!$D$1:$D$10000,0)),"Primary","Secondary")),"")))))))))</f>
        <v/>
      </c>
    </row>
    <row r="4195" spans="5:5" ht="15" customHeight="1" x14ac:dyDescent="0.35">
      <c r="E4195" s="11" t="str">
        <f>IF(F4195="Primary Timing Controller","Timing",IF(F4195="Secondary Timing Controller","Timing",IF(F4195="Star","Ethernet",IF(F4195="Door Controller","Security Solution",IF(F4195="Elevator Controller","Security Solution",IF(F4195="Range Extender","Security Solution",IF(F4195="Dropbox","Standalone",IF(F4195="LF Exciter","Standalone",IF(OR(F4195="Monitor",F4195="Virtual Wall"),IF(VLOOKUP(H4195,IRDeviceDetails!$A$1:$B$10000,2,FALSE)=0,"Standalone",IF(ISNUMBER(MATCH(H4195,ConfigGrouping!$D$1:$D$10000,0)),"Primary","Secondary")),"")))))))))</f>
        <v/>
      </c>
    </row>
    <row r="4196" spans="5:5" ht="15" customHeight="1" x14ac:dyDescent="0.35">
      <c r="E4196" s="11" t="str">
        <f>IF(F4196="Primary Timing Controller","Timing",IF(F4196="Secondary Timing Controller","Timing",IF(F4196="Star","Ethernet",IF(F4196="Door Controller","Security Solution",IF(F4196="Elevator Controller","Security Solution",IF(F4196="Range Extender","Security Solution",IF(F4196="Dropbox","Standalone",IF(F4196="LF Exciter","Standalone",IF(OR(F4196="Monitor",F4196="Virtual Wall"),IF(VLOOKUP(H4196,IRDeviceDetails!$A$1:$B$10000,2,FALSE)=0,"Standalone",IF(ISNUMBER(MATCH(H4196,ConfigGrouping!$D$1:$D$10000,0)),"Primary","Secondary")),"")))))))))</f>
        <v/>
      </c>
    </row>
    <row r="4197" spans="5:5" ht="15" customHeight="1" x14ac:dyDescent="0.35">
      <c r="E4197" s="11" t="str">
        <f>IF(F4197="Primary Timing Controller","Timing",IF(F4197="Secondary Timing Controller","Timing",IF(F4197="Star","Ethernet",IF(F4197="Door Controller","Security Solution",IF(F4197="Elevator Controller","Security Solution",IF(F4197="Range Extender","Security Solution",IF(F4197="Dropbox","Standalone",IF(F4197="LF Exciter","Standalone",IF(OR(F4197="Monitor",F4197="Virtual Wall"),IF(VLOOKUP(H4197,IRDeviceDetails!$A$1:$B$10000,2,FALSE)=0,"Standalone",IF(ISNUMBER(MATCH(H4197,ConfigGrouping!$D$1:$D$10000,0)),"Primary","Secondary")),"")))))))))</f>
        <v/>
      </c>
    </row>
    <row r="4198" spans="5:5" ht="15" customHeight="1" x14ac:dyDescent="0.35">
      <c r="E4198" s="11" t="str">
        <f>IF(F4198="Primary Timing Controller","Timing",IF(F4198="Secondary Timing Controller","Timing",IF(F4198="Star","Ethernet",IF(F4198="Door Controller","Security Solution",IF(F4198="Elevator Controller","Security Solution",IF(F4198="Range Extender","Security Solution",IF(F4198="Dropbox","Standalone",IF(F4198="LF Exciter","Standalone",IF(OR(F4198="Monitor",F4198="Virtual Wall"),IF(VLOOKUP(H4198,IRDeviceDetails!$A$1:$B$10000,2,FALSE)=0,"Standalone",IF(ISNUMBER(MATCH(H4198,ConfigGrouping!$D$1:$D$10000,0)),"Primary","Secondary")),"")))))))))</f>
        <v/>
      </c>
    </row>
    <row r="4199" spans="5:5" ht="15" customHeight="1" x14ac:dyDescent="0.35">
      <c r="E4199" s="11" t="str">
        <f>IF(F4199="Primary Timing Controller","Timing",IF(F4199="Secondary Timing Controller","Timing",IF(F4199="Star","Ethernet",IF(F4199="Door Controller","Security Solution",IF(F4199="Elevator Controller","Security Solution",IF(F4199="Range Extender","Security Solution",IF(F4199="Dropbox","Standalone",IF(F4199="LF Exciter","Standalone",IF(OR(F4199="Monitor",F4199="Virtual Wall"),IF(VLOOKUP(H4199,IRDeviceDetails!$A$1:$B$10000,2,FALSE)=0,"Standalone",IF(ISNUMBER(MATCH(H4199,ConfigGrouping!$D$1:$D$10000,0)),"Primary","Secondary")),"")))))))))</f>
        <v/>
      </c>
    </row>
    <row r="4200" spans="5:5" ht="15" customHeight="1" x14ac:dyDescent="0.35">
      <c r="E4200" s="11" t="str">
        <f>IF(F4200="Primary Timing Controller","Timing",IF(F4200="Secondary Timing Controller","Timing",IF(F4200="Star","Ethernet",IF(F4200="Door Controller","Security Solution",IF(F4200="Elevator Controller","Security Solution",IF(F4200="Range Extender","Security Solution",IF(F4200="Dropbox","Standalone",IF(F4200="LF Exciter","Standalone",IF(OR(F4200="Monitor",F4200="Virtual Wall"),IF(VLOOKUP(H4200,IRDeviceDetails!$A$1:$B$10000,2,FALSE)=0,"Standalone",IF(ISNUMBER(MATCH(H4200,ConfigGrouping!$D$1:$D$10000,0)),"Primary","Secondary")),"")))))))))</f>
        <v/>
      </c>
    </row>
    <row r="4201" spans="5:5" ht="15" customHeight="1" x14ac:dyDescent="0.35">
      <c r="E4201" s="11" t="str">
        <f>IF(F4201="Primary Timing Controller","Timing",IF(F4201="Secondary Timing Controller","Timing",IF(F4201="Star","Ethernet",IF(F4201="Door Controller","Security Solution",IF(F4201="Elevator Controller","Security Solution",IF(F4201="Range Extender","Security Solution",IF(F4201="Dropbox","Standalone",IF(F4201="LF Exciter","Standalone",IF(OR(F4201="Monitor",F4201="Virtual Wall"),IF(VLOOKUP(H4201,IRDeviceDetails!$A$1:$B$10000,2,FALSE)=0,"Standalone",IF(ISNUMBER(MATCH(H4201,ConfigGrouping!$D$1:$D$10000,0)),"Primary","Secondary")),"")))))))))</f>
        <v/>
      </c>
    </row>
    <row r="4202" spans="5:5" ht="15" customHeight="1" x14ac:dyDescent="0.35">
      <c r="E4202" s="11" t="str">
        <f>IF(F4202="Primary Timing Controller","Timing",IF(F4202="Secondary Timing Controller","Timing",IF(F4202="Star","Ethernet",IF(F4202="Door Controller","Security Solution",IF(F4202="Elevator Controller","Security Solution",IF(F4202="Range Extender","Security Solution",IF(F4202="Dropbox","Standalone",IF(F4202="LF Exciter","Standalone",IF(OR(F4202="Monitor",F4202="Virtual Wall"),IF(VLOOKUP(H4202,IRDeviceDetails!$A$1:$B$10000,2,FALSE)=0,"Standalone",IF(ISNUMBER(MATCH(H4202,ConfigGrouping!$D$1:$D$10000,0)),"Primary","Secondary")),"")))))))))</f>
        <v/>
      </c>
    </row>
    <row r="4203" spans="5:5" ht="15" customHeight="1" x14ac:dyDescent="0.35">
      <c r="E4203" s="11" t="str">
        <f>IF(F4203="Primary Timing Controller","Timing",IF(F4203="Secondary Timing Controller","Timing",IF(F4203="Star","Ethernet",IF(F4203="Door Controller","Security Solution",IF(F4203="Elevator Controller","Security Solution",IF(F4203="Range Extender","Security Solution",IF(F4203="Dropbox","Standalone",IF(F4203="LF Exciter","Standalone",IF(OR(F4203="Monitor",F4203="Virtual Wall"),IF(VLOOKUP(H4203,IRDeviceDetails!$A$1:$B$10000,2,FALSE)=0,"Standalone",IF(ISNUMBER(MATCH(H4203,ConfigGrouping!$D$1:$D$10000,0)),"Primary","Secondary")),"")))))))))</f>
        <v/>
      </c>
    </row>
    <row r="4204" spans="5:5" ht="15" customHeight="1" x14ac:dyDescent="0.35">
      <c r="E4204" s="11" t="str">
        <f>IF(F4204="Primary Timing Controller","Timing",IF(F4204="Secondary Timing Controller","Timing",IF(F4204="Star","Ethernet",IF(F4204="Door Controller","Security Solution",IF(F4204="Elevator Controller","Security Solution",IF(F4204="Range Extender","Security Solution",IF(F4204="Dropbox","Standalone",IF(F4204="LF Exciter","Standalone",IF(OR(F4204="Monitor",F4204="Virtual Wall"),IF(VLOOKUP(H4204,IRDeviceDetails!$A$1:$B$10000,2,FALSE)=0,"Standalone",IF(ISNUMBER(MATCH(H4204,ConfigGrouping!$D$1:$D$10000,0)),"Primary","Secondary")),"")))))))))</f>
        <v/>
      </c>
    </row>
    <row r="4205" spans="5:5" ht="15" customHeight="1" x14ac:dyDescent="0.35">
      <c r="E4205" s="11" t="str">
        <f>IF(F4205="Primary Timing Controller","Timing",IF(F4205="Secondary Timing Controller","Timing",IF(F4205="Star","Ethernet",IF(F4205="Door Controller","Security Solution",IF(F4205="Elevator Controller","Security Solution",IF(F4205="Range Extender","Security Solution",IF(F4205="Dropbox","Standalone",IF(F4205="LF Exciter","Standalone",IF(OR(F4205="Monitor",F4205="Virtual Wall"),IF(VLOOKUP(H4205,IRDeviceDetails!$A$1:$B$10000,2,FALSE)=0,"Standalone",IF(ISNUMBER(MATCH(H4205,ConfigGrouping!$D$1:$D$10000,0)),"Primary","Secondary")),"")))))))))</f>
        <v/>
      </c>
    </row>
    <row r="4206" spans="5:5" ht="15" customHeight="1" x14ac:dyDescent="0.35">
      <c r="E4206" s="11" t="str">
        <f>IF(F4206="Primary Timing Controller","Timing",IF(F4206="Secondary Timing Controller","Timing",IF(F4206="Star","Ethernet",IF(F4206="Door Controller","Security Solution",IF(F4206="Elevator Controller","Security Solution",IF(F4206="Range Extender","Security Solution",IF(F4206="Dropbox","Standalone",IF(F4206="LF Exciter","Standalone",IF(OR(F4206="Monitor",F4206="Virtual Wall"),IF(VLOOKUP(H4206,IRDeviceDetails!$A$1:$B$10000,2,FALSE)=0,"Standalone",IF(ISNUMBER(MATCH(H4206,ConfigGrouping!$D$1:$D$10000,0)),"Primary","Secondary")),"")))))))))</f>
        <v/>
      </c>
    </row>
    <row r="4207" spans="5:5" ht="15" customHeight="1" x14ac:dyDescent="0.35">
      <c r="E4207" s="11" t="str">
        <f>IF(F4207="Primary Timing Controller","Timing",IF(F4207="Secondary Timing Controller","Timing",IF(F4207="Star","Ethernet",IF(F4207="Door Controller","Security Solution",IF(F4207="Elevator Controller","Security Solution",IF(F4207="Range Extender","Security Solution",IF(F4207="Dropbox","Standalone",IF(F4207="LF Exciter","Standalone",IF(OR(F4207="Monitor",F4207="Virtual Wall"),IF(VLOOKUP(H4207,IRDeviceDetails!$A$1:$B$10000,2,FALSE)=0,"Standalone",IF(ISNUMBER(MATCH(H4207,ConfigGrouping!$D$1:$D$10000,0)),"Primary","Secondary")),"")))))))))</f>
        <v/>
      </c>
    </row>
    <row r="4208" spans="5:5" ht="15" customHeight="1" x14ac:dyDescent="0.35">
      <c r="E4208" s="11" t="str">
        <f>IF(F4208="Primary Timing Controller","Timing",IF(F4208="Secondary Timing Controller","Timing",IF(F4208="Star","Ethernet",IF(F4208="Door Controller","Security Solution",IF(F4208="Elevator Controller","Security Solution",IF(F4208="Range Extender","Security Solution",IF(F4208="Dropbox","Standalone",IF(F4208="LF Exciter","Standalone",IF(OR(F4208="Monitor",F4208="Virtual Wall"),IF(VLOOKUP(H4208,IRDeviceDetails!$A$1:$B$10000,2,FALSE)=0,"Standalone",IF(ISNUMBER(MATCH(H4208,ConfigGrouping!$D$1:$D$10000,0)),"Primary","Secondary")),"")))))))))</f>
        <v/>
      </c>
    </row>
    <row r="4209" spans="5:5" ht="15" customHeight="1" x14ac:dyDescent="0.35">
      <c r="E4209" s="11" t="str">
        <f>IF(F4209="Primary Timing Controller","Timing",IF(F4209="Secondary Timing Controller","Timing",IF(F4209="Star","Ethernet",IF(F4209="Door Controller","Security Solution",IF(F4209="Elevator Controller","Security Solution",IF(F4209="Range Extender","Security Solution",IF(F4209="Dropbox","Standalone",IF(F4209="LF Exciter","Standalone",IF(OR(F4209="Monitor",F4209="Virtual Wall"),IF(VLOOKUP(H4209,IRDeviceDetails!$A$1:$B$10000,2,FALSE)=0,"Standalone",IF(ISNUMBER(MATCH(H4209,ConfigGrouping!$D$1:$D$10000,0)),"Primary","Secondary")),"")))))))))</f>
        <v/>
      </c>
    </row>
    <row r="4210" spans="5:5" ht="15" customHeight="1" x14ac:dyDescent="0.35">
      <c r="E4210" s="11" t="str">
        <f>IF(F4210="Primary Timing Controller","Timing",IF(F4210="Secondary Timing Controller","Timing",IF(F4210="Star","Ethernet",IF(F4210="Door Controller","Security Solution",IF(F4210="Elevator Controller","Security Solution",IF(F4210="Range Extender","Security Solution",IF(F4210="Dropbox","Standalone",IF(F4210="LF Exciter","Standalone",IF(OR(F4210="Monitor",F4210="Virtual Wall"),IF(VLOOKUP(H4210,IRDeviceDetails!$A$1:$B$10000,2,FALSE)=0,"Standalone",IF(ISNUMBER(MATCH(H4210,ConfigGrouping!$D$1:$D$10000,0)),"Primary","Secondary")),"")))))))))</f>
        <v/>
      </c>
    </row>
    <row r="4211" spans="5:5" ht="15" customHeight="1" x14ac:dyDescent="0.35">
      <c r="E4211" s="11" t="str">
        <f>IF(F4211="Primary Timing Controller","Timing",IF(F4211="Secondary Timing Controller","Timing",IF(F4211="Star","Ethernet",IF(F4211="Door Controller","Security Solution",IF(F4211="Elevator Controller","Security Solution",IF(F4211="Range Extender","Security Solution",IF(F4211="Dropbox","Standalone",IF(F4211="LF Exciter","Standalone",IF(OR(F4211="Monitor",F4211="Virtual Wall"),IF(VLOOKUP(H4211,IRDeviceDetails!$A$1:$B$10000,2,FALSE)=0,"Standalone",IF(ISNUMBER(MATCH(H4211,ConfigGrouping!$D$1:$D$10000,0)),"Primary","Secondary")),"")))))))))</f>
        <v/>
      </c>
    </row>
    <row r="4212" spans="5:5" ht="15" customHeight="1" x14ac:dyDescent="0.35">
      <c r="E4212" s="11" t="str">
        <f>IF(F4212="Primary Timing Controller","Timing",IF(F4212="Secondary Timing Controller","Timing",IF(F4212="Star","Ethernet",IF(F4212="Door Controller","Security Solution",IF(F4212="Elevator Controller","Security Solution",IF(F4212="Range Extender","Security Solution",IF(F4212="Dropbox","Standalone",IF(F4212="LF Exciter","Standalone",IF(OR(F4212="Monitor",F4212="Virtual Wall"),IF(VLOOKUP(H4212,IRDeviceDetails!$A$1:$B$10000,2,FALSE)=0,"Standalone",IF(ISNUMBER(MATCH(H4212,ConfigGrouping!$D$1:$D$10000,0)),"Primary","Secondary")),"")))))))))</f>
        <v/>
      </c>
    </row>
    <row r="4213" spans="5:5" ht="15" customHeight="1" x14ac:dyDescent="0.35">
      <c r="E4213" s="11" t="str">
        <f>IF(F4213="Primary Timing Controller","Timing",IF(F4213="Secondary Timing Controller","Timing",IF(F4213="Star","Ethernet",IF(F4213="Door Controller","Security Solution",IF(F4213="Elevator Controller","Security Solution",IF(F4213="Range Extender","Security Solution",IF(F4213="Dropbox","Standalone",IF(F4213="LF Exciter","Standalone",IF(OR(F4213="Monitor",F4213="Virtual Wall"),IF(VLOOKUP(H4213,IRDeviceDetails!$A$1:$B$10000,2,FALSE)=0,"Standalone",IF(ISNUMBER(MATCH(H4213,ConfigGrouping!$D$1:$D$10000,0)),"Primary","Secondary")),"")))))))))</f>
        <v/>
      </c>
    </row>
    <row r="4214" spans="5:5" ht="15" customHeight="1" x14ac:dyDescent="0.35">
      <c r="E4214" s="11" t="str">
        <f>IF(F4214="Primary Timing Controller","Timing",IF(F4214="Secondary Timing Controller","Timing",IF(F4214="Star","Ethernet",IF(F4214="Door Controller","Security Solution",IF(F4214="Elevator Controller","Security Solution",IF(F4214="Range Extender","Security Solution",IF(F4214="Dropbox","Standalone",IF(F4214="LF Exciter","Standalone",IF(OR(F4214="Monitor",F4214="Virtual Wall"),IF(VLOOKUP(H4214,IRDeviceDetails!$A$1:$B$10000,2,FALSE)=0,"Standalone",IF(ISNUMBER(MATCH(H4214,ConfigGrouping!$D$1:$D$10000,0)),"Primary","Secondary")),"")))))))))</f>
        <v/>
      </c>
    </row>
    <row r="4215" spans="5:5" ht="15" customHeight="1" x14ac:dyDescent="0.35">
      <c r="E4215" s="11" t="str">
        <f>IF(F4215="Primary Timing Controller","Timing",IF(F4215="Secondary Timing Controller","Timing",IF(F4215="Star","Ethernet",IF(F4215="Door Controller","Security Solution",IF(F4215="Elevator Controller","Security Solution",IF(F4215="Range Extender","Security Solution",IF(F4215="Dropbox","Standalone",IF(F4215="LF Exciter","Standalone",IF(OR(F4215="Monitor",F4215="Virtual Wall"),IF(VLOOKUP(H4215,IRDeviceDetails!$A$1:$B$10000,2,FALSE)=0,"Standalone",IF(ISNUMBER(MATCH(H4215,ConfigGrouping!$D$1:$D$10000,0)),"Primary","Secondary")),"")))))))))</f>
        <v/>
      </c>
    </row>
    <row r="4216" spans="5:5" ht="15" customHeight="1" x14ac:dyDescent="0.35">
      <c r="E4216" s="11" t="str">
        <f>IF(F4216="Primary Timing Controller","Timing",IF(F4216="Secondary Timing Controller","Timing",IF(F4216="Star","Ethernet",IF(F4216="Door Controller","Security Solution",IF(F4216="Elevator Controller","Security Solution",IF(F4216="Range Extender","Security Solution",IF(F4216="Dropbox","Standalone",IF(F4216="LF Exciter","Standalone",IF(OR(F4216="Monitor",F4216="Virtual Wall"),IF(VLOOKUP(H4216,IRDeviceDetails!$A$1:$B$10000,2,FALSE)=0,"Standalone",IF(ISNUMBER(MATCH(H4216,ConfigGrouping!$D$1:$D$10000,0)),"Primary","Secondary")),"")))))))))</f>
        <v/>
      </c>
    </row>
    <row r="4217" spans="5:5" ht="15" customHeight="1" x14ac:dyDescent="0.35">
      <c r="E4217" s="11" t="str">
        <f>IF(F4217="Primary Timing Controller","Timing",IF(F4217="Secondary Timing Controller","Timing",IF(F4217="Star","Ethernet",IF(F4217="Door Controller","Security Solution",IF(F4217="Elevator Controller","Security Solution",IF(F4217="Range Extender","Security Solution",IF(F4217="Dropbox","Standalone",IF(F4217="LF Exciter","Standalone",IF(OR(F4217="Monitor",F4217="Virtual Wall"),IF(VLOOKUP(H4217,IRDeviceDetails!$A$1:$B$10000,2,FALSE)=0,"Standalone",IF(ISNUMBER(MATCH(H4217,ConfigGrouping!$D$1:$D$10000,0)),"Primary","Secondary")),"")))))))))</f>
        <v/>
      </c>
    </row>
    <row r="4218" spans="5:5" ht="15" customHeight="1" x14ac:dyDescent="0.35">
      <c r="E4218" s="11" t="str">
        <f>IF(F4218="Primary Timing Controller","Timing",IF(F4218="Secondary Timing Controller","Timing",IF(F4218="Star","Ethernet",IF(F4218="Door Controller","Security Solution",IF(F4218="Elevator Controller","Security Solution",IF(F4218="Range Extender","Security Solution",IF(F4218="Dropbox","Standalone",IF(F4218="LF Exciter","Standalone",IF(OR(F4218="Monitor",F4218="Virtual Wall"),IF(VLOOKUP(H4218,IRDeviceDetails!$A$1:$B$10000,2,FALSE)=0,"Standalone",IF(ISNUMBER(MATCH(H4218,ConfigGrouping!$D$1:$D$10000,0)),"Primary","Secondary")),"")))))))))</f>
        <v/>
      </c>
    </row>
    <row r="4219" spans="5:5" ht="15" customHeight="1" x14ac:dyDescent="0.35">
      <c r="E4219" s="11" t="str">
        <f>IF(F4219="Primary Timing Controller","Timing",IF(F4219="Secondary Timing Controller","Timing",IF(F4219="Star","Ethernet",IF(F4219="Door Controller","Security Solution",IF(F4219="Elevator Controller","Security Solution",IF(F4219="Range Extender","Security Solution",IF(F4219="Dropbox","Standalone",IF(F4219="LF Exciter","Standalone",IF(OR(F4219="Monitor",F4219="Virtual Wall"),IF(VLOOKUP(H4219,IRDeviceDetails!$A$1:$B$10000,2,FALSE)=0,"Standalone",IF(ISNUMBER(MATCH(H4219,ConfigGrouping!$D$1:$D$10000,0)),"Primary","Secondary")),"")))))))))</f>
        <v/>
      </c>
    </row>
    <row r="4220" spans="5:5" ht="15" customHeight="1" x14ac:dyDescent="0.35">
      <c r="E4220" s="11" t="str">
        <f>IF(F4220="Primary Timing Controller","Timing",IF(F4220="Secondary Timing Controller","Timing",IF(F4220="Star","Ethernet",IF(F4220="Door Controller","Security Solution",IF(F4220="Elevator Controller","Security Solution",IF(F4220="Range Extender","Security Solution",IF(F4220="Dropbox","Standalone",IF(F4220="LF Exciter","Standalone",IF(OR(F4220="Monitor",F4220="Virtual Wall"),IF(VLOOKUP(H4220,IRDeviceDetails!$A$1:$B$10000,2,FALSE)=0,"Standalone",IF(ISNUMBER(MATCH(H4220,ConfigGrouping!$D$1:$D$10000,0)),"Primary","Secondary")),"")))))))))</f>
        <v/>
      </c>
    </row>
    <row r="4221" spans="5:5" ht="15" customHeight="1" x14ac:dyDescent="0.35">
      <c r="E4221" s="11" t="str">
        <f>IF(F4221="Primary Timing Controller","Timing",IF(F4221="Secondary Timing Controller","Timing",IF(F4221="Star","Ethernet",IF(F4221="Door Controller","Security Solution",IF(F4221="Elevator Controller","Security Solution",IF(F4221="Range Extender","Security Solution",IF(F4221="Dropbox","Standalone",IF(F4221="LF Exciter","Standalone",IF(OR(F4221="Monitor",F4221="Virtual Wall"),IF(VLOOKUP(H4221,IRDeviceDetails!$A$1:$B$10000,2,FALSE)=0,"Standalone",IF(ISNUMBER(MATCH(H4221,ConfigGrouping!$D$1:$D$10000,0)),"Primary","Secondary")),"")))))))))</f>
        <v/>
      </c>
    </row>
    <row r="4222" spans="5:5" ht="15" customHeight="1" x14ac:dyDescent="0.35">
      <c r="E4222" s="11" t="str">
        <f>IF(F4222="Primary Timing Controller","Timing",IF(F4222="Secondary Timing Controller","Timing",IF(F4222="Star","Ethernet",IF(F4222="Door Controller","Security Solution",IF(F4222="Elevator Controller","Security Solution",IF(F4222="Range Extender","Security Solution",IF(F4222="Dropbox","Standalone",IF(F4222="LF Exciter","Standalone",IF(OR(F4222="Monitor",F4222="Virtual Wall"),IF(VLOOKUP(H4222,IRDeviceDetails!$A$1:$B$10000,2,FALSE)=0,"Standalone",IF(ISNUMBER(MATCH(H4222,ConfigGrouping!$D$1:$D$10000,0)),"Primary","Secondary")),"")))))))))</f>
        <v/>
      </c>
    </row>
    <row r="4223" spans="5:5" ht="15" customHeight="1" x14ac:dyDescent="0.35">
      <c r="E4223" s="11" t="str">
        <f>IF(F4223="Primary Timing Controller","Timing",IF(F4223="Secondary Timing Controller","Timing",IF(F4223="Star","Ethernet",IF(F4223="Door Controller","Security Solution",IF(F4223="Elevator Controller","Security Solution",IF(F4223="Range Extender","Security Solution",IF(F4223="Dropbox","Standalone",IF(F4223="LF Exciter","Standalone",IF(OR(F4223="Monitor",F4223="Virtual Wall"),IF(VLOOKUP(H4223,IRDeviceDetails!$A$1:$B$10000,2,FALSE)=0,"Standalone",IF(ISNUMBER(MATCH(H4223,ConfigGrouping!$D$1:$D$10000,0)),"Primary","Secondary")),"")))))))))</f>
        <v/>
      </c>
    </row>
    <row r="4224" spans="5:5" ht="15" customHeight="1" x14ac:dyDescent="0.35">
      <c r="E4224" s="11" t="str">
        <f>IF(F4224="Primary Timing Controller","Timing",IF(F4224="Secondary Timing Controller","Timing",IF(F4224="Star","Ethernet",IF(F4224="Door Controller","Security Solution",IF(F4224="Elevator Controller","Security Solution",IF(F4224="Range Extender","Security Solution",IF(F4224="Dropbox","Standalone",IF(F4224="LF Exciter","Standalone",IF(OR(F4224="Monitor",F4224="Virtual Wall"),IF(VLOOKUP(H4224,IRDeviceDetails!$A$1:$B$10000,2,FALSE)=0,"Standalone",IF(ISNUMBER(MATCH(H4224,ConfigGrouping!$D$1:$D$10000,0)),"Primary","Secondary")),"")))))))))</f>
        <v/>
      </c>
    </row>
    <row r="4225" spans="5:5" ht="15" customHeight="1" x14ac:dyDescent="0.35">
      <c r="E4225" s="11" t="str">
        <f>IF(F4225="Primary Timing Controller","Timing",IF(F4225="Secondary Timing Controller","Timing",IF(F4225="Star","Ethernet",IF(F4225="Door Controller","Security Solution",IF(F4225="Elevator Controller","Security Solution",IF(F4225="Range Extender","Security Solution",IF(F4225="Dropbox","Standalone",IF(F4225="LF Exciter","Standalone",IF(OR(F4225="Monitor",F4225="Virtual Wall"),IF(VLOOKUP(H4225,IRDeviceDetails!$A$1:$B$10000,2,FALSE)=0,"Standalone",IF(ISNUMBER(MATCH(H4225,ConfigGrouping!$D$1:$D$10000,0)),"Primary","Secondary")),"")))))))))</f>
        <v/>
      </c>
    </row>
    <row r="4226" spans="5:5" ht="15" customHeight="1" x14ac:dyDescent="0.35">
      <c r="E4226" s="11" t="str">
        <f>IF(F4226="Primary Timing Controller","Timing",IF(F4226="Secondary Timing Controller","Timing",IF(F4226="Star","Ethernet",IF(F4226="Door Controller","Security Solution",IF(F4226="Elevator Controller","Security Solution",IF(F4226="Range Extender","Security Solution",IF(F4226="Dropbox","Standalone",IF(F4226="LF Exciter","Standalone",IF(OR(F4226="Monitor",F4226="Virtual Wall"),IF(VLOOKUP(H4226,IRDeviceDetails!$A$1:$B$10000,2,FALSE)=0,"Standalone",IF(ISNUMBER(MATCH(H4226,ConfigGrouping!$D$1:$D$10000,0)),"Primary","Secondary")),"")))))))))</f>
        <v/>
      </c>
    </row>
    <row r="4227" spans="5:5" ht="15" customHeight="1" x14ac:dyDescent="0.35">
      <c r="E4227" s="11" t="str">
        <f>IF(F4227="Primary Timing Controller","Timing",IF(F4227="Secondary Timing Controller","Timing",IF(F4227="Star","Ethernet",IF(F4227="Door Controller","Security Solution",IF(F4227="Elevator Controller","Security Solution",IF(F4227="Range Extender","Security Solution",IF(F4227="Dropbox","Standalone",IF(F4227="LF Exciter","Standalone",IF(OR(F4227="Monitor",F4227="Virtual Wall"),IF(VLOOKUP(H4227,IRDeviceDetails!$A$1:$B$10000,2,FALSE)=0,"Standalone",IF(ISNUMBER(MATCH(H4227,ConfigGrouping!$D$1:$D$10000,0)),"Primary","Secondary")),"")))))))))</f>
        <v/>
      </c>
    </row>
    <row r="4228" spans="5:5" ht="15" customHeight="1" x14ac:dyDescent="0.35">
      <c r="E4228" s="11" t="str">
        <f>IF(F4228="Primary Timing Controller","Timing",IF(F4228="Secondary Timing Controller","Timing",IF(F4228="Star","Ethernet",IF(F4228="Door Controller","Security Solution",IF(F4228="Elevator Controller","Security Solution",IF(F4228="Range Extender","Security Solution",IF(F4228="Dropbox","Standalone",IF(F4228="LF Exciter","Standalone",IF(OR(F4228="Monitor",F4228="Virtual Wall"),IF(VLOOKUP(H4228,IRDeviceDetails!$A$1:$B$10000,2,FALSE)=0,"Standalone",IF(ISNUMBER(MATCH(H4228,ConfigGrouping!$D$1:$D$10000,0)),"Primary","Secondary")),"")))))))))</f>
        <v/>
      </c>
    </row>
    <row r="4229" spans="5:5" ht="15" customHeight="1" x14ac:dyDescent="0.35">
      <c r="E4229" s="11" t="str">
        <f>IF(F4229="Primary Timing Controller","Timing",IF(F4229="Secondary Timing Controller","Timing",IF(F4229="Star","Ethernet",IF(F4229="Door Controller","Security Solution",IF(F4229="Elevator Controller","Security Solution",IF(F4229="Range Extender","Security Solution",IF(F4229="Dropbox","Standalone",IF(F4229="LF Exciter","Standalone",IF(OR(F4229="Monitor",F4229="Virtual Wall"),IF(VLOOKUP(H4229,IRDeviceDetails!$A$1:$B$10000,2,FALSE)=0,"Standalone",IF(ISNUMBER(MATCH(H4229,ConfigGrouping!$D$1:$D$10000,0)),"Primary","Secondary")),"")))))))))</f>
        <v/>
      </c>
    </row>
    <row r="4230" spans="5:5" ht="15" customHeight="1" x14ac:dyDescent="0.35">
      <c r="E4230" s="11" t="str">
        <f>IF(F4230="Primary Timing Controller","Timing",IF(F4230="Secondary Timing Controller","Timing",IF(F4230="Star","Ethernet",IF(F4230="Door Controller","Security Solution",IF(F4230="Elevator Controller","Security Solution",IF(F4230="Range Extender","Security Solution",IF(F4230="Dropbox","Standalone",IF(F4230="LF Exciter","Standalone",IF(OR(F4230="Monitor",F4230="Virtual Wall"),IF(VLOOKUP(H4230,IRDeviceDetails!$A$1:$B$10000,2,FALSE)=0,"Standalone",IF(ISNUMBER(MATCH(H4230,ConfigGrouping!$D$1:$D$10000,0)),"Primary","Secondary")),"")))))))))</f>
        <v/>
      </c>
    </row>
    <row r="4231" spans="5:5" ht="15" customHeight="1" x14ac:dyDescent="0.35">
      <c r="E4231" s="11" t="str">
        <f>IF(F4231="Primary Timing Controller","Timing",IF(F4231="Secondary Timing Controller","Timing",IF(F4231="Star","Ethernet",IF(F4231="Door Controller","Security Solution",IF(F4231="Elevator Controller","Security Solution",IF(F4231="Range Extender","Security Solution",IF(F4231="Dropbox","Standalone",IF(F4231="LF Exciter","Standalone",IF(OR(F4231="Monitor",F4231="Virtual Wall"),IF(VLOOKUP(H4231,IRDeviceDetails!$A$1:$B$10000,2,FALSE)=0,"Standalone",IF(ISNUMBER(MATCH(H4231,ConfigGrouping!$D$1:$D$10000,0)),"Primary","Secondary")),"")))))))))</f>
        <v/>
      </c>
    </row>
    <row r="4232" spans="5:5" ht="15" customHeight="1" x14ac:dyDescent="0.35">
      <c r="E4232" s="11" t="str">
        <f>IF(F4232="Primary Timing Controller","Timing",IF(F4232="Secondary Timing Controller","Timing",IF(F4232="Star","Ethernet",IF(F4232="Door Controller","Security Solution",IF(F4232="Elevator Controller","Security Solution",IF(F4232="Range Extender","Security Solution",IF(F4232="Dropbox","Standalone",IF(F4232="LF Exciter","Standalone",IF(OR(F4232="Monitor",F4232="Virtual Wall"),IF(VLOOKUP(H4232,IRDeviceDetails!$A$1:$B$10000,2,FALSE)=0,"Standalone",IF(ISNUMBER(MATCH(H4232,ConfigGrouping!$D$1:$D$10000,0)),"Primary","Secondary")),"")))))))))</f>
        <v/>
      </c>
    </row>
    <row r="4233" spans="5:5" ht="15" customHeight="1" x14ac:dyDescent="0.35">
      <c r="E4233" s="11" t="str">
        <f>IF(F4233="Primary Timing Controller","Timing",IF(F4233="Secondary Timing Controller","Timing",IF(F4233="Star","Ethernet",IF(F4233="Door Controller","Security Solution",IF(F4233="Elevator Controller","Security Solution",IF(F4233="Range Extender","Security Solution",IF(F4233="Dropbox","Standalone",IF(F4233="LF Exciter","Standalone",IF(OR(F4233="Monitor",F4233="Virtual Wall"),IF(VLOOKUP(H4233,IRDeviceDetails!$A$1:$B$10000,2,FALSE)=0,"Standalone",IF(ISNUMBER(MATCH(H4233,ConfigGrouping!$D$1:$D$10000,0)),"Primary","Secondary")),"")))))))))</f>
        <v/>
      </c>
    </row>
    <row r="4234" spans="5:5" ht="15" customHeight="1" x14ac:dyDescent="0.35">
      <c r="E4234" s="11" t="str">
        <f>IF(F4234="Primary Timing Controller","Timing",IF(F4234="Secondary Timing Controller","Timing",IF(F4234="Star","Ethernet",IF(F4234="Door Controller","Security Solution",IF(F4234="Elevator Controller","Security Solution",IF(F4234="Range Extender","Security Solution",IF(F4234="Dropbox","Standalone",IF(F4234="LF Exciter","Standalone",IF(OR(F4234="Monitor",F4234="Virtual Wall"),IF(VLOOKUP(H4234,IRDeviceDetails!$A$1:$B$10000,2,FALSE)=0,"Standalone",IF(ISNUMBER(MATCH(H4234,ConfigGrouping!$D$1:$D$10000,0)),"Primary","Secondary")),"")))))))))</f>
        <v/>
      </c>
    </row>
    <row r="4235" spans="5:5" ht="15" customHeight="1" x14ac:dyDescent="0.35">
      <c r="E4235" s="11" t="str">
        <f>IF(F4235="Primary Timing Controller","Timing",IF(F4235="Secondary Timing Controller","Timing",IF(F4235="Star","Ethernet",IF(F4235="Door Controller","Security Solution",IF(F4235="Elevator Controller","Security Solution",IF(F4235="Range Extender","Security Solution",IF(F4235="Dropbox","Standalone",IF(F4235="LF Exciter","Standalone",IF(OR(F4235="Monitor",F4235="Virtual Wall"),IF(VLOOKUP(H4235,IRDeviceDetails!$A$1:$B$10000,2,FALSE)=0,"Standalone",IF(ISNUMBER(MATCH(H4235,ConfigGrouping!$D$1:$D$10000,0)),"Primary","Secondary")),"")))))))))</f>
        <v/>
      </c>
    </row>
    <row r="4236" spans="5:5" ht="15" customHeight="1" x14ac:dyDescent="0.35">
      <c r="E4236" s="11" t="str">
        <f>IF(F4236="Primary Timing Controller","Timing",IF(F4236="Secondary Timing Controller","Timing",IF(F4236="Star","Ethernet",IF(F4236="Door Controller","Security Solution",IF(F4236="Elevator Controller","Security Solution",IF(F4236="Range Extender","Security Solution",IF(F4236="Dropbox","Standalone",IF(F4236="LF Exciter","Standalone",IF(OR(F4236="Monitor",F4236="Virtual Wall"),IF(VLOOKUP(H4236,IRDeviceDetails!$A$1:$B$10000,2,FALSE)=0,"Standalone",IF(ISNUMBER(MATCH(H4236,ConfigGrouping!$D$1:$D$10000,0)),"Primary","Secondary")),"")))))))))</f>
        <v/>
      </c>
    </row>
    <row r="4237" spans="5:5" ht="15" customHeight="1" x14ac:dyDescent="0.35">
      <c r="E4237" s="11" t="str">
        <f>IF(F4237="Primary Timing Controller","Timing",IF(F4237="Secondary Timing Controller","Timing",IF(F4237="Star","Ethernet",IF(F4237="Door Controller","Security Solution",IF(F4237="Elevator Controller","Security Solution",IF(F4237="Range Extender","Security Solution",IF(F4237="Dropbox","Standalone",IF(F4237="LF Exciter","Standalone",IF(OR(F4237="Monitor",F4237="Virtual Wall"),IF(VLOOKUP(H4237,IRDeviceDetails!$A$1:$B$10000,2,FALSE)=0,"Standalone",IF(ISNUMBER(MATCH(H4237,ConfigGrouping!$D$1:$D$10000,0)),"Primary","Secondary")),"")))))))))</f>
        <v/>
      </c>
    </row>
    <row r="4238" spans="5:5" ht="15" customHeight="1" x14ac:dyDescent="0.35">
      <c r="E4238" s="11" t="str">
        <f>IF(F4238="Primary Timing Controller","Timing",IF(F4238="Secondary Timing Controller","Timing",IF(F4238="Star","Ethernet",IF(F4238="Door Controller","Security Solution",IF(F4238="Elevator Controller","Security Solution",IF(F4238="Range Extender","Security Solution",IF(F4238="Dropbox","Standalone",IF(F4238="LF Exciter","Standalone",IF(OR(F4238="Monitor",F4238="Virtual Wall"),IF(VLOOKUP(H4238,IRDeviceDetails!$A$1:$B$10000,2,FALSE)=0,"Standalone",IF(ISNUMBER(MATCH(H4238,ConfigGrouping!$D$1:$D$10000,0)),"Primary","Secondary")),"")))))))))</f>
        <v/>
      </c>
    </row>
    <row r="4239" spans="5:5" ht="15" customHeight="1" x14ac:dyDescent="0.35">
      <c r="E4239" s="11" t="str">
        <f>IF(F4239="Primary Timing Controller","Timing",IF(F4239="Secondary Timing Controller","Timing",IF(F4239="Star","Ethernet",IF(F4239="Door Controller","Security Solution",IF(F4239="Elevator Controller","Security Solution",IF(F4239="Range Extender","Security Solution",IF(F4239="Dropbox","Standalone",IF(F4239="LF Exciter","Standalone",IF(OR(F4239="Monitor",F4239="Virtual Wall"),IF(VLOOKUP(H4239,IRDeviceDetails!$A$1:$B$10000,2,FALSE)=0,"Standalone",IF(ISNUMBER(MATCH(H4239,ConfigGrouping!$D$1:$D$10000,0)),"Primary","Secondary")),"")))))))))</f>
        <v/>
      </c>
    </row>
    <row r="4240" spans="5:5" ht="15" customHeight="1" x14ac:dyDescent="0.35">
      <c r="E4240" s="11" t="str">
        <f>IF(F4240="Primary Timing Controller","Timing",IF(F4240="Secondary Timing Controller","Timing",IF(F4240="Star","Ethernet",IF(F4240="Door Controller","Security Solution",IF(F4240="Elevator Controller","Security Solution",IF(F4240="Range Extender","Security Solution",IF(F4240="Dropbox","Standalone",IF(F4240="LF Exciter","Standalone",IF(OR(F4240="Monitor",F4240="Virtual Wall"),IF(VLOOKUP(H4240,IRDeviceDetails!$A$1:$B$10000,2,FALSE)=0,"Standalone",IF(ISNUMBER(MATCH(H4240,ConfigGrouping!$D$1:$D$10000,0)),"Primary","Secondary")),"")))))))))</f>
        <v/>
      </c>
    </row>
    <row r="4241" spans="5:5" ht="15" customHeight="1" x14ac:dyDescent="0.35">
      <c r="E4241" s="11" t="str">
        <f>IF(F4241="Primary Timing Controller","Timing",IF(F4241="Secondary Timing Controller","Timing",IF(F4241="Star","Ethernet",IF(F4241="Door Controller","Security Solution",IF(F4241="Elevator Controller","Security Solution",IF(F4241="Range Extender","Security Solution",IF(F4241="Dropbox","Standalone",IF(F4241="LF Exciter","Standalone",IF(OR(F4241="Monitor",F4241="Virtual Wall"),IF(VLOOKUP(H4241,IRDeviceDetails!$A$1:$B$10000,2,FALSE)=0,"Standalone",IF(ISNUMBER(MATCH(H4241,ConfigGrouping!$D$1:$D$10000,0)),"Primary","Secondary")),"")))))))))</f>
        <v/>
      </c>
    </row>
    <row r="4242" spans="5:5" ht="15" customHeight="1" x14ac:dyDescent="0.35">
      <c r="E4242" s="11" t="str">
        <f>IF(F4242="Primary Timing Controller","Timing",IF(F4242="Secondary Timing Controller","Timing",IF(F4242="Star","Ethernet",IF(F4242="Door Controller","Security Solution",IF(F4242="Elevator Controller","Security Solution",IF(F4242="Range Extender","Security Solution",IF(F4242="Dropbox","Standalone",IF(F4242="LF Exciter","Standalone",IF(OR(F4242="Monitor",F4242="Virtual Wall"),IF(VLOOKUP(H4242,IRDeviceDetails!$A$1:$B$10000,2,FALSE)=0,"Standalone",IF(ISNUMBER(MATCH(H4242,ConfigGrouping!$D$1:$D$10000,0)),"Primary","Secondary")),"")))))))))</f>
        <v/>
      </c>
    </row>
    <row r="4243" spans="5:5" ht="15" customHeight="1" x14ac:dyDescent="0.35">
      <c r="E4243" s="11" t="str">
        <f>IF(F4243="Primary Timing Controller","Timing",IF(F4243="Secondary Timing Controller","Timing",IF(F4243="Star","Ethernet",IF(F4243="Door Controller","Security Solution",IF(F4243="Elevator Controller","Security Solution",IF(F4243="Range Extender","Security Solution",IF(F4243="Dropbox","Standalone",IF(F4243="LF Exciter","Standalone",IF(OR(F4243="Monitor",F4243="Virtual Wall"),IF(VLOOKUP(H4243,IRDeviceDetails!$A$1:$B$10000,2,FALSE)=0,"Standalone",IF(ISNUMBER(MATCH(H4243,ConfigGrouping!$D$1:$D$10000,0)),"Primary","Secondary")),"")))))))))</f>
        <v/>
      </c>
    </row>
    <row r="4244" spans="5:5" ht="15" customHeight="1" x14ac:dyDescent="0.35">
      <c r="E4244" s="11" t="str">
        <f>IF(F4244="Primary Timing Controller","Timing",IF(F4244="Secondary Timing Controller","Timing",IF(F4244="Star","Ethernet",IF(F4244="Door Controller","Security Solution",IF(F4244="Elevator Controller","Security Solution",IF(F4244="Range Extender","Security Solution",IF(F4244="Dropbox","Standalone",IF(F4244="LF Exciter","Standalone",IF(OR(F4244="Monitor",F4244="Virtual Wall"),IF(VLOOKUP(H4244,IRDeviceDetails!$A$1:$B$10000,2,FALSE)=0,"Standalone",IF(ISNUMBER(MATCH(H4244,ConfigGrouping!$D$1:$D$10000,0)),"Primary","Secondary")),"")))))))))</f>
        <v/>
      </c>
    </row>
    <row r="4245" spans="5:5" ht="15" customHeight="1" x14ac:dyDescent="0.35">
      <c r="E4245" s="11" t="str">
        <f>IF(F4245="Primary Timing Controller","Timing",IF(F4245="Secondary Timing Controller","Timing",IF(F4245="Star","Ethernet",IF(F4245="Door Controller","Security Solution",IF(F4245="Elevator Controller","Security Solution",IF(F4245="Range Extender","Security Solution",IF(F4245="Dropbox","Standalone",IF(F4245="LF Exciter","Standalone",IF(OR(F4245="Monitor",F4245="Virtual Wall"),IF(VLOOKUP(H4245,IRDeviceDetails!$A$1:$B$10000,2,FALSE)=0,"Standalone",IF(ISNUMBER(MATCH(H4245,ConfigGrouping!$D$1:$D$10000,0)),"Primary","Secondary")),"")))))))))</f>
        <v/>
      </c>
    </row>
    <row r="4246" spans="5:5" ht="15" customHeight="1" x14ac:dyDescent="0.35">
      <c r="E4246" s="11" t="str">
        <f>IF(F4246="Primary Timing Controller","Timing",IF(F4246="Secondary Timing Controller","Timing",IF(F4246="Star","Ethernet",IF(F4246="Door Controller","Security Solution",IF(F4246="Elevator Controller","Security Solution",IF(F4246="Range Extender","Security Solution",IF(F4246="Dropbox","Standalone",IF(F4246="LF Exciter","Standalone",IF(OR(F4246="Monitor",F4246="Virtual Wall"),IF(VLOOKUP(H4246,IRDeviceDetails!$A$1:$B$10000,2,FALSE)=0,"Standalone",IF(ISNUMBER(MATCH(H4246,ConfigGrouping!$D$1:$D$10000,0)),"Primary","Secondary")),"")))))))))</f>
        <v/>
      </c>
    </row>
    <row r="4247" spans="5:5" ht="15" customHeight="1" x14ac:dyDescent="0.35">
      <c r="E4247" s="11" t="str">
        <f>IF(F4247="Primary Timing Controller","Timing",IF(F4247="Secondary Timing Controller","Timing",IF(F4247="Star","Ethernet",IF(F4247="Door Controller","Security Solution",IF(F4247="Elevator Controller","Security Solution",IF(F4247="Range Extender","Security Solution",IF(F4247="Dropbox","Standalone",IF(F4247="LF Exciter","Standalone",IF(OR(F4247="Monitor",F4247="Virtual Wall"),IF(VLOOKUP(H4247,IRDeviceDetails!$A$1:$B$10000,2,FALSE)=0,"Standalone",IF(ISNUMBER(MATCH(H4247,ConfigGrouping!$D$1:$D$10000,0)),"Primary","Secondary")),"")))))))))</f>
        <v/>
      </c>
    </row>
    <row r="4248" spans="5:5" ht="15" customHeight="1" x14ac:dyDescent="0.35">
      <c r="E4248" s="11" t="str">
        <f>IF(F4248="Primary Timing Controller","Timing",IF(F4248="Secondary Timing Controller","Timing",IF(F4248="Star","Ethernet",IF(F4248="Door Controller","Security Solution",IF(F4248="Elevator Controller","Security Solution",IF(F4248="Range Extender","Security Solution",IF(F4248="Dropbox","Standalone",IF(F4248="LF Exciter","Standalone",IF(OR(F4248="Monitor",F4248="Virtual Wall"),IF(VLOOKUP(H4248,IRDeviceDetails!$A$1:$B$10000,2,FALSE)=0,"Standalone",IF(ISNUMBER(MATCH(H4248,ConfigGrouping!$D$1:$D$10000,0)),"Primary","Secondary")),"")))))))))</f>
        <v/>
      </c>
    </row>
    <row r="4249" spans="5:5" ht="15" customHeight="1" x14ac:dyDescent="0.35">
      <c r="E4249" s="11" t="str">
        <f>IF(F4249="Primary Timing Controller","Timing",IF(F4249="Secondary Timing Controller","Timing",IF(F4249="Star","Ethernet",IF(F4249="Door Controller","Security Solution",IF(F4249="Elevator Controller","Security Solution",IF(F4249="Range Extender","Security Solution",IF(F4249="Dropbox","Standalone",IF(F4249="LF Exciter","Standalone",IF(OR(F4249="Monitor",F4249="Virtual Wall"),IF(VLOOKUP(H4249,IRDeviceDetails!$A$1:$B$10000,2,FALSE)=0,"Standalone",IF(ISNUMBER(MATCH(H4249,ConfigGrouping!$D$1:$D$10000,0)),"Primary","Secondary")),"")))))))))</f>
        <v/>
      </c>
    </row>
    <row r="4250" spans="5:5" ht="15" customHeight="1" x14ac:dyDescent="0.35">
      <c r="E4250" s="11" t="str">
        <f>IF(F4250="Primary Timing Controller","Timing",IF(F4250="Secondary Timing Controller","Timing",IF(F4250="Star","Ethernet",IF(F4250="Door Controller","Security Solution",IF(F4250="Elevator Controller","Security Solution",IF(F4250="Range Extender","Security Solution",IF(F4250="Dropbox","Standalone",IF(F4250="LF Exciter","Standalone",IF(OR(F4250="Monitor",F4250="Virtual Wall"),IF(VLOOKUP(H4250,IRDeviceDetails!$A$1:$B$10000,2,FALSE)=0,"Standalone",IF(ISNUMBER(MATCH(H4250,ConfigGrouping!$D$1:$D$10000,0)),"Primary","Secondary")),"")))))))))</f>
        <v/>
      </c>
    </row>
    <row r="4251" spans="5:5" ht="15" customHeight="1" x14ac:dyDescent="0.35">
      <c r="E4251" s="11" t="str">
        <f>IF(F4251="Primary Timing Controller","Timing",IF(F4251="Secondary Timing Controller","Timing",IF(F4251="Star","Ethernet",IF(F4251="Door Controller","Security Solution",IF(F4251="Elevator Controller","Security Solution",IF(F4251="Range Extender","Security Solution",IF(F4251="Dropbox","Standalone",IF(F4251="LF Exciter","Standalone",IF(OR(F4251="Monitor",F4251="Virtual Wall"),IF(VLOOKUP(H4251,IRDeviceDetails!$A$1:$B$10000,2,FALSE)=0,"Standalone",IF(ISNUMBER(MATCH(H4251,ConfigGrouping!$D$1:$D$10000,0)),"Primary","Secondary")),"")))))))))</f>
        <v/>
      </c>
    </row>
    <row r="4252" spans="5:5" ht="15" customHeight="1" x14ac:dyDescent="0.35">
      <c r="E4252" s="11" t="str">
        <f>IF(F4252="Primary Timing Controller","Timing",IF(F4252="Secondary Timing Controller","Timing",IF(F4252="Star","Ethernet",IF(F4252="Door Controller","Security Solution",IF(F4252="Elevator Controller","Security Solution",IF(F4252="Range Extender","Security Solution",IF(F4252="Dropbox","Standalone",IF(F4252="LF Exciter","Standalone",IF(OR(F4252="Monitor",F4252="Virtual Wall"),IF(VLOOKUP(H4252,IRDeviceDetails!$A$1:$B$10000,2,FALSE)=0,"Standalone",IF(ISNUMBER(MATCH(H4252,ConfigGrouping!$D$1:$D$10000,0)),"Primary","Secondary")),"")))))))))</f>
        <v/>
      </c>
    </row>
    <row r="4253" spans="5:5" ht="15" customHeight="1" x14ac:dyDescent="0.35">
      <c r="E4253" s="11" t="str">
        <f>IF(F4253="Primary Timing Controller","Timing",IF(F4253="Secondary Timing Controller","Timing",IF(F4253="Star","Ethernet",IF(F4253="Door Controller","Security Solution",IF(F4253="Elevator Controller","Security Solution",IF(F4253="Range Extender","Security Solution",IF(F4253="Dropbox","Standalone",IF(F4253="LF Exciter","Standalone",IF(OR(F4253="Monitor",F4253="Virtual Wall"),IF(VLOOKUP(H4253,IRDeviceDetails!$A$1:$B$10000,2,FALSE)=0,"Standalone",IF(ISNUMBER(MATCH(H4253,ConfigGrouping!$D$1:$D$10000,0)),"Primary","Secondary")),"")))))))))</f>
        <v/>
      </c>
    </row>
    <row r="4254" spans="5:5" ht="15" customHeight="1" x14ac:dyDescent="0.35">
      <c r="E4254" s="11" t="str">
        <f>IF(F4254="Primary Timing Controller","Timing",IF(F4254="Secondary Timing Controller","Timing",IF(F4254="Star","Ethernet",IF(F4254="Door Controller","Security Solution",IF(F4254="Elevator Controller","Security Solution",IF(F4254="Range Extender","Security Solution",IF(F4254="Dropbox","Standalone",IF(F4254="LF Exciter","Standalone",IF(OR(F4254="Monitor",F4254="Virtual Wall"),IF(VLOOKUP(H4254,IRDeviceDetails!$A$1:$B$10000,2,FALSE)=0,"Standalone",IF(ISNUMBER(MATCH(H4254,ConfigGrouping!$D$1:$D$10000,0)),"Primary","Secondary")),"")))))))))</f>
        <v/>
      </c>
    </row>
    <row r="4255" spans="5:5" ht="15" customHeight="1" x14ac:dyDescent="0.35">
      <c r="E4255" s="11" t="str">
        <f>IF(F4255="Primary Timing Controller","Timing",IF(F4255="Secondary Timing Controller","Timing",IF(F4255="Star","Ethernet",IF(F4255="Door Controller","Security Solution",IF(F4255="Elevator Controller","Security Solution",IF(F4255="Range Extender","Security Solution",IF(F4255="Dropbox","Standalone",IF(F4255="LF Exciter","Standalone",IF(OR(F4255="Monitor",F4255="Virtual Wall"),IF(VLOOKUP(H4255,IRDeviceDetails!$A$1:$B$10000,2,FALSE)=0,"Standalone",IF(ISNUMBER(MATCH(H4255,ConfigGrouping!$D$1:$D$10000,0)),"Primary","Secondary")),"")))))))))</f>
        <v/>
      </c>
    </row>
    <row r="4256" spans="5:5" ht="15" customHeight="1" x14ac:dyDescent="0.35">
      <c r="E4256" s="11" t="str">
        <f>IF(F4256="Primary Timing Controller","Timing",IF(F4256="Secondary Timing Controller","Timing",IF(F4256="Star","Ethernet",IF(F4256="Door Controller","Security Solution",IF(F4256="Elevator Controller","Security Solution",IF(F4256="Range Extender","Security Solution",IF(F4256="Dropbox","Standalone",IF(F4256="LF Exciter","Standalone",IF(OR(F4256="Monitor",F4256="Virtual Wall"),IF(VLOOKUP(H4256,IRDeviceDetails!$A$1:$B$10000,2,FALSE)=0,"Standalone",IF(ISNUMBER(MATCH(H4256,ConfigGrouping!$D$1:$D$10000,0)),"Primary","Secondary")),"")))))))))</f>
        <v/>
      </c>
    </row>
    <row r="4257" spans="5:5" ht="15" customHeight="1" x14ac:dyDescent="0.35">
      <c r="E4257" s="11" t="str">
        <f>IF(F4257="Primary Timing Controller","Timing",IF(F4257="Secondary Timing Controller","Timing",IF(F4257="Star","Ethernet",IF(F4257="Door Controller","Security Solution",IF(F4257="Elevator Controller","Security Solution",IF(F4257="Range Extender","Security Solution",IF(F4257="Dropbox","Standalone",IF(F4257="LF Exciter","Standalone",IF(OR(F4257="Monitor",F4257="Virtual Wall"),IF(VLOOKUP(H4257,IRDeviceDetails!$A$1:$B$10000,2,FALSE)=0,"Standalone",IF(ISNUMBER(MATCH(H4257,ConfigGrouping!$D$1:$D$10000,0)),"Primary","Secondary")),"")))))))))</f>
        <v/>
      </c>
    </row>
    <row r="4258" spans="5:5" ht="15" customHeight="1" x14ac:dyDescent="0.35">
      <c r="E4258" s="11" t="str">
        <f>IF(F4258="Primary Timing Controller","Timing",IF(F4258="Secondary Timing Controller","Timing",IF(F4258="Star","Ethernet",IF(F4258="Door Controller","Security Solution",IF(F4258="Elevator Controller","Security Solution",IF(F4258="Range Extender","Security Solution",IF(F4258="Dropbox","Standalone",IF(F4258="LF Exciter","Standalone",IF(OR(F4258="Monitor",F4258="Virtual Wall"),IF(VLOOKUP(H4258,IRDeviceDetails!$A$1:$B$10000,2,FALSE)=0,"Standalone",IF(ISNUMBER(MATCH(H4258,ConfigGrouping!$D$1:$D$10000,0)),"Primary","Secondary")),"")))))))))</f>
        <v/>
      </c>
    </row>
    <row r="4259" spans="5:5" ht="15" customHeight="1" x14ac:dyDescent="0.35">
      <c r="E4259" s="11" t="str">
        <f>IF(F4259="Primary Timing Controller","Timing",IF(F4259="Secondary Timing Controller","Timing",IF(F4259="Star","Ethernet",IF(F4259="Door Controller","Security Solution",IF(F4259="Elevator Controller","Security Solution",IF(F4259="Range Extender","Security Solution",IF(F4259="Dropbox","Standalone",IF(F4259="LF Exciter","Standalone",IF(OR(F4259="Monitor",F4259="Virtual Wall"),IF(VLOOKUP(H4259,IRDeviceDetails!$A$1:$B$10000,2,FALSE)=0,"Standalone",IF(ISNUMBER(MATCH(H4259,ConfigGrouping!$D$1:$D$10000,0)),"Primary","Secondary")),"")))))))))</f>
        <v/>
      </c>
    </row>
    <row r="4260" spans="5:5" ht="15" customHeight="1" x14ac:dyDescent="0.35">
      <c r="E4260" s="11" t="str">
        <f>IF(F4260="Primary Timing Controller","Timing",IF(F4260="Secondary Timing Controller","Timing",IF(F4260="Star","Ethernet",IF(F4260="Door Controller","Security Solution",IF(F4260="Elevator Controller","Security Solution",IF(F4260="Range Extender","Security Solution",IF(F4260="Dropbox","Standalone",IF(F4260="LF Exciter","Standalone",IF(OR(F4260="Monitor",F4260="Virtual Wall"),IF(VLOOKUP(H4260,IRDeviceDetails!$A$1:$B$10000,2,FALSE)=0,"Standalone",IF(ISNUMBER(MATCH(H4260,ConfigGrouping!$D$1:$D$10000,0)),"Primary","Secondary")),"")))))))))</f>
        <v/>
      </c>
    </row>
    <row r="4261" spans="5:5" ht="15" customHeight="1" x14ac:dyDescent="0.35">
      <c r="E4261" s="11" t="str">
        <f>IF(F4261="Primary Timing Controller","Timing",IF(F4261="Secondary Timing Controller","Timing",IF(F4261="Star","Ethernet",IF(F4261="Door Controller","Security Solution",IF(F4261="Elevator Controller","Security Solution",IF(F4261="Range Extender","Security Solution",IF(F4261="Dropbox","Standalone",IF(F4261="LF Exciter","Standalone",IF(OR(F4261="Monitor",F4261="Virtual Wall"),IF(VLOOKUP(H4261,IRDeviceDetails!$A$1:$B$10000,2,FALSE)=0,"Standalone",IF(ISNUMBER(MATCH(H4261,ConfigGrouping!$D$1:$D$10000,0)),"Primary","Secondary")),"")))))))))</f>
        <v/>
      </c>
    </row>
    <row r="4262" spans="5:5" ht="15" customHeight="1" x14ac:dyDescent="0.35">
      <c r="E4262" s="11" t="str">
        <f>IF(F4262="Primary Timing Controller","Timing",IF(F4262="Secondary Timing Controller","Timing",IF(F4262="Star","Ethernet",IF(F4262="Door Controller","Security Solution",IF(F4262="Elevator Controller","Security Solution",IF(F4262="Range Extender","Security Solution",IF(F4262="Dropbox","Standalone",IF(F4262="LF Exciter","Standalone",IF(OR(F4262="Monitor",F4262="Virtual Wall"),IF(VLOOKUP(H4262,IRDeviceDetails!$A$1:$B$10000,2,FALSE)=0,"Standalone",IF(ISNUMBER(MATCH(H4262,ConfigGrouping!$D$1:$D$10000,0)),"Primary","Secondary")),"")))))))))</f>
        <v/>
      </c>
    </row>
    <row r="4263" spans="5:5" ht="15" customHeight="1" x14ac:dyDescent="0.35">
      <c r="E4263" s="11" t="str">
        <f>IF(F4263="Primary Timing Controller","Timing",IF(F4263="Secondary Timing Controller","Timing",IF(F4263="Star","Ethernet",IF(F4263="Door Controller","Security Solution",IF(F4263="Elevator Controller","Security Solution",IF(F4263="Range Extender","Security Solution",IF(F4263="Dropbox","Standalone",IF(F4263="LF Exciter","Standalone",IF(OR(F4263="Monitor",F4263="Virtual Wall"),IF(VLOOKUP(H4263,IRDeviceDetails!$A$1:$B$10000,2,FALSE)=0,"Standalone",IF(ISNUMBER(MATCH(H4263,ConfigGrouping!$D$1:$D$10000,0)),"Primary","Secondary")),"")))))))))</f>
        <v/>
      </c>
    </row>
    <row r="4264" spans="5:5" ht="15" customHeight="1" x14ac:dyDescent="0.35">
      <c r="E4264" s="11" t="str">
        <f>IF(F4264="Primary Timing Controller","Timing",IF(F4264="Secondary Timing Controller","Timing",IF(F4264="Star","Ethernet",IF(F4264="Door Controller","Security Solution",IF(F4264="Elevator Controller","Security Solution",IF(F4264="Range Extender","Security Solution",IF(F4264="Dropbox","Standalone",IF(F4264="LF Exciter","Standalone",IF(OR(F4264="Monitor",F4264="Virtual Wall"),IF(VLOOKUP(H4264,IRDeviceDetails!$A$1:$B$10000,2,FALSE)=0,"Standalone",IF(ISNUMBER(MATCH(H4264,ConfigGrouping!$D$1:$D$10000,0)),"Primary","Secondary")),"")))))))))</f>
        <v/>
      </c>
    </row>
    <row r="4265" spans="5:5" ht="15" customHeight="1" x14ac:dyDescent="0.35">
      <c r="E4265" s="11" t="str">
        <f>IF(F4265="Primary Timing Controller","Timing",IF(F4265="Secondary Timing Controller","Timing",IF(F4265="Star","Ethernet",IF(F4265="Door Controller","Security Solution",IF(F4265="Elevator Controller","Security Solution",IF(F4265="Range Extender","Security Solution",IF(F4265="Dropbox","Standalone",IF(F4265="LF Exciter","Standalone",IF(OR(F4265="Monitor",F4265="Virtual Wall"),IF(VLOOKUP(H4265,IRDeviceDetails!$A$1:$B$10000,2,FALSE)=0,"Standalone",IF(ISNUMBER(MATCH(H4265,ConfigGrouping!$D$1:$D$10000,0)),"Primary","Secondary")),"")))))))))</f>
        <v/>
      </c>
    </row>
    <row r="4266" spans="5:5" ht="15" customHeight="1" x14ac:dyDescent="0.35">
      <c r="E4266" s="11" t="str">
        <f>IF(F4266="Primary Timing Controller","Timing",IF(F4266="Secondary Timing Controller","Timing",IF(F4266="Star","Ethernet",IF(F4266="Door Controller","Security Solution",IF(F4266="Elevator Controller","Security Solution",IF(F4266="Range Extender","Security Solution",IF(F4266="Dropbox","Standalone",IF(F4266="LF Exciter","Standalone",IF(OR(F4266="Monitor",F4266="Virtual Wall"),IF(VLOOKUP(H4266,IRDeviceDetails!$A$1:$B$10000,2,FALSE)=0,"Standalone",IF(ISNUMBER(MATCH(H4266,ConfigGrouping!$D$1:$D$10000,0)),"Primary","Secondary")),"")))))))))</f>
        <v/>
      </c>
    </row>
    <row r="4267" spans="5:5" ht="15" customHeight="1" x14ac:dyDescent="0.35">
      <c r="E4267" s="11" t="str">
        <f>IF(F4267="Primary Timing Controller","Timing",IF(F4267="Secondary Timing Controller","Timing",IF(F4267="Star","Ethernet",IF(F4267="Door Controller","Security Solution",IF(F4267="Elevator Controller","Security Solution",IF(F4267="Range Extender","Security Solution",IF(F4267="Dropbox","Standalone",IF(F4267="LF Exciter","Standalone",IF(OR(F4267="Monitor",F4267="Virtual Wall"),IF(VLOOKUP(H4267,IRDeviceDetails!$A$1:$B$10000,2,FALSE)=0,"Standalone",IF(ISNUMBER(MATCH(H4267,ConfigGrouping!$D$1:$D$10000,0)),"Primary","Secondary")),"")))))))))</f>
        <v/>
      </c>
    </row>
    <row r="4268" spans="5:5" ht="15" customHeight="1" x14ac:dyDescent="0.35">
      <c r="E4268" s="11" t="str">
        <f>IF(F4268="Primary Timing Controller","Timing",IF(F4268="Secondary Timing Controller","Timing",IF(F4268="Star","Ethernet",IF(F4268="Door Controller","Security Solution",IF(F4268="Elevator Controller","Security Solution",IF(F4268="Range Extender","Security Solution",IF(F4268="Dropbox","Standalone",IF(F4268="LF Exciter","Standalone",IF(OR(F4268="Monitor",F4268="Virtual Wall"),IF(VLOOKUP(H4268,IRDeviceDetails!$A$1:$B$10000,2,FALSE)=0,"Standalone",IF(ISNUMBER(MATCH(H4268,ConfigGrouping!$D$1:$D$10000,0)),"Primary","Secondary")),"")))))))))</f>
        <v/>
      </c>
    </row>
    <row r="4269" spans="5:5" ht="15" customHeight="1" x14ac:dyDescent="0.35">
      <c r="E4269" s="11" t="str">
        <f>IF(F4269="Primary Timing Controller","Timing",IF(F4269="Secondary Timing Controller","Timing",IF(F4269="Star","Ethernet",IF(F4269="Door Controller","Security Solution",IF(F4269="Elevator Controller","Security Solution",IF(F4269="Range Extender","Security Solution",IF(F4269="Dropbox","Standalone",IF(F4269="LF Exciter","Standalone",IF(OR(F4269="Monitor",F4269="Virtual Wall"),IF(VLOOKUP(H4269,IRDeviceDetails!$A$1:$B$10000,2,FALSE)=0,"Standalone",IF(ISNUMBER(MATCH(H4269,ConfigGrouping!$D$1:$D$10000,0)),"Primary","Secondary")),"")))))))))</f>
        <v/>
      </c>
    </row>
    <row r="4270" spans="5:5" ht="15" customHeight="1" x14ac:dyDescent="0.35">
      <c r="E4270" s="11" t="str">
        <f>IF(F4270="Primary Timing Controller","Timing",IF(F4270="Secondary Timing Controller","Timing",IF(F4270="Star","Ethernet",IF(F4270="Door Controller","Security Solution",IF(F4270="Elevator Controller","Security Solution",IF(F4270="Range Extender","Security Solution",IF(F4270="Dropbox","Standalone",IF(F4270="LF Exciter","Standalone",IF(OR(F4270="Monitor",F4270="Virtual Wall"),IF(VLOOKUP(H4270,IRDeviceDetails!$A$1:$B$10000,2,FALSE)=0,"Standalone",IF(ISNUMBER(MATCH(H4270,ConfigGrouping!$D$1:$D$10000,0)),"Primary","Secondary")),"")))))))))</f>
        <v/>
      </c>
    </row>
    <row r="4271" spans="5:5" ht="15" customHeight="1" x14ac:dyDescent="0.35">
      <c r="E4271" s="11" t="str">
        <f>IF(F4271="Primary Timing Controller","Timing",IF(F4271="Secondary Timing Controller","Timing",IF(F4271="Star","Ethernet",IF(F4271="Door Controller","Security Solution",IF(F4271="Elevator Controller","Security Solution",IF(F4271="Range Extender","Security Solution",IF(F4271="Dropbox","Standalone",IF(F4271="LF Exciter","Standalone",IF(OR(F4271="Monitor",F4271="Virtual Wall"),IF(VLOOKUP(H4271,IRDeviceDetails!$A$1:$B$10000,2,FALSE)=0,"Standalone",IF(ISNUMBER(MATCH(H4271,ConfigGrouping!$D$1:$D$10000,0)),"Primary","Secondary")),"")))))))))</f>
        <v/>
      </c>
    </row>
    <row r="4272" spans="5:5" ht="15" customHeight="1" x14ac:dyDescent="0.35">
      <c r="E4272" s="11" t="str">
        <f>IF(F4272="Primary Timing Controller","Timing",IF(F4272="Secondary Timing Controller","Timing",IF(F4272="Star","Ethernet",IF(F4272="Door Controller","Security Solution",IF(F4272="Elevator Controller","Security Solution",IF(F4272="Range Extender","Security Solution",IF(F4272="Dropbox","Standalone",IF(F4272="LF Exciter","Standalone",IF(OR(F4272="Monitor",F4272="Virtual Wall"),IF(VLOOKUP(H4272,IRDeviceDetails!$A$1:$B$10000,2,FALSE)=0,"Standalone",IF(ISNUMBER(MATCH(H4272,ConfigGrouping!$D$1:$D$10000,0)),"Primary","Secondary")),"")))))))))</f>
        <v/>
      </c>
    </row>
    <row r="4273" spans="5:5" ht="15" customHeight="1" x14ac:dyDescent="0.35">
      <c r="E4273" s="11" t="str">
        <f>IF(F4273="Primary Timing Controller","Timing",IF(F4273="Secondary Timing Controller","Timing",IF(F4273="Star","Ethernet",IF(F4273="Door Controller","Security Solution",IF(F4273="Elevator Controller","Security Solution",IF(F4273="Range Extender","Security Solution",IF(F4273="Dropbox","Standalone",IF(F4273="LF Exciter","Standalone",IF(OR(F4273="Monitor",F4273="Virtual Wall"),IF(VLOOKUP(H4273,IRDeviceDetails!$A$1:$B$10000,2,FALSE)=0,"Standalone",IF(ISNUMBER(MATCH(H4273,ConfigGrouping!$D$1:$D$10000,0)),"Primary","Secondary")),"")))))))))</f>
        <v/>
      </c>
    </row>
    <row r="4274" spans="5:5" ht="15" customHeight="1" x14ac:dyDescent="0.35">
      <c r="E4274" s="11" t="str">
        <f>IF(F4274="Primary Timing Controller","Timing",IF(F4274="Secondary Timing Controller","Timing",IF(F4274="Star","Ethernet",IF(F4274="Door Controller","Security Solution",IF(F4274="Elevator Controller","Security Solution",IF(F4274="Range Extender","Security Solution",IF(F4274="Dropbox","Standalone",IF(F4274="LF Exciter","Standalone",IF(OR(F4274="Monitor",F4274="Virtual Wall"),IF(VLOOKUP(H4274,IRDeviceDetails!$A$1:$B$10000,2,FALSE)=0,"Standalone",IF(ISNUMBER(MATCH(H4274,ConfigGrouping!$D$1:$D$10000,0)),"Primary","Secondary")),"")))))))))</f>
        <v/>
      </c>
    </row>
    <row r="4275" spans="5:5" ht="15" customHeight="1" x14ac:dyDescent="0.35">
      <c r="E4275" s="11" t="str">
        <f>IF(F4275="Primary Timing Controller","Timing",IF(F4275="Secondary Timing Controller","Timing",IF(F4275="Star","Ethernet",IF(F4275="Door Controller","Security Solution",IF(F4275="Elevator Controller","Security Solution",IF(F4275="Range Extender","Security Solution",IF(F4275="Dropbox","Standalone",IF(F4275="LF Exciter","Standalone",IF(OR(F4275="Monitor",F4275="Virtual Wall"),IF(VLOOKUP(H4275,IRDeviceDetails!$A$1:$B$10000,2,FALSE)=0,"Standalone",IF(ISNUMBER(MATCH(H4275,ConfigGrouping!$D$1:$D$10000,0)),"Primary","Secondary")),"")))))))))</f>
        <v/>
      </c>
    </row>
    <row r="4276" spans="5:5" ht="15" customHeight="1" x14ac:dyDescent="0.35">
      <c r="E4276" s="11" t="str">
        <f>IF(F4276="Primary Timing Controller","Timing",IF(F4276="Secondary Timing Controller","Timing",IF(F4276="Star","Ethernet",IF(F4276="Door Controller","Security Solution",IF(F4276="Elevator Controller","Security Solution",IF(F4276="Range Extender","Security Solution",IF(F4276="Dropbox","Standalone",IF(F4276="LF Exciter","Standalone",IF(OR(F4276="Monitor",F4276="Virtual Wall"),IF(VLOOKUP(H4276,IRDeviceDetails!$A$1:$B$10000,2,FALSE)=0,"Standalone",IF(ISNUMBER(MATCH(H4276,ConfigGrouping!$D$1:$D$10000,0)),"Primary","Secondary")),"")))))))))</f>
        <v/>
      </c>
    </row>
    <row r="4277" spans="5:5" ht="15" customHeight="1" x14ac:dyDescent="0.35">
      <c r="E4277" s="11" t="str">
        <f>IF(F4277="Primary Timing Controller","Timing",IF(F4277="Secondary Timing Controller","Timing",IF(F4277="Star","Ethernet",IF(F4277="Door Controller","Security Solution",IF(F4277="Elevator Controller","Security Solution",IF(F4277="Range Extender","Security Solution",IF(F4277="Dropbox","Standalone",IF(F4277="LF Exciter","Standalone",IF(OR(F4277="Monitor",F4277="Virtual Wall"),IF(VLOOKUP(H4277,IRDeviceDetails!$A$1:$B$10000,2,FALSE)=0,"Standalone",IF(ISNUMBER(MATCH(H4277,ConfigGrouping!$D$1:$D$10000,0)),"Primary","Secondary")),"")))))))))</f>
        <v/>
      </c>
    </row>
    <row r="4278" spans="5:5" ht="15" customHeight="1" x14ac:dyDescent="0.35">
      <c r="E4278" s="11" t="str">
        <f>IF(F4278="Primary Timing Controller","Timing",IF(F4278="Secondary Timing Controller","Timing",IF(F4278="Star","Ethernet",IF(F4278="Door Controller","Security Solution",IF(F4278="Elevator Controller","Security Solution",IF(F4278="Range Extender","Security Solution",IF(F4278="Dropbox","Standalone",IF(F4278="LF Exciter","Standalone",IF(OR(F4278="Monitor",F4278="Virtual Wall"),IF(VLOOKUP(H4278,IRDeviceDetails!$A$1:$B$10000,2,FALSE)=0,"Standalone",IF(ISNUMBER(MATCH(H4278,ConfigGrouping!$D$1:$D$10000,0)),"Primary","Secondary")),"")))))))))</f>
        <v/>
      </c>
    </row>
    <row r="4279" spans="5:5" ht="15" customHeight="1" x14ac:dyDescent="0.35">
      <c r="E4279" s="11" t="str">
        <f>IF(F4279="Primary Timing Controller","Timing",IF(F4279="Secondary Timing Controller","Timing",IF(F4279="Star","Ethernet",IF(F4279="Door Controller","Security Solution",IF(F4279="Elevator Controller","Security Solution",IF(F4279="Range Extender","Security Solution",IF(F4279="Dropbox","Standalone",IF(F4279="LF Exciter","Standalone",IF(OR(F4279="Monitor",F4279="Virtual Wall"),IF(VLOOKUP(H4279,IRDeviceDetails!$A$1:$B$10000,2,FALSE)=0,"Standalone",IF(ISNUMBER(MATCH(H4279,ConfigGrouping!$D$1:$D$10000,0)),"Primary","Secondary")),"")))))))))</f>
        <v/>
      </c>
    </row>
    <row r="4280" spans="5:5" ht="15" customHeight="1" x14ac:dyDescent="0.35">
      <c r="E4280" s="11" t="str">
        <f>IF(F4280="Primary Timing Controller","Timing",IF(F4280="Secondary Timing Controller","Timing",IF(F4280="Star","Ethernet",IF(F4280="Door Controller","Security Solution",IF(F4280="Elevator Controller","Security Solution",IF(F4280="Range Extender","Security Solution",IF(F4280="Dropbox","Standalone",IF(F4280="LF Exciter","Standalone",IF(OR(F4280="Monitor",F4280="Virtual Wall"),IF(VLOOKUP(H4280,IRDeviceDetails!$A$1:$B$10000,2,FALSE)=0,"Standalone",IF(ISNUMBER(MATCH(H4280,ConfigGrouping!$D$1:$D$10000,0)),"Primary","Secondary")),"")))))))))</f>
        <v/>
      </c>
    </row>
    <row r="4281" spans="5:5" ht="15" customHeight="1" x14ac:dyDescent="0.35">
      <c r="E4281" s="11" t="str">
        <f>IF(F4281="Primary Timing Controller","Timing",IF(F4281="Secondary Timing Controller","Timing",IF(F4281="Star","Ethernet",IF(F4281="Door Controller","Security Solution",IF(F4281="Elevator Controller","Security Solution",IF(F4281="Range Extender","Security Solution",IF(F4281="Dropbox","Standalone",IF(F4281="LF Exciter","Standalone",IF(OR(F4281="Monitor",F4281="Virtual Wall"),IF(VLOOKUP(H4281,IRDeviceDetails!$A$1:$B$10000,2,FALSE)=0,"Standalone",IF(ISNUMBER(MATCH(H4281,ConfigGrouping!$D$1:$D$10000,0)),"Primary","Secondary")),"")))))))))</f>
        <v/>
      </c>
    </row>
    <row r="4282" spans="5:5" ht="15" customHeight="1" x14ac:dyDescent="0.35">
      <c r="E4282" s="11" t="str">
        <f>IF(F4282="Primary Timing Controller","Timing",IF(F4282="Secondary Timing Controller","Timing",IF(F4282="Star","Ethernet",IF(F4282="Door Controller","Security Solution",IF(F4282="Elevator Controller","Security Solution",IF(F4282="Range Extender","Security Solution",IF(F4282="Dropbox","Standalone",IF(F4282="LF Exciter","Standalone",IF(OR(F4282="Monitor",F4282="Virtual Wall"),IF(VLOOKUP(H4282,IRDeviceDetails!$A$1:$B$10000,2,FALSE)=0,"Standalone",IF(ISNUMBER(MATCH(H4282,ConfigGrouping!$D$1:$D$10000,0)),"Primary","Secondary")),"")))))))))</f>
        <v/>
      </c>
    </row>
    <row r="4283" spans="5:5" ht="15" customHeight="1" x14ac:dyDescent="0.35">
      <c r="E4283" s="11" t="str">
        <f>IF(F4283="Primary Timing Controller","Timing",IF(F4283="Secondary Timing Controller","Timing",IF(F4283="Star","Ethernet",IF(F4283="Door Controller","Security Solution",IF(F4283="Elevator Controller","Security Solution",IF(F4283="Range Extender","Security Solution",IF(F4283="Dropbox","Standalone",IF(F4283="LF Exciter","Standalone",IF(OR(F4283="Monitor",F4283="Virtual Wall"),IF(VLOOKUP(H4283,IRDeviceDetails!$A$1:$B$10000,2,FALSE)=0,"Standalone",IF(ISNUMBER(MATCH(H4283,ConfigGrouping!$D$1:$D$10000,0)),"Primary","Secondary")),"")))))))))</f>
        <v/>
      </c>
    </row>
    <row r="4284" spans="5:5" ht="15" customHeight="1" x14ac:dyDescent="0.35">
      <c r="E4284" s="11" t="str">
        <f>IF(F4284="Primary Timing Controller","Timing",IF(F4284="Secondary Timing Controller","Timing",IF(F4284="Star","Ethernet",IF(F4284="Door Controller","Security Solution",IF(F4284="Elevator Controller","Security Solution",IF(F4284="Range Extender","Security Solution",IF(F4284="Dropbox","Standalone",IF(F4284="LF Exciter","Standalone",IF(OR(F4284="Monitor",F4284="Virtual Wall"),IF(VLOOKUP(H4284,IRDeviceDetails!$A$1:$B$10000,2,FALSE)=0,"Standalone",IF(ISNUMBER(MATCH(H4284,ConfigGrouping!$D$1:$D$10000,0)),"Primary","Secondary")),"")))))))))</f>
        <v/>
      </c>
    </row>
    <row r="4285" spans="5:5" ht="15" customHeight="1" x14ac:dyDescent="0.35">
      <c r="E4285" s="11" t="str">
        <f>IF(F4285="Primary Timing Controller","Timing",IF(F4285="Secondary Timing Controller","Timing",IF(F4285="Star","Ethernet",IF(F4285="Door Controller","Security Solution",IF(F4285="Elevator Controller","Security Solution",IF(F4285="Range Extender","Security Solution",IF(F4285="Dropbox","Standalone",IF(F4285="LF Exciter","Standalone",IF(OR(F4285="Monitor",F4285="Virtual Wall"),IF(VLOOKUP(H4285,IRDeviceDetails!$A$1:$B$10000,2,FALSE)=0,"Standalone",IF(ISNUMBER(MATCH(H4285,ConfigGrouping!$D$1:$D$10000,0)),"Primary","Secondary")),"")))))))))</f>
        <v/>
      </c>
    </row>
    <row r="4286" spans="5:5" ht="15" customHeight="1" x14ac:dyDescent="0.35">
      <c r="E4286" s="11" t="str">
        <f>IF(F4286="Primary Timing Controller","Timing",IF(F4286="Secondary Timing Controller","Timing",IF(F4286="Star","Ethernet",IF(F4286="Door Controller","Security Solution",IF(F4286="Elevator Controller","Security Solution",IF(F4286="Range Extender","Security Solution",IF(F4286="Dropbox","Standalone",IF(F4286="LF Exciter","Standalone",IF(OR(F4286="Monitor",F4286="Virtual Wall"),IF(VLOOKUP(H4286,IRDeviceDetails!$A$1:$B$10000,2,FALSE)=0,"Standalone",IF(ISNUMBER(MATCH(H4286,ConfigGrouping!$D$1:$D$10000,0)),"Primary","Secondary")),"")))))))))</f>
        <v/>
      </c>
    </row>
    <row r="4287" spans="5:5" ht="15" customHeight="1" x14ac:dyDescent="0.35">
      <c r="E4287" s="11" t="str">
        <f>IF(F4287="Primary Timing Controller","Timing",IF(F4287="Secondary Timing Controller","Timing",IF(F4287="Star","Ethernet",IF(F4287="Door Controller","Security Solution",IF(F4287="Elevator Controller","Security Solution",IF(F4287="Range Extender","Security Solution",IF(F4287="Dropbox","Standalone",IF(F4287="LF Exciter","Standalone",IF(OR(F4287="Monitor",F4287="Virtual Wall"),IF(VLOOKUP(H4287,IRDeviceDetails!$A$1:$B$10000,2,FALSE)=0,"Standalone",IF(ISNUMBER(MATCH(H4287,ConfigGrouping!$D$1:$D$10000,0)),"Primary","Secondary")),"")))))))))</f>
        <v/>
      </c>
    </row>
    <row r="4288" spans="5:5" ht="15" customHeight="1" x14ac:dyDescent="0.35">
      <c r="E4288" s="11" t="str">
        <f>IF(F4288="Primary Timing Controller","Timing",IF(F4288="Secondary Timing Controller","Timing",IF(F4288="Star","Ethernet",IF(F4288="Door Controller","Security Solution",IF(F4288="Elevator Controller","Security Solution",IF(F4288="Range Extender","Security Solution",IF(F4288="Dropbox","Standalone",IF(F4288="LF Exciter","Standalone",IF(OR(F4288="Monitor",F4288="Virtual Wall"),IF(VLOOKUP(H4288,IRDeviceDetails!$A$1:$B$10000,2,FALSE)=0,"Standalone",IF(ISNUMBER(MATCH(H4288,ConfigGrouping!$D$1:$D$10000,0)),"Primary","Secondary")),"")))))))))</f>
        <v/>
      </c>
    </row>
    <row r="4289" spans="5:5" ht="15" customHeight="1" x14ac:dyDescent="0.35">
      <c r="E4289" s="11" t="str">
        <f>IF(F4289="Primary Timing Controller","Timing",IF(F4289="Secondary Timing Controller","Timing",IF(F4289="Star","Ethernet",IF(F4289="Door Controller","Security Solution",IF(F4289="Elevator Controller","Security Solution",IF(F4289="Range Extender","Security Solution",IF(F4289="Dropbox","Standalone",IF(F4289="LF Exciter","Standalone",IF(OR(F4289="Monitor",F4289="Virtual Wall"),IF(VLOOKUP(H4289,IRDeviceDetails!$A$1:$B$10000,2,FALSE)=0,"Standalone",IF(ISNUMBER(MATCH(H4289,ConfigGrouping!$D$1:$D$10000,0)),"Primary","Secondary")),"")))))))))</f>
        <v/>
      </c>
    </row>
    <row r="4290" spans="5:5" ht="15" customHeight="1" x14ac:dyDescent="0.35">
      <c r="E4290" s="11" t="str">
        <f>IF(F4290="Primary Timing Controller","Timing",IF(F4290="Secondary Timing Controller","Timing",IF(F4290="Star","Ethernet",IF(F4290="Door Controller","Security Solution",IF(F4290="Elevator Controller","Security Solution",IF(F4290="Range Extender","Security Solution",IF(F4290="Dropbox","Standalone",IF(F4290="LF Exciter","Standalone",IF(OR(F4290="Monitor",F4290="Virtual Wall"),IF(VLOOKUP(H4290,IRDeviceDetails!$A$1:$B$10000,2,FALSE)=0,"Standalone",IF(ISNUMBER(MATCH(H4290,ConfigGrouping!$D$1:$D$10000,0)),"Primary","Secondary")),"")))))))))</f>
        <v/>
      </c>
    </row>
    <row r="4291" spans="5:5" ht="15" customHeight="1" x14ac:dyDescent="0.35">
      <c r="E4291" s="11" t="str">
        <f>IF(F4291="Primary Timing Controller","Timing",IF(F4291="Secondary Timing Controller","Timing",IF(F4291="Star","Ethernet",IF(F4291="Door Controller","Security Solution",IF(F4291="Elevator Controller","Security Solution",IF(F4291="Range Extender","Security Solution",IF(F4291="Dropbox","Standalone",IF(F4291="LF Exciter","Standalone",IF(OR(F4291="Monitor",F4291="Virtual Wall"),IF(VLOOKUP(H4291,IRDeviceDetails!$A$1:$B$10000,2,FALSE)=0,"Standalone",IF(ISNUMBER(MATCH(H4291,ConfigGrouping!$D$1:$D$10000,0)),"Primary","Secondary")),"")))))))))</f>
        <v/>
      </c>
    </row>
    <row r="4292" spans="5:5" ht="15" customHeight="1" x14ac:dyDescent="0.35">
      <c r="E4292" s="11" t="str">
        <f>IF(F4292="Primary Timing Controller","Timing",IF(F4292="Secondary Timing Controller","Timing",IF(F4292="Star","Ethernet",IF(F4292="Door Controller","Security Solution",IF(F4292="Elevator Controller","Security Solution",IF(F4292="Range Extender","Security Solution",IF(F4292="Dropbox","Standalone",IF(F4292="LF Exciter","Standalone",IF(OR(F4292="Monitor",F4292="Virtual Wall"),IF(VLOOKUP(H4292,IRDeviceDetails!$A$1:$B$10000,2,FALSE)=0,"Standalone",IF(ISNUMBER(MATCH(H4292,ConfigGrouping!$D$1:$D$10000,0)),"Primary","Secondary")),"")))))))))</f>
        <v/>
      </c>
    </row>
    <row r="4293" spans="5:5" ht="15" customHeight="1" x14ac:dyDescent="0.35">
      <c r="E4293" s="11" t="str">
        <f>IF(F4293="Primary Timing Controller","Timing",IF(F4293="Secondary Timing Controller","Timing",IF(F4293="Star","Ethernet",IF(F4293="Door Controller","Security Solution",IF(F4293="Elevator Controller","Security Solution",IF(F4293="Range Extender","Security Solution",IF(F4293="Dropbox","Standalone",IF(F4293="LF Exciter","Standalone",IF(OR(F4293="Monitor",F4293="Virtual Wall"),IF(VLOOKUP(H4293,IRDeviceDetails!$A$1:$B$10000,2,FALSE)=0,"Standalone",IF(ISNUMBER(MATCH(H4293,ConfigGrouping!$D$1:$D$10000,0)),"Primary","Secondary")),"")))))))))</f>
        <v/>
      </c>
    </row>
    <row r="4294" spans="5:5" ht="15" customHeight="1" x14ac:dyDescent="0.35">
      <c r="E4294" s="11" t="str">
        <f>IF(F4294="Primary Timing Controller","Timing",IF(F4294="Secondary Timing Controller","Timing",IF(F4294="Star","Ethernet",IF(F4294="Door Controller","Security Solution",IF(F4294="Elevator Controller","Security Solution",IF(F4294="Range Extender","Security Solution",IF(F4294="Dropbox","Standalone",IF(F4294="LF Exciter","Standalone",IF(OR(F4294="Monitor",F4294="Virtual Wall"),IF(VLOOKUP(H4294,IRDeviceDetails!$A$1:$B$10000,2,FALSE)=0,"Standalone",IF(ISNUMBER(MATCH(H4294,ConfigGrouping!$D$1:$D$10000,0)),"Primary","Secondary")),"")))))))))</f>
        <v/>
      </c>
    </row>
    <row r="4295" spans="5:5" ht="15" customHeight="1" x14ac:dyDescent="0.35">
      <c r="E4295" s="11" t="str">
        <f>IF(F4295="Primary Timing Controller","Timing",IF(F4295="Secondary Timing Controller","Timing",IF(F4295="Star","Ethernet",IF(F4295="Door Controller","Security Solution",IF(F4295="Elevator Controller","Security Solution",IF(F4295="Range Extender","Security Solution",IF(F4295="Dropbox","Standalone",IF(F4295="LF Exciter","Standalone",IF(OR(F4295="Monitor",F4295="Virtual Wall"),IF(VLOOKUP(H4295,IRDeviceDetails!$A$1:$B$10000,2,FALSE)=0,"Standalone",IF(ISNUMBER(MATCH(H4295,ConfigGrouping!$D$1:$D$10000,0)),"Primary","Secondary")),"")))))))))</f>
        <v/>
      </c>
    </row>
    <row r="4296" spans="5:5" ht="15" customHeight="1" x14ac:dyDescent="0.35">
      <c r="E4296" s="11" t="str">
        <f>IF(F4296="Primary Timing Controller","Timing",IF(F4296="Secondary Timing Controller","Timing",IF(F4296="Star","Ethernet",IF(F4296="Door Controller","Security Solution",IF(F4296="Elevator Controller","Security Solution",IF(F4296="Range Extender","Security Solution",IF(F4296="Dropbox","Standalone",IF(F4296="LF Exciter","Standalone",IF(OR(F4296="Monitor",F4296="Virtual Wall"),IF(VLOOKUP(H4296,IRDeviceDetails!$A$1:$B$10000,2,FALSE)=0,"Standalone",IF(ISNUMBER(MATCH(H4296,ConfigGrouping!$D$1:$D$10000,0)),"Primary","Secondary")),"")))))))))</f>
        <v/>
      </c>
    </row>
    <row r="4297" spans="5:5" ht="15" customHeight="1" x14ac:dyDescent="0.35">
      <c r="E4297" s="11" t="str">
        <f>IF(F4297="Primary Timing Controller","Timing",IF(F4297="Secondary Timing Controller","Timing",IF(F4297="Star","Ethernet",IF(F4297="Door Controller","Security Solution",IF(F4297="Elevator Controller","Security Solution",IF(F4297="Range Extender","Security Solution",IF(F4297="Dropbox","Standalone",IF(F4297="LF Exciter","Standalone",IF(OR(F4297="Monitor",F4297="Virtual Wall"),IF(VLOOKUP(H4297,IRDeviceDetails!$A$1:$B$10000,2,FALSE)=0,"Standalone",IF(ISNUMBER(MATCH(H4297,ConfigGrouping!$D$1:$D$10000,0)),"Primary","Secondary")),"")))))))))</f>
        <v/>
      </c>
    </row>
    <row r="4298" spans="5:5" ht="15" customHeight="1" x14ac:dyDescent="0.35">
      <c r="E4298" s="11" t="str">
        <f>IF(F4298="Primary Timing Controller","Timing",IF(F4298="Secondary Timing Controller","Timing",IF(F4298="Star","Ethernet",IF(F4298="Door Controller","Security Solution",IF(F4298="Elevator Controller","Security Solution",IF(F4298="Range Extender","Security Solution",IF(F4298="Dropbox","Standalone",IF(F4298="LF Exciter","Standalone",IF(OR(F4298="Monitor",F4298="Virtual Wall"),IF(VLOOKUP(H4298,IRDeviceDetails!$A$1:$B$10000,2,FALSE)=0,"Standalone",IF(ISNUMBER(MATCH(H4298,ConfigGrouping!$D$1:$D$10000,0)),"Primary","Secondary")),"")))))))))</f>
        <v/>
      </c>
    </row>
    <row r="4299" spans="5:5" ht="15" customHeight="1" x14ac:dyDescent="0.35">
      <c r="E4299" s="11" t="str">
        <f>IF(F4299="Primary Timing Controller","Timing",IF(F4299="Secondary Timing Controller","Timing",IF(F4299="Star","Ethernet",IF(F4299="Door Controller","Security Solution",IF(F4299="Elevator Controller","Security Solution",IF(F4299="Range Extender","Security Solution",IF(F4299="Dropbox","Standalone",IF(F4299="LF Exciter","Standalone",IF(OR(F4299="Monitor",F4299="Virtual Wall"),IF(VLOOKUP(H4299,IRDeviceDetails!$A$1:$B$10000,2,FALSE)=0,"Standalone",IF(ISNUMBER(MATCH(H4299,ConfigGrouping!$D$1:$D$10000,0)),"Primary","Secondary")),"")))))))))</f>
        <v/>
      </c>
    </row>
    <row r="4300" spans="5:5" ht="15" customHeight="1" x14ac:dyDescent="0.35">
      <c r="E4300" s="11" t="str">
        <f>IF(F4300="Primary Timing Controller","Timing",IF(F4300="Secondary Timing Controller","Timing",IF(F4300="Star","Ethernet",IF(F4300="Door Controller","Security Solution",IF(F4300="Elevator Controller","Security Solution",IF(F4300="Range Extender","Security Solution",IF(F4300="Dropbox","Standalone",IF(F4300="LF Exciter","Standalone",IF(OR(F4300="Monitor",F4300="Virtual Wall"),IF(VLOOKUP(H4300,IRDeviceDetails!$A$1:$B$10000,2,FALSE)=0,"Standalone",IF(ISNUMBER(MATCH(H4300,ConfigGrouping!$D$1:$D$10000,0)),"Primary","Secondary")),"")))))))))</f>
        <v/>
      </c>
    </row>
    <row r="4301" spans="5:5" ht="15" customHeight="1" x14ac:dyDescent="0.35">
      <c r="E4301" s="11" t="str">
        <f>IF(F4301="Primary Timing Controller","Timing",IF(F4301="Secondary Timing Controller","Timing",IF(F4301="Star","Ethernet",IF(F4301="Door Controller","Security Solution",IF(F4301="Elevator Controller","Security Solution",IF(F4301="Range Extender","Security Solution",IF(F4301="Dropbox","Standalone",IF(F4301="LF Exciter","Standalone",IF(OR(F4301="Monitor",F4301="Virtual Wall"),IF(VLOOKUP(H4301,IRDeviceDetails!$A$1:$B$10000,2,FALSE)=0,"Standalone",IF(ISNUMBER(MATCH(H4301,ConfigGrouping!$D$1:$D$10000,0)),"Primary","Secondary")),"")))))))))</f>
        <v/>
      </c>
    </row>
    <row r="4302" spans="5:5" ht="15" customHeight="1" x14ac:dyDescent="0.35">
      <c r="E4302" s="11" t="str">
        <f>IF(F4302="Primary Timing Controller","Timing",IF(F4302="Secondary Timing Controller","Timing",IF(F4302="Star","Ethernet",IF(F4302="Door Controller","Security Solution",IF(F4302="Elevator Controller","Security Solution",IF(F4302="Range Extender","Security Solution",IF(F4302="Dropbox","Standalone",IF(F4302="LF Exciter","Standalone",IF(OR(F4302="Monitor",F4302="Virtual Wall"),IF(VLOOKUP(H4302,IRDeviceDetails!$A$1:$B$10000,2,FALSE)=0,"Standalone",IF(ISNUMBER(MATCH(H4302,ConfigGrouping!$D$1:$D$10000,0)),"Primary","Secondary")),"")))))))))</f>
        <v/>
      </c>
    </row>
    <row r="4303" spans="5:5" ht="15" customHeight="1" x14ac:dyDescent="0.35">
      <c r="E4303" s="11" t="str">
        <f>IF(F4303="Primary Timing Controller","Timing",IF(F4303="Secondary Timing Controller","Timing",IF(F4303="Star","Ethernet",IF(F4303="Door Controller","Security Solution",IF(F4303="Elevator Controller","Security Solution",IF(F4303="Range Extender","Security Solution",IF(F4303="Dropbox","Standalone",IF(F4303="LF Exciter","Standalone",IF(OR(F4303="Monitor",F4303="Virtual Wall"),IF(VLOOKUP(H4303,IRDeviceDetails!$A$1:$B$10000,2,FALSE)=0,"Standalone",IF(ISNUMBER(MATCH(H4303,ConfigGrouping!$D$1:$D$10000,0)),"Primary","Secondary")),"")))))))))</f>
        <v/>
      </c>
    </row>
    <row r="4304" spans="5:5" ht="15" customHeight="1" x14ac:dyDescent="0.35">
      <c r="E4304" s="11" t="str">
        <f>IF(F4304="Primary Timing Controller","Timing",IF(F4304="Secondary Timing Controller","Timing",IF(F4304="Star","Ethernet",IF(F4304="Door Controller","Security Solution",IF(F4304="Elevator Controller","Security Solution",IF(F4304="Range Extender","Security Solution",IF(F4304="Dropbox","Standalone",IF(F4304="LF Exciter","Standalone",IF(OR(F4304="Monitor",F4304="Virtual Wall"),IF(VLOOKUP(H4304,IRDeviceDetails!$A$1:$B$10000,2,FALSE)=0,"Standalone",IF(ISNUMBER(MATCH(H4304,ConfigGrouping!$D$1:$D$10000,0)),"Primary","Secondary")),"")))))))))</f>
        <v/>
      </c>
    </row>
    <row r="4305" spans="5:5" ht="15" customHeight="1" x14ac:dyDescent="0.35">
      <c r="E4305" s="11" t="str">
        <f>IF(F4305="Primary Timing Controller","Timing",IF(F4305="Secondary Timing Controller","Timing",IF(F4305="Star","Ethernet",IF(F4305="Door Controller","Security Solution",IF(F4305="Elevator Controller","Security Solution",IF(F4305="Range Extender","Security Solution",IF(F4305="Dropbox","Standalone",IF(F4305="LF Exciter","Standalone",IF(OR(F4305="Monitor",F4305="Virtual Wall"),IF(VLOOKUP(H4305,IRDeviceDetails!$A$1:$B$10000,2,FALSE)=0,"Standalone",IF(ISNUMBER(MATCH(H4305,ConfigGrouping!$D$1:$D$10000,0)),"Primary","Secondary")),"")))))))))</f>
        <v/>
      </c>
    </row>
    <row r="4306" spans="5:5" ht="15" customHeight="1" x14ac:dyDescent="0.35">
      <c r="E4306" s="11" t="str">
        <f>IF(F4306="Primary Timing Controller","Timing",IF(F4306="Secondary Timing Controller","Timing",IF(F4306="Star","Ethernet",IF(F4306="Door Controller","Security Solution",IF(F4306="Elevator Controller","Security Solution",IF(F4306="Range Extender","Security Solution",IF(F4306="Dropbox","Standalone",IF(F4306="LF Exciter","Standalone",IF(OR(F4306="Monitor",F4306="Virtual Wall"),IF(VLOOKUP(H4306,IRDeviceDetails!$A$1:$B$10000,2,FALSE)=0,"Standalone",IF(ISNUMBER(MATCH(H4306,ConfigGrouping!$D$1:$D$10000,0)),"Primary","Secondary")),"")))))))))</f>
        <v/>
      </c>
    </row>
    <row r="4307" spans="5:5" ht="15" customHeight="1" x14ac:dyDescent="0.35">
      <c r="E4307" s="11" t="str">
        <f>IF(F4307="Primary Timing Controller","Timing",IF(F4307="Secondary Timing Controller","Timing",IF(F4307="Star","Ethernet",IF(F4307="Door Controller","Security Solution",IF(F4307="Elevator Controller","Security Solution",IF(F4307="Range Extender","Security Solution",IF(F4307="Dropbox","Standalone",IF(F4307="LF Exciter","Standalone",IF(OR(F4307="Monitor",F4307="Virtual Wall"),IF(VLOOKUP(H4307,IRDeviceDetails!$A$1:$B$10000,2,FALSE)=0,"Standalone",IF(ISNUMBER(MATCH(H4307,ConfigGrouping!$D$1:$D$10000,0)),"Primary","Secondary")),"")))))))))</f>
        <v/>
      </c>
    </row>
    <row r="4308" spans="5:5" ht="15" customHeight="1" x14ac:dyDescent="0.35">
      <c r="E4308" s="11" t="str">
        <f>IF(F4308="Primary Timing Controller","Timing",IF(F4308="Secondary Timing Controller","Timing",IF(F4308="Star","Ethernet",IF(F4308="Door Controller","Security Solution",IF(F4308="Elevator Controller","Security Solution",IF(F4308="Range Extender","Security Solution",IF(F4308="Dropbox","Standalone",IF(F4308="LF Exciter","Standalone",IF(OR(F4308="Monitor",F4308="Virtual Wall"),IF(VLOOKUP(H4308,IRDeviceDetails!$A$1:$B$10000,2,FALSE)=0,"Standalone",IF(ISNUMBER(MATCH(H4308,ConfigGrouping!$D$1:$D$10000,0)),"Primary","Secondary")),"")))))))))</f>
        <v/>
      </c>
    </row>
    <row r="4309" spans="5:5" ht="15" customHeight="1" x14ac:dyDescent="0.35">
      <c r="E4309" s="11" t="str">
        <f>IF(F4309="Primary Timing Controller","Timing",IF(F4309="Secondary Timing Controller","Timing",IF(F4309="Star","Ethernet",IF(F4309="Door Controller","Security Solution",IF(F4309="Elevator Controller","Security Solution",IF(F4309="Range Extender","Security Solution",IF(F4309="Dropbox","Standalone",IF(F4309="LF Exciter","Standalone",IF(OR(F4309="Monitor",F4309="Virtual Wall"),IF(VLOOKUP(H4309,IRDeviceDetails!$A$1:$B$10000,2,FALSE)=0,"Standalone",IF(ISNUMBER(MATCH(H4309,ConfigGrouping!$D$1:$D$10000,0)),"Primary","Secondary")),"")))))))))</f>
        <v/>
      </c>
    </row>
    <row r="4310" spans="5:5" ht="15" customHeight="1" x14ac:dyDescent="0.35">
      <c r="E4310" s="11" t="str">
        <f>IF(F4310="Primary Timing Controller","Timing",IF(F4310="Secondary Timing Controller","Timing",IF(F4310="Star","Ethernet",IF(F4310="Door Controller","Security Solution",IF(F4310="Elevator Controller","Security Solution",IF(F4310="Range Extender","Security Solution",IF(F4310="Dropbox","Standalone",IF(F4310="LF Exciter","Standalone",IF(OR(F4310="Monitor",F4310="Virtual Wall"),IF(VLOOKUP(H4310,IRDeviceDetails!$A$1:$B$10000,2,FALSE)=0,"Standalone",IF(ISNUMBER(MATCH(H4310,ConfigGrouping!$D$1:$D$10000,0)),"Primary","Secondary")),"")))))))))</f>
        <v/>
      </c>
    </row>
    <row r="4311" spans="5:5" ht="15" customHeight="1" x14ac:dyDescent="0.35">
      <c r="E4311" s="11" t="str">
        <f>IF(F4311="Primary Timing Controller","Timing",IF(F4311="Secondary Timing Controller","Timing",IF(F4311="Star","Ethernet",IF(F4311="Door Controller","Security Solution",IF(F4311="Elevator Controller","Security Solution",IF(F4311="Range Extender","Security Solution",IF(F4311="Dropbox","Standalone",IF(F4311="LF Exciter","Standalone",IF(OR(F4311="Monitor",F4311="Virtual Wall"),IF(VLOOKUP(H4311,IRDeviceDetails!$A$1:$B$10000,2,FALSE)=0,"Standalone",IF(ISNUMBER(MATCH(H4311,ConfigGrouping!$D$1:$D$10000,0)),"Primary","Secondary")),"")))))))))</f>
        <v/>
      </c>
    </row>
    <row r="4312" spans="5:5" ht="15" customHeight="1" x14ac:dyDescent="0.35">
      <c r="E4312" s="11" t="str">
        <f>IF(F4312="Primary Timing Controller","Timing",IF(F4312="Secondary Timing Controller","Timing",IF(F4312="Star","Ethernet",IF(F4312="Door Controller","Security Solution",IF(F4312="Elevator Controller","Security Solution",IF(F4312="Range Extender","Security Solution",IF(F4312="Dropbox","Standalone",IF(F4312="LF Exciter","Standalone",IF(OR(F4312="Monitor",F4312="Virtual Wall"),IF(VLOOKUP(H4312,IRDeviceDetails!$A$1:$B$10000,2,FALSE)=0,"Standalone",IF(ISNUMBER(MATCH(H4312,ConfigGrouping!$D$1:$D$10000,0)),"Primary","Secondary")),"")))))))))</f>
        <v/>
      </c>
    </row>
    <row r="4313" spans="5:5" ht="15" customHeight="1" x14ac:dyDescent="0.35">
      <c r="E4313" s="11" t="str">
        <f>IF(F4313="Primary Timing Controller","Timing",IF(F4313="Secondary Timing Controller","Timing",IF(F4313="Star","Ethernet",IF(F4313="Door Controller","Security Solution",IF(F4313="Elevator Controller","Security Solution",IF(F4313="Range Extender","Security Solution",IF(F4313="Dropbox","Standalone",IF(F4313="LF Exciter","Standalone",IF(OR(F4313="Monitor",F4313="Virtual Wall"),IF(VLOOKUP(H4313,IRDeviceDetails!$A$1:$B$10000,2,FALSE)=0,"Standalone",IF(ISNUMBER(MATCH(H4313,ConfigGrouping!$D$1:$D$10000,0)),"Primary","Secondary")),"")))))))))</f>
        <v/>
      </c>
    </row>
    <row r="4314" spans="5:5" ht="15" customHeight="1" x14ac:dyDescent="0.35">
      <c r="E4314" s="11" t="str">
        <f>IF(F4314="Primary Timing Controller","Timing",IF(F4314="Secondary Timing Controller","Timing",IF(F4314="Star","Ethernet",IF(F4314="Door Controller","Security Solution",IF(F4314="Elevator Controller","Security Solution",IF(F4314="Range Extender","Security Solution",IF(F4314="Dropbox","Standalone",IF(F4314="LF Exciter","Standalone",IF(OR(F4314="Monitor",F4314="Virtual Wall"),IF(VLOOKUP(H4314,IRDeviceDetails!$A$1:$B$10000,2,FALSE)=0,"Standalone",IF(ISNUMBER(MATCH(H4314,ConfigGrouping!$D$1:$D$10000,0)),"Primary","Secondary")),"")))))))))</f>
        <v/>
      </c>
    </row>
    <row r="4315" spans="5:5" ht="15" customHeight="1" x14ac:dyDescent="0.35">
      <c r="E4315" s="11" t="str">
        <f>IF(F4315="Primary Timing Controller","Timing",IF(F4315="Secondary Timing Controller","Timing",IF(F4315="Star","Ethernet",IF(F4315="Door Controller","Security Solution",IF(F4315="Elevator Controller","Security Solution",IF(F4315="Range Extender","Security Solution",IF(F4315="Dropbox","Standalone",IF(F4315="LF Exciter","Standalone",IF(OR(F4315="Monitor",F4315="Virtual Wall"),IF(VLOOKUP(H4315,IRDeviceDetails!$A$1:$B$10000,2,FALSE)=0,"Standalone",IF(ISNUMBER(MATCH(H4315,ConfigGrouping!$D$1:$D$10000,0)),"Primary","Secondary")),"")))))))))</f>
        <v/>
      </c>
    </row>
    <row r="4316" spans="5:5" ht="15" customHeight="1" x14ac:dyDescent="0.35">
      <c r="E4316" s="11" t="str">
        <f>IF(F4316="Primary Timing Controller","Timing",IF(F4316="Secondary Timing Controller","Timing",IF(F4316="Star","Ethernet",IF(F4316="Door Controller","Security Solution",IF(F4316="Elevator Controller","Security Solution",IF(F4316="Range Extender","Security Solution",IF(F4316="Dropbox","Standalone",IF(F4316="LF Exciter","Standalone",IF(OR(F4316="Monitor",F4316="Virtual Wall"),IF(VLOOKUP(H4316,IRDeviceDetails!$A$1:$B$10000,2,FALSE)=0,"Standalone",IF(ISNUMBER(MATCH(H4316,ConfigGrouping!$D$1:$D$10000,0)),"Primary","Secondary")),"")))))))))</f>
        <v/>
      </c>
    </row>
    <row r="4317" spans="5:5" ht="15" customHeight="1" x14ac:dyDescent="0.35">
      <c r="E4317" s="11" t="str">
        <f>IF(F4317="Primary Timing Controller","Timing",IF(F4317="Secondary Timing Controller","Timing",IF(F4317="Star","Ethernet",IF(F4317="Door Controller","Security Solution",IF(F4317="Elevator Controller","Security Solution",IF(F4317="Range Extender","Security Solution",IF(F4317="Dropbox","Standalone",IF(F4317="LF Exciter","Standalone",IF(OR(F4317="Monitor",F4317="Virtual Wall"),IF(VLOOKUP(H4317,IRDeviceDetails!$A$1:$B$10000,2,FALSE)=0,"Standalone",IF(ISNUMBER(MATCH(H4317,ConfigGrouping!$D$1:$D$10000,0)),"Primary","Secondary")),"")))))))))</f>
        <v/>
      </c>
    </row>
    <row r="4318" spans="5:5" ht="15" customHeight="1" x14ac:dyDescent="0.35">
      <c r="E4318" s="11" t="str">
        <f>IF(F4318="Primary Timing Controller","Timing",IF(F4318="Secondary Timing Controller","Timing",IF(F4318="Star","Ethernet",IF(F4318="Door Controller","Security Solution",IF(F4318="Elevator Controller","Security Solution",IF(F4318="Range Extender","Security Solution",IF(F4318="Dropbox","Standalone",IF(F4318="LF Exciter","Standalone",IF(OR(F4318="Monitor",F4318="Virtual Wall"),IF(VLOOKUP(H4318,IRDeviceDetails!$A$1:$B$10000,2,FALSE)=0,"Standalone",IF(ISNUMBER(MATCH(H4318,ConfigGrouping!$D$1:$D$10000,0)),"Primary","Secondary")),"")))))))))</f>
        <v/>
      </c>
    </row>
    <row r="4319" spans="5:5" ht="15" customHeight="1" x14ac:dyDescent="0.35">
      <c r="E4319" s="11" t="str">
        <f>IF(F4319="Primary Timing Controller","Timing",IF(F4319="Secondary Timing Controller","Timing",IF(F4319="Star","Ethernet",IF(F4319="Door Controller","Security Solution",IF(F4319="Elevator Controller","Security Solution",IF(F4319="Range Extender","Security Solution",IF(F4319="Dropbox","Standalone",IF(F4319="LF Exciter","Standalone",IF(OR(F4319="Monitor",F4319="Virtual Wall"),IF(VLOOKUP(H4319,IRDeviceDetails!$A$1:$B$10000,2,FALSE)=0,"Standalone",IF(ISNUMBER(MATCH(H4319,ConfigGrouping!$D$1:$D$10000,0)),"Primary","Secondary")),"")))))))))</f>
        <v/>
      </c>
    </row>
    <row r="4320" spans="5:5" ht="15" customHeight="1" x14ac:dyDescent="0.35">
      <c r="E4320" s="11" t="str">
        <f>IF(F4320="Primary Timing Controller","Timing",IF(F4320="Secondary Timing Controller","Timing",IF(F4320="Star","Ethernet",IF(F4320="Door Controller","Security Solution",IF(F4320="Elevator Controller","Security Solution",IF(F4320="Range Extender","Security Solution",IF(F4320="Dropbox","Standalone",IF(F4320="LF Exciter","Standalone",IF(OR(F4320="Monitor",F4320="Virtual Wall"),IF(VLOOKUP(H4320,IRDeviceDetails!$A$1:$B$10000,2,FALSE)=0,"Standalone",IF(ISNUMBER(MATCH(H4320,ConfigGrouping!$D$1:$D$10000,0)),"Primary","Secondary")),"")))))))))</f>
        <v/>
      </c>
    </row>
    <row r="4321" spans="5:5" ht="15" customHeight="1" x14ac:dyDescent="0.35">
      <c r="E4321" s="11" t="str">
        <f>IF(F4321="Primary Timing Controller","Timing",IF(F4321="Secondary Timing Controller","Timing",IF(F4321="Star","Ethernet",IF(F4321="Door Controller","Security Solution",IF(F4321="Elevator Controller","Security Solution",IF(F4321="Range Extender","Security Solution",IF(F4321="Dropbox","Standalone",IF(F4321="LF Exciter","Standalone",IF(OR(F4321="Monitor",F4321="Virtual Wall"),IF(VLOOKUP(H4321,IRDeviceDetails!$A$1:$B$10000,2,FALSE)=0,"Standalone",IF(ISNUMBER(MATCH(H4321,ConfigGrouping!$D$1:$D$10000,0)),"Primary","Secondary")),"")))))))))</f>
        <v/>
      </c>
    </row>
    <row r="4322" spans="5:5" ht="15" customHeight="1" x14ac:dyDescent="0.35">
      <c r="E4322" s="11" t="str">
        <f>IF(F4322="Primary Timing Controller","Timing",IF(F4322="Secondary Timing Controller","Timing",IF(F4322="Star","Ethernet",IF(F4322="Door Controller","Security Solution",IF(F4322="Elevator Controller","Security Solution",IF(F4322="Range Extender","Security Solution",IF(F4322="Dropbox","Standalone",IF(F4322="LF Exciter","Standalone",IF(OR(F4322="Monitor",F4322="Virtual Wall"),IF(VLOOKUP(H4322,IRDeviceDetails!$A$1:$B$10000,2,FALSE)=0,"Standalone",IF(ISNUMBER(MATCH(H4322,ConfigGrouping!$D$1:$D$10000,0)),"Primary","Secondary")),"")))))))))</f>
        <v/>
      </c>
    </row>
    <row r="4323" spans="5:5" ht="15" customHeight="1" x14ac:dyDescent="0.35">
      <c r="E4323" s="11" t="str">
        <f>IF(F4323="Primary Timing Controller","Timing",IF(F4323="Secondary Timing Controller","Timing",IF(F4323="Star","Ethernet",IF(F4323="Door Controller","Security Solution",IF(F4323="Elevator Controller","Security Solution",IF(F4323="Range Extender","Security Solution",IF(F4323="Dropbox","Standalone",IF(F4323="LF Exciter","Standalone",IF(OR(F4323="Monitor",F4323="Virtual Wall"),IF(VLOOKUP(H4323,IRDeviceDetails!$A$1:$B$10000,2,FALSE)=0,"Standalone",IF(ISNUMBER(MATCH(H4323,ConfigGrouping!$D$1:$D$10000,0)),"Primary","Secondary")),"")))))))))</f>
        <v/>
      </c>
    </row>
    <row r="4324" spans="5:5" ht="15" customHeight="1" x14ac:dyDescent="0.35">
      <c r="E4324" s="11" t="str">
        <f>IF(F4324="Primary Timing Controller","Timing",IF(F4324="Secondary Timing Controller","Timing",IF(F4324="Star","Ethernet",IF(F4324="Door Controller","Security Solution",IF(F4324="Elevator Controller","Security Solution",IF(F4324="Range Extender","Security Solution",IF(F4324="Dropbox","Standalone",IF(F4324="LF Exciter","Standalone",IF(OR(F4324="Monitor",F4324="Virtual Wall"),IF(VLOOKUP(H4324,IRDeviceDetails!$A$1:$B$10000,2,FALSE)=0,"Standalone",IF(ISNUMBER(MATCH(H4324,ConfigGrouping!$D$1:$D$10000,0)),"Primary","Secondary")),"")))))))))</f>
        <v/>
      </c>
    </row>
    <row r="4325" spans="5:5" ht="15" customHeight="1" x14ac:dyDescent="0.35">
      <c r="E4325" s="11" t="str">
        <f>IF(F4325="Primary Timing Controller","Timing",IF(F4325="Secondary Timing Controller","Timing",IF(F4325="Star","Ethernet",IF(F4325="Door Controller","Security Solution",IF(F4325="Elevator Controller","Security Solution",IF(F4325="Range Extender","Security Solution",IF(F4325="Dropbox","Standalone",IF(F4325="LF Exciter","Standalone",IF(OR(F4325="Monitor",F4325="Virtual Wall"),IF(VLOOKUP(H4325,IRDeviceDetails!$A$1:$B$10000,2,FALSE)=0,"Standalone",IF(ISNUMBER(MATCH(H4325,ConfigGrouping!$D$1:$D$10000,0)),"Primary","Secondary")),"")))))))))</f>
        <v/>
      </c>
    </row>
    <row r="4326" spans="5:5" ht="15" customHeight="1" x14ac:dyDescent="0.35">
      <c r="E4326" s="11" t="str">
        <f>IF(F4326="Primary Timing Controller","Timing",IF(F4326="Secondary Timing Controller","Timing",IF(F4326="Star","Ethernet",IF(F4326="Door Controller","Security Solution",IF(F4326="Elevator Controller","Security Solution",IF(F4326="Range Extender","Security Solution",IF(F4326="Dropbox","Standalone",IF(F4326="LF Exciter","Standalone",IF(OR(F4326="Monitor",F4326="Virtual Wall"),IF(VLOOKUP(H4326,IRDeviceDetails!$A$1:$B$10000,2,FALSE)=0,"Standalone",IF(ISNUMBER(MATCH(H4326,ConfigGrouping!$D$1:$D$10000,0)),"Primary","Secondary")),"")))))))))</f>
        <v/>
      </c>
    </row>
    <row r="4327" spans="5:5" ht="15" customHeight="1" x14ac:dyDescent="0.35">
      <c r="E4327" s="11" t="str">
        <f>IF(F4327="Primary Timing Controller","Timing",IF(F4327="Secondary Timing Controller","Timing",IF(F4327="Star","Ethernet",IF(F4327="Door Controller","Security Solution",IF(F4327="Elevator Controller","Security Solution",IF(F4327="Range Extender","Security Solution",IF(F4327="Dropbox","Standalone",IF(F4327="LF Exciter","Standalone",IF(OR(F4327="Monitor",F4327="Virtual Wall"),IF(VLOOKUP(H4327,IRDeviceDetails!$A$1:$B$10000,2,FALSE)=0,"Standalone",IF(ISNUMBER(MATCH(H4327,ConfigGrouping!$D$1:$D$10000,0)),"Primary","Secondary")),"")))))))))</f>
        <v/>
      </c>
    </row>
    <row r="4328" spans="5:5" ht="15" customHeight="1" x14ac:dyDescent="0.35">
      <c r="E4328" s="11" t="str">
        <f>IF(F4328="Primary Timing Controller","Timing",IF(F4328="Secondary Timing Controller","Timing",IF(F4328="Star","Ethernet",IF(F4328="Door Controller","Security Solution",IF(F4328="Elevator Controller","Security Solution",IF(F4328="Range Extender","Security Solution",IF(F4328="Dropbox","Standalone",IF(F4328="LF Exciter","Standalone",IF(OR(F4328="Monitor",F4328="Virtual Wall"),IF(VLOOKUP(H4328,IRDeviceDetails!$A$1:$B$10000,2,FALSE)=0,"Standalone",IF(ISNUMBER(MATCH(H4328,ConfigGrouping!$D$1:$D$10000,0)),"Primary","Secondary")),"")))))))))</f>
        <v/>
      </c>
    </row>
    <row r="4329" spans="5:5" ht="15" customHeight="1" x14ac:dyDescent="0.35">
      <c r="E4329" s="11" t="str">
        <f>IF(F4329="Primary Timing Controller","Timing",IF(F4329="Secondary Timing Controller","Timing",IF(F4329="Star","Ethernet",IF(F4329="Door Controller","Security Solution",IF(F4329="Elevator Controller","Security Solution",IF(F4329="Range Extender","Security Solution",IF(F4329="Dropbox","Standalone",IF(F4329="LF Exciter","Standalone",IF(OR(F4329="Monitor",F4329="Virtual Wall"),IF(VLOOKUP(H4329,IRDeviceDetails!$A$1:$B$10000,2,FALSE)=0,"Standalone",IF(ISNUMBER(MATCH(H4329,ConfigGrouping!$D$1:$D$10000,0)),"Primary","Secondary")),"")))))))))</f>
        <v/>
      </c>
    </row>
    <row r="4330" spans="5:5" ht="15" customHeight="1" x14ac:dyDescent="0.35">
      <c r="E4330" s="11" t="str">
        <f>IF(F4330="Primary Timing Controller","Timing",IF(F4330="Secondary Timing Controller","Timing",IF(F4330="Star","Ethernet",IF(F4330="Door Controller","Security Solution",IF(F4330="Elevator Controller","Security Solution",IF(F4330="Range Extender","Security Solution",IF(F4330="Dropbox","Standalone",IF(F4330="LF Exciter","Standalone",IF(OR(F4330="Monitor",F4330="Virtual Wall"),IF(VLOOKUP(H4330,IRDeviceDetails!$A$1:$B$10000,2,FALSE)=0,"Standalone",IF(ISNUMBER(MATCH(H4330,ConfigGrouping!$D$1:$D$10000,0)),"Primary","Secondary")),"")))))))))</f>
        <v/>
      </c>
    </row>
    <row r="4331" spans="5:5" ht="15" customHeight="1" x14ac:dyDescent="0.35">
      <c r="E4331" s="11" t="str">
        <f>IF(F4331="Primary Timing Controller","Timing",IF(F4331="Secondary Timing Controller","Timing",IF(F4331="Star","Ethernet",IF(F4331="Door Controller","Security Solution",IF(F4331="Elevator Controller","Security Solution",IF(F4331="Range Extender","Security Solution",IF(F4331="Dropbox","Standalone",IF(F4331="LF Exciter","Standalone",IF(OR(F4331="Monitor",F4331="Virtual Wall"),IF(VLOOKUP(H4331,IRDeviceDetails!$A$1:$B$10000,2,FALSE)=0,"Standalone",IF(ISNUMBER(MATCH(H4331,ConfigGrouping!$D$1:$D$10000,0)),"Primary","Secondary")),"")))))))))</f>
        <v/>
      </c>
    </row>
    <row r="4332" spans="5:5" ht="15" customHeight="1" x14ac:dyDescent="0.35">
      <c r="E4332" s="11" t="str">
        <f>IF(F4332="Primary Timing Controller","Timing",IF(F4332="Secondary Timing Controller","Timing",IF(F4332="Star","Ethernet",IF(F4332="Door Controller","Security Solution",IF(F4332="Elevator Controller","Security Solution",IF(F4332="Range Extender","Security Solution",IF(F4332="Dropbox","Standalone",IF(F4332="LF Exciter","Standalone",IF(OR(F4332="Monitor",F4332="Virtual Wall"),IF(VLOOKUP(H4332,IRDeviceDetails!$A$1:$B$10000,2,FALSE)=0,"Standalone",IF(ISNUMBER(MATCH(H4332,ConfigGrouping!$D$1:$D$10000,0)),"Primary","Secondary")),"")))))))))</f>
        <v/>
      </c>
    </row>
    <row r="4333" spans="5:5" ht="15" customHeight="1" x14ac:dyDescent="0.35">
      <c r="E4333" s="11" t="str">
        <f>IF(F4333="Primary Timing Controller","Timing",IF(F4333="Secondary Timing Controller","Timing",IF(F4333="Star","Ethernet",IF(F4333="Door Controller","Security Solution",IF(F4333="Elevator Controller","Security Solution",IF(F4333="Range Extender","Security Solution",IF(F4333="Dropbox","Standalone",IF(F4333="LF Exciter","Standalone",IF(OR(F4333="Monitor",F4333="Virtual Wall"),IF(VLOOKUP(H4333,IRDeviceDetails!$A$1:$B$10000,2,FALSE)=0,"Standalone",IF(ISNUMBER(MATCH(H4333,ConfigGrouping!$D$1:$D$10000,0)),"Primary","Secondary")),"")))))))))</f>
        <v/>
      </c>
    </row>
    <row r="4334" spans="5:5" ht="15" customHeight="1" x14ac:dyDescent="0.35">
      <c r="E4334" s="11" t="str">
        <f>IF(F4334="Primary Timing Controller","Timing",IF(F4334="Secondary Timing Controller","Timing",IF(F4334="Star","Ethernet",IF(F4334="Door Controller","Security Solution",IF(F4334="Elevator Controller","Security Solution",IF(F4334="Range Extender","Security Solution",IF(F4334="Dropbox","Standalone",IF(F4334="LF Exciter","Standalone",IF(OR(F4334="Monitor",F4334="Virtual Wall"),IF(VLOOKUP(H4334,IRDeviceDetails!$A$1:$B$10000,2,FALSE)=0,"Standalone",IF(ISNUMBER(MATCH(H4334,ConfigGrouping!$D$1:$D$10000,0)),"Primary","Secondary")),"")))))))))</f>
        <v/>
      </c>
    </row>
    <row r="4335" spans="5:5" ht="15" customHeight="1" x14ac:dyDescent="0.35">
      <c r="E4335" s="11" t="str">
        <f>IF(F4335="Primary Timing Controller","Timing",IF(F4335="Secondary Timing Controller","Timing",IF(F4335="Star","Ethernet",IF(F4335="Door Controller","Security Solution",IF(F4335="Elevator Controller","Security Solution",IF(F4335="Range Extender","Security Solution",IF(F4335="Dropbox","Standalone",IF(F4335="LF Exciter","Standalone",IF(OR(F4335="Monitor",F4335="Virtual Wall"),IF(VLOOKUP(H4335,IRDeviceDetails!$A$1:$B$10000,2,FALSE)=0,"Standalone",IF(ISNUMBER(MATCH(H4335,ConfigGrouping!$D$1:$D$10000,0)),"Primary","Secondary")),"")))))))))</f>
        <v/>
      </c>
    </row>
    <row r="4336" spans="5:5" ht="15" customHeight="1" x14ac:dyDescent="0.35">
      <c r="E4336" s="11" t="str">
        <f>IF(F4336="Primary Timing Controller","Timing",IF(F4336="Secondary Timing Controller","Timing",IF(F4336="Star","Ethernet",IF(F4336="Door Controller","Security Solution",IF(F4336="Elevator Controller","Security Solution",IF(F4336="Range Extender","Security Solution",IF(F4336="Dropbox","Standalone",IF(F4336="LF Exciter","Standalone",IF(OR(F4336="Monitor",F4336="Virtual Wall"),IF(VLOOKUP(H4336,IRDeviceDetails!$A$1:$B$10000,2,FALSE)=0,"Standalone",IF(ISNUMBER(MATCH(H4336,ConfigGrouping!$D$1:$D$10000,0)),"Primary","Secondary")),"")))))))))</f>
        <v/>
      </c>
    </row>
    <row r="4337" spans="5:5" ht="15" customHeight="1" x14ac:dyDescent="0.35">
      <c r="E4337" s="11" t="str">
        <f>IF(F4337="Primary Timing Controller","Timing",IF(F4337="Secondary Timing Controller","Timing",IF(F4337="Star","Ethernet",IF(F4337="Door Controller","Security Solution",IF(F4337="Elevator Controller","Security Solution",IF(F4337="Range Extender","Security Solution",IF(F4337="Dropbox","Standalone",IF(F4337="LF Exciter","Standalone",IF(OR(F4337="Monitor",F4337="Virtual Wall"),IF(VLOOKUP(H4337,IRDeviceDetails!$A$1:$B$10000,2,FALSE)=0,"Standalone",IF(ISNUMBER(MATCH(H4337,ConfigGrouping!$D$1:$D$10000,0)),"Primary","Secondary")),"")))))))))</f>
        <v/>
      </c>
    </row>
    <row r="4338" spans="5:5" ht="15" customHeight="1" x14ac:dyDescent="0.35">
      <c r="E4338" s="11" t="str">
        <f>IF(F4338="Primary Timing Controller","Timing",IF(F4338="Secondary Timing Controller","Timing",IF(F4338="Star","Ethernet",IF(F4338="Door Controller","Security Solution",IF(F4338="Elevator Controller","Security Solution",IF(F4338="Range Extender","Security Solution",IF(F4338="Dropbox","Standalone",IF(F4338="LF Exciter","Standalone",IF(OR(F4338="Monitor",F4338="Virtual Wall"),IF(VLOOKUP(H4338,IRDeviceDetails!$A$1:$B$10000,2,FALSE)=0,"Standalone",IF(ISNUMBER(MATCH(H4338,ConfigGrouping!$D$1:$D$10000,0)),"Primary","Secondary")),"")))))))))</f>
        <v/>
      </c>
    </row>
    <row r="4339" spans="5:5" ht="15" customHeight="1" x14ac:dyDescent="0.35">
      <c r="E4339" s="11" t="str">
        <f>IF(F4339="Primary Timing Controller","Timing",IF(F4339="Secondary Timing Controller","Timing",IF(F4339="Star","Ethernet",IF(F4339="Door Controller","Security Solution",IF(F4339="Elevator Controller","Security Solution",IF(F4339="Range Extender","Security Solution",IF(F4339="Dropbox","Standalone",IF(F4339="LF Exciter","Standalone",IF(OR(F4339="Monitor",F4339="Virtual Wall"),IF(VLOOKUP(H4339,IRDeviceDetails!$A$1:$B$10000,2,FALSE)=0,"Standalone",IF(ISNUMBER(MATCH(H4339,ConfigGrouping!$D$1:$D$10000,0)),"Primary","Secondary")),"")))))))))</f>
        <v/>
      </c>
    </row>
    <row r="4340" spans="5:5" ht="15" customHeight="1" x14ac:dyDescent="0.35">
      <c r="E4340" s="11" t="str">
        <f>IF(F4340="Primary Timing Controller","Timing",IF(F4340="Secondary Timing Controller","Timing",IF(F4340="Star","Ethernet",IF(F4340="Door Controller","Security Solution",IF(F4340="Elevator Controller","Security Solution",IF(F4340="Range Extender","Security Solution",IF(F4340="Dropbox","Standalone",IF(F4340="LF Exciter","Standalone",IF(OR(F4340="Monitor",F4340="Virtual Wall"),IF(VLOOKUP(H4340,IRDeviceDetails!$A$1:$B$10000,2,FALSE)=0,"Standalone",IF(ISNUMBER(MATCH(H4340,ConfigGrouping!$D$1:$D$10000,0)),"Primary","Secondary")),"")))))))))</f>
        <v/>
      </c>
    </row>
    <row r="4341" spans="5:5" ht="15" customHeight="1" x14ac:dyDescent="0.35">
      <c r="E4341" s="11" t="str">
        <f>IF(F4341="Primary Timing Controller","Timing",IF(F4341="Secondary Timing Controller","Timing",IF(F4341="Star","Ethernet",IF(F4341="Door Controller","Security Solution",IF(F4341="Elevator Controller","Security Solution",IF(F4341="Range Extender","Security Solution",IF(F4341="Dropbox","Standalone",IF(F4341="LF Exciter","Standalone",IF(OR(F4341="Monitor",F4341="Virtual Wall"),IF(VLOOKUP(H4341,IRDeviceDetails!$A$1:$B$10000,2,FALSE)=0,"Standalone",IF(ISNUMBER(MATCH(H4341,ConfigGrouping!$D$1:$D$10000,0)),"Primary","Secondary")),"")))))))))</f>
        <v/>
      </c>
    </row>
    <row r="4342" spans="5:5" ht="15" customHeight="1" x14ac:dyDescent="0.35">
      <c r="E4342" s="11" t="str">
        <f>IF(F4342="Primary Timing Controller","Timing",IF(F4342="Secondary Timing Controller","Timing",IF(F4342="Star","Ethernet",IF(F4342="Door Controller","Security Solution",IF(F4342="Elevator Controller","Security Solution",IF(F4342="Range Extender","Security Solution",IF(F4342="Dropbox","Standalone",IF(F4342="LF Exciter","Standalone",IF(OR(F4342="Monitor",F4342="Virtual Wall"),IF(VLOOKUP(H4342,IRDeviceDetails!$A$1:$B$10000,2,FALSE)=0,"Standalone",IF(ISNUMBER(MATCH(H4342,ConfigGrouping!$D$1:$D$10000,0)),"Primary","Secondary")),"")))))))))</f>
        <v/>
      </c>
    </row>
    <row r="4343" spans="5:5" ht="15" customHeight="1" x14ac:dyDescent="0.35">
      <c r="E4343" s="11" t="str">
        <f>IF(F4343="Primary Timing Controller","Timing",IF(F4343="Secondary Timing Controller","Timing",IF(F4343="Star","Ethernet",IF(F4343="Door Controller","Security Solution",IF(F4343="Elevator Controller","Security Solution",IF(F4343="Range Extender","Security Solution",IF(F4343="Dropbox","Standalone",IF(F4343="LF Exciter","Standalone",IF(OR(F4343="Monitor",F4343="Virtual Wall"),IF(VLOOKUP(H4343,IRDeviceDetails!$A$1:$B$10000,2,FALSE)=0,"Standalone",IF(ISNUMBER(MATCH(H4343,ConfigGrouping!$D$1:$D$10000,0)),"Primary","Secondary")),"")))))))))</f>
        <v/>
      </c>
    </row>
    <row r="4344" spans="5:5" ht="15" customHeight="1" x14ac:dyDescent="0.35">
      <c r="E4344" s="11" t="str">
        <f>IF(F4344="Primary Timing Controller","Timing",IF(F4344="Secondary Timing Controller","Timing",IF(F4344="Star","Ethernet",IF(F4344="Door Controller","Security Solution",IF(F4344="Elevator Controller","Security Solution",IF(F4344="Range Extender","Security Solution",IF(F4344="Dropbox","Standalone",IF(F4344="LF Exciter","Standalone",IF(OR(F4344="Monitor",F4344="Virtual Wall"),IF(VLOOKUP(H4344,IRDeviceDetails!$A$1:$B$10000,2,FALSE)=0,"Standalone",IF(ISNUMBER(MATCH(H4344,ConfigGrouping!$D$1:$D$10000,0)),"Primary","Secondary")),"")))))))))</f>
        <v/>
      </c>
    </row>
    <row r="4345" spans="5:5" ht="15" customHeight="1" x14ac:dyDescent="0.35">
      <c r="E4345" s="11" t="str">
        <f>IF(F4345="Primary Timing Controller","Timing",IF(F4345="Secondary Timing Controller","Timing",IF(F4345="Star","Ethernet",IF(F4345="Door Controller","Security Solution",IF(F4345="Elevator Controller","Security Solution",IF(F4345="Range Extender","Security Solution",IF(F4345="Dropbox","Standalone",IF(F4345="LF Exciter","Standalone",IF(OR(F4345="Monitor",F4345="Virtual Wall"),IF(VLOOKUP(H4345,IRDeviceDetails!$A$1:$B$10000,2,FALSE)=0,"Standalone",IF(ISNUMBER(MATCH(H4345,ConfigGrouping!$D$1:$D$10000,0)),"Primary","Secondary")),"")))))))))</f>
        <v/>
      </c>
    </row>
    <row r="4346" spans="5:5" ht="15" customHeight="1" x14ac:dyDescent="0.35">
      <c r="E4346" s="11" t="str">
        <f>IF(F4346="Primary Timing Controller","Timing",IF(F4346="Secondary Timing Controller","Timing",IF(F4346="Star","Ethernet",IF(F4346="Door Controller","Security Solution",IF(F4346="Elevator Controller","Security Solution",IF(F4346="Range Extender","Security Solution",IF(F4346="Dropbox","Standalone",IF(F4346="LF Exciter","Standalone",IF(OR(F4346="Monitor",F4346="Virtual Wall"),IF(VLOOKUP(H4346,IRDeviceDetails!$A$1:$B$10000,2,FALSE)=0,"Standalone",IF(ISNUMBER(MATCH(H4346,ConfigGrouping!$D$1:$D$10000,0)),"Primary","Secondary")),"")))))))))</f>
        <v/>
      </c>
    </row>
    <row r="4347" spans="5:5" ht="15" customHeight="1" x14ac:dyDescent="0.35">
      <c r="E4347" s="11" t="str">
        <f>IF(F4347="Primary Timing Controller","Timing",IF(F4347="Secondary Timing Controller","Timing",IF(F4347="Star","Ethernet",IF(F4347="Door Controller","Security Solution",IF(F4347="Elevator Controller","Security Solution",IF(F4347="Range Extender","Security Solution",IF(F4347="Dropbox","Standalone",IF(F4347="LF Exciter","Standalone",IF(OR(F4347="Monitor",F4347="Virtual Wall"),IF(VLOOKUP(H4347,IRDeviceDetails!$A$1:$B$10000,2,FALSE)=0,"Standalone",IF(ISNUMBER(MATCH(H4347,ConfigGrouping!$D$1:$D$10000,0)),"Primary","Secondary")),"")))))))))</f>
        <v/>
      </c>
    </row>
    <row r="4348" spans="5:5" ht="15" customHeight="1" x14ac:dyDescent="0.35">
      <c r="E4348" s="11" t="str">
        <f>IF(F4348="Primary Timing Controller","Timing",IF(F4348="Secondary Timing Controller","Timing",IF(F4348="Star","Ethernet",IF(F4348="Door Controller","Security Solution",IF(F4348="Elevator Controller","Security Solution",IF(F4348="Range Extender","Security Solution",IF(F4348="Dropbox","Standalone",IF(F4348="LF Exciter","Standalone",IF(OR(F4348="Monitor",F4348="Virtual Wall"),IF(VLOOKUP(H4348,IRDeviceDetails!$A$1:$B$10000,2,FALSE)=0,"Standalone",IF(ISNUMBER(MATCH(H4348,ConfigGrouping!$D$1:$D$10000,0)),"Primary","Secondary")),"")))))))))</f>
        <v/>
      </c>
    </row>
    <row r="4349" spans="5:5" ht="15" customHeight="1" x14ac:dyDescent="0.35">
      <c r="E4349" s="11" t="str">
        <f>IF(F4349="Primary Timing Controller","Timing",IF(F4349="Secondary Timing Controller","Timing",IF(F4349="Star","Ethernet",IF(F4349="Door Controller","Security Solution",IF(F4349="Elevator Controller","Security Solution",IF(F4349="Range Extender","Security Solution",IF(F4349="Dropbox","Standalone",IF(F4349="LF Exciter","Standalone",IF(OR(F4349="Monitor",F4349="Virtual Wall"),IF(VLOOKUP(H4349,IRDeviceDetails!$A$1:$B$10000,2,FALSE)=0,"Standalone",IF(ISNUMBER(MATCH(H4349,ConfigGrouping!$D$1:$D$10000,0)),"Primary","Secondary")),"")))))))))</f>
        <v/>
      </c>
    </row>
    <row r="4350" spans="5:5" ht="15" customHeight="1" x14ac:dyDescent="0.35">
      <c r="E4350" s="11" t="str">
        <f>IF(F4350="Primary Timing Controller","Timing",IF(F4350="Secondary Timing Controller","Timing",IF(F4350="Star","Ethernet",IF(F4350="Door Controller","Security Solution",IF(F4350="Elevator Controller","Security Solution",IF(F4350="Range Extender","Security Solution",IF(F4350="Dropbox","Standalone",IF(F4350="LF Exciter","Standalone",IF(OR(F4350="Monitor",F4350="Virtual Wall"),IF(VLOOKUP(H4350,IRDeviceDetails!$A$1:$B$10000,2,FALSE)=0,"Standalone",IF(ISNUMBER(MATCH(H4350,ConfigGrouping!$D$1:$D$10000,0)),"Primary","Secondary")),"")))))))))</f>
        <v/>
      </c>
    </row>
    <row r="4351" spans="5:5" ht="15" customHeight="1" x14ac:dyDescent="0.35">
      <c r="E4351" s="11" t="str">
        <f>IF(F4351="Primary Timing Controller","Timing",IF(F4351="Secondary Timing Controller","Timing",IF(F4351="Star","Ethernet",IF(F4351="Door Controller","Security Solution",IF(F4351="Elevator Controller","Security Solution",IF(F4351="Range Extender","Security Solution",IF(F4351="Dropbox","Standalone",IF(F4351="LF Exciter","Standalone",IF(OR(F4351="Monitor",F4351="Virtual Wall"),IF(VLOOKUP(H4351,IRDeviceDetails!$A$1:$B$10000,2,FALSE)=0,"Standalone",IF(ISNUMBER(MATCH(H4351,ConfigGrouping!$D$1:$D$10000,0)),"Primary","Secondary")),"")))))))))</f>
        <v/>
      </c>
    </row>
    <row r="4352" spans="5:5" ht="15" customHeight="1" x14ac:dyDescent="0.35">
      <c r="E4352" s="11" t="str">
        <f>IF(F4352="Primary Timing Controller","Timing",IF(F4352="Secondary Timing Controller","Timing",IF(F4352="Star","Ethernet",IF(F4352="Door Controller","Security Solution",IF(F4352="Elevator Controller","Security Solution",IF(F4352="Range Extender","Security Solution",IF(F4352="Dropbox","Standalone",IF(F4352="LF Exciter","Standalone",IF(OR(F4352="Monitor",F4352="Virtual Wall"),IF(VLOOKUP(H4352,IRDeviceDetails!$A$1:$B$10000,2,FALSE)=0,"Standalone",IF(ISNUMBER(MATCH(H4352,ConfigGrouping!$D$1:$D$10000,0)),"Primary","Secondary")),"")))))))))</f>
        <v/>
      </c>
    </row>
    <row r="4353" spans="5:5" ht="15" customHeight="1" x14ac:dyDescent="0.35">
      <c r="E4353" s="11" t="str">
        <f>IF(F4353="Primary Timing Controller","Timing",IF(F4353="Secondary Timing Controller","Timing",IF(F4353="Star","Ethernet",IF(F4353="Door Controller","Security Solution",IF(F4353="Elevator Controller","Security Solution",IF(F4353="Range Extender","Security Solution",IF(F4353="Dropbox","Standalone",IF(F4353="LF Exciter","Standalone",IF(OR(F4353="Monitor",F4353="Virtual Wall"),IF(VLOOKUP(H4353,IRDeviceDetails!$A$1:$B$10000,2,FALSE)=0,"Standalone",IF(ISNUMBER(MATCH(H4353,ConfigGrouping!$D$1:$D$10000,0)),"Primary","Secondary")),"")))))))))</f>
        <v/>
      </c>
    </row>
    <row r="4354" spans="5:5" ht="15" customHeight="1" x14ac:dyDescent="0.35">
      <c r="E4354" s="11" t="str">
        <f>IF(F4354="Primary Timing Controller","Timing",IF(F4354="Secondary Timing Controller","Timing",IF(F4354="Star","Ethernet",IF(F4354="Door Controller","Security Solution",IF(F4354="Elevator Controller","Security Solution",IF(F4354="Range Extender","Security Solution",IF(F4354="Dropbox","Standalone",IF(F4354="LF Exciter","Standalone",IF(OR(F4354="Monitor",F4354="Virtual Wall"),IF(VLOOKUP(H4354,IRDeviceDetails!$A$1:$B$10000,2,FALSE)=0,"Standalone",IF(ISNUMBER(MATCH(H4354,ConfigGrouping!$D$1:$D$10000,0)),"Primary","Secondary")),"")))))))))</f>
        <v/>
      </c>
    </row>
    <row r="4355" spans="5:5" ht="15" customHeight="1" x14ac:dyDescent="0.35">
      <c r="E4355" s="11" t="str">
        <f>IF(F4355="Primary Timing Controller","Timing",IF(F4355="Secondary Timing Controller","Timing",IF(F4355="Star","Ethernet",IF(F4355="Door Controller","Security Solution",IF(F4355="Elevator Controller","Security Solution",IF(F4355="Range Extender","Security Solution",IF(F4355="Dropbox","Standalone",IF(F4355="LF Exciter","Standalone",IF(OR(F4355="Monitor",F4355="Virtual Wall"),IF(VLOOKUP(H4355,IRDeviceDetails!$A$1:$B$10000,2,FALSE)=0,"Standalone",IF(ISNUMBER(MATCH(H4355,ConfigGrouping!$D$1:$D$10000,0)),"Primary","Secondary")),"")))))))))</f>
        <v/>
      </c>
    </row>
    <row r="4356" spans="5:5" ht="15" customHeight="1" x14ac:dyDescent="0.35">
      <c r="E4356" s="11" t="str">
        <f>IF(F4356="Primary Timing Controller","Timing",IF(F4356="Secondary Timing Controller","Timing",IF(F4356="Star","Ethernet",IF(F4356="Door Controller","Security Solution",IF(F4356="Elevator Controller","Security Solution",IF(F4356="Range Extender","Security Solution",IF(F4356="Dropbox","Standalone",IF(F4356="LF Exciter","Standalone",IF(OR(F4356="Monitor",F4356="Virtual Wall"),IF(VLOOKUP(H4356,IRDeviceDetails!$A$1:$B$10000,2,FALSE)=0,"Standalone",IF(ISNUMBER(MATCH(H4356,ConfigGrouping!$D$1:$D$10000,0)),"Primary","Secondary")),"")))))))))</f>
        <v/>
      </c>
    </row>
    <row r="4357" spans="5:5" ht="15" customHeight="1" x14ac:dyDescent="0.35">
      <c r="E4357" s="11" t="str">
        <f>IF(F4357="Primary Timing Controller","Timing",IF(F4357="Secondary Timing Controller","Timing",IF(F4357="Star","Ethernet",IF(F4357="Door Controller","Security Solution",IF(F4357="Elevator Controller","Security Solution",IF(F4357="Range Extender","Security Solution",IF(F4357="Dropbox","Standalone",IF(F4357="LF Exciter","Standalone",IF(OR(F4357="Monitor",F4357="Virtual Wall"),IF(VLOOKUP(H4357,IRDeviceDetails!$A$1:$B$10000,2,FALSE)=0,"Standalone",IF(ISNUMBER(MATCH(H4357,ConfigGrouping!$D$1:$D$10000,0)),"Primary","Secondary")),"")))))))))</f>
        <v/>
      </c>
    </row>
    <row r="4358" spans="5:5" ht="15" customHeight="1" x14ac:dyDescent="0.35">
      <c r="E4358" s="11" t="str">
        <f>IF(F4358="Primary Timing Controller","Timing",IF(F4358="Secondary Timing Controller","Timing",IF(F4358="Star","Ethernet",IF(F4358="Door Controller","Security Solution",IF(F4358="Elevator Controller","Security Solution",IF(F4358="Range Extender","Security Solution",IF(F4358="Dropbox","Standalone",IF(F4358="LF Exciter","Standalone",IF(OR(F4358="Monitor",F4358="Virtual Wall"),IF(VLOOKUP(H4358,IRDeviceDetails!$A$1:$B$10000,2,FALSE)=0,"Standalone",IF(ISNUMBER(MATCH(H4358,ConfigGrouping!$D$1:$D$10000,0)),"Primary","Secondary")),"")))))))))</f>
        <v/>
      </c>
    </row>
    <row r="4359" spans="5:5" ht="15" customHeight="1" x14ac:dyDescent="0.35">
      <c r="E4359" s="11" t="str">
        <f>IF(F4359="Primary Timing Controller","Timing",IF(F4359="Secondary Timing Controller","Timing",IF(F4359="Star","Ethernet",IF(F4359="Door Controller","Security Solution",IF(F4359="Elevator Controller","Security Solution",IF(F4359="Range Extender","Security Solution",IF(F4359="Dropbox","Standalone",IF(F4359="LF Exciter","Standalone",IF(OR(F4359="Monitor",F4359="Virtual Wall"),IF(VLOOKUP(H4359,IRDeviceDetails!$A$1:$B$10000,2,FALSE)=0,"Standalone",IF(ISNUMBER(MATCH(H4359,ConfigGrouping!$D$1:$D$10000,0)),"Primary","Secondary")),"")))))))))</f>
        <v/>
      </c>
    </row>
    <row r="4360" spans="5:5" ht="15" customHeight="1" x14ac:dyDescent="0.35">
      <c r="E4360" s="11" t="str">
        <f>IF(F4360="Primary Timing Controller","Timing",IF(F4360="Secondary Timing Controller","Timing",IF(F4360="Star","Ethernet",IF(F4360="Door Controller","Security Solution",IF(F4360="Elevator Controller","Security Solution",IF(F4360="Range Extender","Security Solution",IF(F4360="Dropbox","Standalone",IF(F4360="LF Exciter","Standalone",IF(OR(F4360="Monitor",F4360="Virtual Wall"),IF(VLOOKUP(H4360,IRDeviceDetails!$A$1:$B$10000,2,FALSE)=0,"Standalone",IF(ISNUMBER(MATCH(H4360,ConfigGrouping!$D$1:$D$10000,0)),"Primary","Secondary")),"")))))))))</f>
        <v/>
      </c>
    </row>
    <row r="4361" spans="5:5" ht="15" customHeight="1" x14ac:dyDescent="0.35">
      <c r="E4361" s="11" t="str">
        <f>IF(F4361="Primary Timing Controller","Timing",IF(F4361="Secondary Timing Controller","Timing",IF(F4361="Star","Ethernet",IF(F4361="Door Controller","Security Solution",IF(F4361="Elevator Controller","Security Solution",IF(F4361="Range Extender","Security Solution",IF(F4361="Dropbox","Standalone",IF(F4361="LF Exciter","Standalone",IF(OR(F4361="Monitor",F4361="Virtual Wall"),IF(VLOOKUP(H4361,IRDeviceDetails!$A$1:$B$10000,2,FALSE)=0,"Standalone",IF(ISNUMBER(MATCH(H4361,ConfigGrouping!$D$1:$D$10000,0)),"Primary","Secondary")),"")))))))))</f>
        <v/>
      </c>
    </row>
    <row r="4362" spans="5:5" ht="15" customHeight="1" x14ac:dyDescent="0.35">
      <c r="E4362" s="11" t="str">
        <f>IF(F4362="Primary Timing Controller","Timing",IF(F4362="Secondary Timing Controller","Timing",IF(F4362="Star","Ethernet",IF(F4362="Door Controller","Security Solution",IF(F4362="Elevator Controller","Security Solution",IF(F4362="Range Extender","Security Solution",IF(F4362="Dropbox","Standalone",IF(F4362="LF Exciter","Standalone",IF(OR(F4362="Monitor",F4362="Virtual Wall"),IF(VLOOKUP(H4362,IRDeviceDetails!$A$1:$B$10000,2,FALSE)=0,"Standalone",IF(ISNUMBER(MATCH(H4362,ConfigGrouping!$D$1:$D$10000,0)),"Primary","Secondary")),"")))))))))</f>
        <v/>
      </c>
    </row>
    <row r="4363" spans="5:5" ht="15" customHeight="1" x14ac:dyDescent="0.35">
      <c r="E4363" s="11" t="str">
        <f>IF(F4363="Primary Timing Controller","Timing",IF(F4363="Secondary Timing Controller","Timing",IF(F4363="Star","Ethernet",IF(F4363="Door Controller","Security Solution",IF(F4363="Elevator Controller","Security Solution",IF(F4363="Range Extender","Security Solution",IF(F4363="Dropbox","Standalone",IF(F4363="LF Exciter","Standalone",IF(OR(F4363="Monitor",F4363="Virtual Wall"),IF(VLOOKUP(H4363,IRDeviceDetails!$A$1:$B$10000,2,FALSE)=0,"Standalone",IF(ISNUMBER(MATCH(H4363,ConfigGrouping!$D$1:$D$10000,0)),"Primary","Secondary")),"")))))))))</f>
        <v/>
      </c>
    </row>
    <row r="4364" spans="5:5" ht="15" customHeight="1" x14ac:dyDescent="0.35">
      <c r="E4364" s="11" t="str">
        <f>IF(F4364="Primary Timing Controller","Timing",IF(F4364="Secondary Timing Controller","Timing",IF(F4364="Star","Ethernet",IF(F4364="Door Controller","Security Solution",IF(F4364="Elevator Controller","Security Solution",IF(F4364="Range Extender","Security Solution",IF(F4364="Dropbox","Standalone",IF(F4364="LF Exciter","Standalone",IF(OR(F4364="Monitor",F4364="Virtual Wall"),IF(VLOOKUP(H4364,IRDeviceDetails!$A$1:$B$10000,2,FALSE)=0,"Standalone",IF(ISNUMBER(MATCH(H4364,ConfigGrouping!$D$1:$D$10000,0)),"Primary","Secondary")),"")))))))))</f>
        <v/>
      </c>
    </row>
    <row r="4365" spans="5:5" ht="15" customHeight="1" x14ac:dyDescent="0.35">
      <c r="E4365" s="11" t="str">
        <f>IF(F4365="Primary Timing Controller","Timing",IF(F4365="Secondary Timing Controller","Timing",IF(F4365="Star","Ethernet",IF(F4365="Door Controller","Security Solution",IF(F4365="Elevator Controller","Security Solution",IF(F4365="Range Extender","Security Solution",IF(F4365="Dropbox","Standalone",IF(F4365="LF Exciter","Standalone",IF(OR(F4365="Monitor",F4365="Virtual Wall"),IF(VLOOKUP(H4365,IRDeviceDetails!$A$1:$B$10000,2,FALSE)=0,"Standalone",IF(ISNUMBER(MATCH(H4365,ConfigGrouping!$D$1:$D$10000,0)),"Primary","Secondary")),"")))))))))</f>
        <v/>
      </c>
    </row>
    <row r="4366" spans="5:5" ht="15" customHeight="1" x14ac:dyDescent="0.35">
      <c r="E4366" s="11" t="str">
        <f>IF(F4366="Primary Timing Controller","Timing",IF(F4366="Secondary Timing Controller","Timing",IF(F4366="Star","Ethernet",IF(F4366="Door Controller","Security Solution",IF(F4366="Elevator Controller","Security Solution",IF(F4366="Range Extender","Security Solution",IF(F4366="Dropbox","Standalone",IF(F4366="LF Exciter","Standalone",IF(OR(F4366="Monitor",F4366="Virtual Wall"),IF(VLOOKUP(H4366,IRDeviceDetails!$A$1:$B$10000,2,FALSE)=0,"Standalone",IF(ISNUMBER(MATCH(H4366,ConfigGrouping!$D$1:$D$10000,0)),"Primary","Secondary")),"")))))))))</f>
        <v/>
      </c>
    </row>
    <row r="4367" spans="5:5" ht="15" customHeight="1" x14ac:dyDescent="0.35">
      <c r="E4367" s="11" t="str">
        <f>IF(F4367="Primary Timing Controller","Timing",IF(F4367="Secondary Timing Controller","Timing",IF(F4367="Star","Ethernet",IF(F4367="Door Controller","Security Solution",IF(F4367="Elevator Controller","Security Solution",IF(F4367="Range Extender","Security Solution",IF(F4367="Dropbox","Standalone",IF(F4367="LF Exciter","Standalone",IF(OR(F4367="Monitor",F4367="Virtual Wall"),IF(VLOOKUP(H4367,IRDeviceDetails!$A$1:$B$10000,2,FALSE)=0,"Standalone",IF(ISNUMBER(MATCH(H4367,ConfigGrouping!$D$1:$D$10000,0)),"Primary","Secondary")),"")))))))))</f>
        <v/>
      </c>
    </row>
    <row r="4368" spans="5:5" ht="15" customHeight="1" x14ac:dyDescent="0.35">
      <c r="E4368" s="11" t="str">
        <f>IF(F4368="Primary Timing Controller","Timing",IF(F4368="Secondary Timing Controller","Timing",IF(F4368="Star","Ethernet",IF(F4368="Door Controller","Security Solution",IF(F4368="Elevator Controller","Security Solution",IF(F4368="Range Extender","Security Solution",IF(F4368="Dropbox","Standalone",IF(F4368="LF Exciter","Standalone",IF(OR(F4368="Monitor",F4368="Virtual Wall"),IF(VLOOKUP(H4368,IRDeviceDetails!$A$1:$B$10000,2,FALSE)=0,"Standalone",IF(ISNUMBER(MATCH(H4368,ConfigGrouping!$D$1:$D$10000,0)),"Primary","Secondary")),"")))))))))</f>
        <v/>
      </c>
    </row>
    <row r="4369" spans="5:5" ht="15" customHeight="1" x14ac:dyDescent="0.35">
      <c r="E4369" s="11" t="str">
        <f>IF(F4369="Primary Timing Controller","Timing",IF(F4369="Secondary Timing Controller","Timing",IF(F4369="Star","Ethernet",IF(F4369="Door Controller","Security Solution",IF(F4369="Elevator Controller","Security Solution",IF(F4369="Range Extender","Security Solution",IF(F4369="Dropbox","Standalone",IF(F4369="LF Exciter","Standalone",IF(OR(F4369="Monitor",F4369="Virtual Wall"),IF(VLOOKUP(H4369,IRDeviceDetails!$A$1:$B$10000,2,FALSE)=0,"Standalone",IF(ISNUMBER(MATCH(H4369,ConfigGrouping!$D$1:$D$10000,0)),"Primary","Secondary")),"")))))))))</f>
        <v/>
      </c>
    </row>
    <row r="4370" spans="5:5" ht="15" customHeight="1" x14ac:dyDescent="0.35">
      <c r="E4370" s="11" t="str">
        <f>IF(F4370="Primary Timing Controller","Timing",IF(F4370="Secondary Timing Controller","Timing",IF(F4370="Star","Ethernet",IF(F4370="Door Controller","Security Solution",IF(F4370="Elevator Controller","Security Solution",IF(F4370="Range Extender","Security Solution",IF(F4370="Dropbox","Standalone",IF(F4370="LF Exciter","Standalone",IF(OR(F4370="Monitor",F4370="Virtual Wall"),IF(VLOOKUP(H4370,IRDeviceDetails!$A$1:$B$10000,2,FALSE)=0,"Standalone",IF(ISNUMBER(MATCH(H4370,ConfigGrouping!$D$1:$D$10000,0)),"Primary","Secondary")),"")))))))))</f>
        <v/>
      </c>
    </row>
    <row r="4371" spans="5:5" ht="15" customHeight="1" x14ac:dyDescent="0.35">
      <c r="E4371" s="11" t="str">
        <f>IF(F4371="Primary Timing Controller","Timing",IF(F4371="Secondary Timing Controller","Timing",IF(F4371="Star","Ethernet",IF(F4371="Door Controller","Security Solution",IF(F4371="Elevator Controller","Security Solution",IF(F4371="Range Extender","Security Solution",IF(F4371="Dropbox","Standalone",IF(F4371="LF Exciter","Standalone",IF(OR(F4371="Monitor",F4371="Virtual Wall"),IF(VLOOKUP(H4371,IRDeviceDetails!$A$1:$B$10000,2,FALSE)=0,"Standalone",IF(ISNUMBER(MATCH(H4371,ConfigGrouping!$D$1:$D$10000,0)),"Primary","Secondary")),"")))))))))</f>
        <v/>
      </c>
    </row>
    <row r="4372" spans="5:5" ht="15" customHeight="1" x14ac:dyDescent="0.35">
      <c r="E4372" s="11" t="str">
        <f>IF(F4372="Primary Timing Controller","Timing",IF(F4372="Secondary Timing Controller","Timing",IF(F4372="Star","Ethernet",IF(F4372="Door Controller","Security Solution",IF(F4372="Elevator Controller","Security Solution",IF(F4372="Range Extender","Security Solution",IF(F4372="Dropbox","Standalone",IF(F4372="LF Exciter","Standalone",IF(OR(F4372="Monitor",F4372="Virtual Wall"),IF(VLOOKUP(H4372,IRDeviceDetails!$A$1:$B$10000,2,FALSE)=0,"Standalone",IF(ISNUMBER(MATCH(H4372,ConfigGrouping!$D$1:$D$10000,0)),"Primary","Secondary")),"")))))))))</f>
        <v/>
      </c>
    </row>
    <row r="4373" spans="5:5" ht="15" customHeight="1" x14ac:dyDescent="0.35">
      <c r="E4373" s="11" t="str">
        <f>IF(F4373="Primary Timing Controller","Timing",IF(F4373="Secondary Timing Controller","Timing",IF(F4373="Star","Ethernet",IF(F4373="Door Controller","Security Solution",IF(F4373="Elevator Controller","Security Solution",IF(F4373="Range Extender","Security Solution",IF(F4373="Dropbox","Standalone",IF(F4373="LF Exciter","Standalone",IF(OR(F4373="Monitor",F4373="Virtual Wall"),IF(VLOOKUP(H4373,IRDeviceDetails!$A$1:$B$10000,2,FALSE)=0,"Standalone",IF(ISNUMBER(MATCH(H4373,ConfigGrouping!$D$1:$D$10000,0)),"Primary","Secondary")),"")))))))))</f>
        <v/>
      </c>
    </row>
    <row r="4374" spans="5:5" ht="15" customHeight="1" x14ac:dyDescent="0.35">
      <c r="E4374" s="11" t="str">
        <f>IF(F4374="Primary Timing Controller","Timing",IF(F4374="Secondary Timing Controller","Timing",IF(F4374="Star","Ethernet",IF(F4374="Door Controller","Security Solution",IF(F4374="Elevator Controller","Security Solution",IF(F4374="Range Extender","Security Solution",IF(F4374="Dropbox","Standalone",IF(F4374="LF Exciter","Standalone",IF(OR(F4374="Monitor",F4374="Virtual Wall"),IF(VLOOKUP(H4374,IRDeviceDetails!$A$1:$B$10000,2,FALSE)=0,"Standalone",IF(ISNUMBER(MATCH(H4374,ConfigGrouping!$D$1:$D$10000,0)),"Primary","Secondary")),"")))))))))</f>
        <v/>
      </c>
    </row>
    <row r="4375" spans="5:5" ht="15" customHeight="1" x14ac:dyDescent="0.35">
      <c r="E4375" s="11" t="str">
        <f>IF(F4375="Primary Timing Controller","Timing",IF(F4375="Secondary Timing Controller","Timing",IF(F4375="Star","Ethernet",IF(F4375="Door Controller","Security Solution",IF(F4375="Elevator Controller","Security Solution",IF(F4375="Range Extender","Security Solution",IF(F4375="Dropbox","Standalone",IF(F4375="LF Exciter","Standalone",IF(OR(F4375="Monitor",F4375="Virtual Wall"),IF(VLOOKUP(H4375,IRDeviceDetails!$A$1:$B$10000,2,FALSE)=0,"Standalone",IF(ISNUMBER(MATCH(H4375,ConfigGrouping!$D$1:$D$10000,0)),"Primary","Secondary")),"")))))))))</f>
        <v/>
      </c>
    </row>
    <row r="4376" spans="5:5" ht="15" customHeight="1" x14ac:dyDescent="0.35">
      <c r="E4376" s="11" t="str">
        <f>IF(F4376="Primary Timing Controller","Timing",IF(F4376="Secondary Timing Controller","Timing",IF(F4376="Star","Ethernet",IF(F4376="Door Controller","Security Solution",IF(F4376="Elevator Controller","Security Solution",IF(F4376="Range Extender","Security Solution",IF(F4376="Dropbox","Standalone",IF(F4376="LF Exciter","Standalone",IF(OR(F4376="Monitor",F4376="Virtual Wall"),IF(VLOOKUP(H4376,IRDeviceDetails!$A$1:$B$10000,2,FALSE)=0,"Standalone",IF(ISNUMBER(MATCH(H4376,ConfigGrouping!$D$1:$D$10000,0)),"Primary","Secondary")),"")))))))))</f>
        <v/>
      </c>
    </row>
    <row r="4377" spans="5:5" ht="15" customHeight="1" x14ac:dyDescent="0.35">
      <c r="E4377" s="11" t="str">
        <f>IF(F4377="Primary Timing Controller","Timing",IF(F4377="Secondary Timing Controller","Timing",IF(F4377="Star","Ethernet",IF(F4377="Door Controller","Security Solution",IF(F4377="Elevator Controller","Security Solution",IF(F4377="Range Extender","Security Solution",IF(F4377="Dropbox","Standalone",IF(F4377="LF Exciter","Standalone",IF(OR(F4377="Monitor",F4377="Virtual Wall"),IF(VLOOKUP(H4377,IRDeviceDetails!$A$1:$B$10000,2,FALSE)=0,"Standalone",IF(ISNUMBER(MATCH(H4377,ConfigGrouping!$D$1:$D$10000,0)),"Primary","Secondary")),"")))))))))</f>
        <v/>
      </c>
    </row>
    <row r="4378" spans="5:5" ht="15" customHeight="1" x14ac:dyDescent="0.35">
      <c r="E4378" s="11" t="str">
        <f>IF(F4378="Primary Timing Controller","Timing",IF(F4378="Secondary Timing Controller","Timing",IF(F4378="Star","Ethernet",IF(F4378="Door Controller","Security Solution",IF(F4378="Elevator Controller","Security Solution",IF(F4378="Range Extender","Security Solution",IF(F4378="Dropbox","Standalone",IF(F4378="LF Exciter","Standalone",IF(OR(F4378="Monitor",F4378="Virtual Wall"),IF(VLOOKUP(H4378,IRDeviceDetails!$A$1:$B$10000,2,FALSE)=0,"Standalone",IF(ISNUMBER(MATCH(H4378,ConfigGrouping!$D$1:$D$10000,0)),"Primary","Secondary")),"")))))))))</f>
        <v/>
      </c>
    </row>
    <row r="4379" spans="5:5" ht="15" customHeight="1" x14ac:dyDescent="0.35">
      <c r="E4379" s="11" t="str">
        <f>IF(F4379="Primary Timing Controller","Timing",IF(F4379="Secondary Timing Controller","Timing",IF(F4379="Star","Ethernet",IF(F4379="Door Controller","Security Solution",IF(F4379="Elevator Controller","Security Solution",IF(F4379="Range Extender","Security Solution",IF(F4379="Dropbox","Standalone",IF(F4379="LF Exciter","Standalone",IF(OR(F4379="Monitor",F4379="Virtual Wall"),IF(VLOOKUP(H4379,IRDeviceDetails!$A$1:$B$10000,2,FALSE)=0,"Standalone",IF(ISNUMBER(MATCH(H4379,ConfigGrouping!$D$1:$D$10000,0)),"Primary","Secondary")),"")))))))))</f>
        <v/>
      </c>
    </row>
    <row r="4380" spans="5:5" ht="15" customHeight="1" x14ac:dyDescent="0.35">
      <c r="E4380" s="11" t="str">
        <f>IF(F4380="Primary Timing Controller","Timing",IF(F4380="Secondary Timing Controller","Timing",IF(F4380="Star","Ethernet",IF(F4380="Door Controller","Security Solution",IF(F4380="Elevator Controller","Security Solution",IF(F4380="Range Extender","Security Solution",IF(F4380="Dropbox","Standalone",IF(F4380="LF Exciter","Standalone",IF(OR(F4380="Monitor",F4380="Virtual Wall"),IF(VLOOKUP(H4380,IRDeviceDetails!$A$1:$B$10000,2,FALSE)=0,"Standalone",IF(ISNUMBER(MATCH(H4380,ConfigGrouping!$D$1:$D$10000,0)),"Primary","Secondary")),"")))))))))</f>
        <v/>
      </c>
    </row>
    <row r="4381" spans="5:5" ht="15" customHeight="1" x14ac:dyDescent="0.35">
      <c r="E4381" s="11" t="str">
        <f>IF(F4381="Primary Timing Controller","Timing",IF(F4381="Secondary Timing Controller","Timing",IF(F4381="Star","Ethernet",IF(F4381="Door Controller","Security Solution",IF(F4381="Elevator Controller","Security Solution",IF(F4381="Range Extender","Security Solution",IF(F4381="Dropbox","Standalone",IF(F4381="LF Exciter","Standalone",IF(OR(F4381="Monitor",F4381="Virtual Wall"),IF(VLOOKUP(H4381,IRDeviceDetails!$A$1:$B$10000,2,FALSE)=0,"Standalone",IF(ISNUMBER(MATCH(H4381,ConfigGrouping!$D$1:$D$10000,0)),"Primary","Secondary")),"")))))))))</f>
        <v/>
      </c>
    </row>
    <row r="4382" spans="5:5" ht="15" customHeight="1" x14ac:dyDescent="0.35">
      <c r="E4382" s="11" t="str">
        <f>IF(F4382="Primary Timing Controller","Timing",IF(F4382="Secondary Timing Controller","Timing",IF(F4382="Star","Ethernet",IF(F4382="Door Controller","Security Solution",IF(F4382="Elevator Controller","Security Solution",IF(F4382="Range Extender","Security Solution",IF(F4382="Dropbox","Standalone",IF(F4382="LF Exciter","Standalone",IF(OR(F4382="Monitor",F4382="Virtual Wall"),IF(VLOOKUP(H4382,IRDeviceDetails!$A$1:$B$10000,2,FALSE)=0,"Standalone",IF(ISNUMBER(MATCH(H4382,ConfigGrouping!$D$1:$D$10000,0)),"Primary","Secondary")),"")))))))))</f>
        <v/>
      </c>
    </row>
    <row r="4383" spans="5:5" ht="15" customHeight="1" x14ac:dyDescent="0.35">
      <c r="E4383" s="11" t="str">
        <f>IF(F4383="Primary Timing Controller","Timing",IF(F4383="Secondary Timing Controller","Timing",IF(F4383="Star","Ethernet",IF(F4383="Door Controller","Security Solution",IF(F4383="Elevator Controller","Security Solution",IF(F4383="Range Extender","Security Solution",IF(F4383="Dropbox","Standalone",IF(F4383="LF Exciter","Standalone",IF(OR(F4383="Monitor",F4383="Virtual Wall"),IF(VLOOKUP(H4383,IRDeviceDetails!$A$1:$B$10000,2,FALSE)=0,"Standalone",IF(ISNUMBER(MATCH(H4383,ConfigGrouping!$D$1:$D$10000,0)),"Primary","Secondary")),"")))))))))</f>
        <v/>
      </c>
    </row>
    <row r="4384" spans="5:5" ht="15" customHeight="1" x14ac:dyDescent="0.35">
      <c r="E4384" s="11" t="str">
        <f>IF(F4384="Primary Timing Controller","Timing",IF(F4384="Secondary Timing Controller","Timing",IF(F4384="Star","Ethernet",IF(F4384="Door Controller","Security Solution",IF(F4384="Elevator Controller","Security Solution",IF(F4384="Range Extender","Security Solution",IF(F4384="Dropbox","Standalone",IF(F4384="LF Exciter","Standalone",IF(OR(F4384="Monitor",F4384="Virtual Wall"),IF(VLOOKUP(H4384,IRDeviceDetails!$A$1:$B$10000,2,FALSE)=0,"Standalone",IF(ISNUMBER(MATCH(H4384,ConfigGrouping!$D$1:$D$10000,0)),"Primary","Secondary")),"")))))))))</f>
        <v/>
      </c>
    </row>
    <row r="4385" spans="5:5" ht="15" customHeight="1" x14ac:dyDescent="0.35">
      <c r="E4385" s="11" t="str">
        <f>IF(F4385="Primary Timing Controller","Timing",IF(F4385="Secondary Timing Controller","Timing",IF(F4385="Star","Ethernet",IF(F4385="Door Controller","Security Solution",IF(F4385="Elevator Controller","Security Solution",IF(F4385="Range Extender","Security Solution",IF(F4385="Dropbox","Standalone",IF(F4385="LF Exciter","Standalone",IF(OR(F4385="Monitor",F4385="Virtual Wall"),IF(VLOOKUP(H4385,IRDeviceDetails!$A$1:$B$10000,2,FALSE)=0,"Standalone",IF(ISNUMBER(MATCH(H4385,ConfigGrouping!$D$1:$D$10000,0)),"Primary","Secondary")),"")))))))))</f>
        <v/>
      </c>
    </row>
    <row r="4386" spans="5:5" ht="15" customHeight="1" x14ac:dyDescent="0.35">
      <c r="E4386" s="11" t="str">
        <f>IF(F4386="Primary Timing Controller","Timing",IF(F4386="Secondary Timing Controller","Timing",IF(F4386="Star","Ethernet",IF(F4386="Door Controller","Security Solution",IF(F4386="Elevator Controller","Security Solution",IF(F4386="Range Extender","Security Solution",IF(F4386="Dropbox","Standalone",IF(F4386="LF Exciter","Standalone",IF(OR(F4386="Monitor",F4386="Virtual Wall"),IF(VLOOKUP(H4386,IRDeviceDetails!$A$1:$B$10000,2,FALSE)=0,"Standalone",IF(ISNUMBER(MATCH(H4386,ConfigGrouping!$D$1:$D$10000,0)),"Primary","Secondary")),"")))))))))</f>
        <v/>
      </c>
    </row>
    <row r="4387" spans="5:5" ht="15" customHeight="1" x14ac:dyDescent="0.35">
      <c r="E4387" s="11" t="str">
        <f>IF(F4387="Primary Timing Controller","Timing",IF(F4387="Secondary Timing Controller","Timing",IF(F4387="Star","Ethernet",IF(F4387="Door Controller","Security Solution",IF(F4387="Elevator Controller","Security Solution",IF(F4387="Range Extender","Security Solution",IF(F4387="Dropbox","Standalone",IF(F4387="LF Exciter","Standalone",IF(OR(F4387="Monitor",F4387="Virtual Wall"),IF(VLOOKUP(H4387,IRDeviceDetails!$A$1:$B$10000,2,FALSE)=0,"Standalone",IF(ISNUMBER(MATCH(H4387,ConfigGrouping!$D$1:$D$10000,0)),"Primary","Secondary")),"")))))))))</f>
        <v/>
      </c>
    </row>
    <row r="4388" spans="5:5" ht="15" customHeight="1" x14ac:dyDescent="0.35">
      <c r="E4388" s="11" t="str">
        <f>IF(F4388="Primary Timing Controller","Timing",IF(F4388="Secondary Timing Controller","Timing",IF(F4388="Star","Ethernet",IF(F4388="Door Controller","Security Solution",IF(F4388="Elevator Controller","Security Solution",IF(F4388="Range Extender","Security Solution",IF(F4388="Dropbox","Standalone",IF(F4388="LF Exciter","Standalone",IF(OR(F4388="Monitor",F4388="Virtual Wall"),IF(VLOOKUP(H4388,IRDeviceDetails!$A$1:$B$10000,2,FALSE)=0,"Standalone",IF(ISNUMBER(MATCH(H4388,ConfigGrouping!$D$1:$D$10000,0)),"Primary","Secondary")),"")))))))))</f>
        <v/>
      </c>
    </row>
    <row r="4389" spans="5:5" ht="15" customHeight="1" x14ac:dyDescent="0.35">
      <c r="E4389" s="11" t="str">
        <f>IF(F4389="Primary Timing Controller","Timing",IF(F4389="Secondary Timing Controller","Timing",IF(F4389="Star","Ethernet",IF(F4389="Door Controller","Security Solution",IF(F4389="Elevator Controller","Security Solution",IF(F4389="Range Extender","Security Solution",IF(F4389="Dropbox","Standalone",IF(F4389="LF Exciter","Standalone",IF(OR(F4389="Monitor",F4389="Virtual Wall"),IF(VLOOKUP(H4389,IRDeviceDetails!$A$1:$B$10000,2,FALSE)=0,"Standalone",IF(ISNUMBER(MATCH(H4389,ConfigGrouping!$D$1:$D$10000,0)),"Primary","Secondary")),"")))))))))</f>
        <v/>
      </c>
    </row>
    <row r="4390" spans="5:5" ht="15" customHeight="1" x14ac:dyDescent="0.35">
      <c r="E4390" s="11" t="str">
        <f>IF(F4390="Primary Timing Controller","Timing",IF(F4390="Secondary Timing Controller","Timing",IF(F4390="Star","Ethernet",IF(F4390="Door Controller","Security Solution",IF(F4390="Elevator Controller","Security Solution",IF(F4390="Range Extender","Security Solution",IF(F4390="Dropbox","Standalone",IF(F4390="LF Exciter","Standalone",IF(OR(F4390="Monitor",F4390="Virtual Wall"),IF(VLOOKUP(H4390,IRDeviceDetails!$A$1:$B$10000,2,FALSE)=0,"Standalone",IF(ISNUMBER(MATCH(H4390,ConfigGrouping!$D$1:$D$10000,0)),"Primary","Secondary")),"")))))))))</f>
        <v/>
      </c>
    </row>
    <row r="4391" spans="5:5" ht="15" customHeight="1" x14ac:dyDescent="0.35">
      <c r="E4391" s="11" t="str">
        <f>IF(F4391="Primary Timing Controller","Timing",IF(F4391="Secondary Timing Controller","Timing",IF(F4391="Star","Ethernet",IF(F4391="Door Controller","Security Solution",IF(F4391="Elevator Controller","Security Solution",IF(F4391="Range Extender","Security Solution",IF(F4391="Dropbox","Standalone",IF(F4391="LF Exciter","Standalone",IF(OR(F4391="Monitor",F4391="Virtual Wall"),IF(VLOOKUP(H4391,IRDeviceDetails!$A$1:$B$10000,2,FALSE)=0,"Standalone",IF(ISNUMBER(MATCH(H4391,ConfigGrouping!$D$1:$D$10000,0)),"Primary","Secondary")),"")))))))))</f>
        <v/>
      </c>
    </row>
    <row r="4392" spans="5:5" ht="15" customHeight="1" x14ac:dyDescent="0.35">
      <c r="E4392" s="11" t="str">
        <f>IF(F4392="Primary Timing Controller","Timing",IF(F4392="Secondary Timing Controller","Timing",IF(F4392="Star","Ethernet",IF(F4392="Door Controller","Security Solution",IF(F4392="Elevator Controller","Security Solution",IF(F4392="Range Extender","Security Solution",IF(F4392="Dropbox","Standalone",IF(F4392="LF Exciter","Standalone",IF(OR(F4392="Monitor",F4392="Virtual Wall"),IF(VLOOKUP(H4392,IRDeviceDetails!$A$1:$B$10000,2,FALSE)=0,"Standalone",IF(ISNUMBER(MATCH(H4392,ConfigGrouping!$D$1:$D$10000,0)),"Primary","Secondary")),"")))))))))</f>
        <v/>
      </c>
    </row>
    <row r="4393" spans="5:5" ht="15" customHeight="1" x14ac:dyDescent="0.35">
      <c r="E4393" s="11" t="str">
        <f>IF(F4393="Primary Timing Controller","Timing",IF(F4393="Secondary Timing Controller","Timing",IF(F4393="Star","Ethernet",IF(F4393="Door Controller","Security Solution",IF(F4393="Elevator Controller","Security Solution",IF(F4393="Range Extender","Security Solution",IF(F4393="Dropbox","Standalone",IF(F4393="LF Exciter","Standalone",IF(OR(F4393="Monitor",F4393="Virtual Wall"),IF(VLOOKUP(H4393,IRDeviceDetails!$A$1:$B$10000,2,FALSE)=0,"Standalone",IF(ISNUMBER(MATCH(H4393,ConfigGrouping!$D$1:$D$10000,0)),"Primary","Secondary")),"")))))))))</f>
        <v/>
      </c>
    </row>
    <row r="4394" spans="5:5" ht="15" customHeight="1" x14ac:dyDescent="0.35">
      <c r="E4394" s="11" t="str">
        <f>IF(F4394="Primary Timing Controller","Timing",IF(F4394="Secondary Timing Controller","Timing",IF(F4394="Star","Ethernet",IF(F4394="Door Controller","Security Solution",IF(F4394="Elevator Controller","Security Solution",IF(F4394="Range Extender","Security Solution",IF(F4394="Dropbox","Standalone",IF(F4394="LF Exciter","Standalone",IF(OR(F4394="Monitor",F4394="Virtual Wall"),IF(VLOOKUP(H4394,IRDeviceDetails!$A$1:$B$10000,2,FALSE)=0,"Standalone",IF(ISNUMBER(MATCH(H4394,ConfigGrouping!$D$1:$D$10000,0)),"Primary","Secondary")),"")))))))))</f>
        <v/>
      </c>
    </row>
    <row r="4395" spans="5:5" ht="15" customHeight="1" x14ac:dyDescent="0.35">
      <c r="E4395" s="11" t="str">
        <f>IF(F4395="Primary Timing Controller","Timing",IF(F4395="Secondary Timing Controller","Timing",IF(F4395="Star","Ethernet",IF(F4395="Door Controller","Security Solution",IF(F4395="Elevator Controller","Security Solution",IF(F4395="Range Extender","Security Solution",IF(F4395="Dropbox","Standalone",IF(F4395="LF Exciter","Standalone",IF(OR(F4395="Monitor",F4395="Virtual Wall"),IF(VLOOKUP(H4395,IRDeviceDetails!$A$1:$B$10000,2,FALSE)=0,"Standalone",IF(ISNUMBER(MATCH(H4395,ConfigGrouping!$D$1:$D$10000,0)),"Primary","Secondary")),"")))))))))</f>
        <v/>
      </c>
    </row>
    <row r="4396" spans="5:5" ht="15" customHeight="1" x14ac:dyDescent="0.35">
      <c r="E4396" s="11" t="str">
        <f>IF(F4396="Primary Timing Controller","Timing",IF(F4396="Secondary Timing Controller","Timing",IF(F4396="Star","Ethernet",IF(F4396="Door Controller","Security Solution",IF(F4396="Elevator Controller","Security Solution",IF(F4396="Range Extender","Security Solution",IF(F4396="Dropbox","Standalone",IF(F4396="LF Exciter","Standalone",IF(OR(F4396="Monitor",F4396="Virtual Wall"),IF(VLOOKUP(H4396,IRDeviceDetails!$A$1:$B$10000,2,FALSE)=0,"Standalone",IF(ISNUMBER(MATCH(H4396,ConfigGrouping!$D$1:$D$10000,0)),"Primary","Secondary")),"")))))))))</f>
        <v/>
      </c>
    </row>
    <row r="4397" spans="5:5" ht="15" customHeight="1" x14ac:dyDescent="0.35">
      <c r="E4397" s="11" t="str">
        <f>IF(F4397="Primary Timing Controller","Timing",IF(F4397="Secondary Timing Controller","Timing",IF(F4397="Star","Ethernet",IF(F4397="Door Controller","Security Solution",IF(F4397="Elevator Controller","Security Solution",IF(F4397="Range Extender","Security Solution",IF(F4397="Dropbox","Standalone",IF(F4397="LF Exciter","Standalone",IF(OR(F4397="Monitor",F4397="Virtual Wall"),IF(VLOOKUP(H4397,IRDeviceDetails!$A$1:$B$10000,2,FALSE)=0,"Standalone",IF(ISNUMBER(MATCH(H4397,ConfigGrouping!$D$1:$D$10000,0)),"Primary","Secondary")),"")))))))))</f>
        <v/>
      </c>
    </row>
    <row r="4398" spans="5:5" ht="15" customHeight="1" x14ac:dyDescent="0.35">
      <c r="E4398" s="11" t="str">
        <f>IF(F4398="Primary Timing Controller","Timing",IF(F4398="Secondary Timing Controller","Timing",IF(F4398="Star","Ethernet",IF(F4398="Door Controller","Security Solution",IF(F4398="Elevator Controller","Security Solution",IF(F4398="Range Extender","Security Solution",IF(F4398="Dropbox","Standalone",IF(F4398="LF Exciter","Standalone",IF(OR(F4398="Monitor",F4398="Virtual Wall"),IF(VLOOKUP(H4398,IRDeviceDetails!$A$1:$B$10000,2,FALSE)=0,"Standalone",IF(ISNUMBER(MATCH(H4398,ConfigGrouping!$D$1:$D$10000,0)),"Primary","Secondary")),"")))))))))</f>
        <v/>
      </c>
    </row>
    <row r="4399" spans="5:5" ht="15" customHeight="1" x14ac:dyDescent="0.35">
      <c r="E4399" s="11" t="str">
        <f>IF(F4399="Primary Timing Controller","Timing",IF(F4399="Secondary Timing Controller","Timing",IF(F4399="Star","Ethernet",IF(F4399="Door Controller","Security Solution",IF(F4399="Elevator Controller","Security Solution",IF(F4399="Range Extender","Security Solution",IF(F4399="Dropbox","Standalone",IF(F4399="LF Exciter","Standalone",IF(OR(F4399="Monitor",F4399="Virtual Wall"),IF(VLOOKUP(H4399,IRDeviceDetails!$A$1:$B$10000,2,FALSE)=0,"Standalone",IF(ISNUMBER(MATCH(H4399,ConfigGrouping!$D$1:$D$10000,0)),"Primary","Secondary")),"")))))))))</f>
        <v/>
      </c>
    </row>
    <row r="4400" spans="5:5" ht="15" customHeight="1" x14ac:dyDescent="0.35">
      <c r="E4400" s="11" t="str">
        <f>IF(F4400="Primary Timing Controller","Timing",IF(F4400="Secondary Timing Controller","Timing",IF(F4400="Star","Ethernet",IF(F4400="Door Controller","Security Solution",IF(F4400="Elevator Controller","Security Solution",IF(F4400="Range Extender","Security Solution",IF(F4400="Dropbox","Standalone",IF(F4400="LF Exciter","Standalone",IF(OR(F4400="Monitor",F4400="Virtual Wall"),IF(VLOOKUP(H4400,IRDeviceDetails!$A$1:$B$10000,2,FALSE)=0,"Standalone",IF(ISNUMBER(MATCH(H4400,ConfigGrouping!$D$1:$D$10000,0)),"Primary","Secondary")),"")))))))))</f>
        <v/>
      </c>
    </row>
    <row r="4401" spans="5:5" ht="15" customHeight="1" x14ac:dyDescent="0.35">
      <c r="E4401" s="11" t="str">
        <f>IF(F4401="Primary Timing Controller","Timing",IF(F4401="Secondary Timing Controller","Timing",IF(F4401="Star","Ethernet",IF(F4401="Door Controller","Security Solution",IF(F4401="Elevator Controller","Security Solution",IF(F4401="Range Extender","Security Solution",IF(F4401="Dropbox","Standalone",IF(F4401="LF Exciter","Standalone",IF(OR(F4401="Monitor",F4401="Virtual Wall"),IF(VLOOKUP(H4401,IRDeviceDetails!$A$1:$B$10000,2,FALSE)=0,"Standalone",IF(ISNUMBER(MATCH(H4401,ConfigGrouping!$D$1:$D$10000,0)),"Primary","Secondary")),"")))))))))</f>
        <v/>
      </c>
    </row>
    <row r="4402" spans="5:5" ht="15" customHeight="1" x14ac:dyDescent="0.35">
      <c r="E4402" s="11" t="str">
        <f>IF(F4402="Primary Timing Controller","Timing",IF(F4402="Secondary Timing Controller","Timing",IF(F4402="Star","Ethernet",IF(F4402="Door Controller","Security Solution",IF(F4402="Elevator Controller","Security Solution",IF(F4402="Range Extender","Security Solution",IF(F4402="Dropbox","Standalone",IF(F4402="LF Exciter","Standalone",IF(OR(F4402="Monitor",F4402="Virtual Wall"),IF(VLOOKUP(H4402,IRDeviceDetails!$A$1:$B$10000,2,FALSE)=0,"Standalone",IF(ISNUMBER(MATCH(H4402,ConfigGrouping!$D$1:$D$10000,0)),"Primary","Secondary")),"")))))))))</f>
        <v/>
      </c>
    </row>
    <row r="4403" spans="5:5" ht="15" customHeight="1" x14ac:dyDescent="0.35">
      <c r="E4403" s="11" t="str">
        <f>IF(F4403="Primary Timing Controller","Timing",IF(F4403="Secondary Timing Controller","Timing",IF(F4403="Star","Ethernet",IF(F4403="Door Controller","Security Solution",IF(F4403="Elevator Controller","Security Solution",IF(F4403="Range Extender","Security Solution",IF(F4403="Dropbox","Standalone",IF(F4403="LF Exciter","Standalone",IF(OR(F4403="Monitor",F4403="Virtual Wall"),IF(VLOOKUP(H4403,IRDeviceDetails!$A$1:$B$10000,2,FALSE)=0,"Standalone",IF(ISNUMBER(MATCH(H4403,ConfigGrouping!$D$1:$D$10000,0)),"Primary","Secondary")),"")))))))))</f>
        <v/>
      </c>
    </row>
    <row r="4404" spans="5:5" ht="15" customHeight="1" x14ac:dyDescent="0.35">
      <c r="E4404" s="11" t="str">
        <f>IF(F4404="Primary Timing Controller","Timing",IF(F4404="Secondary Timing Controller","Timing",IF(F4404="Star","Ethernet",IF(F4404="Door Controller","Security Solution",IF(F4404="Elevator Controller","Security Solution",IF(F4404="Range Extender","Security Solution",IF(F4404="Dropbox","Standalone",IF(F4404="LF Exciter","Standalone",IF(OR(F4404="Monitor",F4404="Virtual Wall"),IF(VLOOKUP(H4404,IRDeviceDetails!$A$1:$B$10000,2,FALSE)=0,"Standalone",IF(ISNUMBER(MATCH(H4404,ConfigGrouping!$D$1:$D$10000,0)),"Primary","Secondary")),"")))))))))</f>
        <v/>
      </c>
    </row>
    <row r="4405" spans="5:5" ht="15" customHeight="1" x14ac:dyDescent="0.35">
      <c r="E4405" s="11" t="str">
        <f>IF(F4405="Primary Timing Controller","Timing",IF(F4405="Secondary Timing Controller","Timing",IF(F4405="Star","Ethernet",IF(F4405="Door Controller","Security Solution",IF(F4405="Elevator Controller","Security Solution",IF(F4405="Range Extender","Security Solution",IF(F4405="Dropbox","Standalone",IF(F4405="LF Exciter","Standalone",IF(OR(F4405="Monitor",F4405="Virtual Wall"),IF(VLOOKUP(H4405,IRDeviceDetails!$A$1:$B$10000,2,FALSE)=0,"Standalone",IF(ISNUMBER(MATCH(H4405,ConfigGrouping!$D$1:$D$10000,0)),"Primary","Secondary")),"")))))))))</f>
        <v/>
      </c>
    </row>
    <row r="4406" spans="5:5" ht="15" customHeight="1" x14ac:dyDescent="0.35">
      <c r="E4406" s="11" t="str">
        <f>IF(F4406="Primary Timing Controller","Timing",IF(F4406="Secondary Timing Controller","Timing",IF(F4406="Star","Ethernet",IF(F4406="Door Controller","Security Solution",IF(F4406="Elevator Controller","Security Solution",IF(F4406="Range Extender","Security Solution",IF(F4406="Dropbox","Standalone",IF(F4406="LF Exciter","Standalone",IF(OR(F4406="Monitor",F4406="Virtual Wall"),IF(VLOOKUP(H4406,IRDeviceDetails!$A$1:$B$10000,2,FALSE)=0,"Standalone",IF(ISNUMBER(MATCH(H4406,ConfigGrouping!$D$1:$D$10000,0)),"Primary","Secondary")),"")))))))))</f>
        <v/>
      </c>
    </row>
    <row r="4407" spans="5:5" ht="15" customHeight="1" x14ac:dyDescent="0.35">
      <c r="E4407" s="11" t="str">
        <f>IF(F4407="Primary Timing Controller","Timing",IF(F4407="Secondary Timing Controller","Timing",IF(F4407="Star","Ethernet",IF(F4407="Door Controller","Security Solution",IF(F4407="Elevator Controller","Security Solution",IF(F4407="Range Extender","Security Solution",IF(F4407="Dropbox","Standalone",IF(F4407="LF Exciter","Standalone",IF(OR(F4407="Monitor",F4407="Virtual Wall"),IF(VLOOKUP(H4407,IRDeviceDetails!$A$1:$B$10000,2,FALSE)=0,"Standalone",IF(ISNUMBER(MATCH(H4407,ConfigGrouping!$D$1:$D$10000,0)),"Primary","Secondary")),"")))))))))</f>
        <v/>
      </c>
    </row>
    <row r="4408" spans="5:5" ht="15" customHeight="1" x14ac:dyDescent="0.35">
      <c r="E4408" s="11" t="str">
        <f>IF(F4408="Primary Timing Controller","Timing",IF(F4408="Secondary Timing Controller","Timing",IF(F4408="Star","Ethernet",IF(F4408="Door Controller","Security Solution",IF(F4408="Elevator Controller","Security Solution",IF(F4408="Range Extender","Security Solution",IF(F4408="Dropbox","Standalone",IF(F4408="LF Exciter","Standalone",IF(OR(F4408="Monitor",F4408="Virtual Wall"),IF(VLOOKUP(H4408,IRDeviceDetails!$A$1:$B$10000,2,FALSE)=0,"Standalone",IF(ISNUMBER(MATCH(H4408,ConfigGrouping!$D$1:$D$10000,0)),"Primary","Secondary")),"")))))))))</f>
        <v/>
      </c>
    </row>
    <row r="4409" spans="5:5" ht="15" customHeight="1" x14ac:dyDescent="0.35">
      <c r="E4409" s="11" t="str">
        <f>IF(F4409="Primary Timing Controller","Timing",IF(F4409="Secondary Timing Controller","Timing",IF(F4409="Star","Ethernet",IF(F4409="Door Controller","Security Solution",IF(F4409="Elevator Controller","Security Solution",IF(F4409="Range Extender","Security Solution",IF(F4409="Dropbox","Standalone",IF(F4409="LF Exciter","Standalone",IF(OR(F4409="Monitor",F4409="Virtual Wall"),IF(VLOOKUP(H4409,IRDeviceDetails!$A$1:$B$10000,2,FALSE)=0,"Standalone",IF(ISNUMBER(MATCH(H4409,ConfigGrouping!$D$1:$D$10000,0)),"Primary","Secondary")),"")))))))))</f>
        <v/>
      </c>
    </row>
    <row r="4410" spans="5:5" ht="15" customHeight="1" x14ac:dyDescent="0.35">
      <c r="E4410" s="11" t="str">
        <f>IF(F4410="Primary Timing Controller","Timing",IF(F4410="Secondary Timing Controller","Timing",IF(F4410="Star","Ethernet",IF(F4410="Door Controller","Security Solution",IF(F4410="Elevator Controller","Security Solution",IF(F4410="Range Extender","Security Solution",IF(F4410="Dropbox","Standalone",IF(F4410="LF Exciter","Standalone",IF(OR(F4410="Monitor",F4410="Virtual Wall"),IF(VLOOKUP(H4410,IRDeviceDetails!$A$1:$B$10000,2,FALSE)=0,"Standalone",IF(ISNUMBER(MATCH(H4410,ConfigGrouping!$D$1:$D$10000,0)),"Primary","Secondary")),"")))))))))</f>
        <v/>
      </c>
    </row>
    <row r="4411" spans="5:5" ht="15" customHeight="1" x14ac:dyDescent="0.35">
      <c r="E4411" s="11" t="str">
        <f>IF(F4411="Primary Timing Controller","Timing",IF(F4411="Secondary Timing Controller","Timing",IF(F4411="Star","Ethernet",IF(F4411="Door Controller","Security Solution",IF(F4411="Elevator Controller","Security Solution",IF(F4411="Range Extender","Security Solution",IF(F4411="Dropbox","Standalone",IF(F4411="LF Exciter","Standalone",IF(OR(F4411="Monitor",F4411="Virtual Wall"),IF(VLOOKUP(H4411,IRDeviceDetails!$A$1:$B$10000,2,FALSE)=0,"Standalone",IF(ISNUMBER(MATCH(H4411,ConfigGrouping!$D$1:$D$10000,0)),"Primary","Secondary")),"")))))))))</f>
        <v/>
      </c>
    </row>
    <row r="4412" spans="5:5" ht="15" customHeight="1" x14ac:dyDescent="0.35">
      <c r="E4412" s="11" t="str">
        <f>IF(F4412="Primary Timing Controller","Timing",IF(F4412="Secondary Timing Controller","Timing",IF(F4412="Star","Ethernet",IF(F4412="Door Controller","Security Solution",IF(F4412="Elevator Controller","Security Solution",IF(F4412="Range Extender","Security Solution",IF(F4412="Dropbox","Standalone",IF(F4412="LF Exciter","Standalone",IF(OR(F4412="Monitor",F4412="Virtual Wall"),IF(VLOOKUP(H4412,IRDeviceDetails!$A$1:$B$10000,2,FALSE)=0,"Standalone",IF(ISNUMBER(MATCH(H4412,ConfigGrouping!$D$1:$D$10000,0)),"Primary","Secondary")),"")))))))))</f>
        <v/>
      </c>
    </row>
    <row r="4413" spans="5:5" ht="15" customHeight="1" x14ac:dyDescent="0.35">
      <c r="E4413" s="11" t="str">
        <f>IF(F4413="Primary Timing Controller","Timing",IF(F4413="Secondary Timing Controller","Timing",IF(F4413="Star","Ethernet",IF(F4413="Door Controller","Security Solution",IF(F4413="Elevator Controller","Security Solution",IF(F4413="Range Extender","Security Solution",IF(F4413="Dropbox","Standalone",IF(F4413="LF Exciter","Standalone",IF(OR(F4413="Monitor",F4413="Virtual Wall"),IF(VLOOKUP(H4413,IRDeviceDetails!$A$1:$B$10000,2,FALSE)=0,"Standalone",IF(ISNUMBER(MATCH(H4413,ConfigGrouping!$D$1:$D$10000,0)),"Primary","Secondary")),"")))))))))</f>
        <v/>
      </c>
    </row>
    <row r="4414" spans="5:5" ht="15" customHeight="1" x14ac:dyDescent="0.35">
      <c r="E4414" s="11" t="str">
        <f>IF(F4414="Primary Timing Controller","Timing",IF(F4414="Secondary Timing Controller","Timing",IF(F4414="Star","Ethernet",IF(F4414="Door Controller","Security Solution",IF(F4414="Elevator Controller","Security Solution",IF(F4414="Range Extender","Security Solution",IF(F4414="Dropbox","Standalone",IF(F4414="LF Exciter","Standalone",IF(OR(F4414="Monitor",F4414="Virtual Wall"),IF(VLOOKUP(H4414,IRDeviceDetails!$A$1:$B$10000,2,FALSE)=0,"Standalone",IF(ISNUMBER(MATCH(H4414,ConfigGrouping!$D$1:$D$10000,0)),"Primary","Secondary")),"")))))))))</f>
        <v/>
      </c>
    </row>
    <row r="4415" spans="5:5" ht="15" customHeight="1" x14ac:dyDescent="0.35">
      <c r="E4415" s="11" t="str">
        <f>IF(F4415="Primary Timing Controller","Timing",IF(F4415="Secondary Timing Controller","Timing",IF(F4415="Star","Ethernet",IF(F4415="Door Controller","Security Solution",IF(F4415="Elevator Controller","Security Solution",IF(F4415="Range Extender","Security Solution",IF(F4415="Dropbox","Standalone",IF(F4415="LF Exciter","Standalone",IF(OR(F4415="Monitor",F4415="Virtual Wall"),IF(VLOOKUP(H4415,IRDeviceDetails!$A$1:$B$10000,2,FALSE)=0,"Standalone",IF(ISNUMBER(MATCH(H4415,ConfigGrouping!$D$1:$D$10000,0)),"Primary","Secondary")),"")))))))))</f>
        <v/>
      </c>
    </row>
    <row r="4416" spans="5:5" ht="15" customHeight="1" x14ac:dyDescent="0.35">
      <c r="E4416" s="11" t="str">
        <f>IF(F4416="Primary Timing Controller","Timing",IF(F4416="Secondary Timing Controller","Timing",IF(F4416="Star","Ethernet",IF(F4416="Door Controller","Security Solution",IF(F4416="Elevator Controller","Security Solution",IF(F4416="Range Extender","Security Solution",IF(F4416="Dropbox","Standalone",IF(F4416="LF Exciter","Standalone",IF(OR(F4416="Monitor",F4416="Virtual Wall"),IF(VLOOKUP(H4416,IRDeviceDetails!$A$1:$B$10000,2,FALSE)=0,"Standalone",IF(ISNUMBER(MATCH(H4416,ConfigGrouping!$D$1:$D$10000,0)),"Primary","Secondary")),"")))))))))</f>
        <v/>
      </c>
    </row>
    <row r="4417" spans="5:5" ht="15" customHeight="1" x14ac:dyDescent="0.35">
      <c r="E4417" s="11" t="str">
        <f>IF(F4417="Primary Timing Controller","Timing",IF(F4417="Secondary Timing Controller","Timing",IF(F4417="Star","Ethernet",IF(F4417="Door Controller","Security Solution",IF(F4417="Elevator Controller","Security Solution",IF(F4417="Range Extender","Security Solution",IF(F4417="Dropbox","Standalone",IF(F4417="LF Exciter","Standalone",IF(OR(F4417="Monitor",F4417="Virtual Wall"),IF(VLOOKUP(H4417,IRDeviceDetails!$A$1:$B$10000,2,FALSE)=0,"Standalone",IF(ISNUMBER(MATCH(H4417,ConfigGrouping!$D$1:$D$10000,0)),"Primary","Secondary")),"")))))))))</f>
        <v/>
      </c>
    </row>
    <row r="4418" spans="5:5" ht="15" customHeight="1" x14ac:dyDescent="0.35">
      <c r="E4418" s="11" t="str">
        <f>IF(F4418="Primary Timing Controller","Timing",IF(F4418="Secondary Timing Controller","Timing",IF(F4418="Star","Ethernet",IF(F4418="Door Controller","Security Solution",IF(F4418="Elevator Controller","Security Solution",IF(F4418="Range Extender","Security Solution",IF(F4418="Dropbox","Standalone",IF(F4418="LF Exciter","Standalone",IF(OR(F4418="Monitor",F4418="Virtual Wall"),IF(VLOOKUP(H4418,IRDeviceDetails!$A$1:$B$10000,2,FALSE)=0,"Standalone",IF(ISNUMBER(MATCH(H4418,ConfigGrouping!$D$1:$D$10000,0)),"Primary","Secondary")),"")))))))))</f>
        <v/>
      </c>
    </row>
    <row r="4419" spans="5:5" ht="15" customHeight="1" x14ac:dyDescent="0.35">
      <c r="E4419" s="11" t="str">
        <f>IF(F4419="Primary Timing Controller","Timing",IF(F4419="Secondary Timing Controller","Timing",IF(F4419="Star","Ethernet",IF(F4419="Door Controller","Security Solution",IF(F4419="Elevator Controller","Security Solution",IF(F4419="Range Extender","Security Solution",IF(F4419="Dropbox","Standalone",IF(F4419="LF Exciter","Standalone",IF(OR(F4419="Monitor",F4419="Virtual Wall"),IF(VLOOKUP(H4419,IRDeviceDetails!$A$1:$B$10000,2,FALSE)=0,"Standalone",IF(ISNUMBER(MATCH(H4419,ConfigGrouping!$D$1:$D$10000,0)),"Primary","Secondary")),"")))))))))</f>
        <v/>
      </c>
    </row>
    <row r="4420" spans="5:5" ht="15" customHeight="1" x14ac:dyDescent="0.35">
      <c r="E4420" s="11" t="str">
        <f>IF(F4420="Primary Timing Controller","Timing",IF(F4420="Secondary Timing Controller","Timing",IF(F4420="Star","Ethernet",IF(F4420="Door Controller","Security Solution",IF(F4420="Elevator Controller","Security Solution",IF(F4420="Range Extender","Security Solution",IF(F4420="Dropbox","Standalone",IF(F4420="LF Exciter","Standalone",IF(OR(F4420="Monitor",F4420="Virtual Wall"),IF(VLOOKUP(H4420,IRDeviceDetails!$A$1:$B$10000,2,FALSE)=0,"Standalone",IF(ISNUMBER(MATCH(H4420,ConfigGrouping!$D$1:$D$10000,0)),"Primary","Secondary")),"")))))))))</f>
        <v/>
      </c>
    </row>
    <row r="4421" spans="5:5" ht="15" customHeight="1" x14ac:dyDescent="0.35">
      <c r="E4421" s="11" t="str">
        <f>IF(F4421="Primary Timing Controller","Timing",IF(F4421="Secondary Timing Controller","Timing",IF(F4421="Star","Ethernet",IF(F4421="Door Controller","Security Solution",IF(F4421="Elevator Controller","Security Solution",IF(F4421="Range Extender","Security Solution",IF(F4421="Dropbox","Standalone",IF(F4421="LF Exciter","Standalone",IF(OR(F4421="Monitor",F4421="Virtual Wall"),IF(VLOOKUP(H4421,IRDeviceDetails!$A$1:$B$10000,2,FALSE)=0,"Standalone",IF(ISNUMBER(MATCH(H4421,ConfigGrouping!$D$1:$D$10000,0)),"Primary","Secondary")),"")))))))))</f>
        <v/>
      </c>
    </row>
    <row r="4422" spans="5:5" ht="15" customHeight="1" x14ac:dyDescent="0.35">
      <c r="E4422" s="11" t="str">
        <f>IF(F4422="Primary Timing Controller","Timing",IF(F4422="Secondary Timing Controller","Timing",IF(F4422="Star","Ethernet",IF(F4422="Door Controller","Security Solution",IF(F4422="Elevator Controller","Security Solution",IF(F4422="Range Extender","Security Solution",IF(F4422="Dropbox","Standalone",IF(F4422="LF Exciter","Standalone",IF(OR(F4422="Monitor",F4422="Virtual Wall"),IF(VLOOKUP(H4422,IRDeviceDetails!$A$1:$B$10000,2,FALSE)=0,"Standalone",IF(ISNUMBER(MATCH(H4422,ConfigGrouping!$D$1:$D$10000,0)),"Primary","Secondary")),"")))))))))</f>
        <v/>
      </c>
    </row>
    <row r="4423" spans="5:5" ht="15" customHeight="1" x14ac:dyDescent="0.35">
      <c r="E4423" s="11" t="str">
        <f>IF(F4423="Primary Timing Controller","Timing",IF(F4423="Secondary Timing Controller","Timing",IF(F4423="Star","Ethernet",IF(F4423="Door Controller","Security Solution",IF(F4423="Elevator Controller","Security Solution",IF(F4423="Range Extender","Security Solution",IF(F4423="Dropbox","Standalone",IF(F4423="LF Exciter","Standalone",IF(OR(F4423="Monitor",F4423="Virtual Wall"),IF(VLOOKUP(H4423,IRDeviceDetails!$A$1:$B$10000,2,FALSE)=0,"Standalone",IF(ISNUMBER(MATCH(H4423,ConfigGrouping!$D$1:$D$10000,0)),"Primary","Secondary")),"")))))))))</f>
        <v/>
      </c>
    </row>
    <row r="4424" spans="5:5" ht="15" customHeight="1" x14ac:dyDescent="0.35">
      <c r="E4424" s="11" t="str">
        <f>IF(F4424="Primary Timing Controller","Timing",IF(F4424="Secondary Timing Controller","Timing",IF(F4424="Star","Ethernet",IF(F4424="Door Controller","Security Solution",IF(F4424="Elevator Controller","Security Solution",IF(F4424="Range Extender","Security Solution",IF(F4424="Dropbox","Standalone",IF(F4424="LF Exciter","Standalone",IF(OR(F4424="Monitor",F4424="Virtual Wall"),IF(VLOOKUP(H4424,IRDeviceDetails!$A$1:$B$10000,2,FALSE)=0,"Standalone",IF(ISNUMBER(MATCH(H4424,ConfigGrouping!$D$1:$D$10000,0)),"Primary","Secondary")),"")))))))))</f>
        <v/>
      </c>
    </row>
    <row r="4425" spans="5:5" ht="15" customHeight="1" x14ac:dyDescent="0.35">
      <c r="E4425" s="11" t="str">
        <f>IF(F4425="Primary Timing Controller","Timing",IF(F4425="Secondary Timing Controller","Timing",IF(F4425="Star","Ethernet",IF(F4425="Door Controller","Security Solution",IF(F4425="Elevator Controller","Security Solution",IF(F4425="Range Extender","Security Solution",IF(F4425="Dropbox","Standalone",IF(F4425="LF Exciter","Standalone",IF(OR(F4425="Monitor",F4425="Virtual Wall"),IF(VLOOKUP(H4425,IRDeviceDetails!$A$1:$B$10000,2,FALSE)=0,"Standalone",IF(ISNUMBER(MATCH(H4425,ConfigGrouping!$D$1:$D$10000,0)),"Primary","Secondary")),"")))))))))</f>
        <v/>
      </c>
    </row>
    <row r="4426" spans="5:5" ht="15" customHeight="1" x14ac:dyDescent="0.35">
      <c r="E4426" s="11" t="str">
        <f>IF(F4426="Primary Timing Controller","Timing",IF(F4426="Secondary Timing Controller","Timing",IF(F4426="Star","Ethernet",IF(F4426="Door Controller","Security Solution",IF(F4426="Elevator Controller","Security Solution",IF(F4426="Range Extender","Security Solution",IF(F4426="Dropbox","Standalone",IF(F4426="LF Exciter","Standalone",IF(OR(F4426="Monitor",F4426="Virtual Wall"),IF(VLOOKUP(H4426,IRDeviceDetails!$A$1:$B$10000,2,FALSE)=0,"Standalone",IF(ISNUMBER(MATCH(H4426,ConfigGrouping!$D$1:$D$10000,0)),"Primary","Secondary")),"")))))))))</f>
        <v/>
      </c>
    </row>
    <row r="4427" spans="5:5" ht="15" customHeight="1" x14ac:dyDescent="0.35">
      <c r="E4427" s="11" t="str">
        <f>IF(F4427="Primary Timing Controller","Timing",IF(F4427="Secondary Timing Controller","Timing",IF(F4427="Star","Ethernet",IF(F4427="Door Controller","Security Solution",IF(F4427="Elevator Controller","Security Solution",IF(F4427="Range Extender","Security Solution",IF(F4427="Dropbox","Standalone",IF(F4427="LF Exciter","Standalone",IF(OR(F4427="Monitor",F4427="Virtual Wall"),IF(VLOOKUP(H4427,IRDeviceDetails!$A$1:$B$10000,2,FALSE)=0,"Standalone",IF(ISNUMBER(MATCH(H4427,ConfigGrouping!$D$1:$D$10000,0)),"Primary","Secondary")),"")))))))))</f>
        <v/>
      </c>
    </row>
    <row r="4428" spans="5:5" ht="15" customHeight="1" x14ac:dyDescent="0.35">
      <c r="E4428" s="11" t="str">
        <f>IF(F4428="Primary Timing Controller","Timing",IF(F4428="Secondary Timing Controller","Timing",IF(F4428="Star","Ethernet",IF(F4428="Door Controller","Security Solution",IF(F4428="Elevator Controller","Security Solution",IF(F4428="Range Extender","Security Solution",IF(F4428="Dropbox","Standalone",IF(F4428="LF Exciter","Standalone",IF(OR(F4428="Monitor",F4428="Virtual Wall"),IF(VLOOKUP(H4428,IRDeviceDetails!$A$1:$B$10000,2,FALSE)=0,"Standalone",IF(ISNUMBER(MATCH(H4428,ConfigGrouping!$D$1:$D$10000,0)),"Primary","Secondary")),"")))))))))</f>
        <v/>
      </c>
    </row>
    <row r="4429" spans="5:5" ht="15" customHeight="1" x14ac:dyDescent="0.35">
      <c r="E4429" s="11" t="str">
        <f>IF(F4429="Primary Timing Controller","Timing",IF(F4429="Secondary Timing Controller","Timing",IF(F4429="Star","Ethernet",IF(F4429="Door Controller","Security Solution",IF(F4429="Elevator Controller","Security Solution",IF(F4429="Range Extender","Security Solution",IF(F4429="Dropbox","Standalone",IF(F4429="LF Exciter","Standalone",IF(OR(F4429="Monitor",F4429="Virtual Wall"),IF(VLOOKUP(H4429,IRDeviceDetails!$A$1:$B$10000,2,FALSE)=0,"Standalone",IF(ISNUMBER(MATCH(H4429,ConfigGrouping!$D$1:$D$10000,0)),"Primary","Secondary")),"")))))))))</f>
        <v/>
      </c>
    </row>
    <row r="4430" spans="5:5" ht="15" customHeight="1" x14ac:dyDescent="0.35">
      <c r="E4430" s="11" t="str">
        <f>IF(F4430="Primary Timing Controller","Timing",IF(F4430="Secondary Timing Controller","Timing",IF(F4430="Star","Ethernet",IF(F4430="Door Controller","Security Solution",IF(F4430="Elevator Controller","Security Solution",IF(F4430="Range Extender","Security Solution",IF(F4430="Dropbox","Standalone",IF(F4430="LF Exciter","Standalone",IF(OR(F4430="Monitor",F4430="Virtual Wall"),IF(VLOOKUP(H4430,IRDeviceDetails!$A$1:$B$10000,2,FALSE)=0,"Standalone",IF(ISNUMBER(MATCH(H4430,ConfigGrouping!$D$1:$D$10000,0)),"Primary","Secondary")),"")))))))))</f>
        <v/>
      </c>
    </row>
    <row r="4431" spans="5:5" ht="15" customHeight="1" x14ac:dyDescent="0.35">
      <c r="E4431" s="11" t="str">
        <f>IF(F4431="Primary Timing Controller","Timing",IF(F4431="Secondary Timing Controller","Timing",IF(F4431="Star","Ethernet",IF(F4431="Door Controller","Security Solution",IF(F4431="Elevator Controller","Security Solution",IF(F4431="Range Extender","Security Solution",IF(F4431="Dropbox","Standalone",IF(F4431="LF Exciter","Standalone",IF(OR(F4431="Monitor",F4431="Virtual Wall"),IF(VLOOKUP(H4431,IRDeviceDetails!$A$1:$B$10000,2,FALSE)=0,"Standalone",IF(ISNUMBER(MATCH(H4431,ConfigGrouping!$D$1:$D$10000,0)),"Primary","Secondary")),"")))))))))</f>
        <v/>
      </c>
    </row>
    <row r="4432" spans="5:5" ht="15" customHeight="1" x14ac:dyDescent="0.35">
      <c r="E4432" s="11" t="str">
        <f>IF(F4432="Primary Timing Controller","Timing",IF(F4432="Secondary Timing Controller","Timing",IF(F4432="Star","Ethernet",IF(F4432="Door Controller","Security Solution",IF(F4432="Elevator Controller","Security Solution",IF(F4432="Range Extender","Security Solution",IF(F4432="Dropbox","Standalone",IF(F4432="LF Exciter","Standalone",IF(OR(F4432="Monitor",F4432="Virtual Wall"),IF(VLOOKUP(H4432,IRDeviceDetails!$A$1:$B$10000,2,FALSE)=0,"Standalone",IF(ISNUMBER(MATCH(H4432,ConfigGrouping!$D$1:$D$10000,0)),"Primary","Secondary")),"")))))))))</f>
        <v/>
      </c>
    </row>
    <row r="4433" spans="5:5" ht="15" customHeight="1" x14ac:dyDescent="0.35">
      <c r="E4433" s="11" t="str">
        <f>IF(F4433="Primary Timing Controller","Timing",IF(F4433="Secondary Timing Controller","Timing",IF(F4433="Star","Ethernet",IF(F4433="Door Controller","Security Solution",IF(F4433="Elevator Controller","Security Solution",IF(F4433="Range Extender","Security Solution",IF(F4433="Dropbox","Standalone",IF(F4433="LF Exciter","Standalone",IF(OR(F4433="Monitor",F4433="Virtual Wall"),IF(VLOOKUP(H4433,IRDeviceDetails!$A$1:$B$10000,2,FALSE)=0,"Standalone",IF(ISNUMBER(MATCH(H4433,ConfigGrouping!$D$1:$D$10000,0)),"Primary","Secondary")),"")))))))))</f>
        <v/>
      </c>
    </row>
    <row r="4434" spans="5:5" ht="15" customHeight="1" x14ac:dyDescent="0.35">
      <c r="E4434" s="11" t="str">
        <f>IF(F4434="Primary Timing Controller","Timing",IF(F4434="Secondary Timing Controller","Timing",IF(F4434="Star","Ethernet",IF(F4434="Door Controller","Security Solution",IF(F4434="Elevator Controller","Security Solution",IF(F4434="Range Extender","Security Solution",IF(F4434="Dropbox","Standalone",IF(F4434="LF Exciter","Standalone",IF(OR(F4434="Monitor",F4434="Virtual Wall"),IF(VLOOKUP(H4434,IRDeviceDetails!$A$1:$B$10000,2,FALSE)=0,"Standalone",IF(ISNUMBER(MATCH(H4434,ConfigGrouping!$D$1:$D$10000,0)),"Primary","Secondary")),"")))))))))</f>
        <v/>
      </c>
    </row>
    <row r="4435" spans="5:5" ht="15" customHeight="1" x14ac:dyDescent="0.35">
      <c r="E4435" s="11" t="str">
        <f>IF(F4435="Primary Timing Controller","Timing",IF(F4435="Secondary Timing Controller","Timing",IF(F4435="Star","Ethernet",IF(F4435="Door Controller","Security Solution",IF(F4435="Elevator Controller","Security Solution",IF(F4435="Range Extender","Security Solution",IF(F4435="Dropbox","Standalone",IF(F4435="LF Exciter","Standalone",IF(OR(F4435="Monitor",F4435="Virtual Wall"),IF(VLOOKUP(H4435,IRDeviceDetails!$A$1:$B$10000,2,FALSE)=0,"Standalone",IF(ISNUMBER(MATCH(H4435,ConfigGrouping!$D$1:$D$10000,0)),"Primary","Secondary")),"")))))))))</f>
        <v/>
      </c>
    </row>
    <row r="4436" spans="5:5" ht="15" customHeight="1" x14ac:dyDescent="0.35">
      <c r="E4436" s="11" t="str">
        <f>IF(F4436="Primary Timing Controller","Timing",IF(F4436="Secondary Timing Controller","Timing",IF(F4436="Star","Ethernet",IF(F4436="Door Controller","Security Solution",IF(F4436="Elevator Controller","Security Solution",IF(F4436="Range Extender","Security Solution",IF(F4436="Dropbox","Standalone",IF(F4436="LF Exciter","Standalone",IF(OR(F4436="Monitor",F4436="Virtual Wall"),IF(VLOOKUP(H4436,IRDeviceDetails!$A$1:$B$10000,2,FALSE)=0,"Standalone",IF(ISNUMBER(MATCH(H4436,ConfigGrouping!$D$1:$D$10000,0)),"Primary","Secondary")),"")))))))))</f>
        <v/>
      </c>
    </row>
    <row r="4437" spans="5:5" ht="15" customHeight="1" x14ac:dyDescent="0.35">
      <c r="E4437" s="11" t="str">
        <f>IF(F4437="Primary Timing Controller","Timing",IF(F4437="Secondary Timing Controller","Timing",IF(F4437="Star","Ethernet",IF(F4437="Door Controller","Security Solution",IF(F4437="Elevator Controller","Security Solution",IF(F4437="Range Extender","Security Solution",IF(F4437="Dropbox","Standalone",IF(F4437="LF Exciter","Standalone",IF(OR(F4437="Monitor",F4437="Virtual Wall"),IF(VLOOKUP(H4437,IRDeviceDetails!$A$1:$B$10000,2,FALSE)=0,"Standalone",IF(ISNUMBER(MATCH(H4437,ConfigGrouping!$D$1:$D$10000,0)),"Primary","Secondary")),"")))))))))</f>
        <v/>
      </c>
    </row>
    <row r="4438" spans="5:5" ht="15" customHeight="1" x14ac:dyDescent="0.35">
      <c r="E4438" s="11" t="str">
        <f>IF(F4438="Primary Timing Controller","Timing",IF(F4438="Secondary Timing Controller","Timing",IF(F4438="Star","Ethernet",IF(F4438="Door Controller","Security Solution",IF(F4438="Elevator Controller","Security Solution",IF(F4438="Range Extender","Security Solution",IF(F4438="Dropbox","Standalone",IF(F4438="LF Exciter","Standalone",IF(OR(F4438="Monitor",F4438="Virtual Wall"),IF(VLOOKUP(H4438,IRDeviceDetails!$A$1:$B$10000,2,FALSE)=0,"Standalone",IF(ISNUMBER(MATCH(H4438,ConfigGrouping!$D$1:$D$10000,0)),"Primary","Secondary")),"")))))))))</f>
        <v/>
      </c>
    </row>
    <row r="4439" spans="5:5" ht="15" customHeight="1" x14ac:dyDescent="0.35">
      <c r="E4439" s="11" t="str">
        <f>IF(F4439="Primary Timing Controller","Timing",IF(F4439="Secondary Timing Controller","Timing",IF(F4439="Star","Ethernet",IF(F4439="Door Controller","Security Solution",IF(F4439="Elevator Controller","Security Solution",IF(F4439="Range Extender","Security Solution",IF(F4439="Dropbox","Standalone",IF(F4439="LF Exciter","Standalone",IF(OR(F4439="Monitor",F4439="Virtual Wall"),IF(VLOOKUP(H4439,IRDeviceDetails!$A$1:$B$10000,2,FALSE)=0,"Standalone",IF(ISNUMBER(MATCH(H4439,ConfigGrouping!$D$1:$D$10000,0)),"Primary","Secondary")),"")))))))))</f>
        <v/>
      </c>
    </row>
    <row r="4440" spans="5:5" ht="15" customHeight="1" x14ac:dyDescent="0.35">
      <c r="E4440" s="11" t="str">
        <f>IF(F4440="Primary Timing Controller","Timing",IF(F4440="Secondary Timing Controller","Timing",IF(F4440="Star","Ethernet",IF(F4440="Door Controller","Security Solution",IF(F4440="Elevator Controller","Security Solution",IF(F4440="Range Extender","Security Solution",IF(F4440="Dropbox","Standalone",IF(F4440="LF Exciter","Standalone",IF(OR(F4440="Monitor",F4440="Virtual Wall"),IF(VLOOKUP(H4440,IRDeviceDetails!$A$1:$B$10000,2,FALSE)=0,"Standalone",IF(ISNUMBER(MATCH(H4440,ConfigGrouping!$D$1:$D$10000,0)),"Primary","Secondary")),"")))))))))</f>
        <v/>
      </c>
    </row>
    <row r="4441" spans="5:5" ht="15" customHeight="1" x14ac:dyDescent="0.35">
      <c r="E4441" s="11" t="str">
        <f>IF(F4441="Primary Timing Controller","Timing",IF(F4441="Secondary Timing Controller","Timing",IF(F4441="Star","Ethernet",IF(F4441="Door Controller","Security Solution",IF(F4441="Elevator Controller","Security Solution",IF(F4441="Range Extender","Security Solution",IF(F4441="Dropbox","Standalone",IF(F4441="LF Exciter","Standalone",IF(OR(F4441="Monitor",F4441="Virtual Wall"),IF(VLOOKUP(H4441,IRDeviceDetails!$A$1:$B$10000,2,FALSE)=0,"Standalone",IF(ISNUMBER(MATCH(H4441,ConfigGrouping!$D$1:$D$10000,0)),"Primary","Secondary")),"")))))))))</f>
        <v/>
      </c>
    </row>
    <row r="4442" spans="5:5" ht="15" customHeight="1" x14ac:dyDescent="0.35">
      <c r="E4442" s="11" t="str">
        <f>IF(F4442="Primary Timing Controller","Timing",IF(F4442="Secondary Timing Controller","Timing",IF(F4442="Star","Ethernet",IF(F4442="Door Controller","Security Solution",IF(F4442="Elevator Controller","Security Solution",IF(F4442="Range Extender","Security Solution",IF(F4442="Dropbox","Standalone",IF(F4442="LF Exciter","Standalone",IF(OR(F4442="Monitor",F4442="Virtual Wall"),IF(VLOOKUP(H4442,IRDeviceDetails!$A$1:$B$10000,2,FALSE)=0,"Standalone",IF(ISNUMBER(MATCH(H4442,ConfigGrouping!$D$1:$D$10000,0)),"Primary","Secondary")),"")))))))))</f>
        <v/>
      </c>
    </row>
    <row r="4443" spans="5:5" ht="15" customHeight="1" x14ac:dyDescent="0.35">
      <c r="E4443" s="11" t="str">
        <f>IF(F4443="Primary Timing Controller","Timing",IF(F4443="Secondary Timing Controller","Timing",IF(F4443="Star","Ethernet",IF(F4443="Door Controller","Security Solution",IF(F4443="Elevator Controller","Security Solution",IF(F4443="Range Extender","Security Solution",IF(F4443="Dropbox","Standalone",IF(F4443="LF Exciter","Standalone",IF(OR(F4443="Monitor",F4443="Virtual Wall"),IF(VLOOKUP(H4443,IRDeviceDetails!$A$1:$B$10000,2,FALSE)=0,"Standalone",IF(ISNUMBER(MATCH(H4443,ConfigGrouping!$D$1:$D$10000,0)),"Primary","Secondary")),"")))))))))</f>
        <v/>
      </c>
    </row>
    <row r="4444" spans="5:5" ht="15" customHeight="1" x14ac:dyDescent="0.35">
      <c r="E4444" s="11" t="str">
        <f>IF(F4444="Primary Timing Controller","Timing",IF(F4444="Secondary Timing Controller","Timing",IF(F4444="Star","Ethernet",IF(F4444="Door Controller","Security Solution",IF(F4444="Elevator Controller","Security Solution",IF(F4444="Range Extender","Security Solution",IF(F4444="Dropbox","Standalone",IF(F4444="LF Exciter","Standalone",IF(OR(F4444="Monitor",F4444="Virtual Wall"),IF(VLOOKUP(H4444,IRDeviceDetails!$A$1:$B$10000,2,FALSE)=0,"Standalone",IF(ISNUMBER(MATCH(H4444,ConfigGrouping!$D$1:$D$10000,0)),"Primary","Secondary")),"")))))))))</f>
        <v/>
      </c>
    </row>
    <row r="4445" spans="5:5" ht="15" customHeight="1" x14ac:dyDescent="0.35">
      <c r="E4445" s="11" t="str">
        <f>IF(F4445="Primary Timing Controller","Timing",IF(F4445="Secondary Timing Controller","Timing",IF(F4445="Star","Ethernet",IF(F4445="Door Controller","Security Solution",IF(F4445="Elevator Controller","Security Solution",IF(F4445="Range Extender","Security Solution",IF(F4445="Dropbox","Standalone",IF(F4445="LF Exciter","Standalone",IF(OR(F4445="Monitor",F4445="Virtual Wall"),IF(VLOOKUP(H4445,IRDeviceDetails!$A$1:$B$10000,2,FALSE)=0,"Standalone",IF(ISNUMBER(MATCH(H4445,ConfigGrouping!$D$1:$D$10000,0)),"Primary","Secondary")),"")))))))))</f>
        <v/>
      </c>
    </row>
    <row r="4446" spans="5:5" ht="15" customHeight="1" x14ac:dyDescent="0.35">
      <c r="E4446" s="11" t="str">
        <f>IF(F4446="Primary Timing Controller","Timing",IF(F4446="Secondary Timing Controller","Timing",IF(F4446="Star","Ethernet",IF(F4446="Door Controller","Security Solution",IF(F4446="Elevator Controller","Security Solution",IF(F4446="Range Extender","Security Solution",IF(F4446="Dropbox","Standalone",IF(F4446="LF Exciter","Standalone",IF(OR(F4446="Monitor",F4446="Virtual Wall"),IF(VLOOKUP(H4446,IRDeviceDetails!$A$1:$B$10000,2,FALSE)=0,"Standalone",IF(ISNUMBER(MATCH(H4446,ConfigGrouping!$D$1:$D$10000,0)),"Primary","Secondary")),"")))))))))</f>
        <v/>
      </c>
    </row>
    <row r="4447" spans="5:5" ht="15" customHeight="1" x14ac:dyDescent="0.35">
      <c r="E4447" s="11" t="str">
        <f>IF(F4447="Primary Timing Controller","Timing",IF(F4447="Secondary Timing Controller","Timing",IF(F4447="Star","Ethernet",IF(F4447="Door Controller","Security Solution",IF(F4447="Elevator Controller","Security Solution",IF(F4447="Range Extender","Security Solution",IF(F4447="Dropbox","Standalone",IF(F4447="LF Exciter","Standalone",IF(OR(F4447="Monitor",F4447="Virtual Wall"),IF(VLOOKUP(H4447,IRDeviceDetails!$A$1:$B$10000,2,FALSE)=0,"Standalone",IF(ISNUMBER(MATCH(H4447,ConfigGrouping!$D$1:$D$10000,0)),"Primary","Secondary")),"")))))))))</f>
        <v/>
      </c>
    </row>
    <row r="4448" spans="5:5" ht="15" customHeight="1" x14ac:dyDescent="0.35">
      <c r="E4448" s="11" t="str">
        <f>IF(F4448="Primary Timing Controller","Timing",IF(F4448="Secondary Timing Controller","Timing",IF(F4448="Star","Ethernet",IF(F4448="Door Controller","Security Solution",IF(F4448="Elevator Controller","Security Solution",IF(F4448="Range Extender","Security Solution",IF(F4448="Dropbox","Standalone",IF(F4448="LF Exciter","Standalone",IF(OR(F4448="Monitor",F4448="Virtual Wall"),IF(VLOOKUP(H4448,IRDeviceDetails!$A$1:$B$10000,2,FALSE)=0,"Standalone",IF(ISNUMBER(MATCH(H4448,ConfigGrouping!$D$1:$D$10000,0)),"Primary","Secondary")),"")))))))))</f>
        <v/>
      </c>
    </row>
    <row r="4449" spans="5:5" ht="15" customHeight="1" x14ac:dyDescent="0.35">
      <c r="E4449" s="11" t="str">
        <f>IF(F4449="Primary Timing Controller","Timing",IF(F4449="Secondary Timing Controller","Timing",IF(F4449="Star","Ethernet",IF(F4449="Door Controller","Security Solution",IF(F4449="Elevator Controller","Security Solution",IF(F4449="Range Extender","Security Solution",IF(F4449="Dropbox","Standalone",IF(F4449="LF Exciter","Standalone",IF(OR(F4449="Monitor",F4449="Virtual Wall"),IF(VLOOKUP(H4449,IRDeviceDetails!$A$1:$B$10000,2,FALSE)=0,"Standalone",IF(ISNUMBER(MATCH(H4449,ConfigGrouping!$D$1:$D$10000,0)),"Primary","Secondary")),"")))))))))</f>
        <v/>
      </c>
    </row>
    <row r="4450" spans="5:5" ht="15" customHeight="1" x14ac:dyDescent="0.35">
      <c r="E4450" s="11" t="str">
        <f>IF(F4450="Primary Timing Controller","Timing",IF(F4450="Secondary Timing Controller","Timing",IF(F4450="Star","Ethernet",IF(F4450="Door Controller","Security Solution",IF(F4450="Elevator Controller","Security Solution",IF(F4450="Range Extender","Security Solution",IF(F4450="Dropbox","Standalone",IF(F4450="LF Exciter","Standalone",IF(OR(F4450="Monitor",F4450="Virtual Wall"),IF(VLOOKUP(H4450,IRDeviceDetails!$A$1:$B$10000,2,FALSE)=0,"Standalone",IF(ISNUMBER(MATCH(H4450,ConfigGrouping!$D$1:$D$10000,0)),"Primary","Secondary")),"")))))))))</f>
        <v/>
      </c>
    </row>
    <row r="4451" spans="5:5" ht="15" customHeight="1" x14ac:dyDescent="0.35">
      <c r="E4451" s="11" t="str">
        <f>IF(F4451="Primary Timing Controller","Timing",IF(F4451="Secondary Timing Controller","Timing",IF(F4451="Star","Ethernet",IF(F4451="Door Controller","Security Solution",IF(F4451="Elevator Controller","Security Solution",IF(F4451="Range Extender","Security Solution",IF(F4451="Dropbox","Standalone",IF(F4451="LF Exciter","Standalone",IF(OR(F4451="Monitor",F4451="Virtual Wall"),IF(VLOOKUP(H4451,IRDeviceDetails!$A$1:$B$10000,2,FALSE)=0,"Standalone",IF(ISNUMBER(MATCH(H4451,ConfigGrouping!$D$1:$D$10000,0)),"Primary","Secondary")),"")))))))))</f>
        <v/>
      </c>
    </row>
    <row r="4452" spans="5:5" ht="15" customHeight="1" x14ac:dyDescent="0.35">
      <c r="E4452" s="11" t="str">
        <f>IF(F4452="Primary Timing Controller","Timing",IF(F4452="Secondary Timing Controller","Timing",IF(F4452="Star","Ethernet",IF(F4452="Door Controller","Security Solution",IF(F4452="Elevator Controller","Security Solution",IF(F4452="Range Extender","Security Solution",IF(F4452="Dropbox","Standalone",IF(F4452="LF Exciter","Standalone",IF(OR(F4452="Monitor",F4452="Virtual Wall"),IF(VLOOKUP(H4452,IRDeviceDetails!$A$1:$B$10000,2,FALSE)=0,"Standalone",IF(ISNUMBER(MATCH(H4452,ConfigGrouping!$D$1:$D$10000,0)),"Primary","Secondary")),"")))))))))</f>
        <v/>
      </c>
    </row>
    <row r="4453" spans="5:5" ht="15" customHeight="1" x14ac:dyDescent="0.35">
      <c r="E4453" s="11" t="str">
        <f>IF(F4453="Primary Timing Controller","Timing",IF(F4453="Secondary Timing Controller","Timing",IF(F4453="Star","Ethernet",IF(F4453="Door Controller","Security Solution",IF(F4453="Elevator Controller","Security Solution",IF(F4453="Range Extender","Security Solution",IF(F4453="Dropbox","Standalone",IF(F4453="LF Exciter","Standalone",IF(OR(F4453="Monitor",F4453="Virtual Wall"),IF(VLOOKUP(H4453,IRDeviceDetails!$A$1:$B$10000,2,FALSE)=0,"Standalone",IF(ISNUMBER(MATCH(H4453,ConfigGrouping!$D$1:$D$10000,0)),"Primary","Secondary")),"")))))))))</f>
        <v/>
      </c>
    </row>
    <row r="4454" spans="5:5" ht="15" customHeight="1" x14ac:dyDescent="0.35">
      <c r="E4454" s="11" t="str">
        <f>IF(F4454="Primary Timing Controller","Timing",IF(F4454="Secondary Timing Controller","Timing",IF(F4454="Star","Ethernet",IF(F4454="Door Controller","Security Solution",IF(F4454="Elevator Controller","Security Solution",IF(F4454="Range Extender","Security Solution",IF(F4454="Dropbox","Standalone",IF(F4454="LF Exciter","Standalone",IF(OR(F4454="Monitor",F4454="Virtual Wall"),IF(VLOOKUP(H4454,IRDeviceDetails!$A$1:$B$10000,2,FALSE)=0,"Standalone",IF(ISNUMBER(MATCH(H4454,ConfigGrouping!$D$1:$D$10000,0)),"Primary","Secondary")),"")))))))))</f>
        <v/>
      </c>
    </row>
    <row r="4455" spans="5:5" ht="15" customHeight="1" x14ac:dyDescent="0.35">
      <c r="E4455" s="11" t="str">
        <f>IF(F4455="Primary Timing Controller","Timing",IF(F4455="Secondary Timing Controller","Timing",IF(F4455="Star","Ethernet",IF(F4455="Door Controller","Security Solution",IF(F4455="Elevator Controller","Security Solution",IF(F4455="Range Extender","Security Solution",IF(F4455="Dropbox","Standalone",IF(F4455="LF Exciter","Standalone",IF(OR(F4455="Monitor",F4455="Virtual Wall"),IF(VLOOKUP(H4455,IRDeviceDetails!$A$1:$B$10000,2,FALSE)=0,"Standalone",IF(ISNUMBER(MATCH(H4455,ConfigGrouping!$D$1:$D$10000,0)),"Primary","Secondary")),"")))))))))</f>
        <v/>
      </c>
    </row>
    <row r="4456" spans="5:5" ht="15" customHeight="1" x14ac:dyDescent="0.35">
      <c r="E4456" s="11" t="str">
        <f>IF(F4456="Primary Timing Controller","Timing",IF(F4456="Secondary Timing Controller","Timing",IF(F4456="Star","Ethernet",IF(F4456="Door Controller","Security Solution",IF(F4456="Elevator Controller","Security Solution",IF(F4456="Range Extender","Security Solution",IF(F4456="Dropbox","Standalone",IF(F4456="LF Exciter","Standalone",IF(OR(F4456="Monitor",F4456="Virtual Wall"),IF(VLOOKUP(H4456,IRDeviceDetails!$A$1:$B$10000,2,FALSE)=0,"Standalone",IF(ISNUMBER(MATCH(H4456,ConfigGrouping!$D$1:$D$10000,0)),"Primary","Secondary")),"")))))))))</f>
        <v/>
      </c>
    </row>
    <row r="4457" spans="5:5" ht="15" customHeight="1" x14ac:dyDescent="0.35">
      <c r="E4457" s="11" t="str">
        <f>IF(F4457="Primary Timing Controller","Timing",IF(F4457="Secondary Timing Controller","Timing",IF(F4457="Star","Ethernet",IF(F4457="Door Controller","Security Solution",IF(F4457="Elevator Controller","Security Solution",IF(F4457="Range Extender","Security Solution",IF(F4457="Dropbox","Standalone",IF(F4457="LF Exciter","Standalone",IF(OR(F4457="Monitor",F4457="Virtual Wall"),IF(VLOOKUP(H4457,IRDeviceDetails!$A$1:$B$10000,2,FALSE)=0,"Standalone",IF(ISNUMBER(MATCH(H4457,ConfigGrouping!$D$1:$D$10000,0)),"Primary","Secondary")),"")))))))))</f>
        <v/>
      </c>
    </row>
    <row r="4458" spans="5:5" ht="15" customHeight="1" x14ac:dyDescent="0.35">
      <c r="E4458" s="11" t="str">
        <f>IF(F4458="Primary Timing Controller","Timing",IF(F4458="Secondary Timing Controller","Timing",IF(F4458="Star","Ethernet",IF(F4458="Door Controller","Security Solution",IF(F4458="Elevator Controller","Security Solution",IF(F4458="Range Extender","Security Solution",IF(F4458="Dropbox","Standalone",IF(F4458="LF Exciter","Standalone",IF(OR(F4458="Monitor",F4458="Virtual Wall"),IF(VLOOKUP(H4458,IRDeviceDetails!$A$1:$B$10000,2,FALSE)=0,"Standalone",IF(ISNUMBER(MATCH(H4458,ConfigGrouping!$D$1:$D$10000,0)),"Primary","Secondary")),"")))))))))</f>
        <v/>
      </c>
    </row>
    <row r="4459" spans="5:5" ht="15" customHeight="1" x14ac:dyDescent="0.35">
      <c r="E4459" s="11" t="str">
        <f>IF(F4459="Primary Timing Controller","Timing",IF(F4459="Secondary Timing Controller","Timing",IF(F4459="Star","Ethernet",IF(F4459="Door Controller","Security Solution",IF(F4459="Elevator Controller","Security Solution",IF(F4459="Range Extender","Security Solution",IF(F4459="Dropbox","Standalone",IF(F4459="LF Exciter","Standalone",IF(OR(F4459="Monitor",F4459="Virtual Wall"),IF(VLOOKUP(H4459,IRDeviceDetails!$A$1:$B$10000,2,FALSE)=0,"Standalone",IF(ISNUMBER(MATCH(H4459,ConfigGrouping!$D$1:$D$10000,0)),"Primary","Secondary")),"")))))))))</f>
        <v/>
      </c>
    </row>
    <row r="4460" spans="5:5" ht="15" customHeight="1" x14ac:dyDescent="0.35">
      <c r="E4460" s="11" t="str">
        <f>IF(F4460="Primary Timing Controller","Timing",IF(F4460="Secondary Timing Controller","Timing",IF(F4460="Star","Ethernet",IF(F4460="Door Controller","Security Solution",IF(F4460="Elevator Controller","Security Solution",IF(F4460="Range Extender","Security Solution",IF(F4460="Dropbox","Standalone",IF(F4460="LF Exciter","Standalone",IF(OR(F4460="Monitor",F4460="Virtual Wall"),IF(VLOOKUP(H4460,IRDeviceDetails!$A$1:$B$10000,2,FALSE)=0,"Standalone",IF(ISNUMBER(MATCH(H4460,ConfigGrouping!$D$1:$D$10000,0)),"Primary","Secondary")),"")))))))))</f>
        <v/>
      </c>
    </row>
    <row r="4461" spans="5:5" ht="15" customHeight="1" x14ac:dyDescent="0.35">
      <c r="E4461" s="11" t="str">
        <f>IF(F4461="Primary Timing Controller","Timing",IF(F4461="Secondary Timing Controller","Timing",IF(F4461="Star","Ethernet",IF(F4461="Door Controller","Security Solution",IF(F4461="Elevator Controller","Security Solution",IF(F4461="Range Extender","Security Solution",IF(F4461="Dropbox","Standalone",IF(F4461="LF Exciter","Standalone",IF(OR(F4461="Monitor",F4461="Virtual Wall"),IF(VLOOKUP(H4461,IRDeviceDetails!$A$1:$B$10000,2,FALSE)=0,"Standalone",IF(ISNUMBER(MATCH(H4461,ConfigGrouping!$D$1:$D$10000,0)),"Primary","Secondary")),"")))))))))</f>
        <v/>
      </c>
    </row>
    <row r="4462" spans="5:5" ht="15" customHeight="1" x14ac:dyDescent="0.35">
      <c r="E4462" s="11" t="str">
        <f>IF(F4462="Primary Timing Controller","Timing",IF(F4462="Secondary Timing Controller","Timing",IF(F4462="Star","Ethernet",IF(F4462="Door Controller","Security Solution",IF(F4462="Elevator Controller","Security Solution",IF(F4462="Range Extender","Security Solution",IF(F4462="Dropbox","Standalone",IF(F4462="LF Exciter","Standalone",IF(OR(F4462="Monitor",F4462="Virtual Wall"),IF(VLOOKUP(H4462,IRDeviceDetails!$A$1:$B$10000,2,FALSE)=0,"Standalone",IF(ISNUMBER(MATCH(H4462,ConfigGrouping!$D$1:$D$10000,0)),"Primary","Secondary")),"")))))))))</f>
        <v/>
      </c>
    </row>
    <row r="4463" spans="5:5" ht="15" customHeight="1" x14ac:dyDescent="0.35">
      <c r="E4463" s="11" t="str">
        <f>IF(F4463="Primary Timing Controller","Timing",IF(F4463="Secondary Timing Controller","Timing",IF(F4463="Star","Ethernet",IF(F4463="Door Controller","Security Solution",IF(F4463="Elevator Controller","Security Solution",IF(F4463="Range Extender","Security Solution",IF(F4463="Dropbox","Standalone",IF(F4463="LF Exciter","Standalone",IF(OR(F4463="Monitor",F4463="Virtual Wall"),IF(VLOOKUP(H4463,IRDeviceDetails!$A$1:$B$10000,2,FALSE)=0,"Standalone",IF(ISNUMBER(MATCH(H4463,ConfigGrouping!$D$1:$D$10000,0)),"Primary","Secondary")),"")))))))))</f>
        <v/>
      </c>
    </row>
    <row r="4464" spans="5:5" ht="15" customHeight="1" x14ac:dyDescent="0.35">
      <c r="E4464" s="11" t="str">
        <f>IF(F4464="Primary Timing Controller","Timing",IF(F4464="Secondary Timing Controller","Timing",IF(F4464="Star","Ethernet",IF(F4464="Door Controller","Security Solution",IF(F4464="Elevator Controller","Security Solution",IF(F4464="Range Extender","Security Solution",IF(F4464="Dropbox","Standalone",IF(F4464="LF Exciter","Standalone",IF(OR(F4464="Monitor",F4464="Virtual Wall"),IF(VLOOKUP(H4464,IRDeviceDetails!$A$1:$B$10000,2,FALSE)=0,"Standalone",IF(ISNUMBER(MATCH(H4464,ConfigGrouping!$D$1:$D$10000,0)),"Primary","Secondary")),"")))))))))</f>
        <v/>
      </c>
    </row>
    <row r="4465" spans="5:5" ht="15" customHeight="1" x14ac:dyDescent="0.35">
      <c r="E4465" s="11" t="str">
        <f>IF(F4465="Primary Timing Controller","Timing",IF(F4465="Secondary Timing Controller","Timing",IF(F4465="Star","Ethernet",IF(F4465="Door Controller","Security Solution",IF(F4465="Elevator Controller","Security Solution",IF(F4465="Range Extender","Security Solution",IF(F4465="Dropbox","Standalone",IF(F4465="LF Exciter","Standalone",IF(OR(F4465="Monitor",F4465="Virtual Wall"),IF(VLOOKUP(H4465,IRDeviceDetails!$A$1:$B$10000,2,FALSE)=0,"Standalone",IF(ISNUMBER(MATCH(H4465,ConfigGrouping!$D$1:$D$10000,0)),"Primary","Secondary")),"")))))))))</f>
        <v/>
      </c>
    </row>
    <row r="4466" spans="5:5" ht="15" customHeight="1" x14ac:dyDescent="0.35">
      <c r="E4466" s="11" t="str">
        <f>IF(F4466="Primary Timing Controller","Timing",IF(F4466="Secondary Timing Controller","Timing",IF(F4466="Star","Ethernet",IF(F4466="Door Controller","Security Solution",IF(F4466="Elevator Controller","Security Solution",IF(F4466="Range Extender","Security Solution",IF(F4466="Dropbox","Standalone",IF(F4466="LF Exciter","Standalone",IF(OR(F4466="Monitor",F4466="Virtual Wall"),IF(VLOOKUP(H4466,IRDeviceDetails!$A$1:$B$10000,2,FALSE)=0,"Standalone",IF(ISNUMBER(MATCH(H4466,ConfigGrouping!$D$1:$D$10000,0)),"Primary","Secondary")),"")))))))))</f>
        <v/>
      </c>
    </row>
    <row r="4467" spans="5:5" ht="15" customHeight="1" x14ac:dyDescent="0.35">
      <c r="E4467" s="11" t="str">
        <f>IF(F4467="Primary Timing Controller","Timing",IF(F4467="Secondary Timing Controller","Timing",IF(F4467="Star","Ethernet",IF(F4467="Door Controller","Security Solution",IF(F4467="Elevator Controller","Security Solution",IF(F4467="Range Extender","Security Solution",IF(F4467="Dropbox","Standalone",IF(F4467="LF Exciter","Standalone",IF(OR(F4467="Monitor",F4467="Virtual Wall"),IF(VLOOKUP(H4467,IRDeviceDetails!$A$1:$B$10000,2,FALSE)=0,"Standalone",IF(ISNUMBER(MATCH(H4467,ConfigGrouping!$D$1:$D$10000,0)),"Primary","Secondary")),"")))))))))</f>
        <v/>
      </c>
    </row>
    <row r="4468" spans="5:5" ht="15" customHeight="1" x14ac:dyDescent="0.35">
      <c r="E4468" s="11" t="str">
        <f>IF(F4468="Primary Timing Controller","Timing",IF(F4468="Secondary Timing Controller","Timing",IF(F4468="Star","Ethernet",IF(F4468="Door Controller","Security Solution",IF(F4468="Elevator Controller","Security Solution",IF(F4468="Range Extender","Security Solution",IF(F4468="Dropbox","Standalone",IF(F4468="LF Exciter","Standalone",IF(OR(F4468="Monitor",F4468="Virtual Wall"),IF(VLOOKUP(H4468,IRDeviceDetails!$A$1:$B$10000,2,FALSE)=0,"Standalone",IF(ISNUMBER(MATCH(H4468,ConfigGrouping!$D$1:$D$10000,0)),"Primary","Secondary")),"")))))))))</f>
        <v/>
      </c>
    </row>
    <row r="4469" spans="5:5" ht="15" customHeight="1" x14ac:dyDescent="0.35">
      <c r="E4469" s="11" t="str">
        <f>IF(F4469="Primary Timing Controller","Timing",IF(F4469="Secondary Timing Controller","Timing",IF(F4469="Star","Ethernet",IF(F4469="Door Controller","Security Solution",IF(F4469="Elevator Controller","Security Solution",IF(F4469="Range Extender","Security Solution",IF(F4469="Dropbox","Standalone",IF(F4469="LF Exciter","Standalone",IF(OR(F4469="Monitor",F4469="Virtual Wall"),IF(VLOOKUP(H4469,IRDeviceDetails!$A$1:$B$10000,2,FALSE)=0,"Standalone",IF(ISNUMBER(MATCH(H4469,ConfigGrouping!$D$1:$D$10000,0)),"Primary","Secondary")),"")))))))))</f>
        <v/>
      </c>
    </row>
    <row r="4470" spans="5:5" ht="15" customHeight="1" x14ac:dyDescent="0.35">
      <c r="E4470" s="11" t="str">
        <f>IF(F4470="Primary Timing Controller","Timing",IF(F4470="Secondary Timing Controller","Timing",IF(F4470="Star","Ethernet",IF(F4470="Door Controller","Security Solution",IF(F4470="Elevator Controller","Security Solution",IF(F4470="Range Extender","Security Solution",IF(F4470="Dropbox","Standalone",IF(F4470="LF Exciter","Standalone",IF(OR(F4470="Monitor",F4470="Virtual Wall"),IF(VLOOKUP(H4470,IRDeviceDetails!$A$1:$B$10000,2,FALSE)=0,"Standalone",IF(ISNUMBER(MATCH(H4470,ConfigGrouping!$D$1:$D$10000,0)),"Primary","Secondary")),"")))))))))</f>
        <v/>
      </c>
    </row>
    <row r="4471" spans="5:5" ht="15" customHeight="1" x14ac:dyDescent="0.35">
      <c r="E4471" s="11" t="str">
        <f>IF(F4471="Primary Timing Controller","Timing",IF(F4471="Secondary Timing Controller","Timing",IF(F4471="Star","Ethernet",IF(F4471="Door Controller","Security Solution",IF(F4471="Elevator Controller","Security Solution",IF(F4471="Range Extender","Security Solution",IF(F4471="Dropbox","Standalone",IF(F4471="LF Exciter","Standalone",IF(OR(F4471="Monitor",F4471="Virtual Wall"),IF(VLOOKUP(H4471,IRDeviceDetails!$A$1:$B$10000,2,FALSE)=0,"Standalone",IF(ISNUMBER(MATCH(H4471,ConfigGrouping!$D$1:$D$10000,0)),"Primary","Secondary")),"")))))))))</f>
        <v/>
      </c>
    </row>
    <row r="4472" spans="5:5" ht="15" customHeight="1" x14ac:dyDescent="0.35">
      <c r="E4472" s="11" t="str">
        <f>IF(F4472="Primary Timing Controller","Timing",IF(F4472="Secondary Timing Controller","Timing",IF(F4472="Star","Ethernet",IF(F4472="Door Controller","Security Solution",IF(F4472="Elevator Controller","Security Solution",IF(F4472="Range Extender","Security Solution",IF(F4472="Dropbox","Standalone",IF(F4472="LF Exciter","Standalone",IF(OR(F4472="Monitor",F4472="Virtual Wall"),IF(VLOOKUP(H4472,IRDeviceDetails!$A$1:$B$10000,2,FALSE)=0,"Standalone",IF(ISNUMBER(MATCH(H4472,ConfigGrouping!$D$1:$D$10000,0)),"Primary","Secondary")),"")))))))))</f>
        <v/>
      </c>
    </row>
    <row r="4473" spans="5:5" ht="15" customHeight="1" x14ac:dyDescent="0.35">
      <c r="E4473" s="11" t="str">
        <f>IF(F4473="Primary Timing Controller","Timing",IF(F4473="Secondary Timing Controller","Timing",IF(F4473="Star","Ethernet",IF(F4473="Door Controller","Security Solution",IF(F4473="Elevator Controller","Security Solution",IF(F4473="Range Extender","Security Solution",IF(F4473="Dropbox","Standalone",IF(F4473="LF Exciter","Standalone",IF(OR(F4473="Monitor",F4473="Virtual Wall"),IF(VLOOKUP(H4473,IRDeviceDetails!$A$1:$B$10000,2,FALSE)=0,"Standalone",IF(ISNUMBER(MATCH(H4473,ConfigGrouping!$D$1:$D$10000,0)),"Primary","Secondary")),"")))))))))</f>
        <v/>
      </c>
    </row>
    <row r="4474" spans="5:5" ht="15" customHeight="1" x14ac:dyDescent="0.35">
      <c r="E4474" s="11" t="str">
        <f>IF(F4474="Primary Timing Controller","Timing",IF(F4474="Secondary Timing Controller","Timing",IF(F4474="Star","Ethernet",IF(F4474="Door Controller","Security Solution",IF(F4474="Elevator Controller","Security Solution",IF(F4474="Range Extender","Security Solution",IF(F4474="Dropbox","Standalone",IF(F4474="LF Exciter","Standalone",IF(OR(F4474="Monitor",F4474="Virtual Wall"),IF(VLOOKUP(H4474,IRDeviceDetails!$A$1:$B$10000,2,FALSE)=0,"Standalone",IF(ISNUMBER(MATCH(H4474,ConfigGrouping!$D$1:$D$10000,0)),"Primary","Secondary")),"")))))))))</f>
        <v/>
      </c>
    </row>
    <row r="4475" spans="5:5" ht="15" customHeight="1" x14ac:dyDescent="0.35">
      <c r="E4475" s="11" t="str">
        <f>IF(F4475="Primary Timing Controller","Timing",IF(F4475="Secondary Timing Controller","Timing",IF(F4475="Star","Ethernet",IF(F4475="Door Controller","Security Solution",IF(F4475="Elevator Controller","Security Solution",IF(F4475="Range Extender","Security Solution",IF(F4475="Dropbox","Standalone",IF(F4475="LF Exciter","Standalone",IF(OR(F4475="Monitor",F4475="Virtual Wall"),IF(VLOOKUP(H4475,IRDeviceDetails!$A$1:$B$10000,2,FALSE)=0,"Standalone",IF(ISNUMBER(MATCH(H4475,ConfigGrouping!$D$1:$D$10000,0)),"Primary","Secondary")),"")))))))))</f>
        <v/>
      </c>
    </row>
    <row r="4476" spans="5:5" ht="15" customHeight="1" x14ac:dyDescent="0.35">
      <c r="E4476" s="11" t="str">
        <f>IF(F4476="Primary Timing Controller","Timing",IF(F4476="Secondary Timing Controller","Timing",IF(F4476="Star","Ethernet",IF(F4476="Door Controller","Security Solution",IF(F4476="Elevator Controller","Security Solution",IF(F4476="Range Extender","Security Solution",IF(F4476="Dropbox","Standalone",IF(F4476="LF Exciter","Standalone",IF(OR(F4476="Monitor",F4476="Virtual Wall"),IF(VLOOKUP(H4476,IRDeviceDetails!$A$1:$B$10000,2,FALSE)=0,"Standalone",IF(ISNUMBER(MATCH(H4476,ConfigGrouping!$D$1:$D$10000,0)),"Primary","Secondary")),"")))))))))</f>
        <v/>
      </c>
    </row>
    <row r="4477" spans="5:5" ht="15" customHeight="1" x14ac:dyDescent="0.35">
      <c r="E4477" s="11" t="str">
        <f>IF(F4477="Primary Timing Controller","Timing",IF(F4477="Secondary Timing Controller","Timing",IF(F4477="Star","Ethernet",IF(F4477="Door Controller","Security Solution",IF(F4477="Elevator Controller","Security Solution",IF(F4477="Range Extender","Security Solution",IF(F4477="Dropbox","Standalone",IF(F4477="LF Exciter","Standalone",IF(OR(F4477="Monitor",F4477="Virtual Wall"),IF(VLOOKUP(H4477,IRDeviceDetails!$A$1:$B$10000,2,FALSE)=0,"Standalone",IF(ISNUMBER(MATCH(H4477,ConfigGrouping!$D$1:$D$10000,0)),"Primary","Secondary")),"")))))))))</f>
        <v/>
      </c>
    </row>
    <row r="4478" spans="5:5" ht="15" customHeight="1" x14ac:dyDescent="0.35">
      <c r="E4478" s="11" t="str">
        <f>IF(F4478="Primary Timing Controller","Timing",IF(F4478="Secondary Timing Controller","Timing",IF(F4478="Star","Ethernet",IF(F4478="Door Controller","Security Solution",IF(F4478="Elevator Controller","Security Solution",IF(F4478="Range Extender","Security Solution",IF(F4478="Dropbox","Standalone",IF(F4478="LF Exciter","Standalone",IF(OR(F4478="Monitor",F4478="Virtual Wall"),IF(VLOOKUP(H4478,IRDeviceDetails!$A$1:$B$10000,2,FALSE)=0,"Standalone",IF(ISNUMBER(MATCH(H4478,ConfigGrouping!$D$1:$D$10000,0)),"Primary","Secondary")),"")))))))))</f>
        <v/>
      </c>
    </row>
    <row r="4479" spans="5:5" ht="15" customHeight="1" x14ac:dyDescent="0.35">
      <c r="E4479" s="11" t="str">
        <f>IF(F4479="Primary Timing Controller","Timing",IF(F4479="Secondary Timing Controller","Timing",IF(F4479="Star","Ethernet",IF(F4479="Door Controller","Security Solution",IF(F4479="Elevator Controller","Security Solution",IF(F4479="Range Extender","Security Solution",IF(F4479="Dropbox","Standalone",IF(F4479="LF Exciter","Standalone",IF(OR(F4479="Monitor",F4479="Virtual Wall"),IF(VLOOKUP(H4479,IRDeviceDetails!$A$1:$B$10000,2,FALSE)=0,"Standalone",IF(ISNUMBER(MATCH(H4479,ConfigGrouping!$D$1:$D$10000,0)),"Primary","Secondary")),"")))))))))</f>
        <v/>
      </c>
    </row>
    <row r="4480" spans="5:5" ht="15" customHeight="1" x14ac:dyDescent="0.35">
      <c r="E4480" s="11" t="str">
        <f>IF(F4480="Primary Timing Controller","Timing",IF(F4480="Secondary Timing Controller","Timing",IF(F4480="Star","Ethernet",IF(F4480="Door Controller","Security Solution",IF(F4480="Elevator Controller","Security Solution",IF(F4480="Range Extender","Security Solution",IF(F4480="Dropbox","Standalone",IF(F4480="LF Exciter","Standalone",IF(OR(F4480="Monitor",F4480="Virtual Wall"),IF(VLOOKUP(H4480,IRDeviceDetails!$A$1:$B$10000,2,FALSE)=0,"Standalone",IF(ISNUMBER(MATCH(H4480,ConfigGrouping!$D$1:$D$10000,0)),"Primary","Secondary")),"")))))))))</f>
        <v/>
      </c>
    </row>
    <row r="4481" spans="5:5" ht="15" customHeight="1" x14ac:dyDescent="0.35">
      <c r="E4481" s="11" t="str">
        <f>IF(F4481="Primary Timing Controller","Timing",IF(F4481="Secondary Timing Controller","Timing",IF(F4481="Star","Ethernet",IF(F4481="Door Controller","Security Solution",IF(F4481="Elevator Controller","Security Solution",IF(F4481="Range Extender","Security Solution",IF(F4481="Dropbox","Standalone",IF(F4481="LF Exciter","Standalone",IF(OR(F4481="Monitor",F4481="Virtual Wall"),IF(VLOOKUP(H4481,IRDeviceDetails!$A$1:$B$10000,2,FALSE)=0,"Standalone",IF(ISNUMBER(MATCH(H4481,ConfigGrouping!$D$1:$D$10000,0)),"Primary","Secondary")),"")))))))))</f>
        <v/>
      </c>
    </row>
    <row r="4482" spans="5:5" ht="15" customHeight="1" x14ac:dyDescent="0.35">
      <c r="E4482" s="11" t="str">
        <f>IF(F4482="Primary Timing Controller","Timing",IF(F4482="Secondary Timing Controller","Timing",IF(F4482="Star","Ethernet",IF(F4482="Door Controller","Security Solution",IF(F4482="Elevator Controller","Security Solution",IF(F4482="Range Extender","Security Solution",IF(F4482="Dropbox","Standalone",IF(F4482="LF Exciter","Standalone",IF(OR(F4482="Monitor",F4482="Virtual Wall"),IF(VLOOKUP(H4482,IRDeviceDetails!$A$1:$B$10000,2,FALSE)=0,"Standalone",IF(ISNUMBER(MATCH(H4482,ConfigGrouping!$D$1:$D$10000,0)),"Primary","Secondary")),"")))))))))</f>
        <v/>
      </c>
    </row>
    <row r="4483" spans="5:5" ht="15" customHeight="1" x14ac:dyDescent="0.35">
      <c r="E4483" s="11" t="str">
        <f>IF(F4483="Primary Timing Controller","Timing",IF(F4483="Secondary Timing Controller","Timing",IF(F4483="Star","Ethernet",IF(F4483="Door Controller","Security Solution",IF(F4483="Elevator Controller","Security Solution",IF(F4483="Range Extender","Security Solution",IF(F4483="Dropbox","Standalone",IF(F4483="LF Exciter","Standalone",IF(OR(F4483="Monitor",F4483="Virtual Wall"),IF(VLOOKUP(H4483,IRDeviceDetails!$A$1:$B$10000,2,FALSE)=0,"Standalone",IF(ISNUMBER(MATCH(H4483,ConfigGrouping!$D$1:$D$10000,0)),"Primary","Secondary")),"")))))))))</f>
        <v/>
      </c>
    </row>
    <row r="4484" spans="5:5" ht="15" customHeight="1" x14ac:dyDescent="0.35">
      <c r="E4484" s="11" t="str">
        <f>IF(F4484="Primary Timing Controller","Timing",IF(F4484="Secondary Timing Controller","Timing",IF(F4484="Star","Ethernet",IF(F4484="Door Controller","Security Solution",IF(F4484="Elevator Controller","Security Solution",IF(F4484="Range Extender","Security Solution",IF(F4484="Dropbox","Standalone",IF(F4484="LF Exciter","Standalone",IF(OR(F4484="Monitor",F4484="Virtual Wall"),IF(VLOOKUP(H4484,IRDeviceDetails!$A$1:$B$10000,2,FALSE)=0,"Standalone",IF(ISNUMBER(MATCH(H4484,ConfigGrouping!$D$1:$D$10000,0)),"Primary","Secondary")),"")))))))))</f>
        <v/>
      </c>
    </row>
    <row r="4485" spans="5:5" ht="15" customHeight="1" x14ac:dyDescent="0.35">
      <c r="E4485" s="11" t="str">
        <f>IF(F4485="Primary Timing Controller","Timing",IF(F4485="Secondary Timing Controller","Timing",IF(F4485="Star","Ethernet",IF(F4485="Door Controller","Security Solution",IF(F4485="Elevator Controller","Security Solution",IF(F4485="Range Extender","Security Solution",IF(F4485="Dropbox","Standalone",IF(F4485="LF Exciter","Standalone",IF(OR(F4485="Monitor",F4485="Virtual Wall"),IF(VLOOKUP(H4485,IRDeviceDetails!$A$1:$B$10000,2,FALSE)=0,"Standalone",IF(ISNUMBER(MATCH(H4485,ConfigGrouping!$D$1:$D$10000,0)),"Primary","Secondary")),"")))))))))</f>
        <v/>
      </c>
    </row>
    <row r="4486" spans="5:5" ht="15" customHeight="1" x14ac:dyDescent="0.35">
      <c r="E4486" s="11" t="str">
        <f>IF(F4486="Primary Timing Controller","Timing",IF(F4486="Secondary Timing Controller","Timing",IF(F4486="Star","Ethernet",IF(F4486="Door Controller","Security Solution",IF(F4486="Elevator Controller","Security Solution",IF(F4486="Range Extender","Security Solution",IF(F4486="Dropbox","Standalone",IF(F4486="LF Exciter","Standalone",IF(OR(F4486="Monitor",F4486="Virtual Wall"),IF(VLOOKUP(H4486,IRDeviceDetails!$A$1:$B$10000,2,FALSE)=0,"Standalone",IF(ISNUMBER(MATCH(H4486,ConfigGrouping!$D$1:$D$10000,0)),"Primary","Secondary")),"")))))))))</f>
        <v/>
      </c>
    </row>
    <row r="4487" spans="5:5" ht="15" customHeight="1" x14ac:dyDescent="0.35">
      <c r="E4487" s="11" t="str">
        <f>IF(F4487="Primary Timing Controller","Timing",IF(F4487="Secondary Timing Controller","Timing",IF(F4487="Star","Ethernet",IF(F4487="Door Controller","Security Solution",IF(F4487="Elevator Controller","Security Solution",IF(F4487="Range Extender","Security Solution",IF(F4487="Dropbox","Standalone",IF(F4487="LF Exciter","Standalone",IF(OR(F4487="Monitor",F4487="Virtual Wall"),IF(VLOOKUP(H4487,IRDeviceDetails!$A$1:$B$10000,2,FALSE)=0,"Standalone",IF(ISNUMBER(MATCH(H4487,ConfigGrouping!$D$1:$D$10000,0)),"Primary","Secondary")),"")))))))))</f>
        <v/>
      </c>
    </row>
    <row r="4488" spans="5:5" ht="15" customHeight="1" x14ac:dyDescent="0.35">
      <c r="E4488" s="11" t="str">
        <f>IF(F4488="Primary Timing Controller","Timing",IF(F4488="Secondary Timing Controller","Timing",IF(F4488="Star","Ethernet",IF(F4488="Door Controller","Security Solution",IF(F4488="Elevator Controller","Security Solution",IF(F4488="Range Extender","Security Solution",IF(F4488="Dropbox","Standalone",IF(F4488="LF Exciter","Standalone",IF(OR(F4488="Monitor",F4488="Virtual Wall"),IF(VLOOKUP(H4488,IRDeviceDetails!$A$1:$B$10000,2,FALSE)=0,"Standalone",IF(ISNUMBER(MATCH(H4488,ConfigGrouping!$D$1:$D$10000,0)),"Primary","Secondary")),"")))))))))</f>
        <v/>
      </c>
    </row>
    <row r="4489" spans="5:5" ht="15" customHeight="1" x14ac:dyDescent="0.35">
      <c r="E4489" s="11" t="str">
        <f>IF(F4489="Primary Timing Controller","Timing",IF(F4489="Secondary Timing Controller","Timing",IF(F4489="Star","Ethernet",IF(F4489="Door Controller","Security Solution",IF(F4489="Elevator Controller","Security Solution",IF(F4489="Range Extender","Security Solution",IF(F4489="Dropbox","Standalone",IF(F4489="LF Exciter","Standalone",IF(OR(F4489="Monitor",F4489="Virtual Wall"),IF(VLOOKUP(H4489,IRDeviceDetails!$A$1:$B$10000,2,FALSE)=0,"Standalone",IF(ISNUMBER(MATCH(H4489,ConfigGrouping!$D$1:$D$10000,0)),"Primary","Secondary")),"")))))))))</f>
        <v/>
      </c>
    </row>
    <row r="4490" spans="5:5" ht="15" customHeight="1" x14ac:dyDescent="0.35">
      <c r="E4490" s="11" t="str">
        <f>IF(F4490="Primary Timing Controller","Timing",IF(F4490="Secondary Timing Controller","Timing",IF(F4490="Star","Ethernet",IF(F4490="Door Controller","Security Solution",IF(F4490="Elevator Controller","Security Solution",IF(F4490="Range Extender","Security Solution",IF(F4490="Dropbox","Standalone",IF(F4490="LF Exciter","Standalone",IF(OR(F4490="Monitor",F4490="Virtual Wall"),IF(VLOOKUP(H4490,IRDeviceDetails!$A$1:$B$10000,2,FALSE)=0,"Standalone",IF(ISNUMBER(MATCH(H4490,ConfigGrouping!$D$1:$D$10000,0)),"Primary","Secondary")),"")))))))))</f>
        <v/>
      </c>
    </row>
    <row r="4491" spans="5:5" ht="15" customHeight="1" x14ac:dyDescent="0.35">
      <c r="E4491" s="11" t="str">
        <f>IF(F4491="Primary Timing Controller","Timing",IF(F4491="Secondary Timing Controller","Timing",IF(F4491="Star","Ethernet",IF(F4491="Door Controller","Security Solution",IF(F4491="Elevator Controller","Security Solution",IF(F4491="Range Extender","Security Solution",IF(F4491="Dropbox","Standalone",IF(F4491="LF Exciter","Standalone",IF(OR(F4491="Monitor",F4491="Virtual Wall"),IF(VLOOKUP(H4491,IRDeviceDetails!$A$1:$B$10000,2,FALSE)=0,"Standalone",IF(ISNUMBER(MATCH(H4491,ConfigGrouping!$D$1:$D$10000,0)),"Primary","Secondary")),"")))))))))</f>
        <v/>
      </c>
    </row>
    <row r="4492" spans="5:5" ht="15" customHeight="1" x14ac:dyDescent="0.35">
      <c r="E4492" s="11" t="str">
        <f>IF(F4492="Primary Timing Controller","Timing",IF(F4492="Secondary Timing Controller","Timing",IF(F4492="Star","Ethernet",IF(F4492="Door Controller","Security Solution",IF(F4492="Elevator Controller","Security Solution",IF(F4492="Range Extender","Security Solution",IF(F4492="Dropbox","Standalone",IF(F4492="LF Exciter","Standalone",IF(OR(F4492="Monitor",F4492="Virtual Wall"),IF(VLOOKUP(H4492,IRDeviceDetails!$A$1:$B$10000,2,FALSE)=0,"Standalone",IF(ISNUMBER(MATCH(H4492,ConfigGrouping!$D$1:$D$10000,0)),"Primary","Secondary")),"")))))))))</f>
        <v/>
      </c>
    </row>
    <row r="4493" spans="5:5" ht="15" customHeight="1" x14ac:dyDescent="0.35">
      <c r="E4493" s="11" t="str">
        <f>IF(F4493="Primary Timing Controller","Timing",IF(F4493="Secondary Timing Controller","Timing",IF(F4493="Star","Ethernet",IF(F4493="Door Controller","Security Solution",IF(F4493="Elevator Controller","Security Solution",IF(F4493="Range Extender","Security Solution",IF(F4493="Dropbox","Standalone",IF(F4493="LF Exciter","Standalone",IF(OR(F4493="Monitor",F4493="Virtual Wall"),IF(VLOOKUP(H4493,IRDeviceDetails!$A$1:$B$10000,2,FALSE)=0,"Standalone",IF(ISNUMBER(MATCH(H4493,ConfigGrouping!$D$1:$D$10000,0)),"Primary","Secondary")),"")))))))))</f>
        <v/>
      </c>
    </row>
    <row r="4494" spans="5:5" ht="15" customHeight="1" x14ac:dyDescent="0.35">
      <c r="E4494" s="11" t="str">
        <f>IF(F4494="Primary Timing Controller","Timing",IF(F4494="Secondary Timing Controller","Timing",IF(F4494="Star","Ethernet",IF(F4494="Door Controller","Security Solution",IF(F4494="Elevator Controller","Security Solution",IF(F4494="Range Extender","Security Solution",IF(F4494="Dropbox","Standalone",IF(F4494="LF Exciter","Standalone",IF(OR(F4494="Monitor",F4494="Virtual Wall"),IF(VLOOKUP(H4494,IRDeviceDetails!$A$1:$B$10000,2,FALSE)=0,"Standalone",IF(ISNUMBER(MATCH(H4494,ConfigGrouping!$D$1:$D$10000,0)),"Primary","Secondary")),"")))))))))</f>
        <v/>
      </c>
    </row>
    <row r="4495" spans="5:5" ht="15" customHeight="1" x14ac:dyDescent="0.35">
      <c r="E4495" s="11" t="str">
        <f>IF(F4495="Primary Timing Controller","Timing",IF(F4495="Secondary Timing Controller","Timing",IF(F4495="Star","Ethernet",IF(F4495="Door Controller","Security Solution",IF(F4495="Elevator Controller","Security Solution",IF(F4495="Range Extender","Security Solution",IF(F4495="Dropbox","Standalone",IF(F4495="LF Exciter","Standalone",IF(OR(F4495="Monitor",F4495="Virtual Wall"),IF(VLOOKUP(H4495,IRDeviceDetails!$A$1:$B$10000,2,FALSE)=0,"Standalone",IF(ISNUMBER(MATCH(H4495,ConfigGrouping!$D$1:$D$10000,0)),"Primary","Secondary")),"")))))))))</f>
        <v/>
      </c>
    </row>
    <row r="4496" spans="5:5" ht="15" customHeight="1" x14ac:dyDescent="0.35">
      <c r="E4496" s="11" t="str">
        <f>IF(F4496="Primary Timing Controller","Timing",IF(F4496="Secondary Timing Controller","Timing",IF(F4496="Star","Ethernet",IF(F4496="Door Controller","Security Solution",IF(F4496="Elevator Controller","Security Solution",IF(F4496="Range Extender","Security Solution",IF(F4496="Dropbox","Standalone",IF(F4496="LF Exciter","Standalone",IF(OR(F4496="Monitor",F4496="Virtual Wall"),IF(VLOOKUP(H4496,IRDeviceDetails!$A$1:$B$10000,2,FALSE)=0,"Standalone",IF(ISNUMBER(MATCH(H4496,ConfigGrouping!$D$1:$D$10000,0)),"Primary","Secondary")),"")))))))))</f>
        <v/>
      </c>
    </row>
    <row r="4497" spans="5:5" ht="15" customHeight="1" x14ac:dyDescent="0.35">
      <c r="E4497" s="11" t="str">
        <f>IF(F4497="Primary Timing Controller","Timing",IF(F4497="Secondary Timing Controller","Timing",IF(F4497="Star","Ethernet",IF(F4497="Door Controller","Security Solution",IF(F4497="Elevator Controller","Security Solution",IF(F4497="Range Extender","Security Solution",IF(F4497="Dropbox","Standalone",IF(F4497="LF Exciter","Standalone",IF(OR(F4497="Monitor",F4497="Virtual Wall"),IF(VLOOKUP(H4497,IRDeviceDetails!$A$1:$B$10000,2,FALSE)=0,"Standalone",IF(ISNUMBER(MATCH(H4497,ConfigGrouping!$D$1:$D$10000,0)),"Primary","Secondary")),"")))))))))</f>
        <v/>
      </c>
    </row>
    <row r="4498" spans="5:5" ht="15" customHeight="1" x14ac:dyDescent="0.35">
      <c r="E4498" s="11" t="str">
        <f>IF(F4498="Primary Timing Controller","Timing",IF(F4498="Secondary Timing Controller","Timing",IF(F4498="Star","Ethernet",IF(F4498="Door Controller","Security Solution",IF(F4498="Elevator Controller","Security Solution",IF(F4498="Range Extender","Security Solution",IF(F4498="Dropbox","Standalone",IF(F4498="LF Exciter","Standalone",IF(OR(F4498="Monitor",F4498="Virtual Wall"),IF(VLOOKUP(H4498,IRDeviceDetails!$A$1:$B$10000,2,FALSE)=0,"Standalone",IF(ISNUMBER(MATCH(H4498,ConfigGrouping!$D$1:$D$10000,0)),"Primary","Secondary")),"")))))))))</f>
        <v/>
      </c>
    </row>
    <row r="4499" spans="5:5" ht="15" customHeight="1" x14ac:dyDescent="0.35">
      <c r="E4499" s="11" t="str">
        <f>IF(F4499="Primary Timing Controller","Timing",IF(F4499="Secondary Timing Controller","Timing",IF(F4499="Star","Ethernet",IF(F4499="Door Controller","Security Solution",IF(F4499="Elevator Controller","Security Solution",IF(F4499="Range Extender","Security Solution",IF(F4499="Dropbox","Standalone",IF(F4499="LF Exciter","Standalone",IF(OR(F4499="Monitor",F4499="Virtual Wall"),IF(VLOOKUP(H4499,IRDeviceDetails!$A$1:$B$10000,2,FALSE)=0,"Standalone",IF(ISNUMBER(MATCH(H4499,ConfigGrouping!$D$1:$D$10000,0)),"Primary","Secondary")),"")))))))))</f>
        <v/>
      </c>
    </row>
    <row r="4500" spans="5:5" ht="15" customHeight="1" x14ac:dyDescent="0.35">
      <c r="E4500" s="11" t="str">
        <f>IF(F4500="Primary Timing Controller","Timing",IF(F4500="Secondary Timing Controller","Timing",IF(F4500="Star","Ethernet",IF(F4500="Door Controller","Security Solution",IF(F4500="Elevator Controller","Security Solution",IF(F4500="Range Extender","Security Solution",IF(F4500="Dropbox","Standalone",IF(F4500="LF Exciter","Standalone",IF(OR(F4500="Monitor",F4500="Virtual Wall"),IF(VLOOKUP(H4500,IRDeviceDetails!$A$1:$B$10000,2,FALSE)=0,"Standalone",IF(ISNUMBER(MATCH(H4500,ConfigGrouping!$D$1:$D$10000,0)),"Primary","Secondary")),"")))))))))</f>
        <v/>
      </c>
    </row>
    <row r="4501" spans="5:5" ht="15" customHeight="1" x14ac:dyDescent="0.35">
      <c r="E4501" s="11" t="str">
        <f>IF(F4501="Primary Timing Controller","Timing",IF(F4501="Secondary Timing Controller","Timing",IF(F4501="Star","Ethernet",IF(F4501="Door Controller","Security Solution",IF(F4501="Elevator Controller","Security Solution",IF(F4501="Range Extender","Security Solution",IF(F4501="Dropbox","Standalone",IF(F4501="LF Exciter","Standalone",IF(OR(F4501="Monitor",F4501="Virtual Wall"),IF(VLOOKUP(H4501,IRDeviceDetails!$A$1:$B$10000,2,FALSE)=0,"Standalone",IF(ISNUMBER(MATCH(H4501,ConfigGrouping!$D$1:$D$10000,0)),"Primary","Secondary")),"")))))))))</f>
        <v/>
      </c>
    </row>
    <row r="4502" spans="5:5" ht="15" customHeight="1" x14ac:dyDescent="0.35">
      <c r="E4502" s="11" t="str">
        <f>IF(F4502="Primary Timing Controller","Timing",IF(F4502="Secondary Timing Controller","Timing",IF(F4502="Star","Ethernet",IF(F4502="Door Controller","Security Solution",IF(F4502="Elevator Controller","Security Solution",IF(F4502="Range Extender","Security Solution",IF(F4502="Dropbox","Standalone",IF(F4502="LF Exciter","Standalone",IF(OR(F4502="Monitor",F4502="Virtual Wall"),IF(VLOOKUP(H4502,IRDeviceDetails!$A$1:$B$10000,2,FALSE)=0,"Standalone",IF(ISNUMBER(MATCH(H4502,ConfigGrouping!$D$1:$D$10000,0)),"Primary","Secondary")),"")))))))))</f>
        <v/>
      </c>
    </row>
    <row r="4503" spans="5:5" ht="15" customHeight="1" x14ac:dyDescent="0.35">
      <c r="E4503" s="11" t="str">
        <f>IF(F4503="Primary Timing Controller","Timing",IF(F4503="Secondary Timing Controller","Timing",IF(F4503="Star","Ethernet",IF(F4503="Door Controller","Security Solution",IF(F4503="Elevator Controller","Security Solution",IF(F4503="Range Extender","Security Solution",IF(F4503="Dropbox","Standalone",IF(F4503="LF Exciter","Standalone",IF(OR(F4503="Monitor",F4503="Virtual Wall"),IF(VLOOKUP(H4503,IRDeviceDetails!$A$1:$B$10000,2,FALSE)=0,"Standalone",IF(ISNUMBER(MATCH(H4503,ConfigGrouping!$D$1:$D$10000,0)),"Primary","Secondary")),"")))))))))</f>
        <v/>
      </c>
    </row>
    <row r="4504" spans="5:5" ht="15" customHeight="1" x14ac:dyDescent="0.35">
      <c r="E4504" s="11" t="str">
        <f>IF(F4504="Primary Timing Controller","Timing",IF(F4504="Secondary Timing Controller","Timing",IF(F4504="Star","Ethernet",IF(F4504="Door Controller","Security Solution",IF(F4504="Elevator Controller","Security Solution",IF(F4504="Range Extender","Security Solution",IF(F4504="Dropbox","Standalone",IF(F4504="LF Exciter","Standalone",IF(OR(F4504="Monitor",F4504="Virtual Wall"),IF(VLOOKUP(H4504,IRDeviceDetails!$A$1:$B$10000,2,FALSE)=0,"Standalone",IF(ISNUMBER(MATCH(H4504,ConfigGrouping!$D$1:$D$10000,0)),"Primary","Secondary")),"")))))))))</f>
        <v/>
      </c>
    </row>
    <row r="4505" spans="5:5" ht="15" customHeight="1" x14ac:dyDescent="0.35">
      <c r="E4505" s="11" t="str">
        <f>IF(F4505="Primary Timing Controller","Timing",IF(F4505="Secondary Timing Controller","Timing",IF(F4505="Star","Ethernet",IF(F4505="Door Controller","Security Solution",IF(F4505="Elevator Controller","Security Solution",IF(F4505="Range Extender","Security Solution",IF(F4505="Dropbox","Standalone",IF(F4505="LF Exciter","Standalone",IF(OR(F4505="Monitor",F4505="Virtual Wall"),IF(VLOOKUP(H4505,IRDeviceDetails!$A$1:$B$10000,2,FALSE)=0,"Standalone",IF(ISNUMBER(MATCH(H4505,ConfigGrouping!$D$1:$D$10000,0)),"Primary","Secondary")),"")))))))))</f>
        <v/>
      </c>
    </row>
    <row r="4506" spans="5:5" ht="15" customHeight="1" x14ac:dyDescent="0.35">
      <c r="E4506" s="11" t="str">
        <f>IF(F4506="Primary Timing Controller","Timing",IF(F4506="Secondary Timing Controller","Timing",IF(F4506="Star","Ethernet",IF(F4506="Door Controller","Security Solution",IF(F4506="Elevator Controller","Security Solution",IF(F4506="Range Extender","Security Solution",IF(F4506="Dropbox","Standalone",IF(F4506="LF Exciter","Standalone",IF(OR(F4506="Monitor",F4506="Virtual Wall"),IF(VLOOKUP(H4506,IRDeviceDetails!$A$1:$B$10000,2,FALSE)=0,"Standalone",IF(ISNUMBER(MATCH(H4506,ConfigGrouping!$D$1:$D$10000,0)),"Primary","Secondary")),"")))))))))</f>
        <v/>
      </c>
    </row>
    <row r="4507" spans="5:5" ht="15" customHeight="1" x14ac:dyDescent="0.35">
      <c r="E4507" s="11" t="str">
        <f>IF(F4507="Primary Timing Controller","Timing",IF(F4507="Secondary Timing Controller","Timing",IF(F4507="Star","Ethernet",IF(F4507="Door Controller","Security Solution",IF(F4507="Elevator Controller","Security Solution",IF(F4507="Range Extender","Security Solution",IF(F4507="Dropbox","Standalone",IF(F4507="LF Exciter","Standalone",IF(OR(F4507="Monitor",F4507="Virtual Wall"),IF(VLOOKUP(H4507,IRDeviceDetails!$A$1:$B$10000,2,FALSE)=0,"Standalone",IF(ISNUMBER(MATCH(H4507,ConfigGrouping!$D$1:$D$10000,0)),"Primary","Secondary")),"")))))))))</f>
        <v/>
      </c>
    </row>
    <row r="4508" spans="5:5" ht="15" customHeight="1" x14ac:dyDescent="0.35">
      <c r="E4508" s="11" t="str">
        <f>IF(F4508="Primary Timing Controller","Timing",IF(F4508="Secondary Timing Controller","Timing",IF(F4508="Star","Ethernet",IF(F4508="Door Controller","Security Solution",IF(F4508="Elevator Controller","Security Solution",IF(F4508="Range Extender","Security Solution",IF(F4508="Dropbox","Standalone",IF(F4508="LF Exciter","Standalone",IF(OR(F4508="Monitor",F4508="Virtual Wall"),IF(VLOOKUP(H4508,IRDeviceDetails!$A$1:$B$10000,2,FALSE)=0,"Standalone",IF(ISNUMBER(MATCH(H4508,ConfigGrouping!$D$1:$D$10000,0)),"Primary","Secondary")),"")))))))))</f>
        <v/>
      </c>
    </row>
    <row r="4509" spans="5:5" ht="15" customHeight="1" x14ac:dyDescent="0.35">
      <c r="E4509" s="11" t="str">
        <f>IF(F4509="Primary Timing Controller","Timing",IF(F4509="Secondary Timing Controller","Timing",IF(F4509="Star","Ethernet",IF(F4509="Door Controller","Security Solution",IF(F4509="Elevator Controller","Security Solution",IF(F4509="Range Extender","Security Solution",IF(F4509="Dropbox","Standalone",IF(F4509="LF Exciter","Standalone",IF(OR(F4509="Monitor",F4509="Virtual Wall"),IF(VLOOKUP(H4509,IRDeviceDetails!$A$1:$B$10000,2,FALSE)=0,"Standalone",IF(ISNUMBER(MATCH(H4509,ConfigGrouping!$D$1:$D$10000,0)),"Primary","Secondary")),"")))))))))</f>
        <v/>
      </c>
    </row>
    <row r="4510" spans="5:5" ht="15" customHeight="1" x14ac:dyDescent="0.35">
      <c r="E4510" s="11" t="str">
        <f>IF(F4510="Primary Timing Controller","Timing",IF(F4510="Secondary Timing Controller","Timing",IF(F4510="Star","Ethernet",IF(F4510="Door Controller","Security Solution",IF(F4510="Elevator Controller","Security Solution",IF(F4510="Range Extender","Security Solution",IF(F4510="Dropbox","Standalone",IF(F4510="LF Exciter","Standalone",IF(OR(F4510="Monitor",F4510="Virtual Wall"),IF(VLOOKUP(H4510,IRDeviceDetails!$A$1:$B$10000,2,FALSE)=0,"Standalone",IF(ISNUMBER(MATCH(H4510,ConfigGrouping!$D$1:$D$10000,0)),"Primary","Secondary")),"")))))))))</f>
        <v/>
      </c>
    </row>
    <row r="4511" spans="5:5" ht="15" customHeight="1" x14ac:dyDescent="0.35">
      <c r="E4511" s="11" t="str">
        <f>IF(F4511="Primary Timing Controller","Timing",IF(F4511="Secondary Timing Controller","Timing",IF(F4511="Star","Ethernet",IF(F4511="Door Controller","Security Solution",IF(F4511="Elevator Controller","Security Solution",IF(F4511="Range Extender","Security Solution",IF(F4511="Dropbox","Standalone",IF(F4511="LF Exciter","Standalone",IF(OR(F4511="Monitor",F4511="Virtual Wall"),IF(VLOOKUP(H4511,IRDeviceDetails!$A$1:$B$10000,2,FALSE)=0,"Standalone",IF(ISNUMBER(MATCH(H4511,ConfigGrouping!$D$1:$D$10000,0)),"Primary","Secondary")),"")))))))))</f>
        <v/>
      </c>
    </row>
    <row r="4512" spans="5:5" ht="15" customHeight="1" x14ac:dyDescent="0.35">
      <c r="E4512" s="11" t="str">
        <f>IF(F4512="Primary Timing Controller","Timing",IF(F4512="Secondary Timing Controller","Timing",IF(F4512="Star","Ethernet",IF(F4512="Door Controller","Security Solution",IF(F4512="Elevator Controller","Security Solution",IF(F4512="Range Extender","Security Solution",IF(F4512="Dropbox","Standalone",IF(F4512="LF Exciter","Standalone",IF(OR(F4512="Monitor",F4512="Virtual Wall"),IF(VLOOKUP(H4512,IRDeviceDetails!$A$1:$B$10000,2,FALSE)=0,"Standalone",IF(ISNUMBER(MATCH(H4512,ConfigGrouping!$D$1:$D$10000,0)),"Primary","Secondary")),"")))))))))</f>
        <v/>
      </c>
    </row>
    <row r="4513" spans="5:5" ht="15" customHeight="1" x14ac:dyDescent="0.35">
      <c r="E4513" s="11" t="str">
        <f>IF(F4513="Primary Timing Controller","Timing",IF(F4513="Secondary Timing Controller","Timing",IF(F4513="Star","Ethernet",IF(F4513="Door Controller","Security Solution",IF(F4513="Elevator Controller","Security Solution",IF(F4513="Range Extender","Security Solution",IF(F4513="Dropbox","Standalone",IF(F4513="LF Exciter","Standalone",IF(OR(F4513="Monitor",F4513="Virtual Wall"),IF(VLOOKUP(H4513,IRDeviceDetails!$A$1:$B$10000,2,FALSE)=0,"Standalone",IF(ISNUMBER(MATCH(H4513,ConfigGrouping!$D$1:$D$10000,0)),"Primary","Secondary")),"")))))))))</f>
        <v/>
      </c>
    </row>
    <row r="4514" spans="5:5" ht="15" customHeight="1" x14ac:dyDescent="0.35">
      <c r="E4514" s="11" t="str">
        <f>IF(F4514="Primary Timing Controller","Timing",IF(F4514="Secondary Timing Controller","Timing",IF(F4514="Star","Ethernet",IF(F4514="Door Controller","Security Solution",IF(F4514="Elevator Controller","Security Solution",IF(F4514="Range Extender","Security Solution",IF(F4514="Dropbox","Standalone",IF(F4514="LF Exciter","Standalone",IF(OR(F4514="Monitor",F4514="Virtual Wall"),IF(VLOOKUP(H4514,IRDeviceDetails!$A$1:$B$10000,2,FALSE)=0,"Standalone",IF(ISNUMBER(MATCH(H4514,ConfigGrouping!$D$1:$D$10000,0)),"Primary","Secondary")),"")))))))))</f>
        <v/>
      </c>
    </row>
    <row r="4515" spans="5:5" ht="15" customHeight="1" x14ac:dyDescent="0.35">
      <c r="E4515" s="11" t="str">
        <f>IF(F4515="Primary Timing Controller","Timing",IF(F4515="Secondary Timing Controller","Timing",IF(F4515="Star","Ethernet",IF(F4515="Door Controller","Security Solution",IF(F4515="Elevator Controller","Security Solution",IF(F4515="Range Extender","Security Solution",IF(F4515="Dropbox","Standalone",IF(F4515="LF Exciter","Standalone",IF(OR(F4515="Monitor",F4515="Virtual Wall"),IF(VLOOKUP(H4515,IRDeviceDetails!$A$1:$B$10000,2,FALSE)=0,"Standalone",IF(ISNUMBER(MATCH(H4515,ConfigGrouping!$D$1:$D$10000,0)),"Primary","Secondary")),"")))))))))</f>
        <v/>
      </c>
    </row>
    <row r="4516" spans="5:5" ht="15" customHeight="1" x14ac:dyDescent="0.35">
      <c r="E4516" s="11" t="str">
        <f>IF(F4516="Primary Timing Controller","Timing",IF(F4516="Secondary Timing Controller","Timing",IF(F4516="Star","Ethernet",IF(F4516="Door Controller","Security Solution",IF(F4516="Elevator Controller","Security Solution",IF(F4516="Range Extender","Security Solution",IF(F4516="Dropbox","Standalone",IF(F4516="LF Exciter","Standalone",IF(OR(F4516="Monitor",F4516="Virtual Wall"),IF(VLOOKUP(H4516,IRDeviceDetails!$A$1:$B$10000,2,FALSE)=0,"Standalone",IF(ISNUMBER(MATCH(H4516,ConfigGrouping!$D$1:$D$10000,0)),"Primary","Secondary")),"")))))))))</f>
        <v/>
      </c>
    </row>
    <row r="4517" spans="5:5" ht="15" customHeight="1" x14ac:dyDescent="0.35">
      <c r="E4517" s="11" t="str">
        <f>IF(F4517="Primary Timing Controller","Timing",IF(F4517="Secondary Timing Controller","Timing",IF(F4517="Star","Ethernet",IF(F4517="Door Controller","Security Solution",IF(F4517="Elevator Controller","Security Solution",IF(F4517="Range Extender","Security Solution",IF(F4517="Dropbox","Standalone",IF(F4517="LF Exciter","Standalone",IF(OR(F4517="Monitor",F4517="Virtual Wall"),IF(VLOOKUP(H4517,IRDeviceDetails!$A$1:$B$10000,2,FALSE)=0,"Standalone",IF(ISNUMBER(MATCH(H4517,ConfigGrouping!$D$1:$D$10000,0)),"Primary","Secondary")),"")))))))))</f>
        <v/>
      </c>
    </row>
    <row r="4518" spans="5:5" ht="15" customHeight="1" x14ac:dyDescent="0.35">
      <c r="E4518" s="11" t="str">
        <f>IF(F4518="Primary Timing Controller","Timing",IF(F4518="Secondary Timing Controller","Timing",IF(F4518="Star","Ethernet",IF(F4518="Door Controller","Security Solution",IF(F4518="Elevator Controller","Security Solution",IF(F4518="Range Extender","Security Solution",IF(F4518="Dropbox","Standalone",IF(F4518="LF Exciter","Standalone",IF(OR(F4518="Monitor",F4518="Virtual Wall"),IF(VLOOKUP(H4518,IRDeviceDetails!$A$1:$B$10000,2,FALSE)=0,"Standalone",IF(ISNUMBER(MATCH(H4518,ConfigGrouping!$D$1:$D$10000,0)),"Primary","Secondary")),"")))))))))</f>
        <v/>
      </c>
    </row>
    <row r="4519" spans="5:5" ht="15" customHeight="1" x14ac:dyDescent="0.35">
      <c r="E4519" s="11" t="str">
        <f>IF(F4519="Primary Timing Controller","Timing",IF(F4519="Secondary Timing Controller","Timing",IF(F4519="Star","Ethernet",IF(F4519="Door Controller","Security Solution",IF(F4519="Elevator Controller","Security Solution",IF(F4519="Range Extender","Security Solution",IF(F4519="Dropbox","Standalone",IF(F4519="LF Exciter","Standalone",IF(OR(F4519="Monitor",F4519="Virtual Wall"),IF(VLOOKUP(H4519,IRDeviceDetails!$A$1:$B$10000,2,FALSE)=0,"Standalone",IF(ISNUMBER(MATCH(H4519,ConfigGrouping!$D$1:$D$10000,0)),"Primary","Secondary")),"")))))))))</f>
        <v/>
      </c>
    </row>
    <row r="4520" spans="5:5" ht="15" customHeight="1" x14ac:dyDescent="0.35">
      <c r="E4520" s="11" t="str">
        <f>IF(F4520="Primary Timing Controller","Timing",IF(F4520="Secondary Timing Controller","Timing",IF(F4520="Star","Ethernet",IF(F4520="Door Controller","Security Solution",IF(F4520="Elevator Controller","Security Solution",IF(F4520="Range Extender","Security Solution",IF(F4520="Dropbox","Standalone",IF(F4520="LF Exciter","Standalone",IF(OR(F4520="Monitor",F4520="Virtual Wall"),IF(VLOOKUP(H4520,IRDeviceDetails!$A$1:$B$10000,2,FALSE)=0,"Standalone",IF(ISNUMBER(MATCH(H4520,ConfigGrouping!$D$1:$D$10000,0)),"Primary","Secondary")),"")))))))))</f>
        <v/>
      </c>
    </row>
    <row r="4521" spans="5:5" ht="15" customHeight="1" x14ac:dyDescent="0.35">
      <c r="E4521" s="11" t="str">
        <f>IF(F4521="Primary Timing Controller","Timing",IF(F4521="Secondary Timing Controller","Timing",IF(F4521="Star","Ethernet",IF(F4521="Door Controller","Security Solution",IF(F4521="Elevator Controller","Security Solution",IF(F4521="Range Extender","Security Solution",IF(F4521="Dropbox","Standalone",IF(F4521="LF Exciter","Standalone",IF(OR(F4521="Monitor",F4521="Virtual Wall"),IF(VLOOKUP(H4521,IRDeviceDetails!$A$1:$B$10000,2,FALSE)=0,"Standalone",IF(ISNUMBER(MATCH(H4521,ConfigGrouping!$D$1:$D$10000,0)),"Primary","Secondary")),"")))))))))</f>
        <v/>
      </c>
    </row>
    <row r="4522" spans="5:5" ht="15" customHeight="1" x14ac:dyDescent="0.35">
      <c r="E4522" s="11" t="str">
        <f>IF(F4522="Primary Timing Controller","Timing",IF(F4522="Secondary Timing Controller","Timing",IF(F4522="Star","Ethernet",IF(F4522="Door Controller","Security Solution",IF(F4522="Elevator Controller","Security Solution",IF(F4522="Range Extender","Security Solution",IF(F4522="Dropbox","Standalone",IF(F4522="LF Exciter","Standalone",IF(OR(F4522="Monitor",F4522="Virtual Wall"),IF(VLOOKUP(H4522,IRDeviceDetails!$A$1:$B$10000,2,FALSE)=0,"Standalone",IF(ISNUMBER(MATCH(H4522,ConfigGrouping!$D$1:$D$10000,0)),"Primary","Secondary")),"")))))))))</f>
        <v/>
      </c>
    </row>
    <row r="4523" spans="5:5" ht="15" customHeight="1" x14ac:dyDescent="0.35">
      <c r="E4523" s="11" t="str">
        <f>IF(F4523="Primary Timing Controller","Timing",IF(F4523="Secondary Timing Controller","Timing",IF(F4523="Star","Ethernet",IF(F4523="Door Controller","Security Solution",IF(F4523="Elevator Controller","Security Solution",IF(F4523="Range Extender","Security Solution",IF(F4523="Dropbox","Standalone",IF(F4523="LF Exciter","Standalone",IF(OR(F4523="Monitor",F4523="Virtual Wall"),IF(VLOOKUP(H4523,IRDeviceDetails!$A$1:$B$10000,2,FALSE)=0,"Standalone",IF(ISNUMBER(MATCH(H4523,ConfigGrouping!$D$1:$D$10000,0)),"Primary","Secondary")),"")))))))))</f>
        <v/>
      </c>
    </row>
    <row r="4524" spans="5:5" ht="15" customHeight="1" x14ac:dyDescent="0.35">
      <c r="E4524" s="11" t="str">
        <f>IF(F4524="Primary Timing Controller","Timing",IF(F4524="Secondary Timing Controller","Timing",IF(F4524="Star","Ethernet",IF(F4524="Door Controller","Security Solution",IF(F4524="Elevator Controller","Security Solution",IF(F4524="Range Extender","Security Solution",IF(F4524="Dropbox","Standalone",IF(F4524="LF Exciter","Standalone",IF(OR(F4524="Monitor",F4524="Virtual Wall"),IF(VLOOKUP(H4524,IRDeviceDetails!$A$1:$B$10000,2,FALSE)=0,"Standalone",IF(ISNUMBER(MATCH(H4524,ConfigGrouping!$D$1:$D$10000,0)),"Primary","Secondary")),"")))))))))</f>
        <v/>
      </c>
    </row>
    <row r="4525" spans="5:5" ht="15" customHeight="1" x14ac:dyDescent="0.35">
      <c r="E4525" s="11" t="str">
        <f>IF(F4525="Primary Timing Controller","Timing",IF(F4525="Secondary Timing Controller","Timing",IF(F4525="Star","Ethernet",IF(F4525="Door Controller","Security Solution",IF(F4525="Elevator Controller","Security Solution",IF(F4525="Range Extender","Security Solution",IF(F4525="Dropbox","Standalone",IF(F4525="LF Exciter","Standalone",IF(OR(F4525="Monitor",F4525="Virtual Wall"),IF(VLOOKUP(H4525,IRDeviceDetails!$A$1:$B$10000,2,FALSE)=0,"Standalone",IF(ISNUMBER(MATCH(H4525,ConfigGrouping!$D$1:$D$10000,0)),"Primary","Secondary")),"")))))))))</f>
        <v/>
      </c>
    </row>
    <row r="4526" spans="5:5" ht="15" customHeight="1" x14ac:dyDescent="0.35">
      <c r="E4526" s="11" t="str">
        <f>IF(F4526="Primary Timing Controller","Timing",IF(F4526="Secondary Timing Controller","Timing",IF(F4526="Star","Ethernet",IF(F4526="Door Controller","Security Solution",IF(F4526="Elevator Controller","Security Solution",IF(F4526="Range Extender","Security Solution",IF(F4526="Dropbox","Standalone",IF(F4526="LF Exciter","Standalone",IF(OR(F4526="Monitor",F4526="Virtual Wall"),IF(VLOOKUP(H4526,IRDeviceDetails!$A$1:$B$10000,2,FALSE)=0,"Standalone",IF(ISNUMBER(MATCH(H4526,ConfigGrouping!$D$1:$D$10000,0)),"Primary","Secondary")),"")))))))))</f>
        <v/>
      </c>
    </row>
    <row r="4527" spans="5:5" ht="15" customHeight="1" x14ac:dyDescent="0.35">
      <c r="E4527" s="11" t="str">
        <f>IF(F4527="Primary Timing Controller","Timing",IF(F4527="Secondary Timing Controller","Timing",IF(F4527="Star","Ethernet",IF(F4527="Door Controller","Security Solution",IF(F4527="Elevator Controller","Security Solution",IF(F4527="Range Extender","Security Solution",IF(F4527="Dropbox","Standalone",IF(F4527="LF Exciter","Standalone",IF(OR(F4527="Monitor",F4527="Virtual Wall"),IF(VLOOKUP(H4527,IRDeviceDetails!$A$1:$B$10000,2,FALSE)=0,"Standalone",IF(ISNUMBER(MATCH(H4527,ConfigGrouping!$D$1:$D$10000,0)),"Primary","Secondary")),"")))))))))</f>
        <v/>
      </c>
    </row>
    <row r="4528" spans="5:5" ht="15" customHeight="1" x14ac:dyDescent="0.35">
      <c r="E4528" s="11" t="str">
        <f>IF(F4528="Primary Timing Controller","Timing",IF(F4528="Secondary Timing Controller","Timing",IF(F4528="Star","Ethernet",IF(F4528="Door Controller","Security Solution",IF(F4528="Elevator Controller","Security Solution",IF(F4528="Range Extender","Security Solution",IF(F4528="Dropbox","Standalone",IF(F4528="LF Exciter","Standalone",IF(OR(F4528="Monitor",F4528="Virtual Wall"),IF(VLOOKUP(H4528,IRDeviceDetails!$A$1:$B$10000,2,FALSE)=0,"Standalone",IF(ISNUMBER(MATCH(H4528,ConfigGrouping!$D$1:$D$10000,0)),"Primary","Secondary")),"")))))))))</f>
        <v/>
      </c>
    </row>
    <row r="4529" spans="5:5" ht="15" customHeight="1" x14ac:dyDescent="0.35">
      <c r="E4529" s="11" t="str">
        <f>IF(F4529="Primary Timing Controller","Timing",IF(F4529="Secondary Timing Controller","Timing",IF(F4529="Star","Ethernet",IF(F4529="Door Controller","Security Solution",IF(F4529="Elevator Controller","Security Solution",IF(F4529="Range Extender","Security Solution",IF(F4529="Dropbox","Standalone",IF(F4529="LF Exciter","Standalone",IF(OR(F4529="Monitor",F4529="Virtual Wall"),IF(VLOOKUP(H4529,IRDeviceDetails!$A$1:$B$10000,2,FALSE)=0,"Standalone",IF(ISNUMBER(MATCH(H4529,ConfigGrouping!$D$1:$D$10000,0)),"Primary","Secondary")),"")))))))))</f>
        <v/>
      </c>
    </row>
    <row r="4530" spans="5:5" ht="15" customHeight="1" x14ac:dyDescent="0.35">
      <c r="E4530" s="11" t="str">
        <f>IF(F4530="Primary Timing Controller","Timing",IF(F4530="Secondary Timing Controller","Timing",IF(F4530="Star","Ethernet",IF(F4530="Door Controller","Security Solution",IF(F4530="Elevator Controller","Security Solution",IF(F4530="Range Extender","Security Solution",IF(F4530="Dropbox","Standalone",IF(F4530="LF Exciter","Standalone",IF(OR(F4530="Monitor",F4530="Virtual Wall"),IF(VLOOKUP(H4530,IRDeviceDetails!$A$1:$B$10000,2,FALSE)=0,"Standalone",IF(ISNUMBER(MATCH(H4530,ConfigGrouping!$D$1:$D$10000,0)),"Primary","Secondary")),"")))))))))</f>
        <v/>
      </c>
    </row>
    <row r="4531" spans="5:5" ht="15" customHeight="1" x14ac:dyDescent="0.35">
      <c r="E4531" s="11" t="str">
        <f>IF(F4531="Primary Timing Controller","Timing",IF(F4531="Secondary Timing Controller","Timing",IF(F4531="Star","Ethernet",IF(F4531="Door Controller","Security Solution",IF(F4531="Elevator Controller","Security Solution",IF(F4531="Range Extender","Security Solution",IF(F4531="Dropbox","Standalone",IF(F4531="LF Exciter","Standalone",IF(OR(F4531="Monitor",F4531="Virtual Wall"),IF(VLOOKUP(H4531,IRDeviceDetails!$A$1:$B$10000,2,FALSE)=0,"Standalone",IF(ISNUMBER(MATCH(H4531,ConfigGrouping!$D$1:$D$10000,0)),"Primary","Secondary")),"")))))))))</f>
        <v/>
      </c>
    </row>
    <row r="4532" spans="5:5" ht="15" customHeight="1" x14ac:dyDescent="0.35">
      <c r="E4532" s="11" t="str">
        <f>IF(F4532="Primary Timing Controller","Timing",IF(F4532="Secondary Timing Controller","Timing",IF(F4532="Star","Ethernet",IF(F4532="Door Controller","Security Solution",IF(F4532="Elevator Controller","Security Solution",IF(F4532="Range Extender","Security Solution",IF(F4532="Dropbox","Standalone",IF(F4532="LF Exciter","Standalone",IF(OR(F4532="Monitor",F4532="Virtual Wall"),IF(VLOOKUP(H4532,IRDeviceDetails!$A$1:$B$10000,2,FALSE)=0,"Standalone",IF(ISNUMBER(MATCH(H4532,ConfigGrouping!$D$1:$D$10000,0)),"Primary","Secondary")),"")))))))))</f>
        <v/>
      </c>
    </row>
    <row r="4533" spans="5:5" ht="15" customHeight="1" x14ac:dyDescent="0.35">
      <c r="E4533" s="11" t="str">
        <f>IF(F4533="Primary Timing Controller","Timing",IF(F4533="Secondary Timing Controller","Timing",IF(F4533="Star","Ethernet",IF(F4533="Door Controller","Security Solution",IF(F4533="Elevator Controller","Security Solution",IF(F4533="Range Extender","Security Solution",IF(F4533="Dropbox","Standalone",IF(F4533="LF Exciter","Standalone",IF(OR(F4533="Monitor",F4533="Virtual Wall"),IF(VLOOKUP(H4533,IRDeviceDetails!$A$1:$B$10000,2,FALSE)=0,"Standalone",IF(ISNUMBER(MATCH(H4533,ConfigGrouping!$D$1:$D$10000,0)),"Primary","Secondary")),"")))))))))</f>
        <v/>
      </c>
    </row>
    <row r="4534" spans="5:5" ht="15" customHeight="1" x14ac:dyDescent="0.35">
      <c r="E4534" s="11" t="str">
        <f>IF(F4534="Primary Timing Controller","Timing",IF(F4534="Secondary Timing Controller","Timing",IF(F4534="Star","Ethernet",IF(F4534="Door Controller","Security Solution",IF(F4534="Elevator Controller","Security Solution",IF(F4534="Range Extender","Security Solution",IF(F4534="Dropbox","Standalone",IF(F4534="LF Exciter","Standalone",IF(OR(F4534="Monitor",F4534="Virtual Wall"),IF(VLOOKUP(H4534,IRDeviceDetails!$A$1:$B$10000,2,FALSE)=0,"Standalone",IF(ISNUMBER(MATCH(H4534,ConfigGrouping!$D$1:$D$10000,0)),"Primary","Secondary")),"")))))))))</f>
        <v/>
      </c>
    </row>
    <row r="4535" spans="5:5" ht="15" customHeight="1" x14ac:dyDescent="0.35">
      <c r="E4535" s="11" t="str">
        <f>IF(F4535="Primary Timing Controller","Timing",IF(F4535="Secondary Timing Controller","Timing",IF(F4535="Star","Ethernet",IF(F4535="Door Controller","Security Solution",IF(F4535="Elevator Controller","Security Solution",IF(F4535="Range Extender","Security Solution",IF(F4535="Dropbox","Standalone",IF(F4535="LF Exciter","Standalone",IF(OR(F4535="Monitor",F4535="Virtual Wall"),IF(VLOOKUP(H4535,IRDeviceDetails!$A$1:$B$10000,2,FALSE)=0,"Standalone",IF(ISNUMBER(MATCH(H4535,ConfigGrouping!$D$1:$D$10000,0)),"Primary","Secondary")),"")))))))))</f>
        <v/>
      </c>
    </row>
    <row r="4536" spans="5:5" ht="15" customHeight="1" x14ac:dyDescent="0.35">
      <c r="E4536" s="11" t="str">
        <f>IF(F4536="Primary Timing Controller","Timing",IF(F4536="Secondary Timing Controller","Timing",IF(F4536="Star","Ethernet",IF(F4536="Door Controller","Security Solution",IF(F4536="Elevator Controller","Security Solution",IF(F4536="Range Extender","Security Solution",IF(F4536="Dropbox","Standalone",IF(F4536="LF Exciter","Standalone",IF(OR(F4536="Monitor",F4536="Virtual Wall"),IF(VLOOKUP(H4536,IRDeviceDetails!$A$1:$B$10000,2,FALSE)=0,"Standalone",IF(ISNUMBER(MATCH(H4536,ConfigGrouping!$D$1:$D$10000,0)),"Primary","Secondary")),"")))))))))</f>
        <v/>
      </c>
    </row>
    <row r="4537" spans="5:5" ht="15" customHeight="1" x14ac:dyDescent="0.35">
      <c r="E4537" s="11" t="str">
        <f>IF(F4537="Primary Timing Controller","Timing",IF(F4537="Secondary Timing Controller","Timing",IF(F4537="Star","Ethernet",IF(F4537="Door Controller","Security Solution",IF(F4537="Elevator Controller","Security Solution",IF(F4537="Range Extender","Security Solution",IF(F4537="Dropbox","Standalone",IF(F4537="LF Exciter","Standalone",IF(OR(F4537="Monitor",F4537="Virtual Wall"),IF(VLOOKUP(H4537,IRDeviceDetails!$A$1:$B$10000,2,FALSE)=0,"Standalone",IF(ISNUMBER(MATCH(H4537,ConfigGrouping!$D$1:$D$10000,0)),"Primary","Secondary")),"")))))))))</f>
        <v/>
      </c>
    </row>
    <row r="4538" spans="5:5" ht="15" customHeight="1" x14ac:dyDescent="0.35">
      <c r="E4538" s="11" t="str">
        <f>IF(F4538="Primary Timing Controller","Timing",IF(F4538="Secondary Timing Controller","Timing",IF(F4538="Star","Ethernet",IF(F4538="Door Controller","Security Solution",IF(F4538="Elevator Controller","Security Solution",IF(F4538="Range Extender","Security Solution",IF(F4538="Dropbox","Standalone",IF(F4538="LF Exciter","Standalone",IF(OR(F4538="Monitor",F4538="Virtual Wall"),IF(VLOOKUP(H4538,IRDeviceDetails!$A$1:$B$10000,2,FALSE)=0,"Standalone",IF(ISNUMBER(MATCH(H4538,ConfigGrouping!$D$1:$D$10000,0)),"Primary","Secondary")),"")))))))))</f>
        <v/>
      </c>
    </row>
    <row r="4539" spans="5:5" ht="15" customHeight="1" x14ac:dyDescent="0.35">
      <c r="E4539" s="11" t="str">
        <f>IF(F4539="Primary Timing Controller","Timing",IF(F4539="Secondary Timing Controller","Timing",IF(F4539="Star","Ethernet",IF(F4539="Door Controller","Security Solution",IF(F4539="Elevator Controller","Security Solution",IF(F4539="Range Extender","Security Solution",IF(F4539="Dropbox","Standalone",IF(F4539="LF Exciter","Standalone",IF(OR(F4539="Monitor",F4539="Virtual Wall"),IF(VLOOKUP(H4539,IRDeviceDetails!$A$1:$B$10000,2,FALSE)=0,"Standalone",IF(ISNUMBER(MATCH(H4539,ConfigGrouping!$D$1:$D$10000,0)),"Primary","Secondary")),"")))))))))</f>
        <v/>
      </c>
    </row>
    <row r="4540" spans="5:5" ht="15" customHeight="1" x14ac:dyDescent="0.35">
      <c r="E4540" s="11" t="str">
        <f>IF(F4540="Primary Timing Controller","Timing",IF(F4540="Secondary Timing Controller","Timing",IF(F4540="Star","Ethernet",IF(F4540="Door Controller","Security Solution",IF(F4540="Elevator Controller","Security Solution",IF(F4540="Range Extender","Security Solution",IF(F4540="Dropbox","Standalone",IF(F4540="LF Exciter","Standalone",IF(OR(F4540="Monitor",F4540="Virtual Wall"),IF(VLOOKUP(H4540,IRDeviceDetails!$A$1:$B$10000,2,FALSE)=0,"Standalone",IF(ISNUMBER(MATCH(H4540,ConfigGrouping!$D$1:$D$10000,0)),"Primary","Secondary")),"")))))))))</f>
        <v/>
      </c>
    </row>
    <row r="4541" spans="5:5" ht="15" customHeight="1" x14ac:dyDescent="0.35">
      <c r="E4541" s="11" t="str">
        <f>IF(F4541="Primary Timing Controller","Timing",IF(F4541="Secondary Timing Controller","Timing",IF(F4541="Star","Ethernet",IF(F4541="Door Controller","Security Solution",IF(F4541="Elevator Controller","Security Solution",IF(F4541="Range Extender","Security Solution",IF(F4541="Dropbox","Standalone",IF(F4541="LF Exciter","Standalone",IF(OR(F4541="Monitor",F4541="Virtual Wall"),IF(VLOOKUP(H4541,IRDeviceDetails!$A$1:$B$10000,2,FALSE)=0,"Standalone",IF(ISNUMBER(MATCH(H4541,ConfigGrouping!$D$1:$D$10000,0)),"Primary","Secondary")),"")))))))))</f>
        <v/>
      </c>
    </row>
    <row r="4542" spans="5:5" ht="15" customHeight="1" x14ac:dyDescent="0.35">
      <c r="E4542" s="11" t="str">
        <f>IF(F4542="Primary Timing Controller","Timing",IF(F4542="Secondary Timing Controller","Timing",IF(F4542="Star","Ethernet",IF(F4542="Door Controller","Security Solution",IF(F4542="Elevator Controller","Security Solution",IF(F4542="Range Extender","Security Solution",IF(F4542="Dropbox","Standalone",IF(F4542="LF Exciter","Standalone",IF(OR(F4542="Monitor",F4542="Virtual Wall"),IF(VLOOKUP(H4542,IRDeviceDetails!$A$1:$B$10000,2,FALSE)=0,"Standalone",IF(ISNUMBER(MATCH(H4542,ConfigGrouping!$D$1:$D$10000,0)),"Primary","Secondary")),"")))))))))</f>
        <v/>
      </c>
    </row>
    <row r="4543" spans="5:5" ht="15" customHeight="1" x14ac:dyDescent="0.35">
      <c r="E4543" s="11" t="str">
        <f>IF(F4543="Primary Timing Controller","Timing",IF(F4543="Secondary Timing Controller","Timing",IF(F4543="Star","Ethernet",IF(F4543="Door Controller","Security Solution",IF(F4543="Elevator Controller","Security Solution",IF(F4543="Range Extender","Security Solution",IF(F4543="Dropbox","Standalone",IF(F4543="LF Exciter","Standalone",IF(OR(F4543="Monitor",F4543="Virtual Wall"),IF(VLOOKUP(H4543,IRDeviceDetails!$A$1:$B$10000,2,FALSE)=0,"Standalone",IF(ISNUMBER(MATCH(H4543,ConfigGrouping!$D$1:$D$10000,0)),"Primary","Secondary")),"")))))))))</f>
        <v/>
      </c>
    </row>
    <row r="4544" spans="5:5" ht="15" customHeight="1" x14ac:dyDescent="0.35">
      <c r="E4544" s="11" t="str">
        <f>IF(F4544="Primary Timing Controller","Timing",IF(F4544="Secondary Timing Controller","Timing",IF(F4544="Star","Ethernet",IF(F4544="Door Controller","Security Solution",IF(F4544="Elevator Controller","Security Solution",IF(F4544="Range Extender","Security Solution",IF(F4544="Dropbox","Standalone",IF(F4544="LF Exciter","Standalone",IF(OR(F4544="Monitor",F4544="Virtual Wall"),IF(VLOOKUP(H4544,IRDeviceDetails!$A$1:$B$10000,2,FALSE)=0,"Standalone",IF(ISNUMBER(MATCH(H4544,ConfigGrouping!$D$1:$D$10000,0)),"Primary","Secondary")),"")))))))))</f>
        <v/>
      </c>
    </row>
    <row r="4545" spans="5:5" ht="15" customHeight="1" x14ac:dyDescent="0.35">
      <c r="E4545" s="11" t="str">
        <f>IF(F4545="Primary Timing Controller","Timing",IF(F4545="Secondary Timing Controller","Timing",IF(F4545="Star","Ethernet",IF(F4545="Door Controller","Security Solution",IF(F4545="Elevator Controller","Security Solution",IF(F4545="Range Extender","Security Solution",IF(F4545="Dropbox","Standalone",IF(F4545="LF Exciter","Standalone",IF(OR(F4545="Monitor",F4545="Virtual Wall"),IF(VLOOKUP(H4545,IRDeviceDetails!$A$1:$B$10000,2,FALSE)=0,"Standalone",IF(ISNUMBER(MATCH(H4545,ConfigGrouping!$D$1:$D$10000,0)),"Primary","Secondary")),"")))))))))</f>
        <v/>
      </c>
    </row>
    <row r="4546" spans="5:5" ht="15" customHeight="1" x14ac:dyDescent="0.35">
      <c r="E4546" s="11" t="str">
        <f>IF(F4546="Primary Timing Controller","Timing",IF(F4546="Secondary Timing Controller","Timing",IF(F4546="Star","Ethernet",IF(F4546="Door Controller","Security Solution",IF(F4546="Elevator Controller","Security Solution",IF(F4546="Range Extender","Security Solution",IF(F4546="Dropbox","Standalone",IF(F4546="LF Exciter","Standalone",IF(OR(F4546="Monitor",F4546="Virtual Wall"),IF(VLOOKUP(H4546,IRDeviceDetails!$A$1:$B$10000,2,FALSE)=0,"Standalone",IF(ISNUMBER(MATCH(H4546,ConfigGrouping!$D$1:$D$10000,0)),"Primary","Secondary")),"")))))))))</f>
        <v/>
      </c>
    </row>
    <row r="4547" spans="5:5" ht="15" customHeight="1" x14ac:dyDescent="0.35">
      <c r="E4547" s="11" t="str">
        <f>IF(F4547="Primary Timing Controller","Timing",IF(F4547="Secondary Timing Controller","Timing",IF(F4547="Star","Ethernet",IF(F4547="Door Controller","Security Solution",IF(F4547="Elevator Controller","Security Solution",IF(F4547="Range Extender","Security Solution",IF(F4547="Dropbox","Standalone",IF(F4547="LF Exciter","Standalone",IF(OR(F4547="Monitor",F4547="Virtual Wall"),IF(VLOOKUP(H4547,IRDeviceDetails!$A$1:$B$10000,2,FALSE)=0,"Standalone",IF(ISNUMBER(MATCH(H4547,ConfigGrouping!$D$1:$D$10000,0)),"Primary","Secondary")),"")))))))))</f>
        <v/>
      </c>
    </row>
    <row r="4548" spans="5:5" ht="15" customHeight="1" x14ac:dyDescent="0.35">
      <c r="E4548" s="11" t="str">
        <f>IF(F4548="Primary Timing Controller","Timing",IF(F4548="Secondary Timing Controller","Timing",IF(F4548="Star","Ethernet",IF(F4548="Door Controller","Security Solution",IF(F4548="Elevator Controller","Security Solution",IF(F4548="Range Extender","Security Solution",IF(F4548="Dropbox","Standalone",IF(F4548="LF Exciter","Standalone",IF(OR(F4548="Monitor",F4548="Virtual Wall"),IF(VLOOKUP(H4548,IRDeviceDetails!$A$1:$B$10000,2,FALSE)=0,"Standalone",IF(ISNUMBER(MATCH(H4548,ConfigGrouping!$D$1:$D$10000,0)),"Primary","Secondary")),"")))))))))</f>
        <v/>
      </c>
    </row>
    <row r="4549" spans="5:5" ht="15" customHeight="1" x14ac:dyDescent="0.35">
      <c r="E4549" s="11" t="str">
        <f>IF(F4549="Primary Timing Controller","Timing",IF(F4549="Secondary Timing Controller","Timing",IF(F4549="Star","Ethernet",IF(F4549="Door Controller","Security Solution",IF(F4549="Elevator Controller","Security Solution",IF(F4549="Range Extender","Security Solution",IF(F4549="Dropbox","Standalone",IF(F4549="LF Exciter","Standalone",IF(OR(F4549="Monitor",F4549="Virtual Wall"),IF(VLOOKUP(H4549,IRDeviceDetails!$A$1:$B$10000,2,FALSE)=0,"Standalone",IF(ISNUMBER(MATCH(H4549,ConfigGrouping!$D$1:$D$10000,0)),"Primary","Secondary")),"")))))))))</f>
        <v/>
      </c>
    </row>
    <row r="4550" spans="5:5" ht="15" customHeight="1" x14ac:dyDescent="0.35">
      <c r="E4550" s="11" t="str">
        <f>IF(F4550="Primary Timing Controller","Timing",IF(F4550="Secondary Timing Controller","Timing",IF(F4550="Star","Ethernet",IF(F4550="Door Controller","Security Solution",IF(F4550="Elevator Controller","Security Solution",IF(F4550="Range Extender","Security Solution",IF(F4550="Dropbox","Standalone",IF(F4550="LF Exciter","Standalone",IF(OR(F4550="Monitor",F4550="Virtual Wall"),IF(VLOOKUP(H4550,IRDeviceDetails!$A$1:$B$10000,2,FALSE)=0,"Standalone",IF(ISNUMBER(MATCH(H4550,ConfigGrouping!$D$1:$D$10000,0)),"Primary","Secondary")),"")))))))))</f>
        <v/>
      </c>
    </row>
    <row r="4551" spans="5:5" ht="15" customHeight="1" x14ac:dyDescent="0.35">
      <c r="E4551" s="11" t="str">
        <f>IF(F4551="Primary Timing Controller","Timing",IF(F4551="Secondary Timing Controller","Timing",IF(F4551="Star","Ethernet",IF(F4551="Door Controller","Security Solution",IF(F4551="Elevator Controller","Security Solution",IF(F4551="Range Extender","Security Solution",IF(F4551="Dropbox","Standalone",IF(F4551="LF Exciter","Standalone",IF(OR(F4551="Monitor",F4551="Virtual Wall"),IF(VLOOKUP(H4551,IRDeviceDetails!$A$1:$B$10000,2,FALSE)=0,"Standalone",IF(ISNUMBER(MATCH(H4551,ConfigGrouping!$D$1:$D$10000,0)),"Primary","Secondary")),"")))))))))</f>
        <v/>
      </c>
    </row>
    <row r="4552" spans="5:5" ht="15" customHeight="1" x14ac:dyDescent="0.35">
      <c r="E4552" s="11" t="str">
        <f>IF(F4552="Primary Timing Controller","Timing",IF(F4552="Secondary Timing Controller","Timing",IF(F4552="Star","Ethernet",IF(F4552="Door Controller","Security Solution",IF(F4552="Elevator Controller","Security Solution",IF(F4552="Range Extender","Security Solution",IF(F4552="Dropbox","Standalone",IF(F4552="LF Exciter","Standalone",IF(OR(F4552="Monitor",F4552="Virtual Wall"),IF(VLOOKUP(H4552,IRDeviceDetails!$A$1:$B$10000,2,FALSE)=0,"Standalone",IF(ISNUMBER(MATCH(H4552,ConfigGrouping!$D$1:$D$10000,0)),"Primary","Secondary")),"")))))))))</f>
        <v/>
      </c>
    </row>
    <row r="4553" spans="5:5" ht="15" customHeight="1" x14ac:dyDescent="0.35">
      <c r="E4553" s="11" t="str">
        <f>IF(F4553="Primary Timing Controller","Timing",IF(F4553="Secondary Timing Controller","Timing",IF(F4553="Star","Ethernet",IF(F4553="Door Controller","Security Solution",IF(F4553="Elevator Controller","Security Solution",IF(F4553="Range Extender","Security Solution",IF(F4553="Dropbox","Standalone",IF(F4553="LF Exciter","Standalone",IF(OR(F4553="Monitor",F4553="Virtual Wall"),IF(VLOOKUP(H4553,IRDeviceDetails!$A$1:$B$10000,2,FALSE)=0,"Standalone",IF(ISNUMBER(MATCH(H4553,ConfigGrouping!$D$1:$D$10000,0)),"Primary","Secondary")),"")))))))))</f>
        <v/>
      </c>
    </row>
    <row r="4554" spans="5:5" ht="15" customHeight="1" x14ac:dyDescent="0.35">
      <c r="E4554" s="11" t="str">
        <f>IF(F4554="Primary Timing Controller","Timing",IF(F4554="Secondary Timing Controller","Timing",IF(F4554="Star","Ethernet",IF(F4554="Door Controller","Security Solution",IF(F4554="Elevator Controller","Security Solution",IF(F4554="Range Extender","Security Solution",IF(F4554="Dropbox","Standalone",IF(F4554="LF Exciter","Standalone",IF(OR(F4554="Monitor",F4554="Virtual Wall"),IF(VLOOKUP(H4554,IRDeviceDetails!$A$1:$B$10000,2,FALSE)=0,"Standalone",IF(ISNUMBER(MATCH(H4554,ConfigGrouping!$D$1:$D$10000,0)),"Primary","Secondary")),"")))))))))</f>
        <v/>
      </c>
    </row>
    <row r="4555" spans="5:5" ht="15" customHeight="1" x14ac:dyDescent="0.35">
      <c r="E4555" s="11" t="str">
        <f>IF(F4555="Primary Timing Controller","Timing",IF(F4555="Secondary Timing Controller","Timing",IF(F4555="Star","Ethernet",IF(F4555="Door Controller","Security Solution",IF(F4555="Elevator Controller","Security Solution",IF(F4555="Range Extender","Security Solution",IF(F4555="Dropbox","Standalone",IF(F4555="LF Exciter","Standalone",IF(OR(F4555="Monitor",F4555="Virtual Wall"),IF(VLOOKUP(H4555,IRDeviceDetails!$A$1:$B$10000,2,FALSE)=0,"Standalone",IF(ISNUMBER(MATCH(H4555,ConfigGrouping!$D$1:$D$10000,0)),"Primary","Secondary")),"")))))))))</f>
        <v/>
      </c>
    </row>
    <row r="4556" spans="5:5" ht="15" customHeight="1" x14ac:dyDescent="0.35">
      <c r="E4556" s="11" t="str">
        <f>IF(F4556="Primary Timing Controller","Timing",IF(F4556="Secondary Timing Controller","Timing",IF(F4556="Star","Ethernet",IF(F4556="Door Controller","Security Solution",IF(F4556="Elevator Controller","Security Solution",IF(F4556="Range Extender","Security Solution",IF(F4556="Dropbox","Standalone",IF(F4556="LF Exciter","Standalone",IF(OR(F4556="Monitor",F4556="Virtual Wall"),IF(VLOOKUP(H4556,IRDeviceDetails!$A$1:$B$10000,2,FALSE)=0,"Standalone",IF(ISNUMBER(MATCH(H4556,ConfigGrouping!$D$1:$D$10000,0)),"Primary","Secondary")),"")))))))))</f>
        <v/>
      </c>
    </row>
    <row r="4557" spans="5:5" ht="15" customHeight="1" x14ac:dyDescent="0.35">
      <c r="E4557" s="11" t="str">
        <f>IF(F4557="Primary Timing Controller","Timing",IF(F4557="Secondary Timing Controller","Timing",IF(F4557="Star","Ethernet",IF(F4557="Door Controller","Security Solution",IF(F4557="Elevator Controller","Security Solution",IF(F4557="Range Extender","Security Solution",IF(F4557="Dropbox","Standalone",IF(F4557="LF Exciter","Standalone",IF(OR(F4557="Monitor",F4557="Virtual Wall"),IF(VLOOKUP(H4557,IRDeviceDetails!$A$1:$B$10000,2,FALSE)=0,"Standalone",IF(ISNUMBER(MATCH(H4557,ConfigGrouping!$D$1:$D$10000,0)),"Primary","Secondary")),"")))))))))</f>
        <v/>
      </c>
    </row>
    <row r="4558" spans="5:5" ht="15" customHeight="1" x14ac:dyDescent="0.35">
      <c r="E4558" s="11" t="str">
        <f>IF(F4558="Primary Timing Controller","Timing",IF(F4558="Secondary Timing Controller","Timing",IF(F4558="Star","Ethernet",IF(F4558="Door Controller","Security Solution",IF(F4558="Elevator Controller","Security Solution",IF(F4558="Range Extender","Security Solution",IF(F4558="Dropbox","Standalone",IF(F4558="LF Exciter","Standalone",IF(OR(F4558="Monitor",F4558="Virtual Wall"),IF(VLOOKUP(H4558,IRDeviceDetails!$A$1:$B$10000,2,FALSE)=0,"Standalone",IF(ISNUMBER(MATCH(H4558,ConfigGrouping!$D$1:$D$10000,0)),"Primary","Secondary")),"")))))))))</f>
        <v/>
      </c>
    </row>
    <row r="4559" spans="5:5" ht="15" customHeight="1" x14ac:dyDescent="0.35">
      <c r="E4559" s="11" t="str">
        <f>IF(F4559="Primary Timing Controller","Timing",IF(F4559="Secondary Timing Controller","Timing",IF(F4559="Star","Ethernet",IF(F4559="Door Controller","Security Solution",IF(F4559="Elevator Controller","Security Solution",IF(F4559="Range Extender","Security Solution",IF(F4559="Dropbox","Standalone",IF(F4559="LF Exciter","Standalone",IF(OR(F4559="Monitor",F4559="Virtual Wall"),IF(VLOOKUP(H4559,IRDeviceDetails!$A$1:$B$10000,2,FALSE)=0,"Standalone",IF(ISNUMBER(MATCH(H4559,ConfigGrouping!$D$1:$D$10000,0)),"Primary","Secondary")),"")))))))))</f>
        <v/>
      </c>
    </row>
    <row r="4560" spans="5:5" ht="15" customHeight="1" x14ac:dyDescent="0.35">
      <c r="E4560" s="11" t="str">
        <f>IF(F4560="Primary Timing Controller","Timing",IF(F4560="Secondary Timing Controller","Timing",IF(F4560="Star","Ethernet",IF(F4560="Door Controller","Security Solution",IF(F4560="Elevator Controller","Security Solution",IF(F4560="Range Extender","Security Solution",IF(F4560="Dropbox","Standalone",IF(F4560="LF Exciter","Standalone",IF(OR(F4560="Monitor",F4560="Virtual Wall"),IF(VLOOKUP(H4560,IRDeviceDetails!$A$1:$B$10000,2,FALSE)=0,"Standalone",IF(ISNUMBER(MATCH(H4560,ConfigGrouping!$D$1:$D$10000,0)),"Primary","Secondary")),"")))))))))</f>
        <v/>
      </c>
    </row>
    <row r="4561" spans="5:5" ht="15" customHeight="1" x14ac:dyDescent="0.35">
      <c r="E4561" s="11" t="str">
        <f>IF(F4561="Primary Timing Controller","Timing",IF(F4561="Secondary Timing Controller","Timing",IF(F4561="Star","Ethernet",IF(F4561="Door Controller","Security Solution",IF(F4561="Elevator Controller","Security Solution",IF(F4561="Range Extender","Security Solution",IF(F4561="Dropbox","Standalone",IF(F4561="LF Exciter","Standalone",IF(OR(F4561="Monitor",F4561="Virtual Wall"),IF(VLOOKUP(H4561,IRDeviceDetails!$A$1:$B$10000,2,FALSE)=0,"Standalone",IF(ISNUMBER(MATCH(H4561,ConfigGrouping!$D$1:$D$10000,0)),"Primary","Secondary")),"")))))))))</f>
        <v/>
      </c>
    </row>
    <row r="4562" spans="5:5" ht="15" customHeight="1" x14ac:dyDescent="0.35">
      <c r="E4562" s="11" t="str">
        <f>IF(F4562="Primary Timing Controller","Timing",IF(F4562="Secondary Timing Controller","Timing",IF(F4562="Star","Ethernet",IF(F4562="Door Controller","Security Solution",IF(F4562="Elevator Controller","Security Solution",IF(F4562="Range Extender","Security Solution",IF(F4562="Dropbox","Standalone",IF(F4562="LF Exciter","Standalone",IF(OR(F4562="Monitor",F4562="Virtual Wall"),IF(VLOOKUP(H4562,IRDeviceDetails!$A$1:$B$10000,2,FALSE)=0,"Standalone",IF(ISNUMBER(MATCH(H4562,ConfigGrouping!$D$1:$D$10000,0)),"Primary","Secondary")),"")))))))))</f>
        <v/>
      </c>
    </row>
    <row r="4563" spans="5:5" ht="15" customHeight="1" x14ac:dyDescent="0.35">
      <c r="E4563" s="11" t="str">
        <f>IF(F4563="Primary Timing Controller","Timing",IF(F4563="Secondary Timing Controller","Timing",IF(F4563="Star","Ethernet",IF(F4563="Door Controller","Security Solution",IF(F4563="Elevator Controller","Security Solution",IF(F4563="Range Extender","Security Solution",IF(F4563="Dropbox","Standalone",IF(F4563="LF Exciter","Standalone",IF(OR(F4563="Monitor",F4563="Virtual Wall"),IF(VLOOKUP(H4563,IRDeviceDetails!$A$1:$B$10000,2,FALSE)=0,"Standalone",IF(ISNUMBER(MATCH(H4563,ConfigGrouping!$D$1:$D$10000,0)),"Primary","Secondary")),"")))))))))</f>
        <v/>
      </c>
    </row>
    <row r="4564" spans="5:5" ht="15" customHeight="1" x14ac:dyDescent="0.35">
      <c r="E4564" s="11" t="str">
        <f>IF(F4564="Primary Timing Controller","Timing",IF(F4564="Secondary Timing Controller","Timing",IF(F4564="Star","Ethernet",IF(F4564="Door Controller","Security Solution",IF(F4564="Elevator Controller","Security Solution",IF(F4564="Range Extender","Security Solution",IF(F4564="Dropbox","Standalone",IF(F4564="LF Exciter","Standalone",IF(OR(F4564="Monitor",F4564="Virtual Wall"),IF(VLOOKUP(H4564,IRDeviceDetails!$A$1:$B$10000,2,FALSE)=0,"Standalone",IF(ISNUMBER(MATCH(H4564,ConfigGrouping!$D$1:$D$10000,0)),"Primary","Secondary")),"")))))))))</f>
        <v/>
      </c>
    </row>
    <row r="4565" spans="5:5" ht="15" customHeight="1" x14ac:dyDescent="0.35">
      <c r="E4565" s="11" t="str">
        <f>IF(F4565="Primary Timing Controller","Timing",IF(F4565="Secondary Timing Controller","Timing",IF(F4565="Star","Ethernet",IF(F4565="Door Controller","Security Solution",IF(F4565="Elevator Controller","Security Solution",IF(F4565="Range Extender","Security Solution",IF(F4565="Dropbox","Standalone",IF(F4565="LF Exciter","Standalone",IF(OR(F4565="Monitor",F4565="Virtual Wall"),IF(VLOOKUP(H4565,IRDeviceDetails!$A$1:$B$10000,2,FALSE)=0,"Standalone",IF(ISNUMBER(MATCH(H4565,ConfigGrouping!$D$1:$D$10000,0)),"Primary","Secondary")),"")))))))))</f>
        <v/>
      </c>
    </row>
    <row r="4566" spans="5:5" ht="15" customHeight="1" x14ac:dyDescent="0.35">
      <c r="E4566" s="11" t="str">
        <f>IF(F4566="Primary Timing Controller","Timing",IF(F4566="Secondary Timing Controller","Timing",IF(F4566="Star","Ethernet",IF(F4566="Door Controller","Security Solution",IF(F4566="Elevator Controller","Security Solution",IF(F4566="Range Extender","Security Solution",IF(F4566="Dropbox","Standalone",IF(F4566="LF Exciter","Standalone",IF(OR(F4566="Monitor",F4566="Virtual Wall"),IF(VLOOKUP(H4566,IRDeviceDetails!$A$1:$B$10000,2,FALSE)=0,"Standalone",IF(ISNUMBER(MATCH(H4566,ConfigGrouping!$D$1:$D$10000,0)),"Primary","Secondary")),"")))))))))</f>
        <v/>
      </c>
    </row>
    <row r="4567" spans="5:5" ht="15" customHeight="1" x14ac:dyDescent="0.35">
      <c r="E4567" s="11" t="str">
        <f>IF(F4567="Primary Timing Controller","Timing",IF(F4567="Secondary Timing Controller","Timing",IF(F4567="Star","Ethernet",IF(F4567="Door Controller","Security Solution",IF(F4567="Elevator Controller","Security Solution",IF(F4567="Range Extender","Security Solution",IF(F4567="Dropbox","Standalone",IF(F4567="LF Exciter","Standalone",IF(OR(F4567="Monitor",F4567="Virtual Wall"),IF(VLOOKUP(H4567,IRDeviceDetails!$A$1:$B$10000,2,FALSE)=0,"Standalone",IF(ISNUMBER(MATCH(H4567,ConfigGrouping!$D$1:$D$10000,0)),"Primary","Secondary")),"")))))))))</f>
        <v/>
      </c>
    </row>
    <row r="4568" spans="5:5" ht="15" customHeight="1" x14ac:dyDescent="0.35">
      <c r="E4568" s="11" t="str">
        <f>IF(F4568="Primary Timing Controller","Timing",IF(F4568="Secondary Timing Controller","Timing",IF(F4568="Star","Ethernet",IF(F4568="Door Controller","Security Solution",IF(F4568="Elevator Controller","Security Solution",IF(F4568="Range Extender","Security Solution",IF(F4568="Dropbox","Standalone",IF(F4568="LF Exciter","Standalone",IF(OR(F4568="Monitor",F4568="Virtual Wall"),IF(VLOOKUP(H4568,IRDeviceDetails!$A$1:$B$10000,2,FALSE)=0,"Standalone",IF(ISNUMBER(MATCH(H4568,ConfigGrouping!$D$1:$D$10000,0)),"Primary","Secondary")),"")))))))))</f>
        <v/>
      </c>
    </row>
    <row r="4569" spans="5:5" ht="15" customHeight="1" x14ac:dyDescent="0.35">
      <c r="E4569" s="11" t="str">
        <f>IF(F4569="Primary Timing Controller","Timing",IF(F4569="Secondary Timing Controller","Timing",IF(F4569="Star","Ethernet",IF(F4569="Door Controller","Security Solution",IF(F4569="Elevator Controller","Security Solution",IF(F4569="Range Extender","Security Solution",IF(F4569="Dropbox","Standalone",IF(F4569="LF Exciter","Standalone",IF(OR(F4569="Monitor",F4569="Virtual Wall"),IF(VLOOKUP(H4569,IRDeviceDetails!$A$1:$B$10000,2,FALSE)=0,"Standalone",IF(ISNUMBER(MATCH(H4569,ConfigGrouping!$D$1:$D$10000,0)),"Primary","Secondary")),"")))))))))</f>
        <v/>
      </c>
    </row>
    <row r="4570" spans="5:5" ht="15" customHeight="1" x14ac:dyDescent="0.35">
      <c r="E4570" s="11" t="str">
        <f>IF(F4570="Primary Timing Controller","Timing",IF(F4570="Secondary Timing Controller","Timing",IF(F4570="Star","Ethernet",IF(F4570="Door Controller","Security Solution",IF(F4570="Elevator Controller","Security Solution",IF(F4570="Range Extender","Security Solution",IF(F4570="Dropbox","Standalone",IF(F4570="LF Exciter","Standalone",IF(OR(F4570="Monitor",F4570="Virtual Wall"),IF(VLOOKUP(H4570,IRDeviceDetails!$A$1:$B$10000,2,FALSE)=0,"Standalone",IF(ISNUMBER(MATCH(H4570,ConfigGrouping!$D$1:$D$10000,0)),"Primary","Secondary")),"")))))))))</f>
        <v/>
      </c>
    </row>
    <row r="4571" spans="5:5" ht="15" customHeight="1" x14ac:dyDescent="0.35">
      <c r="E4571" s="11" t="str">
        <f>IF(F4571="Primary Timing Controller","Timing",IF(F4571="Secondary Timing Controller","Timing",IF(F4571="Star","Ethernet",IF(F4571="Door Controller","Security Solution",IF(F4571="Elevator Controller","Security Solution",IF(F4571="Range Extender","Security Solution",IF(F4571="Dropbox","Standalone",IF(F4571="LF Exciter","Standalone",IF(OR(F4571="Monitor",F4571="Virtual Wall"),IF(VLOOKUP(H4571,IRDeviceDetails!$A$1:$B$10000,2,FALSE)=0,"Standalone",IF(ISNUMBER(MATCH(H4571,ConfigGrouping!$D$1:$D$10000,0)),"Primary","Secondary")),"")))))))))</f>
        <v/>
      </c>
    </row>
    <row r="4572" spans="5:5" ht="15" customHeight="1" x14ac:dyDescent="0.35">
      <c r="E4572" s="11" t="str">
        <f>IF(F4572="Primary Timing Controller","Timing",IF(F4572="Secondary Timing Controller","Timing",IF(F4572="Star","Ethernet",IF(F4572="Door Controller","Security Solution",IF(F4572="Elevator Controller","Security Solution",IF(F4572="Range Extender","Security Solution",IF(F4572="Dropbox","Standalone",IF(F4572="LF Exciter","Standalone",IF(OR(F4572="Monitor",F4572="Virtual Wall"),IF(VLOOKUP(H4572,IRDeviceDetails!$A$1:$B$10000,2,FALSE)=0,"Standalone",IF(ISNUMBER(MATCH(H4572,ConfigGrouping!$D$1:$D$10000,0)),"Primary","Secondary")),"")))))))))</f>
        <v/>
      </c>
    </row>
    <row r="4573" spans="5:5" ht="15" customHeight="1" x14ac:dyDescent="0.35">
      <c r="E4573" s="11" t="str">
        <f>IF(F4573="Primary Timing Controller","Timing",IF(F4573="Secondary Timing Controller","Timing",IF(F4573="Star","Ethernet",IF(F4573="Door Controller","Security Solution",IF(F4573="Elevator Controller","Security Solution",IF(F4573="Range Extender","Security Solution",IF(F4573="Dropbox","Standalone",IF(F4573="LF Exciter","Standalone",IF(OR(F4573="Monitor",F4573="Virtual Wall"),IF(VLOOKUP(H4573,IRDeviceDetails!$A$1:$B$10000,2,FALSE)=0,"Standalone",IF(ISNUMBER(MATCH(H4573,ConfigGrouping!$D$1:$D$10000,0)),"Primary","Secondary")),"")))))))))</f>
        <v/>
      </c>
    </row>
    <row r="4574" spans="5:5" ht="15" customHeight="1" x14ac:dyDescent="0.35">
      <c r="E4574" s="11" t="str">
        <f>IF(F4574="Primary Timing Controller","Timing",IF(F4574="Secondary Timing Controller","Timing",IF(F4574="Star","Ethernet",IF(F4574="Door Controller","Security Solution",IF(F4574="Elevator Controller","Security Solution",IF(F4574="Range Extender","Security Solution",IF(F4574="Dropbox","Standalone",IF(F4574="LF Exciter","Standalone",IF(OR(F4574="Monitor",F4574="Virtual Wall"),IF(VLOOKUP(H4574,IRDeviceDetails!$A$1:$B$10000,2,FALSE)=0,"Standalone",IF(ISNUMBER(MATCH(H4574,ConfigGrouping!$D$1:$D$10000,0)),"Primary","Secondary")),"")))))))))</f>
        <v/>
      </c>
    </row>
    <row r="4575" spans="5:5" ht="15" customHeight="1" x14ac:dyDescent="0.35">
      <c r="E4575" s="11" t="str">
        <f>IF(F4575="Primary Timing Controller","Timing",IF(F4575="Secondary Timing Controller","Timing",IF(F4575="Star","Ethernet",IF(F4575="Door Controller","Security Solution",IF(F4575="Elevator Controller","Security Solution",IF(F4575="Range Extender","Security Solution",IF(F4575="Dropbox","Standalone",IF(F4575="LF Exciter","Standalone",IF(OR(F4575="Monitor",F4575="Virtual Wall"),IF(VLOOKUP(H4575,IRDeviceDetails!$A$1:$B$10000,2,FALSE)=0,"Standalone",IF(ISNUMBER(MATCH(H4575,ConfigGrouping!$D$1:$D$10000,0)),"Primary","Secondary")),"")))))))))</f>
        <v/>
      </c>
    </row>
    <row r="4576" spans="5:5" ht="15" customHeight="1" x14ac:dyDescent="0.35">
      <c r="E4576" s="11" t="str">
        <f>IF(F4576="Primary Timing Controller","Timing",IF(F4576="Secondary Timing Controller","Timing",IF(F4576="Star","Ethernet",IF(F4576="Door Controller","Security Solution",IF(F4576="Elevator Controller","Security Solution",IF(F4576="Range Extender","Security Solution",IF(F4576="Dropbox","Standalone",IF(F4576="LF Exciter","Standalone",IF(OR(F4576="Monitor",F4576="Virtual Wall"),IF(VLOOKUP(H4576,IRDeviceDetails!$A$1:$B$10000,2,FALSE)=0,"Standalone",IF(ISNUMBER(MATCH(H4576,ConfigGrouping!$D$1:$D$10000,0)),"Primary","Secondary")),"")))))))))</f>
        <v/>
      </c>
    </row>
    <row r="4577" spans="5:5" ht="15" customHeight="1" x14ac:dyDescent="0.35">
      <c r="E4577" s="11" t="str">
        <f>IF(F4577="Primary Timing Controller","Timing",IF(F4577="Secondary Timing Controller","Timing",IF(F4577="Star","Ethernet",IF(F4577="Door Controller","Security Solution",IF(F4577="Elevator Controller","Security Solution",IF(F4577="Range Extender","Security Solution",IF(F4577="Dropbox","Standalone",IF(F4577="LF Exciter","Standalone",IF(OR(F4577="Monitor",F4577="Virtual Wall"),IF(VLOOKUP(H4577,IRDeviceDetails!$A$1:$B$10000,2,FALSE)=0,"Standalone",IF(ISNUMBER(MATCH(H4577,ConfigGrouping!$D$1:$D$10000,0)),"Primary","Secondary")),"")))))))))</f>
        <v/>
      </c>
    </row>
    <row r="4578" spans="5:5" ht="15" customHeight="1" x14ac:dyDescent="0.35">
      <c r="E4578" s="11" t="str">
        <f>IF(F4578="Primary Timing Controller","Timing",IF(F4578="Secondary Timing Controller","Timing",IF(F4578="Star","Ethernet",IF(F4578="Door Controller","Security Solution",IF(F4578="Elevator Controller","Security Solution",IF(F4578="Range Extender","Security Solution",IF(F4578="Dropbox","Standalone",IF(F4578="LF Exciter","Standalone",IF(OR(F4578="Monitor",F4578="Virtual Wall"),IF(VLOOKUP(H4578,IRDeviceDetails!$A$1:$B$10000,2,FALSE)=0,"Standalone",IF(ISNUMBER(MATCH(H4578,ConfigGrouping!$D$1:$D$10000,0)),"Primary","Secondary")),"")))))))))</f>
        <v/>
      </c>
    </row>
    <row r="4579" spans="5:5" ht="15" customHeight="1" x14ac:dyDescent="0.35">
      <c r="E4579" s="11" t="str">
        <f>IF(F4579="Primary Timing Controller","Timing",IF(F4579="Secondary Timing Controller","Timing",IF(F4579="Star","Ethernet",IF(F4579="Door Controller","Security Solution",IF(F4579="Elevator Controller","Security Solution",IF(F4579="Range Extender","Security Solution",IF(F4579="Dropbox","Standalone",IF(F4579="LF Exciter","Standalone",IF(OR(F4579="Monitor",F4579="Virtual Wall"),IF(VLOOKUP(H4579,IRDeviceDetails!$A$1:$B$10000,2,FALSE)=0,"Standalone",IF(ISNUMBER(MATCH(H4579,ConfigGrouping!$D$1:$D$10000,0)),"Primary","Secondary")),"")))))))))</f>
        <v/>
      </c>
    </row>
    <row r="4580" spans="5:5" ht="15" customHeight="1" x14ac:dyDescent="0.35">
      <c r="E4580" s="11" t="str">
        <f>IF(F4580="Primary Timing Controller","Timing",IF(F4580="Secondary Timing Controller","Timing",IF(F4580="Star","Ethernet",IF(F4580="Door Controller","Security Solution",IF(F4580="Elevator Controller","Security Solution",IF(F4580="Range Extender","Security Solution",IF(F4580="Dropbox","Standalone",IF(F4580="LF Exciter","Standalone",IF(OR(F4580="Monitor",F4580="Virtual Wall"),IF(VLOOKUP(H4580,IRDeviceDetails!$A$1:$B$10000,2,FALSE)=0,"Standalone",IF(ISNUMBER(MATCH(H4580,ConfigGrouping!$D$1:$D$10000,0)),"Primary","Secondary")),"")))))))))</f>
        <v/>
      </c>
    </row>
    <row r="4581" spans="5:5" ht="15" customHeight="1" x14ac:dyDescent="0.35">
      <c r="E4581" s="11" t="str">
        <f>IF(F4581="Primary Timing Controller","Timing",IF(F4581="Secondary Timing Controller","Timing",IF(F4581="Star","Ethernet",IF(F4581="Door Controller","Security Solution",IF(F4581="Elevator Controller","Security Solution",IF(F4581="Range Extender","Security Solution",IF(F4581="Dropbox","Standalone",IF(F4581="LF Exciter","Standalone",IF(OR(F4581="Monitor",F4581="Virtual Wall"),IF(VLOOKUP(H4581,IRDeviceDetails!$A$1:$B$10000,2,FALSE)=0,"Standalone",IF(ISNUMBER(MATCH(H4581,ConfigGrouping!$D$1:$D$10000,0)),"Primary","Secondary")),"")))))))))</f>
        <v/>
      </c>
    </row>
    <row r="4582" spans="5:5" ht="15" customHeight="1" x14ac:dyDescent="0.35">
      <c r="E4582" s="11" t="str">
        <f>IF(F4582="Primary Timing Controller","Timing",IF(F4582="Secondary Timing Controller","Timing",IF(F4582="Star","Ethernet",IF(F4582="Door Controller","Security Solution",IF(F4582="Elevator Controller","Security Solution",IF(F4582="Range Extender","Security Solution",IF(F4582="Dropbox","Standalone",IF(F4582="LF Exciter","Standalone",IF(OR(F4582="Monitor",F4582="Virtual Wall"),IF(VLOOKUP(H4582,IRDeviceDetails!$A$1:$B$10000,2,FALSE)=0,"Standalone",IF(ISNUMBER(MATCH(H4582,ConfigGrouping!$D$1:$D$10000,0)),"Primary","Secondary")),"")))))))))</f>
        <v/>
      </c>
    </row>
    <row r="4583" spans="5:5" ht="15" customHeight="1" x14ac:dyDescent="0.35">
      <c r="E4583" s="11" t="str">
        <f>IF(F4583="Primary Timing Controller","Timing",IF(F4583="Secondary Timing Controller","Timing",IF(F4583="Star","Ethernet",IF(F4583="Door Controller","Security Solution",IF(F4583="Elevator Controller","Security Solution",IF(F4583="Range Extender","Security Solution",IF(F4583="Dropbox","Standalone",IF(F4583="LF Exciter","Standalone",IF(OR(F4583="Monitor",F4583="Virtual Wall"),IF(VLOOKUP(H4583,IRDeviceDetails!$A$1:$B$10000,2,FALSE)=0,"Standalone",IF(ISNUMBER(MATCH(H4583,ConfigGrouping!$D$1:$D$10000,0)),"Primary","Secondary")),"")))))))))</f>
        <v/>
      </c>
    </row>
    <row r="4584" spans="5:5" ht="15" customHeight="1" x14ac:dyDescent="0.35">
      <c r="E4584" s="11" t="str">
        <f>IF(F4584="Primary Timing Controller","Timing",IF(F4584="Secondary Timing Controller","Timing",IF(F4584="Star","Ethernet",IF(F4584="Door Controller","Security Solution",IF(F4584="Elevator Controller","Security Solution",IF(F4584="Range Extender","Security Solution",IF(F4584="Dropbox","Standalone",IF(F4584="LF Exciter","Standalone",IF(OR(F4584="Monitor",F4584="Virtual Wall"),IF(VLOOKUP(H4584,IRDeviceDetails!$A$1:$B$10000,2,FALSE)=0,"Standalone",IF(ISNUMBER(MATCH(H4584,ConfigGrouping!$D$1:$D$10000,0)),"Primary","Secondary")),"")))))))))</f>
        <v/>
      </c>
    </row>
    <row r="4585" spans="5:5" ht="15" customHeight="1" x14ac:dyDescent="0.35">
      <c r="E4585" s="11" t="str">
        <f>IF(F4585="Primary Timing Controller","Timing",IF(F4585="Secondary Timing Controller","Timing",IF(F4585="Star","Ethernet",IF(F4585="Door Controller","Security Solution",IF(F4585="Elevator Controller","Security Solution",IF(F4585="Range Extender","Security Solution",IF(F4585="Dropbox","Standalone",IF(F4585="LF Exciter","Standalone",IF(OR(F4585="Monitor",F4585="Virtual Wall"),IF(VLOOKUP(H4585,IRDeviceDetails!$A$1:$B$10000,2,FALSE)=0,"Standalone",IF(ISNUMBER(MATCH(H4585,ConfigGrouping!$D$1:$D$10000,0)),"Primary","Secondary")),"")))))))))</f>
        <v/>
      </c>
    </row>
    <row r="4586" spans="5:5" ht="15" customHeight="1" x14ac:dyDescent="0.35">
      <c r="E4586" s="11" t="str">
        <f>IF(F4586="Primary Timing Controller","Timing",IF(F4586="Secondary Timing Controller","Timing",IF(F4586="Star","Ethernet",IF(F4586="Door Controller","Security Solution",IF(F4586="Elevator Controller","Security Solution",IF(F4586="Range Extender","Security Solution",IF(F4586="Dropbox","Standalone",IF(F4586="LF Exciter","Standalone",IF(OR(F4586="Monitor",F4586="Virtual Wall"),IF(VLOOKUP(H4586,IRDeviceDetails!$A$1:$B$10000,2,FALSE)=0,"Standalone",IF(ISNUMBER(MATCH(H4586,ConfigGrouping!$D$1:$D$10000,0)),"Primary","Secondary")),"")))))))))</f>
        <v/>
      </c>
    </row>
    <row r="4587" spans="5:5" ht="15" customHeight="1" x14ac:dyDescent="0.35">
      <c r="E4587" s="11" t="str">
        <f>IF(F4587="Primary Timing Controller","Timing",IF(F4587="Secondary Timing Controller","Timing",IF(F4587="Star","Ethernet",IF(F4587="Door Controller","Security Solution",IF(F4587="Elevator Controller","Security Solution",IF(F4587="Range Extender","Security Solution",IF(F4587="Dropbox","Standalone",IF(F4587="LF Exciter","Standalone",IF(OR(F4587="Monitor",F4587="Virtual Wall"),IF(VLOOKUP(H4587,IRDeviceDetails!$A$1:$B$10000,2,FALSE)=0,"Standalone",IF(ISNUMBER(MATCH(H4587,ConfigGrouping!$D$1:$D$10000,0)),"Primary","Secondary")),"")))))))))</f>
        <v/>
      </c>
    </row>
    <row r="4588" spans="5:5" ht="15" customHeight="1" x14ac:dyDescent="0.35">
      <c r="E4588" s="11" t="str">
        <f>IF(F4588="Primary Timing Controller","Timing",IF(F4588="Secondary Timing Controller","Timing",IF(F4588="Star","Ethernet",IF(F4588="Door Controller","Security Solution",IF(F4588="Elevator Controller","Security Solution",IF(F4588="Range Extender","Security Solution",IF(F4588="Dropbox","Standalone",IF(F4588="LF Exciter","Standalone",IF(OR(F4588="Monitor",F4588="Virtual Wall"),IF(VLOOKUP(H4588,IRDeviceDetails!$A$1:$B$10000,2,FALSE)=0,"Standalone",IF(ISNUMBER(MATCH(H4588,ConfigGrouping!$D$1:$D$10000,0)),"Primary","Secondary")),"")))))))))</f>
        <v/>
      </c>
    </row>
    <row r="4589" spans="5:5" ht="15" customHeight="1" x14ac:dyDescent="0.35">
      <c r="E4589" s="11" t="str">
        <f>IF(F4589="Primary Timing Controller","Timing",IF(F4589="Secondary Timing Controller","Timing",IF(F4589="Star","Ethernet",IF(F4589="Door Controller","Security Solution",IF(F4589="Elevator Controller","Security Solution",IF(F4589="Range Extender","Security Solution",IF(F4589="Dropbox","Standalone",IF(F4589="LF Exciter","Standalone",IF(OR(F4589="Monitor",F4589="Virtual Wall"),IF(VLOOKUP(H4589,IRDeviceDetails!$A$1:$B$10000,2,FALSE)=0,"Standalone",IF(ISNUMBER(MATCH(H4589,ConfigGrouping!$D$1:$D$10000,0)),"Primary","Secondary")),"")))))))))</f>
        <v/>
      </c>
    </row>
    <row r="4590" spans="5:5" ht="15" customHeight="1" x14ac:dyDescent="0.35">
      <c r="E4590" s="11" t="str">
        <f>IF(F4590="Primary Timing Controller","Timing",IF(F4590="Secondary Timing Controller","Timing",IF(F4590="Star","Ethernet",IF(F4590="Door Controller","Security Solution",IF(F4590="Elevator Controller","Security Solution",IF(F4590="Range Extender","Security Solution",IF(F4590="Dropbox","Standalone",IF(F4590="LF Exciter","Standalone",IF(OR(F4590="Monitor",F4590="Virtual Wall"),IF(VLOOKUP(H4590,IRDeviceDetails!$A$1:$B$10000,2,FALSE)=0,"Standalone",IF(ISNUMBER(MATCH(H4590,ConfigGrouping!$D$1:$D$10000,0)),"Primary","Secondary")),"")))))))))</f>
        <v/>
      </c>
    </row>
    <row r="4591" spans="5:5" ht="15" customHeight="1" x14ac:dyDescent="0.35">
      <c r="E4591" s="11" t="str">
        <f>IF(F4591="Primary Timing Controller","Timing",IF(F4591="Secondary Timing Controller","Timing",IF(F4591="Star","Ethernet",IF(F4591="Door Controller","Security Solution",IF(F4591="Elevator Controller","Security Solution",IF(F4591="Range Extender","Security Solution",IF(F4591="Dropbox","Standalone",IF(F4591="LF Exciter","Standalone",IF(OR(F4591="Monitor",F4591="Virtual Wall"),IF(VLOOKUP(H4591,IRDeviceDetails!$A$1:$B$10000,2,FALSE)=0,"Standalone",IF(ISNUMBER(MATCH(H4591,ConfigGrouping!$D$1:$D$10000,0)),"Primary","Secondary")),"")))))))))</f>
        <v/>
      </c>
    </row>
    <row r="4592" spans="5:5" ht="15" customHeight="1" x14ac:dyDescent="0.35">
      <c r="E4592" s="11" t="str">
        <f>IF(F4592="Primary Timing Controller","Timing",IF(F4592="Secondary Timing Controller","Timing",IF(F4592="Star","Ethernet",IF(F4592="Door Controller","Security Solution",IF(F4592="Elevator Controller","Security Solution",IF(F4592="Range Extender","Security Solution",IF(F4592="Dropbox","Standalone",IF(F4592="LF Exciter","Standalone",IF(OR(F4592="Monitor",F4592="Virtual Wall"),IF(VLOOKUP(H4592,IRDeviceDetails!$A$1:$B$10000,2,FALSE)=0,"Standalone",IF(ISNUMBER(MATCH(H4592,ConfigGrouping!$D$1:$D$10000,0)),"Primary","Secondary")),"")))))))))</f>
        <v/>
      </c>
    </row>
    <row r="4593" spans="5:5" ht="15" customHeight="1" x14ac:dyDescent="0.35">
      <c r="E4593" s="11" t="str">
        <f>IF(F4593="Primary Timing Controller","Timing",IF(F4593="Secondary Timing Controller","Timing",IF(F4593="Star","Ethernet",IF(F4593="Door Controller","Security Solution",IF(F4593="Elevator Controller","Security Solution",IF(F4593="Range Extender","Security Solution",IF(F4593="Dropbox","Standalone",IF(F4593="LF Exciter","Standalone",IF(OR(F4593="Monitor",F4593="Virtual Wall"),IF(VLOOKUP(H4593,IRDeviceDetails!$A$1:$B$10000,2,FALSE)=0,"Standalone",IF(ISNUMBER(MATCH(H4593,ConfigGrouping!$D$1:$D$10000,0)),"Primary","Secondary")),"")))))))))</f>
        <v/>
      </c>
    </row>
    <row r="4594" spans="5:5" ht="15" customHeight="1" x14ac:dyDescent="0.35">
      <c r="E4594" s="11" t="str">
        <f>IF(F4594="Primary Timing Controller","Timing",IF(F4594="Secondary Timing Controller","Timing",IF(F4594="Star","Ethernet",IF(F4594="Door Controller","Security Solution",IF(F4594="Elevator Controller","Security Solution",IF(F4594="Range Extender","Security Solution",IF(F4594="Dropbox","Standalone",IF(F4594="LF Exciter","Standalone",IF(OR(F4594="Monitor",F4594="Virtual Wall"),IF(VLOOKUP(H4594,IRDeviceDetails!$A$1:$B$10000,2,FALSE)=0,"Standalone",IF(ISNUMBER(MATCH(H4594,ConfigGrouping!$D$1:$D$10000,0)),"Primary","Secondary")),"")))))))))</f>
        <v/>
      </c>
    </row>
    <row r="4595" spans="5:5" ht="15" customHeight="1" x14ac:dyDescent="0.35">
      <c r="E4595" s="11" t="str">
        <f>IF(F4595="Primary Timing Controller","Timing",IF(F4595="Secondary Timing Controller","Timing",IF(F4595="Star","Ethernet",IF(F4595="Door Controller","Security Solution",IF(F4595="Elevator Controller","Security Solution",IF(F4595="Range Extender","Security Solution",IF(F4595="Dropbox","Standalone",IF(F4595="LF Exciter","Standalone",IF(OR(F4595="Monitor",F4595="Virtual Wall"),IF(VLOOKUP(H4595,IRDeviceDetails!$A$1:$B$10000,2,FALSE)=0,"Standalone",IF(ISNUMBER(MATCH(H4595,ConfigGrouping!$D$1:$D$10000,0)),"Primary","Secondary")),"")))))))))</f>
        <v/>
      </c>
    </row>
    <row r="4596" spans="5:5" ht="15" customHeight="1" x14ac:dyDescent="0.35">
      <c r="E4596" s="11" t="str">
        <f>IF(F4596="Primary Timing Controller","Timing",IF(F4596="Secondary Timing Controller","Timing",IF(F4596="Star","Ethernet",IF(F4596="Door Controller","Security Solution",IF(F4596="Elevator Controller","Security Solution",IF(F4596="Range Extender","Security Solution",IF(F4596="Dropbox","Standalone",IF(F4596="LF Exciter","Standalone",IF(OR(F4596="Monitor",F4596="Virtual Wall"),IF(VLOOKUP(H4596,IRDeviceDetails!$A$1:$B$10000,2,FALSE)=0,"Standalone",IF(ISNUMBER(MATCH(H4596,ConfigGrouping!$D$1:$D$10000,0)),"Primary","Secondary")),"")))))))))</f>
        <v/>
      </c>
    </row>
    <row r="4597" spans="5:5" ht="15" customHeight="1" x14ac:dyDescent="0.35">
      <c r="E4597" s="11" t="str">
        <f>IF(F4597="Primary Timing Controller","Timing",IF(F4597="Secondary Timing Controller","Timing",IF(F4597="Star","Ethernet",IF(F4597="Door Controller","Security Solution",IF(F4597="Elevator Controller","Security Solution",IF(F4597="Range Extender","Security Solution",IF(F4597="Dropbox","Standalone",IF(F4597="LF Exciter","Standalone",IF(OR(F4597="Monitor",F4597="Virtual Wall"),IF(VLOOKUP(H4597,IRDeviceDetails!$A$1:$B$10000,2,FALSE)=0,"Standalone",IF(ISNUMBER(MATCH(H4597,ConfigGrouping!$D$1:$D$10000,0)),"Primary","Secondary")),"")))))))))</f>
        <v/>
      </c>
    </row>
    <row r="4598" spans="5:5" ht="15" customHeight="1" x14ac:dyDescent="0.35">
      <c r="E4598" s="11" t="str">
        <f>IF(F4598="Primary Timing Controller","Timing",IF(F4598="Secondary Timing Controller","Timing",IF(F4598="Star","Ethernet",IF(F4598="Door Controller","Security Solution",IF(F4598="Elevator Controller","Security Solution",IF(F4598="Range Extender","Security Solution",IF(F4598="Dropbox","Standalone",IF(F4598="LF Exciter","Standalone",IF(OR(F4598="Monitor",F4598="Virtual Wall"),IF(VLOOKUP(H4598,IRDeviceDetails!$A$1:$B$10000,2,FALSE)=0,"Standalone",IF(ISNUMBER(MATCH(H4598,ConfigGrouping!$D$1:$D$10000,0)),"Primary","Secondary")),"")))))))))</f>
        <v/>
      </c>
    </row>
    <row r="4599" spans="5:5" ht="15" customHeight="1" x14ac:dyDescent="0.35">
      <c r="E4599" s="11" t="str">
        <f>IF(F4599="Primary Timing Controller","Timing",IF(F4599="Secondary Timing Controller","Timing",IF(F4599="Star","Ethernet",IF(F4599="Door Controller","Security Solution",IF(F4599="Elevator Controller","Security Solution",IF(F4599="Range Extender","Security Solution",IF(F4599="Dropbox","Standalone",IF(F4599="LF Exciter","Standalone",IF(OR(F4599="Monitor",F4599="Virtual Wall"),IF(VLOOKUP(H4599,IRDeviceDetails!$A$1:$B$10000,2,FALSE)=0,"Standalone",IF(ISNUMBER(MATCH(H4599,ConfigGrouping!$D$1:$D$10000,0)),"Primary","Secondary")),"")))))))))</f>
        <v/>
      </c>
    </row>
    <row r="4600" spans="5:5" ht="15" customHeight="1" x14ac:dyDescent="0.35">
      <c r="E4600" s="11" t="str">
        <f>IF(F4600="Primary Timing Controller","Timing",IF(F4600="Secondary Timing Controller","Timing",IF(F4600="Star","Ethernet",IF(F4600="Door Controller","Security Solution",IF(F4600="Elevator Controller","Security Solution",IF(F4600="Range Extender","Security Solution",IF(F4600="Dropbox","Standalone",IF(F4600="LF Exciter","Standalone",IF(OR(F4600="Monitor",F4600="Virtual Wall"),IF(VLOOKUP(H4600,IRDeviceDetails!$A$1:$B$10000,2,FALSE)=0,"Standalone",IF(ISNUMBER(MATCH(H4600,ConfigGrouping!$D$1:$D$10000,0)),"Primary","Secondary")),"")))))))))</f>
        <v/>
      </c>
    </row>
    <row r="4601" spans="5:5" ht="15" customHeight="1" x14ac:dyDescent="0.35">
      <c r="E4601" s="11" t="str">
        <f>IF(F4601="Primary Timing Controller","Timing",IF(F4601="Secondary Timing Controller","Timing",IF(F4601="Star","Ethernet",IF(F4601="Door Controller","Security Solution",IF(F4601="Elevator Controller","Security Solution",IF(F4601="Range Extender","Security Solution",IF(F4601="Dropbox","Standalone",IF(F4601="LF Exciter","Standalone",IF(OR(F4601="Monitor",F4601="Virtual Wall"),IF(VLOOKUP(H4601,IRDeviceDetails!$A$1:$B$10000,2,FALSE)=0,"Standalone",IF(ISNUMBER(MATCH(H4601,ConfigGrouping!$D$1:$D$10000,0)),"Primary","Secondary")),"")))))))))</f>
        <v/>
      </c>
    </row>
    <row r="4602" spans="5:5" ht="15" customHeight="1" x14ac:dyDescent="0.35">
      <c r="E4602" s="11" t="str">
        <f>IF(F4602="Primary Timing Controller","Timing",IF(F4602="Secondary Timing Controller","Timing",IF(F4602="Star","Ethernet",IF(F4602="Door Controller","Security Solution",IF(F4602="Elevator Controller","Security Solution",IF(F4602="Range Extender","Security Solution",IF(F4602="Dropbox","Standalone",IF(F4602="LF Exciter","Standalone",IF(OR(F4602="Monitor",F4602="Virtual Wall"),IF(VLOOKUP(H4602,IRDeviceDetails!$A$1:$B$10000,2,FALSE)=0,"Standalone",IF(ISNUMBER(MATCH(H4602,ConfigGrouping!$D$1:$D$10000,0)),"Primary","Secondary")),"")))))))))</f>
        <v/>
      </c>
    </row>
    <row r="4603" spans="5:5" ht="15" customHeight="1" x14ac:dyDescent="0.35">
      <c r="E4603" s="11" t="str">
        <f>IF(F4603="Primary Timing Controller","Timing",IF(F4603="Secondary Timing Controller","Timing",IF(F4603="Star","Ethernet",IF(F4603="Door Controller","Security Solution",IF(F4603="Elevator Controller","Security Solution",IF(F4603="Range Extender","Security Solution",IF(F4603="Dropbox","Standalone",IF(F4603="LF Exciter","Standalone",IF(OR(F4603="Monitor",F4603="Virtual Wall"),IF(VLOOKUP(H4603,IRDeviceDetails!$A$1:$B$10000,2,FALSE)=0,"Standalone",IF(ISNUMBER(MATCH(H4603,ConfigGrouping!$D$1:$D$10000,0)),"Primary","Secondary")),"")))))))))</f>
        <v/>
      </c>
    </row>
    <row r="4604" spans="5:5" ht="15" customHeight="1" x14ac:dyDescent="0.35">
      <c r="E4604" s="11" t="str">
        <f>IF(F4604="Primary Timing Controller","Timing",IF(F4604="Secondary Timing Controller","Timing",IF(F4604="Star","Ethernet",IF(F4604="Door Controller","Security Solution",IF(F4604="Elevator Controller","Security Solution",IF(F4604="Range Extender","Security Solution",IF(F4604="Dropbox","Standalone",IF(F4604="LF Exciter","Standalone",IF(OR(F4604="Monitor",F4604="Virtual Wall"),IF(VLOOKUP(H4604,IRDeviceDetails!$A$1:$B$10000,2,FALSE)=0,"Standalone",IF(ISNUMBER(MATCH(H4604,ConfigGrouping!$D$1:$D$10000,0)),"Primary","Secondary")),"")))))))))</f>
        <v/>
      </c>
    </row>
    <row r="4605" spans="5:5" ht="15" customHeight="1" x14ac:dyDescent="0.35">
      <c r="E4605" s="11" t="str">
        <f>IF(F4605="Primary Timing Controller","Timing",IF(F4605="Secondary Timing Controller","Timing",IF(F4605="Star","Ethernet",IF(F4605="Door Controller","Security Solution",IF(F4605="Elevator Controller","Security Solution",IF(F4605="Range Extender","Security Solution",IF(F4605="Dropbox","Standalone",IF(F4605="LF Exciter","Standalone",IF(OR(F4605="Monitor",F4605="Virtual Wall"),IF(VLOOKUP(H4605,IRDeviceDetails!$A$1:$B$10000,2,FALSE)=0,"Standalone",IF(ISNUMBER(MATCH(H4605,ConfigGrouping!$D$1:$D$10000,0)),"Primary","Secondary")),"")))))))))</f>
        <v/>
      </c>
    </row>
    <row r="4606" spans="5:5" ht="15" customHeight="1" x14ac:dyDescent="0.35">
      <c r="E4606" s="11" t="str">
        <f>IF(F4606="Primary Timing Controller","Timing",IF(F4606="Secondary Timing Controller","Timing",IF(F4606="Star","Ethernet",IF(F4606="Door Controller","Security Solution",IF(F4606="Elevator Controller","Security Solution",IF(F4606="Range Extender","Security Solution",IF(F4606="Dropbox","Standalone",IF(F4606="LF Exciter","Standalone",IF(OR(F4606="Monitor",F4606="Virtual Wall"),IF(VLOOKUP(H4606,IRDeviceDetails!$A$1:$B$10000,2,FALSE)=0,"Standalone",IF(ISNUMBER(MATCH(H4606,ConfigGrouping!$D$1:$D$10000,0)),"Primary","Secondary")),"")))))))))</f>
        <v/>
      </c>
    </row>
    <row r="4607" spans="5:5" ht="15" customHeight="1" x14ac:dyDescent="0.35">
      <c r="E4607" s="11" t="str">
        <f>IF(F4607="Primary Timing Controller","Timing",IF(F4607="Secondary Timing Controller","Timing",IF(F4607="Star","Ethernet",IF(F4607="Door Controller","Security Solution",IF(F4607="Elevator Controller","Security Solution",IF(F4607="Range Extender","Security Solution",IF(F4607="Dropbox","Standalone",IF(F4607="LF Exciter","Standalone",IF(OR(F4607="Monitor",F4607="Virtual Wall"),IF(VLOOKUP(H4607,IRDeviceDetails!$A$1:$B$10000,2,FALSE)=0,"Standalone",IF(ISNUMBER(MATCH(H4607,ConfigGrouping!$D$1:$D$10000,0)),"Primary","Secondary")),"")))))))))</f>
        <v/>
      </c>
    </row>
    <row r="4608" spans="5:5" ht="15" customHeight="1" x14ac:dyDescent="0.35">
      <c r="E4608" s="11" t="str">
        <f>IF(F4608="Primary Timing Controller","Timing",IF(F4608="Secondary Timing Controller","Timing",IF(F4608="Star","Ethernet",IF(F4608="Door Controller","Security Solution",IF(F4608="Elevator Controller","Security Solution",IF(F4608="Range Extender","Security Solution",IF(F4608="Dropbox","Standalone",IF(F4608="LF Exciter","Standalone",IF(OR(F4608="Monitor",F4608="Virtual Wall"),IF(VLOOKUP(H4608,IRDeviceDetails!$A$1:$B$10000,2,FALSE)=0,"Standalone",IF(ISNUMBER(MATCH(H4608,ConfigGrouping!$D$1:$D$10000,0)),"Primary","Secondary")),"")))))))))</f>
        <v/>
      </c>
    </row>
    <row r="4609" spans="5:5" ht="15" customHeight="1" x14ac:dyDescent="0.35">
      <c r="E4609" s="11" t="str">
        <f>IF(F4609="Primary Timing Controller","Timing",IF(F4609="Secondary Timing Controller","Timing",IF(F4609="Star","Ethernet",IF(F4609="Door Controller","Security Solution",IF(F4609="Elevator Controller","Security Solution",IF(F4609="Range Extender","Security Solution",IF(F4609="Dropbox","Standalone",IF(F4609="LF Exciter","Standalone",IF(OR(F4609="Monitor",F4609="Virtual Wall"),IF(VLOOKUP(H4609,IRDeviceDetails!$A$1:$B$10000,2,FALSE)=0,"Standalone",IF(ISNUMBER(MATCH(H4609,ConfigGrouping!$D$1:$D$10000,0)),"Primary","Secondary")),"")))))))))</f>
        <v/>
      </c>
    </row>
    <row r="4610" spans="5:5" ht="15" customHeight="1" x14ac:dyDescent="0.35">
      <c r="E4610" s="11" t="str">
        <f>IF(F4610="Primary Timing Controller","Timing",IF(F4610="Secondary Timing Controller","Timing",IF(F4610="Star","Ethernet",IF(F4610="Door Controller","Security Solution",IF(F4610="Elevator Controller","Security Solution",IF(F4610="Range Extender","Security Solution",IF(F4610="Dropbox","Standalone",IF(F4610="LF Exciter","Standalone",IF(OR(F4610="Monitor",F4610="Virtual Wall"),IF(VLOOKUP(H4610,IRDeviceDetails!$A$1:$B$10000,2,FALSE)=0,"Standalone",IF(ISNUMBER(MATCH(H4610,ConfigGrouping!$D$1:$D$10000,0)),"Primary","Secondary")),"")))))))))</f>
        <v/>
      </c>
    </row>
    <row r="4611" spans="5:5" ht="15" customHeight="1" x14ac:dyDescent="0.35">
      <c r="E4611" s="11" t="str">
        <f>IF(F4611="Primary Timing Controller","Timing",IF(F4611="Secondary Timing Controller","Timing",IF(F4611="Star","Ethernet",IF(F4611="Door Controller","Security Solution",IF(F4611="Elevator Controller","Security Solution",IF(F4611="Range Extender","Security Solution",IF(F4611="Dropbox","Standalone",IF(F4611="LF Exciter","Standalone",IF(OR(F4611="Monitor",F4611="Virtual Wall"),IF(VLOOKUP(H4611,IRDeviceDetails!$A$1:$B$10000,2,FALSE)=0,"Standalone",IF(ISNUMBER(MATCH(H4611,ConfigGrouping!$D$1:$D$10000,0)),"Primary","Secondary")),"")))))))))</f>
        <v/>
      </c>
    </row>
    <row r="4612" spans="5:5" ht="15" customHeight="1" x14ac:dyDescent="0.35">
      <c r="E4612" s="11" t="str">
        <f>IF(F4612="Primary Timing Controller","Timing",IF(F4612="Secondary Timing Controller","Timing",IF(F4612="Star","Ethernet",IF(F4612="Door Controller","Security Solution",IF(F4612="Elevator Controller","Security Solution",IF(F4612="Range Extender","Security Solution",IF(F4612="Dropbox","Standalone",IF(F4612="LF Exciter","Standalone",IF(OR(F4612="Monitor",F4612="Virtual Wall"),IF(VLOOKUP(H4612,IRDeviceDetails!$A$1:$B$10000,2,FALSE)=0,"Standalone",IF(ISNUMBER(MATCH(H4612,ConfigGrouping!$D$1:$D$10000,0)),"Primary","Secondary")),"")))))))))</f>
        <v/>
      </c>
    </row>
    <row r="4613" spans="5:5" ht="15" customHeight="1" x14ac:dyDescent="0.35">
      <c r="E4613" s="11" t="str">
        <f>IF(F4613="Primary Timing Controller","Timing",IF(F4613="Secondary Timing Controller","Timing",IF(F4613="Star","Ethernet",IF(F4613="Door Controller","Security Solution",IF(F4613="Elevator Controller","Security Solution",IF(F4613="Range Extender","Security Solution",IF(F4613="Dropbox","Standalone",IF(F4613="LF Exciter","Standalone",IF(OR(F4613="Monitor",F4613="Virtual Wall"),IF(VLOOKUP(H4613,IRDeviceDetails!$A$1:$B$10000,2,FALSE)=0,"Standalone",IF(ISNUMBER(MATCH(H4613,ConfigGrouping!$D$1:$D$10000,0)),"Primary","Secondary")),"")))))))))</f>
        <v/>
      </c>
    </row>
    <row r="4614" spans="5:5" ht="15" customHeight="1" x14ac:dyDescent="0.35">
      <c r="E4614" s="11" t="str">
        <f>IF(F4614="Primary Timing Controller","Timing",IF(F4614="Secondary Timing Controller","Timing",IF(F4614="Star","Ethernet",IF(F4614="Door Controller","Security Solution",IF(F4614="Elevator Controller","Security Solution",IF(F4614="Range Extender","Security Solution",IF(F4614="Dropbox","Standalone",IF(F4614="LF Exciter","Standalone",IF(OR(F4614="Monitor",F4614="Virtual Wall"),IF(VLOOKUP(H4614,IRDeviceDetails!$A$1:$B$10000,2,FALSE)=0,"Standalone",IF(ISNUMBER(MATCH(H4614,ConfigGrouping!$D$1:$D$10000,0)),"Primary","Secondary")),"")))))))))</f>
        <v/>
      </c>
    </row>
    <row r="4615" spans="5:5" ht="15" customHeight="1" x14ac:dyDescent="0.35">
      <c r="E4615" s="11" t="str">
        <f>IF(F4615="Primary Timing Controller","Timing",IF(F4615="Secondary Timing Controller","Timing",IF(F4615="Star","Ethernet",IF(F4615="Door Controller","Security Solution",IF(F4615="Elevator Controller","Security Solution",IF(F4615="Range Extender","Security Solution",IF(F4615="Dropbox","Standalone",IF(F4615="LF Exciter","Standalone",IF(OR(F4615="Monitor",F4615="Virtual Wall"),IF(VLOOKUP(H4615,IRDeviceDetails!$A$1:$B$10000,2,FALSE)=0,"Standalone",IF(ISNUMBER(MATCH(H4615,ConfigGrouping!$D$1:$D$10000,0)),"Primary","Secondary")),"")))))))))</f>
        <v/>
      </c>
    </row>
    <row r="4616" spans="5:5" ht="15" customHeight="1" x14ac:dyDescent="0.35">
      <c r="E4616" s="11" t="str">
        <f>IF(F4616="Primary Timing Controller","Timing",IF(F4616="Secondary Timing Controller","Timing",IF(F4616="Star","Ethernet",IF(F4616="Door Controller","Security Solution",IF(F4616="Elevator Controller","Security Solution",IF(F4616="Range Extender","Security Solution",IF(F4616="Dropbox","Standalone",IF(F4616="LF Exciter","Standalone",IF(OR(F4616="Monitor",F4616="Virtual Wall"),IF(VLOOKUP(H4616,IRDeviceDetails!$A$1:$B$10000,2,FALSE)=0,"Standalone",IF(ISNUMBER(MATCH(H4616,ConfigGrouping!$D$1:$D$10000,0)),"Primary","Secondary")),"")))))))))</f>
        <v/>
      </c>
    </row>
    <row r="4617" spans="5:5" ht="15" customHeight="1" x14ac:dyDescent="0.35">
      <c r="E4617" s="11" t="str">
        <f>IF(F4617="Primary Timing Controller","Timing",IF(F4617="Secondary Timing Controller","Timing",IF(F4617="Star","Ethernet",IF(F4617="Door Controller","Security Solution",IF(F4617="Elevator Controller","Security Solution",IF(F4617="Range Extender","Security Solution",IF(F4617="Dropbox","Standalone",IF(F4617="LF Exciter","Standalone",IF(OR(F4617="Monitor",F4617="Virtual Wall"),IF(VLOOKUP(H4617,IRDeviceDetails!$A$1:$B$10000,2,FALSE)=0,"Standalone",IF(ISNUMBER(MATCH(H4617,ConfigGrouping!$D$1:$D$10000,0)),"Primary","Secondary")),"")))))))))</f>
        <v/>
      </c>
    </row>
    <row r="4618" spans="5:5" ht="15" customHeight="1" x14ac:dyDescent="0.35">
      <c r="E4618" s="11" t="str">
        <f>IF(F4618="Primary Timing Controller","Timing",IF(F4618="Secondary Timing Controller","Timing",IF(F4618="Star","Ethernet",IF(F4618="Door Controller","Security Solution",IF(F4618="Elevator Controller","Security Solution",IF(F4618="Range Extender","Security Solution",IF(F4618="Dropbox","Standalone",IF(F4618="LF Exciter","Standalone",IF(OR(F4618="Monitor",F4618="Virtual Wall"),IF(VLOOKUP(H4618,IRDeviceDetails!$A$1:$B$10000,2,FALSE)=0,"Standalone",IF(ISNUMBER(MATCH(H4618,ConfigGrouping!$D$1:$D$10000,0)),"Primary","Secondary")),"")))))))))</f>
        <v/>
      </c>
    </row>
    <row r="4619" spans="5:5" ht="15" customHeight="1" x14ac:dyDescent="0.35">
      <c r="E4619" s="11" t="str">
        <f>IF(F4619="Primary Timing Controller","Timing",IF(F4619="Secondary Timing Controller","Timing",IF(F4619="Star","Ethernet",IF(F4619="Door Controller","Security Solution",IF(F4619="Elevator Controller","Security Solution",IF(F4619="Range Extender","Security Solution",IF(F4619="Dropbox","Standalone",IF(F4619="LF Exciter","Standalone",IF(OR(F4619="Monitor",F4619="Virtual Wall"),IF(VLOOKUP(H4619,IRDeviceDetails!$A$1:$B$10000,2,FALSE)=0,"Standalone",IF(ISNUMBER(MATCH(H4619,ConfigGrouping!$D$1:$D$10000,0)),"Primary","Secondary")),"")))))))))</f>
        <v/>
      </c>
    </row>
    <row r="4620" spans="5:5" ht="15" customHeight="1" x14ac:dyDescent="0.35">
      <c r="E4620" s="11" t="str">
        <f>IF(F4620="Primary Timing Controller","Timing",IF(F4620="Secondary Timing Controller","Timing",IF(F4620="Star","Ethernet",IF(F4620="Door Controller","Security Solution",IF(F4620="Elevator Controller","Security Solution",IF(F4620="Range Extender","Security Solution",IF(F4620="Dropbox","Standalone",IF(F4620="LF Exciter","Standalone",IF(OR(F4620="Monitor",F4620="Virtual Wall"),IF(VLOOKUP(H4620,IRDeviceDetails!$A$1:$B$10000,2,FALSE)=0,"Standalone",IF(ISNUMBER(MATCH(H4620,ConfigGrouping!$D$1:$D$10000,0)),"Primary","Secondary")),"")))))))))</f>
        <v/>
      </c>
    </row>
    <row r="4621" spans="5:5" ht="15" customHeight="1" x14ac:dyDescent="0.35">
      <c r="E4621" s="11" t="str">
        <f>IF(F4621="Primary Timing Controller","Timing",IF(F4621="Secondary Timing Controller","Timing",IF(F4621="Star","Ethernet",IF(F4621="Door Controller","Security Solution",IF(F4621="Elevator Controller","Security Solution",IF(F4621="Range Extender","Security Solution",IF(F4621="Dropbox","Standalone",IF(F4621="LF Exciter","Standalone",IF(OR(F4621="Monitor",F4621="Virtual Wall"),IF(VLOOKUP(H4621,IRDeviceDetails!$A$1:$B$10000,2,FALSE)=0,"Standalone",IF(ISNUMBER(MATCH(H4621,ConfigGrouping!$D$1:$D$10000,0)),"Primary","Secondary")),"")))))))))</f>
        <v/>
      </c>
    </row>
    <row r="4622" spans="5:5" ht="15" customHeight="1" x14ac:dyDescent="0.35">
      <c r="E4622" s="11" t="str">
        <f>IF(F4622="Primary Timing Controller","Timing",IF(F4622="Secondary Timing Controller","Timing",IF(F4622="Star","Ethernet",IF(F4622="Door Controller","Security Solution",IF(F4622="Elevator Controller","Security Solution",IF(F4622="Range Extender","Security Solution",IF(F4622="Dropbox","Standalone",IF(F4622="LF Exciter","Standalone",IF(OR(F4622="Monitor",F4622="Virtual Wall"),IF(VLOOKUP(H4622,IRDeviceDetails!$A$1:$B$10000,2,FALSE)=0,"Standalone",IF(ISNUMBER(MATCH(H4622,ConfigGrouping!$D$1:$D$10000,0)),"Primary","Secondary")),"")))))))))</f>
        <v/>
      </c>
    </row>
    <row r="4623" spans="5:5" ht="15" customHeight="1" x14ac:dyDescent="0.35">
      <c r="E4623" s="11" t="str">
        <f>IF(F4623="Primary Timing Controller","Timing",IF(F4623="Secondary Timing Controller","Timing",IF(F4623="Star","Ethernet",IF(F4623="Door Controller","Security Solution",IF(F4623="Elevator Controller","Security Solution",IF(F4623="Range Extender","Security Solution",IF(F4623="Dropbox","Standalone",IF(F4623="LF Exciter","Standalone",IF(OR(F4623="Monitor",F4623="Virtual Wall"),IF(VLOOKUP(H4623,IRDeviceDetails!$A$1:$B$10000,2,FALSE)=0,"Standalone",IF(ISNUMBER(MATCH(H4623,ConfigGrouping!$D$1:$D$10000,0)),"Primary","Secondary")),"")))))))))</f>
        <v/>
      </c>
    </row>
    <row r="4624" spans="5:5" ht="15" customHeight="1" x14ac:dyDescent="0.35">
      <c r="E4624" s="11" t="str">
        <f>IF(F4624="Primary Timing Controller","Timing",IF(F4624="Secondary Timing Controller","Timing",IF(F4624="Star","Ethernet",IF(F4624="Door Controller","Security Solution",IF(F4624="Elevator Controller","Security Solution",IF(F4624="Range Extender","Security Solution",IF(F4624="Dropbox","Standalone",IF(F4624="LF Exciter","Standalone",IF(OR(F4624="Monitor",F4624="Virtual Wall"),IF(VLOOKUP(H4624,IRDeviceDetails!$A$1:$B$10000,2,FALSE)=0,"Standalone",IF(ISNUMBER(MATCH(H4624,ConfigGrouping!$D$1:$D$10000,0)),"Primary","Secondary")),"")))))))))</f>
        <v/>
      </c>
    </row>
    <row r="4625" spans="5:5" ht="15" customHeight="1" x14ac:dyDescent="0.35">
      <c r="E4625" s="11" t="str">
        <f>IF(F4625="Primary Timing Controller","Timing",IF(F4625="Secondary Timing Controller","Timing",IF(F4625="Star","Ethernet",IF(F4625="Door Controller","Security Solution",IF(F4625="Elevator Controller","Security Solution",IF(F4625="Range Extender","Security Solution",IF(F4625="Dropbox","Standalone",IF(F4625="LF Exciter","Standalone",IF(OR(F4625="Monitor",F4625="Virtual Wall"),IF(VLOOKUP(H4625,IRDeviceDetails!$A$1:$B$10000,2,FALSE)=0,"Standalone",IF(ISNUMBER(MATCH(H4625,ConfigGrouping!$D$1:$D$10000,0)),"Primary","Secondary")),"")))))))))</f>
        <v/>
      </c>
    </row>
    <row r="4626" spans="5:5" ht="15" customHeight="1" x14ac:dyDescent="0.35">
      <c r="E4626" s="11" t="str">
        <f>IF(F4626="Primary Timing Controller","Timing",IF(F4626="Secondary Timing Controller","Timing",IF(F4626="Star","Ethernet",IF(F4626="Door Controller","Security Solution",IF(F4626="Elevator Controller","Security Solution",IF(F4626="Range Extender","Security Solution",IF(F4626="Dropbox","Standalone",IF(F4626="LF Exciter","Standalone",IF(OR(F4626="Monitor",F4626="Virtual Wall"),IF(VLOOKUP(H4626,IRDeviceDetails!$A$1:$B$10000,2,FALSE)=0,"Standalone",IF(ISNUMBER(MATCH(H4626,ConfigGrouping!$D$1:$D$10000,0)),"Primary","Secondary")),"")))))))))</f>
        <v/>
      </c>
    </row>
    <row r="4627" spans="5:5" ht="15" customHeight="1" x14ac:dyDescent="0.35">
      <c r="E4627" s="11" t="str">
        <f>IF(F4627="Primary Timing Controller","Timing",IF(F4627="Secondary Timing Controller","Timing",IF(F4627="Star","Ethernet",IF(F4627="Door Controller","Security Solution",IF(F4627="Elevator Controller","Security Solution",IF(F4627="Range Extender","Security Solution",IF(F4627="Dropbox","Standalone",IF(F4627="LF Exciter","Standalone",IF(OR(F4627="Monitor",F4627="Virtual Wall"),IF(VLOOKUP(H4627,IRDeviceDetails!$A$1:$B$10000,2,FALSE)=0,"Standalone",IF(ISNUMBER(MATCH(H4627,ConfigGrouping!$D$1:$D$10000,0)),"Primary","Secondary")),"")))))))))</f>
        <v/>
      </c>
    </row>
    <row r="4628" spans="5:5" ht="15" customHeight="1" x14ac:dyDescent="0.35">
      <c r="E4628" s="11" t="str">
        <f>IF(F4628="Primary Timing Controller","Timing",IF(F4628="Secondary Timing Controller","Timing",IF(F4628="Star","Ethernet",IF(F4628="Door Controller","Security Solution",IF(F4628="Elevator Controller","Security Solution",IF(F4628="Range Extender","Security Solution",IF(F4628="Dropbox","Standalone",IF(F4628="LF Exciter","Standalone",IF(OR(F4628="Monitor",F4628="Virtual Wall"),IF(VLOOKUP(H4628,IRDeviceDetails!$A$1:$B$10000,2,FALSE)=0,"Standalone",IF(ISNUMBER(MATCH(H4628,ConfigGrouping!$D$1:$D$10000,0)),"Primary","Secondary")),"")))))))))</f>
        <v/>
      </c>
    </row>
    <row r="4629" spans="5:5" ht="15" customHeight="1" x14ac:dyDescent="0.35">
      <c r="E4629" s="11" t="str">
        <f>IF(F4629="Primary Timing Controller","Timing",IF(F4629="Secondary Timing Controller","Timing",IF(F4629="Star","Ethernet",IF(F4629="Door Controller","Security Solution",IF(F4629="Elevator Controller","Security Solution",IF(F4629="Range Extender","Security Solution",IF(F4629="Dropbox","Standalone",IF(F4629="LF Exciter","Standalone",IF(OR(F4629="Monitor",F4629="Virtual Wall"),IF(VLOOKUP(H4629,IRDeviceDetails!$A$1:$B$10000,2,FALSE)=0,"Standalone",IF(ISNUMBER(MATCH(H4629,ConfigGrouping!$D$1:$D$10000,0)),"Primary","Secondary")),"")))))))))</f>
        <v/>
      </c>
    </row>
    <row r="4630" spans="5:5" ht="15" customHeight="1" x14ac:dyDescent="0.35">
      <c r="E4630" s="11" t="str">
        <f>IF(F4630="Primary Timing Controller","Timing",IF(F4630="Secondary Timing Controller","Timing",IF(F4630="Star","Ethernet",IF(F4630="Door Controller","Security Solution",IF(F4630="Elevator Controller","Security Solution",IF(F4630="Range Extender","Security Solution",IF(F4630="Dropbox","Standalone",IF(F4630="LF Exciter","Standalone",IF(OR(F4630="Monitor",F4630="Virtual Wall"),IF(VLOOKUP(H4630,IRDeviceDetails!$A$1:$B$10000,2,FALSE)=0,"Standalone",IF(ISNUMBER(MATCH(H4630,ConfigGrouping!$D$1:$D$10000,0)),"Primary","Secondary")),"")))))))))</f>
        <v/>
      </c>
    </row>
    <row r="4631" spans="5:5" ht="15" customHeight="1" x14ac:dyDescent="0.35">
      <c r="E4631" s="11" t="str">
        <f>IF(F4631="Primary Timing Controller","Timing",IF(F4631="Secondary Timing Controller","Timing",IF(F4631="Star","Ethernet",IF(F4631="Door Controller","Security Solution",IF(F4631="Elevator Controller","Security Solution",IF(F4631="Range Extender","Security Solution",IF(F4631="Dropbox","Standalone",IF(F4631="LF Exciter","Standalone",IF(OR(F4631="Monitor",F4631="Virtual Wall"),IF(VLOOKUP(H4631,IRDeviceDetails!$A$1:$B$10000,2,FALSE)=0,"Standalone",IF(ISNUMBER(MATCH(H4631,ConfigGrouping!$D$1:$D$10000,0)),"Primary","Secondary")),"")))))))))</f>
        <v/>
      </c>
    </row>
    <row r="4632" spans="5:5" ht="15" customHeight="1" x14ac:dyDescent="0.35">
      <c r="E4632" s="11" t="str">
        <f>IF(F4632="Primary Timing Controller","Timing",IF(F4632="Secondary Timing Controller","Timing",IF(F4632="Star","Ethernet",IF(F4632="Door Controller","Security Solution",IF(F4632="Elevator Controller","Security Solution",IF(F4632="Range Extender","Security Solution",IF(F4632="Dropbox","Standalone",IF(F4632="LF Exciter","Standalone",IF(OR(F4632="Monitor",F4632="Virtual Wall"),IF(VLOOKUP(H4632,IRDeviceDetails!$A$1:$B$10000,2,FALSE)=0,"Standalone",IF(ISNUMBER(MATCH(H4632,ConfigGrouping!$D$1:$D$10000,0)),"Primary","Secondary")),"")))))))))</f>
        <v/>
      </c>
    </row>
    <row r="4633" spans="5:5" ht="15" customHeight="1" x14ac:dyDescent="0.35">
      <c r="E4633" s="11" t="str">
        <f>IF(F4633="Primary Timing Controller","Timing",IF(F4633="Secondary Timing Controller","Timing",IF(F4633="Star","Ethernet",IF(F4633="Door Controller","Security Solution",IF(F4633="Elevator Controller","Security Solution",IF(F4633="Range Extender","Security Solution",IF(F4633="Dropbox","Standalone",IF(F4633="LF Exciter","Standalone",IF(OR(F4633="Monitor",F4633="Virtual Wall"),IF(VLOOKUP(H4633,IRDeviceDetails!$A$1:$B$10000,2,FALSE)=0,"Standalone",IF(ISNUMBER(MATCH(H4633,ConfigGrouping!$D$1:$D$10000,0)),"Primary","Secondary")),"")))))))))</f>
        <v/>
      </c>
    </row>
    <row r="4634" spans="5:5" ht="15" customHeight="1" x14ac:dyDescent="0.35">
      <c r="E4634" s="11" t="str">
        <f>IF(F4634="Primary Timing Controller","Timing",IF(F4634="Secondary Timing Controller","Timing",IF(F4634="Star","Ethernet",IF(F4634="Door Controller","Security Solution",IF(F4634="Elevator Controller","Security Solution",IF(F4634="Range Extender","Security Solution",IF(F4634="Dropbox","Standalone",IF(F4634="LF Exciter","Standalone",IF(OR(F4634="Monitor",F4634="Virtual Wall"),IF(VLOOKUP(H4634,IRDeviceDetails!$A$1:$B$10000,2,FALSE)=0,"Standalone",IF(ISNUMBER(MATCH(H4634,ConfigGrouping!$D$1:$D$10000,0)),"Primary","Secondary")),"")))))))))</f>
        <v/>
      </c>
    </row>
    <row r="4635" spans="5:5" ht="15" customHeight="1" x14ac:dyDescent="0.35">
      <c r="E4635" s="11" t="str">
        <f>IF(F4635="Primary Timing Controller","Timing",IF(F4635="Secondary Timing Controller","Timing",IF(F4635="Star","Ethernet",IF(F4635="Door Controller","Security Solution",IF(F4635="Elevator Controller","Security Solution",IF(F4635="Range Extender","Security Solution",IF(F4635="Dropbox","Standalone",IF(F4635="LF Exciter","Standalone",IF(OR(F4635="Monitor",F4635="Virtual Wall"),IF(VLOOKUP(H4635,IRDeviceDetails!$A$1:$B$10000,2,FALSE)=0,"Standalone",IF(ISNUMBER(MATCH(H4635,ConfigGrouping!$D$1:$D$10000,0)),"Primary","Secondary")),"")))))))))</f>
        <v/>
      </c>
    </row>
    <row r="4636" spans="5:5" ht="15" customHeight="1" x14ac:dyDescent="0.35">
      <c r="E4636" s="11" t="str">
        <f>IF(F4636="Primary Timing Controller","Timing",IF(F4636="Secondary Timing Controller","Timing",IF(F4636="Star","Ethernet",IF(F4636="Door Controller","Security Solution",IF(F4636="Elevator Controller","Security Solution",IF(F4636="Range Extender","Security Solution",IF(F4636="Dropbox","Standalone",IF(F4636="LF Exciter","Standalone",IF(OR(F4636="Monitor",F4636="Virtual Wall"),IF(VLOOKUP(H4636,IRDeviceDetails!$A$1:$B$10000,2,FALSE)=0,"Standalone",IF(ISNUMBER(MATCH(H4636,ConfigGrouping!$D$1:$D$10000,0)),"Primary","Secondary")),"")))))))))</f>
        <v/>
      </c>
    </row>
    <row r="4637" spans="5:5" ht="15" customHeight="1" x14ac:dyDescent="0.35">
      <c r="E4637" s="11" t="str">
        <f>IF(F4637="Primary Timing Controller","Timing",IF(F4637="Secondary Timing Controller","Timing",IF(F4637="Star","Ethernet",IF(F4637="Door Controller","Security Solution",IF(F4637="Elevator Controller","Security Solution",IF(F4637="Range Extender","Security Solution",IF(F4637="Dropbox","Standalone",IF(F4637="LF Exciter","Standalone",IF(OR(F4637="Monitor",F4637="Virtual Wall"),IF(VLOOKUP(H4637,IRDeviceDetails!$A$1:$B$10000,2,FALSE)=0,"Standalone",IF(ISNUMBER(MATCH(H4637,ConfigGrouping!$D$1:$D$10000,0)),"Primary","Secondary")),"")))))))))</f>
        <v/>
      </c>
    </row>
    <row r="4638" spans="5:5" ht="15" customHeight="1" x14ac:dyDescent="0.35">
      <c r="E4638" s="11" t="str">
        <f>IF(F4638="Primary Timing Controller","Timing",IF(F4638="Secondary Timing Controller","Timing",IF(F4638="Star","Ethernet",IF(F4638="Door Controller","Security Solution",IF(F4638="Elevator Controller","Security Solution",IF(F4638="Range Extender","Security Solution",IF(F4638="Dropbox","Standalone",IF(F4638="LF Exciter","Standalone",IF(OR(F4638="Monitor",F4638="Virtual Wall"),IF(VLOOKUP(H4638,IRDeviceDetails!$A$1:$B$10000,2,FALSE)=0,"Standalone",IF(ISNUMBER(MATCH(H4638,ConfigGrouping!$D$1:$D$10000,0)),"Primary","Secondary")),"")))))))))</f>
        <v/>
      </c>
    </row>
    <row r="4639" spans="5:5" ht="15" customHeight="1" x14ac:dyDescent="0.35">
      <c r="E4639" s="11" t="str">
        <f>IF(F4639="Primary Timing Controller","Timing",IF(F4639="Secondary Timing Controller","Timing",IF(F4639="Star","Ethernet",IF(F4639="Door Controller","Security Solution",IF(F4639="Elevator Controller","Security Solution",IF(F4639="Range Extender","Security Solution",IF(F4639="Dropbox","Standalone",IF(F4639="LF Exciter","Standalone",IF(OR(F4639="Monitor",F4639="Virtual Wall"),IF(VLOOKUP(H4639,IRDeviceDetails!$A$1:$B$10000,2,FALSE)=0,"Standalone",IF(ISNUMBER(MATCH(H4639,ConfigGrouping!$D$1:$D$10000,0)),"Primary","Secondary")),"")))))))))</f>
        <v/>
      </c>
    </row>
    <row r="4640" spans="5:5" ht="15" customHeight="1" x14ac:dyDescent="0.35">
      <c r="E4640" s="11" t="str">
        <f>IF(F4640="Primary Timing Controller","Timing",IF(F4640="Secondary Timing Controller","Timing",IF(F4640="Star","Ethernet",IF(F4640="Door Controller","Security Solution",IF(F4640="Elevator Controller","Security Solution",IF(F4640="Range Extender","Security Solution",IF(F4640="Dropbox","Standalone",IF(F4640="LF Exciter","Standalone",IF(OR(F4640="Monitor",F4640="Virtual Wall"),IF(VLOOKUP(H4640,IRDeviceDetails!$A$1:$B$10000,2,FALSE)=0,"Standalone",IF(ISNUMBER(MATCH(H4640,ConfigGrouping!$D$1:$D$10000,0)),"Primary","Secondary")),"")))))))))</f>
        <v/>
      </c>
    </row>
    <row r="4641" spans="5:5" ht="15" customHeight="1" x14ac:dyDescent="0.35">
      <c r="E4641" s="11" t="str">
        <f>IF(F4641="Primary Timing Controller","Timing",IF(F4641="Secondary Timing Controller","Timing",IF(F4641="Star","Ethernet",IF(F4641="Door Controller","Security Solution",IF(F4641="Elevator Controller","Security Solution",IF(F4641="Range Extender","Security Solution",IF(F4641="Dropbox","Standalone",IF(F4641="LF Exciter","Standalone",IF(OR(F4641="Monitor",F4641="Virtual Wall"),IF(VLOOKUP(H4641,IRDeviceDetails!$A$1:$B$10000,2,FALSE)=0,"Standalone",IF(ISNUMBER(MATCH(H4641,ConfigGrouping!$D$1:$D$10000,0)),"Primary","Secondary")),"")))))))))</f>
        <v/>
      </c>
    </row>
    <row r="4642" spans="5:5" ht="15" customHeight="1" x14ac:dyDescent="0.35">
      <c r="E4642" s="11" t="str">
        <f>IF(F4642="Primary Timing Controller","Timing",IF(F4642="Secondary Timing Controller","Timing",IF(F4642="Star","Ethernet",IF(F4642="Door Controller","Security Solution",IF(F4642="Elevator Controller","Security Solution",IF(F4642="Range Extender","Security Solution",IF(F4642="Dropbox","Standalone",IF(F4642="LF Exciter","Standalone",IF(OR(F4642="Monitor",F4642="Virtual Wall"),IF(VLOOKUP(H4642,IRDeviceDetails!$A$1:$B$10000,2,FALSE)=0,"Standalone",IF(ISNUMBER(MATCH(H4642,ConfigGrouping!$D$1:$D$10000,0)),"Primary","Secondary")),"")))))))))</f>
        <v/>
      </c>
    </row>
    <row r="4643" spans="5:5" ht="15" customHeight="1" x14ac:dyDescent="0.35">
      <c r="E4643" s="11" t="str">
        <f>IF(F4643="Primary Timing Controller","Timing",IF(F4643="Secondary Timing Controller","Timing",IF(F4643="Star","Ethernet",IF(F4643="Door Controller","Security Solution",IF(F4643="Elevator Controller","Security Solution",IF(F4643="Range Extender","Security Solution",IF(F4643="Dropbox","Standalone",IF(F4643="LF Exciter","Standalone",IF(OR(F4643="Monitor",F4643="Virtual Wall"),IF(VLOOKUP(H4643,IRDeviceDetails!$A$1:$B$10000,2,FALSE)=0,"Standalone",IF(ISNUMBER(MATCH(H4643,ConfigGrouping!$D$1:$D$10000,0)),"Primary","Secondary")),"")))))))))</f>
        <v/>
      </c>
    </row>
    <row r="4644" spans="5:5" ht="15" customHeight="1" x14ac:dyDescent="0.35">
      <c r="E4644" s="11" t="str">
        <f>IF(F4644="Primary Timing Controller","Timing",IF(F4644="Secondary Timing Controller","Timing",IF(F4644="Star","Ethernet",IF(F4644="Door Controller","Security Solution",IF(F4644="Elevator Controller","Security Solution",IF(F4644="Range Extender","Security Solution",IF(F4644="Dropbox","Standalone",IF(F4644="LF Exciter","Standalone",IF(OR(F4644="Monitor",F4644="Virtual Wall"),IF(VLOOKUP(H4644,IRDeviceDetails!$A$1:$B$10000,2,FALSE)=0,"Standalone",IF(ISNUMBER(MATCH(H4644,ConfigGrouping!$D$1:$D$10000,0)),"Primary","Secondary")),"")))))))))</f>
        <v/>
      </c>
    </row>
    <row r="4645" spans="5:5" ht="15" customHeight="1" x14ac:dyDescent="0.35">
      <c r="E4645" s="11" t="str">
        <f>IF(F4645="Primary Timing Controller","Timing",IF(F4645="Secondary Timing Controller","Timing",IF(F4645="Star","Ethernet",IF(F4645="Door Controller","Security Solution",IF(F4645="Elevator Controller","Security Solution",IF(F4645="Range Extender","Security Solution",IF(F4645="Dropbox","Standalone",IF(F4645="LF Exciter","Standalone",IF(OR(F4645="Monitor",F4645="Virtual Wall"),IF(VLOOKUP(H4645,IRDeviceDetails!$A$1:$B$10000,2,FALSE)=0,"Standalone",IF(ISNUMBER(MATCH(H4645,ConfigGrouping!$D$1:$D$10000,0)),"Primary","Secondary")),"")))))))))</f>
        <v/>
      </c>
    </row>
    <row r="4646" spans="5:5" ht="15" customHeight="1" x14ac:dyDescent="0.35">
      <c r="E4646" s="11" t="str">
        <f>IF(F4646="Primary Timing Controller","Timing",IF(F4646="Secondary Timing Controller","Timing",IF(F4646="Star","Ethernet",IF(F4646="Door Controller","Security Solution",IF(F4646="Elevator Controller","Security Solution",IF(F4646="Range Extender","Security Solution",IF(F4646="Dropbox","Standalone",IF(F4646="LF Exciter","Standalone",IF(OR(F4646="Monitor",F4646="Virtual Wall"),IF(VLOOKUP(H4646,IRDeviceDetails!$A$1:$B$10000,2,FALSE)=0,"Standalone",IF(ISNUMBER(MATCH(H4646,ConfigGrouping!$D$1:$D$10000,0)),"Primary","Secondary")),"")))))))))</f>
        <v/>
      </c>
    </row>
    <row r="4647" spans="5:5" ht="15" customHeight="1" x14ac:dyDescent="0.35">
      <c r="E4647" s="11" t="str">
        <f>IF(F4647="Primary Timing Controller","Timing",IF(F4647="Secondary Timing Controller","Timing",IF(F4647="Star","Ethernet",IF(F4647="Door Controller","Security Solution",IF(F4647="Elevator Controller","Security Solution",IF(F4647="Range Extender","Security Solution",IF(F4647="Dropbox","Standalone",IF(F4647="LF Exciter","Standalone",IF(OR(F4647="Monitor",F4647="Virtual Wall"),IF(VLOOKUP(H4647,IRDeviceDetails!$A$1:$B$10000,2,FALSE)=0,"Standalone",IF(ISNUMBER(MATCH(H4647,ConfigGrouping!$D$1:$D$10000,0)),"Primary","Secondary")),"")))))))))</f>
        <v/>
      </c>
    </row>
    <row r="4648" spans="5:5" ht="15" customHeight="1" x14ac:dyDescent="0.35">
      <c r="E4648" s="11" t="str">
        <f>IF(F4648="Primary Timing Controller","Timing",IF(F4648="Secondary Timing Controller","Timing",IF(F4648="Star","Ethernet",IF(F4648="Door Controller","Security Solution",IF(F4648="Elevator Controller","Security Solution",IF(F4648="Range Extender","Security Solution",IF(F4648="Dropbox","Standalone",IF(F4648="LF Exciter","Standalone",IF(OR(F4648="Monitor",F4648="Virtual Wall"),IF(VLOOKUP(H4648,IRDeviceDetails!$A$1:$B$10000,2,FALSE)=0,"Standalone",IF(ISNUMBER(MATCH(H4648,ConfigGrouping!$D$1:$D$10000,0)),"Primary","Secondary")),"")))))))))</f>
        <v/>
      </c>
    </row>
    <row r="4649" spans="5:5" ht="15" customHeight="1" x14ac:dyDescent="0.35">
      <c r="E4649" s="11" t="str">
        <f>IF(F4649="Primary Timing Controller","Timing",IF(F4649="Secondary Timing Controller","Timing",IF(F4649="Star","Ethernet",IF(F4649="Door Controller","Security Solution",IF(F4649="Elevator Controller","Security Solution",IF(F4649="Range Extender","Security Solution",IF(F4649="Dropbox","Standalone",IF(F4649="LF Exciter","Standalone",IF(OR(F4649="Monitor",F4649="Virtual Wall"),IF(VLOOKUP(H4649,IRDeviceDetails!$A$1:$B$10000,2,FALSE)=0,"Standalone",IF(ISNUMBER(MATCH(H4649,ConfigGrouping!$D$1:$D$10000,0)),"Primary","Secondary")),"")))))))))</f>
        <v/>
      </c>
    </row>
    <row r="4650" spans="5:5" ht="15" customHeight="1" x14ac:dyDescent="0.35">
      <c r="E4650" s="11" t="str">
        <f>IF(F4650="Primary Timing Controller","Timing",IF(F4650="Secondary Timing Controller","Timing",IF(F4650="Star","Ethernet",IF(F4650="Door Controller","Security Solution",IF(F4650="Elevator Controller","Security Solution",IF(F4650="Range Extender","Security Solution",IF(F4650="Dropbox","Standalone",IF(F4650="LF Exciter","Standalone",IF(OR(F4650="Monitor",F4650="Virtual Wall"),IF(VLOOKUP(H4650,IRDeviceDetails!$A$1:$B$10000,2,FALSE)=0,"Standalone",IF(ISNUMBER(MATCH(H4650,ConfigGrouping!$D$1:$D$10000,0)),"Primary","Secondary")),"")))))))))</f>
        <v/>
      </c>
    </row>
    <row r="4651" spans="5:5" ht="15" customHeight="1" x14ac:dyDescent="0.35">
      <c r="E4651" s="11" t="str">
        <f>IF(F4651="Primary Timing Controller","Timing",IF(F4651="Secondary Timing Controller","Timing",IF(F4651="Star","Ethernet",IF(F4651="Door Controller","Security Solution",IF(F4651="Elevator Controller","Security Solution",IF(F4651="Range Extender","Security Solution",IF(F4651="Dropbox","Standalone",IF(F4651="LF Exciter","Standalone",IF(OR(F4651="Monitor",F4651="Virtual Wall"),IF(VLOOKUP(H4651,IRDeviceDetails!$A$1:$B$10000,2,FALSE)=0,"Standalone",IF(ISNUMBER(MATCH(H4651,ConfigGrouping!$D$1:$D$10000,0)),"Primary","Secondary")),"")))))))))</f>
        <v/>
      </c>
    </row>
    <row r="4652" spans="5:5" ht="15" customHeight="1" x14ac:dyDescent="0.35">
      <c r="E4652" s="11" t="str">
        <f>IF(F4652="Primary Timing Controller","Timing",IF(F4652="Secondary Timing Controller","Timing",IF(F4652="Star","Ethernet",IF(F4652="Door Controller","Security Solution",IF(F4652="Elevator Controller","Security Solution",IF(F4652="Range Extender","Security Solution",IF(F4652="Dropbox","Standalone",IF(F4652="LF Exciter","Standalone",IF(OR(F4652="Monitor",F4652="Virtual Wall"),IF(VLOOKUP(H4652,IRDeviceDetails!$A$1:$B$10000,2,FALSE)=0,"Standalone",IF(ISNUMBER(MATCH(H4652,ConfigGrouping!$D$1:$D$10000,0)),"Primary","Secondary")),"")))))))))</f>
        <v/>
      </c>
    </row>
    <row r="4653" spans="5:5" ht="15" customHeight="1" x14ac:dyDescent="0.35">
      <c r="E4653" s="11" t="str">
        <f>IF(F4653="Primary Timing Controller","Timing",IF(F4653="Secondary Timing Controller","Timing",IF(F4653="Star","Ethernet",IF(F4653="Door Controller","Security Solution",IF(F4653="Elevator Controller","Security Solution",IF(F4653="Range Extender","Security Solution",IF(F4653="Dropbox","Standalone",IF(F4653="LF Exciter","Standalone",IF(OR(F4653="Monitor",F4653="Virtual Wall"),IF(VLOOKUP(H4653,IRDeviceDetails!$A$1:$B$10000,2,FALSE)=0,"Standalone",IF(ISNUMBER(MATCH(H4653,ConfigGrouping!$D$1:$D$10000,0)),"Primary","Secondary")),"")))))))))</f>
        <v/>
      </c>
    </row>
    <row r="4654" spans="5:5" ht="15" customHeight="1" x14ac:dyDescent="0.35">
      <c r="E4654" s="11" t="str">
        <f>IF(F4654="Primary Timing Controller","Timing",IF(F4654="Secondary Timing Controller","Timing",IF(F4654="Star","Ethernet",IF(F4654="Door Controller","Security Solution",IF(F4654="Elevator Controller","Security Solution",IF(F4654="Range Extender","Security Solution",IF(F4654="Dropbox","Standalone",IF(F4654="LF Exciter","Standalone",IF(OR(F4654="Monitor",F4654="Virtual Wall"),IF(VLOOKUP(H4654,IRDeviceDetails!$A$1:$B$10000,2,FALSE)=0,"Standalone",IF(ISNUMBER(MATCH(H4654,ConfigGrouping!$D$1:$D$10000,0)),"Primary","Secondary")),"")))))))))</f>
        <v/>
      </c>
    </row>
    <row r="4655" spans="5:5" ht="15" customHeight="1" x14ac:dyDescent="0.35">
      <c r="E4655" s="11" t="str">
        <f>IF(F4655="Primary Timing Controller","Timing",IF(F4655="Secondary Timing Controller","Timing",IF(F4655="Star","Ethernet",IF(F4655="Door Controller","Security Solution",IF(F4655="Elevator Controller","Security Solution",IF(F4655="Range Extender","Security Solution",IF(F4655="Dropbox","Standalone",IF(F4655="LF Exciter","Standalone",IF(OR(F4655="Monitor",F4655="Virtual Wall"),IF(VLOOKUP(H4655,IRDeviceDetails!$A$1:$B$10000,2,FALSE)=0,"Standalone",IF(ISNUMBER(MATCH(H4655,ConfigGrouping!$D$1:$D$10000,0)),"Primary","Secondary")),"")))))))))</f>
        <v/>
      </c>
    </row>
    <row r="4656" spans="5:5" ht="15" customHeight="1" x14ac:dyDescent="0.35">
      <c r="E4656" s="11" t="str">
        <f>IF(F4656="Primary Timing Controller","Timing",IF(F4656="Secondary Timing Controller","Timing",IF(F4656="Star","Ethernet",IF(F4656="Door Controller","Security Solution",IF(F4656="Elevator Controller","Security Solution",IF(F4656="Range Extender","Security Solution",IF(F4656="Dropbox","Standalone",IF(F4656="LF Exciter","Standalone",IF(OR(F4656="Monitor",F4656="Virtual Wall"),IF(VLOOKUP(H4656,IRDeviceDetails!$A$1:$B$10000,2,FALSE)=0,"Standalone",IF(ISNUMBER(MATCH(H4656,ConfigGrouping!$D$1:$D$10000,0)),"Primary","Secondary")),"")))))))))</f>
        <v/>
      </c>
    </row>
    <row r="4657" spans="5:5" ht="15" customHeight="1" x14ac:dyDescent="0.35">
      <c r="E4657" s="11" t="str">
        <f>IF(F4657="Primary Timing Controller","Timing",IF(F4657="Secondary Timing Controller","Timing",IF(F4657="Star","Ethernet",IF(F4657="Door Controller","Security Solution",IF(F4657="Elevator Controller","Security Solution",IF(F4657="Range Extender","Security Solution",IF(F4657="Dropbox","Standalone",IF(F4657="LF Exciter","Standalone",IF(OR(F4657="Monitor",F4657="Virtual Wall"),IF(VLOOKUP(H4657,IRDeviceDetails!$A$1:$B$10000,2,FALSE)=0,"Standalone",IF(ISNUMBER(MATCH(H4657,ConfigGrouping!$D$1:$D$10000,0)),"Primary","Secondary")),"")))))))))</f>
        <v/>
      </c>
    </row>
    <row r="4658" spans="5:5" ht="15" customHeight="1" x14ac:dyDescent="0.35">
      <c r="E4658" s="11" t="str">
        <f>IF(F4658="Primary Timing Controller","Timing",IF(F4658="Secondary Timing Controller","Timing",IF(F4658="Star","Ethernet",IF(F4658="Door Controller","Security Solution",IF(F4658="Elevator Controller","Security Solution",IF(F4658="Range Extender","Security Solution",IF(F4658="Dropbox","Standalone",IF(F4658="LF Exciter","Standalone",IF(OR(F4658="Monitor",F4658="Virtual Wall"),IF(VLOOKUP(H4658,IRDeviceDetails!$A$1:$B$10000,2,FALSE)=0,"Standalone",IF(ISNUMBER(MATCH(H4658,ConfigGrouping!$D$1:$D$10000,0)),"Primary","Secondary")),"")))))))))</f>
        <v/>
      </c>
    </row>
    <row r="4659" spans="5:5" ht="15" customHeight="1" x14ac:dyDescent="0.35">
      <c r="E4659" s="11" t="str">
        <f>IF(F4659="Primary Timing Controller","Timing",IF(F4659="Secondary Timing Controller","Timing",IF(F4659="Star","Ethernet",IF(F4659="Door Controller","Security Solution",IF(F4659="Elevator Controller","Security Solution",IF(F4659="Range Extender","Security Solution",IF(F4659="Dropbox","Standalone",IF(F4659="LF Exciter","Standalone",IF(OR(F4659="Monitor",F4659="Virtual Wall"),IF(VLOOKUP(H4659,IRDeviceDetails!$A$1:$B$10000,2,FALSE)=0,"Standalone",IF(ISNUMBER(MATCH(H4659,ConfigGrouping!$D$1:$D$10000,0)),"Primary","Secondary")),"")))))))))</f>
        <v/>
      </c>
    </row>
    <row r="4660" spans="5:5" ht="15" customHeight="1" x14ac:dyDescent="0.35">
      <c r="E4660" s="11" t="str">
        <f>IF(F4660="Primary Timing Controller","Timing",IF(F4660="Secondary Timing Controller","Timing",IF(F4660="Star","Ethernet",IF(F4660="Door Controller","Security Solution",IF(F4660="Elevator Controller","Security Solution",IF(F4660="Range Extender","Security Solution",IF(F4660="Dropbox","Standalone",IF(F4660="LF Exciter","Standalone",IF(OR(F4660="Monitor",F4660="Virtual Wall"),IF(VLOOKUP(H4660,IRDeviceDetails!$A$1:$B$10000,2,FALSE)=0,"Standalone",IF(ISNUMBER(MATCH(H4660,ConfigGrouping!$D$1:$D$10000,0)),"Primary","Secondary")),"")))))))))</f>
        <v/>
      </c>
    </row>
    <row r="4661" spans="5:5" ht="15" customHeight="1" x14ac:dyDescent="0.35">
      <c r="E4661" s="11" t="str">
        <f>IF(F4661="Primary Timing Controller","Timing",IF(F4661="Secondary Timing Controller","Timing",IF(F4661="Star","Ethernet",IF(F4661="Door Controller","Security Solution",IF(F4661="Elevator Controller","Security Solution",IF(F4661="Range Extender","Security Solution",IF(F4661="Dropbox","Standalone",IF(F4661="LF Exciter","Standalone",IF(OR(F4661="Monitor",F4661="Virtual Wall"),IF(VLOOKUP(H4661,IRDeviceDetails!$A$1:$B$10000,2,FALSE)=0,"Standalone",IF(ISNUMBER(MATCH(H4661,ConfigGrouping!$D$1:$D$10000,0)),"Primary","Secondary")),"")))))))))</f>
        <v/>
      </c>
    </row>
    <row r="4662" spans="5:5" ht="15" customHeight="1" x14ac:dyDescent="0.35">
      <c r="E4662" s="11" t="str">
        <f>IF(F4662="Primary Timing Controller","Timing",IF(F4662="Secondary Timing Controller","Timing",IF(F4662="Star","Ethernet",IF(F4662="Door Controller","Security Solution",IF(F4662="Elevator Controller","Security Solution",IF(F4662="Range Extender","Security Solution",IF(F4662="Dropbox","Standalone",IF(F4662="LF Exciter","Standalone",IF(OR(F4662="Monitor",F4662="Virtual Wall"),IF(VLOOKUP(H4662,IRDeviceDetails!$A$1:$B$10000,2,FALSE)=0,"Standalone",IF(ISNUMBER(MATCH(H4662,ConfigGrouping!$D$1:$D$10000,0)),"Primary","Secondary")),"")))))))))</f>
        <v/>
      </c>
    </row>
    <row r="4663" spans="5:5" ht="15" customHeight="1" x14ac:dyDescent="0.35">
      <c r="E4663" s="11" t="str">
        <f>IF(F4663="Primary Timing Controller","Timing",IF(F4663="Secondary Timing Controller","Timing",IF(F4663="Star","Ethernet",IF(F4663="Door Controller","Security Solution",IF(F4663="Elevator Controller","Security Solution",IF(F4663="Range Extender","Security Solution",IF(F4663="Dropbox","Standalone",IF(F4663="LF Exciter","Standalone",IF(OR(F4663="Monitor",F4663="Virtual Wall"),IF(VLOOKUP(H4663,IRDeviceDetails!$A$1:$B$10000,2,FALSE)=0,"Standalone",IF(ISNUMBER(MATCH(H4663,ConfigGrouping!$D$1:$D$10000,0)),"Primary","Secondary")),"")))))))))</f>
        <v/>
      </c>
    </row>
    <row r="4664" spans="5:5" ht="15" customHeight="1" x14ac:dyDescent="0.35">
      <c r="E4664" s="11" t="str">
        <f>IF(F4664="Primary Timing Controller","Timing",IF(F4664="Secondary Timing Controller","Timing",IF(F4664="Star","Ethernet",IF(F4664="Door Controller","Security Solution",IF(F4664="Elevator Controller","Security Solution",IF(F4664="Range Extender","Security Solution",IF(F4664="Dropbox","Standalone",IF(F4664="LF Exciter","Standalone",IF(OR(F4664="Monitor",F4664="Virtual Wall"),IF(VLOOKUP(H4664,IRDeviceDetails!$A$1:$B$10000,2,FALSE)=0,"Standalone",IF(ISNUMBER(MATCH(H4664,ConfigGrouping!$D$1:$D$10000,0)),"Primary","Secondary")),"")))))))))</f>
        <v/>
      </c>
    </row>
    <row r="4665" spans="5:5" ht="15" customHeight="1" x14ac:dyDescent="0.35">
      <c r="E4665" s="11" t="str">
        <f>IF(F4665="Primary Timing Controller","Timing",IF(F4665="Secondary Timing Controller","Timing",IF(F4665="Star","Ethernet",IF(F4665="Door Controller","Security Solution",IF(F4665="Elevator Controller","Security Solution",IF(F4665="Range Extender","Security Solution",IF(F4665="Dropbox","Standalone",IF(F4665="LF Exciter","Standalone",IF(OR(F4665="Monitor",F4665="Virtual Wall"),IF(VLOOKUP(H4665,IRDeviceDetails!$A$1:$B$10000,2,FALSE)=0,"Standalone",IF(ISNUMBER(MATCH(H4665,ConfigGrouping!$D$1:$D$10000,0)),"Primary","Secondary")),"")))))))))</f>
        <v/>
      </c>
    </row>
    <row r="4666" spans="5:5" ht="15" customHeight="1" x14ac:dyDescent="0.35">
      <c r="E4666" s="11" t="str">
        <f>IF(F4666="Primary Timing Controller","Timing",IF(F4666="Secondary Timing Controller","Timing",IF(F4666="Star","Ethernet",IF(F4666="Door Controller","Security Solution",IF(F4666="Elevator Controller","Security Solution",IF(F4666="Range Extender","Security Solution",IF(F4666="Dropbox","Standalone",IF(F4666="LF Exciter","Standalone",IF(OR(F4666="Monitor",F4666="Virtual Wall"),IF(VLOOKUP(H4666,IRDeviceDetails!$A$1:$B$10000,2,FALSE)=0,"Standalone",IF(ISNUMBER(MATCH(H4666,ConfigGrouping!$D$1:$D$10000,0)),"Primary","Secondary")),"")))))))))</f>
        <v/>
      </c>
    </row>
    <row r="4667" spans="5:5" ht="15" customHeight="1" x14ac:dyDescent="0.35">
      <c r="E4667" s="11" t="str">
        <f>IF(F4667="Primary Timing Controller","Timing",IF(F4667="Secondary Timing Controller","Timing",IF(F4667="Star","Ethernet",IF(F4667="Door Controller","Security Solution",IF(F4667="Elevator Controller","Security Solution",IF(F4667="Range Extender","Security Solution",IF(F4667="Dropbox","Standalone",IF(F4667="LF Exciter","Standalone",IF(OR(F4667="Monitor",F4667="Virtual Wall"),IF(VLOOKUP(H4667,IRDeviceDetails!$A$1:$B$10000,2,FALSE)=0,"Standalone",IF(ISNUMBER(MATCH(H4667,ConfigGrouping!$D$1:$D$10000,0)),"Primary","Secondary")),"")))))))))</f>
        <v/>
      </c>
    </row>
    <row r="4668" spans="5:5" ht="15" customHeight="1" x14ac:dyDescent="0.35">
      <c r="E4668" s="11" t="str">
        <f>IF(F4668="Primary Timing Controller","Timing",IF(F4668="Secondary Timing Controller","Timing",IF(F4668="Star","Ethernet",IF(F4668="Door Controller","Security Solution",IF(F4668="Elevator Controller","Security Solution",IF(F4668="Range Extender","Security Solution",IF(F4668="Dropbox","Standalone",IF(F4668="LF Exciter","Standalone",IF(OR(F4668="Monitor",F4668="Virtual Wall"),IF(VLOOKUP(H4668,IRDeviceDetails!$A$1:$B$10000,2,FALSE)=0,"Standalone",IF(ISNUMBER(MATCH(H4668,ConfigGrouping!$D$1:$D$10000,0)),"Primary","Secondary")),"")))))))))</f>
        <v/>
      </c>
    </row>
    <row r="4669" spans="5:5" ht="15" customHeight="1" x14ac:dyDescent="0.35">
      <c r="E4669" s="11" t="str">
        <f>IF(F4669="Primary Timing Controller","Timing",IF(F4669="Secondary Timing Controller","Timing",IF(F4669="Star","Ethernet",IF(F4669="Door Controller","Security Solution",IF(F4669="Elevator Controller","Security Solution",IF(F4669="Range Extender","Security Solution",IF(F4669="Dropbox","Standalone",IF(F4669="LF Exciter","Standalone",IF(OR(F4669="Monitor",F4669="Virtual Wall"),IF(VLOOKUP(H4669,IRDeviceDetails!$A$1:$B$10000,2,FALSE)=0,"Standalone",IF(ISNUMBER(MATCH(H4669,ConfigGrouping!$D$1:$D$10000,0)),"Primary","Secondary")),"")))))))))</f>
        <v/>
      </c>
    </row>
    <row r="4670" spans="5:5" ht="15" customHeight="1" x14ac:dyDescent="0.35">
      <c r="E4670" s="11" t="str">
        <f>IF(F4670="Primary Timing Controller","Timing",IF(F4670="Secondary Timing Controller","Timing",IF(F4670="Star","Ethernet",IF(F4670="Door Controller","Security Solution",IF(F4670="Elevator Controller","Security Solution",IF(F4670="Range Extender","Security Solution",IF(F4670="Dropbox","Standalone",IF(F4670="LF Exciter","Standalone",IF(OR(F4670="Monitor",F4670="Virtual Wall"),IF(VLOOKUP(H4670,IRDeviceDetails!$A$1:$B$10000,2,FALSE)=0,"Standalone",IF(ISNUMBER(MATCH(H4670,ConfigGrouping!$D$1:$D$10000,0)),"Primary","Secondary")),"")))))))))</f>
        <v/>
      </c>
    </row>
    <row r="4671" spans="5:5" ht="15" customHeight="1" x14ac:dyDescent="0.35">
      <c r="E4671" s="11" t="str">
        <f>IF(F4671="Primary Timing Controller","Timing",IF(F4671="Secondary Timing Controller","Timing",IF(F4671="Star","Ethernet",IF(F4671="Door Controller","Security Solution",IF(F4671="Elevator Controller","Security Solution",IF(F4671="Range Extender","Security Solution",IF(F4671="Dropbox","Standalone",IF(F4671="LF Exciter","Standalone",IF(OR(F4671="Monitor",F4671="Virtual Wall"),IF(VLOOKUP(H4671,IRDeviceDetails!$A$1:$B$10000,2,FALSE)=0,"Standalone",IF(ISNUMBER(MATCH(H4671,ConfigGrouping!$D$1:$D$10000,0)),"Primary","Secondary")),"")))))))))</f>
        <v/>
      </c>
    </row>
    <row r="4672" spans="5:5" ht="15" customHeight="1" x14ac:dyDescent="0.35">
      <c r="E4672" s="11" t="str">
        <f>IF(F4672="Primary Timing Controller","Timing",IF(F4672="Secondary Timing Controller","Timing",IF(F4672="Star","Ethernet",IF(F4672="Door Controller","Security Solution",IF(F4672="Elevator Controller","Security Solution",IF(F4672="Range Extender","Security Solution",IF(F4672="Dropbox","Standalone",IF(F4672="LF Exciter","Standalone",IF(OR(F4672="Monitor",F4672="Virtual Wall"),IF(VLOOKUP(H4672,IRDeviceDetails!$A$1:$B$10000,2,FALSE)=0,"Standalone",IF(ISNUMBER(MATCH(H4672,ConfigGrouping!$D$1:$D$10000,0)),"Primary","Secondary")),"")))))))))</f>
        <v/>
      </c>
    </row>
    <row r="4673" spans="5:5" ht="15" customHeight="1" x14ac:dyDescent="0.35">
      <c r="E4673" s="11" t="str">
        <f>IF(F4673="Primary Timing Controller","Timing",IF(F4673="Secondary Timing Controller","Timing",IF(F4673="Star","Ethernet",IF(F4673="Door Controller","Security Solution",IF(F4673="Elevator Controller","Security Solution",IF(F4673="Range Extender","Security Solution",IF(F4673="Dropbox","Standalone",IF(F4673="LF Exciter","Standalone",IF(OR(F4673="Monitor",F4673="Virtual Wall"),IF(VLOOKUP(H4673,IRDeviceDetails!$A$1:$B$10000,2,FALSE)=0,"Standalone",IF(ISNUMBER(MATCH(H4673,ConfigGrouping!$D$1:$D$10000,0)),"Primary","Secondary")),"")))))))))</f>
        <v/>
      </c>
    </row>
    <row r="4674" spans="5:5" ht="15" customHeight="1" x14ac:dyDescent="0.35">
      <c r="E4674" s="11" t="str">
        <f>IF(F4674="Primary Timing Controller","Timing",IF(F4674="Secondary Timing Controller","Timing",IF(F4674="Star","Ethernet",IF(F4674="Door Controller","Security Solution",IF(F4674="Elevator Controller","Security Solution",IF(F4674="Range Extender","Security Solution",IF(F4674="Dropbox","Standalone",IF(F4674="LF Exciter","Standalone",IF(OR(F4674="Monitor",F4674="Virtual Wall"),IF(VLOOKUP(H4674,IRDeviceDetails!$A$1:$B$10000,2,FALSE)=0,"Standalone",IF(ISNUMBER(MATCH(H4674,ConfigGrouping!$D$1:$D$10000,0)),"Primary","Secondary")),"")))))))))</f>
        <v/>
      </c>
    </row>
    <row r="4675" spans="5:5" ht="15" customHeight="1" x14ac:dyDescent="0.35">
      <c r="E4675" s="11" t="str">
        <f>IF(F4675="Primary Timing Controller","Timing",IF(F4675="Secondary Timing Controller","Timing",IF(F4675="Star","Ethernet",IF(F4675="Door Controller","Security Solution",IF(F4675="Elevator Controller","Security Solution",IF(F4675="Range Extender","Security Solution",IF(F4675="Dropbox","Standalone",IF(F4675="LF Exciter","Standalone",IF(OR(F4675="Monitor",F4675="Virtual Wall"),IF(VLOOKUP(H4675,IRDeviceDetails!$A$1:$B$10000,2,FALSE)=0,"Standalone",IF(ISNUMBER(MATCH(H4675,ConfigGrouping!$D$1:$D$10000,0)),"Primary","Secondary")),"")))))))))</f>
        <v/>
      </c>
    </row>
    <row r="4676" spans="5:5" ht="15" customHeight="1" x14ac:dyDescent="0.35">
      <c r="E4676" s="11" t="str">
        <f>IF(F4676="Primary Timing Controller","Timing",IF(F4676="Secondary Timing Controller","Timing",IF(F4676="Star","Ethernet",IF(F4676="Door Controller","Security Solution",IF(F4676="Elevator Controller","Security Solution",IF(F4676="Range Extender","Security Solution",IF(F4676="Dropbox","Standalone",IF(F4676="LF Exciter","Standalone",IF(OR(F4676="Monitor",F4676="Virtual Wall"),IF(VLOOKUP(H4676,IRDeviceDetails!$A$1:$B$10000,2,FALSE)=0,"Standalone",IF(ISNUMBER(MATCH(H4676,ConfigGrouping!$D$1:$D$10000,0)),"Primary","Secondary")),"")))))))))</f>
        <v/>
      </c>
    </row>
    <row r="4677" spans="5:5" ht="15" customHeight="1" x14ac:dyDescent="0.35">
      <c r="E4677" s="11" t="str">
        <f>IF(F4677="Primary Timing Controller","Timing",IF(F4677="Secondary Timing Controller","Timing",IF(F4677="Star","Ethernet",IF(F4677="Door Controller","Security Solution",IF(F4677="Elevator Controller","Security Solution",IF(F4677="Range Extender","Security Solution",IF(F4677="Dropbox","Standalone",IF(F4677="LF Exciter","Standalone",IF(OR(F4677="Monitor",F4677="Virtual Wall"),IF(VLOOKUP(H4677,IRDeviceDetails!$A$1:$B$10000,2,FALSE)=0,"Standalone",IF(ISNUMBER(MATCH(H4677,ConfigGrouping!$D$1:$D$10000,0)),"Primary","Secondary")),"")))))))))</f>
        <v/>
      </c>
    </row>
    <row r="4678" spans="5:5" ht="15" customHeight="1" x14ac:dyDescent="0.35">
      <c r="E4678" s="11" t="str">
        <f>IF(F4678="Primary Timing Controller","Timing",IF(F4678="Secondary Timing Controller","Timing",IF(F4678="Star","Ethernet",IF(F4678="Door Controller","Security Solution",IF(F4678="Elevator Controller","Security Solution",IF(F4678="Range Extender","Security Solution",IF(F4678="Dropbox","Standalone",IF(F4678="LF Exciter","Standalone",IF(OR(F4678="Monitor",F4678="Virtual Wall"),IF(VLOOKUP(H4678,IRDeviceDetails!$A$1:$B$10000,2,FALSE)=0,"Standalone",IF(ISNUMBER(MATCH(H4678,ConfigGrouping!$D$1:$D$10000,0)),"Primary","Secondary")),"")))))))))</f>
        <v/>
      </c>
    </row>
    <row r="4679" spans="5:5" ht="15" customHeight="1" x14ac:dyDescent="0.35">
      <c r="E4679" s="11" t="str">
        <f>IF(F4679="Primary Timing Controller","Timing",IF(F4679="Secondary Timing Controller","Timing",IF(F4679="Star","Ethernet",IF(F4679="Door Controller","Security Solution",IF(F4679="Elevator Controller","Security Solution",IF(F4679="Range Extender","Security Solution",IF(F4679="Dropbox","Standalone",IF(F4679="LF Exciter","Standalone",IF(OR(F4679="Monitor",F4679="Virtual Wall"),IF(VLOOKUP(H4679,IRDeviceDetails!$A$1:$B$10000,2,FALSE)=0,"Standalone",IF(ISNUMBER(MATCH(H4679,ConfigGrouping!$D$1:$D$10000,0)),"Primary","Secondary")),"")))))))))</f>
        <v/>
      </c>
    </row>
    <row r="4680" spans="5:5" ht="15" customHeight="1" x14ac:dyDescent="0.35">
      <c r="E4680" s="11" t="str">
        <f>IF(F4680="Primary Timing Controller","Timing",IF(F4680="Secondary Timing Controller","Timing",IF(F4680="Star","Ethernet",IF(F4680="Door Controller","Security Solution",IF(F4680="Elevator Controller","Security Solution",IF(F4680="Range Extender","Security Solution",IF(F4680="Dropbox","Standalone",IF(F4680="LF Exciter","Standalone",IF(OR(F4680="Monitor",F4680="Virtual Wall"),IF(VLOOKUP(H4680,IRDeviceDetails!$A$1:$B$10000,2,FALSE)=0,"Standalone",IF(ISNUMBER(MATCH(H4680,ConfigGrouping!$D$1:$D$10000,0)),"Primary","Secondary")),"")))))))))</f>
        <v/>
      </c>
    </row>
    <row r="4681" spans="5:5" ht="15" customHeight="1" x14ac:dyDescent="0.35">
      <c r="E4681" s="11" t="str">
        <f>IF(F4681="Primary Timing Controller","Timing",IF(F4681="Secondary Timing Controller","Timing",IF(F4681="Star","Ethernet",IF(F4681="Door Controller","Security Solution",IF(F4681="Elevator Controller","Security Solution",IF(F4681="Range Extender","Security Solution",IF(F4681="Dropbox","Standalone",IF(F4681="LF Exciter","Standalone",IF(OR(F4681="Monitor",F4681="Virtual Wall"),IF(VLOOKUP(H4681,IRDeviceDetails!$A$1:$B$10000,2,FALSE)=0,"Standalone",IF(ISNUMBER(MATCH(H4681,ConfigGrouping!$D$1:$D$10000,0)),"Primary","Secondary")),"")))))))))</f>
        <v/>
      </c>
    </row>
    <row r="4682" spans="5:5" ht="15" customHeight="1" x14ac:dyDescent="0.35">
      <c r="E4682" s="11" t="str">
        <f>IF(F4682="Primary Timing Controller","Timing",IF(F4682="Secondary Timing Controller","Timing",IF(F4682="Star","Ethernet",IF(F4682="Door Controller","Security Solution",IF(F4682="Elevator Controller","Security Solution",IF(F4682="Range Extender","Security Solution",IF(F4682="Dropbox","Standalone",IF(F4682="LF Exciter","Standalone",IF(OR(F4682="Monitor",F4682="Virtual Wall"),IF(VLOOKUP(H4682,IRDeviceDetails!$A$1:$B$10000,2,FALSE)=0,"Standalone",IF(ISNUMBER(MATCH(H4682,ConfigGrouping!$D$1:$D$10000,0)),"Primary","Secondary")),"")))))))))</f>
        <v/>
      </c>
    </row>
    <row r="4683" spans="5:5" ht="15" customHeight="1" x14ac:dyDescent="0.35">
      <c r="E4683" s="11" t="str">
        <f>IF(F4683="Primary Timing Controller","Timing",IF(F4683="Secondary Timing Controller","Timing",IF(F4683="Star","Ethernet",IF(F4683="Door Controller","Security Solution",IF(F4683="Elevator Controller","Security Solution",IF(F4683="Range Extender","Security Solution",IF(F4683="Dropbox","Standalone",IF(F4683="LF Exciter","Standalone",IF(OR(F4683="Monitor",F4683="Virtual Wall"),IF(VLOOKUP(H4683,IRDeviceDetails!$A$1:$B$10000,2,FALSE)=0,"Standalone",IF(ISNUMBER(MATCH(H4683,ConfigGrouping!$D$1:$D$10000,0)),"Primary","Secondary")),"")))))))))</f>
        <v/>
      </c>
    </row>
    <row r="4684" spans="5:5" ht="15" customHeight="1" x14ac:dyDescent="0.35">
      <c r="E4684" s="11" t="str">
        <f>IF(F4684="Primary Timing Controller","Timing",IF(F4684="Secondary Timing Controller","Timing",IF(F4684="Star","Ethernet",IF(F4684="Door Controller","Security Solution",IF(F4684="Elevator Controller","Security Solution",IF(F4684="Range Extender","Security Solution",IF(F4684="Dropbox","Standalone",IF(F4684="LF Exciter","Standalone",IF(OR(F4684="Monitor",F4684="Virtual Wall"),IF(VLOOKUP(H4684,IRDeviceDetails!$A$1:$B$10000,2,FALSE)=0,"Standalone",IF(ISNUMBER(MATCH(H4684,ConfigGrouping!$D$1:$D$10000,0)),"Primary","Secondary")),"")))))))))</f>
        <v/>
      </c>
    </row>
    <row r="4685" spans="5:5" ht="15" customHeight="1" x14ac:dyDescent="0.35">
      <c r="E4685" s="11" t="str">
        <f>IF(F4685="Primary Timing Controller","Timing",IF(F4685="Secondary Timing Controller","Timing",IF(F4685="Star","Ethernet",IF(F4685="Door Controller","Security Solution",IF(F4685="Elevator Controller","Security Solution",IF(F4685="Range Extender","Security Solution",IF(F4685="Dropbox","Standalone",IF(F4685="LF Exciter","Standalone",IF(OR(F4685="Monitor",F4685="Virtual Wall"),IF(VLOOKUP(H4685,IRDeviceDetails!$A$1:$B$10000,2,FALSE)=0,"Standalone",IF(ISNUMBER(MATCH(H4685,ConfigGrouping!$D$1:$D$10000,0)),"Primary","Secondary")),"")))))))))</f>
        <v/>
      </c>
    </row>
    <row r="4686" spans="5:5" ht="15" customHeight="1" x14ac:dyDescent="0.35">
      <c r="E4686" s="11" t="str">
        <f>IF(F4686="Primary Timing Controller","Timing",IF(F4686="Secondary Timing Controller","Timing",IF(F4686="Star","Ethernet",IF(F4686="Door Controller","Security Solution",IF(F4686="Elevator Controller","Security Solution",IF(F4686="Range Extender","Security Solution",IF(F4686="Dropbox","Standalone",IF(F4686="LF Exciter","Standalone",IF(OR(F4686="Monitor",F4686="Virtual Wall"),IF(VLOOKUP(H4686,IRDeviceDetails!$A$1:$B$10000,2,FALSE)=0,"Standalone",IF(ISNUMBER(MATCH(H4686,ConfigGrouping!$D$1:$D$10000,0)),"Primary","Secondary")),"")))))))))</f>
        <v/>
      </c>
    </row>
    <row r="4687" spans="5:5" ht="15" customHeight="1" x14ac:dyDescent="0.35">
      <c r="E4687" s="11" t="str">
        <f>IF(F4687="Primary Timing Controller","Timing",IF(F4687="Secondary Timing Controller","Timing",IF(F4687="Star","Ethernet",IF(F4687="Door Controller","Security Solution",IF(F4687="Elevator Controller","Security Solution",IF(F4687="Range Extender","Security Solution",IF(F4687="Dropbox","Standalone",IF(F4687="LF Exciter","Standalone",IF(OR(F4687="Monitor",F4687="Virtual Wall"),IF(VLOOKUP(H4687,IRDeviceDetails!$A$1:$B$10000,2,FALSE)=0,"Standalone",IF(ISNUMBER(MATCH(H4687,ConfigGrouping!$D$1:$D$10000,0)),"Primary","Secondary")),"")))))))))</f>
        <v/>
      </c>
    </row>
    <row r="4688" spans="5:5" ht="15" customHeight="1" x14ac:dyDescent="0.35">
      <c r="E4688" s="11" t="str">
        <f>IF(F4688="Primary Timing Controller","Timing",IF(F4688="Secondary Timing Controller","Timing",IF(F4688="Star","Ethernet",IF(F4688="Door Controller","Security Solution",IF(F4688="Elevator Controller","Security Solution",IF(F4688="Range Extender","Security Solution",IF(F4688="Dropbox","Standalone",IF(F4688="LF Exciter","Standalone",IF(OR(F4688="Monitor",F4688="Virtual Wall"),IF(VLOOKUP(H4688,IRDeviceDetails!$A$1:$B$10000,2,FALSE)=0,"Standalone",IF(ISNUMBER(MATCH(H4688,ConfigGrouping!$D$1:$D$10000,0)),"Primary","Secondary")),"")))))))))</f>
        <v/>
      </c>
    </row>
    <row r="4689" spans="5:5" ht="15" customHeight="1" x14ac:dyDescent="0.35">
      <c r="E4689" s="11" t="str">
        <f>IF(F4689="Primary Timing Controller","Timing",IF(F4689="Secondary Timing Controller","Timing",IF(F4689="Star","Ethernet",IF(F4689="Door Controller","Security Solution",IF(F4689="Elevator Controller","Security Solution",IF(F4689="Range Extender","Security Solution",IF(F4689="Dropbox","Standalone",IF(F4689="LF Exciter","Standalone",IF(OR(F4689="Monitor",F4689="Virtual Wall"),IF(VLOOKUP(H4689,IRDeviceDetails!$A$1:$B$10000,2,FALSE)=0,"Standalone",IF(ISNUMBER(MATCH(H4689,ConfigGrouping!$D$1:$D$10000,0)),"Primary","Secondary")),"")))))))))</f>
        <v/>
      </c>
    </row>
    <row r="4690" spans="5:5" ht="15" customHeight="1" x14ac:dyDescent="0.35">
      <c r="E4690" s="11" t="str">
        <f>IF(F4690="Primary Timing Controller","Timing",IF(F4690="Secondary Timing Controller","Timing",IF(F4690="Star","Ethernet",IF(F4690="Door Controller","Security Solution",IF(F4690="Elevator Controller","Security Solution",IF(F4690="Range Extender","Security Solution",IF(F4690="Dropbox","Standalone",IF(F4690="LF Exciter","Standalone",IF(OR(F4690="Monitor",F4690="Virtual Wall"),IF(VLOOKUP(H4690,IRDeviceDetails!$A$1:$B$10000,2,FALSE)=0,"Standalone",IF(ISNUMBER(MATCH(H4690,ConfigGrouping!$D$1:$D$10000,0)),"Primary","Secondary")),"")))))))))</f>
        <v/>
      </c>
    </row>
    <row r="4691" spans="5:5" ht="15" customHeight="1" x14ac:dyDescent="0.35">
      <c r="E4691" s="11" t="str">
        <f>IF(F4691="Primary Timing Controller","Timing",IF(F4691="Secondary Timing Controller","Timing",IF(F4691="Star","Ethernet",IF(F4691="Door Controller","Security Solution",IF(F4691="Elevator Controller","Security Solution",IF(F4691="Range Extender","Security Solution",IF(F4691="Dropbox","Standalone",IF(F4691="LF Exciter","Standalone",IF(OR(F4691="Monitor",F4691="Virtual Wall"),IF(VLOOKUP(H4691,IRDeviceDetails!$A$1:$B$10000,2,FALSE)=0,"Standalone",IF(ISNUMBER(MATCH(H4691,ConfigGrouping!$D$1:$D$10000,0)),"Primary","Secondary")),"")))))))))</f>
        <v/>
      </c>
    </row>
    <row r="4692" spans="5:5" ht="15" customHeight="1" x14ac:dyDescent="0.35">
      <c r="E4692" s="11" t="str">
        <f>IF(F4692="Primary Timing Controller","Timing",IF(F4692="Secondary Timing Controller","Timing",IF(F4692="Star","Ethernet",IF(F4692="Door Controller","Security Solution",IF(F4692="Elevator Controller","Security Solution",IF(F4692="Range Extender","Security Solution",IF(F4692="Dropbox","Standalone",IF(F4692="LF Exciter","Standalone",IF(OR(F4692="Monitor",F4692="Virtual Wall"),IF(VLOOKUP(H4692,IRDeviceDetails!$A$1:$B$10000,2,FALSE)=0,"Standalone",IF(ISNUMBER(MATCH(H4692,ConfigGrouping!$D$1:$D$10000,0)),"Primary","Secondary")),"")))))))))</f>
        <v/>
      </c>
    </row>
    <row r="4693" spans="5:5" ht="15" customHeight="1" x14ac:dyDescent="0.35">
      <c r="E4693" s="11" t="str">
        <f>IF(F4693="Primary Timing Controller","Timing",IF(F4693="Secondary Timing Controller","Timing",IF(F4693="Star","Ethernet",IF(F4693="Door Controller","Security Solution",IF(F4693="Elevator Controller","Security Solution",IF(F4693="Range Extender","Security Solution",IF(F4693="Dropbox","Standalone",IF(F4693="LF Exciter","Standalone",IF(OR(F4693="Monitor",F4693="Virtual Wall"),IF(VLOOKUP(H4693,IRDeviceDetails!$A$1:$B$10000,2,FALSE)=0,"Standalone",IF(ISNUMBER(MATCH(H4693,ConfigGrouping!$D$1:$D$10000,0)),"Primary","Secondary")),"")))))))))</f>
        <v/>
      </c>
    </row>
    <row r="4694" spans="5:5" ht="15" customHeight="1" x14ac:dyDescent="0.35">
      <c r="E4694" s="11" t="str">
        <f>IF(F4694="Primary Timing Controller","Timing",IF(F4694="Secondary Timing Controller","Timing",IF(F4694="Star","Ethernet",IF(F4694="Door Controller","Security Solution",IF(F4694="Elevator Controller","Security Solution",IF(F4694="Range Extender","Security Solution",IF(F4694="Dropbox","Standalone",IF(F4694="LF Exciter","Standalone",IF(OR(F4694="Monitor",F4694="Virtual Wall"),IF(VLOOKUP(H4694,IRDeviceDetails!$A$1:$B$10000,2,FALSE)=0,"Standalone",IF(ISNUMBER(MATCH(H4694,ConfigGrouping!$D$1:$D$10000,0)),"Primary","Secondary")),"")))))))))</f>
        <v/>
      </c>
    </row>
    <row r="4695" spans="5:5" ht="15" customHeight="1" x14ac:dyDescent="0.35">
      <c r="E4695" s="11" t="str">
        <f>IF(F4695="Primary Timing Controller","Timing",IF(F4695="Secondary Timing Controller","Timing",IF(F4695="Star","Ethernet",IF(F4695="Door Controller","Security Solution",IF(F4695="Elevator Controller","Security Solution",IF(F4695="Range Extender","Security Solution",IF(F4695="Dropbox","Standalone",IF(F4695="LF Exciter","Standalone",IF(OR(F4695="Monitor",F4695="Virtual Wall"),IF(VLOOKUP(H4695,IRDeviceDetails!$A$1:$B$10000,2,FALSE)=0,"Standalone",IF(ISNUMBER(MATCH(H4695,ConfigGrouping!$D$1:$D$10000,0)),"Primary","Secondary")),"")))))))))</f>
        <v/>
      </c>
    </row>
    <row r="4696" spans="5:5" ht="15" customHeight="1" x14ac:dyDescent="0.35">
      <c r="E4696" s="11" t="str">
        <f>IF(F4696="Primary Timing Controller","Timing",IF(F4696="Secondary Timing Controller","Timing",IF(F4696="Star","Ethernet",IF(F4696="Door Controller","Security Solution",IF(F4696="Elevator Controller","Security Solution",IF(F4696="Range Extender","Security Solution",IF(F4696="Dropbox","Standalone",IF(F4696="LF Exciter","Standalone",IF(OR(F4696="Monitor",F4696="Virtual Wall"),IF(VLOOKUP(H4696,IRDeviceDetails!$A$1:$B$10000,2,FALSE)=0,"Standalone",IF(ISNUMBER(MATCH(H4696,ConfigGrouping!$D$1:$D$10000,0)),"Primary","Secondary")),"")))))))))</f>
        <v/>
      </c>
    </row>
    <row r="4697" spans="5:5" ht="15" customHeight="1" x14ac:dyDescent="0.35">
      <c r="E4697" s="11" t="str">
        <f>IF(F4697="Primary Timing Controller","Timing",IF(F4697="Secondary Timing Controller","Timing",IF(F4697="Star","Ethernet",IF(F4697="Door Controller","Security Solution",IF(F4697="Elevator Controller","Security Solution",IF(F4697="Range Extender","Security Solution",IF(F4697="Dropbox","Standalone",IF(F4697="LF Exciter","Standalone",IF(OR(F4697="Monitor",F4697="Virtual Wall"),IF(VLOOKUP(H4697,IRDeviceDetails!$A$1:$B$10000,2,FALSE)=0,"Standalone",IF(ISNUMBER(MATCH(H4697,ConfigGrouping!$D$1:$D$10000,0)),"Primary","Secondary")),"")))))))))</f>
        <v/>
      </c>
    </row>
    <row r="4698" spans="5:5" ht="15" customHeight="1" x14ac:dyDescent="0.35">
      <c r="E4698" s="11" t="str">
        <f>IF(F4698="Primary Timing Controller","Timing",IF(F4698="Secondary Timing Controller","Timing",IF(F4698="Star","Ethernet",IF(F4698="Door Controller","Security Solution",IF(F4698="Elevator Controller","Security Solution",IF(F4698="Range Extender","Security Solution",IF(F4698="Dropbox","Standalone",IF(F4698="LF Exciter","Standalone",IF(OR(F4698="Monitor",F4698="Virtual Wall"),IF(VLOOKUP(H4698,IRDeviceDetails!$A$1:$B$10000,2,FALSE)=0,"Standalone",IF(ISNUMBER(MATCH(H4698,ConfigGrouping!$D$1:$D$10000,0)),"Primary","Secondary")),"")))))))))</f>
        <v/>
      </c>
    </row>
    <row r="4699" spans="5:5" ht="15" customHeight="1" x14ac:dyDescent="0.35">
      <c r="E4699" s="11" t="str">
        <f>IF(F4699="Primary Timing Controller","Timing",IF(F4699="Secondary Timing Controller","Timing",IF(F4699="Star","Ethernet",IF(F4699="Door Controller","Security Solution",IF(F4699="Elevator Controller","Security Solution",IF(F4699="Range Extender","Security Solution",IF(F4699="Dropbox","Standalone",IF(F4699="LF Exciter","Standalone",IF(OR(F4699="Monitor",F4699="Virtual Wall"),IF(VLOOKUP(H4699,IRDeviceDetails!$A$1:$B$10000,2,FALSE)=0,"Standalone",IF(ISNUMBER(MATCH(H4699,ConfigGrouping!$D$1:$D$10000,0)),"Primary","Secondary")),"")))))))))</f>
        <v/>
      </c>
    </row>
    <row r="4700" spans="5:5" ht="15" customHeight="1" x14ac:dyDescent="0.35">
      <c r="E4700" s="11" t="str">
        <f>IF(F4700="Primary Timing Controller","Timing",IF(F4700="Secondary Timing Controller","Timing",IF(F4700="Star","Ethernet",IF(F4700="Door Controller","Security Solution",IF(F4700="Elevator Controller","Security Solution",IF(F4700="Range Extender","Security Solution",IF(F4700="Dropbox","Standalone",IF(F4700="LF Exciter","Standalone",IF(OR(F4700="Monitor",F4700="Virtual Wall"),IF(VLOOKUP(H4700,IRDeviceDetails!$A$1:$B$10000,2,FALSE)=0,"Standalone",IF(ISNUMBER(MATCH(H4700,ConfigGrouping!$D$1:$D$10000,0)),"Primary","Secondary")),"")))))))))</f>
        <v/>
      </c>
    </row>
    <row r="4701" spans="5:5" ht="15" customHeight="1" x14ac:dyDescent="0.35">
      <c r="E4701" s="11" t="str">
        <f>IF(F4701="Primary Timing Controller","Timing",IF(F4701="Secondary Timing Controller","Timing",IF(F4701="Star","Ethernet",IF(F4701="Door Controller","Security Solution",IF(F4701="Elevator Controller","Security Solution",IF(F4701="Range Extender","Security Solution",IF(F4701="Dropbox","Standalone",IF(F4701="LF Exciter","Standalone",IF(OR(F4701="Monitor",F4701="Virtual Wall"),IF(VLOOKUP(H4701,IRDeviceDetails!$A$1:$B$10000,2,FALSE)=0,"Standalone",IF(ISNUMBER(MATCH(H4701,ConfigGrouping!$D$1:$D$10000,0)),"Primary","Secondary")),"")))))))))</f>
        <v/>
      </c>
    </row>
    <row r="4702" spans="5:5" ht="15" customHeight="1" x14ac:dyDescent="0.35">
      <c r="E4702" s="11" t="str">
        <f>IF(F4702="Primary Timing Controller","Timing",IF(F4702="Secondary Timing Controller","Timing",IF(F4702="Star","Ethernet",IF(F4702="Door Controller","Security Solution",IF(F4702="Elevator Controller","Security Solution",IF(F4702="Range Extender","Security Solution",IF(F4702="Dropbox","Standalone",IF(F4702="LF Exciter","Standalone",IF(OR(F4702="Monitor",F4702="Virtual Wall"),IF(VLOOKUP(H4702,IRDeviceDetails!$A$1:$B$10000,2,FALSE)=0,"Standalone",IF(ISNUMBER(MATCH(H4702,ConfigGrouping!$D$1:$D$10000,0)),"Primary","Secondary")),"")))))))))</f>
        <v/>
      </c>
    </row>
    <row r="4703" spans="5:5" ht="15" customHeight="1" x14ac:dyDescent="0.35">
      <c r="E4703" s="11" t="str">
        <f>IF(F4703="Primary Timing Controller","Timing",IF(F4703="Secondary Timing Controller","Timing",IF(F4703="Star","Ethernet",IF(F4703="Door Controller","Security Solution",IF(F4703="Elevator Controller","Security Solution",IF(F4703="Range Extender","Security Solution",IF(F4703="Dropbox","Standalone",IF(F4703="LF Exciter","Standalone",IF(OR(F4703="Monitor",F4703="Virtual Wall"),IF(VLOOKUP(H4703,IRDeviceDetails!$A$1:$B$10000,2,FALSE)=0,"Standalone",IF(ISNUMBER(MATCH(H4703,ConfigGrouping!$D$1:$D$10000,0)),"Primary","Secondary")),"")))))))))</f>
        <v/>
      </c>
    </row>
    <row r="4704" spans="5:5" ht="15" customHeight="1" x14ac:dyDescent="0.35">
      <c r="E4704" s="11" t="str">
        <f>IF(F4704="Primary Timing Controller","Timing",IF(F4704="Secondary Timing Controller","Timing",IF(F4704="Star","Ethernet",IF(F4704="Door Controller","Security Solution",IF(F4704="Elevator Controller","Security Solution",IF(F4704="Range Extender","Security Solution",IF(F4704="Dropbox","Standalone",IF(F4704="LF Exciter","Standalone",IF(OR(F4704="Monitor",F4704="Virtual Wall"),IF(VLOOKUP(H4704,IRDeviceDetails!$A$1:$B$10000,2,FALSE)=0,"Standalone",IF(ISNUMBER(MATCH(H4704,ConfigGrouping!$D$1:$D$10000,0)),"Primary","Secondary")),"")))))))))</f>
        <v/>
      </c>
    </row>
    <row r="4705" spans="5:5" ht="15" customHeight="1" x14ac:dyDescent="0.35">
      <c r="E4705" s="11" t="str">
        <f>IF(F4705="Primary Timing Controller","Timing",IF(F4705="Secondary Timing Controller","Timing",IF(F4705="Star","Ethernet",IF(F4705="Door Controller","Security Solution",IF(F4705="Elevator Controller","Security Solution",IF(F4705="Range Extender","Security Solution",IF(F4705="Dropbox","Standalone",IF(F4705="LF Exciter","Standalone",IF(OR(F4705="Monitor",F4705="Virtual Wall"),IF(VLOOKUP(H4705,IRDeviceDetails!$A$1:$B$10000,2,FALSE)=0,"Standalone",IF(ISNUMBER(MATCH(H4705,ConfigGrouping!$D$1:$D$10000,0)),"Primary","Secondary")),"")))))))))</f>
        <v/>
      </c>
    </row>
    <row r="4706" spans="5:5" ht="15" customHeight="1" x14ac:dyDescent="0.35">
      <c r="E4706" s="11" t="str">
        <f>IF(F4706="Primary Timing Controller","Timing",IF(F4706="Secondary Timing Controller","Timing",IF(F4706="Star","Ethernet",IF(F4706="Door Controller","Security Solution",IF(F4706="Elevator Controller","Security Solution",IF(F4706="Range Extender","Security Solution",IF(F4706="Dropbox","Standalone",IF(F4706="LF Exciter","Standalone",IF(OR(F4706="Monitor",F4706="Virtual Wall"),IF(VLOOKUP(H4706,IRDeviceDetails!$A$1:$B$10000,2,FALSE)=0,"Standalone",IF(ISNUMBER(MATCH(H4706,ConfigGrouping!$D$1:$D$10000,0)),"Primary","Secondary")),"")))))))))</f>
        <v/>
      </c>
    </row>
    <row r="4707" spans="5:5" ht="15" customHeight="1" x14ac:dyDescent="0.35">
      <c r="E4707" s="11" t="str">
        <f>IF(F4707="Primary Timing Controller","Timing",IF(F4707="Secondary Timing Controller","Timing",IF(F4707="Star","Ethernet",IF(F4707="Door Controller","Security Solution",IF(F4707="Elevator Controller","Security Solution",IF(F4707="Range Extender","Security Solution",IF(F4707="Dropbox","Standalone",IF(F4707="LF Exciter","Standalone",IF(OR(F4707="Monitor",F4707="Virtual Wall"),IF(VLOOKUP(H4707,IRDeviceDetails!$A$1:$B$10000,2,FALSE)=0,"Standalone",IF(ISNUMBER(MATCH(H4707,ConfigGrouping!$D$1:$D$10000,0)),"Primary","Secondary")),"")))))))))</f>
        <v/>
      </c>
    </row>
    <row r="4708" spans="5:5" ht="15" customHeight="1" x14ac:dyDescent="0.35">
      <c r="E4708" s="11" t="str">
        <f>IF(F4708="Primary Timing Controller","Timing",IF(F4708="Secondary Timing Controller","Timing",IF(F4708="Star","Ethernet",IF(F4708="Door Controller","Security Solution",IF(F4708="Elevator Controller","Security Solution",IF(F4708="Range Extender","Security Solution",IF(F4708="Dropbox","Standalone",IF(F4708="LF Exciter","Standalone",IF(OR(F4708="Monitor",F4708="Virtual Wall"),IF(VLOOKUP(H4708,IRDeviceDetails!$A$1:$B$10000,2,FALSE)=0,"Standalone",IF(ISNUMBER(MATCH(H4708,ConfigGrouping!$D$1:$D$10000,0)),"Primary","Secondary")),"")))))))))</f>
        <v/>
      </c>
    </row>
    <row r="4709" spans="5:5" ht="15" customHeight="1" x14ac:dyDescent="0.35">
      <c r="E4709" s="11" t="str">
        <f>IF(F4709="Primary Timing Controller","Timing",IF(F4709="Secondary Timing Controller","Timing",IF(F4709="Star","Ethernet",IF(F4709="Door Controller","Security Solution",IF(F4709="Elevator Controller","Security Solution",IF(F4709="Range Extender","Security Solution",IF(F4709="Dropbox","Standalone",IF(F4709="LF Exciter","Standalone",IF(OR(F4709="Monitor",F4709="Virtual Wall"),IF(VLOOKUP(H4709,IRDeviceDetails!$A$1:$B$10000,2,FALSE)=0,"Standalone",IF(ISNUMBER(MATCH(H4709,ConfigGrouping!$D$1:$D$10000,0)),"Primary","Secondary")),"")))))))))</f>
        <v/>
      </c>
    </row>
    <row r="4710" spans="5:5" ht="15" customHeight="1" x14ac:dyDescent="0.35">
      <c r="E4710" s="11" t="str">
        <f>IF(F4710="Primary Timing Controller","Timing",IF(F4710="Secondary Timing Controller","Timing",IF(F4710="Star","Ethernet",IF(F4710="Door Controller","Security Solution",IF(F4710="Elevator Controller","Security Solution",IF(F4710="Range Extender","Security Solution",IF(F4710="Dropbox","Standalone",IF(F4710="LF Exciter","Standalone",IF(OR(F4710="Monitor",F4710="Virtual Wall"),IF(VLOOKUP(H4710,IRDeviceDetails!$A$1:$B$10000,2,FALSE)=0,"Standalone",IF(ISNUMBER(MATCH(H4710,ConfigGrouping!$D$1:$D$10000,0)),"Primary","Secondary")),"")))))))))</f>
        <v/>
      </c>
    </row>
    <row r="4711" spans="5:5" ht="15" customHeight="1" x14ac:dyDescent="0.35">
      <c r="E4711" s="11" t="str">
        <f>IF(F4711="Primary Timing Controller","Timing",IF(F4711="Secondary Timing Controller","Timing",IF(F4711="Star","Ethernet",IF(F4711="Door Controller","Security Solution",IF(F4711="Elevator Controller","Security Solution",IF(F4711="Range Extender","Security Solution",IF(F4711="Dropbox","Standalone",IF(F4711="LF Exciter","Standalone",IF(OR(F4711="Monitor",F4711="Virtual Wall"),IF(VLOOKUP(H4711,IRDeviceDetails!$A$1:$B$10000,2,FALSE)=0,"Standalone",IF(ISNUMBER(MATCH(H4711,ConfigGrouping!$D$1:$D$10000,0)),"Primary","Secondary")),"")))))))))</f>
        <v/>
      </c>
    </row>
    <row r="4712" spans="5:5" ht="15" customHeight="1" x14ac:dyDescent="0.35">
      <c r="E4712" s="11" t="str">
        <f>IF(F4712="Primary Timing Controller","Timing",IF(F4712="Secondary Timing Controller","Timing",IF(F4712="Star","Ethernet",IF(F4712="Door Controller","Security Solution",IF(F4712="Elevator Controller","Security Solution",IF(F4712="Range Extender","Security Solution",IF(F4712="Dropbox","Standalone",IF(F4712="LF Exciter","Standalone",IF(OR(F4712="Monitor",F4712="Virtual Wall"),IF(VLOOKUP(H4712,IRDeviceDetails!$A$1:$B$10000,2,FALSE)=0,"Standalone",IF(ISNUMBER(MATCH(H4712,ConfigGrouping!$D$1:$D$10000,0)),"Primary","Secondary")),"")))))))))</f>
        <v/>
      </c>
    </row>
    <row r="4713" spans="5:5" ht="15" customHeight="1" x14ac:dyDescent="0.35">
      <c r="E4713" s="11" t="str">
        <f>IF(F4713="Primary Timing Controller","Timing",IF(F4713="Secondary Timing Controller","Timing",IF(F4713="Star","Ethernet",IF(F4713="Door Controller","Security Solution",IF(F4713="Elevator Controller","Security Solution",IF(F4713="Range Extender","Security Solution",IF(F4713="Dropbox","Standalone",IF(F4713="LF Exciter","Standalone",IF(OR(F4713="Monitor",F4713="Virtual Wall"),IF(VLOOKUP(H4713,IRDeviceDetails!$A$1:$B$10000,2,FALSE)=0,"Standalone",IF(ISNUMBER(MATCH(H4713,ConfigGrouping!$D$1:$D$10000,0)),"Primary","Secondary")),"")))))))))</f>
        <v/>
      </c>
    </row>
    <row r="4714" spans="5:5" ht="15" customHeight="1" x14ac:dyDescent="0.35">
      <c r="E4714" s="11" t="str">
        <f>IF(F4714="Primary Timing Controller","Timing",IF(F4714="Secondary Timing Controller","Timing",IF(F4714="Star","Ethernet",IF(F4714="Door Controller","Security Solution",IF(F4714="Elevator Controller","Security Solution",IF(F4714="Range Extender","Security Solution",IF(F4714="Dropbox","Standalone",IF(F4714="LF Exciter","Standalone",IF(OR(F4714="Monitor",F4714="Virtual Wall"),IF(VLOOKUP(H4714,IRDeviceDetails!$A$1:$B$10000,2,FALSE)=0,"Standalone",IF(ISNUMBER(MATCH(H4714,ConfigGrouping!$D$1:$D$10000,0)),"Primary","Secondary")),"")))))))))</f>
        <v/>
      </c>
    </row>
    <row r="4715" spans="5:5" ht="15" customHeight="1" x14ac:dyDescent="0.35">
      <c r="E4715" s="11" t="str">
        <f>IF(F4715="Primary Timing Controller","Timing",IF(F4715="Secondary Timing Controller","Timing",IF(F4715="Star","Ethernet",IF(F4715="Door Controller","Security Solution",IF(F4715="Elevator Controller","Security Solution",IF(F4715="Range Extender","Security Solution",IF(F4715="Dropbox","Standalone",IF(F4715="LF Exciter","Standalone",IF(OR(F4715="Monitor",F4715="Virtual Wall"),IF(VLOOKUP(H4715,IRDeviceDetails!$A$1:$B$10000,2,FALSE)=0,"Standalone",IF(ISNUMBER(MATCH(H4715,ConfigGrouping!$D$1:$D$10000,0)),"Primary","Secondary")),"")))))))))</f>
        <v/>
      </c>
    </row>
    <row r="4716" spans="5:5" ht="15" customHeight="1" x14ac:dyDescent="0.35">
      <c r="E4716" s="11" t="str">
        <f>IF(F4716="Primary Timing Controller","Timing",IF(F4716="Secondary Timing Controller","Timing",IF(F4716="Star","Ethernet",IF(F4716="Door Controller","Security Solution",IF(F4716="Elevator Controller","Security Solution",IF(F4716="Range Extender","Security Solution",IF(F4716="Dropbox","Standalone",IF(F4716="LF Exciter","Standalone",IF(OR(F4716="Monitor",F4716="Virtual Wall"),IF(VLOOKUP(H4716,IRDeviceDetails!$A$1:$B$10000,2,FALSE)=0,"Standalone",IF(ISNUMBER(MATCH(H4716,ConfigGrouping!$D$1:$D$10000,0)),"Primary","Secondary")),"")))))))))</f>
        <v/>
      </c>
    </row>
    <row r="4717" spans="5:5" ht="15" customHeight="1" x14ac:dyDescent="0.35">
      <c r="E4717" s="11" t="str">
        <f>IF(F4717="Primary Timing Controller","Timing",IF(F4717="Secondary Timing Controller","Timing",IF(F4717="Star","Ethernet",IF(F4717="Door Controller","Security Solution",IF(F4717="Elevator Controller","Security Solution",IF(F4717="Range Extender","Security Solution",IF(F4717="Dropbox","Standalone",IF(F4717="LF Exciter","Standalone",IF(OR(F4717="Monitor",F4717="Virtual Wall"),IF(VLOOKUP(H4717,IRDeviceDetails!$A$1:$B$10000,2,FALSE)=0,"Standalone",IF(ISNUMBER(MATCH(H4717,ConfigGrouping!$D$1:$D$10000,0)),"Primary","Secondary")),"")))))))))</f>
        <v/>
      </c>
    </row>
    <row r="4718" spans="5:5" ht="15" customHeight="1" x14ac:dyDescent="0.35">
      <c r="E4718" s="11" t="str">
        <f>IF(F4718="Primary Timing Controller","Timing",IF(F4718="Secondary Timing Controller","Timing",IF(F4718="Star","Ethernet",IF(F4718="Door Controller","Security Solution",IF(F4718="Elevator Controller","Security Solution",IF(F4718="Range Extender","Security Solution",IF(F4718="Dropbox","Standalone",IF(F4718="LF Exciter","Standalone",IF(OR(F4718="Monitor",F4718="Virtual Wall"),IF(VLOOKUP(H4718,IRDeviceDetails!$A$1:$B$10000,2,FALSE)=0,"Standalone",IF(ISNUMBER(MATCH(H4718,ConfigGrouping!$D$1:$D$10000,0)),"Primary","Secondary")),"")))))))))</f>
        <v/>
      </c>
    </row>
    <row r="4719" spans="5:5" ht="15" customHeight="1" x14ac:dyDescent="0.35">
      <c r="E4719" s="11" t="str">
        <f>IF(F4719="Primary Timing Controller","Timing",IF(F4719="Secondary Timing Controller","Timing",IF(F4719="Star","Ethernet",IF(F4719="Door Controller","Security Solution",IF(F4719="Elevator Controller","Security Solution",IF(F4719="Range Extender","Security Solution",IF(F4719="Dropbox","Standalone",IF(F4719="LF Exciter","Standalone",IF(OR(F4719="Monitor",F4719="Virtual Wall"),IF(VLOOKUP(H4719,IRDeviceDetails!$A$1:$B$10000,2,FALSE)=0,"Standalone",IF(ISNUMBER(MATCH(H4719,ConfigGrouping!$D$1:$D$10000,0)),"Primary","Secondary")),"")))))))))</f>
        <v/>
      </c>
    </row>
    <row r="4720" spans="5:5" ht="15" customHeight="1" x14ac:dyDescent="0.35">
      <c r="E4720" s="11" t="str">
        <f>IF(F4720="Primary Timing Controller","Timing",IF(F4720="Secondary Timing Controller","Timing",IF(F4720="Star","Ethernet",IF(F4720="Door Controller","Security Solution",IF(F4720="Elevator Controller","Security Solution",IF(F4720="Range Extender","Security Solution",IF(F4720="Dropbox","Standalone",IF(F4720="LF Exciter","Standalone",IF(OR(F4720="Monitor",F4720="Virtual Wall"),IF(VLOOKUP(H4720,IRDeviceDetails!$A$1:$B$10000,2,FALSE)=0,"Standalone",IF(ISNUMBER(MATCH(H4720,ConfigGrouping!$D$1:$D$10000,0)),"Primary","Secondary")),"")))))))))</f>
        <v/>
      </c>
    </row>
    <row r="4721" spans="5:5" ht="15" customHeight="1" x14ac:dyDescent="0.35">
      <c r="E4721" s="11" t="str">
        <f>IF(F4721="Primary Timing Controller","Timing",IF(F4721="Secondary Timing Controller","Timing",IF(F4721="Star","Ethernet",IF(F4721="Door Controller","Security Solution",IF(F4721="Elevator Controller","Security Solution",IF(F4721="Range Extender","Security Solution",IF(F4721="Dropbox","Standalone",IF(F4721="LF Exciter","Standalone",IF(OR(F4721="Monitor",F4721="Virtual Wall"),IF(VLOOKUP(H4721,IRDeviceDetails!$A$1:$B$10000,2,FALSE)=0,"Standalone",IF(ISNUMBER(MATCH(H4721,ConfigGrouping!$D$1:$D$10000,0)),"Primary","Secondary")),"")))))))))</f>
        <v/>
      </c>
    </row>
    <row r="4722" spans="5:5" ht="15" customHeight="1" x14ac:dyDescent="0.35">
      <c r="E4722" s="11" t="str">
        <f>IF(F4722="Primary Timing Controller","Timing",IF(F4722="Secondary Timing Controller","Timing",IF(F4722="Star","Ethernet",IF(F4722="Door Controller","Security Solution",IF(F4722="Elevator Controller","Security Solution",IF(F4722="Range Extender","Security Solution",IF(F4722="Dropbox","Standalone",IF(F4722="LF Exciter","Standalone",IF(OR(F4722="Monitor",F4722="Virtual Wall"),IF(VLOOKUP(H4722,IRDeviceDetails!$A$1:$B$10000,2,FALSE)=0,"Standalone",IF(ISNUMBER(MATCH(H4722,ConfigGrouping!$D$1:$D$10000,0)),"Primary","Secondary")),"")))))))))</f>
        <v/>
      </c>
    </row>
    <row r="4723" spans="5:5" ht="15" customHeight="1" x14ac:dyDescent="0.35">
      <c r="E4723" s="11" t="str">
        <f>IF(F4723="Primary Timing Controller","Timing",IF(F4723="Secondary Timing Controller","Timing",IF(F4723="Star","Ethernet",IF(F4723="Door Controller","Security Solution",IF(F4723="Elevator Controller","Security Solution",IF(F4723="Range Extender","Security Solution",IF(F4723="Dropbox","Standalone",IF(F4723="LF Exciter","Standalone",IF(OR(F4723="Monitor",F4723="Virtual Wall"),IF(VLOOKUP(H4723,IRDeviceDetails!$A$1:$B$10000,2,FALSE)=0,"Standalone",IF(ISNUMBER(MATCH(H4723,ConfigGrouping!$D$1:$D$10000,0)),"Primary","Secondary")),"")))))))))</f>
        <v/>
      </c>
    </row>
    <row r="4724" spans="5:5" ht="15" customHeight="1" x14ac:dyDescent="0.35">
      <c r="E4724" s="11" t="str">
        <f>IF(F4724="Primary Timing Controller","Timing",IF(F4724="Secondary Timing Controller","Timing",IF(F4724="Star","Ethernet",IF(F4724="Door Controller","Security Solution",IF(F4724="Elevator Controller","Security Solution",IF(F4724="Range Extender","Security Solution",IF(F4724="Dropbox","Standalone",IF(F4724="LF Exciter","Standalone",IF(OR(F4724="Monitor",F4724="Virtual Wall"),IF(VLOOKUP(H4724,IRDeviceDetails!$A$1:$B$10000,2,FALSE)=0,"Standalone",IF(ISNUMBER(MATCH(H4724,ConfigGrouping!$D$1:$D$10000,0)),"Primary","Secondary")),"")))))))))</f>
        <v/>
      </c>
    </row>
    <row r="4725" spans="5:5" ht="15" customHeight="1" x14ac:dyDescent="0.35">
      <c r="E4725" s="11" t="str">
        <f>IF(F4725="Primary Timing Controller","Timing",IF(F4725="Secondary Timing Controller","Timing",IF(F4725="Star","Ethernet",IF(F4725="Door Controller","Security Solution",IF(F4725="Elevator Controller","Security Solution",IF(F4725="Range Extender","Security Solution",IF(F4725="Dropbox","Standalone",IF(F4725="LF Exciter","Standalone",IF(OR(F4725="Monitor",F4725="Virtual Wall"),IF(VLOOKUP(H4725,IRDeviceDetails!$A$1:$B$10000,2,FALSE)=0,"Standalone",IF(ISNUMBER(MATCH(H4725,ConfigGrouping!$D$1:$D$10000,0)),"Primary","Secondary")),"")))))))))</f>
        <v/>
      </c>
    </row>
    <row r="4726" spans="5:5" ht="15" customHeight="1" x14ac:dyDescent="0.35">
      <c r="E4726" s="11" t="str">
        <f>IF(F4726="Primary Timing Controller","Timing",IF(F4726="Secondary Timing Controller","Timing",IF(F4726="Star","Ethernet",IF(F4726="Door Controller","Security Solution",IF(F4726="Elevator Controller","Security Solution",IF(F4726="Range Extender","Security Solution",IF(F4726="Dropbox","Standalone",IF(F4726="LF Exciter","Standalone",IF(OR(F4726="Monitor",F4726="Virtual Wall"),IF(VLOOKUP(H4726,IRDeviceDetails!$A$1:$B$10000,2,FALSE)=0,"Standalone",IF(ISNUMBER(MATCH(H4726,ConfigGrouping!$D$1:$D$10000,0)),"Primary","Secondary")),"")))))))))</f>
        <v/>
      </c>
    </row>
    <row r="4727" spans="5:5" ht="15" customHeight="1" x14ac:dyDescent="0.35">
      <c r="E4727" s="11" t="str">
        <f>IF(F4727="Primary Timing Controller","Timing",IF(F4727="Secondary Timing Controller","Timing",IF(F4727="Star","Ethernet",IF(F4727="Door Controller","Security Solution",IF(F4727="Elevator Controller","Security Solution",IF(F4727="Range Extender","Security Solution",IF(F4727="Dropbox","Standalone",IF(F4727="LF Exciter","Standalone",IF(OR(F4727="Monitor",F4727="Virtual Wall"),IF(VLOOKUP(H4727,IRDeviceDetails!$A$1:$B$10000,2,FALSE)=0,"Standalone",IF(ISNUMBER(MATCH(H4727,ConfigGrouping!$D$1:$D$10000,0)),"Primary","Secondary")),"")))))))))</f>
        <v/>
      </c>
    </row>
    <row r="4728" spans="5:5" ht="15" customHeight="1" x14ac:dyDescent="0.35">
      <c r="E4728" s="11" t="str">
        <f>IF(F4728="Primary Timing Controller","Timing",IF(F4728="Secondary Timing Controller","Timing",IF(F4728="Star","Ethernet",IF(F4728="Door Controller","Security Solution",IF(F4728="Elevator Controller","Security Solution",IF(F4728="Range Extender","Security Solution",IF(F4728="Dropbox","Standalone",IF(F4728="LF Exciter","Standalone",IF(OR(F4728="Monitor",F4728="Virtual Wall"),IF(VLOOKUP(H4728,IRDeviceDetails!$A$1:$B$10000,2,FALSE)=0,"Standalone",IF(ISNUMBER(MATCH(H4728,ConfigGrouping!$D$1:$D$10000,0)),"Primary","Secondary")),"")))))))))</f>
        <v/>
      </c>
    </row>
    <row r="4729" spans="5:5" ht="15" customHeight="1" x14ac:dyDescent="0.35">
      <c r="E4729" s="11" t="str">
        <f>IF(F4729="Primary Timing Controller","Timing",IF(F4729="Secondary Timing Controller","Timing",IF(F4729="Star","Ethernet",IF(F4729="Door Controller","Security Solution",IF(F4729="Elevator Controller","Security Solution",IF(F4729="Range Extender","Security Solution",IF(F4729="Dropbox","Standalone",IF(F4729="LF Exciter","Standalone",IF(OR(F4729="Monitor",F4729="Virtual Wall"),IF(VLOOKUP(H4729,IRDeviceDetails!$A$1:$B$10000,2,FALSE)=0,"Standalone",IF(ISNUMBER(MATCH(H4729,ConfigGrouping!$D$1:$D$10000,0)),"Primary","Secondary")),"")))))))))</f>
        <v/>
      </c>
    </row>
    <row r="4730" spans="5:5" ht="15" customHeight="1" x14ac:dyDescent="0.35">
      <c r="E4730" s="11" t="str">
        <f>IF(F4730="Primary Timing Controller","Timing",IF(F4730="Secondary Timing Controller","Timing",IF(F4730="Star","Ethernet",IF(F4730="Door Controller","Security Solution",IF(F4730="Elevator Controller","Security Solution",IF(F4730="Range Extender","Security Solution",IF(F4730="Dropbox","Standalone",IF(F4730="LF Exciter","Standalone",IF(OR(F4730="Monitor",F4730="Virtual Wall"),IF(VLOOKUP(H4730,IRDeviceDetails!$A$1:$B$10000,2,FALSE)=0,"Standalone",IF(ISNUMBER(MATCH(H4730,ConfigGrouping!$D$1:$D$10000,0)),"Primary","Secondary")),"")))))))))</f>
        <v/>
      </c>
    </row>
    <row r="4731" spans="5:5" ht="15" customHeight="1" x14ac:dyDescent="0.35">
      <c r="E4731" s="11" t="str">
        <f>IF(F4731="Primary Timing Controller","Timing",IF(F4731="Secondary Timing Controller","Timing",IF(F4731="Star","Ethernet",IF(F4731="Door Controller","Security Solution",IF(F4731="Elevator Controller","Security Solution",IF(F4731="Range Extender","Security Solution",IF(F4731="Dropbox","Standalone",IF(F4731="LF Exciter","Standalone",IF(OR(F4731="Monitor",F4731="Virtual Wall"),IF(VLOOKUP(H4731,IRDeviceDetails!$A$1:$B$10000,2,FALSE)=0,"Standalone",IF(ISNUMBER(MATCH(H4731,ConfigGrouping!$D$1:$D$10000,0)),"Primary","Secondary")),"")))))))))</f>
        <v/>
      </c>
    </row>
    <row r="4732" spans="5:5" ht="15" customHeight="1" x14ac:dyDescent="0.35">
      <c r="E4732" s="11" t="str">
        <f>IF(F4732="Primary Timing Controller","Timing",IF(F4732="Secondary Timing Controller","Timing",IF(F4732="Star","Ethernet",IF(F4732="Door Controller","Security Solution",IF(F4732="Elevator Controller","Security Solution",IF(F4732="Range Extender","Security Solution",IF(F4732="Dropbox","Standalone",IF(F4732="LF Exciter","Standalone",IF(OR(F4732="Monitor",F4732="Virtual Wall"),IF(VLOOKUP(H4732,IRDeviceDetails!$A$1:$B$10000,2,FALSE)=0,"Standalone",IF(ISNUMBER(MATCH(H4732,ConfigGrouping!$D$1:$D$10000,0)),"Primary","Secondary")),"")))))))))</f>
        <v/>
      </c>
    </row>
    <row r="4733" spans="5:5" ht="15" customHeight="1" x14ac:dyDescent="0.35">
      <c r="E4733" s="11" t="str">
        <f>IF(F4733="Primary Timing Controller","Timing",IF(F4733="Secondary Timing Controller","Timing",IF(F4733="Star","Ethernet",IF(F4733="Door Controller","Security Solution",IF(F4733="Elevator Controller","Security Solution",IF(F4733="Range Extender","Security Solution",IF(F4733="Dropbox","Standalone",IF(F4733="LF Exciter","Standalone",IF(OR(F4733="Monitor",F4733="Virtual Wall"),IF(VLOOKUP(H4733,IRDeviceDetails!$A$1:$B$10000,2,FALSE)=0,"Standalone",IF(ISNUMBER(MATCH(H4733,ConfigGrouping!$D$1:$D$10000,0)),"Primary","Secondary")),"")))))))))</f>
        <v/>
      </c>
    </row>
    <row r="4734" spans="5:5" ht="15" customHeight="1" x14ac:dyDescent="0.35">
      <c r="E4734" s="11" t="str">
        <f>IF(F4734="Primary Timing Controller","Timing",IF(F4734="Secondary Timing Controller","Timing",IF(F4734="Star","Ethernet",IF(F4734="Door Controller","Security Solution",IF(F4734="Elevator Controller","Security Solution",IF(F4734="Range Extender","Security Solution",IF(F4734="Dropbox","Standalone",IF(F4734="LF Exciter","Standalone",IF(OR(F4734="Monitor",F4734="Virtual Wall"),IF(VLOOKUP(H4734,IRDeviceDetails!$A$1:$B$10000,2,FALSE)=0,"Standalone",IF(ISNUMBER(MATCH(H4734,ConfigGrouping!$D$1:$D$10000,0)),"Primary","Secondary")),"")))))))))</f>
        <v/>
      </c>
    </row>
    <row r="4735" spans="5:5" ht="15" customHeight="1" x14ac:dyDescent="0.35">
      <c r="E4735" s="11" t="str">
        <f>IF(F4735="Primary Timing Controller","Timing",IF(F4735="Secondary Timing Controller","Timing",IF(F4735="Star","Ethernet",IF(F4735="Door Controller","Security Solution",IF(F4735="Elevator Controller","Security Solution",IF(F4735="Range Extender","Security Solution",IF(F4735="Dropbox","Standalone",IF(F4735="LF Exciter","Standalone",IF(OR(F4735="Monitor",F4735="Virtual Wall"),IF(VLOOKUP(H4735,IRDeviceDetails!$A$1:$B$10000,2,FALSE)=0,"Standalone",IF(ISNUMBER(MATCH(H4735,ConfigGrouping!$D$1:$D$10000,0)),"Primary","Secondary")),"")))))))))</f>
        <v/>
      </c>
    </row>
    <row r="4736" spans="5:5" ht="15" customHeight="1" x14ac:dyDescent="0.35">
      <c r="E4736" s="11" t="str">
        <f>IF(F4736="Primary Timing Controller","Timing",IF(F4736="Secondary Timing Controller","Timing",IF(F4736="Star","Ethernet",IF(F4736="Door Controller","Security Solution",IF(F4736="Elevator Controller","Security Solution",IF(F4736="Range Extender","Security Solution",IF(F4736="Dropbox","Standalone",IF(F4736="LF Exciter","Standalone",IF(OR(F4736="Monitor",F4736="Virtual Wall"),IF(VLOOKUP(H4736,IRDeviceDetails!$A$1:$B$10000,2,FALSE)=0,"Standalone",IF(ISNUMBER(MATCH(H4736,ConfigGrouping!$D$1:$D$10000,0)),"Primary","Secondary")),"")))))))))</f>
        <v/>
      </c>
    </row>
    <row r="4737" spans="5:5" ht="15" customHeight="1" x14ac:dyDescent="0.35">
      <c r="E4737" s="11" t="str">
        <f>IF(F4737="Primary Timing Controller","Timing",IF(F4737="Secondary Timing Controller","Timing",IF(F4737="Star","Ethernet",IF(F4737="Door Controller","Security Solution",IF(F4737="Elevator Controller","Security Solution",IF(F4737="Range Extender","Security Solution",IF(F4737="Dropbox","Standalone",IF(F4737="LF Exciter","Standalone",IF(OR(F4737="Monitor",F4737="Virtual Wall"),IF(VLOOKUP(H4737,IRDeviceDetails!$A$1:$B$10000,2,FALSE)=0,"Standalone",IF(ISNUMBER(MATCH(H4737,ConfigGrouping!$D$1:$D$10000,0)),"Primary","Secondary")),"")))))))))</f>
        <v/>
      </c>
    </row>
    <row r="4738" spans="5:5" ht="15" customHeight="1" x14ac:dyDescent="0.35">
      <c r="E4738" s="11" t="str">
        <f>IF(F4738="Primary Timing Controller","Timing",IF(F4738="Secondary Timing Controller","Timing",IF(F4738="Star","Ethernet",IF(F4738="Door Controller","Security Solution",IF(F4738="Elevator Controller","Security Solution",IF(F4738="Range Extender","Security Solution",IF(F4738="Dropbox","Standalone",IF(F4738="LF Exciter","Standalone",IF(OR(F4738="Monitor",F4738="Virtual Wall"),IF(VLOOKUP(H4738,IRDeviceDetails!$A$1:$B$10000,2,FALSE)=0,"Standalone",IF(ISNUMBER(MATCH(H4738,ConfigGrouping!$D$1:$D$10000,0)),"Primary","Secondary")),"")))))))))</f>
        <v/>
      </c>
    </row>
    <row r="4739" spans="5:5" ht="15" customHeight="1" x14ac:dyDescent="0.35">
      <c r="E4739" s="11" t="str">
        <f>IF(F4739="Primary Timing Controller","Timing",IF(F4739="Secondary Timing Controller","Timing",IF(F4739="Star","Ethernet",IF(F4739="Door Controller","Security Solution",IF(F4739="Elevator Controller","Security Solution",IF(F4739="Range Extender","Security Solution",IF(F4739="Dropbox","Standalone",IF(F4739="LF Exciter","Standalone",IF(OR(F4739="Monitor",F4739="Virtual Wall"),IF(VLOOKUP(H4739,IRDeviceDetails!$A$1:$B$10000,2,FALSE)=0,"Standalone",IF(ISNUMBER(MATCH(H4739,ConfigGrouping!$D$1:$D$10000,0)),"Primary","Secondary")),"")))))))))</f>
        <v/>
      </c>
    </row>
    <row r="4740" spans="5:5" ht="15" customHeight="1" x14ac:dyDescent="0.35">
      <c r="E4740" s="11" t="str">
        <f>IF(F4740="Primary Timing Controller","Timing",IF(F4740="Secondary Timing Controller","Timing",IF(F4740="Star","Ethernet",IF(F4740="Door Controller","Security Solution",IF(F4740="Elevator Controller","Security Solution",IF(F4740="Range Extender","Security Solution",IF(F4740="Dropbox","Standalone",IF(F4740="LF Exciter","Standalone",IF(OR(F4740="Monitor",F4740="Virtual Wall"),IF(VLOOKUP(H4740,IRDeviceDetails!$A$1:$B$10000,2,FALSE)=0,"Standalone",IF(ISNUMBER(MATCH(H4740,ConfigGrouping!$D$1:$D$10000,0)),"Primary","Secondary")),"")))))))))</f>
        <v/>
      </c>
    </row>
    <row r="4741" spans="5:5" ht="15" customHeight="1" x14ac:dyDescent="0.35">
      <c r="E4741" s="11" t="str">
        <f>IF(F4741="Primary Timing Controller","Timing",IF(F4741="Secondary Timing Controller","Timing",IF(F4741="Star","Ethernet",IF(F4741="Door Controller","Security Solution",IF(F4741="Elevator Controller","Security Solution",IF(F4741="Range Extender","Security Solution",IF(F4741="Dropbox","Standalone",IF(F4741="LF Exciter","Standalone",IF(OR(F4741="Monitor",F4741="Virtual Wall"),IF(VLOOKUP(H4741,IRDeviceDetails!$A$1:$B$10000,2,FALSE)=0,"Standalone",IF(ISNUMBER(MATCH(H4741,ConfigGrouping!$D$1:$D$10000,0)),"Primary","Secondary")),"")))))))))</f>
        <v/>
      </c>
    </row>
    <row r="4742" spans="5:5" ht="15" customHeight="1" x14ac:dyDescent="0.35">
      <c r="E4742" s="11" t="str">
        <f>IF(F4742="Primary Timing Controller","Timing",IF(F4742="Secondary Timing Controller","Timing",IF(F4742="Star","Ethernet",IF(F4742="Door Controller","Security Solution",IF(F4742="Elevator Controller","Security Solution",IF(F4742="Range Extender","Security Solution",IF(F4742="Dropbox","Standalone",IF(F4742="LF Exciter","Standalone",IF(OR(F4742="Monitor",F4742="Virtual Wall"),IF(VLOOKUP(H4742,IRDeviceDetails!$A$1:$B$10000,2,FALSE)=0,"Standalone",IF(ISNUMBER(MATCH(H4742,ConfigGrouping!$D$1:$D$10000,0)),"Primary","Secondary")),"")))))))))</f>
        <v/>
      </c>
    </row>
    <row r="4743" spans="5:5" ht="15" customHeight="1" x14ac:dyDescent="0.35">
      <c r="E4743" s="11" t="str">
        <f>IF(F4743="Primary Timing Controller","Timing",IF(F4743="Secondary Timing Controller","Timing",IF(F4743="Star","Ethernet",IF(F4743="Door Controller","Security Solution",IF(F4743="Elevator Controller","Security Solution",IF(F4743="Range Extender","Security Solution",IF(F4743="Dropbox","Standalone",IF(F4743="LF Exciter","Standalone",IF(OR(F4743="Monitor",F4743="Virtual Wall"),IF(VLOOKUP(H4743,IRDeviceDetails!$A$1:$B$10000,2,FALSE)=0,"Standalone",IF(ISNUMBER(MATCH(H4743,ConfigGrouping!$D$1:$D$10000,0)),"Primary","Secondary")),"")))))))))</f>
        <v/>
      </c>
    </row>
    <row r="4744" spans="5:5" ht="15" customHeight="1" x14ac:dyDescent="0.35">
      <c r="E4744" s="11" t="str">
        <f>IF(F4744="Primary Timing Controller","Timing",IF(F4744="Secondary Timing Controller","Timing",IF(F4744="Star","Ethernet",IF(F4744="Door Controller","Security Solution",IF(F4744="Elevator Controller","Security Solution",IF(F4744="Range Extender","Security Solution",IF(F4744="Dropbox","Standalone",IF(F4744="LF Exciter","Standalone",IF(OR(F4744="Monitor",F4744="Virtual Wall"),IF(VLOOKUP(H4744,IRDeviceDetails!$A$1:$B$10000,2,FALSE)=0,"Standalone",IF(ISNUMBER(MATCH(H4744,ConfigGrouping!$D$1:$D$10000,0)),"Primary","Secondary")),"")))))))))</f>
        <v/>
      </c>
    </row>
    <row r="4745" spans="5:5" ht="15" customHeight="1" x14ac:dyDescent="0.35">
      <c r="E4745" s="11" t="str">
        <f>IF(F4745="Primary Timing Controller","Timing",IF(F4745="Secondary Timing Controller","Timing",IF(F4745="Star","Ethernet",IF(F4745="Door Controller","Security Solution",IF(F4745="Elevator Controller","Security Solution",IF(F4745="Range Extender","Security Solution",IF(F4745="Dropbox","Standalone",IF(F4745="LF Exciter","Standalone",IF(OR(F4745="Monitor",F4745="Virtual Wall"),IF(VLOOKUP(H4745,IRDeviceDetails!$A$1:$B$10000,2,FALSE)=0,"Standalone",IF(ISNUMBER(MATCH(H4745,ConfigGrouping!$D$1:$D$10000,0)),"Primary","Secondary")),"")))))))))</f>
        <v/>
      </c>
    </row>
    <row r="4746" spans="5:5" ht="15" customHeight="1" x14ac:dyDescent="0.35">
      <c r="E4746" s="11" t="str">
        <f>IF(F4746="Primary Timing Controller","Timing",IF(F4746="Secondary Timing Controller","Timing",IF(F4746="Star","Ethernet",IF(F4746="Door Controller","Security Solution",IF(F4746="Elevator Controller","Security Solution",IF(F4746="Range Extender","Security Solution",IF(F4746="Dropbox","Standalone",IF(F4746="LF Exciter","Standalone",IF(OR(F4746="Monitor",F4746="Virtual Wall"),IF(VLOOKUP(H4746,IRDeviceDetails!$A$1:$B$10000,2,FALSE)=0,"Standalone",IF(ISNUMBER(MATCH(H4746,ConfigGrouping!$D$1:$D$10000,0)),"Primary","Secondary")),"")))))))))</f>
        <v/>
      </c>
    </row>
    <row r="4747" spans="5:5" ht="15" customHeight="1" x14ac:dyDescent="0.35">
      <c r="E4747" s="11" t="str">
        <f>IF(F4747="Primary Timing Controller","Timing",IF(F4747="Secondary Timing Controller","Timing",IF(F4747="Star","Ethernet",IF(F4747="Door Controller","Security Solution",IF(F4747="Elevator Controller","Security Solution",IF(F4747="Range Extender","Security Solution",IF(F4747="Dropbox","Standalone",IF(F4747="LF Exciter","Standalone",IF(OR(F4747="Monitor",F4747="Virtual Wall"),IF(VLOOKUP(H4747,IRDeviceDetails!$A$1:$B$10000,2,FALSE)=0,"Standalone",IF(ISNUMBER(MATCH(H4747,ConfigGrouping!$D$1:$D$10000,0)),"Primary","Secondary")),"")))))))))</f>
        <v/>
      </c>
    </row>
    <row r="4748" spans="5:5" ht="15" customHeight="1" x14ac:dyDescent="0.35">
      <c r="E4748" s="11" t="str">
        <f>IF(F4748="Primary Timing Controller","Timing",IF(F4748="Secondary Timing Controller","Timing",IF(F4748="Star","Ethernet",IF(F4748="Door Controller","Security Solution",IF(F4748="Elevator Controller","Security Solution",IF(F4748="Range Extender","Security Solution",IF(F4748="Dropbox","Standalone",IF(F4748="LF Exciter","Standalone",IF(OR(F4748="Monitor",F4748="Virtual Wall"),IF(VLOOKUP(H4748,IRDeviceDetails!$A$1:$B$10000,2,FALSE)=0,"Standalone",IF(ISNUMBER(MATCH(H4748,ConfigGrouping!$D$1:$D$10000,0)),"Primary","Secondary")),"")))))))))</f>
        <v/>
      </c>
    </row>
    <row r="4749" spans="5:5" ht="15" customHeight="1" x14ac:dyDescent="0.35">
      <c r="E4749" s="11" t="str">
        <f>IF(F4749="Primary Timing Controller","Timing",IF(F4749="Secondary Timing Controller","Timing",IF(F4749="Star","Ethernet",IF(F4749="Door Controller","Security Solution",IF(F4749="Elevator Controller","Security Solution",IF(F4749="Range Extender","Security Solution",IF(F4749="Dropbox","Standalone",IF(F4749="LF Exciter","Standalone",IF(OR(F4749="Monitor",F4749="Virtual Wall"),IF(VLOOKUP(H4749,IRDeviceDetails!$A$1:$B$10000,2,FALSE)=0,"Standalone",IF(ISNUMBER(MATCH(H4749,ConfigGrouping!$D$1:$D$10000,0)),"Primary","Secondary")),"")))))))))</f>
        <v/>
      </c>
    </row>
    <row r="4750" spans="5:5" ht="15" customHeight="1" x14ac:dyDescent="0.35">
      <c r="E4750" s="11" t="str">
        <f>IF(F4750="Primary Timing Controller","Timing",IF(F4750="Secondary Timing Controller","Timing",IF(F4750="Star","Ethernet",IF(F4750="Door Controller","Security Solution",IF(F4750="Elevator Controller","Security Solution",IF(F4750="Range Extender","Security Solution",IF(F4750="Dropbox","Standalone",IF(F4750="LF Exciter","Standalone",IF(OR(F4750="Monitor",F4750="Virtual Wall"),IF(VLOOKUP(H4750,IRDeviceDetails!$A$1:$B$10000,2,FALSE)=0,"Standalone",IF(ISNUMBER(MATCH(H4750,ConfigGrouping!$D$1:$D$10000,0)),"Primary","Secondary")),"")))))))))</f>
        <v/>
      </c>
    </row>
    <row r="4751" spans="5:5" ht="15" customHeight="1" x14ac:dyDescent="0.35">
      <c r="E4751" s="11" t="str">
        <f>IF(F4751="Primary Timing Controller","Timing",IF(F4751="Secondary Timing Controller","Timing",IF(F4751="Star","Ethernet",IF(F4751="Door Controller","Security Solution",IF(F4751="Elevator Controller","Security Solution",IF(F4751="Range Extender","Security Solution",IF(F4751="Dropbox","Standalone",IF(F4751="LF Exciter","Standalone",IF(OR(F4751="Monitor",F4751="Virtual Wall"),IF(VLOOKUP(H4751,IRDeviceDetails!$A$1:$B$10000,2,FALSE)=0,"Standalone",IF(ISNUMBER(MATCH(H4751,ConfigGrouping!$D$1:$D$10000,0)),"Primary","Secondary")),"")))))))))</f>
        <v/>
      </c>
    </row>
    <row r="4752" spans="5:5" ht="15" customHeight="1" x14ac:dyDescent="0.35">
      <c r="E4752" s="11" t="str">
        <f>IF(F4752="Primary Timing Controller","Timing",IF(F4752="Secondary Timing Controller","Timing",IF(F4752="Star","Ethernet",IF(F4752="Door Controller","Security Solution",IF(F4752="Elevator Controller","Security Solution",IF(F4752="Range Extender","Security Solution",IF(F4752="Dropbox","Standalone",IF(F4752="LF Exciter","Standalone",IF(OR(F4752="Monitor",F4752="Virtual Wall"),IF(VLOOKUP(H4752,IRDeviceDetails!$A$1:$B$10000,2,FALSE)=0,"Standalone",IF(ISNUMBER(MATCH(H4752,ConfigGrouping!$D$1:$D$10000,0)),"Primary","Secondary")),"")))))))))</f>
        <v/>
      </c>
    </row>
    <row r="4753" spans="5:5" ht="15" customHeight="1" x14ac:dyDescent="0.35">
      <c r="E4753" s="11" t="str">
        <f>IF(F4753="Primary Timing Controller","Timing",IF(F4753="Secondary Timing Controller","Timing",IF(F4753="Star","Ethernet",IF(F4753="Door Controller","Security Solution",IF(F4753="Elevator Controller","Security Solution",IF(F4753="Range Extender","Security Solution",IF(F4753="Dropbox","Standalone",IF(F4753="LF Exciter","Standalone",IF(OR(F4753="Monitor",F4753="Virtual Wall"),IF(VLOOKUP(H4753,IRDeviceDetails!$A$1:$B$10000,2,FALSE)=0,"Standalone",IF(ISNUMBER(MATCH(H4753,ConfigGrouping!$D$1:$D$10000,0)),"Primary","Secondary")),"")))))))))</f>
        <v/>
      </c>
    </row>
    <row r="4754" spans="5:5" ht="15" customHeight="1" x14ac:dyDescent="0.35">
      <c r="E4754" s="11" t="str">
        <f>IF(F4754="Primary Timing Controller","Timing",IF(F4754="Secondary Timing Controller","Timing",IF(F4754="Star","Ethernet",IF(F4754="Door Controller","Security Solution",IF(F4754="Elevator Controller","Security Solution",IF(F4754="Range Extender","Security Solution",IF(F4754="Dropbox","Standalone",IF(F4754="LF Exciter","Standalone",IF(OR(F4754="Monitor",F4754="Virtual Wall"),IF(VLOOKUP(H4754,IRDeviceDetails!$A$1:$B$10000,2,FALSE)=0,"Standalone",IF(ISNUMBER(MATCH(H4754,ConfigGrouping!$D$1:$D$10000,0)),"Primary","Secondary")),"")))))))))</f>
        <v/>
      </c>
    </row>
    <row r="4755" spans="5:5" ht="15" customHeight="1" x14ac:dyDescent="0.35">
      <c r="E4755" s="11" t="str">
        <f>IF(F4755="Primary Timing Controller","Timing",IF(F4755="Secondary Timing Controller","Timing",IF(F4755="Star","Ethernet",IF(F4755="Door Controller","Security Solution",IF(F4755="Elevator Controller","Security Solution",IF(F4755="Range Extender","Security Solution",IF(F4755="Dropbox","Standalone",IF(F4755="LF Exciter","Standalone",IF(OR(F4755="Monitor",F4755="Virtual Wall"),IF(VLOOKUP(H4755,IRDeviceDetails!$A$1:$B$10000,2,FALSE)=0,"Standalone",IF(ISNUMBER(MATCH(H4755,ConfigGrouping!$D$1:$D$10000,0)),"Primary","Secondary")),"")))))))))</f>
        <v/>
      </c>
    </row>
    <row r="4756" spans="5:5" ht="15" customHeight="1" x14ac:dyDescent="0.35">
      <c r="E4756" s="11" t="str">
        <f>IF(F4756="Primary Timing Controller","Timing",IF(F4756="Secondary Timing Controller","Timing",IF(F4756="Star","Ethernet",IF(F4756="Door Controller","Security Solution",IF(F4756="Elevator Controller","Security Solution",IF(F4756="Range Extender","Security Solution",IF(F4756="Dropbox","Standalone",IF(F4756="LF Exciter","Standalone",IF(OR(F4756="Monitor",F4756="Virtual Wall"),IF(VLOOKUP(H4756,IRDeviceDetails!$A$1:$B$10000,2,FALSE)=0,"Standalone",IF(ISNUMBER(MATCH(H4756,ConfigGrouping!$D$1:$D$10000,0)),"Primary","Secondary")),"")))))))))</f>
        <v/>
      </c>
    </row>
    <row r="4757" spans="5:5" ht="15" customHeight="1" x14ac:dyDescent="0.35">
      <c r="E4757" s="11" t="str">
        <f>IF(F4757="Primary Timing Controller","Timing",IF(F4757="Secondary Timing Controller","Timing",IF(F4757="Star","Ethernet",IF(F4757="Door Controller","Security Solution",IF(F4757="Elevator Controller","Security Solution",IF(F4757="Range Extender","Security Solution",IF(F4757="Dropbox","Standalone",IF(F4757="LF Exciter","Standalone",IF(OR(F4757="Monitor",F4757="Virtual Wall"),IF(VLOOKUP(H4757,IRDeviceDetails!$A$1:$B$10000,2,FALSE)=0,"Standalone",IF(ISNUMBER(MATCH(H4757,ConfigGrouping!$D$1:$D$10000,0)),"Primary","Secondary")),"")))))))))</f>
        <v/>
      </c>
    </row>
    <row r="4758" spans="5:5" ht="15" customHeight="1" x14ac:dyDescent="0.35">
      <c r="E4758" s="11" t="str">
        <f>IF(F4758="Primary Timing Controller","Timing",IF(F4758="Secondary Timing Controller","Timing",IF(F4758="Star","Ethernet",IF(F4758="Door Controller","Security Solution",IF(F4758="Elevator Controller","Security Solution",IF(F4758="Range Extender","Security Solution",IF(F4758="Dropbox","Standalone",IF(F4758="LF Exciter","Standalone",IF(OR(F4758="Monitor",F4758="Virtual Wall"),IF(VLOOKUP(H4758,IRDeviceDetails!$A$1:$B$10000,2,FALSE)=0,"Standalone",IF(ISNUMBER(MATCH(H4758,ConfigGrouping!$D$1:$D$10000,0)),"Primary","Secondary")),"")))))))))</f>
        <v/>
      </c>
    </row>
    <row r="4759" spans="5:5" ht="15" customHeight="1" x14ac:dyDescent="0.35">
      <c r="E4759" s="11" t="str">
        <f>IF(F4759="Primary Timing Controller","Timing",IF(F4759="Secondary Timing Controller","Timing",IF(F4759="Star","Ethernet",IF(F4759="Door Controller","Security Solution",IF(F4759="Elevator Controller","Security Solution",IF(F4759="Range Extender","Security Solution",IF(F4759="Dropbox","Standalone",IF(F4759="LF Exciter","Standalone",IF(OR(F4759="Monitor",F4759="Virtual Wall"),IF(VLOOKUP(H4759,IRDeviceDetails!$A$1:$B$10000,2,FALSE)=0,"Standalone",IF(ISNUMBER(MATCH(H4759,ConfigGrouping!$D$1:$D$10000,0)),"Primary","Secondary")),"")))))))))</f>
        <v/>
      </c>
    </row>
    <row r="4760" spans="5:5" ht="15" customHeight="1" x14ac:dyDescent="0.35">
      <c r="E4760" s="11" t="str">
        <f>IF(F4760="Primary Timing Controller","Timing",IF(F4760="Secondary Timing Controller","Timing",IF(F4760="Star","Ethernet",IF(F4760="Door Controller","Security Solution",IF(F4760="Elevator Controller","Security Solution",IF(F4760="Range Extender","Security Solution",IF(F4760="Dropbox","Standalone",IF(F4760="LF Exciter","Standalone",IF(OR(F4760="Monitor",F4760="Virtual Wall"),IF(VLOOKUP(H4760,IRDeviceDetails!$A$1:$B$10000,2,FALSE)=0,"Standalone",IF(ISNUMBER(MATCH(H4760,ConfigGrouping!$D$1:$D$10000,0)),"Primary","Secondary")),"")))))))))</f>
        <v/>
      </c>
    </row>
    <row r="4761" spans="5:5" ht="15" customHeight="1" x14ac:dyDescent="0.35">
      <c r="E4761" s="11" t="str">
        <f>IF(F4761="Primary Timing Controller","Timing",IF(F4761="Secondary Timing Controller","Timing",IF(F4761="Star","Ethernet",IF(F4761="Door Controller","Security Solution",IF(F4761="Elevator Controller","Security Solution",IF(F4761="Range Extender","Security Solution",IF(F4761="Dropbox","Standalone",IF(F4761="LF Exciter","Standalone",IF(OR(F4761="Monitor",F4761="Virtual Wall"),IF(VLOOKUP(H4761,IRDeviceDetails!$A$1:$B$10000,2,FALSE)=0,"Standalone",IF(ISNUMBER(MATCH(H4761,ConfigGrouping!$D$1:$D$10000,0)),"Primary","Secondary")),"")))))))))</f>
        <v/>
      </c>
    </row>
    <row r="4762" spans="5:5" ht="15" customHeight="1" x14ac:dyDescent="0.35">
      <c r="E4762" s="11" t="str">
        <f>IF(F4762="Primary Timing Controller","Timing",IF(F4762="Secondary Timing Controller","Timing",IF(F4762="Star","Ethernet",IF(F4762="Door Controller","Security Solution",IF(F4762="Elevator Controller","Security Solution",IF(F4762="Range Extender","Security Solution",IF(F4762="Dropbox","Standalone",IF(F4762="LF Exciter","Standalone",IF(OR(F4762="Monitor",F4762="Virtual Wall"),IF(VLOOKUP(H4762,IRDeviceDetails!$A$1:$B$10000,2,FALSE)=0,"Standalone",IF(ISNUMBER(MATCH(H4762,ConfigGrouping!$D$1:$D$10000,0)),"Primary","Secondary")),"")))))))))</f>
        <v/>
      </c>
    </row>
    <row r="4763" spans="5:5" ht="15" customHeight="1" x14ac:dyDescent="0.35">
      <c r="E4763" s="11" t="str">
        <f>IF(F4763="Primary Timing Controller","Timing",IF(F4763="Secondary Timing Controller","Timing",IF(F4763="Star","Ethernet",IF(F4763="Door Controller","Security Solution",IF(F4763="Elevator Controller","Security Solution",IF(F4763="Range Extender","Security Solution",IF(F4763="Dropbox","Standalone",IF(F4763="LF Exciter","Standalone",IF(OR(F4763="Monitor",F4763="Virtual Wall"),IF(VLOOKUP(H4763,IRDeviceDetails!$A$1:$B$10000,2,FALSE)=0,"Standalone",IF(ISNUMBER(MATCH(H4763,ConfigGrouping!$D$1:$D$10000,0)),"Primary","Secondary")),"")))))))))</f>
        <v/>
      </c>
    </row>
    <row r="4764" spans="5:5" ht="15" customHeight="1" x14ac:dyDescent="0.35">
      <c r="E4764" s="11" t="str">
        <f>IF(F4764="Primary Timing Controller","Timing",IF(F4764="Secondary Timing Controller","Timing",IF(F4764="Star","Ethernet",IF(F4764="Door Controller","Security Solution",IF(F4764="Elevator Controller","Security Solution",IF(F4764="Range Extender","Security Solution",IF(F4764="Dropbox","Standalone",IF(F4764="LF Exciter","Standalone",IF(OR(F4764="Monitor",F4764="Virtual Wall"),IF(VLOOKUP(H4764,IRDeviceDetails!$A$1:$B$10000,2,FALSE)=0,"Standalone",IF(ISNUMBER(MATCH(H4764,ConfigGrouping!$D$1:$D$10000,0)),"Primary","Secondary")),"")))))))))</f>
        <v/>
      </c>
    </row>
    <row r="4765" spans="5:5" ht="15" customHeight="1" x14ac:dyDescent="0.35">
      <c r="E4765" s="11" t="str">
        <f>IF(F4765="Primary Timing Controller","Timing",IF(F4765="Secondary Timing Controller","Timing",IF(F4765="Star","Ethernet",IF(F4765="Door Controller","Security Solution",IF(F4765="Elevator Controller","Security Solution",IF(F4765="Range Extender","Security Solution",IF(F4765="Dropbox","Standalone",IF(F4765="LF Exciter","Standalone",IF(OR(F4765="Monitor",F4765="Virtual Wall"),IF(VLOOKUP(H4765,IRDeviceDetails!$A$1:$B$10000,2,FALSE)=0,"Standalone",IF(ISNUMBER(MATCH(H4765,ConfigGrouping!$D$1:$D$10000,0)),"Primary","Secondary")),"")))))))))</f>
        <v/>
      </c>
    </row>
    <row r="4766" spans="5:5" ht="15" customHeight="1" x14ac:dyDescent="0.35">
      <c r="E4766" s="11" t="str">
        <f>IF(F4766="Primary Timing Controller","Timing",IF(F4766="Secondary Timing Controller","Timing",IF(F4766="Star","Ethernet",IF(F4766="Door Controller","Security Solution",IF(F4766="Elevator Controller","Security Solution",IF(F4766="Range Extender","Security Solution",IF(F4766="Dropbox","Standalone",IF(F4766="LF Exciter","Standalone",IF(OR(F4766="Monitor",F4766="Virtual Wall"),IF(VLOOKUP(H4766,IRDeviceDetails!$A$1:$B$10000,2,FALSE)=0,"Standalone",IF(ISNUMBER(MATCH(H4766,ConfigGrouping!$D$1:$D$10000,0)),"Primary","Secondary")),"")))))))))</f>
        <v/>
      </c>
    </row>
    <row r="4767" spans="5:5" ht="15" customHeight="1" x14ac:dyDescent="0.35">
      <c r="E4767" s="11" t="str">
        <f>IF(F4767="Primary Timing Controller","Timing",IF(F4767="Secondary Timing Controller","Timing",IF(F4767="Star","Ethernet",IF(F4767="Door Controller","Security Solution",IF(F4767="Elevator Controller","Security Solution",IF(F4767="Range Extender","Security Solution",IF(F4767="Dropbox","Standalone",IF(F4767="LF Exciter","Standalone",IF(OR(F4767="Monitor",F4767="Virtual Wall"),IF(VLOOKUP(H4767,IRDeviceDetails!$A$1:$B$10000,2,FALSE)=0,"Standalone",IF(ISNUMBER(MATCH(H4767,ConfigGrouping!$D$1:$D$10000,0)),"Primary","Secondary")),"")))))))))</f>
        <v/>
      </c>
    </row>
    <row r="4768" spans="5:5" ht="15" customHeight="1" x14ac:dyDescent="0.35">
      <c r="E4768" s="11" t="str">
        <f>IF(F4768="Primary Timing Controller","Timing",IF(F4768="Secondary Timing Controller","Timing",IF(F4768="Star","Ethernet",IF(F4768="Door Controller","Security Solution",IF(F4768="Elevator Controller","Security Solution",IF(F4768="Range Extender","Security Solution",IF(F4768="Dropbox","Standalone",IF(F4768="LF Exciter","Standalone",IF(OR(F4768="Monitor",F4768="Virtual Wall"),IF(VLOOKUP(H4768,IRDeviceDetails!$A$1:$B$10000,2,FALSE)=0,"Standalone",IF(ISNUMBER(MATCH(H4768,ConfigGrouping!$D$1:$D$10000,0)),"Primary","Secondary")),"")))))))))</f>
        <v/>
      </c>
    </row>
    <row r="4769" spans="5:5" ht="15" customHeight="1" x14ac:dyDescent="0.35">
      <c r="E4769" s="11" t="str">
        <f>IF(F4769="Primary Timing Controller","Timing",IF(F4769="Secondary Timing Controller","Timing",IF(F4769="Star","Ethernet",IF(F4769="Door Controller","Security Solution",IF(F4769="Elevator Controller","Security Solution",IF(F4769="Range Extender","Security Solution",IF(F4769="Dropbox","Standalone",IF(F4769="LF Exciter","Standalone",IF(OR(F4769="Monitor",F4769="Virtual Wall"),IF(VLOOKUP(H4769,IRDeviceDetails!$A$1:$B$10000,2,FALSE)=0,"Standalone",IF(ISNUMBER(MATCH(H4769,ConfigGrouping!$D$1:$D$10000,0)),"Primary","Secondary")),"")))))))))</f>
        <v/>
      </c>
    </row>
    <row r="4770" spans="5:5" ht="15" customHeight="1" x14ac:dyDescent="0.35">
      <c r="E4770" s="11" t="str">
        <f>IF(F4770="Primary Timing Controller","Timing",IF(F4770="Secondary Timing Controller","Timing",IF(F4770="Star","Ethernet",IF(F4770="Door Controller","Security Solution",IF(F4770="Elevator Controller","Security Solution",IF(F4770="Range Extender","Security Solution",IF(F4770="Dropbox","Standalone",IF(F4770="LF Exciter","Standalone",IF(OR(F4770="Monitor",F4770="Virtual Wall"),IF(VLOOKUP(H4770,IRDeviceDetails!$A$1:$B$10000,2,FALSE)=0,"Standalone",IF(ISNUMBER(MATCH(H4770,ConfigGrouping!$D$1:$D$10000,0)),"Primary","Secondary")),"")))))))))</f>
        <v/>
      </c>
    </row>
    <row r="4771" spans="5:5" ht="15" customHeight="1" x14ac:dyDescent="0.35">
      <c r="E4771" s="11" t="str">
        <f>IF(F4771="Primary Timing Controller","Timing",IF(F4771="Secondary Timing Controller","Timing",IF(F4771="Star","Ethernet",IF(F4771="Door Controller","Security Solution",IF(F4771="Elevator Controller","Security Solution",IF(F4771="Range Extender","Security Solution",IF(F4771="Dropbox","Standalone",IF(F4771="LF Exciter","Standalone",IF(OR(F4771="Monitor",F4771="Virtual Wall"),IF(VLOOKUP(H4771,IRDeviceDetails!$A$1:$B$10000,2,FALSE)=0,"Standalone",IF(ISNUMBER(MATCH(H4771,ConfigGrouping!$D$1:$D$10000,0)),"Primary","Secondary")),"")))))))))</f>
        <v/>
      </c>
    </row>
    <row r="4772" spans="5:5" ht="15" customHeight="1" x14ac:dyDescent="0.35">
      <c r="E4772" s="11" t="str">
        <f>IF(F4772="Primary Timing Controller","Timing",IF(F4772="Secondary Timing Controller","Timing",IF(F4772="Star","Ethernet",IF(F4772="Door Controller","Security Solution",IF(F4772="Elevator Controller","Security Solution",IF(F4772="Range Extender","Security Solution",IF(F4772="Dropbox","Standalone",IF(F4772="LF Exciter","Standalone",IF(OR(F4772="Monitor",F4772="Virtual Wall"),IF(VLOOKUP(H4772,IRDeviceDetails!$A$1:$B$10000,2,FALSE)=0,"Standalone",IF(ISNUMBER(MATCH(H4772,ConfigGrouping!$D$1:$D$10000,0)),"Primary","Secondary")),"")))))))))</f>
        <v/>
      </c>
    </row>
    <row r="4773" spans="5:5" ht="15" customHeight="1" x14ac:dyDescent="0.35">
      <c r="E4773" s="11" t="str">
        <f>IF(F4773="Primary Timing Controller","Timing",IF(F4773="Secondary Timing Controller","Timing",IF(F4773="Star","Ethernet",IF(F4773="Door Controller","Security Solution",IF(F4773="Elevator Controller","Security Solution",IF(F4773="Range Extender","Security Solution",IF(F4773="Dropbox","Standalone",IF(F4773="LF Exciter","Standalone",IF(OR(F4773="Monitor",F4773="Virtual Wall"),IF(VLOOKUP(H4773,IRDeviceDetails!$A$1:$B$10000,2,FALSE)=0,"Standalone",IF(ISNUMBER(MATCH(H4773,ConfigGrouping!$D$1:$D$10000,0)),"Primary","Secondary")),"")))))))))</f>
        <v/>
      </c>
    </row>
    <row r="4774" spans="5:5" ht="15" customHeight="1" x14ac:dyDescent="0.35">
      <c r="E4774" s="11" t="str">
        <f>IF(F4774="Primary Timing Controller","Timing",IF(F4774="Secondary Timing Controller","Timing",IF(F4774="Star","Ethernet",IF(F4774="Door Controller","Security Solution",IF(F4774="Elevator Controller","Security Solution",IF(F4774="Range Extender","Security Solution",IF(F4774="Dropbox","Standalone",IF(F4774="LF Exciter","Standalone",IF(OR(F4774="Monitor",F4774="Virtual Wall"),IF(VLOOKUP(H4774,IRDeviceDetails!$A$1:$B$10000,2,FALSE)=0,"Standalone",IF(ISNUMBER(MATCH(H4774,ConfigGrouping!$D$1:$D$10000,0)),"Primary","Secondary")),"")))))))))</f>
        <v/>
      </c>
    </row>
    <row r="4775" spans="5:5" ht="15" customHeight="1" x14ac:dyDescent="0.35">
      <c r="E4775" s="11" t="str">
        <f>IF(F4775="Primary Timing Controller","Timing",IF(F4775="Secondary Timing Controller","Timing",IF(F4775="Star","Ethernet",IF(F4775="Door Controller","Security Solution",IF(F4775="Elevator Controller","Security Solution",IF(F4775="Range Extender","Security Solution",IF(F4775="Dropbox","Standalone",IF(F4775="LF Exciter","Standalone",IF(OR(F4775="Monitor",F4775="Virtual Wall"),IF(VLOOKUP(H4775,IRDeviceDetails!$A$1:$B$10000,2,FALSE)=0,"Standalone",IF(ISNUMBER(MATCH(H4775,ConfigGrouping!$D$1:$D$10000,0)),"Primary","Secondary")),"")))))))))</f>
        <v/>
      </c>
    </row>
    <row r="4776" spans="5:5" ht="15" customHeight="1" x14ac:dyDescent="0.35">
      <c r="E4776" s="11" t="str">
        <f>IF(F4776="Primary Timing Controller","Timing",IF(F4776="Secondary Timing Controller","Timing",IF(F4776="Star","Ethernet",IF(F4776="Door Controller","Security Solution",IF(F4776="Elevator Controller","Security Solution",IF(F4776="Range Extender","Security Solution",IF(F4776="Dropbox","Standalone",IF(F4776="LF Exciter","Standalone",IF(OR(F4776="Monitor",F4776="Virtual Wall"),IF(VLOOKUP(H4776,IRDeviceDetails!$A$1:$B$10000,2,FALSE)=0,"Standalone",IF(ISNUMBER(MATCH(H4776,ConfigGrouping!$D$1:$D$10000,0)),"Primary","Secondary")),"")))))))))</f>
        <v/>
      </c>
    </row>
    <row r="4777" spans="5:5" ht="15" customHeight="1" x14ac:dyDescent="0.35">
      <c r="E4777" s="11" t="str">
        <f>IF(F4777="Primary Timing Controller","Timing",IF(F4777="Secondary Timing Controller","Timing",IF(F4777="Star","Ethernet",IF(F4777="Door Controller","Security Solution",IF(F4777="Elevator Controller","Security Solution",IF(F4777="Range Extender","Security Solution",IF(F4777="Dropbox","Standalone",IF(F4777="LF Exciter","Standalone",IF(OR(F4777="Monitor",F4777="Virtual Wall"),IF(VLOOKUP(H4777,IRDeviceDetails!$A$1:$B$10000,2,FALSE)=0,"Standalone",IF(ISNUMBER(MATCH(H4777,ConfigGrouping!$D$1:$D$10000,0)),"Primary","Secondary")),"")))))))))</f>
        <v/>
      </c>
    </row>
    <row r="4778" spans="5:5" ht="15" customHeight="1" x14ac:dyDescent="0.35">
      <c r="E4778" s="11" t="str">
        <f>IF(F4778="Primary Timing Controller","Timing",IF(F4778="Secondary Timing Controller","Timing",IF(F4778="Star","Ethernet",IF(F4778="Door Controller","Security Solution",IF(F4778="Elevator Controller","Security Solution",IF(F4778="Range Extender","Security Solution",IF(F4778="Dropbox","Standalone",IF(F4778="LF Exciter","Standalone",IF(OR(F4778="Monitor",F4778="Virtual Wall"),IF(VLOOKUP(H4778,IRDeviceDetails!$A$1:$B$10000,2,FALSE)=0,"Standalone",IF(ISNUMBER(MATCH(H4778,ConfigGrouping!$D$1:$D$10000,0)),"Primary","Secondary")),"")))))))))</f>
        <v/>
      </c>
    </row>
    <row r="4779" spans="5:5" ht="15" customHeight="1" x14ac:dyDescent="0.35">
      <c r="E4779" s="11" t="str">
        <f>IF(F4779="Primary Timing Controller","Timing",IF(F4779="Secondary Timing Controller","Timing",IF(F4779="Star","Ethernet",IF(F4779="Door Controller","Security Solution",IF(F4779="Elevator Controller","Security Solution",IF(F4779="Range Extender","Security Solution",IF(F4779="Dropbox","Standalone",IF(F4779="LF Exciter","Standalone",IF(OR(F4779="Monitor",F4779="Virtual Wall"),IF(VLOOKUP(H4779,IRDeviceDetails!$A$1:$B$10000,2,FALSE)=0,"Standalone",IF(ISNUMBER(MATCH(H4779,ConfigGrouping!$D$1:$D$10000,0)),"Primary","Secondary")),"")))))))))</f>
        <v/>
      </c>
    </row>
    <row r="4780" spans="5:5" ht="15" customHeight="1" x14ac:dyDescent="0.35">
      <c r="E4780" s="11" t="str">
        <f>IF(F4780="Primary Timing Controller","Timing",IF(F4780="Secondary Timing Controller","Timing",IF(F4780="Star","Ethernet",IF(F4780="Door Controller","Security Solution",IF(F4780="Elevator Controller","Security Solution",IF(F4780="Range Extender","Security Solution",IF(F4780="Dropbox","Standalone",IF(F4780="LF Exciter","Standalone",IF(OR(F4780="Monitor",F4780="Virtual Wall"),IF(VLOOKUP(H4780,IRDeviceDetails!$A$1:$B$10000,2,FALSE)=0,"Standalone",IF(ISNUMBER(MATCH(H4780,ConfigGrouping!$D$1:$D$10000,0)),"Primary","Secondary")),"")))))))))</f>
        <v/>
      </c>
    </row>
    <row r="4781" spans="5:5" ht="15" customHeight="1" x14ac:dyDescent="0.35">
      <c r="E4781" s="11" t="str">
        <f>IF(F4781="Primary Timing Controller","Timing",IF(F4781="Secondary Timing Controller","Timing",IF(F4781="Star","Ethernet",IF(F4781="Door Controller","Security Solution",IF(F4781="Elevator Controller","Security Solution",IF(F4781="Range Extender","Security Solution",IF(F4781="Dropbox","Standalone",IF(F4781="LF Exciter","Standalone",IF(OR(F4781="Monitor",F4781="Virtual Wall"),IF(VLOOKUP(H4781,IRDeviceDetails!$A$1:$B$10000,2,FALSE)=0,"Standalone",IF(ISNUMBER(MATCH(H4781,ConfigGrouping!$D$1:$D$10000,0)),"Primary","Secondary")),"")))))))))</f>
        <v/>
      </c>
    </row>
    <row r="4782" spans="5:5" ht="15" customHeight="1" x14ac:dyDescent="0.35">
      <c r="E4782" s="11" t="str">
        <f>IF(F4782="Primary Timing Controller","Timing",IF(F4782="Secondary Timing Controller","Timing",IF(F4782="Star","Ethernet",IF(F4782="Door Controller","Security Solution",IF(F4782="Elevator Controller","Security Solution",IF(F4782="Range Extender","Security Solution",IF(F4782="Dropbox","Standalone",IF(F4782="LF Exciter","Standalone",IF(OR(F4782="Monitor",F4782="Virtual Wall"),IF(VLOOKUP(H4782,IRDeviceDetails!$A$1:$B$10000,2,FALSE)=0,"Standalone",IF(ISNUMBER(MATCH(H4782,ConfigGrouping!$D$1:$D$10000,0)),"Primary","Secondary")),"")))))))))</f>
        <v/>
      </c>
    </row>
    <row r="4783" spans="5:5" ht="15" customHeight="1" x14ac:dyDescent="0.35">
      <c r="E4783" s="11" t="str">
        <f>IF(F4783="Primary Timing Controller","Timing",IF(F4783="Secondary Timing Controller","Timing",IF(F4783="Star","Ethernet",IF(F4783="Door Controller","Security Solution",IF(F4783="Elevator Controller","Security Solution",IF(F4783="Range Extender","Security Solution",IF(F4783="Dropbox","Standalone",IF(F4783="LF Exciter","Standalone",IF(OR(F4783="Monitor",F4783="Virtual Wall"),IF(VLOOKUP(H4783,IRDeviceDetails!$A$1:$B$10000,2,FALSE)=0,"Standalone",IF(ISNUMBER(MATCH(H4783,ConfigGrouping!$D$1:$D$10000,0)),"Primary","Secondary")),"")))))))))</f>
        <v/>
      </c>
    </row>
    <row r="4784" spans="5:5" ht="15" customHeight="1" x14ac:dyDescent="0.35">
      <c r="E4784" s="11" t="str">
        <f>IF(F4784="Primary Timing Controller","Timing",IF(F4784="Secondary Timing Controller","Timing",IF(F4784="Star","Ethernet",IF(F4784="Door Controller","Security Solution",IF(F4784="Elevator Controller","Security Solution",IF(F4784="Range Extender","Security Solution",IF(F4784="Dropbox","Standalone",IF(F4784="LF Exciter","Standalone",IF(OR(F4784="Monitor",F4784="Virtual Wall"),IF(VLOOKUP(H4784,IRDeviceDetails!$A$1:$B$10000,2,FALSE)=0,"Standalone",IF(ISNUMBER(MATCH(H4784,ConfigGrouping!$D$1:$D$10000,0)),"Primary","Secondary")),"")))))))))</f>
        <v/>
      </c>
    </row>
    <row r="4785" spans="5:5" ht="15" customHeight="1" x14ac:dyDescent="0.35">
      <c r="E4785" s="11" t="str">
        <f>IF(F4785="Primary Timing Controller","Timing",IF(F4785="Secondary Timing Controller","Timing",IF(F4785="Star","Ethernet",IF(F4785="Door Controller","Security Solution",IF(F4785="Elevator Controller","Security Solution",IF(F4785="Range Extender","Security Solution",IF(F4785="Dropbox","Standalone",IF(F4785="LF Exciter","Standalone",IF(OR(F4785="Monitor",F4785="Virtual Wall"),IF(VLOOKUP(H4785,IRDeviceDetails!$A$1:$B$10000,2,FALSE)=0,"Standalone",IF(ISNUMBER(MATCH(H4785,ConfigGrouping!$D$1:$D$10000,0)),"Primary","Secondary")),"")))))))))</f>
        <v/>
      </c>
    </row>
    <row r="4786" spans="5:5" ht="15" customHeight="1" x14ac:dyDescent="0.35">
      <c r="E4786" s="11" t="str">
        <f>IF(F4786="Primary Timing Controller","Timing",IF(F4786="Secondary Timing Controller","Timing",IF(F4786="Star","Ethernet",IF(F4786="Door Controller","Security Solution",IF(F4786="Elevator Controller","Security Solution",IF(F4786="Range Extender","Security Solution",IF(F4786="Dropbox","Standalone",IF(F4786="LF Exciter","Standalone",IF(OR(F4786="Monitor",F4786="Virtual Wall"),IF(VLOOKUP(H4786,IRDeviceDetails!$A$1:$B$10000,2,FALSE)=0,"Standalone",IF(ISNUMBER(MATCH(H4786,ConfigGrouping!$D$1:$D$10000,0)),"Primary","Secondary")),"")))))))))</f>
        <v/>
      </c>
    </row>
    <row r="4787" spans="5:5" ht="15" customHeight="1" x14ac:dyDescent="0.35">
      <c r="E4787" s="11" t="str">
        <f>IF(F4787="Primary Timing Controller","Timing",IF(F4787="Secondary Timing Controller","Timing",IF(F4787="Star","Ethernet",IF(F4787="Door Controller","Security Solution",IF(F4787="Elevator Controller","Security Solution",IF(F4787="Range Extender","Security Solution",IF(F4787="Dropbox","Standalone",IF(F4787="LF Exciter","Standalone",IF(OR(F4787="Monitor",F4787="Virtual Wall"),IF(VLOOKUP(H4787,IRDeviceDetails!$A$1:$B$10000,2,FALSE)=0,"Standalone",IF(ISNUMBER(MATCH(H4787,ConfigGrouping!$D$1:$D$10000,0)),"Primary","Secondary")),"")))))))))</f>
        <v/>
      </c>
    </row>
    <row r="4788" spans="5:5" ht="15" customHeight="1" x14ac:dyDescent="0.35">
      <c r="E4788" s="11" t="str">
        <f>IF(F4788="Primary Timing Controller","Timing",IF(F4788="Secondary Timing Controller","Timing",IF(F4788="Star","Ethernet",IF(F4788="Door Controller","Security Solution",IF(F4788="Elevator Controller","Security Solution",IF(F4788="Range Extender","Security Solution",IF(F4788="Dropbox","Standalone",IF(F4788="LF Exciter","Standalone",IF(OR(F4788="Monitor",F4788="Virtual Wall"),IF(VLOOKUP(H4788,IRDeviceDetails!$A$1:$B$10000,2,FALSE)=0,"Standalone",IF(ISNUMBER(MATCH(H4788,ConfigGrouping!$D$1:$D$10000,0)),"Primary","Secondary")),"")))))))))</f>
        <v/>
      </c>
    </row>
    <row r="4789" spans="5:5" ht="15" customHeight="1" x14ac:dyDescent="0.35">
      <c r="E4789" s="11" t="str">
        <f>IF(F4789="Primary Timing Controller","Timing",IF(F4789="Secondary Timing Controller","Timing",IF(F4789="Star","Ethernet",IF(F4789="Door Controller","Security Solution",IF(F4789="Elevator Controller","Security Solution",IF(F4789="Range Extender","Security Solution",IF(F4789="Dropbox","Standalone",IF(F4789="LF Exciter","Standalone",IF(OR(F4789="Monitor",F4789="Virtual Wall"),IF(VLOOKUP(H4789,IRDeviceDetails!$A$1:$B$10000,2,FALSE)=0,"Standalone",IF(ISNUMBER(MATCH(H4789,ConfigGrouping!$D$1:$D$10000,0)),"Primary","Secondary")),"")))))))))</f>
        <v/>
      </c>
    </row>
    <row r="4790" spans="5:5" ht="15" customHeight="1" x14ac:dyDescent="0.35">
      <c r="E4790" s="11" t="str">
        <f>IF(F4790="Primary Timing Controller","Timing",IF(F4790="Secondary Timing Controller","Timing",IF(F4790="Star","Ethernet",IF(F4790="Door Controller","Security Solution",IF(F4790="Elevator Controller","Security Solution",IF(F4790="Range Extender","Security Solution",IF(F4790="Dropbox","Standalone",IF(F4790="LF Exciter","Standalone",IF(OR(F4790="Monitor",F4790="Virtual Wall"),IF(VLOOKUP(H4790,IRDeviceDetails!$A$1:$B$10000,2,FALSE)=0,"Standalone",IF(ISNUMBER(MATCH(H4790,ConfigGrouping!$D$1:$D$10000,0)),"Primary","Secondary")),"")))))))))</f>
        <v/>
      </c>
    </row>
    <row r="4791" spans="5:5" ht="15" customHeight="1" x14ac:dyDescent="0.35">
      <c r="E4791" s="11" t="str">
        <f>IF(F4791="Primary Timing Controller","Timing",IF(F4791="Secondary Timing Controller","Timing",IF(F4791="Star","Ethernet",IF(F4791="Door Controller","Security Solution",IF(F4791="Elevator Controller","Security Solution",IF(F4791="Range Extender","Security Solution",IF(F4791="Dropbox","Standalone",IF(F4791="LF Exciter","Standalone",IF(OR(F4791="Monitor",F4791="Virtual Wall"),IF(VLOOKUP(H4791,IRDeviceDetails!$A$1:$B$10000,2,FALSE)=0,"Standalone",IF(ISNUMBER(MATCH(H4791,ConfigGrouping!$D$1:$D$10000,0)),"Primary","Secondary")),"")))))))))</f>
        <v/>
      </c>
    </row>
    <row r="4792" spans="5:5" ht="15" customHeight="1" x14ac:dyDescent="0.35">
      <c r="E4792" s="11" t="str">
        <f>IF(F4792="Primary Timing Controller","Timing",IF(F4792="Secondary Timing Controller","Timing",IF(F4792="Star","Ethernet",IF(F4792="Door Controller","Security Solution",IF(F4792="Elevator Controller","Security Solution",IF(F4792="Range Extender","Security Solution",IF(F4792="Dropbox","Standalone",IF(F4792="LF Exciter","Standalone",IF(OR(F4792="Monitor",F4792="Virtual Wall"),IF(VLOOKUP(H4792,IRDeviceDetails!$A$1:$B$10000,2,FALSE)=0,"Standalone",IF(ISNUMBER(MATCH(H4792,ConfigGrouping!$D$1:$D$10000,0)),"Primary","Secondary")),"")))))))))</f>
        <v/>
      </c>
    </row>
    <row r="4793" spans="5:5" ht="15" customHeight="1" x14ac:dyDescent="0.35">
      <c r="E4793" s="11" t="str">
        <f>IF(F4793="Primary Timing Controller","Timing",IF(F4793="Secondary Timing Controller","Timing",IF(F4793="Star","Ethernet",IF(F4793="Door Controller","Security Solution",IF(F4793="Elevator Controller","Security Solution",IF(F4793="Range Extender","Security Solution",IF(F4793="Dropbox","Standalone",IF(F4793="LF Exciter","Standalone",IF(OR(F4793="Monitor",F4793="Virtual Wall"),IF(VLOOKUP(H4793,IRDeviceDetails!$A$1:$B$10000,2,FALSE)=0,"Standalone",IF(ISNUMBER(MATCH(H4793,ConfigGrouping!$D$1:$D$10000,0)),"Primary","Secondary")),"")))))))))</f>
        <v/>
      </c>
    </row>
    <row r="4794" spans="5:5" ht="15" customHeight="1" x14ac:dyDescent="0.35">
      <c r="E4794" s="11" t="str">
        <f>IF(F4794="Primary Timing Controller","Timing",IF(F4794="Secondary Timing Controller","Timing",IF(F4794="Star","Ethernet",IF(F4794="Door Controller","Security Solution",IF(F4794="Elevator Controller","Security Solution",IF(F4794="Range Extender","Security Solution",IF(F4794="Dropbox","Standalone",IF(F4794="LF Exciter","Standalone",IF(OR(F4794="Monitor",F4794="Virtual Wall"),IF(VLOOKUP(H4794,IRDeviceDetails!$A$1:$B$10000,2,FALSE)=0,"Standalone",IF(ISNUMBER(MATCH(H4794,ConfigGrouping!$D$1:$D$10000,0)),"Primary","Secondary")),"")))))))))</f>
        <v/>
      </c>
    </row>
    <row r="4795" spans="5:5" ht="15" customHeight="1" x14ac:dyDescent="0.35">
      <c r="E4795" s="11" t="str">
        <f>IF(F4795="Primary Timing Controller","Timing",IF(F4795="Secondary Timing Controller","Timing",IF(F4795="Star","Ethernet",IF(F4795="Door Controller","Security Solution",IF(F4795="Elevator Controller","Security Solution",IF(F4795="Range Extender","Security Solution",IF(F4795="Dropbox","Standalone",IF(F4795="LF Exciter","Standalone",IF(OR(F4795="Monitor",F4795="Virtual Wall"),IF(VLOOKUP(H4795,IRDeviceDetails!$A$1:$B$10000,2,FALSE)=0,"Standalone",IF(ISNUMBER(MATCH(H4795,ConfigGrouping!$D$1:$D$10000,0)),"Primary","Secondary")),"")))))))))</f>
        <v/>
      </c>
    </row>
    <row r="4796" spans="5:5" ht="15" customHeight="1" x14ac:dyDescent="0.35">
      <c r="E4796" s="11" t="str">
        <f>IF(F4796="Primary Timing Controller","Timing",IF(F4796="Secondary Timing Controller","Timing",IF(F4796="Star","Ethernet",IF(F4796="Door Controller","Security Solution",IF(F4796="Elevator Controller","Security Solution",IF(F4796="Range Extender","Security Solution",IF(F4796="Dropbox","Standalone",IF(F4796="LF Exciter","Standalone",IF(OR(F4796="Monitor",F4796="Virtual Wall"),IF(VLOOKUP(H4796,IRDeviceDetails!$A$1:$B$10000,2,FALSE)=0,"Standalone",IF(ISNUMBER(MATCH(H4796,ConfigGrouping!$D$1:$D$10000,0)),"Primary","Secondary")),"")))))))))</f>
        <v/>
      </c>
    </row>
    <row r="4797" spans="5:5" ht="15" customHeight="1" x14ac:dyDescent="0.35">
      <c r="E4797" s="11" t="str">
        <f>IF(F4797="Primary Timing Controller","Timing",IF(F4797="Secondary Timing Controller","Timing",IF(F4797="Star","Ethernet",IF(F4797="Door Controller","Security Solution",IF(F4797="Elevator Controller","Security Solution",IF(F4797="Range Extender","Security Solution",IF(F4797="Dropbox","Standalone",IF(F4797="LF Exciter","Standalone",IF(OR(F4797="Monitor",F4797="Virtual Wall"),IF(VLOOKUP(H4797,IRDeviceDetails!$A$1:$B$10000,2,FALSE)=0,"Standalone",IF(ISNUMBER(MATCH(H4797,ConfigGrouping!$D$1:$D$10000,0)),"Primary","Secondary")),"")))))))))</f>
        <v/>
      </c>
    </row>
    <row r="4798" spans="5:5" ht="15" customHeight="1" x14ac:dyDescent="0.35">
      <c r="E4798" s="11" t="str">
        <f>IF(F4798="Primary Timing Controller","Timing",IF(F4798="Secondary Timing Controller","Timing",IF(F4798="Star","Ethernet",IF(F4798="Door Controller","Security Solution",IF(F4798="Elevator Controller","Security Solution",IF(F4798="Range Extender","Security Solution",IF(F4798="Dropbox","Standalone",IF(F4798="LF Exciter","Standalone",IF(OR(F4798="Monitor",F4798="Virtual Wall"),IF(VLOOKUP(H4798,IRDeviceDetails!$A$1:$B$10000,2,FALSE)=0,"Standalone",IF(ISNUMBER(MATCH(H4798,ConfigGrouping!$D$1:$D$10000,0)),"Primary","Secondary")),"")))))))))</f>
        <v/>
      </c>
    </row>
    <row r="4799" spans="5:5" ht="15" customHeight="1" x14ac:dyDescent="0.35">
      <c r="E4799" s="11" t="str">
        <f>IF(F4799="Primary Timing Controller","Timing",IF(F4799="Secondary Timing Controller","Timing",IF(F4799="Star","Ethernet",IF(F4799="Door Controller","Security Solution",IF(F4799="Elevator Controller","Security Solution",IF(F4799="Range Extender","Security Solution",IF(F4799="Dropbox","Standalone",IF(F4799="LF Exciter","Standalone",IF(OR(F4799="Monitor",F4799="Virtual Wall"),IF(VLOOKUP(H4799,IRDeviceDetails!$A$1:$B$10000,2,FALSE)=0,"Standalone",IF(ISNUMBER(MATCH(H4799,ConfigGrouping!$D$1:$D$10000,0)),"Primary","Secondary")),"")))))))))</f>
        <v/>
      </c>
    </row>
    <row r="4800" spans="5:5" ht="15" customHeight="1" x14ac:dyDescent="0.35">
      <c r="E4800" s="11" t="str">
        <f>IF(F4800="Primary Timing Controller","Timing",IF(F4800="Secondary Timing Controller","Timing",IF(F4800="Star","Ethernet",IF(F4800="Door Controller","Security Solution",IF(F4800="Elevator Controller","Security Solution",IF(F4800="Range Extender","Security Solution",IF(F4800="Dropbox","Standalone",IF(F4800="LF Exciter","Standalone",IF(OR(F4800="Monitor",F4800="Virtual Wall"),IF(VLOOKUP(H4800,IRDeviceDetails!$A$1:$B$10000,2,FALSE)=0,"Standalone",IF(ISNUMBER(MATCH(H4800,ConfigGrouping!$D$1:$D$10000,0)),"Primary","Secondary")),"")))))))))</f>
        <v/>
      </c>
    </row>
    <row r="4801" spans="5:5" ht="15" customHeight="1" x14ac:dyDescent="0.35">
      <c r="E4801" s="11" t="str">
        <f>IF(F4801="Primary Timing Controller","Timing",IF(F4801="Secondary Timing Controller","Timing",IF(F4801="Star","Ethernet",IF(F4801="Door Controller","Security Solution",IF(F4801="Elevator Controller","Security Solution",IF(F4801="Range Extender","Security Solution",IF(F4801="Dropbox","Standalone",IF(F4801="LF Exciter","Standalone",IF(OR(F4801="Monitor",F4801="Virtual Wall"),IF(VLOOKUP(H4801,IRDeviceDetails!$A$1:$B$10000,2,FALSE)=0,"Standalone",IF(ISNUMBER(MATCH(H4801,ConfigGrouping!$D$1:$D$10000,0)),"Primary","Secondary")),"")))))))))</f>
        <v/>
      </c>
    </row>
    <row r="4802" spans="5:5" ht="15" customHeight="1" x14ac:dyDescent="0.35">
      <c r="E4802" s="11" t="str">
        <f>IF(F4802="Primary Timing Controller","Timing",IF(F4802="Secondary Timing Controller","Timing",IF(F4802="Star","Ethernet",IF(F4802="Door Controller","Security Solution",IF(F4802="Elevator Controller","Security Solution",IF(F4802="Range Extender","Security Solution",IF(F4802="Dropbox","Standalone",IF(F4802="LF Exciter","Standalone",IF(OR(F4802="Monitor",F4802="Virtual Wall"),IF(VLOOKUP(H4802,IRDeviceDetails!$A$1:$B$10000,2,FALSE)=0,"Standalone",IF(ISNUMBER(MATCH(H4802,ConfigGrouping!$D$1:$D$10000,0)),"Primary","Secondary")),"")))))))))</f>
        <v/>
      </c>
    </row>
    <row r="4803" spans="5:5" ht="15" customHeight="1" x14ac:dyDescent="0.35">
      <c r="E4803" s="11" t="str">
        <f>IF(F4803="Primary Timing Controller","Timing",IF(F4803="Secondary Timing Controller","Timing",IF(F4803="Star","Ethernet",IF(F4803="Door Controller","Security Solution",IF(F4803="Elevator Controller","Security Solution",IF(F4803="Range Extender","Security Solution",IF(F4803="Dropbox","Standalone",IF(F4803="LF Exciter","Standalone",IF(OR(F4803="Monitor",F4803="Virtual Wall"),IF(VLOOKUP(H4803,IRDeviceDetails!$A$1:$B$10000,2,FALSE)=0,"Standalone",IF(ISNUMBER(MATCH(H4803,ConfigGrouping!$D$1:$D$10000,0)),"Primary","Secondary")),"")))))))))</f>
        <v/>
      </c>
    </row>
    <row r="4804" spans="5:5" ht="15" customHeight="1" x14ac:dyDescent="0.35">
      <c r="E4804" s="11" t="str">
        <f>IF(F4804="Primary Timing Controller","Timing",IF(F4804="Secondary Timing Controller","Timing",IF(F4804="Star","Ethernet",IF(F4804="Door Controller","Security Solution",IF(F4804="Elevator Controller","Security Solution",IF(F4804="Range Extender","Security Solution",IF(F4804="Dropbox","Standalone",IF(F4804="LF Exciter","Standalone",IF(OR(F4804="Monitor",F4804="Virtual Wall"),IF(VLOOKUP(H4804,IRDeviceDetails!$A$1:$B$10000,2,FALSE)=0,"Standalone",IF(ISNUMBER(MATCH(H4804,ConfigGrouping!$D$1:$D$10000,0)),"Primary","Secondary")),"")))))))))</f>
        <v/>
      </c>
    </row>
    <row r="4805" spans="5:5" ht="15" customHeight="1" x14ac:dyDescent="0.35">
      <c r="E4805" s="11" t="str">
        <f>IF(F4805="Primary Timing Controller","Timing",IF(F4805="Secondary Timing Controller","Timing",IF(F4805="Star","Ethernet",IF(F4805="Door Controller","Security Solution",IF(F4805="Elevator Controller","Security Solution",IF(F4805="Range Extender","Security Solution",IF(F4805="Dropbox","Standalone",IF(F4805="LF Exciter","Standalone",IF(OR(F4805="Monitor",F4805="Virtual Wall"),IF(VLOOKUP(H4805,IRDeviceDetails!$A$1:$B$10000,2,FALSE)=0,"Standalone",IF(ISNUMBER(MATCH(H4805,ConfigGrouping!$D$1:$D$10000,0)),"Primary","Secondary")),"")))))))))</f>
        <v/>
      </c>
    </row>
    <row r="4806" spans="5:5" ht="15" customHeight="1" x14ac:dyDescent="0.35">
      <c r="E4806" s="11" t="str">
        <f>IF(F4806="Primary Timing Controller","Timing",IF(F4806="Secondary Timing Controller","Timing",IF(F4806="Star","Ethernet",IF(F4806="Door Controller","Security Solution",IF(F4806="Elevator Controller","Security Solution",IF(F4806="Range Extender","Security Solution",IF(F4806="Dropbox","Standalone",IF(F4806="LF Exciter","Standalone",IF(OR(F4806="Monitor",F4806="Virtual Wall"),IF(VLOOKUP(H4806,IRDeviceDetails!$A$1:$B$10000,2,FALSE)=0,"Standalone",IF(ISNUMBER(MATCH(H4806,ConfigGrouping!$D$1:$D$10000,0)),"Primary","Secondary")),"")))))))))</f>
        <v/>
      </c>
    </row>
    <row r="4807" spans="5:5" ht="15" customHeight="1" x14ac:dyDescent="0.35">
      <c r="E4807" s="11" t="str">
        <f>IF(F4807="Primary Timing Controller","Timing",IF(F4807="Secondary Timing Controller","Timing",IF(F4807="Star","Ethernet",IF(F4807="Door Controller","Security Solution",IF(F4807="Elevator Controller","Security Solution",IF(F4807="Range Extender","Security Solution",IF(F4807="Dropbox","Standalone",IF(F4807="LF Exciter","Standalone",IF(OR(F4807="Monitor",F4807="Virtual Wall"),IF(VLOOKUP(H4807,IRDeviceDetails!$A$1:$B$10000,2,FALSE)=0,"Standalone",IF(ISNUMBER(MATCH(H4807,ConfigGrouping!$D$1:$D$10000,0)),"Primary","Secondary")),"")))))))))</f>
        <v/>
      </c>
    </row>
    <row r="4808" spans="5:5" ht="15" customHeight="1" x14ac:dyDescent="0.35">
      <c r="E4808" s="11" t="str">
        <f>IF(F4808="Primary Timing Controller","Timing",IF(F4808="Secondary Timing Controller","Timing",IF(F4808="Star","Ethernet",IF(F4808="Door Controller","Security Solution",IF(F4808="Elevator Controller","Security Solution",IF(F4808="Range Extender","Security Solution",IF(F4808="Dropbox","Standalone",IF(F4808="LF Exciter","Standalone",IF(OR(F4808="Monitor",F4808="Virtual Wall"),IF(VLOOKUP(H4808,IRDeviceDetails!$A$1:$B$10000,2,FALSE)=0,"Standalone",IF(ISNUMBER(MATCH(H4808,ConfigGrouping!$D$1:$D$10000,0)),"Primary","Secondary")),"")))))))))</f>
        <v/>
      </c>
    </row>
    <row r="4809" spans="5:5" ht="15" customHeight="1" x14ac:dyDescent="0.35">
      <c r="E4809" s="11" t="str">
        <f>IF(F4809="Primary Timing Controller","Timing",IF(F4809="Secondary Timing Controller","Timing",IF(F4809="Star","Ethernet",IF(F4809="Door Controller","Security Solution",IF(F4809="Elevator Controller","Security Solution",IF(F4809="Range Extender","Security Solution",IF(F4809="Dropbox","Standalone",IF(F4809="LF Exciter","Standalone",IF(OR(F4809="Monitor",F4809="Virtual Wall"),IF(VLOOKUP(H4809,IRDeviceDetails!$A$1:$B$10000,2,FALSE)=0,"Standalone",IF(ISNUMBER(MATCH(H4809,ConfigGrouping!$D$1:$D$10000,0)),"Primary","Secondary")),"")))))))))</f>
        <v/>
      </c>
    </row>
    <row r="4810" spans="5:5" ht="15" customHeight="1" x14ac:dyDescent="0.35">
      <c r="E4810" s="11" t="str">
        <f>IF(F4810="Primary Timing Controller","Timing",IF(F4810="Secondary Timing Controller","Timing",IF(F4810="Star","Ethernet",IF(F4810="Door Controller","Security Solution",IF(F4810="Elevator Controller","Security Solution",IF(F4810="Range Extender","Security Solution",IF(F4810="Dropbox","Standalone",IF(F4810="LF Exciter","Standalone",IF(OR(F4810="Monitor",F4810="Virtual Wall"),IF(VLOOKUP(H4810,IRDeviceDetails!$A$1:$B$10000,2,FALSE)=0,"Standalone",IF(ISNUMBER(MATCH(H4810,ConfigGrouping!$D$1:$D$10000,0)),"Primary","Secondary")),"")))))))))</f>
        <v/>
      </c>
    </row>
    <row r="4811" spans="5:5" ht="15" customHeight="1" x14ac:dyDescent="0.35">
      <c r="E4811" s="11" t="str">
        <f>IF(F4811="Primary Timing Controller","Timing",IF(F4811="Secondary Timing Controller","Timing",IF(F4811="Star","Ethernet",IF(F4811="Door Controller","Security Solution",IF(F4811="Elevator Controller","Security Solution",IF(F4811="Range Extender","Security Solution",IF(F4811="Dropbox","Standalone",IF(F4811="LF Exciter","Standalone",IF(OR(F4811="Monitor",F4811="Virtual Wall"),IF(VLOOKUP(H4811,IRDeviceDetails!$A$1:$B$10000,2,FALSE)=0,"Standalone",IF(ISNUMBER(MATCH(H4811,ConfigGrouping!$D$1:$D$10000,0)),"Primary","Secondary")),"")))))))))</f>
        <v/>
      </c>
    </row>
    <row r="4812" spans="5:5" ht="15" customHeight="1" x14ac:dyDescent="0.35">
      <c r="E4812" s="11" t="str">
        <f>IF(F4812="Primary Timing Controller","Timing",IF(F4812="Secondary Timing Controller","Timing",IF(F4812="Star","Ethernet",IF(F4812="Door Controller","Security Solution",IF(F4812="Elevator Controller","Security Solution",IF(F4812="Range Extender","Security Solution",IF(F4812="Dropbox","Standalone",IF(F4812="LF Exciter","Standalone",IF(OR(F4812="Monitor",F4812="Virtual Wall"),IF(VLOOKUP(H4812,IRDeviceDetails!$A$1:$B$10000,2,FALSE)=0,"Standalone",IF(ISNUMBER(MATCH(H4812,ConfigGrouping!$D$1:$D$10000,0)),"Primary","Secondary")),"")))))))))</f>
        <v/>
      </c>
    </row>
    <row r="4813" spans="5:5" ht="15" customHeight="1" x14ac:dyDescent="0.35">
      <c r="E4813" s="11" t="str">
        <f>IF(F4813="Primary Timing Controller","Timing",IF(F4813="Secondary Timing Controller","Timing",IF(F4813="Star","Ethernet",IF(F4813="Door Controller","Security Solution",IF(F4813="Elevator Controller","Security Solution",IF(F4813="Range Extender","Security Solution",IF(F4813="Dropbox","Standalone",IF(F4813="LF Exciter","Standalone",IF(OR(F4813="Monitor",F4813="Virtual Wall"),IF(VLOOKUP(H4813,IRDeviceDetails!$A$1:$B$10000,2,FALSE)=0,"Standalone",IF(ISNUMBER(MATCH(H4813,ConfigGrouping!$D$1:$D$10000,0)),"Primary","Secondary")),"")))))))))</f>
        <v/>
      </c>
    </row>
    <row r="4814" spans="5:5" ht="15" customHeight="1" x14ac:dyDescent="0.35">
      <c r="E4814" s="11" t="str">
        <f>IF(F4814="Primary Timing Controller","Timing",IF(F4814="Secondary Timing Controller","Timing",IF(F4814="Star","Ethernet",IF(F4814="Door Controller","Security Solution",IF(F4814="Elevator Controller","Security Solution",IF(F4814="Range Extender","Security Solution",IF(F4814="Dropbox","Standalone",IF(F4814="LF Exciter","Standalone",IF(OR(F4814="Monitor",F4814="Virtual Wall"),IF(VLOOKUP(H4814,IRDeviceDetails!$A$1:$B$10000,2,FALSE)=0,"Standalone",IF(ISNUMBER(MATCH(H4814,ConfigGrouping!$D$1:$D$10000,0)),"Primary","Secondary")),"")))))))))</f>
        <v/>
      </c>
    </row>
    <row r="4815" spans="5:5" ht="15" customHeight="1" x14ac:dyDescent="0.35">
      <c r="E4815" s="11" t="str">
        <f>IF(F4815="Primary Timing Controller","Timing",IF(F4815="Secondary Timing Controller","Timing",IF(F4815="Star","Ethernet",IF(F4815="Door Controller","Security Solution",IF(F4815="Elevator Controller","Security Solution",IF(F4815="Range Extender","Security Solution",IF(F4815="Dropbox","Standalone",IF(F4815="LF Exciter","Standalone",IF(OR(F4815="Monitor",F4815="Virtual Wall"),IF(VLOOKUP(H4815,IRDeviceDetails!$A$1:$B$10000,2,FALSE)=0,"Standalone",IF(ISNUMBER(MATCH(H4815,ConfigGrouping!$D$1:$D$10000,0)),"Primary","Secondary")),"")))))))))</f>
        <v/>
      </c>
    </row>
    <row r="4816" spans="5:5" ht="15" customHeight="1" x14ac:dyDescent="0.35">
      <c r="E4816" s="11" t="str">
        <f>IF(F4816="Primary Timing Controller","Timing",IF(F4816="Secondary Timing Controller","Timing",IF(F4816="Star","Ethernet",IF(F4816="Door Controller","Security Solution",IF(F4816="Elevator Controller","Security Solution",IF(F4816="Range Extender","Security Solution",IF(F4816="Dropbox","Standalone",IF(F4816="LF Exciter","Standalone",IF(OR(F4816="Monitor",F4816="Virtual Wall"),IF(VLOOKUP(H4816,IRDeviceDetails!$A$1:$B$10000,2,FALSE)=0,"Standalone",IF(ISNUMBER(MATCH(H4816,ConfigGrouping!$D$1:$D$10000,0)),"Primary","Secondary")),"")))))))))</f>
        <v/>
      </c>
    </row>
    <row r="4817" spans="5:5" ht="15" customHeight="1" x14ac:dyDescent="0.35">
      <c r="E4817" s="11" t="str">
        <f>IF(F4817="Primary Timing Controller","Timing",IF(F4817="Secondary Timing Controller","Timing",IF(F4817="Star","Ethernet",IF(F4817="Door Controller","Security Solution",IF(F4817="Elevator Controller","Security Solution",IF(F4817="Range Extender","Security Solution",IF(F4817="Dropbox","Standalone",IF(F4817="LF Exciter","Standalone",IF(OR(F4817="Monitor",F4817="Virtual Wall"),IF(VLOOKUP(H4817,IRDeviceDetails!$A$1:$B$10000,2,FALSE)=0,"Standalone",IF(ISNUMBER(MATCH(H4817,ConfigGrouping!$D$1:$D$10000,0)),"Primary","Secondary")),"")))))))))</f>
        <v/>
      </c>
    </row>
    <row r="4818" spans="5:5" ht="15" customHeight="1" x14ac:dyDescent="0.35">
      <c r="E4818" s="11" t="str">
        <f>IF(F4818="Primary Timing Controller","Timing",IF(F4818="Secondary Timing Controller","Timing",IF(F4818="Star","Ethernet",IF(F4818="Door Controller","Security Solution",IF(F4818="Elevator Controller","Security Solution",IF(F4818="Range Extender","Security Solution",IF(F4818="Dropbox","Standalone",IF(F4818="LF Exciter","Standalone",IF(OR(F4818="Monitor",F4818="Virtual Wall"),IF(VLOOKUP(H4818,IRDeviceDetails!$A$1:$B$10000,2,FALSE)=0,"Standalone",IF(ISNUMBER(MATCH(H4818,ConfigGrouping!$D$1:$D$10000,0)),"Primary","Secondary")),"")))))))))</f>
        <v/>
      </c>
    </row>
    <row r="4819" spans="5:5" ht="15" customHeight="1" x14ac:dyDescent="0.35">
      <c r="E4819" s="11" t="str">
        <f>IF(F4819="Primary Timing Controller","Timing",IF(F4819="Secondary Timing Controller","Timing",IF(F4819="Star","Ethernet",IF(F4819="Door Controller","Security Solution",IF(F4819="Elevator Controller","Security Solution",IF(F4819="Range Extender","Security Solution",IF(F4819="Dropbox","Standalone",IF(F4819="LF Exciter","Standalone",IF(OR(F4819="Monitor",F4819="Virtual Wall"),IF(VLOOKUP(H4819,IRDeviceDetails!$A$1:$B$10000,2,FALSE)=0,"Standalone",IF(ISNUMBER(MATCH(H4819,ConfigGrouping!$D$1:$D$10000,0)),"Primary","Secondary")),"")))))))))</f>
        <v/>
      </c>
    </row>
    <row r="4820" spans="5:5" ht="15" customHeight="1" x14ac:dyDescent="0.35">
      <c r="E4820" s="11" t="str">
        <f>IF(F4820="Primary Timing Controller","Timing",IF(F4820="Secondary Timing Controller","Timing",IF(F4820="Star","Ethernet",IF(F4820="Door Controller","Security Solution",IF(F4820="Elevator Controller","Security Solution",IF(F4820="Range Extender","Security Solution",IF(F4820="Dropbox","Standalone",IF(F4820="LF Exciter","Standalone",IF(OR(F4820="Monitor",F4820="Virtual Wall"),IF(VLOOKUP(H4820,IRDeviceDetails!$A$1:$B$10000,2,FALSE)=0,"Standalone",IF(ISNUMBER(MATCH(H4820,ConfigGrouping!$D$1:$D$10000,0)),"Primary","Secondary")),"")))))))))</f>
        <v/>
      </c>
    </row>
    <row r="4821" spans="5:5" ht="15" customHeight="1" x14ac:dyDescent="0.35">
      <c r="E4821" s="11" t="str">
        <f>IF(F4821="Primary Timing Controller","Timing",IF(F4821="Secondary Timing Controller","Timing",IF(F4821="Star","Ethernet",IF(F4821="Door Controller","Security Solution",IF(F4821="Elevator Controller","Security Solution",IF(F4821="Range Extender","Security Solution",IF(F4821="Dropbox","Standalone",IF(F4821="LF Exciter","Standalone",IF(OR(F4821="Monitor",F4821="Virtual Wall"),IF(VLOOKUP(H4821,IRDeviceDetails!$A$1:$B$10000,2,FALSE)=0,"Standalone",IF(ISNUMBER(MATCH(H4821,ConfigGrouping!$D$1:$D$10000,0)),"Primary","Secondary")),"")))))))))</f>
        <v/>
      </c>
    </row>
    <row r="4822" spans="5:5" ht="15" customHeight="1" x14ac:dyDescent="0.35">
      <c r="E4822" s="11" t="str">
        <f>IF(F4822="Primary Timing Controller","Timing",IF(F4822="Secondary Timing Controller","Timing",IF(F4822="Star","Ethernet",IF(F4822="Door Controller","Security Solution",IF(F4822="Elevator Controller","Security Solution",IF(F4822="Range Extender","Security Solution",IF(F4822="Dropbox","Standalone",IF(F4822="LF Exciter","Standalone",IF(OR(F4822="Monitor",F4822="Virtual Wall"),IF(VLOOKUP(H4822,IRDeviceDetails!$A$1:$B$10000,2,FALSE)=0,"Standalone",IF(ISNUMBER(MATCH(H4822,ConfigGrouping!$D$1:$D$10000,0)),"Primary","Secondary")),"")))))))))</f>
        <v/>
      </c>
    </row>
    <row r="4823" spans="5:5" ht="15" customHeight="1" x14ac:dyDescent="0.35">
      <c r="E4823" s="11" t="str">
        <f>IF(F4823="Primary Timing Controller","Timing",IF(F4823="Secondary Timing Controller","Timing",IF(F4823="Star","Ethernet",IF(F4823="Door Controller","Security Solution",IF(F4823="Elevator Controller","Security Solution",IF(F4823="Range Extender","Security Solution",IF(F4823="Dropbox","Standalone",IF(F4823="LF Exciter","Standalone",IF(OR(F4823="Monitor",F4823="Virtual Wall"),IF(VLOOKUP(H4823,IRDeviceDetails!$A$1:$B$10000,2,FALSE)=0,"Standalone",IF(ISNUMBER(MATCH(H4823,ConfigGrouping!$D$1:$D$10000,0)),"Primary","Secondary")),"")))))))))</f>
        <v/>
      </c>
    </row>
    <row r="4824" spans="5:5" ht="15" customHeight="1" x14ac:dyDescent="0.35">
      <c r="E4824" s="11" t="str">
        <f>IF(F4824="Primary Timing Controller","Timing",IF(F4824="Secondary Timing Controller","Timing",IF(F4824="Star","Ethernet",IF(F4824="Door Controller","Security Solution",IF(F4824="Elevator Controller","Security Solution",IF(F4824="Range Extender","Security Solution",IF(F4824="Dropbox","Standalone",IF(F4824="LF Exciter","Standalone",IF(OR(F4824="Monitor",F4824="Virtual Wall"),IF(VLOOKUP(H4824,IRDeviceDetails!$A$1:$B$10000,2,FALSE)=0,"Standalone",IF(ISNUMBER(MATCH(H4824,ConfigGrouping!$D$1:$D$10000,0)),"Primary","Secondary")),"")))))))))</f>
        <v/>
      </c>
    </row>
    <row r="4825" spans="5:5" ht="15" customHeight="1" x14ac:dyDescent="0.35">
      <c r="E4825" s="11" t="str">
        <f>IF(F4825="Primary Timing Controller","Timing",IF(F4825="Secondary Timing Controller","Timing",IF(F4825="Star","Ethernet",IF(F4825="Door Controller","Security Solution",IF(F4825="Elevator Controller","Security Solution",IF(F4825="Range Extender","Security Solution",IF(F4825="Dropbox","Standalone",IF(F4825="LF Exciter","Standalone",IF(OR(F4825="Monitor",F4825="Virtual Wall"),IF(VLOOKUP(H4825,IRDeviceDetails!$A$1:$B$10000,2,FALSE)=0,"Standalone",IF(ISNUMBER(MATCH(H4825,ConfigGrouping!$D$1:$D$10000,0)),"Primary","Secondary")),"")))))))))</f>
        <v/>
      </c>
    </row>
    <row r="4826" spans="5:5" ht="15" customHeight="1" x14ac:dyDescent="0.35">
      <c r="E4826" s="11" t="str">
        <f>IF(F4826="Primary Timing Controller","Timing",IF(F4826="Secondary Timing Controller","Timing",IF(F4826="Star","Ethernet",IF(F4826="Door Controller","Security Solution",IF(F4826="Elevator Controller","Security Solution",IF(F4826="Range Extender","Security Solution",IF(F4826="Dropbox","Standalone",IF(F4826="LF Exciter","Standalone",IF(OR(F4826="Monitor",F4826="Virtual Wall"),IF(VLOOKUP(H4826,IRDeviceDetails!$A$1:$B$10000,2,FALSE)=0,"Standalone",IF(ISNUMBER(MATCH(H4826,ConfigGrouping!$D$1:$D$10000,0)),"Primary","Secondary")),"")))))))))</f>
        <v/>
      </c>
    </row>
    <row r="4827" spans="5:5" ht="15" customHeight="1" x14ac:dyDescent="0.35">
      <c r="E4827" s="11" t="str">
        <f>IF(F4827="Primary Timing Controller","Timing",IF(F4827="Secondary Timing Controller","Timing",IF(F4827="Star","Ethernet",IF(F4827="Door Controller","Security Solution",IF(F4827="Elevator Controller","Security Solution",IF(F4827="Range Extender","Security Solution",IF(F4827="Dropbox","Standalone",IF(F4827="LF Exciter","Standalone",IF(OR(F4827="Monitor",F4827="Virtual Wall"),IF(VLOOKUP(H4827,IRDeviceDetails!$A$1:$B$10000,2,FALSE)=0,"Standalone",IF(ISNUMBER(MATCH(H4827,ConfigGrouping!$D$1:$D$10000,0)),"Primary","Secondary")),"")))))))))</f>
        <v/>
      </c>
    </row>
    <row r="4828" spans="5:5" ht="15" customHeight="1" x14ac:dyDescent="0.35">
      <c r="E4828" s="11" t="str">
        <f>IF(F4828="Primary Timing Controller","Timing",IF(F4828="Secondary Timing Controller","Timing",IF(F4828="Star","Ethernet",IF(F4828="Door Controller","Security Solution",IF(F4828="Elevator Controller","Security Solution",IF(F4828="Range Extender","Security Solution",IF(F4828="Dropbox","Standalone",IF(F4828="LF Exciter","Standalone",IF(OR(F4828="Monitor",F4828="Virtual Wall"),IF(VLOOKUP(H4828,IRDeviceDetails!$A$1:$B$10000,2,FALSE)=0,"Standalone",IF(ISNUMBER(MATCH(H4828,ConfigGrouping!$D$1:$D$10000,0)),"Primary","Secondary")),"")))))))))</f>
        <v/>
      </c>
    </row>
    <row r="4829" spans="5:5" ht="15" customHeight="1" x14ac:dyDescent="0.35">
      <c r="E4829" s="11" t="str">
        <f>IF(F4829="Primary Timing Controller","Timing",IF(F4829="Secondary Timing Controller","Timing",IF(F4829="Star","Ethernet",IF(F4829="Door Controller","Security Solution",IF(F4829="Elevator Controller","Security Solution",IF(F4829="Range Extender","Security Solution",IF(F4829="Dropbox","Standalone",IF(F4829="LF Exciter","Standalone",IF(OR(F4829="Monitor",F4829="Virtual Wall"),IF(VLOOKUP(H4829,IRDeviceDetails!$A$1:$B$10000,2,FALSE)=0,"Standalone",IF(ISNUMBER(MATCH(H4829,ConfigGrouping!$D$1:$D$10000,0)),"Primary","Secondary")),"")))))))))</f>
        <v/>
      </c>
    </row>
    <row r="4830" spans="5:5" ht="15" customHeight="1" x14ac:dyDescent="0.35">
      <c r="E4830" s="11" t="str">
        <f>IF(F4830="Primary Timing Controller","Timing",IF(F4830="Secondary Timing Controller","Timing",IF(F4830="Star","Ethernet",IF(F4830="Door Controller","Security Solution",IF(F4830="Elevator Controller","Security Solution",IF(F4830="Range Extender","Security Solution",IF(F4830="Dropbox","Standalone",IF(F4830="LF Exciter","Standalone",IF(OR(F4830="Monitor",F4830="Virtual Wall"),IF(VLOOKUP(H4830,IRDeviceDetails!$A$1:$B$10000,2,FALSE)=0,"Standalone",IF(ISNUMBER(MATCH(H4830,ConfigGrouping!$D$1:$D$10000,0)),"Primary","Secondary")),"")))))))))</f>
        <v/>
      </c>
    </row>
    <row r="4831" spans="5:5" ht="15" customHeight="1" x14ac:dyDescent="0.35">
      <c r="E4831" s="11" t="str">
        <f>IF(F4831="Primary Timing Controller","Timing",IF(F4831="Secondary Timing Controller","Timing",IF(F4831="Star","Ethernet",IF(F4831="Door Controller","Security Solution",IF(F4831="Elevator Controller","Security Solution",IF(F4831="Range Extender","Security Solution",IF(F4831="Dropbox","Standalone",IF(F4831="LF Exciter","Standalone",IF(OR(F4831="Monitor",F4831="Virtual Wall"),IF(VLOOKUP(H4831,IRDeviceDetails!$A$1:$B$10000,2,FALSE)=0,"Standalone",IF(ISNUMBER(MATCH(H4831,ConfigGrouping!$D$1:$D$10000,0)),"Primary","Secondary")),"")))))))))</f>
        <v/>
      </c>
    </row>
    <row r="4832" spans="5:5" ht="15" customHeight="1" x14ac:dyDescent="0.35">
      <c r="E4832" s="11" t="str">
        <f>IF(F4832="Primary Timing Controller","Timing",IF(F4832="Secondary Timing Controller","Timing",IF(F4832="Star","Ethernet",IF(F4832="Door Controller","Security Solution",IF(F4832="Elevator Controller","Security Solution",IF(F4832="Range Extender","Security Solution",IF(F4832="Dropbox","Standalone",IF(F4832="LF Exciter","Standalone",IF(OR(F4832="Monitor",F4832="Virtual Wall"),IF(VLOOKUP(H4832,IRDeviceDetails!$A$1:$B$10000,2,FALSE)=0,"Standalone",IF(ISNUMBER(MATCH(H4832,ConfigGrouping!$D$1:$D$10000,0)),"Primary","Secondary")),"")))))))))</f>
        <v/>
      </c>
    </row>
    <row r="4833" spans="5:5" ht="15" customHeight="1" x14ac:dyDescent="0.35">
      <c r="E4833" s="11" t="str">
        <f>IF(F4833="Primary Timing Controller","Timing",IF(F4833="Secondary Timing Controller","Timing",IF(F4833="Star","Ethernet",IF(F4833="Door Controller","Security Solution",IF(F4833="Elevator Controller","Security Solution",IF(F4833="Range Extender","Security Solution",IF(F4833="Dropbox","Standalone",IF(F4833="LF Exciter","Standalone",IF(OR(F4833="Monitor",F4833="Virtual Wall"),IF(VLOOKUP(H4833,IRDeviceDetails!$A$1:$B$10000,2,FALSE)=0,"Standalone",IF(ISNUMBER(MATCH(H4833,ConfigGrouping!$D$1:$D$10000,0)),"Primary","Secondary")),"")))))))))</f>
        <v/>
      </c>
    </row>
    <row r="4834" spans="5:5" ht="15" customHeight="1" x14ac:dyDescent="0.35">
      <c r="E4834" s="11" t="str">
        <f>IF(F4834="Primary Timing Controller","Timing",IF(F4834="Secondary Timing Controller","Timing",IF(F4834="Star","Ethernet",IF(F4834="Door Controller","Security Solution",IF(F4834="Elevator Controller","Security Solution",IF(F4834="Range Extender","Security Solution",IF(F4834="Dropbox","Standalone",IF(F4834="LF Exciter","Standalone",IF(OR(F4834="Monitor",F4834="Virtual Wall"),IF(VLOOKUP(H4834,IRDeviceDetails!$A$1:$B$10000,2,FALSE)=0,"Standalone",IF(ISNUMBER(MATCH(H4834,ConfigGrouping!$D$1:$D$10000,0)),"Primary","Secondary")),"")))))))))</f>
        <v/>
      </c>
    </row>
    <row r="4835" spans="5:5" ht="15" customHeight="1" x14ac:dyDescent="0.35">
      <c r="E4835" s="11" t="str">
        <f>IF(F4835="Primary Timing Controller","Timing",IF(F4835="Secondary Timing Controller","Timing",IF(F4835="Star","Ethernet",IF(F4835="Door Controller","Security Solution",IF(F4835="Elevator Controller","Security Solution",IF(F4835="Range Extender","Security Solution",IF(F4835="Dropbox","Standalone",IF(F4835="LF Exciter","Standalone",IF(OR(F4835="Monitor",F4835="Virtual Wall"),IF(VLOOKUP(H4835,IRDeviceDetails!$A$1:$B$10000,2,FALSE)=0,"Standalone",IF(ISNUMBER(MATCH(H4835,ConfigGrouping!$D$1:$D$10000,0)),"Primary","Secondary")),"")))))))))</f>
        <v/>
      </c>
    </row>
    <row r="4836" spans="5:5" ht="15" customHeight="1" x14ac:dyDescent="0.35">
      <c r="E4836" s="11" t="str">
        <f>IF(F4836="Primary Timing Controller","Timing",IF(F4836="Secondary Timing Controller","Timing",IF(F4836="Star","Ethernet",IF(F4836="Door Controller","Security Solution",IF(F4836="Elevator Controller","Security Solution",IF(F4836="Range Extender","Security Solution",IF(F4836="Dropbox","Standalone",IF(F4836="LF Exciter","Standalone",IF(OR(F4836="Monitor",F4836="Virtual Wall"),IF(VLOOKUP(H4836,IRDeviceDetails!$A$1:$B$10000,2,FALSE)=0,"Standalone",IF(ISNUMBER(MATCH(H4836,ConfigGrouping!$D$1:$D$10000,0)),"Primary","Secondary")),"")))))))))</f>
        <v/>
      </c>
    </row>
    <row r="4837" spans="5:5" ht="15" customHeight="1" x14ac:dyDescent="0.35">
      <c r="E4837" s="11" t="str">
        <f>IF(F4837="Primary Timing Controller","Timing",IF(F4837="Secondary Timing Controller","Timing",IF(F4837="Star","Ethernet",IF(F4837="Door Controller","Security Solution",IF(F4837="Elevator Controller","Security Solution",IF(F4837="Range Extender","Security Solution",IF(F4837="Dropbox","Standalone",IF(F4837="LF Exciter","Standalone",IF(OR(F4837="Monitor",F4837="Virtual Wall"),IF(VLOOKUP(H4837,IRDeviceDetails!$A$1:$B$10000,2,FALSE)=0,"Standalone",IF(ISNUMBER(MATCH(H4837,ConfigGrouping!$D$1:$D$10000,0)),"Primary","Secondary")),"")))))))))</f>
        <v/>
      </c>
    </row>
    <row r="4838" spans="5:5" ht="15" customHeight="1" x14ac:dyDescent="0.35">
      <c r="E4838" s="11" t="str">
        <f>IF(F4838="Primary Timing Controller","Timing",IF(F4838="Secondary Timing Controller","Timing",IF(F4838="Star","Ethernet",IF(F4838="Door Controller","Security Solution",IF(F4838="Elevator Controller","Security Solution",IF(F4838="Range Extender","Security Solution",IF(F4838="Dropbox","Standalone",IF(F4838="LF Exciter","Standalone",IF(OR(F4838="Monitor",F4838="Virtual Wall"),IF(VLOOKUP(H4838,IRDeviceDetails!$A$1:$B$10000,2,FALSE)=0,"Standalone",IF(ISNUMBER(MATCH(H4838,ConfigGrouping!$D$1:$D$10000,0)),"Primary","Secondary")),"")))))))))</f>
        <v/>
      </c>
    </row>
    <row r="4839" spans="5:5" ht="15" customHeight="1" x14ac:dyDescent="0.35">
      <c r="E4839" s="11" t="str">
        <f>IF(F4839="Primary Timing Controller","Timing",IF(F4839="Secondary Timing Controller","Timing",IF(F4839="Star","Ethernet",IF(F4839="Door Controller","Security Solution",IF(F4839="Elevator Controller","Security Solution",IF(F4839="Range Extender","Security Solution",IF(F4839="Dropbox","Standalone",IF(F4839="LF Exciter","Standalone",IF(OR(F4839="Monitor",F4839="Virtual Wall"),IF(VLOOKUP(H4839,IRDeviceDetails!$A$1:$B$10000,2,FALSE)=0,"Standalone",IF(ISNUMBER(MATCH(H4839,ConfigGrouping!$D$1:$D$10000,0)),"Primary","Secondary")),"")))))))))</f>
        <v/>
      </c>
    </row>
    <row r="4840" spans="5:5" ht="15" customHeight="1" x14ac:dyDescent="0.35">
      <c r="E4840" s="11" t="str">
        <f>IF(F4840="Primary Timing Controller","Timing",IF(F4840="Secondary Timing Controller","Timing",IF(F4840="Star","Ethernet",IF(F4840="Door Controller","Security Solution",IF(F4840="Elevator Controller","Security Solution",IF(F4840="Range Extender","Security Solution",IF(F4840="Dropbox","Standalone",IF(F4840="LF Exciter","Standalone",IF(OR(F4840="Monitor",F4840="Virtual Wall"),IF(VLOOKUP(H4840,IRDeviceDetails!$A$1:$B$10000,2,FALSE)=0,"Standalone",IF(ISNUMBER(MATCH(H4840,ConfigGrouping!$D$1:$D$10000,0)),"Primary","Secondary")),"")))))))))</f>
        <v/>
      </c>
    </row>
    <row r="4841" spans="5:5" ht="15" customHeight="1" x14ac:dyDescent="0.35">
      <c r="E4841" s="11" t="str">
        <f>IF(F4841="Primary Timing Controller","Timing",IF(F4841="Secondary Timing Controller","Timing",IF(F4841="Star","Ethernet",IF(F4841="Door Controller","Security Solution",IF(F4841="Elevator Controller","Security Solution",IF(F4841="Range Extender","Security Solution",IF(F4841="Dropbox","Standalone",IF(F4841="LF Exciter","Standalone",IF(OR(F4841="Monitor",F4841="Virtual Wall"),IF(VLOOKUP(H4841,IRDeviceDetails!$A$1:$B$10000,2,FALSE)=0,"Standalone",IF(ISNUMBER(MATCH(H4841,ConfigGrouping!$D$1:$D$10000,0)),"Primary","Secondary")),"")))))))))</f>
        <v/>
      </c>
    </row>
    <row r="4842" spans="5:5" ht="15" customHeight="1" x14ac:dyDescent="0.35">
      <c r="E4842" s="11" t="str">
        <f>IF(F4842="Primary Timing Controller","Timing",IF(F4842="Secondary Timing Controller","Timing",IF(F4842="Star","Ethernet",IF(F4842="Door Controller","Security Solution",IF(F4842="Elevator Controller","Security Solution",IF(F4842="Range Extender","Security Solution",IF(F4842="Dropbox","Standalone",IF(F4842="LF Exciter","Standalone",IF(OR(F4842="Monitor",F4842="Virtual Wall"),IF(VLOOKUP(H4842,IRDeviceDetails!$A$1:$B$10000,2,FALSE)=0,"Standalone",IF(ISNUMBER(MATCH(H4842,ConfigGrouping!$D$1:$D$10000,0)),"Primary","Secondary")),"")))))))))</f>
        <v/>
      </c>
    </row>
    <row r="4843" spans="5:5" ht="15" customHeight="1" x14ac:dyDescent="0.35">
      <c r="E4843" s="11" t="str">
        <f>IF(F4843="Primary Timing Controller","Timing",IF(F4843="Secondary Timing Controller","Timing",IF(F4843="Star","Ethernet",IF(F4843="Door Controller","Security Solution",IF(F4843="Elevator Controller","Security Solution",IF(F4843="Range Extender","Security Solution",IF(F4843="Dropbox","Standalone",IF(F4843="LF Exciter","Standalone",IF(OR(F4843="Monitor",F4843="Virtual Wall"),IF(VLOOKUP(H4843,IRDeviceDetails!$A$1:$B$10000,2,FALSE)=0,"Standalone",IF(ISNUMBER(MATCH(H4843,ConfigGrouping!$D$1:$D$10000,0)),"Primary","Secondary")),"")))))))))</f>
        <v/>
      </c>
    </row>
    <row r="4844" spans="5:5" ht="15" customHeight="1" x14ac:dyDescent="0.35">
      <c r="E4844" s="11" t="str">
        <f>IF(F4844="Primary Timing Controller","Timing",IF(F4844="Secondary Timing Controller","Timing",IF(F4844="Star","Ethernet",IF(F4844="Door Controller","Security Solution",IF(F4844="Elevator Controller","Security Solution",IF(F4844="Range Extender","Security Solution",IF(F4844="Dropbox","Standalone",IF(F4844="LF Exciter","Standalone",IF(OR(F4844="Monitor",F4844="Virtual Wall"),IF(VLOOKUP(H4844,IRDeviceDetails!$A$1:$B$10000,2,FALSE)=0,"Standalone",IF(ISNUMBER(MATCH(H4844,ConfigGrouping!$D$1:$D$10000,0)),"Primary","Secondary")),"")))))))))</f>
        <v/>
      </c>
    </row>
    <row r="4845" spans="5:5" ht="15" customHeight="1" x14ac:dyDescent="0.35">
      <c r="E4845" s="11" t="str">
        <f>IF(F4845="Primary Timing Controller","Timing",IF(F4845="Secondary Timing Controller","Timing",IF(F4845="Star","Ethernet",IF(F4845="Door Controller","Security Solution",IF(F4845="Elevator Controller","Security Solution",IF(F4845="Range Extender","Security Solution",IF(F4845="Dropbox","Standalone",IF(F4845="LF Exciter","Standalone",IF(OR(F4845="Monitor",F4845="Virtual Wall"),IF(VLOOKUP(H4845,IRDeviceDetails!$A$1:$B$10000,2,FALSE)=0,"Standalone",IF(ISNUMBER(MATCH(H4845,ConfigGrouping!$D$1:$D$10000,0)),"Primary","Secondary")),"")))))))))</f>
        <v/>
      </c>
    </row>
    <row r="4846" spans="5:5" ht="15" customHeight="1" x14ac:dyDescent="0.35">
      <c r="E4846" s="11" t="str">
        <f>IF(F4846="Primary Timing Controller","Timing",IF(F4846="Secondary Timing Controller","Timing",IF(F4846="Star","Ethernet",IF(F4846="Door Controller","Security Solution",IF(F4846="Elevator Controller","Security Solution",IF(F4846="Range Extender","Security Solution",IF(F4846="Dropbox","Standalone",IF(F4846="LF Exciter","Standalone",IF(OR(F4846="Monitor",F4846="Virtual Wall"),IF(VLOOKUP(H4846,IRDeviceDetails!$A$1:$B$10000,2,FALSE)=0,"Standalone",IF(ISNUMBER(MATCH(H4846,ConfigGrouping!$D$1:$D$10000,0)),"Primary","Secondary")),"")))))))))</f>
        <v/>
      </c>
    </row>
    <row r="4847" spans="5:5" ht="15" customHeight="1" x14ac:dyDescent="0.35">
      <c r="E4847" s="11" t="str">
        <f>IF(F4847="Primary Timing Controller","Timing",IF(F4847="Secondary Timing Controller","Timing",IF(F4847="Star","Ethernet",IF(F4847="Door Controller","Security Solution",IF(F4847="Elevator Controller","Security Solution",IF(F4847="Range Extender","Security Solution",IF(F4847="Dropbox","Standalone",IF(F4847="LF Exciter","Standalone",IF(OR(F4847="Monitor",F4847="Virtual Wall"),IF(VLOOKUP(H4847,IRDeviceDetails!$A$1:$B$10000,2,FALSE)=0,"Standalone",IF(ISNUMBER(MATCH(H4847,ConfigGrouping!$D$1:$D$10000,0)),"Primary","Secondary")),"")))))))))</f>
        <v/>
      </c>
    </row>
    <row r="4848" spans="5:5" ht="15" customHeight="1" x14ac:dyDescent="0.35">
      <c r="E4848" s="11" t="str">
        <f>IF(F4848="Primary Timing Controller","Timing",IF(F4848="Secondary Timing Controller","Timing",IF(F4848="Star","Ethernet",IF(F4848="Door Controller","Security Solution",IF(F4848="Elevator Controller","Security Solution",IF(F4848="Range Extender","Security Solution",IF(F4848="Dropbox","Standalone",IF(F4848="LF Exciter","Standalone",IF(OR(F4848="Monitor",F4848="Virtual Wall"),IF(VLOOKUP(H4848,IRDeviceDetails!$A$1:$B$10000,2,FALSE)=0,"Standalone",IF(ISNUMBER(MATCH(H4848,ConfigGrouping!$D$1:$D$10000,0)),"Primary","Secondary")),"")))))))))</f>
        <v/>
      </c>
    </row>
    <row r="4849" spans="5:5" ht="15" customHeight="1" x14ac:dyDescent="0.35">
      <c r="E4849" s="11" t="str">
        <f>IF(F4849="Primary Timing Controller","Timing",IF(F4849="Secondary Timing Controller","Timing",IF(F4849="Star","Ethernet",IF(F4849="Door Controller","Security Solution",IF(F4849="Elevator Controller","Security Solution",IF(F4849="Range Extender","Security Solution",IF(F4849="Dropbox","Standalone",IF(F4849="LF Exciter","Standalone",IF(OR(F4849="Monitor",F4849="Virtual Wall"),IF(VLOOKUP(H4849,IRDeviceDetails!$A$1:$B$10000,2,FALSE)=0,"Standalone",IF(ISNUMBER(MATCH(H4849,ConfigGrouping!$D$1:$D$10000,0)),"Primary","Secondary")),"")))))))))</f>
        <v/>
      </c>
    </row>
    <row r="4850" spans="5:5" ht="15" customHeight="1" x14ac:dyDescent="0.35">
      <c r="E4850" s="11" t="str">
        <f>IF(F4850="Primary Timing Controller","Timing",IF(F4850="Secondary Timing Controller","Timing",IF(F4850="Star","Ethernet",IF(F4850="Door Controller","Security Solution",IF(F4850="Elevator Controller","Security Solution",IF(F4850="Range Extender","Security Solution",IF(F4850="Dropbox","Standalone",IF(F4850="LF Exciter","Standalone",IF(OR(F4850="Monitor",F4850="Virtual Wall"),IF(VLOOKUP(H4850,IRDeviceDetails!$A$1:$B$10000,2,FALSE)=0,"Standalone",IF(ISNUMBER(MATCH(H4850,ConfigGrouping!$D$1:$D$10000,0)),"Primary","Secondary")),"")))))))))</f>
        <v/>
      </c>
    </row>
    <row r="4851" spans="5:5" ht="15" customHeight="1" x14ac:dyDescent="0.35">
      <c r="E4851" s="11" t="str">
        <f>IF(F4851="Primary Timing Controller","Timing",IF(F4851="Secondary Timing Controller","Timing",IF(F4851="Star","Ethernet",IF(F4851="Door Controller","Security Solution",IF(F4851="Elevator Controller","Security Solution",IF(F4851="Range Extender","Security Solution",IF(F4851="Dropbox","Standalone",IF(F4851="LF Exciter","Standalone",IF(OR(F4851="Monitor",F4851="Virtual Wall"),IF(VLOOKUP(H4851,IRDeviceDetails!$A$1:$B$10000,2,FALSE)=0,"Standalone",IF(ISNUMBER(MATCH(H4851,ConfigGrouping!$D$1:$D$10000,0)),"Primary","Secondary")),"")))))))))</f>
        <v/>
      </c>
    </row>
    <row r="4852" spans="5:5" ht="15" customHeight="1" x14ac:dyDescent="0.35">
      <c r="E4852" s="11" t="str">
        <f>IF(F4852="Primary Timing Controller","Timing",IF(F4852="Secondary Timing Controller","Timing",IF(F4852="Star","Ethernet",IF(F4852="Door Controller","Security Solution",IF(F4852="Elevator Controller","Security Solution",IF(F4852="Range Extender","Security Solution",IF(F4852="Dropbox","Standalone",IF(F4852="LF Exciter","Standalone",IF(OR(F4852="Monitor",F4852="Virtual Wall"),IF(VLOOKUP(H4852,IRDeviceDetails!$A$1:$B$10000,2,FALSE)=0,"Standalone",IF(ISNUMBER(MATCH(H4852,ConfigGrouping!$D$1:$D$10000,0)),"Primary","Secondary")),"")))))))))</f>
        <v/>
      </c>
    </row>
    <row r="4853" spans="5:5" ht="15" customHeight="1" x14ac:dyDescent="0.35">
      <c r="E4853" s="11" t="str">
        <f>IF(F4853="Primary Timing Controller","Timing",IF(F4853="Secondary Timing Controller","Timing",IF(F4853="Star","Ethernet",IF(F4853="Door Controller","Security Solution",IF(F4853="Elevator Controller","Security Solution",IF(F4853="Range Extender","Security Solution",IF(F4853="Dropbox","Standalone",IF(F4853="LF Exciter","Standalone",IF(OR(F4853="Monitor",F4853="Virtual Wall"),IF(VLOOKUP(H4853,IRDeviceDetails!$A$1:$B$10000,2,FALSE)=0,"Standalone",IF(ISNUMBER(MATCH(H4853,ConfigGrouping!$D$1:$D$10000,0)),"Primary","Secondary")),"")))))))))</f>
        <v/>
      </c>
    </row>
    <row r="4854" spans="5:5" ht="15" customHeight="1" x14ac:dyDescent="0.35">
      <c r="E4854" s="11" t="str">
        <f>IF(F4854="Primary Timing Controller","Timing",IF(F4854="Secondary Timing Controller","Timing",IF(F4854="Star","Ethernet",IF(F4854="Door Controller","Security Solution",IF(F4854="Elevator Controller","Security Solution",IF(F4854="Range Extender","Security Solution",IF(F4854="Dropbox","Standalone",IF(F4854="LF Exciter","Standalone",IF(OR(F4854="Monitor",F4854="Virtual Wall"),IF(VLOOKUP(H4854,IRDeviceDetails!$A$1:$B$10000,2,FALSE)=0,"Standalone",IF(ISNUMBER(MATCH(H4854,ConfigGrouping!$D$1:$D$10000,0)),"Primary","Secondary")),"")))))))))</f>
        <v/>
      </c>
    </row>
    <row r="4855" spans="5:5" ht="15" customHeight="1" x14ac:dyDescent="0.35">
      <c r="E4855" s="11" t="str">
        <f>IF(F4855="Primary Timing Controller","Timing",IF(F4855="Secondary Timing Controller","Timing",IF(F4855="Star","Ethernet",IF(F4855="Door Controller","Security Solution",IF(F4855="Elevator Controller","Security Solution",IF(F4855="Range Extender","Security Solution",IF(F4855="Dropbox","Standalone",IF(F4855="LF Exciter","Standalone",IF(OR(F4855="Monitor",F4855="Virtual Wall"),IF(VLOOKUP(H4855,IRDeviceDetails!$A$1:$B$10000,2,FALSE)=0,"Standalone",IF(ISNUMBER(MATCH(H4855,ConfigGrouping!$D$1:$D$10000,0)),"Primary","Secondary")),"")))))))))</f>
        <v/>
      </c>
    </row>
    <row r="4856" spans="5:5" ht="15" customHeight="1" x14ac:dyDescent="0.35">
      <c r="E4856" s="11" t="str">
        <f>IF(F4856="Primary Timing Controller","Timing",IF(F4856="Secondary Timing Controller","Timing",IF(F4856="Star","Ethernet",IF(F4856="Door Controller","Security Solution",IF(F4856="Elevator Controller","Security Solution",IF(F4856="Range Extender","Security Solution",IF(F4856="Dropbox","Standalone",IF(F4856="LF Exciter","Standalone",IF(OR(F4856="Monitor",F4856="Virtual Wall"),IF(VLOOKUP(H4856,IRDeviceDetails!$A$1:$B$10000,2,FALSE)=0,"Standalone",IF(ISNUMBER(MATCH(H4856,ConfigGrouping!$D$1:$D$10000,0)),"Primary","Secondary")),"")))))))))</f>
        <v/>
      </c>
    </row>
    <row r="4857" spans="5:5" ht="15" customHeight="1" x14ac:dyDescent="0.35">
      <c r="E4857" s="11" t="str">
        <f>IF(F4857="Primary Timing Controller","Timing",IF(F4857="Secondary Timing Controller","Timing",IF(F4857="Star","Ethernet",IF(F4857="Door Controller","Security Solution",IF(F4857="Elevator Controller","Security Solution",IF(F4857="Range Extender","Security Solution",IF(F4857="Dropbox","Standalone",IF(F4857="LF Exciter","Standalone",IF(OR(F4857="Monitor",F4857="Virtual Wall"),IF(VLOOKUP(H4857,IRDeviceDetails!$A$1:$B$10000,2,FALSE)=0,"Standalone",IF(ISNUMBER(MATCH(H4857,ConfigGrouping!$D$1:$D$10000,0)),"Primary","Secondary")),"")))))))))</f>
        <v/>
      </c>
    </row>
    <row r="4858" spans="5:5" ht="15" customHeight="1" x14ac:dyDescent="0.35">
      <c r="E4858" s="11" t="str">
        <f>IF(F4858="Primary Timing Controller","Timing",IF(F4858="Secondary Timing Controller","Timing",IF(F4858="Star","Ethernet",IF(F4858="Door Controller","Security Solution",IF(F4858="Elevator Controller","Security Solution",IF(F4858="Range Extender","Security Solution",IF(F4858="Dropbox","Standalone",IF(F4858="LF Exciter","Standalone",IF(OR(F4858="Monitor",F4858="Virtual Wall"),IF(VLOOKUP(H4858,IRDeviceDetails!$A$1:$B$10000,2,FALSE)=0,"Standalone",IF(ISNUMBER(MATCH(H4858,ConfigGrouping!$D$1:$D$10000,0)),"Primary","Secondary")),"")))))))))</f>
        <v/>
      </c>
    </row>
    <row r="4859" spans="5:5" ht="15" customHeight="1" x14ac:dyDescent="0.35">
      <c r="E4859" s="11" t="str">
        <f>IF(F4859="Primary Timing Controller","Timing",IF(F4859="Secondary Timing Controller","Timing",IF(F4859="Star","Ethernet",IF(F4859="Door Controller","Security Solution",IF(F4859="Elevator Controller","Security Solution",IF(F4859="Range Extender","Security Solution",IF(F4859="Dropbox","Standalone",IF(F4859="LF Exciter","Standalone",IF(OR(F4859="Monitor",F4859="Virtual Wall"),IF(VLOOKUP(H4859,IRDeviceDetails!$A$1:$B$10000,2,FALSE)=0,"Standalone",IF(ISNUMBER(MATCH(H4859,ConfigGrouping!$D$1:$D$10000,0)),"Primary","Secondary")),"")))))))))</f>
        <v/>
      </c>
    </row>
    <row r="4860" spans="5:5" ht="15" customHeight="1" x14ac:dyDescent="0.35">
      <c r="E4860" s="11" t="str">
        <f>IF(F4860="Primary Timing Controller","Timing",IF(F4860="Secondary Timing Controller","Timing",IF(F4860="Star","Ethernet",IF(F4860="Door Controller","Security Solution",IF(F4860="Elevator Controller","Security Solution",IF(F4860="Range Extender","Security Solution",IF(F4860="Dropbox","Standalone",IF(F4860="LF Exciter","Standalone",IF(OR(F4860="Monitor",F4860="Virtual Wall"),IF(VLOOKUP(H4860,IRDeviceDetails!$A$1:$B$10000,2,FALSE)=0,"Standalone",IF(ISNUMBER(MATCH(H4860,ConfigGrouping!$D$1:$D$10000,0)),"Primary","Secondary")),"")))))))))</f>
        <v/>
      </c>
    </row>
    <row r="4861" spans="5:5" ht="15" customHeight="1" x14ac:dyDescent="0.35">
      <c r="E4861" s="11" t="str">
        <f>IF(F4861="Primary Timing Controller","Timing",IF(F4861="Secondary Timing Controller","Timing",IF(F4861="Star","Ethernet",IF(F4861="Door Controller","Security Solution",IF(F4861="Elevator Controller","Security Solution",IF(F4861="Range Extender","Security Solution",IF(F4861="Dropbox","Standalone",IF(F4861="LF Exciter","Standalone",IF(OR(F4861="Monitor",F4861="Virtual Wall"),IF(VLOOKUP(H4861,IRDeviceDetails!$A$1:$B$10000,2,FALSE)=0,"Standalone",IF(ISNUMBER(MATCH(H4861,ConfigGrouping!$D$1:$D$10000,0)),"Primary","Secondary")),"")))))))))</f>
        <v/>
      </c>
    </row>
    <row r="4862" spans="5:5" ht="15" customHeight="1" x14ac:dyDescent="0.35">
      <c r="E4862" s="11" t="str">
        <f>IF(F4862="Primary Timing Controller","Timing",IF(F4862="Secondary Timing Controller","Timing",IF(F4862="Star","Ethernet",IF(F4862="Door Controller","Security Solution",IF(F4862="Elevator Controller","Security Solution",IF(F4862="Range Extender","Security Solution",IF(F4862="Dropbox","Standalone",IF(F4862="LF Exciter","Standalone",IF(OR(F4862="Monitor",F4862="Virtual Wall"),IF(VLOOKUP(H4862,IRDeviceDetails!$A$1:$B$10000,2,FALSE)=0,"Standalone",IF(ISNUMBER(MATCH(H4862,ConfigGrouping!$D$1:$D$10000,0)),"Primary","Secondary")),"")))))))))</f>
        <v/>
      </c>
    </row>
    <row r="4863" spans="5:5" ht="15" customHeight="1" x14ac:dyDescent="0.35">
      <c r="E4863" s="11" t="str">
        <f>IF(F4863="Primary Timing Controller","Timing",IF(F4863="Secondary Timing Controller","Timing",IF(F4863="Star","Ethernet",IF(F4863="Door Controller","Security Solution",IF(F4863="Elevator Controller","Security Solution",IF(F4863="Range Extender","Security Solution",IF(F4863="Dropbox","Standalone",IF(F4863="LF Exciter","Standalone",IF(OR(F4863="Monitor",F4863="Virtual Wall"),IF(VLOOKUP(H4863,IRDeviceDetails!$A$1:$B$10000,2,FALSE)=0,"Standalone",IF(ISNUMBER(MATCH(H4863,ConfigGrouping!$D$1:$D$10000,0)),"Primary","Secondary")),"")))))))))</f>
        <v/>
      </c>
    </row>
    <row r="4864" spans="5:5" ht="15" customHeight="1" x14ac:dyDescent="0.35">
      <c r="E4864" s="11" t="str">
        <f>IF(F4864="Primary Timing Controller","Timing",IF(F4864="Secondary Timing Controller","Timing",IF(F4864="Star","Ethernet",IF(F4864="Door Controller","Security Solution",IF(F4864="Elevator Controller","Security Solution",IF(F4864="Range Extender","Security Solution",IF(F4864="Dropbox","Standalone",IF(F4864="LF Exciter","Standalone",IF(OR(F4864="Monitor",F4864="Virtual Wall"),IF(VLOOKUP(H4864,IRDeviceDetails!$A$1:$B$10000,2,FALSE)=0,"Standalone",IF(ISNUMBER(MATCH(H4864,ConfigGrouping!$D$1:$D$10000,0)),"Primary","Secondary")),"")))))))))</f>
        <v/>
      </c>
    </row>
    <row r="4865" spans="5:5" ht="15" customHeight="1" x14ac:dyDescent="0.35">
      <c r="E4865" s="11" t="str">
        <f>IF(F4865="Primary Timing Controller","Timing",IF(F4865="Secondary Timing Controller","Timing",IF(F4865="Star","Ethernet",IF(F4865="Door Controller","Security Solution",IF(F4865="Elevator Controller","Security Solution",IF(F4865="Range Extender","Security Solution",IF(F4865="Dropbox","Standalone",IF(F4865="LF Exciter","Standalone",IF(OR(F4865="Monitor",F4865="Virtual Wall"),IF(VLOOKUP(H4865,IRDeviceDetails!$A$1:$B$10000,2,FALSE)=0,"Standalone",IF(ISNUMBER(MATCH(H4865,ConfigGrouping!$D$1:$D$10000,0)),"Primary","Secondary")),"")))))))))</f>
        <v/>
      </c>
    </row>
    <row r="4866" spans="5:5" ht="15" customHeight="1" x14ac:dyDescent="0.35">
      <c r="E4866" s="11" t="str">
        <f>IF(F4866="Primary Timing Controller","Timing",IF(F4866="Secondary Timing Controller","Timing",IF(F4866="Star","Ethernet",IF(F4866="Door Controller","Security Solution",IF(F4866="Elevator Controller","Security Solution",IF(F4866="Range Extender","Security Solution",IF(F4866="Dropbox","Standalone",IF(F4866="LF Exciter","Standalone",IF(OR(F4866="Monitor",F4866="Virtual Wall"),IF(VLOOKUP(H4866,IRDeviceDetails!$A$1:$B$10000,2,FALSE)=0,"Standalone",IF(ISNUMBER(MATCH(H4866,ConfigGrouping!$D$1:$D$10000,0)),"Primary","Secondary")),"")))))))))</f>
        <v/>
      </c>
    </row>
    <row r="4867" spans="5:5" ht="15" customHeight="1" x14ac:dyDescent="0.35">
      <c r="E4867" s="11" t="str">
        <f>IF(F4867="Primary Timing Controller","Timing",IF(F4867="Secondary Timing Controller","Timing",IF(F4867="Star","Ethernet",IF(F4867="Door Controller","Security Solution",IF(F4867="Elevator Controller","Security Solution",IF(F4867="Range Extender","Security Solution",IF(F4867="Dropbox","Standalone",IF(F4867="LF Exciter","Standalone",IF(OR(F4867="Monitor",F4867="Virtual Wall"),IF(VLOOKUP(H4867,IRDeviceDetails!$A$1:$B$10000,2,FALSE)=0,"Standalone",IF(ISNUMBER(MATCH(H4867,ConfigGrouping!$D$1:$D$10000,0)),"Primary","Secondary")),"")))))))))</f>
        <v/>
      </c>
    </row>
    <row r="4868" spans="5:5" ht="15" customHeight="1" x14ac:dyDescent="0.35">
      <c r="E4868" s="11" t="str">
        <f>IF(F4868="Primary Timing Controller","Timing",IF(F4868="Secondary Timing Controller","Timing",IF(F4868="Star","Ethernet",IF(F4868="Door Controller","Security Solution",IF(F4868="Elevator Controller","Security Solution",IF(F4868="Range Extender","Security Solution",IF(F4868="Dropbox","Standalone",IF(F4868="LF Exciter","Standalone",IF(OR(F4868="Monitor",F4868="Virtual Wall"),IF(VLOOKUP(H4868,IRDeviceDetails!$A$1:$B$10000,2,FALSE)=0,"Standalone",IF(ISNUMBER(MATCH(H4868,ConfigGrouping!$D$1:$D$10000,0)),"Primary","Secondary")),"")))))))))</f>
        <v/>
      </c>
    </row>
    <row r="4869" spans="5:5" ht="15" customHeight="1" x14ac:dyDescent="0.35">
      <c r="E4869" s="11" t="str">
        <f>IF(F4869="Primary Timing Controller","Timing",IF(F4869="Secondary Timing Controller","Timing",IF(F4869="Star","Ethernet",IF(F4869="Door Controller","Security Solution",IF(F4869="Elevator Controller","Security Solution",IF(F4869="Range Extender","Security Solution",IF(F4869="Dropbox","Standalone",IF(F4869="LF Exciter","Standalone",IF(OR(F4869="Monitor",F4869="Virtual Wall"),IF(VLOOKUP(H4869,IRDeviceDetails!$A$1:$B$10000,2,FALSE)=0,"Standalone",IF(ISNUMBER(MATCH(H4869,ConfigGrouping!$D$1:$D$10000,0)),"Primary","Secondary")),"")))))))))</f>
        <v/>
      </c>
    </row>
    <row r="4870" spans="5:5" ht="15" customHeight="1" x14ac:dyDescent="0.35">
      <c r="E4870" s="11" t="str">
        <f>IF(F4870="Primary Timing Controller","Timing",IF(F4870="Secondary Timing Controller","Timing",IF(F4870="Star","Ethernet",IF(F4870="Door Controller","Security Solution",IF(F4870="Elevator Controller","Security Solution",IF(F4870="Range Extender","Security Solution",IF(F4870="Dropbox","Standalone",IF(F4870="LF Exciter","Standalone",IF(OR(F4870="Monitor",F4870="Virtual Wall"),IF(VLOOKUP(H4870,IRDeviceDetails!$A$1:$B$10000,2,FALSE)=0,"Standalone",IF(ISNUMBER(MATCH(H4870,ConfigGrouping!$D$1:$D$10000,0)),"Primary","Secondary")),"")))))))))</f>
        <v/>
      </c>
    </row>
    <row r="4871" spans="5:5" ht="15" customHeight="1" x14ac:dyDescent="0.35">
      <c r="E4871" s="11" t="str">
        <f>IF(F4871="Primary Timing Controller","Timing",IF(F4871="Secondary Timing Controller","Timing",IF(F4871="Star","Ethernet",IF(F4871="Door Controller","Security Solution",IF(F4871="Elevator Controller","Security Solution",IF(F4871="Range Extender","Security Solution",IF(F4871="Dropbox","Standalone",IF(F4871="LF Exciter","Standalone",IF(OR(F4871="Monitor",F4871="Virtual Wall"),IF(VLOOKUP(H4871,IRDeviceDetails!$A$1:$B$10000,2,FALSE)=0,"Standalone",IF(ISNUMBER(MATCH(H4871,ConfigGrouping!$D$1:$D$10000,0)),"Primary","Secondary")),"")))))))))</f>
        <v/>
      </c>
    </row>
    <row r="4872" spans="5:5" ht="15" customHeight="1" x14ac:dyDescent="0.35">
      <c r="E4872" s="11" t="str">
        <f>IF(F4872="Primary Timing Controller","Timing",IF(F4872="Secondary Timing Controller","Timing",IF(F4872="Star","Ethernet",IF(F4872="Door Controller","Security Solution",IF(F4872="Elevator Controller","Security Solution",IF(F4872="Range Extender","Security Solution",IF(F4872="Dropbox","Standalone",IF(F4872="LF Exciter","Standalone",IF(OR(F4872="Monitor",F4872="Virtual Wall"),IF(VLOOKUP(H4872,IRDeviceDetails!$A$1:$B$10000,2,FALSE)=0,"Standalone",IF(ISNUMBER(MATCH(H4872,ConfigGrouping!$D$1:$D$10000,0)),"Primary","Secondary")),"")))))))))</f>
        <v/>
      </c>
    </row>
    <row r="4873" spans="5:5" ht="15" customHeight="1" x14ac:dyDescent="0.35">
      <c r="E4873" s="11" t="str">
        <f>IF(F4873="Primary Timing Controller","Timing",IF(F4873="Secondary Timing Controller","Timing",IF(F4873="Star","Ethernet",IF(F4873="Door Controller","Security Solution",IF(F4873="Elevator Controller","Security Solution",IF(F4873="Range Extender","Security Solution",IF(F4873="Dropbox","Standalone",IF(F4873="LF Exciter","Standalone",IF(OR(F4873="Monitor",F4873="Virtual Wall"),IF(VLOOKUP(H4873,IRDeviceDetails!$A$1:$B$10000,2,FALSE)=0,"Standalone",IF(ISNUMBER(MATCH(H4873,ConfigGrouping!$D$1:$D$10000,0)),"Primary","Secondary")),"")))))))))</f>
        <v/>
      </c>
    </row>
    <row r="4874" spans="5:5" ht="15" customHeight="1" x14ac:dyDescent="0.35">
      <c r="E4874" s="11" t="str">
        <f>IF(F4874="Primary Timing Controller","Timing",IF(F4874="Secondary Timing Controller","Timing",IF(F4874="Star","Ethernet",IF(F4874="Door Controller","Security Solution",IF(F4874="Elevator Controller","Security Solution",IF(F4874="Range Extender","Security Solution",IF(F4874="Dropbox","Standalone",IF(F4874="LF Exciter","Standalone",IF(OR(F4874="Monitor",F4874="Virtual Wall"),IF(VLOOKUP(H4874,IRDeviceDetails!$A$1:$B$10000,2,FALSE)=0,"Standalone",IF(ISNUMBER(MATCH(H4874,ConfigGrouping!$D$1:$D$10000,0)),"Primary","Secondary")),"")))))))))</f>
        <v/>
      </c>
    </row>
    <row r="4875" spans="5:5" ht="15" customHeight="1" x14ac:dyDescent="0.35">
      <c r="E4875" s="11" t="str">
        <f>IF(F4875="Primary Timing Controller","Timing",IF(F4875="Secondary Timing Controller","Timing",IF(F4875="Star","Ethernet",IF(F4875="Door Controller","Security Solution",IF(F4875="Elevator Controller","Security Solution",IF(F4875="Range Extender","Security Solution",IF(F4875="Dropbox","Standalone",IF(F4875="LF Exciter","Standalone",IF(OR(F4875="Monitor",F4875="Virtual Wall"),IF(VLOOKUP(H4875,IRDeviceDetails!$A$1:$B$10000,2,FALSE)=0,"Standalone",IF(ISNUMBER(MATCH(H4875,ConfigGrouping!$D$1:$D$10000,0)),"Primary","Secondary")),"")))))))))</f>
        <v/>
      </c>
    </row>
    <row r="4876" spans="5:5" ht="15" customHeight="1" x14ac:dyDescent="0.35">
      <c r="E4876" s="11" t="str">
        <f>IF(F4876="Primary Timing Controller","Timing",IF(F4876="Secondary Timing Controller","Timing",IF(F4876="Star","Ethernet",IF(F4876="Door Controller","Security Solution",IF(F4876="Elevator Controller","Security Solution",IF(F4876="Range Extender","Security Solution",IF(F4876="Dropbox","Standalone",IF(F4876="LF Exciter","Standalone",IF(OR(F4876="Monitor",F4876="Virtual Wall"),IF(VLOOKUP(H4876,IRDeviceDetails!$A$1:$B$10000,2,FALSE)=0,"Standalone",IF(ISNUMBER(MATCH(H4876,ConfigGrouping!$D$1:$D$10000,0)),"Primary","Secondary")),"")))))))))</f>
        <v/>
      </c>
    </row>
    <row r="4877" spans="5:5" ht="15" customHeight="1" x14ac:dyDescent="0.35">
      <c r="E4877" s="11" t="str">
        <f>IF(F4877="Primary Timing Controller","Timing",IF(F4877="Secondary Timing Controller","Timing",IF(F4877="Star","Ethernet",IF(F4877="Door Controller","Security Solution",IF(F4877="Elevator Controller","Security Solution",IF(F4877="Range Extender","Security Solution",IF(F4877="Dropbox","Standalone",IF(F4877="LF Exciter","Standalone",IF(OR(F4877="Monitor",F4877="Virtual Wall"),IF(VLOOKUP(H4877,IRDeviceDetails!$A$1:$B$10000,2,FALSE)=0,"Standalone",IF(ISNUMBER(MATCH(H4877,ConfigGrouping!$D$1:$D$10000,0)),"Primary","Secondary")),"")))))))))</f>
        <v/>
      </c>
    </row>
    <row r="4878" spans="5:5" ht="15" customHeight="1" x14ac:dyDescent="0.35">
      <c r="E4878" s="11" t="str">
        <f>IF(F4878="Primary Timing Controller","Timing",IF(F4878="Secondary Timing Controller","Timing",IF(F4878="Star","Ethernet",IF(F4878="Door Controller","Security Solution",IF(F4878="Elevator Controller","Security Solution",IF(F4878="Range Extender","Security Solution",IF(F4878="Dropbox","Standalone",IF(F4878="LF Exciter","Standalone",IF(OR(F4878="Monitor",F4878="Virtual Wall"),IF(VLOOKUP(H4878,IRDeviceDetails!$A$1:$B$10000,2,FALSE)=0,"Standalone",IF(ISNUMBER(MATCH(H4878,ConfigGrouping!$D$1:$D$10000,0)),"Primary","Secondary")),"")))))))))</f>
        <v/>
      </c>
    </row>
    <row r="4879" spans="5:5" ht="15" customHeight="1" x14ac:dyDescent="0.35">
      <c r="E4879" s="11" t="str">
        <f>IF(F4879="Primary Timing Controller","Timing",IF(F4879="Secondary Timing Controller","Timing",IF(F4879="Star","Ethernet",IF(F4879="Door Controller","Security Solution",IF(F4879="Elevator Controller","Security Solution",IF(F4879="Range Extender","Security Solution",IF(F4879="Dropbox","Standalone",IF(F4879="LF Exciter","Standalone",IF(OR(F4879="Monitor",F4879="Virtual Wall"),IF(VLOOKUP(H4879,IRDeviceDetails!$A$1:$B$10000,2,FALSE)=0,"Standalone",IF(ISNUMBER(MATCH(H4879,ConfigGrouping!$D$1:$D$10000,0)),"Primary","Secondary")),"")))))))))</f>
        <v/>
      </c>
    </row>
    <row r="4880" spans="5:5" ht="15" customHeight="1" x14ac:dyDescent="0.35">
      <c r="E4880" s="11" t="str">
        <f>IF(F4880="Primary Timing Controller","Timing",IF(F4880="Secondary Timing Controller","Timing",IF(F4880="Star","Ethernet",IF(F4880="Door Controller","Security Solution",IF(F4880="Elevator Controller","Security Solution",IF(F4880="Range Extender","Security Solution",IF(F4880="Dropbox","Standalone",IF(F4880="LF Exciter","Standalone",IF(OR(F4880="Monitor",F4880="Virtual Wall"),IF(VLOOKUP(H4880,IRDeviceDetails!$A$1:$B$10000,2,FALSE)=0,"Standalone",IF(ISNUMBER(MATCH(H4880,ConfigGrouping!$D$1:$D$10000,0)),"Primary","Secondary")),"")))))))))</f>
        <v/>
      </c>
    </row>
    <row r="4881" spans="5:5" ht="15" customHeight="1" x14ac:dyDescent="0.35">
      <c r="E4881" s="11" t="str">
        <f>IF(F4881="Primary Timing Controller","Timing",IF(F4881="Secondary Timing Controller","Timing",IF(F4881="Star","Ethernet",IF(F4881="Door Controller","Security Solution",IF(F4881="Elevator Controller","Security Solution",IF(F4881="Range Extender","Security Solution",IF(F4881="Dropbox","Standalone",IF(F4881="LF Exciter","Standalone",IF(OR(F4881="Monitor",F4881="Virtual Wall"),IF(VLOOKUP(H4881,IRDeviceDetails!$A$1:$B$10000,2,FALSE)=0,"Standalone",IF(ISNUMBER(MATCH(H4881,ConfigGrouping!$D$1:$D$10000,0)),"Primary","Secondary")),"")))))))))</f>
        <v/>
      </c>
    </row>
    <row r="4882" spans="5:5" ht="15" customHeight="1" x14ac:dyDescent="0.35">
      <c r="E4882" s="11" t="str">
        <f>IF(F4882="Primary Timing Controller","Timing",IF(F4882="Secondary Timing Controller","Timing",IF(F4882="Star","Ethernet",IF(F4882="Door Controller","Security Solution",IF(F4882="Elevator Controller","Security Solution",IF(F4882="Range Extender","Security Solution",IF(F4882="Dropbox","Standalone",IF(F4882="LF Exciter","Standalone",IF(OR(F4882="Monitor",F4882="Virtual Wall"),IF(VLOOKUP(H4882,IRDeviceDetails!$A$1:$B$10000,2,FALSE)=0,"Standalone",IF(ISNUMBER(MATCH(H4882,ConfigGrouping!$D$1:$D$10000,0)),"Primary","Secondary")),"")))))))))</f>
        <v/>
      </c>
    </row>
    <row r="4883" spans="5:5" ht="15" customHeight="1" x14ac:dyDescent="0.35">
      <c r="E4883" s="11" t="str">
        <f>IF(F4883="Primary Timing Controller","Timing",IF(F4883="Secondary Timing Controller","Timing",IF(F4883="Star","Ethernet",IF(F4883="Door Controller","Security Solution",IF(F4883="Elevator Controller","Security Solution",IF(F4883="Range Extender","Security Solution",IF(F4883="Dropbox","Standalone",IF(F4883="LF Exciter","Standalone",IF(OR(F4883="Monitor",F4883="Virtual Wall"),IF(VLOOKUP(H4883,IRDeviceDetails!$A$1:$B$10000,2,FALSE)=0,"Standalone",IF(ISNUMBER(MATCH(H4883,ConfigGrouping!$D$1:$D$10000,0)),"Primary","Secondary")),"")))))))))</f>
        <v/>
      </c>
    </row>
    <row r="4884" spans="5:5" ht="15" customHeight="1" x14ac:dyDescent="0.35">
      <c r="E4884" s="11" t="str">
        <f>IF(F4884="Primary Timing Controller","Timing",IF(F4884="Secondary Timing Controller","Timing",IF(F4884="Star","Ethernet",IF(F4884="Door Controller","Security Solution",IF(F4884="Elevator Controller","Security Solution",IF(F4884="Range Extender","Security Solution",IF(F4884="Dropbox","Standalone",IF(F4884="LF Exciter","Standalone",IF(OR(F4884="Monitor",F4884="Virtual Wall"),IF(VLOOKUP(H4884,IRDeviceDetails!$A$1:$B$10000,2,FALSE)=0,"Standalone",IF(ISNUMBER(MATCH(H4884,ConfigGrouping!$D$1:$D$10000,0)),"Primary","Secondary")),"")))))))))</f>
        <v/>
      </c>
    </row>
    <row r="4885" spans="5:5" ht="15" customHeight="1" x14ac:dyDescent="0.35">
      <c r="E4885" s="11" t="str">
        <f>IF(F4885="Primary Timing Controller","Timing",IF(F4885="Secondary Timing Controller","Timing",IF(F4885="Star","Ethernet",IF(F4885="Door Controller","Security Solution",IF(F4885="Elevator Controller","Security Solution",IF(F4885="Range Extender","Security Solution",IF(F4885="Dropbox","Standalone",IF(F4885="LF Exciter","Standalone",IF(OR(F4885="Monitor",F4885="Virtual Wall"),IF(VLOOKUP(H4885,IRDeviceDetails!$A$1:$B$10000,2,FALSE)=0,"Standalone",IF(ISNUMBER(MATCH(H4885,ConfigGrouping!$D$1:$D$10000,0)),"Primary","Secondary")),"")))))))))</f>
        <v/>
      </c>
    </row>
    <row r="4886" spans="5:5" ht="15" customHeight="1" x14ac:dyDescent="0.35">
      <c r="E4886" s="11" t="str">
        <f>IF(F4886="Primary Timing Controller","Timing",IF(F4886="Secondary Timing Controller","Timing",IF(F4886="Star","Ethernet",IF(F4886="Door Controller","Security Solution",IF(F4886="Elevator Controller","Security Solution",IF(F4886="Range Extender","Security Solution",IF(F4886="Dropbox","Standalone",IF(F4886="LF Exciter","Standalone",IF(OR(F4886="Monitor",F4886="Virtual Wall"),IF(VLOOKUP(H4886,IRDeviceDetails!$A$1:$B$10000,2,FALSE)=0,"Standalone",IF(ISNUMBER(MATCH(H4886,ConfigGrouping!$D$1:$D$10000,0)),"Primary","Secondary")),"")))))))))</f>
        <v/>
      </c>
    </row>
    <row r="4887" spans="5:5" ht="15" customHeight="1" x14ac:dyDescent="0.35">
      <c r="E4887" s="11" t="str">
        <f>IF(F4887="Primary Timing Controller","Timing",IF(F4887="Secondary Timing Controller","Timing",IF(F4887="Star","Ethernet",IF(F4887="Door Controller","Security Solution",IF(F4887="Elevator Controller","Security Solution",IF(F4887="Range Extender","Security Solution",IF(F4887="Dropbox","Standalone",IF(F4887="LF Exciter","Standalone",IF(OR(F4887="Monitor",F4887="Virtual Wall"),IF(VLOOKUP(H4887,IRDeviceDetails!$A$1:$B$10000,2,FALSE)=0,"Standalone",IF(ISNUMBER(MATCH(H4887,ConfigGrouping!$D$1:$D$10000,0)),"Primary","Secondary")),"")))))))))</f>
        <v/>
      </c>
    </row>
    <row r="4888" spans="5:5" ht="15" customHeight="1" x14ac:dyDescent="0.35">
      <c r="E4888" s="11" t="str">
        <f>IF(F4888="Primary Timing Controller","Timing",IF(F4888="Secondary Timing Controller","Timing",IF(F4888="Star","Ethernet",IF(F4888="Door Controller","Security Solution",IF(F4888="Elevator Controller","Security Solution",IF(F4888="Range Extender","Security Solution",IF(F4888="Dropbox","Standalone",IF(F4888="LF Exciter","Standalone",IF(OR(F4888="Monitor",F4888="Virtual Wall"),IF(VLOOKUP(H4888,IRDeviceDetails!$A$1:$B$10000,2,FALSE)=0,"Standalone",IF(ISNUMBER(MATCH(H4888,ConfigGrouping!$D$1:$D$10000,0)),"Primary","Secondary")),"")))))))))</f>
        <v/>
      </c>
    </row>
    <row r="4889" spans="5:5" ht="15" customHeight="1" x14ac:dyDescent="0.35">
      <c r="E4889" s="11" t="str">
        <f>IF(F4889="Primary Timing Controller","Timing",IF(F4889="Secondary Timing Controller","Timing",IF(F4889="Star","Ethernet",IF(F4889="Door Controller","Security Solution",IF(F4889="Elevator Controller","Security Solution",IF(F4889="Range Extender","Security Solution",IF(F4889="Dropbox","Standalone",IF(F4889="LF Exciter","Standalone",IF(OR(F4889="Monitor",F4889="Virtual Wall"),IF(VLOOKUP(H4889,IRDeviceDetails!$A$1:$B$10000,2,FALSE)=0,"Standalone",IF(ISNUMBER(MATCH(H4889,ConfigGrouping!$D$1:$D$10000,0)),"Primary","Secondary")),"")))))))))</f>
        <v/>
      </c>
    </row>
    <row r="4890" spans="5:5" ht="15" customHeight="1" x14ac:dyDescent="0.35">
      <c r="E4890" s="11" t="str">
        <f>IF(F4890="Primary Timing Controller","Timing",IF(F4890="Secondary Timing Controller","Timing",IF(F4890="Star","Ethernet",IF(F4890="Door Controller","Security Solution",IF(F4890="Elevator Controller","Security Solution",IF(F4890="Range Extender","Security Solution",IF(F4890="Dropbox","Standalone",IF(F4890="LF Exciter","Standalone",IF(OR(F4890="Monitor",F4890="Virtual Wall"),IF(VLOOKUP(H4890,IRDeviceDetails!$A$1:$B$10000,2,FALSE)=0,"Standalone",IF(ISNUMBER(MATCH(H4890,ConfigGrouping!$D$1:$D$10000,0)),"Primary","Secondary")),"")))))))))</f>
        <v/>
      </c>
    </row>
    <row r="4891" spans="5:5" ht="15" customHeight="1" x14ac:dyDescent="0.35">
      <c r="E4891" s="11" t="str">
        <f>IF(F4891="Primary Timing Controller","Timing",IF(F4891="Secondary Timing Controller","Timing",IF(F4891="Star","Ethernet",IF(F4891="Door Controller","Security Solution",IF(F4891="Elevator Controller","Security Solution",IF(F4891="Range Extender","Security Solution",IF(F4891="Dropbox","Standalone",IF(F4891="LF Exciter","Standalone",IF(OR(F4891="Monitor",F4891="Virtual Wall"),IF(VLOOKUP(H4891,IRDeviceDetails!$A$1:$B$10000,2,FALSE)=0,"Standalone",IF(ISNUMBER(MATCH(H4891,ConfigGrouping!$D$1:$D$10000,0)),"Primary","Secondary")),"")))))))))</f>
        <v/>
      </c>
    </row>
    <row r="4892" spans="5:5" ht="15" customHeight="1" x14ac:dyDescent="0.35">
      <c r="E4892" s="11" t="str">
        <f>IF(F4892="Primary Timing Controller","Timing",IF(F4892="Secondary Timing Controller","Timing",IF(F4892="Star","Ethernet",IF(F4892="Door Controller","Security Solution",IF(F4892="Elevator Controller","Security Solution",IF(F4892="Range Extender","Security Solution",IF(F4892="Dropbox","Standalone",IF(F4892="LF Exciter","Standalone",IF(OR(F4892="Monitor",F4892="Virtual Wall"),IF(VLOOKUP(H4892,IRDeviceDetails!$A$1:$B$10000,2,FALSE)=0,"Standalone",IF(ISNUMBER(MATCH(H4892,ConfigGrouping!$D$1:$D$10000,0)),"Primary","Secondary")),"")))))))))</f>
        <v/>
      </c>
    </row>
    <row r="4893" spans="5:5" ht="15" customHeight="1" x14ac:dyDescent="0.35">
      <c r="E4893" s="11" t="str">
        <f>IF(F4893="Primary Timing Controller","Timing",IF(F4893="Secondary Timing Controller","Timing",IF(F4893="Star","Ethernet",IF(F4893="Door Controller","Security Solution",IF(F4893="Elevator Controller","Security Solution",IF(F4893="Range Extender","Security Solution",IF(F4893="Dropbox","Standalone",IF(F4893="LF Exciter","Standalone",IF(OR(F4893="Monitor",F4893="Virtual Wall"),IF(VLOOKUP(H4893,IRDeviceDetails!$A$1:$B$10000,2,FALSE)=0,"Standalone",IF(ISNUMBER(MATCH(H4893,ConfigGrouping!$D$1:$D$10000,0)),"Primary","Secondary")),"")))))))))</f>
        <v/>
      </c>
    </row>
    <row r="4894" spans="5:5" ht="15" customHeight="1" x14ac:dyDescent="0.35">
      <c r="E4894" s="11" t="str">
        <f>IF(F4894="Primary Timing Controller","Timing",IF(F4894="Secondary Timing Controller","Timing",IF(F4894="Star","Ethernet",IF(F4894="Door Controller","Security Solution",IF(F4894="Elevator Controller","Security Solution",IF(F4894="Range Extender","Security Solution",IF(F4894="Dropbox","Standalone",IF(F4894="LF Exciter","Standalone",IF(OR(F4894="Monitor",F4894="Virtual Wall"),IF(VLOOKUP(H4894,IRDeviceDetails!$A$1:$B$10000,2,FALSE)=0,"Standalone",IF(ISNUMBER(MATCH(H4894,ConfigGrouping!$D$1:$D$10000,0)),"Primary","Secondary")),"")))))))))</f>
        <v/>
      </c>
    </row>
    <row r="4895" spans="5:5" ht="15" customHeight="1" x14ac:dyDescent="0.35">
      <c r="E4895" s="11" t="str">
        <f>IF(F4895="Primary Timing Controller","Timing",IF(F4895="Secondary Timing Controller","Timing",IF(F4895="Star","Ethernet",IF(F4895="Door Controller","Security Solution",IF(F4895="Elevator Controller","Security Solution",IF(F4895="Range Extender","Security Solution",IF(F4895="Dropbox","Standalone",IF(F4895="LF Exciter","Standalone",IF(OR(F4895="Monitor",F4895="Virtual Wall"),IF(VLOOKUP(H4895,IRDeviceDetails!$A$1:$B$10000,2,FALSE)=0,"Standalone",IF(ISNUMBER(MATCH(H4895,ConfigGrouping!$D$1:$D$10000,0)),"Primary","Secondary")),"")))))))))</f>
        <v/>
      </c>
    </row>
    <row r="4896" spans="5:5" ht="15" customHeight="1" x14ac:dyDescent="0.35">
      <c r="E4896" s="11" t="str">
        <f>IF(F4896="Primary Timing Controller","Timing",IF(F4896="Secondary Timing Controller","Timing",IF(F4896="Star","Ethernet",IF(F4896="Door Controller","Security Solution",IF(F4896="Elevator Controller","Security Solution",IF(F4896="Range Extender","Security Solution",IF(F4896="Dropbox","Standalone",IF(F4896="LF Exciter","Standalone",IF(OR(F4896="Monitor",F4896="Virtual Wall"),IF(VLOOKUP(H4896,IRDeviceDetails!$A$1:$B$10000,2,FALSE)=0,"Standalone",IF(ISNUMBER(MATCH(H4896,ConfigGrouping!$D$1:$D$10000,0)),"Primary","Secondary")),"")))))))))</f>
        <v/>
      </c>
    </row>
    <row r="4897" spans="5:5" ht="15" customHeight="1" x14ac:dyDescent="0.35">
      <c r="E4897" s="11" t="str">
        <f>IF(F4897="Primary Timing Controller","Timing",IF(F4897="Secondary Timing Controller","Timing",IF(F4897="Star","Ethernet",IF(F4897="Door Controller","Security Solution",IF(F4897="Elevator Controller","Security Solution",IF(F4897="Range Extender","Security Solution",IF(F4897="Dropbox","Standalone",IF(F4897="LF Exciter","Standalone",IF(OR(F4897="Monitor",F4897="Virtual Wall"),IF(VLOOKUP(H4897,IRDeviceDetails!$A$1:$B$10000,2,FALSE)=0,"Standalone",IF(ISNUMBER(MATCH(H4897,ConfigGrouping!$D$1:$D$10000,0)),"Primary","Secondary")),"")))))))))</f>
        <v/>
      </c>
    </row>
    <row r="4898" spans="5:5" ht="15" customHeight="1" x14ac:dyDescent="0.35">
      <c r="E4898" s="11" t="str">
        <f>IF(F4898="Primary Timing Controller","Timing",IF(F4898="Secondary Timing Controller","Timing",IF(F4898="Star","Ethernet",IF(F4898="Door Controller","Security Solution",IF(F4898="Elevator Controller","Security Solution",IF(F4898="Range Extender","Security Solution",IF(F4898="Dropbox","Standalone",IF(F4898="LF Exciter","Standalone",IF(OR(F4898="Monitor",F4898="Virtual Wall"),IF(VLOOKUP(H4898,IRDeviceDetails!$A$1:$B$10000,2,FALSE)=0,"Standalone",IF(ISNUMBER(MATCH(H4898,ConfigGrouping!$D$1:$D$10000,0)),"Primary","Secondary")),"")))))))))</f>
        <v/>
      </c>
    </row>
    <row r="4899" spans="5:5" ht="15" customHeight="1" x14ac:dyDescent="0.35">
      <c r="E4899" s="11" t="str">
        <f>IF(F4899="Primary Timing Controller","Timing",IF(F4899="Secondary Timing Controller","Timing",IF(F4899="Star","Ethernet",IF(F4899="Door Controller","Security Solution",IF(F4899="Elevator Controller","Security Solution",IF(F4899="Range Extender","Security Solution",IF(F4899="Dropbox","Standalone",IF(F4899="LF Exciter","Standalone",IF(OR(F4899="Monitor",F4899="Virtual Wall"),IF(VLOOKUP(H4899,IRDeviceDetails!$A$1:$B$10000,2,FALSE)=0,"Standalone",IF(ISNUMBER(MATCH(H4899,ConfigGrouping!$D$1:$D$10000,0)),"Primary","Secondary")),"")))))))))</f>
        <v/>
      </c>
    </row>
    <row r="4900" spans="5:5" ht="15" customHeight="1" x14ac:dyDescent="0.35">
      <c r="E4900" s="11" t="str">
        <f>IF(F4900="Primary Timing Controller","Timing",IF(F4900="Secondary Timing Controller","Timing",IF(F4900="Star","Ethernet",IF(F4900="Door Controller","Security Solution",IF(F4900="Elevator Controller","Security Solution",IF(F4900="Range Extender","Security Solution",IF(F4900="Dropbox","Standalone",IF(F4900="LF Exciter","Standalone",IF(OR(F4900="Monitor",F4900="Virtual Wall"),IF(VLOOKUP(H4900,IRDeviceDetails!$A$1:$B$10000,2,FALSE)=0,"Standalone",IF(ISNUMBER(MATCH(H4900,ConfigGrouping!$D$1:$D$10000,0)),"Primary","Secondary")),"")))))))))</f>
        <v/>
      </c>
    </row>
    <row r="4901" spans="5:5" ht="15" customHeight="1" x14ac:dyDescent="0.35">
      <c r="E4901" s="11" t="str">
        <f>IF(F4901="Primary Timing Controller","Timing",IF(F4901="Secondary Timing Controller","Timing",IF(F4901="Star","Ethernet",IF(F4901="Door Controller","Security Solution",IF(F4901="Elevator Controller","Security Solution",IF(F4901="Range Extender","Security Solution",IF(F4901="Dropbox","Standalone",IF(F4901="LF Exciter","Standalone",IF(OR(F4901="Monitor",F4901="Virtual Wall"),IF(VLOOKUP(H4901,IRDeviceDetails!$A$1:$B$10000,2,FALSE)=0,"Standalone",IF(ISNUMBER(MATCH(H4901,ConfigGrouping!$D$1:$D$10000,0)),"Primary","Secondary")),"")))))))))</f>
        <v/>
      </c>
    </row>
    <row r="4902" spans="5:5" ht="15" customHeight="1" x14ac:dyDescent="0.35">
      <c r="E4902" s="11" t="str">
        <f>IF(F4902="Primary Timing Controller","Timing",IF(F4902="Secondary Timing Controller","Timing",IF(F4902="Star","Ethernet",IF(F4902="Door Controller","Security Solution",IF(F4902="Elevator Controller","Security Solution",IF(F4902="Range Extender","Security Solution",IF(F4902="Dropbox","Standalone",IF(F4902="LF Exciter","Standalone",IF(OR(F4902="Monitor",F4902="Virtual Wall"),IF(VLOOKUP(H4902,IRDeviceDetails!$A$1:$B$10000,2,FALSE)=0,"Standalone",IF(ISNUMBER(MATCH(H4902,ConfigGrouping!$D$1:$D$10000,0)),"Primary","Secondary")),"")))))))))</f>
        <v/>
      </c>
    </row>
    <row r="4903" spans="5:5" ht="15" customHeight="1" x14ac:dyDescent="0.35">
      <c r="E4903" s="11" t="str">
        <f>IF(F4903="Primary Timing Controller","Timing",IF(F4903="Secondary Timing Controller","Timing",IF(F4903="Star","Ethernet",IF(F4903="Door Controller","Security Solution",IF(F4903="Elevator Controller","Security Solution",IF(F4903="Range Extender","Security Solution",IF(F4903="Dropbox","Standalone",IF(F4903="LF Exciter","Standalone",IF(OR(F4903="Monitor",F4903="Virtual Wall"),IF(VLOOKUP(H4903,IRDeviceDetails!$A$1:$B$10000,2,FALSE)=0,"Standalone",IF(ISNUMBER(MATCH(H4903,ConfigGrouping!$D$1:$D$10000,0)),"Primary","Secondary")),"")))))))))</f>
        <v/>
      </c>
    </row>
    <row r="4904" spans="5:5" ht="15" customHeight="1" x14ac:dyDescent="0.35">
      <c r="E4904" s="11" t="str">
        <f>IF(F4904="Primary Timing Controller","Timing",IF(F4904="Secondary Timing Controller","Timing",IF(F4904="Star","Ethernet",IF(F4904="Door Controller","Security Solution",IF(F4904="Elevator Controller","Security Solution",IF(F4904="Range Extender","Security Solution",IF(F4904="Dropbox","Standalone",IF(F4904="LF Exciter","Standalone",IF(OR(F4904="Monitor",F4904="Virtual Wall"),IF(VLOOKUP(H4904,IRDeviceDetails!$A$1:$B$10000,2,FALSE)=0,"Standalone",IF(ISNUMBER(MATCH(H4904,ConfigGrouping!$D$1:$D$10000,0)),"Primary","Secondary")),"")))))))))</f>
        <v/>
      </c>
    </row>
    <row r="4905" spans="5:5" ht="15" customHeight="1" x14ac:dyDescent="0.35">
      <c r="E4905" s="11" t="str">
        <f>IF(F4905="Primary Timing Controller","Timing",IF(F4905="Secondary Timing Controller","Timing",IF(F4905="Star","Ethernet",IF(F4905="Door Controller","Security Solution",IF(F4905="Elevator Controller","Security Solution",IF(F4905="Range Extender","Security Solution",IF(F4905="Dropbox","Standalone",IF(F4905="LF Exciter","Standalone",IF(OR(F4905="Monitor",F4905="Virtual Wall"),IF(VLOOKUP(H4905,IRDeviceDetails!$A$1:$B$10000,2,FALSE)=0,"Standalone",IF(ISNUMBER(MATCH(H4905,ConfigGrouping!$D$1:$D$10000,0)),"Primary","Secondary")),"")))))))))</f>
        <v/>
      </c>
    </row>
    <row r="4906" spans="5:5" ht="15" customHeight="1" x14ac:dyDescent="0.35">
      <c r="E4906" s="11" t="str">
        <f>IF(F4906="Primary Timing Controller","Timing",IF(F4906="Secondary Timing Controller","Timing",IF(F4906="Star","Ethernet",IF(F4906="Door Controller","Security Solution",IF(F4906="Elevator Controller","Security Solution",IF(F4906="Range Extender","Security Solution",IF(F4906="Dropbox","Standalone",IF(F4906="LF Exciter","Standalone",IF(OR(F4906="Monitor",F4906="Virtual Wall"),IF(VLOOKUP(H4906,IRDeviceDetails!$A$1:$B$10000,2,FALSE)=0,"Standalone",IF(ISNUMBER(MATCH(H4906,ConfigGrouping!$D$1:$D$10000,0)),"Primary","Secondary")),"")))))))))</f>
        <v/>
      </c>
    </row>
    <row r="4907" spans="5:5" ht="15" customHeight="1" x14ac:dyDescent="0.35">
      <c r="E4907" s="11" t="str">
        <f>IF(F4907="Primary Timing Controller","Timing",IF(F4907="Secondary Timing Controller","Timing",IF(F4907="Star","Ethernet",IF(F4907="Door Controller","Security Solution",IF(F4907="Elevator Controller","Security Solution",IF(F4907="Range Extender","Security Solution",IF(F4907="Dropbox","Standalone",IF(F4907="LF Exciter","Standalone",IF(OR(F4907="Monitor",F4907="Virtual Wall"),IF(VLOOKUP(H4907,IRDeviceDetails!$A$1:$B$10000,2,FALSE)=0,"Standalone",IF(ISNUMBER(MATCH(H4907,ConfigGrouping!$D$1:$D$10000,0)),"Primary","Secondary")),"")))))))))</f>
        <v/>
      </c>
    </row>
    <row r="4908" spans="5:5" ht="15" customHeight="1" x14ac:dyDescent="0.35">
      <c r="E4908" s="11" t="str">
        <f>IF(F4908="Primary Timing Controller","Timing",IF(F4908="Secondary Timing Controller","Timing",IF(F4908="Star","Ethernet",IF(F4908="Door Controller","Security Solution",IF(F4908="Elevator Controller","Security Solution",IF(F4908="Range Extender","Security Solution",IF(F4908="Dropbox","Standalone",IF(F4908="LF Exciter","Standalone",IF(OR(F4908="Monitor",F4908="Virtual Wall"),IF(VLOOKUP(H4908,IRDeviceDetails!$A$1:$B$10000,2,FALSE)=0,"Standalone",IF(ISNUMBER(MATCH(H4908,ConfigGrouping!$D$1:$D$10000,0)),"Primary","Secondary")),"")))))))))</f>
        <v/>
      </c>
    </row>
    <row r="4909" spans="5:5" ht="15" customHeight="1" x14ac:dyDescent="0.35">
      <c r="E4909" s="11" t="str">
        <f>IF(F4909="Primary Timing Controller","Timing",IF(F4909="Secondary Timing Controller","Timing",IF(F4909="Star","Ethernet",IF(F4909="Door Controller","Security Solution",IF(F4909="Elevator Controller","Security Solution",IF(F4909="Range Extender","Security Solution",IF(F4909="Dropbox","Standalone",IF(F4909="LF Exciter","Standalone",IF(OR(F4909="Monitor",F4909="Virtual Wall"),IF(VLOOKUP(H4909,IRDeviceDetails!$A$1:$B$10000,2,FALSE)=0,"Standalone",IF(ISNUMBER(MATCH(H4909,ConfigGrouping!$D$1:$D$10000,0)),"Primary","Secondary")),"")))))))))</f>
        <v/>
      </c>
    </row>
    <row r="4910" spans="5:5" ht="15" customHeight="1" x14ac:dyDescent="0.35">
      <c r="E4910" s="11" t="str">
        <f>IF(F4910="Primary Timing Controller","Timing",IF(F4910="Secondary Timing Controller","Timing",IF(F4910="Star","Ethernet",IF(F4910="Door Controller","Security Solution",IF(F4910="Elevator Controller","Security Solution",IF(F4910="Range Extender","Security Solution",IF(F4910="Dropbox","Standalone",IF(F4910="LF Exciter","Standalone",IF(OR(F4910="Monitor",F4910="Virtual Wall"),IF(VLOOKUP(H4910,IRDeviceDetails!$A$1:$B$10000,2,FALSE)=0,"Standalone",IF(ISNUMBER(MATCH(H4910,ConfigGrouping!$D$1:$D$10000,0)),"Primary","Secondary")),"")))))))))</f>
        <v/>
      </c>
    </row>
    <row r="4911" spans="5:5" ht="15" customHeight="1" x14ac:dyDescent="0.35">
      <c r="E4911" s="11" t="str">
        <f>IF(F4911="Primary Timing Controller","Timing",IF(F4911="Secondary Timing Controller","Timing",IF(F4911="Star","Ethernet",IF(F4911="Door Controller","Security Solution",IF(F4911="Elevator Controller","Security Solution",IF(F4911="Range Extender","Security Solution",IF(F4911="Dropbox","Standalone",IF(F4911="LF Exciter","Standalone",IF(OR(F4911="Monitor",F4911="Virtual Wall"),IF(VLOOKUP(H4911,IRDeviceDetails!$A$1:$B$10000,2,FALSE)=0,"Standalone",IF(ISNUMBER(MATCH(H4911,ConfigGrouping!$D$1:$D$10000,0)),"Primary","Secondary")),"")))))))))</f>
        <v/>
      </c>
    </row>
    <row r="4912" spans="5:5" ht="15" customHeight="1" x14ac:dyDescent="0.35">
      <c r="E4912" s="11" t="str">
        <f>IF(F4912="Primary Timing Controller","Timing",IF(F4912="Secondary Timing Controller","Timing",IF(F4912="Star","Ethernet",IF(F4912="Door Controller","Security Solution",IF(F4912="Elevator Controller","Security Solution",IF(F4912="Range Extender","Security Solution",IF(F4912="Dropbox","Standalone",IF(F4912="LF Exciter","Standalone",IF(OR(F4912="Monitor",F4912="Virtual Wall"),IF(VLOOKUP(H4912,IRDeviceDetails!$A$1:$B$10000,2,FALSE)=0,"Standalone",IF(ISNUMBER(MATCH(H4912,ConfigGrouping!$D$1:$D$10000,0)),"Primary","Secondary")),"")))))))))</f>
        <v/>
      </c>
    </row>
    <row r="4913" spans="5:5" ht="15" customHeight="1" x14ac:dyDescent="0.35">
      <c r="E4913" s="11" t="str">
        <f>IF(F4913="Primary Timing Controller","Timing",IF(F4913="Secondary Timing Controller","Timing",IF(F4913="Star","Ethernet",IF(F4913="Door Controller","Security Solution",IF(F4913="Elevator Controller","Security Solution",IF(F4913="Range Extender","Security Solution",IF(F4913="Dropbox","Standalone",IF(F4913="LF Exciter","Standalone",IF(OR(F4913="Monitor",F4913="Virtual Wall"),IF(VLOOKUP(H4913,IRDeviceDetails!$A$1:$B$10000,2,FALSE)=0,"Standalone",IF(ISNUMBER(MATCH(H4913,ConfigGrouping!$D$1:$D$10000,0)),"Primary","Secondary")),"")))))))))</f>
        <v/>
      </c>
    </row>
    <row r="4914" spans="5:5" ht="15" customHeight="1" x14ac:dyDescent="0.35">
      <c r="E4914" s="11" t="str">
        <f>IF(F4914="Primary Timing Controller","Timing",IF(F4914="Secondary Timing Controller","Timing",IF(F4914="Star","Ethernet",IF(F4914="Door Controller","Security Solution",IF(F4914="Elevator Controller","Security Solution",IF(F4914="Range Extender","Security Solution",IF(F4914="Dropbox","Standalone",IF(F4914="LF Exciter","Standalone",IF(OR(F4914="Monitor",F4914="Virtual Wall"),IF(VLOOKUP(H4914,IRDeviceDetails!$A$1:$B$10000,2,FALSE)=0,"Standalone",IF(ISNUMBER(MATCH(H4914,ConfigGrouping!$D$1:$D$10000,0)),"Primary","Secondary")),"")))))))))</f>
        <v/>
      </c>
    </row>
    <row r="4915" spans="5:5" ht="15" customHeight="1" x14ac:dyDescent="0.35">
      <c r="E4915" s="11" t="str">
        <f>IF(F4915="Primary Timing Controller","Timing",IF(F4915="Secondary Timing Controller","Timing",IF(F4915="Star","Ethernet",IF(F4915="Door Controller","Security Solution",IF(F4915="Elevator Controller","Security Solution",IF(F4915="Range Extender","Security Solution",IF(F4915="Dropbox","Standalone",IF(F4915="LF Exciter","Standalone",IF(OR(F4915="Monitor",F4915="Virtual Wall"),IF(VLOOKUP(H4915,IRDeviceDetails!$A$1:$B$10000,2,FALSE)=0,"Standalone",IF(ISNUMBER(MATCH(H4915,ConfigGrouping!$D$1:$D$10000,0)),"Primary","Secondary")),"")))))))))</f>
        <v/>
      </c>
    </row>
    <row r="4916" spans="5:5" ht="15" customHeight="1" x14ac:dyDescent="0.35">
      <c r="E4916" s="11" t="str">
        <f>IF(F4916="Primary Timing Controller","Timing",IF(F4916="Secondary Timing Controller","Timing",IF(F4916="Star","Ethernet",IF(F4916="Door Controller","Security Solution",IF(F4916="Elevator Controller","Security Solution",IF(F4916="Range Extender","Security Solution",IF(F4916="Dropbox","Standalone",IF(F4916="LF Exciter","Standalone",IF(OR(F4916="Monitor",F4916="Virtual Wall"),IF(VLOOKUP(H4916,IRDeviceDetails!$A$1:$B$10000,2,FALSE)=0,"Standalone",IF(ISNUMBER(MATCH(H4916,ConfigGrouping!$D$1:$D$10000,0)),"Primary","Secondary")),"")))))))))</f>
        <v/>
      </c>
    </row>
    <row r="4917" spans="5:5" ht="15" customHeight="1" x14ac:dyDescent="0.35">
      <c r="E4917" s="11" t="str">
        <f>IF(F4917="Primary Timing Controller","Timing",IF(F4917="Secondary Timing Controller","Timing",IF(F4917="Star","Ethernet",IF(F4917="Door Controller","Security Solution",IF(F4917="Elevator Controller","Security Solution",IF(F4917="Range Extender","Security Solution",IF(F4917="Dropbox","Standalone",IF(F4917="LF Exciter","Standalone",IF(OR(F4917="Monitor",F4917="Virtual Wall"),IF(VLOOKUP(H4917,IRDeviceDetails!$A$1:$B$10000,2,FALSE)=0,"Standalone",IF(ISNUMBER(MATCH(H4917,ConfigGrouping!$D$1:$D$10000,0)),"Primary","Secondary")),"")))))))))</f>
        <v/>
      </c>
    </row>
    <row r="4918" spans="5:5" ht="15" customHeight="1" x14ac:dyDescent="0.35">
      <c r="E4918" s="11" t="str">
        <f>IF(F4918="Primary Timing Controller","Timing",IF(F4918="Secondary Timing Controller","Timing",IF(F4918="Star","Ethernet",IF(F4918="Door Controller","Security Solution",IF(F4918="Elevator Controller","Security Solution",IF(F4918="Range Extender","Security Solution",IF(F4918="Dropbox","Standalone",IF(F4918="LF Exciter","Standalone",IF(OR(F4918="Monitor",F4918="Virtual Wall"),IF(VLOOKUP(H4918,IRDeviceDetails!$A$1:$B$10000,2,FALSE)=0,"Standalone",IF(ISNUMBER(MATCH(H4918,ConfigGrouping!$D$1:$D$10000,0)),"Primary","Secondary")),"")))))))))</f>
        <v/>
      </c>
    </row>
    <row r="4919" spans="5:5" ht="15" customHeight="1" x14ac:dyDescent="0.35">
      <c r="E4919" s="11" t="str">
        <f>IF(F4919="Primary Timing Controller","Timing",IF(F4919="Secondary Timing Controller","Timing",IF(F4919="Star","Ethernet",IF(F4919="Door Controller","Security Solution",IF(F4919="Elevator Controller","Security Solution",IF(F4919="Range Extender","Security Solution",IF(F4919="Dropbox","Standalone",IF(F4919="LF Exciter","Standalone",IF(OR(F4919="Monitor",F4919="Virtual Wall"),IF(VLOOKUP(H4919,IRDeviceDetails!$A$1:$B$10000,2,FALSE)=0,"Standalone",IF(ISNUMBER(MATCH(H4919,ConfigGrouping!$D$1:$D$10000,0)),"Primary","Secondary")),"")))))))))</f>
        <v/>
      </c>
    </row>
    <row r="4920" spans="5:5" ht="15" customHeight="1" x14ac:dyDescent="0.35">
      <c r="E4920" s="11" t="str">
        <f>IF(F4920="Primary Timing Controller","Timing",IF(F4920="Secondary Timing Controller","Timing",IF(F4920="Star","Ethernet",IF(F4920="Door Controller","Security Solution",IF(F4920="Elevator Controller","Security Solution",IF(F4920="Range Extender","Security Solution",IF(F4920="Dropbox","Standalone",IF(F4920="LF Exciter","Standalone",IF(OR(F4920="Monitor",F4920="Virtual Wall"),IF(VLOOKUP(H4920,IRDeviceDetails!$A$1:$B$10000,2,FALSE)=0,"Standalone",IF(ISNUMBER(MATCH(H4920,ConfigGrouping!$D$1:$D$10000,0)),"Primary","Secondary")),"")))))))))</f>
        <v/>
      </c>
    </row>
    <row r="4921" spans="5:5" ht="15" customHeight="1" x14ac:dyDescent="0.35">
      <c r="E4921" s="11" t="str">
        <f>IF(F4921="Primary Timing Controller","Timing",IF(F4921="Secondary Timing Controller","Timing",IF(F4921="Star","Ethernet",IF(F4921="Door Controller","Security Solution",IF(F4921="Elevator Controller","Security Solution",IF(F4921="Range Extender","Security Solution",IF(F4921="Dropbox","Standalone",IF(F4921="LF Exciter","Standalone",IF(OR(F4921="Monitor",F4921="Virtual Wall"),IF(VLOOKUP(H4921,IRDeviceDetails!$A$1:$B$10000,2,FALSE)=0,"Standalone",IF(ISNUMBER(MATCH(H4921,ConfigGrouping!$D$1:$D$10000,0)),"Primary","Secondary")),"")))))))))</f>
        <v/>
      </c>
    </row>
    <row r="4922" spans="5:5" ht="15" customHeight="1" x14ac:dyDescent="0.35">
      <c r="E4922" s="11" t="str">
        <f>IF(F4922="Primary Timing Controller","Timing",IF(F4922="Secondary Timing Controller","Timing",IF(F4922="Star","Ethernet",IF(F4922="Door Controller","Security Solution",IF(F4922="Elevator Controller","Security Solution",IF(F4922="Range Extender","Security Solution",IF(F4922="Dropbox","Standalone",IF(F4922="LF Exciter","Standalone",IF(OR(F4922="Monitor",F4922="Virtual Wall"),IF(VLOOKUP(H4922,IRDeviceDetails!$A$1:$B$10000,2,FALSE)=0,"Standalone",IF(ISNUMBER(MATCH(H4922,ConfigGrouping!$D$1:$D$10000,0)),"Primary","Secondary")),"")))))))))</f>
        <v/>
      </c>
    </row>
    <row r="4923" spans="5:5" ht="15" customHeight="1" x14ac:dyDescent="0.35">
      <c r="E4923" s="11" t="str">
        <f>IF(F4923="Primary Timing Controller","Timing",IF(F4923="Secondary Timing Controller","Timing",IF(F4923="Star","Ethernet",IF(F4923="Door Controller","Security Solution",IF(F4923="Elevator Controller","Security Solution",IF(F4923="Range Extender","Security Solution",IF(F4923="Dropbox","Standalone",IF(F4923="LF Exciter","Standalone",IF(OR(F4923="Monitor",F4923="Virtual Wall"),IF(VLOOKUP(H4923,IRDeviceDetails!$A$1:$B$10000,2,FALSE)=0,"Standalone",IF(ISNUMBER(MATCH(H4923,ConfigGrouping!$D$1:$D$10000,0)),"Primary","Secondary")),"")))))))))</f>
        <v/>
      </c>
    </row>
    <row r="4924" spans="5:5" ht="15" customHeight="1" x14ac:dyDescent="0.35">
      <c r="E4924" s="11" t="str">
        <f>IF(F4924="Primary Timing Controller","Timing",IF(F4924="Secondary Timing Controller","Timing",IF(F4924="Star","Ethernet",IF(F4924="Door Controller","Security Solution",IF(F4924="Elevator Controller","Security Solution",IF(F4924="Range Extender","Security Solution",IF(F4924="Dropbox","Standalone",IF(F4924="LF Exciter","Standalone",IF(OR(F4924="Monitor",F4924="Virtual Wall"),IF(VLOOKUP(H4924,IRDeviceDetails!$A$1:$B$10000,2,FALSE)=0,"Standalone",IF(ISNUMBER(MATCH(H4924,ConfigGrouping!$D$1:$D$10000,0)),"Primary","Secondary")),"")))))))))</f>
        <v/>
      </c>
    </row>
    <row r="4925" spans="5:5" ht="15" customHeight="1" x14ac:dyDescent="0.35">
      <c r="E4925" s="11" t="str">
        <f>IF(F4925="Primary Timing Controller","Timing",IF(F4925="Secondary Timing Controller","Timing",IF(F4925="Star","Ethernet",IF(F4925="Door Controller","Security Solution",IF(F4925="Elevator Controller","Security Solution",IF(F4925="Range Extender","Security Solution",IF(F4925="Dropbox","Standalone",IF(F4925="LF Exciter","Standalone",IF(OR(F4925="Monitor",F4925="Virtual Wall"),IF(VLOOKUP(H4925,IRDeviceDetails!$A$1:$B$10000,2,FALSE)=0,"Standalone",IF(ISNUMBER(MATCH(H4925,ConfigGrouping!$D$1:$D$10000,0)),"Primary","Secondary")),"")))))))))</f>
        <v/>
      </c>
    </row>
    <row r="4926" spans="5:5" ht="15" customHeight="1" x14ac:dyDescent="0.35">
      <c r="E4926" s="11" t="str">
        <f>IF(F4926="Primary Timing Controller","Timing",IF(F4926="Secondary Timing Controller","Timing",IF(F4926="Star","Ethernet",IF(F4926="Door Controller","Security Solution",IF(F4926="Elevator Controller","Security Solution",IF(F4926="Range Extender","Security Solution",IF(F4926="Dropbox","Standalone",IF(F4926="LF Exciter","Standalone",IF(OR(F4926="Monitor",F4926="Virtual Wall"),IF(VLOOKUP(H4926,IRDeviceDetails!$A$1:$B$10000,2,FALSE)=0,"Standalone",IF(ISNUMBER(MATCH(H4926,ConfigGrouping!$D$1:$D$10000,0)),"Primary","Secondary")),"")))))))))</f>
        <v/>
      </c>
    </row>
    <row r="4927" spans="5:5" ht="15" customHeight="1" x14ac:dyDescent="0.35">
      <c r="E4927" s="11" t="str">
        <f>IF(F4927="Primary Timing Controller","Timing",IF(F4927="Secondary Timing Controller","Timing",IF(F4927="Star","Ethernet",IF(F4927="Door Controller","Security Solution",IF(F4927="Elevator Controller","Security Solution",IF(F4927="Range Extender","Security Solution",IF(F4927="Dropbox","Standalone",IF(F4927="LF Exciter","Standalone",IF(OR(F4927="Monitor",F4927="Virtual Wall"),IF(VLOOKUP(H4927,IRDeviceDetails!$A$1:$B$10000,2,FALSE)=0,"Standalone",IF(ISNUMBER(MATCH(H4927,ConfigGrouping!$D$1:$D$10000,0)),"Primary","Secondary")),"")))))))))</f>
        <v/>
      </c>
    </row>
    <row r="4928" spans="5:5" ht="15" customHeight="1" x14ac:dyDescent="0.35">
      <c r="E4928" s="11" t="str">
        <f>IF(F4928="Primary Timing Controller","Timing",IF(F4928="Secondary Timing Controller","Timing",IF(F4928="Star","Ethernet",IF(F4928="Door Controller","Security Solution",IF(F4928="Elevator Controller","Security Solution",IF(F4928="Range Extender","Security Solution",IF(F4928="Dropbox","Standalone",IF(F4928="LF Exciter","Standalone",IF(OR(F4928="Monitor",F4928="Virtual Wall"),IF(VLOOKUP(H4928,IRDeviceDetails!$A$1:$B$10000,2,FALSE)=0,"Standalone",IF(ISNUMBER(MATCH(H4928,ConfigGrouping!$D$1:$D$10000,0)),"Primary","Secondary")),"")))))))))</f>
        <v/>
      </c>
    </row>
    <row r="4929" spans="5:5" ht="15" customHeight="1" x14ac:dyDescent="0.35">
      <c r="E4929" s="11" t="str">
        <f>IF(F4929="Primary Timing Controller","Timing",IF(F4929="Secondary Timing Controller","Timing",IF(F4929="Star","Ethernet",IF(F4929="Door Controller","Security Solution",IF(F4929="Elevator Controller","Security Solution",IF(F4929="Range Extender","Security Solution",IF(F4929="Dropbox","Standalone",IF(F4929="LF Exciter","Standalone",IF(OR(F4929="Monitor",F4929="Virtual Wall"),IF(VLOOKUP(H4929,IRDeviceDetails!$A$1:$B$10000,2,FALSE)=0,"Standalone",IF(ISNUMBER(MATCH(H4929,ConfigGrouping!$D$1:$D$10000,0)),"Primary","Secondary")),"")))))))))</f>
        <v/>
      </c>
    </row>
    <row r="4930" spans="5:5" ht="15" customHeight="1" x14ac:dyDescent="0.35">
      <c r="E4930" s="11" t="str">
        <f>IF(F4930="Primary Timing Controller","Timing",IF(F4930="Secondary Timing Controller","Timing",IF(F4930="Star","Ethernet",IF(F4930="Door Controller","Security Solution",IF(F4930="Elevator Controller","Security Solution",IF(F4930="Range Extender","Security Solution",IF(F4930="Dropbox","Standalone",IF(F4930="LF Exciter","Standalone",IF(OR(F4930="Monitor",F4930="Virtual Wall"),IF(VLOOKUP(H4930,IRDeviceDetails!$A$1:$B$10000,2,FALSE)=0,"Standalone",IF(ISNUMBER(MATCH(H4930,ConfigGrouping!$D$1:$D$10000,0)),"Primary","Secondary")),"")))))))))</f>
        <v/>
      </c>
    </row>
    <row r="4931" spans="5:5" ht="15" customHeight="1" x14ac:dyDescent="0.35">
      <c r="E4931" s="11" t="str">
        <f>IF(F4931="Primary Timing Controller","Timing",IF(F4931="Secondary Timing Controller","Timing",IF(F4931="Star","Ethernet",IF(F4931="Door Controller","Security Solution",IF(F4931="Elevator Controller","Security Solution",IF(F4931="Range Extender","Security Solution",IF(F4931="Dropbox","Standalone",IF(F4931="LF Exciter","Standalone",IF(OR(F4931="Monitor",F4931="Virtual Wall"),IF(VLOOKUP(H4931,IRDeviceDetails!$A$1:$B$10000,2,FALSE)=0,"Standalone",IF(ISNUMBER(MATCH(H4931,ConfigGrouping!$D$1:$D$10000,0)),"Primary","Secondary")),"")))))))))</f>
        <v/>
      </c>
    </row>
    <row r="4932" spans="5:5" ht="15" customHeight="1" x14ac:dyDescent="0.35">
      <c r="E4932" s="11" t="str">
        <f>IF(F4932="Primary Timing Controller","Timing",IF(F4932="Secondary Timing Controller","Timing",IF(F4932="Star","Ethernet",IF(F4932="Door Controller","Security Solution",IF(F4932="Elevator Controller","Security Solution",IF(F4932="Range Extender","Security Solution",IF(F4932="Dropbox","Standalone",IF(F4932="LF Exciter","Standalone",IF(OR(F4932="Monitor",F4932="Virtual Wall"),IF(VLOOKUP(H4932,IRDeviceDetails!$A$1:$B$10000,2,FALSE)=0,"Standalone",IF(ISNUMBER(MATCH(H4932,ConfigGrouping!$D$1:$D$10000,0)),"Primary","Secondary")),"")))))))))</f>
        <v/>
      </c>
    </row>
    <row r="4933" spans="5:5" ht="15" customHeight="1" x14ac:dyDescent="0.35">
      <c r="E4933" s="11" t="str">
        <f>IF(F4933="Primary Timing Controller","Timing",IF(F4933="Secondary Timing Controller","Timing",IF(F4933="Star","Ethernet",IF(F4933="Door Controller","Security Solution",IF(F4933="Elevator Controller","Security Solution",IF(F4933="Range Extender","Security Solution",IF(F4933="Dropbox","Standalone",IF(F4933="LF Exciter","Standalone",IF(OR(F4933="Monitor",F4933="Virtual Wall"),IF(VLOOKUP(H4933,IRDeviceDetails!$A$1:$B$10000,2,FALSE)=0,"Standalone",IF(ISNUMBER(MATCH(H4933,ConfigGrouping!$D$1:$D$10000,0)),"Primary","Secondary")),"")))))))))</f>
        <v/>
      </c>
    </row>
    <row r="4934" spans="5:5" ht="15" customHeight="1" x14ac:dyDescent="0.35">
      <c r="E4934" s="11" t="str">
        <f>IF(F4934="Primary Timing Controller","Timing",IF(F4934="Secondary Timing Controller","Timing",IF(F4934="Star","Ethernet",IF(F4934="Door Controller","Security Solution",IF(F4934="Elevator Controller","Security Solution",IF(F4934="Range Extender","Security Solution",IF(F4934="Dropbox","Standalone",IF(F4934="LF Exciter","Standalone",IF(OR(F4934="Monitor",F4934="Virtual Wall"),IF(VLOOKUP(H4934,IRDeviceDetails!$A$1:$B$10000,2,FALSE)=0,"Standalone",IF(ISNUMBER(MATCH(H4934,ConfigGrouping!$D$1:$D$10000,0)),"Primary","Secondary")),"")))))))))</f>
        <v/>
      </c>
    </row>
    <row r="4935" spans="5:5" ht="15" customHeight="1" x14ac:dyDescent="0.35">
      <c r="E4935" s="11" t="str">
        <f>IF(F4935="Primary Timing Controller","Timing",IF(F4935="Secondary Timing Controller","Timing",IF(F4935="Star","Ethernet",IF(F4935="Door Controller","Security Solution",IF(F4935="Elevator Controller","Security Solution",IF(F4935="Range Extender","Security Solution",IF(F4935="Dropbox","Standalone",IF(F4935="LF Exciter","Standalone",IF(OR(F4935="Monitor",F4935="Virtual Wall"),IF(VLOOKUP(H4935,IRDeviceDetails!$A$1:$B$10000,2,FALSE)=0,"Standalone",IF(ISNUMBER(MATCH(H4935,ConfigGrouping!$D$1:$D$10000,0)),"Primary","Secondary")),"")))))))))</f>
        <v/>
      </c>
    </row>
    <row r="4936" spans="5:5" ht="15" customHeight="1" x14ac:dyDescent="0.35">
      <c r="E4936" s="11" t="str">
        <f>IF(F4936="Primary Timing Controller","Timing",IF(F4936="Secondary Timing Controller","Timing",IF(F4936="Star","Ethernet",IF(F4936="Door Controller","Security Solution",IF(F4936="Elevator Controller","Security Solution",IF(F4936="Range Extender","Security Solution",IF(F4936="Dropbox","Standalone",IF(F4936="LF Exciter","Standalone",IF(OR(F4936="Monitor",F4936="Virtual Wall"),IF(VLOOKUP(H4936,IRDeviceDetails!$A$1:$B$10000,2,FALSE)=0,"Standalone",IF(ISNUMBER(MATCH(H4936,ConfigGrouping!$D$1:$D$10000,0)),"Primary","Secondary")),"")))))))))</f>
        <v/>
      </c>
    </row>
    <row r="4937" spans="5:5" ht="15" customHeight="1" x14ac:dyDescent="0.35">
      <c r="E4937" s="11" t="str">
        <f>IF(F4937="Primary Timing Controller","Timing",IF(F4937="Secondary Timing Controller","Timing",IF(F4937="Star","Ethernet",IF(F4937="Door Controller","Security Solution",IF(F4937="Elevator Controller","Security Solution",IF(F4937="Range Extender","Security Solution",IF(F4937="Dropbox","Standalone",IF(F4937="LF Exciter","Standalone",IF(OR(F4937="Monitor",F4937="Virtual Wall"),IF(VLOOKUP(H4937,IRDeviceDetails!$A$1:$B$10000,2,FALSE)=0,"Standalone",IF(ISNUMBER(MATCH(H4937,ConfigGrouping!$D$1:$D$10000,0)),"Primary","Secondary")),"")))))))))</f>
        <v/>
      </c>
    </row>
    <row r="4938" spans="5:5" ht="15" customHeight="1" x14ac:dyDescent="0.35">
      <c r="E4938" s="11" t="str">
        <f>IF(F4938="Primary Timing Controller","Timing",IF(F4938="Secondary Timing Controller","Timing",IF(F4938="Star","Ethernet",IF(F4938="Door Controller","Security Solution",IF(F4938="Elevator Controller","Security Solution",IF(F4938="Range Extender","Security Solution",IF(F4938="Dropbox","Standalone",IF(F4938="LF Exciter","Standalone",IF(OR(F4938="Monitor",F4938="Virtual Wall"),IF(VLOOKUP(H4938,IRDeviceDetails!$A$1:$B$10000,2,FALSE)=0,"Standalone",IF(ISNUMBER(MATCH(H4938,ConfigGrouping!$D$1:$D$10000,0)),"Primary","Secondary")),"")))))))))</f>
        <v/>
      </c>
    </row>
    <row r="4939" spans="5:5" ht="15" customHeight="1" x14ac:dyDescent="0.35">
      <c r="E4939" s="11" t="str">
        <f>IF(F4939="Primary Timing Controller","Timing",IF(F4939="Secondary Timing Controller","Timing",IF(F4939="Star","Ethernet",IF(F4939="Door Controller","Security Solution",IF(F4939="Elevator Controller","Security Solution",IF(F4939="Range Extender","Security Solution",IF(F4939="Dropbox","Standalone",IF(F4939="LF Exciter","Standalone",IF(OR(F4939="Monitor",F4939="Virtual Wall"),IF(VLOOKUP(H4939,IRDeviceDetails!$A$1:$B$10000,2,FALSE)=0,"Standalone",IF(ISNUMBER(MATCH(H4939,ConfigGrouping!$D$1:$D$10000,0)),"Primary","Secondary")),"")))))))))</f>
        <v/>
      </c>
    </row>
    <row r="4940" spans="5:5" ht="15" customHeight="1" x14ac:dyDescent="0.35">
      <c r="E4940" s="11" t="str">
        <f>IF(F4940="Primary Timing Controller","Timing",IF(F4940="Secondary Timing Controller","Timing",IF(F4940="Star","Ethernet",IF(F4940="Door Controller","Security Solution",IF(F4940="Elevator Controller","Security Solution",IF(F4940="Range Extender","Security Solution",IF(F4940="Dropbox","Standalone",IF(F4940="LF Exciter","Standalone",IF(OR(F4940="Monitor",F4940="Virtual Wall"),IF(VLOOKUP(H4940,IRDeviceDetails!$A$1:$B$10000,2,FALSE)=0,"Standalone",IF(ISNUMBER(MATCH(H4940,ConfigGrouping!$D$1:$D$10000,0)),"Primary","Secondary")),"")))))))))</f>
        <v/>
      </c>
    </row>
    <row r="4941" spans="5:5" ht="15" customHeight="1" x14ac:dyDescent="0.35">
      <c r="E4941" s="11" t="str">
        <f>IF(F4941="Primary Timing Controller","Timing",IF(F4941="Secondary Timing Controller","Timing",IF(F4941="Star","Ethernet",IF(F4941="Door Controller","Security Solution",IF(F4941="Elevator Controller","Security Solution",IF(F4941="Range Extender","Security Solution",IF(F4941="Dropbox","Standalone",IF(F4941="LF Exciter","Standalone",IF(OR(F4941="Monitor",F4941="Virtual Wall"),IF(VLOOKUP(H4941,IRDeviceDetails!$A$1:$B$10000,2,FALSE)=0,"Standalone",IF(ISNUMBER(MATCH(H4941,ConfigGrouping!$D$1:$D$10000,0)),"Primary","Secondary")),"")))))))))</f>
        <v/>
      </c>
    </row>
    <row r="4942" spans="5:5" ht="15" customHeight="1" x14ac:dyDescent="0.35">
      <c r="E4942" s="11" t="str">
        <f>IF(F4942="Primary Timing Controller","Timing",IF(F4942="Secondary Timing Controller","Timing",IF(F4942="Star","Ethernet",IF(F4942="Door Controller","Security Solution",IF(F4942="Elevator Controller","Security Solution",IF(F4942="Range Extender","Security Solution",IF(F4942="Dropbox","Standalone",IF(F4942="LF Exciter","Standalone",IF(OR(F4942="Monitor",F4942="Virtual Wall"),IF(VLOOKUP(H4942,IRDeviceDetails!$A$1:$B$10000,2,FALSE)=0,"Standalone",IF(ISNUMBER(MATCH(H4942,ConfigGrouping!$D$1:$D$10000,0)),"Primary","Secondary")),"")))))))))</f>
        <v/>
      </c>
    </row>
    <row r="4943" spans="5:5" ht="15" customHeight="1" x14ac:dyDescent="0.35">
      <c r="E4943" s="11" t="str">
        <f>IF(F4943="Primary Timing Controller","Timing",IF(F4943="Secondary Timing Controller","Timing",IF(F4943="Star","Ethernet",IF(F4943="Door Controller","Security Solution",IF(F4943="Elevator Controller","Security Solution",IF(F4943="Range Extender","Security Solution",IF(F4943="Dropbox","Standalone",IF(F4943="LF Exciter","Standalone",IF(OR(F4943="Monitor",F4943="Virtual Wall"),IF(VLOOKUP(H4943,IRDeviceDetails!$A$1:$B$10000,2,FALSE)=0,"Standalone",IF(ISNUMBER(MATCH(H4943,ConfigGrouping!$D$1:$D$10000,0)),"Primary","Secondary")),"")))))))))</f>
        <v/>
      </c>
    </row>
    <row r="4944" spans="5:5" ht="15" customHeight="1" x14ac:dyDescent="0.35">
      <c r="E4944" s="11" t="str">
        <f>IF(F4944="Primary Timing Controller","Timing",IF(F4944="Secondary Timing Controller","Timing",IF(F4944="Star","Ethernet",IF(F4944="Door Controller","Security Solution",IF(F4944="Elevator Controller","Security Solution",IF(F4944="Range Extender","Security Solution",IF(F4944="Dropbox","Standalone",IF(F4944="LF Exciter","Standalone",IF(OR(F4944="Monitor",F4944="Virtual Wall"),IF(VLOOKUP(H4944,IRDeviceDetails!$A$1:$B$10000,2,FALSE)=0,"Standalone",IF(ISNUMBER(MATCH(H4944,ConfigGrouping!$D$1:$D$10000,0)),"Primary","Secondary")),"")))))))))</f>
        <v/>
      </c>
    </row>
    <row r="4945" spans="5:5" ht="15" customHeight="1" x14ac:dyDescent="0.35">
      <c r="E4945" s="11" t="str">
        <f>IF(F4945="Primary Timing Controller","Timing",IF(F4945="Secondary Timing Controller","Timing",IF(F4945="Star","Ethernet",IF(F4945="Door Controller","Security Solution",IF(F4945="Elevator Controller","Security Solution",IF(F4945="Range Extender","Security Solution",IF(F4945="Dropbox","Standalone",IF(F4945="LF Exciter","Standalone",IF(OR(F4945="Monitor",F4945="Virtual Wall"),IF(VLOOKUP(H4945,IRDeviceDetails!$A$1:$B$10000,2,FALSE)=0,"Standalone",IF(ISNUMBER(MATCH(H4945,ConfigGrouping!$D$1:$D$10000,0)),"Primary","Secondary")),"")))))))))</f>
        <v/>
      </c>
    </row>
    <row r="4946" spans="5:5" ht="15" customHeight="1" x14ac:dyDescent="0.35">
      <c r="E4946" s="11" t="str">
        <f>IF(F4946="Primary Timing Controller","Timing",IF(F4946="Secondary Timing Controller","Timing",IF(F4946="Star","Ethernet",IF(F4946="Door Controller","Security Solution",IF(F4946="Elevator Controller","Security Solution",IF(F4946="Range Extender","Security Solution",IF(F4946="Dropbox","Standalone",IF(F4946="LF Exciter","Standalone",IF(OR(F4946="Monitor",F4946="Virtual Wall"),IF(VLOOKUP(H4946,IRDeviceDetails!$A$1:$B$10000,2,FALSE)=0,"Standalone",IF(ISNUMBER(MATCH(H4946,ConfigGrouping!$D$1:$D$10000,0)),"Primary","Secondary")),"")))))))))</f>
        <v/>
      </c>
    </row>
    <row r="4947" spans="5:5" ht="15" customHeight="1" x14ac:dyDescent="0.35">
      <c r="E4947" s="11" t="str">
        <f>IF(F4947="Primary Timing Controller","Timing",IF(F4947="Secondary Timing Controller","Timing",IF(F4947="Star","Ethernet",IF(F4947="Door Controller","Security Solution",IF(F4947="Elevator Controller","Security Solution",IF(F4947="Range Extender","Security Solution",IF(F4947="Dropbox","Standalone",IF(F4947="LF Exciter","Standalone",IF(OR(F4947="Monitor",F4947="Virtual Wall"),IF(VLOOKUP(H4947,IRDeviceDetails!$A$1:$B$10000,2,FALSE)=0,"Standalone",IF(ISNUMBER(MATCH(H4947,ConfigGrouping!$D$1:$D$10000,0)),"Primary","Secondary")),"")))))))))</f>
        <v/>
      </c>
    </row>
    <row r="4948" spans="5:5" ht="15" customHeight="1" x14ac:dyDescent="0.35">
      <c r="E4948" s="11" t="str">
        <f>IF(F4948="Primary Timing Controller","Timing",IF(F4948="Secondary Timing Controller","Timing",IF(F4948="Star","Ethernet",IF(F4948="Door Controller","Security Solution",IF(F4948="Elevator Controller","Security Solution",IF(F4948="Range Extender","Security Solution",IF(F4948="Dropbox","Standalone",IF(F4948="LF Exciter","Standalone",IF(OR(F4948="Monitor",F4948="Virtual Wall"),IF(VLOOKUP(H4948,IRDeviceDetails!$A$1:$B$10000,2,FALSE)=0,"Standalone",IF(ISNUMBER(MATCH(H4948,ConfigGrouping!$D$1:$D$10000,0)),"Primary","Secondary")),"")))))))))</f>
        <v/>
      </c>
    </row>
    <row r="4949" spans="5:5" ht="15" customHeight="1" x14ac:dyDescent="0.35">
      <c r="E4949" s="11" t="str">
        <f>IF(F4949="Primary Timing Controller","Timing",IF(F4949="Secondary Timing Controller","Timing",IF(F4949="Star","Ethernet",IF(F4949="Door Controller","Security Solution",IF(F4949="Elevator Controller","Security Solution",IF(F4949="Range Extender","Security Solution",IF(F4949="Dropbox","Standalone",IF(F4949="LF Exciter","Standalone",IF(OR(F4949="Monitor",F4949="Virtual Wall"),IF(VLOOKUP(H4949,IRDeviceDetails!$A$1:$B$10000,2,FALSE)=0,"Standalone",IF(ISNUMBER(MATCH(H4949,ConfigGrouping!$D$1:$D$10000,0)),"Primary","Secondary")),"")))))))))</f>
        <v/>
      </c>
    </row>
    <row r="4950" spans="5:5" ht="15" customHeight="1" x14ac:dyDescent="0.35">
      <c r="E4950" s="11" t="str">
        <f>IF(F4950="Primary Timing Controller","Timing",IF(F4950="Secondary Timing Controller","Timing",IF(F4950="Star","Ethernet",IF(F4950="Door Controller","Security Solution",IF(F4950="Elevator Controller","Security Solution",IF(F4950="Range Extender","Security Solution",IF(F4950="Dropbox","Standalone",IF(F4950="LF Exciter","Standalone",IF(OR(F4950="Monitor",F4950="Virtual Wall"),IF(VLOOKUP(H4950,IRDeviceDetails!$A$1:$B$10000,2,FALSE)=0,"Standalone",IF(ISNUMBER(MATCH(H4950,ConfigGrouping!$D$1:$D$10000,0)),"Primary","Secondary")),"")))))))))</f>
        <v/>
      </c>
    </row>
    <row r="4951" spans="5:5" ht="15" customHeight="1" x14ac:dyDescent="0.35">
      <c r="E4951" s="11" t="str">
        <f>IF(F4951="Primary Timing Controller","Timing",IF(F4951="Secondary Timing Controller","Timing",IF(F4951="Star","Ethernet",IF(F4951="Door Controller","Security Solution",IF(F4951="Elevator Controller","Security Solution",IF(F4951="Range Extender","Security Solution",IF(F4951="Dropbox","Standalone",IF(F4951="LF Exciter","Standalone",IF(OR(F4951="Monitor",F4951="Virtual Wall"),IF(VLOOKUP(H4951,IRDeviceDetails!$A$1:$B$10000,2,FALSE)=0,"Standalone",IF(ISNUMBER(MATCH(H4951,ConfigGrouping!$D$1:$D$10000,0)),"Primary","Secondary")),"")))))))))</f>
        <v/>
      </c>
    </row>
    <row r="4952" spans="5:5" ht="15" customHeight="1" x14ac:dyDescent="0.35">
      <c r="E4952" s="11" t="str">
        <f>IF(F4952="Primary Timing Controller","Timing",IF(F4952="Secondary Timing Controller","Timing",IF(F4952="Star","Ethernet",IF(F4952="Door Controller","Security Solution",IF(F4952="Elevator Controller","Security Solution",IF(F4952="Range Extender","Security Solution",IF(F4952="Dropbox","Standalone",IF(F4952="LF Exciter","Standalone",IF(OR(F4952="Monitor",F4952="Virtual Wall"),IF(VLOOKUP(H4952,IRDeviceDetails!$A$1:$B$10000,2,FALSE)=0,"Standalone",IF(ISNUMBER(MATCH(H4952,ConfigGrouping!$D$1:$D$10000,0)),"Primary","Secondary")),"")))))))))</f>
        <v/>
      </c>
    </row>
    <row r="4953" spans="5:5" ht="15" customHeight="1" x14ac:dyDescent="0.35">
      <c r="E4953" s="11" t="str">
        <f>IF(F4953="Primary Timing Controller","Timing",IF(F4953="Secondary Timing Controller","Timing",IF(F4953="Star","Ethernet",IF(F4953="Door Controller","Security Solution",IF(F4953="Elevator Controller","Security Solution",IF(F4953="Range Extender","Security Solution",IF(F4953="Dropbox","Standalone",IF(F4953="LF Exciter","Standalone",IF(OR(F4953="Monitor",F4953="Virtual Wall"),IF(VLOOKUP(H4953,IRDeviceDetails!$A$1:$B$10000,2,FALSE)=0,"Standalone",IF(ISNUMBER(MATCH(H4953,ConfigGrouping!$D$1:$D$10000,0)),"Primary","Secondary")),"")))))))))</f>
        <v/>
      </c>
    </row>
    <row r="4954" spans="5:5" ht="15" customHeight="1" x14ac:dyDescent="0.35">
      <c r="E4954" s="11" t="str">
        <f>IF(F4954="Primary Timing Controller","Timing",IF(F4954="Secondary Timing Controller","Timing",IF(F4954="Star","Ethernet",IF(F4954="Door Controller","Security Solution",IF(F4954="Elevator Controller","Security Solution",IF(F4954="Range Extender","Security Solution",IF(F4954="Dropbox","Standalone",IF(F4954="LF Exciter","Standalone",IF(OR(F4954="Monitor",F4954="Virtual Wall"),IF(VLOOKUP(H4954,IRDeviceDetails!$A$1:$B$10000,2,FALSE)=0,"Standalone",IF(ISNUMBER(MATCH(H4954,ConfigGrouping!$D$1:$D$10000,0)),"Primary","Secondary")),"")))))))))</f>
        <v/>
      </c>
    </row>
    <row r="4955" spans="5:5" ht="15" customHeight="1" x14ac:dyDescent="0.35">
      <c r="E4955" s="11" t="str">
        <f>IF(F4955="Primary Timing Controller","Timing",IF(F4955="Secondary Timing Controller","Timing",IF(F4955="Star","Ethernet",IF(F4955="Door Controller","Security Solution",IF(F4955="Elevator Controller","Security Solution",IF(F4955="Range Extender","Security Solution",IF(F4955="Dropbox","Standalone",IF(F4955="LF Exciter","Standalone",IF(OR(F4955="Monitor",F4955="Virtual Wall"),IF(VLOOKUP(H4955,IRDeviceDetails!$A$1:$B$10000,2,FALSE)=0,"Standalone",IF(ISNUMBER(MATCH(H4955,ConfigGrouping!$D$1:$D$10000,0)),"Primary","Secondary")),"")))))))))</f>
        <v/>
      </c>
    </row>
    <row r="4956" spans="5:5" ht="15" customHeight="1" x14ac:dyDescent="0.35">
      <c r="E4956" s="11" t="str">
        <f>IF(F4956="Primary Timing Controller","Timing",IF(F4956="Secondary Timing Controller","Timing",IF(F4956="Star","Ethernet",IF(F4956="Door Controller","Security Solution",IF(F4956="Elevator Controller","Security Solution",IF(F4956="Range Extender","Security Solution",IF(F4956="Dropbox","Standalone",IF(F4956="LF Exciter","Standalone",IF(OR(F4956="Monitor",F4956="Virtual Wall"),IF(VLOOKUP(H4956,IRDeviceDetails!$A$1:$B$10000,2,FALSE)=0,"Standalone",IF(ISNUMBER(MATCH(H4956,ConfigGrouping!$D$1:$D$10000,0)),"Primary","Secondary")),"")))))))))</f>
        <v/>
      </c>
    </row>
    <row r="4957" spans="5:5" ht="15" customHeight="1" x14ac:dyDescent="0.35">
      <c r="E4957" s="11" t="str">
        <f>IF(F4957="Primary Timing Controller","Timing",IF(F4957="Secondary Timing Controller","Timing",IF(F4957="Star","Ethernet",IF(F4957="Door Controller","Security Solution",IF(F4957="Elevator Controller","Security Solution",IF(F4957="Range Extender","Security Solution",IF(F4957="Dropbox","Standalone",IF(F4957="LF Exciter","Standalone",IF(OR(F4957="Monitor",F4957="Virtual Wall"),IF(VLOOKUP(H4957,IRDeviceDetails!$A$1:$B$10000,2,FALSE)=0,"Standalone",IF(ISNUMBER(MATCH(H4957,ConfigGrouping!$D$1:$D$10000,0)),"Primary","Secondary")),"")))))))))</f>
        <v/>
      </c>
    </row>
    <row r="4958" spans="5:5" ht="15" customHeight="1" x14ac:dyDescent="0.35">
      <c r="E4958" s="11" t="str">
        <f>IF(F4958="Primary Timing Controller","Timing",IF(F4958="Secondary Timing Controller","Timing",IF(F4958="Star","Ethernet",IF(F4958="Door Controller","Security Solution",IF(F4958="Elevator Controller","Security Solution",IF(F4958="Range Extender","Security Solution",IF(F4958="Dropbox","Standalone",IF(F4958="LF Exciter","Standalone",IF(OR(F4958="Monitor",F4958="Virtual Wall"),IF(VLOOKUP(H4958,IRDeviceDetails!$A$1:$B$10000,2,FALSE)=0,"Standalone",IF(ISNUMBER(MATCH(H4958,ConfigGrouping!$D$1:$D$10000,0)),"Primary","Secondary")),"")))))))))</f>
        <v/>
      </c>
    </row>
    <row r="4959" spans="5:5" ht="15" customHeight="1" x14ac:dyDescent="0.35">
      <c r="E4959" s="11" t="str">
        <f>IF(F4959="Primary Timing Controller","Timing",IF(F4959="Secondary Timing Controller","Timing",IF(F4959="Star","Ethernet",IF(F4959="Door Controller","Security Solution",IF(F4959="Elevator Controller","Security Solution",IF(F4959="Range Extender","Security Solution",IF(F4959="Dropbox","Standalone",IF(F4959="LF Exciter","Standalone",IF(OR(F4959="Monitor",F4959="Virtual Wall"),IF(VLOOKUP(H4959,IRDeviceDetails!$A$1:$B$10000,2,FALSE)=0,"Standalone",IF(ISNUMBER(MATCH(H4959,ConfigGrouping!$D$1:$D$10000,0)),"Primary","Secondary")),"")))))))))</f>
        <v/>
      </c>
    </row>
    <row r="4960" spans="5:5" ht="15" customHeight="1" x14ac:dyDescent="0.35">
      <c r="E4960" s="11" t="str">
        <f>IF(F4960="Primary Timing Controller","Timing",IF(F4960="Secondary Timing Controller","Timing",IF(F4960="Star","Ethernet",IF(F4960="Door Controller","Security Solution",IF(F4960="Elevator Controller","Security Solution",IF(F4960="Range Extender","Security Solution",IF(F4960="Dropbox","Standalone",IF(F4960="LF Exciter","Standalone",IF(OR(F4960="Monitor",F4960="Virtual Wall"),IF(VLOOKUP(H4960,IRDeviceDetails!$A$1:$B$10000,2,FALSE)=0,"Standalone",IF(ISNUMBER(MATCH(H4960,ConfigGrouping!$D$1:$D$10000,0)),"Primary","Secondary")),"")))))))))</f>
        <v/>
      </c>
    </row>
    <row r="4961" spans="5:5" ht="15" customHeight="1" x14ac:dyDescent="0.35">
      <c r="E4961" s="11" t="str">
        <f>IF(F4961="Primary Timing Controller","Timing",IF(F4961="Secondary Timing Controller","Timing",IF(F4961="Star","Ethernet",IF(F4961="Door Controller","Security Solution",IF(F4961="Elevator Controller","Security Solution",IF(F4961="Range Extender","Security Solution",IF(F4961="Dropbox","Standalone",IF(F4961="LF Exciter","Standalone",IF(OR(F4961="Monitor",F4961="Virtual Wall"),IF(VLOOKUP(H4961,IRDeviceDetails!$A$1:$B$10000,2,FALSE)=0,"Standalone",IF(ISNUMBER(MATCH(H4961,ConfigGrouping!$D$1:$D$10000,0)),"Primary","Secondary")),"")))))))))</f>
        <v/>
      </c>
    </row>
    <row r="4962" spans="5:5" ht="15" customHeight="1" x14ac:dyDescent="0.35">
      <c r="E4962" s="11" t="str">
        <f>IF(F4962="Primary Timing Controller","Timing",IF(F4962="Secondary Timing Controller","Timing",IF(F4962="Star","Ethernet",IF(F4962="Door Controller","Security Solution",IF(F4962="Elevator Controller","Security Solution",IF(F4962="Range Extender","Security Solution",IF(F4962="Dropbox","Standalone",IF(F4962="LF Exciter","Standalone",IF(OR(F4962="Monitor",F4962="Virtual Wall"),IF(VLOOKUP(H4962,IRDeviceDetails!$A$1:$B$10000,2,FALSE)=0,"Standalone",IF(ISNUMBER(MATCH(H4962,ConfigGrouping!$D$1:$D$10000,0)),"Primary","Secondary")),"")))))))))</f>
        <v/>
      </c>
    </row>
    <row r="4963" spans="5:5" ht="15" customHeight="1" x14ac:dyDescent="0.35">
      <c r="E4963" s="11" t="str">
        <f>IF(F4963="Primary Timing Controller","Timing",IF(F4963="Secondary Timing Controller","Timing",IF(F4963="Star","Ethernet",IF(F4963="Door Controller","Security Solution",IF(F4963="Elevator Controller","Security Solution",IF(F4963="Range Extender","Security Solution",IF(F4963="Dropbox","Standalone",IF(F4963="LF Exciter","Standalone",IF(OR(F4963="Monitor",F4963="Virtual Wall"),IF(VLOOKUP(H4963,IRDeviceDetails!$A$1:$B$10000,2,FALSE)=0,"Standalone",IF(ISNUMBER(MATCH(H4963,ConfigGrouping!$D$1:$D$10000,0)),"Primary","Secondary")),"")))))))))</f>
        <v/>
      </c>
    </row>
    <row r="4964" spans="5:5" ht="15" customHeight="1" x14ac:dyDescent="0.35">
      <c r="E4964" s="11" t="str">
        <f>IF(F4964="Primary Timing Controller","Timing",IF(F4964="Secondary Timing Controller","Timing",IF(F4964="Star","Ethernet",IF(F4964="Door Controller","Security Solution",IF(F4964="Elevator Controller","Security Solution",IF(F4964="Range Extender","Security Solution",IF(F4964="Dropbox","Standalone",IF(F4964="LF Exciter","Standalone",IF(OR(F4964="Monitor",F4964="Virtual Wall"),IF(VLOOKUP(H4964,IRDeviceDetails!$A$1:$B$10000,2,FALSE)=0,"Standalone",IF(ISNUMBER(MATCH(H4964,ConfigGrouping!$D$1:$D$10000,0)),"Primary","Secondary")),"")))))))))</f>
        <v/>
      </c>
    </row>
    <row r="4965" spans="5:5" ht="15" customHeight="1" x14ac:dyDescent="0.35">
      <c r="E4965" s="11" t="str">
        <f>IF(F4965="Primary Timing Controller","Timing",IF(F4965="Secondary Timing Controller","Timing",IF(F4965="Star","Ethernet",IF(F4965="Door Controller","Security Solution",IF(F4965="Elevator Controller","Security Solution",IF(F4965="Range Extender","Security Solution",IF(F4965="Dropbox","Standalone",IF(F4965="LF Exciter","Standalone",IF(OR(F4965="Monitor",F4965="Virtual Wall"),IF(VLOOKUP(H4965,IRDeviceDetails!$A$1:$B$10000,2,FALSE)=0,"Standalone",IF(ISNUMBER(MATCH(H4965,ConfigGrouping!$D$1:$D$10000,0)),"Primary","Secondary")),"")))))))))</f>
        <v/>
      </c>
    </row>
    <row r="4966" spans="5:5" ht="15" customHeight="1" x14ac:dyDescent="0.35">
      <c r="E4966" s="11" t="str">
        <f>IF(F4966="Primary Timing Controller","Timing",IF(F4966="Secondary Timing Controller","Timing",IF(F4966="Star","Ethernet",IF(F4966="Door Controller","Security Solution",IF(F4966="Elevator Controller","Security Solution",IF(F4966="Range Extender","Security Solution",IF(F4966="Dropbox","Standalone",IF(F4966="LF Exciter","Standalone",IF(OR(F4966="Monitor",F4966="Virtual Wall"),IF(VLOOKUP(H4966,IRDeviceDetails!$A$1:$B$10000,2,FALSE)=0,"Standalone",IF(ISNUMBER(MATCH(H4966,ConfigGrouping!$D$1:$D$10000,0)),"Primary","Secondary")),"")))))))))</f>
        <v/>
      </c>
    </row>
    <row r="4967" spans="5:5" ht="15" customHeight="1" x14ac:dyDescent="0.35">
      <c r="E4967" s="11" t="str">
        <f>IF(F4967="Primary Timing Controller","Timing",IF(F4967="Secondary Timing Controller","Timing",IF(F4967="Star","Ethernet",IF(F4967="Door Controller","Security Solution",IF(F4967="Elevator Controller","Security Solution",IF(F4967="Range Extender","Security Solution",IF(F4967="Dropbox","Standalone",IF(F4967="LF Exciter","Standalone",IF(OR(F4967="Monitor",F4967="Virtual Wall"),IF(VLOOKUP(H4967,IRDeviceDetails!$A$1:$B$10000,2,FALSE)=0,"Standalone",IF(ISNUMBER(MATCH(H4967,ConfigGrouping!$D$1:$D$10000,0)),"Primary","Secondary")),"")))))))))</f>
        <v/>
      </c>
    </row>
    <row r="4968" spans="5:5" ht="15" customHeight="1" x14ac:dyDescent="0.35">
      <c r="E4968" s="11" t="str">
        <f>IF(F4968="Primary Timing Controller","Timing",IF(F4968="Secondary Timing Controller","Timing",IF(F4968="Star","Ethernet",IF(F4968="Door Controller","Security Solution",IF(F4968="Elevator Controller","Security Solution",IF(F4968="Range Extender","Security Solution",IF(F4968="Dropbox","Standalone",IF(F4968="LF Exciter","Standalone",IF(OR(F4968="Monitor",F4968="Virtual Wall"),IF(VLOOKUP(H4968,IRDeviceDetails!$A$1:$B$10000,2,FALSE)=0,"Standalone",IF(ISNUMBER(MATCH(H4968,ConfigGrouping!$D$1:$D$10000,0)),"Primary","Secondary")),"")))))))))</f>
        <v/>
      </c>
    </row>
    <row r="4969" spans="5:5" ht="15" customHeight="1" x14ac:dyDescent="0.35">
      <c r="E4969" s="11" t="str">
        <f>IF(F4969="Primary Timing Controller","Timing",IF(F4969="Secondary Timing Controller","Timing",IF(F4969="Star","Ethernet",IF(F4969="Door Controller","Security Solution",IF(F4969="Elevator Controller","Security Solution",IF(F4969="Range Extender","Security Solution",IF(F4969="Dropbox","Standalone",IF(F4969="LF Exciter","Standalone",IF(OR(F4969="Monitor",F4969="Virtual Wall"),IF(VLOOKUP(H4969,IRDeviceDetails!$A$1:$B$10000,2,FALSE)=0,"Standalone",IF(ISNUMBER(MATCH(H4969,ConfigGrouping!$D$1:$D$10000,0)),"Primary","Secondary")),"")))))))))</f>
        <v/>
      </c>
    </row>
    <row r="4970" spans="5:5" ht="15" customHeight="1" x14ac:dyDescent="0.35">
      <c r="E4970" s="11" t="str">
        <f>IF(F4970="Primary Timing Controller","Timing",IF(F4970="Secondary Timing Controller","Timing",IF(F4970="Star","Ethernet",IF(F4970="Door Controller","Security Solution",IF(F4970="Elevator Controller","Security Solution",IF(F4970="Range Extender","Security Solution",IF(F4970="Dropbox","Standalone",IF(F4970="LF Exciter","Standalone",IF(OR(F4970="Monitor",F4970="Virtual Wall"),IF(VLOOKUP(H4970,IRDeviceDetails!$A$1:$B$10000,2,FALSE)=0,"Standalone",IF(ISNUMBER(MATCH(H4970,ConfigGrouping!$D$1:$D$10000,0)),"Primary","Secondary")),"")))))))))</f>
        <v/>
      </c>
    </row>
    <row r="4971" spans="5:5" ht="15" customHeight="1" x14ac:dyDescent="0.35">
      <c r="E4971" s="11" t="str">
        <f>IF(F4971="Primary Timing Controller","Timing",IF(F4971="Secondary Timing Controller","Timing",IF(F4971="Star","Ethernet",IF(F4971="Door Controller","Security Solution",IF(F4971="Elevator Controller","Security Solution",IF(F4971="Range Extender","Security Solution",IF(F4971="Dropbox","Standalone",IF(F4971="LF Exciter","Standalone",IF(OR(F4971="Monitor",F4971="Virtual Wall"),IF(VLOOKUP(H4971,IRDeviceDetails!$A$1:$B$10000,2,FALSE)=0,"Standalone",IF(ISNUMBER(MATCH(H4971,ConfigGrouping!$D$1:$D$10000,0)),"Primary","Secondary")),"")))))))))</f>
        <v/>
      </c>
    </row>
    <row r="4972" spans="5:5" ht="15" customHeight="1" x14ac:dyDescent="0.35">
      <c r="E4972" s="11" t="str">
        <f>IF(F4972="Primary Timing Controller","Timing",IF(F4972="Secondary Timing Controller","Timing",IF(F4972="Star","Ethernet",IF(F4972="Door Controller","Security Solution",IF(F4972="Elevator Controller","Security Solution",IF(F4972="Range Extender","Security Solution",IF(F4972="Dropbox","Standalone",IF(F4972="LF Exciter","Standalone",IF(OR(F4972="Monitor",F4972="Virtual Wall"),IF(VLOOKUP(H4972,IRDeviceDetails!$A$1:$B$10000,2,FALSE)=0,"Standalone",IF(ISNUMBER(MATCH(H4972,ConfigGrouping!$D$1:$D$10000,0)),"Primary","Secondary")),"")))))))))</f>
        <v/>
      </c>
    </row>
    <row r="4973" spans="5:5" ht="15" customHeight="1" x14ac:dyDescent="0.35">
      <c r="E4973" s="11" t="str">
        <f>IF(F4973="Primary Timing Controller","Timing",IF(F4973="Secondary Timing Controller","Timing",IF(F4973="Star","Ethernet",IF(F4973="Door Controller","Security Solution",IF(F4973="Elevator Controller","Security Solution",IF(F4973="Range Extender","Security Solution",IF(F4973="Dropbox","Standalone",IF(F4973="LF Exciter","Standalone",IF(OR(F4973="Monitor",F4973="Virtual Wall"),IF(VLOOKUP(H4973,IRDeviceDetails!$A$1:$B$10000,2,FALSE)=0,"Standalone",IF(ISNUMBER(MATCH(H4973,ConfigGrouping!$D$1:$D$10000,0)),"Primary","Secondary")),"")))))))))</f>
        <v/>
      </c>
    </row>
    <row r="4974" spans="5:5" ht="15" customHeight="1" x14ac:dyDescent="0.35">
      <c r="E4974" s="11" t="str">
        <f>IF(F4974="Primary Timing Controller","Timing",IF(F4974="Secondary Timing Controller","Timing",IF(F4974="Star","Ethernet",IF(F4974="Door Controller","Security Solution",IF(F4974="Elevator Controller","Security Solution",IF(F4974="Range Extender","Security Solution",IF(F4974="Dropbox","Standalone",IF(F4974="LF Exciter","Standalone",IF(OR(F4974="Monitor",F4974="Virtual Wall"),IF(VLOOKUP(H4974,IRDeviceDetails!$A$1:$B$10000,2,FALSE)=0,"Standalone",IF(ISNUMBER(MATCH(H4974,ConfigGrouping!$D$1:$D$10000,0)),"Primary","Secondary")),"")))))))))</f>
        <v/>
      </c>
    </row>
    <row r="4975" spans="5:5" ht="15" customHeight="1" x14ac:dyDescent="0.35">
      <c r="E4975" s="11" t="str">
        <f>IF(F4975="Primary Timing Controller","Timing",IF(F4975="Secondary Timing Controller","Timing",IF(F4975="Star","Ethernet",IF(F4975="Door Controller","Security Solution",IF(F4975="Elevator Controller","Security Solution",IF(F4975="Range Extender","Security Solution",IF(F4975="Dropbox","Standalone",IF(F4975="LF Exciter","Standalone",IF(OR(F4975="Monitor",F4975="Virtual Wall"),IF(VLOOKUP(H4975,IRDeviceDetails!$A$1:$B$10000,2,FALSE)=0,"Standalone",IF(ISNUMBER(MATCH(H4975,ConfigGrouping!$D$1:$D$10000,0)),"Primary","Secondary")),"")))))))))</f>
        <v/>
      </c>
    </row>
    <row r="4976" spans="5:5" ht="15" customHeight="1" x14ac:dyDescent="0.35">
      <c r="E4976" s="11" t="str">
        <f>IF(F4976="Primary Timing Controller","Timing",IF(F4976="Secondary Timing Controller","Timing",IF(F4976="Star","Ethernet",IF(F4976="Door Controller","Security Solution",IF(F4976="Elevator Controller","Security Solution",IF(F4976="Range Extender","Security Solution",IF(F4976="Dropbox","Standalone",IF(F4976="LF Exciter","Standalone",IF(OR(F4976="Monitor",F4976="Virtual Wall"),IF(VLOOKUP(H4976,IRDeviceDetails!$A$1:$B$10000,2,FALSE)=0,"Standalone",IF(ISNUMBER(MATCH(H4976,ConfigGrouping!$D$1:$D$10000,0)),"Primary","Secondary")),"")))))))))</f>
        <v/>
      </c>
    </row>
    <row r="4977" spans="5:5" ht="15" customHeight="1" x14ac:dyDescent="0.35">
      <c r="E4977" s="11" t="str">
        <f>IF(F4977="Primary Timing Controller","Timing",IF(F4977="Secondary Timing Controller","Timing",IF(F4977="Star","Ethernet",IF(F4977="Door Controller","Security Solution",IF(F4977="Elevator Controller","Security Solution",IF(F4977="Range Extender","Security Solution",IF(F4977="Dropbox","Standalone",IF(F4977="LF Exciter","Standalone",IF(OR(F4977="Monitor",F4977="Virtual Wall"),IF(VLOOKUP(H4977,IRDeviceDetails!$A$1:$B$10000,2,FALSE)=0,"Standalone",IF(ISNUMBER(MATCH(H4977,ConfigGrouping!$D$1:$D$10000,0)),"Primary","Secondary")),"")))))))))</f>
        <v/>
      </c>
    </row>
    <row r="4978" spans="5:5" ht="15" customHeight="1" x14ac:dyDescent="0.35">
      <c r="E4978" s="11" t="str">
        <f>IF(F4978="Primary Timing Controller","Timing",IF(F4978="Secondary Timing Controller","Timing",IF(F4978="Star","Ethernet",IF(F4978="Door Controller","Security Solution",IF(F4978="Elevator Controller","Security Solution",IF(F4978="Range Extender","Security Solution",IF(F4978="Dropbox","Standalone",IF(F4978="LF Exciter","Standalone",IF(OR(F4978="Monitor",F4978="Virtual Wall"),IF(VLOOKUP(H4978,IRDeviceDetails!$A$1:$B$10000,2,FALSE)=0,"Standalone",IF(ISNUMBER(MATCH(H4978,ConfigGrouping!$D$1:$D$10000,0)),"Primary","Secondary")),"")))))))))</f>
        <v/>
      </c>
    </row>
    <row r="4979" spans="5:5" ht="15" customHeight="1" x14ac:dyDescent="0.35">
      <c r="E4979" s="11" t="str">
        <f>IF(F4979="Primary Timing Controller","Timing",IF(F4979="Secondary Timing Controller","Timing",IF(F4979="Star","Ethernet",IF(F4979="Door Controller","Security Solution",IF(F4979="Elevator Controller","Security Solution",IF(F4979="Range Extender","Security Solution",IF(F4979="Dropbox","Standalone",IF(F4979="LF Exciter","Standalone",IF(OR(F4979="Monitor",F4979="Virtual Wall"),IF(VLOOKUP(H4979,IRDeviceDetails!$A$1:$B$10000,2,FALSE)=0,"Standalone",IF(ISNUMBER(MATCH(H4979,ConfigGrouping!$D$1:$D$10000,0)),"Primary","Secondary")),"")))))))))</f>
        <v/>
      </c>
    </row>
    <row r="4980" spans="5:5" ht="15" customHeight="1" x14ac:dyDescent="0.35">
      <c r="E4980" s="11" t="str">
        <f>IF(F4980="Primary Timing Controller","Timing",IF(F4980="Secondary Timing Controller","Timing",IF(F4980="Star","Ethernet",IF(F4980="Door Controller","Security Solution",IF(F4980="Elevator Controller","Security Solution",IF(F4980="Range Extender","Security Solution",IF(F4980="Dropbox","Standalone",IF(F4980="LF Exciter","Standalone",IF(OR(F4980="Monitor",F4980="Virtual Wall"),IF(VLOOKUP(H4980,IRDeviceDetails!$A$1:$B$10000,2,FALSE)=0,"Standalone",IF(ISNUMBER(MATCH(H4980,ConfigGrouping!$D$1:$D$10000,0)),"Primary","Secondary")),"")))))))))</f>
        <v/>
      </c>
    </row>
    <row r="4981" spans="5:5" ht="15" customHeight="1" x14ac:dyDescent="0.35">
      <c r="E4981" s="11" t="str">
        <f>IF(F4981="Primary Timing Controller","Timing",IF(F4981="Secondary Timing Controller","Timing",IF(F4981="Star","Ethernet",IF(F4981="Door Controller","Security Solution",IF(F4981="Elevator Controller","Security Solution",IF(F4981="Range Extender","Security Solution",IF(F4981="Dropbox","Standalone",IF(F4981="LF Exciter","Standalone",IF(OR(F4981="Monitor",F4981="Virtual Wall"),IF(VLOOKUP(H4981,IRDeviceDetails!$A$1:$B$10000,2,FALSE)=0,"Standalone",IF(ISNUMBER(MATCH(H4981,ConfigGrouping!$D$1:$D$10000,0)),"Primary","Secondary")),"")))))))))</f>
        <v/>
      </c>
    </row>
    <row r="4982" spans="5:5" ht="15" customHeight="1" x14ac:dyDescent="0.35">
      <c r="E4982" s="11" t="str">
        <f>IF(F4982="Primary Timing Controller","Timing",IF(F4982="Secondary Timing Controller","Timing",IF(F4982="Star","Ethernet",IF(F4982="Door Controller","Security Solution",IF(F4982="Elevator Controller","Security Solution",IF(F4982="Range Extender","Security Solution",IF(F4982="Dropbox","Standalone",IF(F4982="LF Exciter","Standalone",IF(OR(F4982="Monitor",F4982="Virtual Wall"),IF(VLOOKUP(H4982,IRDeviceDetails!$A$1:$B$10000,2,FALSE)=0,"Standalone",IF(ISNUMBER(MATCH(H4982,ConfigGrouping!$D$1:$D$10000,0)),"Primary","Secondary")),"")))))))))</f>
        <v/>
      </c>
    </row>
    <row r="4983" spans="5:5" ht="15" customHeight="1" x14ac:dyDescent="0.35">
      <c r="E4983" s="11" t="str">
        <f>IF(F4983="Primary Timing Controller","Timing",IF(F4983="Secondary Timing Controller","Timing",IF(F4983="Star","Ethernet",IF(F4983="Door Controller","Security Solution",IF(F4983="Elevator Controller","Security Solution",IF(F4983="Range Extender","Security Solution",IF(F4983="Dropbox","Standalone",IF(F4983="LF Exciter","Standalone",IF(OR(F4983="Monitor",F4983="Virtual Wall"),IF(VLOOKUP(H4983,IRDeviceDetails!$A$1:$B$10000,2,FALSE)=0,"Standalone",IF(ISNUMBER(MATCH(H4983,ConfigGrouping!$D$1:$D$10000,0)),"Primary","Secondary")),"")))))))))</f>
        <v/>
      </c>
    </row>
    <row r="4984" spans="5:5" ht="15" customHeight="1" x14ac:dyDescent="0.35">
      <c r="E4984" s="11" t="str">
        <f>IF(F4984="Primary Timing Controller","Timing",IF(F4984="Secondary Timing Controller","Timing",IF(F4984="Star","Ethernet",IF(F4984="Door Controller","Security Solution",IF(F4984="Elevator Controller","Security Solution",IF(F4984="Range Extender","Security Solution",IF(F4984="Dropbox","Standalone",IF(F4984="LF Exciter","Standalone",IF(OR(F4984="Monitor",F4984="Virtual Wall"),IF(VLOOKUP(H4984,IRDeviceDetails!$A$1:$B$10000,2,FALSE)=0,"Standalone",IF(ISNUMBER(MATCH(H4984,ConfigGrouping!$D$1:$D$10000,0)),"Primary","Secondary")),"")))))))))</f>
        <v/>
      </c>
    </row>
    <row r="4985" spans="5:5" ht="15" customHeight="1" x14ac:dyDescent="0.35">
      <c r="E4985" s="11" t="str">
        <f>IF(F4985="Primary Timing Controller","Timing",IF(F4985="Secondary Timing Controller","Timing",IF(F4985="Star","Ethernet",IF(F4985="Door Controller","Security Solution",IF(F4985="Elevator Controller","Security Solution",IF(F4985="Range Extender","Security Solution",IF(F4985="Dropbox","Standalone",IF(F4985="LF Exciter","Standalone",IF(OR(F4985="Monitor",F4985="Virtual Wall"),IF(VLOOKUP(H4985,IRDeviceDetails!$A$1:$B$10000,2,FALSE)=0,"Standalone",IF(ISNUMBER(MATCH(H4985,ConfigGrouping!$D$1:$D$10000,0)),"Primary","Secondary")),"")))))))))</f>
        <v/>
      </c>
    </row>
    <row r="4986" spans="5:5" ht="15" customHeight="1" x14ac:dyDescent="0.35">
      <c r="E4986" s="11" t="str">
        <f>IF(F4986="Primary Timing Controller","Timing",IF(F4986="Secondary Timing Controller","Timing",IF(F4986="Star","Ethernet",IF(F4986="Door Controller","Security Solution",IF(F4986="Elevator Controller","Security Solution",IF(F4986="Range Extender","Security Solution",IF(F4986="Dropbox","Standalone",IF(F4986="LF Exciter","Standalone",IF(OR(F4986="Monitor",F4986="Virtual Wall"),IF(VLOOKUP(H4986,IRDeviceDetails!$A$1:$B$10000,2,FALSE)=0,"Standalone",IF(ISNUMBER(MATCH(H4986,ConfigGrouping!$D$1:$D$10000,0)),"Primary","Secondary")),"")))))))))</f>
        <v/>
      </c>
    </row>
    <row r="4987" spans="5:5" ht="15" customHeight="1" x14ac:dyDescent="0.35">
      <c r="E4987" s="11" t="str">
        <f>IF(F4987="Primary Timing Controller","Timing",IF(F4987="Secondary Timing Controller","Timing",IF(F4987="Star","Ethernet",IF(F4987="Door Controller","Security Solution",IF(F4987="Elevator Controller","Security Solution",IF(F4987="Range Extender","Security Solution",IF(F4987="Dropbox","Standalone",IF(F4987="LF Exciter","Standalone",IF(OR(F4987="Monitor",F4987="Virtual Wall"),IF(VLOOKUP(H4987,IRDeviceDetails!$A$1:$B$10000,2,FALSE)=0,"Standalone",IF(ISNUMBER(MATCH(H4987,ConfigGrouping!$D$1:$D$10000,0)),"Primary","Secondary")),"")))))))))</f>
        <v/>
      </c>
    </row>
    <row r="4988" spans="5:5" ht="15" customHeight="1" x14ac:dyDescent="0.35">
      <c r="E4988" s="11" t="str">
        <f>IF(F4988="Primary Timing Controller","Timing",IF(F4988="Secondary Timing Controller","Timing",IF(F4988="Star","Ethernet",IF(F4988="Door Controller","Security Solution",IF(F4988="Elevator Controller","Security Solution",IF(F4988="Range Extender","Security Solution",IF(F4988="Dropbox","Standalone",IF(F4988="LF Exciter","Standalone",IF(OR(F4988="Monitor",F4988="Virtual Wall"),IF(VLOOKUP(H4988,IRDeviceDetails!$A$1:$B$10000,2,FALSE)=0,"Standalone",IF(ISNUMBER(MATCH(H4988,ConfigGrouping!$D$1:$D$10000,0)),"Primary","Secondary")),"")))))))))</f>
        <v/>
      </c>
    </row>
    <row r="4989" spans="5:5" ht="15" customHeight="1" x14ac:dyDescent="0.35">
      <c r="E4989" s="11" t="str">
        <f>IF(F4989="Primary Timing Controller","Timing",IF(F4989="Secondary Timing Controller","Timing",IF(F4989="Star","Ethernet",IF(F4989="Door Controller","Security Solution",IF(F4989="Elevator Controller","Security Solution",IF(F4989="Range Extender","Security Solution",IF(F4989="Dropbox","Standalone",IF(F4989="LF Exciter","Standalone",IF(OR(F4989="Monitor",F4989="Virtual Wall"),IF(VLOOKUP(H4989,IRDeviceDetails!$A$1:$B$10000,2,FALSE)=0,"Standalone",IF(ISNUMBER(MATCH(H4989,ConfigGrouping!$D$1:$D$10000,0)),"Primary","Secondary")),"")))))))))</f>
        <v/>
      </c>
    </row>
    <row r="4990" spans="5:5" ht="15" customHeight="1" x14ac:dyDescent="0.35">
      <c r="E4990" s="11" t="str">
        <f>IF(F4990="Primary Timing Controller","Timing",IF(F4990="Secondary Timing Controller","Timing",IF(F4990="Star","Ethernet",IF(F4990="Door Controller","Security Solution",IF(F4990="Elevator Controller","Security Solution",IF(F4990="Range Extender","Security Solution",IF(F4990="Dropbox","Standalone",IF(F4990="LF Exciter","Standalone",IF(OR(F4990="Monitor",F4990="Virtual Wall"),IF(VLOOKUP(H4990,IRDeviceDetails!$A$1:$B$10000,2,FALSE)=0,"Standalone",IF(ISNUMBER(MATCH(H4990,ConfigGrouping!$D$1:$D$10000,0)),"Primary","Secondary")),"")))))))))</f>
        <v/>
      </c>
    </row>
    <row r="4991" spans="5:5" ht="15" customHeight="1" x14ac:dyDescent="0.35">
      <c r="E4991" s="11" t="str">
        <f>IF(F4991="Primary Timing Controller","Timing",IF(F4991="Secondary Timing Controller","Timing",IF(F4991="Star","Ethernet",IF(F4991="Door Controller","Security Solution",IF(F4991="Elevator Controller","Security Solution",IF(F4991="Range Extender","Security Solution",IF(F4991="Dropbox","Standalone",IF(F4991="LF Exciter","Standalone",IF(OR(F4991="Monitor",F4991="Virtual Wall"),IF(VLOOKUP(H4991,IRDeviceDetails!$A$1:$B$10000,2,FALSE)=0,"Standalone",IF(ISNUMBER(MATCH(H4991,ConfigGrouping!$D$1:$D$10000,0)),"Primary","Secondary")),"")))))))))</f>
        <v/>
      </c>
    </row>
    <row r="4992" spans="5:5" ht="15" customHeight="1" x14ac:dyDescent="0.35">
      <c r="E4992" s="11" t="str">
        <f>IF(F4992="Primary Timing Controller","Timing",IF(F4992="Secondary Timing Controller","Timing",IF(F4992="Star","Ethernet",IF(F4992="Door Controller","Security Solution",IF(F4992="Elevator Controller","Security Solution",IF(F4992="Range Extender","Security Solution",IF(F4992="Dropbox","Standalone",IF(F4992="LF Exciter","Standalone",IF(OR(F4992="Monitor",F4992="Virtual Wall"),IF(VLOOKUP(H4992,IRDeviceDetails!$A$1:$B$10000,2,FALSE)=0,"Standalone",IF(ISNUMBER(MATCH(H4992,ConfigGrouping!$D$1:$D$10000,0)),"Primary","Secondary")),"")))))))))</f>
        <v/>
      </c>
    </row>
    <row r="4993" spans="5:5" ht="15" customHeight="1" x14ac:dyDescent="0.35">
      <c r="E4993" s="11" t="str">
        <f>IF(F4993="Primary Timing Controller","Timing",IF(F4993="Secondary Timing Controller","Timing",IF(F4993="Star","Ethernet",IF(F4993="Door Controller","Security Solution",IF(F4993="Elevator Controller","Security Solution",IF(F4993="Range Extender","Security Solution",IF(F4993="Dropbox","Standalone",IF(F4993="LF Exciter","Standalone",IF(OR(F4993="Monitor",F4993="Virtual Wall"),IF(VLOOKUP(H4993,IRDeviceDetails!$A$1:$B$10000,2,FALSE)=0,"Standalone",IF(ISNUMBER(MATCH(H4993,ConfigGrouping!$D$1:$D$10000,0)),"Primary","Secondary")),"")))))))))</f>
        <v/>
      </c>
    </row>
    <row r="4994" spans="5:5" ht="15" customHeight="1" x14ac:dyDescent="0.35">
      <c r="E4994" s="11" t="str">
        <f>IF(F4994="Primary Timing Controller","Timing",IF(F4994="Secondary Timing Controller","Timing",IF(F4994="Star","Ethernet",IF(F4994="Door Controller","Security Solution",IF(F4994="Elevator Controller","Security Solution",IF(F4994="Range Extender","Security Solution",IF(F4994="Dropbox","Standalone",IF(F4994="LF Exciter","Standalone",IF(OR(F4994="Monitor",F4994="Virtual Wall"),IF(VLOOKUP(H4994,IRDeviceDetails!$A$1:$B$10000,2,FALSE)=0,"Standalone",IF(ISNUMBER(MATCH(H4994,ConfigGrouping!$D$1:$D$10000,0)),"Primary","Secondary")),"")))))))))</f>
        <v/>
      </c>
    </row>
    <row r="4995" spans="5:5" ht="15" customHeight="1" x14ac:dyDescent="0.35">
      <c r="E4995" s="11" t="str">
        <f>IF(F4995="Primary Timing Controller","Timing",IF(F4995="Secondary Timing Controller","Timing",IF(F4995="Star","Ethernet",IF(F4995="Door Controller","Security Solution",IF(F4995="Elevator Controller","Security Solution",IF(F4995="Range Extender","Security Solution",IF(F4995="Dropbox","Standalone",IF(F4995="LF Exciter","Standalone",IF(OR(F4995="Monitor",F4995="Virtual Wall"),IF(VLOOKUP(H4995,IRDeviceDetails!$A$1:$B$10000,2,FALSE)=0,"Standalone",IF(ISNUMBER(MATCH(H4995,ConfigGrouping!$D$1:$D$10000,0)),"Primary","Secondary")),"")))))))))</f>
        <v/>
      </c>
    </row>
    <row r="4996" spans="5:5" ht="15" customHeight="1" x14ac:dyDescent="0.35">
      <c r="E4996" s="11" t="str">
        <f>IF(F4996="Primary Timing Controller","Timing",IF(F4996="Secondary Timing Controller","Timing",IF(F4996="Star","Ethernet",IF(F4996="Door Controller","Security Solution",IF(F4996="Elevator Controller","Security Solution",IF(F4996="Range Extender","Security Solution",IF(F4996="Dropbox","Standalone",IF(F4996="LF Exciter","Standalone",IF(OR(F4996="Monitor",F4996="Virtual Wall"),IF(VLOOKUP(H4996,IRDeviceDetails!$A$1:$B$10000,2,FALSE)=0,"Standalone",IF(ISNUMBER(MATCH(H4996,ConfigGrouping!$D$1:$D$10000,0)),"Primary","Secondary")),"")))))))))</f>
        <v/>
      </c>
    </row>
    <row r="4997" spans="5:5" ht="15" customHeight="1" x14ac:dyDescent="0.35">
      <c r="E4997" s="11" t="str">
        <f>IF(F4997="Primary Timing Controller","Timing",IF(F4997="Secondary Timing Controller","Timing",IF(F4997="Star","Ethernet",IF(F4997="Door Controller","Security Solution",IF(F4997="Elevator Controller","Security Solution",IF(F4997="Range Extender","Security Solution",IF(F4997="Dropbox","Standalone",IF(F4997="LF Exciter","Standalone",IF(OR(F4997="Monitor",F4997="Virtual Wall"),IF(VLOOKUP(H4997,IRDeviceDetails!$A$1:$B$10000,2,FALSE)=0,"Standalone",IF(ISNUMBER(MATCH(H4997,ConfigGrouping!$D$1:$D$10000,0)),"Primary","Secondary")),"")))))))))</f>
        <v/>
      </c>
    </row>
    <row r="4998" spans="5:5" ht="15" customHeight="1" x14ac:dyDescent="0.35">
      <c r="E4998" s="11" t="str">
        <f>IF(F4998="Primary Timing Controller","Timing",IF(F4998="Secondary Timing Controller","Timing",IF(F4998="Star","Ethernet",IF(F4998="Door Controller","Security Solution",IF(F4998="Elevator Controller","Security Solution",IF(F4998="Range Extender","Security Solution",IF(F4998="Dropbox","Standalone",IF(F4998="LF Exciter","Standalone",IF(OR(F4998="Monitor",F4998="Virtual Wall"),IF(VLOOKUP(H4998,IRDeviceDetails!$A$1:$B$10000,2,FALSE)=0,"Standalone",IF(ISNUMBER(MATCH(H4998,ConfigGrouping!$D$1:$D$10000,0)),"Primary","Secondary")),"")))))))))</f>
        <v/>
      </c>
    </row>
    <row r="4999" spans="5:5" ht="15" customHeight="1" x14ac:dyDescent="0.35">
      <c r="E4999" s="11" t="str">
        <f>IF(F4999="Primary Timing Controller","Timing",IF(F4999="Secondary Timing Controller","Timing",IF(F4999="Star","Ethernet",IF(F4999="Door Controller","Security Solution",IF(F4999="Elevator Controller","Security Solution",IF(F4999="Range Extender","Security Solution",IF(F4999="Dropbox","Standalone",IF(F4999="LF Exciter","Standalone",IF(OR(F4999="Monitor",F4999="Virtual Wall"),IF(VLOOKUP(H4999,IRDeviceDetails!$A$1:$B$10000,2,FALSE)=0,"Standalone",IF(ISNUMBER(MATCH(H4999,ConfigGrouping!$D$1:$D$10000,0)),"Primary","Secondary")),"")))))))))</f>
        <v/>
      </c>
    </row>
    <row r="5000" spans="5:5" ht="15" customHeight="1" x14ac:dyDescent="0.35">
      <c r="E5000" s="11" t="str">
        <f>IF(F5000="Primary Timing Controller","Timing",IF(F5000="Secondary Timing Controller","Timing",IF(F5000="Star","Ethernet",IF(F5000="Door Controller","Security Solution",IF(F5000="Elevator Controller","Security Solution",IF(F5000="Range Extender","Security Solution",IF(F5000="Dropbox","Standalone",IF(F5000="LF Exciter","Standalone",IF(OR(F5000="Monitor",F5000="Virtual Wall"),IF(VLOOKUP(H5000,IRDeviceDetails!$A$1:$B$10000,2,FALSE)=0,"Standalone",IF(ISNUMBER(MATCH(H5000,ConfigGrouping!$D$1:$D$10000,0)),"Primary","Secondary")),"")))))))))</f>
        <v/>
      </c>
    </row>
    <row r="5001" spans="5:5" ht="15" customHeight="1" x14ac:dyDescent="0.35">
      <c r="E5001" s="11" t="str">
        <f>IF(F5001="Primary Timing Controller","Timing",IF(F5001="Secondary Timing Controller","Timing",IF(F5001="Star","Ethernet",IF(F5001="Door Controller","Security Solution",IF(F5001="Elevator Controller","Security Solution",IF(F5001="Range Extender","Security Solution",IF(F5001="Dropbox","Standalone",IF(F5001="LF Exciter","Standalone",IF(OR(F5001="Monitor",F5001="Virtual Wall"),IF(VLOOKUP(H5001,IRDeviceDetails!$A$1:$B$10000,2,FALSE)=0,"Standalone",IF(ISNUMBER(MATCH(H5001,ConfigGrouping!$D$1:$D$10000,0)),"Primary","Secondary")),"")))))))))</f>
        <v/>
      </c>
    </row>
    <row r="5002" spans="5:5" ht="15" customHeight="1" x14ac:dyDescent="0.35">
      <c r="E5002" s="11" t="str">
        <f>IF(F5002="Primary Timing Controller","Timing",IF(F5002="Secondary Timing Controller","Timing",IF(F5002="Star","Ethernet",IF(F5002="Door Controller","Security Solution",IF(F5002="Elevator Controller","Security Solution",IF(F5002="Range Extender","Security Solution",IF(F5002="Dropbox","Standalone",IF(F5002="LF Exciter","Standalone",IF(OR(F5002="Monitor",F5002="Virtual Wall"),IF(VLOOKUP(H5002,IRDeviceDetails!$A$1:$B$10000,2,FALSE)=0,"Standalone",IF(ISNUMBER(MATCH(H5002,ConfigGrouping!$D$1:$D$10000,0)),"Primary","Secondary")),"")))))))))</f>
        <v/>
      </c>
    </row>
    <row r="5003" spans="5:5" ht="15" customHeight="1" x14ac:dyDescent="0.35">
      <c r="E5003" s="11" t="str">
        <f>IF(F5003="Primary Timing Controller","Timing",IF(F5003="Secondary Timing Controller","Timing",IF(F5003="Star","Ethernet",IF(F5003="Door Controller","Security Solution",IF(F5003="Elevator Controller","Security Solution",IF(F5003="Range Extender","Security Solution",IF(F5003="Dropbox","Standalone",IF(F5003="LF Exciter","Standalone",IF(OR(F5003="Monitor",F5003="Virtual Wall"),IF(VLOOKUP(H5003,IRDeviceDetails!$A$1:$B$10000,2,FALSE)=0,"Standalone",IF(ISNUMBER(MATCH(H5003,ConfigGrouping!$D$1:$D$10000,0)),"Primary","Secondary")),"")))))))))</f>
        <v/>
      </c>
    </row>
    <row r="5004" spans="5:5" ht="15" customHeight="1" x14ac:dyDescent="0.35">
      <c r="E5004" s="11" t="str">
        <f>IF(F5004="Primary Timing Controller","Timing",IF(F5004="Secondary Timing Controller","Timing",IF(F5004="Star","Ethernet",IF(F5004="Door Controller","Security Solution",IF(F5004="Elevator Controller","Security Solution",IF(F5004="Range Extender","Security Solution",IF(F5004="Dropbox","Standalone",IF(F5004="LF Exciter","Standalone",IF(OR(F5004="Monitor",F5004="Virtual Wall"),IF(VLOOKUP(H5004,IRDeviceDetails!$A$1:$B$10000,2,FALSE)=0,"Standalone",IF(ISNUMBER(MATCH(H5004,ConfigGrouping!$D$1:$D$10000,0)),"Primary","Secondary")),"")))))))))</f>
        <v/>
      </c>
    </row>
    <row r="5005" spans="5:5" ht="15" customHeight="1" x14ac:dyDescent="0.35">
      <c r="E5005" s="11" t="str">
        <f>IF(F5005="Primary Timing Controller","Timing",IF(F5005="Secondary Timing Controller","Timing",IF(F5005="Star","Ethernet",IF(F5005="Door Controller","Security Solution",IF(F5005="Elevator Controller","Security Solution",IF(F5005="Range Extender","Security Solution",IF(F5005="Dropbox","Standalone",IF(F5005="LF Exciter","Standalone",IF(OR(F5005="Monitor",F5005="Virtual Wall"),IF(VLOOKUP(H5005,IRDeviceDetails!$A$1:$B$10000,2,FALSE)=0,"Standalone",IF(ISNUMBER(MATCH(H5005,ConfigGrouping!$D$1:$D$10000,0)),"Primary","Secondary")),"")))))))))</f>
        <v/>
      </c>
    </row>
    <row r="5006" spans="5:5" ht="15" customHeight="1" x14ac:dyDescent="0.35">
      <c r="E5006" s="11" t="str">
        <f>IF(F5006="Primary Timing Controller","Timing",IF(F5006="Secondary Timing Controller","Timing",IF(F5006="Star","Ethernet",IF(F5006="Door Controller","Security Solution",IF(F5006="Elevator Controller","Security Solution",IF(F5006="Range Extender","Security Solution",IF(F5006="Dropbox","Standalone",IF(F5006="LF Exciter","Standalone",IF(OR(F5006="Monitor",F5006="Virtual Wall"),IF(VLOOKUP(H5006,IRDeviceDetails!$A$1:$B$10000,2,FALSE)=0,"Standalone",IF(ISNUMBER(MATCH(H5006,ConfigGrouping!$D$1:$D$10000,0)),"Primary","Secondary")),"")))))))))</f>
        <v/>
      </c>
    </row>
    <row r="5007" spans="5:5" ht="15" customHeight="1" x14ac:dyDescent="0.35">
      <c r="E5007" s="11" t="str">
        <f>IF(F5007="Primary Timing Controller","Timing",IF(F5007="Secondary Timing Controller","Timing",IF(F5007="Star","Ethernet",IF(F5007="Door Controller","Security Solution",IF(F5007="Elevator Controller","Security Solution",IF(F5007="Range Extender","Security Solution",IF(F5007="Dropbox","Standalone",IF(F5007="LF Exciter","Standalone",IF(OR(F5007="Monitor",F5007="Virtual Wall"),IF(VLOOKUP(H5007,IRDeviceDetails!$A$1:$B$10000,2,FALSE)=0,"Standalone",IF(ISNUMBER(MATCH(H5007,ConfigGrouping!$D$1:$D$10000,0)),"Primary","Secondary")),"")))))))))</f>
        <v/>
      </c>
    </row>
    <row r="5008" spans="5:5" ht="15" customHeight="1" x14ac:dyDescent="0.35">
      <c r="E5008" s="11" t="str">
        <f>IF(F5008="Primary Timing Controller","Timing",IF(F5008="Secondary Timing Controller","Timing",IF(F5008="Star","Ethernet",IF(F5008="Door Controller","Security Solution",IF(F5008="Elevator Controller","Security Solution",IF(F5008="Range Extender","Security Solution",IF(F5008="Dropbox","Standalone",IF(F5008="LF Exciter","Standalone",IF(OR(F5008="Monitor",F5008="Virtual Wall"),IF(VLOOKUP(H5008,IRDeviceDetails!$A$1:$B$10000,2,FALSE)=0,"Standalone",IF(ISNUMBER(MATCH(H5008,ConfigGrouping!$D$1:$D$10000,0)),"Primary","Secondary")),"")))))))))</f>
        <v/>
      </c>
    </row>
    <row r="5009" spans="5:5" ht="15" customHeight="1" x14ac:dyDescent="0.35">
      <c r="E5009" s="11" t="str">
        <f>IF(F5009="Primary Timing Controller","Timing",IF(F5009="Secondary Timing Controller","Timing",IF(F5009="Star","Ethernet",IF(F5009="Door Controller","Security Solution",IF(F5009="Elevator Controller","Security Solution",IF(F5009="Range Extender","Security Solution",IF(F5009="Dropbox","Standalone",IF(F5009="LF Exciter","Standalone",IF(OR(F5009="Monitor",F5009="Virtual Wall"),IF(VLOOKUP(H5009,IRDeviceDetails!$A$1:$B$10000,2,FALSE)=0,"Standalone",IF(ISNUMBER(MATCH(H5009,ConfigGrouping!$D$1:$D$10000,0)),"Primary","Secondary")),"")))))))))</f>
        <v/>
      </c>
    </row>
    <row r="5010" spans="5:5" ht="15" customHeight="1" x14ac:dyDescent="0.35">
      <c r="E5010" s="11" t="str">
        <f>IF(F5010="Primary Timing Controller","Timing",IF(F5010="Secondary Timing Controller","Timing",IF(F5010="Star","Ethernet",IF(F5010="Door Controller","Security Solution",IF(F5010="Elevator Controller","Security Solution",IF(F5010="Range Extender","Security Solution",IF(F5010="Dropbox","Standalone",IF(F5010="LF Exciter","Standalone",IF(OR(F5010="Monitor",F5010="Virtual Wall"),IF(VLOOKUP(H5010,IRDeviceDetails!$A$1:$B$10000,2,FALSE)=0,"Standalone",IF(ISNUMBER(MATCH(H5010,ConfigGrouping!$D$1:$D$10000,0)),"Primary","Secondary")),"")))))))))</f>
        <v/>
      </c>
    </row>
    <row r="5011" spans="5:5" ht="15" customHeight="1" x14ac:dyDescent="0.35">
      <c r="E5011" s="11" t="str">
        <f>IF(F5011="Primary Timing Controller","Timing",IF(F5011="Secondary Timing Controller","Timing",IF(F5011="Star","Ethernet",IF(F5011="Door Controller","Security Solution",IF(F5011="Elevator Controller","Security Solution",IF(F5011="Range Extender","Security Solution",IF(F5011="Dropbox","Standalone",IF(F5011="LF Exciter","Standalone",IF(OR(F5011="Monitor",F5011="Virtual Wall"),IF(VLOOKUP(H5011,IRDeviceDetails!$A$1:$B$10000,2,FALSE)=0,"Standalone",IF(ISNUMBER(MATCH(H5011,ConfigGrouping!$D$1:$D$10000,0)),"Primary","Secondary")),"")))))))))</f>
        <v/>
      </c>
    </row>
    <row r="5012" spans="5:5" ht="15" customHeight="1" x14ac:dyDescent="0.35">
      <c r="E5012" s="11" t="str">
        <f>IF(F5012="Primary Timing Controller","Timing",IF(F5012="Secondary Timing Controller","Timing",IF(F5012="Star","Ethernet",IF(F5012="Door Controller","Security Solution",IF(F5012="Elevator Controller","Security Solution",IF(F5012="Range Extender","Security Solution",IF(F5012="Dropbox","Standalone",IF(F5012="LF Exciter","Standalone",IF(OR(F5012="Monitor",F5012="Virtual Wall"),IF(VLOOKUP(H5012,IRDeviceDetails!$A$1:$B$10000,2,FALSE)=0,"Standalone",IF(ISNUMBER(MATCH(H5012,ConfigGrouping!$D$1:$D$10000,0)),"Primary","Secondary")),"")))))))))</f>
        <v/>
      </c>
    </row>
    <row r="5013" spans="5:5" ht="15" customHeight="1" x14ac:dyDescent="0.35">
      <c r="E5013" s="11" t="str">
        <f>IF(F5013="Primary Timing Controller","Timing",IF(F5013="Secondary Timing Controller","Timing",IF(F5013="Star","Ethernet",IF(F5013="Door Controller","Security Solution",IF(F5013="Elevator Controller","Security Solution",IF(F5013="Range Extender","Security Solution",IF(F5013="Dropbox","Standalone",IF(F5013="LF Exciter","Standalone",IF(OR(F5013="Monitor",F5013="Virtual Wall"),IF(VLOOKUP(H5013,IRDeviceDetails!$A$1:$B$10000,2,FALSE)=0,"Standalone",IF(ISNUMBER(MATCH(H5013,ConfigGrouping!$D$1:$D$10000,0)),"Primary","Secondary")),"")))))))))</f>
        <v/>
      </c>
    </row>
    <row r="5014" spans="5:5" ht="15" customHeight="1" x14ac:dyDescent="0.35">
      <c r="E5014" s="11" t="str">
        <f>IF(F5014="Primary Timing Controller","Timing",IF(F5014="Secondary Timing Controller","Timing",IF(F5014="Star","Ethernet",IF(F5014="Door Controller","Security Solution",IF(F5014="Elevator Controller","Security Solution",IF(F5014="Range Extender","Security Solution",IF(F5014="Dropbox","Standalone",IF(F5014="LF Exciter","Standalone",IF(OR(F5014="Monitor",F5014="Virtual Wall"),IF(VLOOKUP(H5014,IRDeviceDetails!$A$1:$B$10000,2,FALSE)=0,"Standalone",IF(ISNUMBER(MATCH(H5014,ConfigGrouping!$D$1:$D$10000,0)),"Primary","Secondary")),"")))))))))</f>
        <v/>
      </c>
    </row>
    <row r="5015" spans="5:5" ht="15" customHeight="1" x14ac:dyDescent="0.35">
      <c r="E5015" s="11" t="str">
        <f>IF(F5015="Primary Timing Controller","Timing",IF(F5015="Secondary Timing Controller","Timing",IF(F5015="Star","Ethernet",IF(F5015="Door Controller","Security Solution",IF(F5015="Elevator Controller","Security Solution",IF(F5015="Range Extender","Security Solution",IF(F5015="Dropbox","Standalone",IF(F5015="LF Exciter","Standalone",IF(OR(F5015="Monitor",F5015="Virtual Wall"),IF(VLOOKUP(H5015,IRDeviceDetails!$A$1:$B$10000,2,FALSE)=0,"Standalone",IF(ISNUMBER(MATCH(H5015,ConfigGrouping!$D$1:$D$10000,0)),"Primary","Secondary")),"")))))))))</f>
        <v/>
      </c>
    </row>
    <row r="5016" spans="5:5" ht="15" customHeight="1" x14ac:dyDescent="0.35">
      <c r="E5016" s="11" t="str">
        <f>IF(F5016="Primary Timing Controller","Timing",IF(F5016="Secondary Timing Controller","Timing",IF(F5016="Star","Ethernet",IF(F5016="Door Controller","Security Solution",IF(F5016="Elevator Controller","Security Solution",IF(F5016="Range Extender","Security Solution",IF(F5016="Dropbox","Standalone",IF(F5016="LF Exciter","Standalone",IF(OR(F5016="Monitor",F5016="Virtual Wall"),IF(VLOOKUP(H5016,IRDeviceDetails!$A$1:$B$10000,2,FALSE)=0,"Standalone",IF(ISNUMBER(MATCH(H5016,ConfigGrouping!$D$1:$D$10000,0)),"Primary","Secondary")),"")))))))))</f>
        <v/>
      </c>
    </row>
    <row r="5017" spans="5:5" ht="15" customHeight="1" x14ac:dyDescent="0.35">
      <c r="E5017" s="11" t="str">
        <f>IF(F5017="Primary Timing Controller","Timing",IF(F5017="Secondary Timing Controller","Timing",IF(F5017="Star","Ethernet",IF(F5017="Door Controller","Security Solution",IF(F5017="Elevator Controller","Security Solution",IF(F5017="Range Extender","Security Solution",IF(F5017="Dropbox","Standalone",IF(F5017="LF Exciter","Standalone",IF(OR(F5017="Monitor",F5017="Virtual Wall"),IF(VLOOKUP(H5017,IRDeviceDetails!$A$1:$B$10000,2,FALSE)=0,"Standalone",IF(ISNUMBER(MATCH(H5017,ConfigGrouping!$D$1:$D$10000,0)),"Primary","Secondary")),"")))))))))</f>
        <v/>
      </c>
    </row>
    <row r="5018" spans="5:5" ht="15" customHeight="1" x14ac:dyDescent="0.35">
      <c r="E5018" s="11" t="str">
        <f>IF(F5018="Primary Timing Controller","Timing",IF(F5018="Secondary Timing Controller","Timing",IF(F5018="Star","Ethernet",IF(F5018="Door Controller","Security Solution",IF(F5018="Elevator Controller","Security Solution",IF(F5018="Range Extender","Security Solution",IF(F5018="Dropbox","Standalone",IF(F5018="LF Exciter","Standalone",IF(OR(F5018="Monitor",F5018="Virtual Wall"),IF(VLOOKUP(H5018,IRDeviceDetails!$A$1:$B$10000,2,FALSE)=0,"Standalone",IF(ISNUMBER(MATCH(H5018,ConfigGrouping!$D$1:$D$10000,0)),"Primary","Secondary")),"")))))))))</f>
        <v/>
      </c>
    </row>
    <row r="5019" spans="5:5" ht="15" customHeight="1" x14ac:dyDescent="0.35">
      <c r="E5019" s="11" t="str">
        <f>IF(F5019="Primary Timing Controller","Timing",IF(F5019="Secondary Timing Controller","Timing",IF(F5019="Star","Ethernet",IF(F5019="Door Controller","Security Solution",IF(F5019="Elevator Controller","Security Solution",IF(F5019="Range Extender","Security Solution",IF(F5019="Dropbox","Standalone",IF(F5019="LF Exciter","Standalone",IF(OR(F5019="Monitor",F5019="Virtual Wall"),IF(VLOOKUP(H5019,IRDeviceDetails!$A$1:$B$10000,2,FALSE)=0,"Standalone",IF(ISNUMBER(MATCH(H5019,ConfigGrouping!$D$1:$D$10000,0)),"Primary","Secondary")),"")))))))))</f>
        <v/>
      </c>
    </row>
    <row r="5020" spans="5:5" ht="15" customHeight="1" x14ac:dyDescent="0.35">
      <c r="E5020" s="11" t="str">
        <f>IF(F5020="Primary Timing Controller","Timing",IF(F5020="Secondary Timing Controller","Timing",IF(F5020="Star","Ethernet",IF(F5020="Door Controller","Security Solution",IF(F5020="Elevator Controller","Security Solution",IF(F5020="Range Extender","Security Solution",IF(F5020="Dropbox","Standalone",IF(F5020="LF Exciter","Standalone",IF(OR(F5020="Monitor",F5020="Virtual Wall"),IF(VLOOKUP(H5020,IRDeviceDetails!$A$1:$B$10000,2,FALSE)=0,"Standalone",IF(ISNUMBER(MATCH(H5020,ConfigGrouping!$D$1:$D$10000,0)),"Primary","Secondary")),"")))))))))</f>
        <v/>
      </c>
    </row>
    <row r="5021" spans="5:5" ht="15" customHeight="1" x14ac:dyDescent="0.35">
      <c r="E5021" s="11" t="str">
        <f>IF(F5021="Primary Timing Controller","Timing",IF(F5021="Secondary Timing Controller","Timing",IF(F5021="Star","Ethernet",IF(F5021="Door Controller","Security Solution",IF(F5021="Elevator Controller","Security Solution",IF(F5021="Range Extender","Security Solution",IF(F5021="Dropbox","Standalone",IF(F5021="LF Exciter","Standalone",IF(OR(F5021="Monitor",F5021="Virtual Wall"),IF(VLOOKUP(H5021,IRDeviceDetails!$A$1:$B$10000,2,FALSE)=0,"Standalone",IF(ISNUMBER(MATCH(H5021,ConfigGrouping!$D$1:$D$10000,0)),"Primary","Secondary")),"")))))))))</f>
        <v/>
      </c>
    </row>
    <row r="5022" spans="5:5" ht="15" customHeight="1" x14ac:dyDescent="0.35">
      <c r="E5022" s="11" t="str">
        <f>IF(F5022="Primary Timing Controller","Timing",IF(F5022="Secondary Timing Controller","Timing",IF(F5022="Star","Ethernet",IF(F5022="Door Controller","Security Solution",IF(F5022="Elevator Controller","Security Solution",IF(F5022="Range Extender","Security Solution",IF(F5022="Dropbox","Standalone",IF(F5022="LF Exciter","Standalone",IF(OR(F5022="Monitor",F5022="Virtual Wall"),IF(VLOOKUP(H5022,IRDeviceDetails!$A$1:$B$10000,2,FALSE)=0,"Standalone",IF(ISNUMBER(MATCH(H5022,ConfigGrouping!$D$1:$D$10000,0)),"Primary","Secondary")),"")))))))))</f>
        <v/>
      </c>
    </row>
    <row r="5023" spans="5:5" ht="15" customHeight="1" x14ac:dyDescent="0.35">
      <c r="E5023" s="11" t="str">
        <f>IF(F5023="Primary Timing Controller","Timing",IF(F5023="Secondary Timing Controller","Timing",IF(F5023="Star","Ethernet",IF(F5023="Door Controller","Security Solution",IF(F5023="Elevator Controller","Security Solution",IF(F5023="Range Extender","Security Solution",IF(F5023="Dropbox","Standalone",IF(F5023="LF Exciter","Standalone",IF(OR(F5023="Monitor",F5023="Virtual Wall"),IF(VLOOKUP(H5023,IRDeviceDetails!$A$1:$B$10000,2,FALSE)=0,"Standalone",IF(ISNUMBER(MATCH(H5023,ConfigGrouping!$D$1:$D$10000,0)),"Primary","Secondary")),"")))))))))</f>
        <v/>
      </c>
    </row>
    <row r="5024" spans="5:5" ht="15" customHeight="1" x14ac:dyDescent="0.35">
      <c r="E5024" s="11" t="str">
        <f>IF(F5024="Primary Timing Controller","Timing",IF(F5024="Secondary Timing Controller","Timing",IF(F5024="Star","Ethernet",IF(F5024="Door Controller","Security Solution",IF(F5024="Elevator Controller","Security Solution",IF(F5024="Range Extender","Security Solution",IF(F5024="Dropbox","Standalone",IF(F5024="LF Exciter","Standalone",IF(OR(F5024="Monitor",F5024="Virtual Wall"),IF(VLOOKUP(H5024,IRDeviceDetails!$A$1:$B$10000,2,FALSE)=0,"Standalone",IF(ISNUMBER(MATCH(H5024,ConfigGrouping!$D$1:$D$10000,0)),"Primary","Secondary")),"")))))))))</f>
        <v/>
      </c>
    </row>
    <row r="5025" spans="5:5" ht="15" customHeight="1" x14ac:dyDescent="0.35">
      <c r="E5025" s="11" t="str">
        <f>IF(F5025="Primary Timing Controller","Timing",IF(F5025="Secondary Timing Controller","Timing",IF(F5025="Star","Ethernet",IF(F5025="Door Controller","Security Solution",IF(F5025="Elevator Controller","Security Solution",IF(F5025="Range Extender","Security Solution",IF(F5025="Dropbox","Standalone",IF(F5025="LF Exciter","Standalone",IF(OR(F5025="Monitor",F5025="Virtual Wall"),IF(VLOOKUP(H5025,IRDeviceDetails!$A$1:$B$10000,2,FALSE)=0,"Standalone",IF(ISNUMBER(MATCH(H5025,ConfigGrouping!$D$1:$D$10000,0)),"Primary","Secondary")),"")))))))))</f>
        <v/>
      </c>
    </row>
    <row r="5026" spans="5:5" ht="15" customHeight="1" x14ac:dyDescent="0.35">
      <c r="E5026" s="11" t="str">
        <f>IF(F5026="Primary Timing Controller","Timing",IF(F5026="Secondary Timing Controller","Timing",IF(F5026="Star","Ethernet",IF(F5026="Door Controller","Security Solution",IF(F5026="Elevator Controller","Security Solution",IF(F5026="Range Extender","Security Solution",IF(F5026="Dropbox","Standalone",IF(F5026="LF Exciter","Standalone",IF(OR(F5026="Monitor",F5026="Virtual Wall"),IF(VLOOKUP(H5026,IRDeviceDetails!$A$1:$B$10000,2,FALSE)=0,"Standalone",IF(ISNUMBER(MATCH(H5026,ConfigGrouping!$D$1:$D$10000,0)),"Primary","Secondary")),"")))))))))</f>
        <v/>
      </c>
    </row>
    <row r="5027" spans="5:5" ht="15" customHeight="1" x14ac:dyDescent="0.35">
      <c r="E5027" s="11" t="str">
        <f>IF(F5027="Primary Timing Controller","Timing",IF(F5027="Secondary Timing Controller","Timing",IF(F5027="Star","Ethernet",IF(F5027="Door Controller","Security Solution",IF(F5027="Elevator Controller","Security Solution",IF(F5027="Range Extender","Security Solution",IF(F5027="Dropbox","Standalone",IF(F5027="LF Exciter","Standalone",IF(OR(F5027="Monitor",F5027="Virtual Wall"),IF(VLOOKUP(H5027,IRDeviceDetails!$A$1:$B$10000,2,FALSE)=0,"Standalone",IF(ISNUMBER(MATCH(H5027,ConfigGrouping!$D$1:$D$10000,0)),"Primary","Secondary")),"")))))))))</f>
        <v/>
      </c>
    </row>
    <row r="5028" spans="5:5" ht="15" customHeight="1" x14ac:dyDescent="0.35">
      <c r="E5028" s="11" t="str">
        <f>IF(F5028="Primary Timing Controller","Timing",IF(F5028="Secondary Timing Controller","Timing",IF(F5028="Star","Ethernet",IF(F5028="Door Controller","Security Solution",IF(F5028="Elevator Controller","Security Solution",IF(F5028="Range Extender","Security Solution",IF(F5028="Dropbox","Standalone",IF(F5028="LF Exciter","Standalone",IF(OR(F5028="Monitor",F5028="Virtual Wall"),IF(VLOOKUP(H5028,IRDeviceDetails!$A$1:$B$10000,2,FALSE)=0,"Standalone",IF(ISNUMBER(MATCH(H5028,ConfigGrouping!$D$1:$D$10000,0)),"Primary","Secondary")),"")))))))))</f>
        <v/>
      </c>
    </row>
    <row r="5029" spans="5:5" ht="15" customHeight="1" x14ac:dyDescent="0.35">
      <c r="E5029" s="11" t="str">
        <f>IF(F5029="Primary Timing Controller","Timing",IF(F5029="Secondary Timing Controller","Timing",IF(F5029="Star","Ethernet",IF(F5029="Door Controller","Security Solution",IF(F5029="Elevator Controller","Security Solution",IF(F5029="Range Extender","Security Solution",IF(F5029="Dropbox","Standalone",IF(F5029="LF Exciter","Standalone",IF(OR(F5029="Monitor",F5029="Virtual Wall"),IF(VLOOKUP(H5029,IRDeviceDetails!$A$1:$B$10000,2,FALSE)=0,"Standalone",IF(ISNUMBER(MATCH(H5029,ConfigGrouping!$D$1:$D$10000,0)),"Primary","Secondary")),"")))))))))</f>
        <v/>
      </c>
    </row>
    <row r="5030" spans="5:5" ht="15" customHeight="1" x14ac:dyDescent="0.35">
      <c r="E5030" s="11" t="str">
        <f>IF(F5030="Primary Timing Controller","Timing",IF(F5030="Secondary Timing Controller","Timing",IF(F5030="Star","Ethernet",IF(F5030="Door Controller","Security Solution",IF(F5030="Elevator Controller","Security Solution",IF(F5030="Range Extender","Security Solution",IF(F5030="Dropbox","Standalone",IF(F5030="LF Exciter","Standalone",IF(OR(F5030="Monitor",F5030="Virtual Wall"),IF(VLOOKUP(H5030,IRDeviceDetails!$A$1:$B$10000,2,FALSE)=0,"Standalone",IF(ISNUMBER(MATCH(H5030,ConfigGrouping!$D$1:$D$10000,0)),"Primary","Secondary")),"")))))))))</f>
        <v/>
      </c>
    </row>
    <row r="5031" spans="5:5" ht="15" customHeight="1" x14ac:dyDescent="0.35">
      <c r="E5031" s="11" t="str">
        <f>IF(F5031="Primary Timing Controller","Timing",IF(F5031="Secondary Timing Controller","Timing",IF(F5031="Star","Ethernet",IF(F5031="Door Controller","Security Solution",IF(F5031="Elevator Controller","Security Solution",IF(F5031="Range Extender","Security Solution",IF(F5031="Dropbox","Standalone",IF(F5031="LF Exciter","Standalone",IF(OR(F5031="Monitor",F5031="Virtual Wall"),IF(VLOOKUP(H5031,IRDeviceDetails!$A$1:$B$10000,2,FALSE)=0,"Standalone",IF(ISNUMBER(MATCH(H5031,ConfigGrouping!$D$1:$D$10000,0)),"Primary","Secondary")),"")))))))))</f>
        <v/>
      </c>
    </row>
    <row r="5032" spans="5:5" ht="15" customHeight="1" x14ac:dyDescent="0.35">
      <c r="E5032" s="11" t="str">
        <f>IF(F5032="Primary Timing Controller","Timing",IF(F5032="Secondary Timing Controller","Timing",IF(F5032="Star","Ethernet",IF(F5032="Door Controller","Security Solution",IF(F5032="Elevator Controller","Security Solution",IF(F5032="Range Extender","Security Solution",IF(F5032="Dropbox","Standalone",IF(F5032="LF Exciter","Standalone",IF(OR(F5032="Monitor",F5032="Virtual Wall"),IF(VLOOKUP(H5032,IRDeviceDetails!$A$1:$B$10000,2,FALSE)=0,"Standalone",IF(ISNUMBER(MATCH(H5032,ConfigGrouping!$D$1:$D$10000,0)),"Primary","Secondary")),"")))))))))</f>
        <v/>
      </c>
    </row>
    <row r="5033" spans="5:5" ht="15" customHeight="1" x14ac:dyDescent="0.35">
      <c r="E5033" s="11" t="str">
        <f>IF(F5033="Primary Timing Controller","Timing",IF(F5033="Secondary Timing Controller","Timing",IF(F5033="Star","Ethernet",IF(F5033="Door Controller","Security Solution",IF(F5033="Elevator Controller","Security Solution",IF(F5033="Range Extender","Security Solution",IF(F5033="Dropbox","Standalone",IF(F5033="LF Exciter","Standalone",IF(OR(F5033="Monitor",F5033="Virtual Wall"),IF(VLOOKUP(H5033,IRDeviceDetails!$A$1:$B$10000,2,FALSE)=0,"Standalone",IF(ISNUMBER(MATCH(H5033,ConfigGrouping!$D$1:$D$10000,0)),"Primary","Secondary")),"")))))))))</f>
        <v/>
      </c>
    </row>
    <row r="5034" spans="5:5" ht="15" customHeight="1" x14ac:dyDescent="0.35">
      <c r="E5034" s="11" t="str">
        <f>IF(F5034="Primary Timing Controller","Timing",IF(F5034="Secondary Timing Controller","Timing",IF(F5034="Star","Ethernet",IF(F5034="Door Controller","Security Solution",IF(F5034="Elevator Controller","Security Solution",IF(F5034="Range Extender","Security Solution",IF(F5034="Dropbox","Standalone",IF(F5034="LF Exciter","Standalone",IF(OR(F5034="Monitor",F5034="Virtual Wall"),IF(VLOOKUP(H5034,IRDeviceDetails!$A$1:$B$10000,2,FALSE)=0,"Standalone",IF(ISNUMBER(MATCH(H5034,ConfigGrouping!$D$1:$D$10000,0)),"Primary","Secondary")),"")))))))))</f>
        <v/>
      </c>
    </row>
    <row r="5035" spans="5:5" ht="15" customHeight="1" x14ac:dyDescent="0.35">
      <c r="E5035" s="11" t="str">
        <f>IF(F5035="Primary Timing Controller","Timing",IF(F5035="Secondary Timing Controller","Timing",IF(F5035="Star","Ethernet",IF(F5035="Door Controller","Security Solution",IF(F5035="Elevator Controller","Security Solution",IF(F5035="Range Extender","Security Solution",IF(F5035="Dropbox","Standalone",IF(F5035="LF Exciter","Standalone",IF(OR(F5035="Monitor",F5035="Virtual Wall"),IF(VLOOKUP(H5035,IRDeviceDetails!$A$1:$B$10000,2,FALSE)=0,"Standalone",IF(ISNUMBER(MATCH(H5035,ConfigGrouping!$D$1:$D$10000,0)),"Primary","Secondary")),"")))))))))</f>
        <v/>
      </c>
    </row>
    <row r="5036" spans="5:5" ht="15" customHeight="1" x14ac:dyDescent="0.35">
      <c r="E5036" s="11" t="str">
        <f>IF(F5036="Primary Timing Controller","Timing",IF(F5036="Secondary Timing Controller","Timing",IF(F5036="Star","Ethernet",IF(F5036="Door Controller","Security Solution",IF(F5036="Elevator Controller","Security Solution",IF(F5036="Range Extender","Security Solution",IF(F5036="Dropbox","Standalone",IF(F5036="LF Exciter","Standalone",IF(OR(F5036="Monitor",F5036="Virtual Wall"),IF(VLOOKUP(H5036,IRDeviceDetails!$A$1:$B$10000,2,FALSE)=0,"Standalone",IF(ISNUMBER(MATCH(H5036,ConfigGrouping!$D$1:$D$10000,0)),"Primary","Secondary")),"")))))))))</f>
        <v/>
      </c>
    </row>
    <row r="5037" spans="5:5" ht="15" customHeight="1" x14ac:dyDescent="0.35">
      <c r="E5037" s="11" t="str">
        <f>IF(F5037="Primary Timing Controller","Timing",IF(F5037="Secondary Timing Controller","Timing",IF(F5037="Star","Ethernet",IF(F5037="Door Controller","Security Solution",IF(F5037="Elevator Controller","Security Solution",IF(F5037="Range Extender","Security Solution",IF(F5037="Dropbox","Standalone",IF(F5037="LF Exciter","Standalone",IF(OR(F5037="Monitor",F5037="Virtual Wall"),IF(VLOOKUP(H5037,IRDeviceDetails!$A$1:$B$10000,2,FALSE)=0,"Standalone",IF(ISNUMBER(MATCH(H5037,ConfigGrouping!$D$1:$D$10000,0)),"Primary","Secondary")),"")))))))))</f>
        <v/>
      </c>
    </row>
    <row r="5038" spans="5:5" ht="15" customHeight="1" x14ac:dyDescent="0.35">
      <c r="E5038" s="11" t="str">
        <f>IF(F5038="Primary Timing Controller","Timing",IF(F5038="Secondary Timing Controller","Timing",IF(F5038="Star","Ethernet",IF(F5038="Door Controller","Security Solution",IF(F5038="Elevator Controller","Security Solution",IF(F5038="Range Extender","Security Solution",IF(F5038="Dropbox","Standalone",IF(F5038="LF Exciter","Standalone",IF(OR(F5038="Monitor",F5038="Virtual Wall"),IF(VLOOKUP(H5038,IRDeviceDetails!$A$1:$B$10000,2,FALSE)=0,"Standalone",IF(ISNUMBER(MATCH(H5038,ConfigGrouping!$D$1:$D$10000,0)),"Primary","Secondary")),"")))))))))</f>
        <v/>
      </c>
    </row>
    <row r="5039" spans="5:5" ht="15" customHeight="1" x14ac:dyDescent="0.35">
      <c r="E5039" s="11" t="str">
        <f>IF(F5039="Primary Timing Controller","Timing",IF(F5039="Secondary Timing Controller","Timing",IF(F5039="Star","Ethernet",IF(F5039="Door Controller","Security Solution",IF(F5039="Elevator Controller","Security Solution",IF(F5039="Range Extender","Security Solution",IF(F5039="Dropbox","Standalone",IF(F5039="LF Exciter","Standalone",IF(OR(F5039="Monitor",F5039="Virtual Wall"),IF(VLOOKUP(H5039,IRDeviceDetails!$A$1:$B$10000,2,FALSE)=0,"Standalone",IF(ISNUMBER(MATCH(H5039,ConfigGrouping!$D$1:$D$10000,0)),"Primary","Secondary")),"")))))))))</f>
        <v/>
      </c>
    </row>
    <row r="5040" spans="5:5" ht="15" customHeight="1" x14ac:dyDescent="0.35">
      <c r="E5040" s="11" t="str">
        <f>IF(F5040="Primary Timing Controller","Timing",IF(F5040="Secondary Timing Controller","Timing",IF(F5040="Star","Ethernet",IF(F5040="Door Controller","Security Solution",IF(F5040="Elevator Controller","Security Solution",IF(F5040="Range Extender","Security Solution",IF(F5040="Dropbox","Standalone",IF(F5040="LF Exciter","Standalone",IF(OR(F5040="Monitor",F5040="Virtual Wall"),IF(VLOOKUP(H5040,IRDeviceDetails!$A$1:$B$10000,2,FALSE)=0,"Standalone",IF(ISNUMBER(MATCH(H5040,ConfigGrouping!$D$1:$D$10000,0)),"Primary","Secondary")),"")))))))))</f>
        <v/>
      </c>
    </row>
    <row r="5041" spans="5:5" ht="15" customHeight="1" x14ac:dyDescent="0.35">
      <c r="E5041" s="11" t="str">
        <f>IF(F5041="Primary Timing Controller","Timing",IF(F5041="Secondary Timing Controller","Timing",IF(F5041="Star","Ethernet",IF(F5041="Door Controller","Security Solution",IF(F5041="Elevator Controller","Security Solution",IF(F5041="Range Extender","Security Solution",IF(F5041="Dropbox","Standalone",IF(F5041="LF Exciter","Standalone",IF(OR(F5041="Monitor",F5041="Virtual Wall"),IF(VLOOKUP(H5041,IRDeviceDetails!$A$1:$B$10000,2,FALSE)=0,"Standalone",IF(ISNUMBER(MATCH(H5041,ConfigGrouping!$D$1:$D$10000,0)),"Primary","Secondary")),"")))))))))</f>
        <v/>
      </c>
    </row>
    <row r="5042" spans="5:5" ht="15" customHeight="1" x14ac:dyDescent="0.35">
      <c r="E5042" s="11" t="str">
        <f>IF(F5042="Primary Timing Controller","Timing",IF(F5042="Secondary Timing Controller","Timing",IF(F5042="Star","Ethernet",IF(F5042="Door Controller","Security Solution",IF(F5042="Elevator Controller","Security Solution",IF(F5042="Range Extender","Security Solution",IF(F5042="Dropbox","Standalone",IF(F5042="LF Exciter","Standalone",IF(OR(F5042="Monitor",F5042="Virtual Wall"),IF(VLOOKUP(H5042,IRDeviceDetails!$A$1:$B$10000,2,FALSE)=0,"Standalone",IF(ISNUMBER(MATCH(H5042,ConfigGrouping!$D$1:$D$10000,0)),"Primary","Secondary")),"")))))))))</f>
        <v/>
      </c>
    </row>
    <row r="5043" spans="5:5" ht="15" customHeight="1" x14ac:dyDescent="0.35">
      <c r="E5043" s="11" t="str">
        <f>IF(F5043="Primary Timing Controller","Timing",IF(F5043="Secondary Timing Controller","Timing",IF(F5043="Star","Ethernet",IF(F5043="Door Controller","Security Solution",IF(F5043="Elevator Controller","Security Solution",IF(F5043="Range Extender","Security Solution",IF(F5043="Dropbox","Standalone",IF(F5043="LF Exciter","Standalone",IF(OR(F5043="Monitor",F5043="Virtual Wall"),IF(VLOOKUP(H5043,IRDeviceDetails!$A$1:$B$10000,2,FALSE)=0,"Standalone",IF(ISNUMBER(MATCH(H5043,ConfigGrouping!$D$1:$D$10000,0)),"Primary","Secondary")),"")))))))))</f>
        <v/>
      </c>
    </row>
    <row r="5044" spans="5:5" ht="15" customHeight="1" x14ac:dyDescent="0.35">
      <c r="E5044" s="11" t="str">
        <f>IF(F5044="Primary Timing Controller","Timing",IF(F5044="Secondary Timing Controller","Timing",IF(F5044="Star","Ethernet",IF(F5044="Door Controller","Security Solution",IF(F5044="Elevator Controller","Security Solution",IF(F5044="Range Extender","Security Solution",IF(F5044="Dropbox","Standalone",IF(F5044="LF Exciter","Standalone",IF(OR(F5044="Monitor",F5044="Virtual Wall"),IF(VLOOKUP(H5044,IRDeviceDetails!$A$1:$B$10000,2,FALSE)=0,"Standalone",IF(ISNUMBER(MATCH(H5044,ConfigGrouping!$D$1:$D$10000,0)),"Primary","Secondary")),"")))))))))</f>
        <v/>
      </c>
    </row>
    <row r="5045" spans="5:5" ht="15" customHeight="1" x14ac:dyDescent="0.35">
      <c r="E5045" s="11" t="str">
        <f>IF(F5045="Primary Timing Controller","Timing",IF(F5045="Secondary Timing Controller","Timing",IF(F5045="Star","Ethernet",IF(F5045="Door Controller","Security Solution",IF(F5045="Elevator Controller","Security Solution",IF(F5045="Range Extender","Security Solution",IF(F5045="Dropbox","Standalone",IF(F5045="LF Exciter","Standalone",IF(OR(F5045="Monitor",F5045="Virtual Wall"),IF(VLOOKUP(H5045,IRDeviceDetails!$A$1:$B$10000,2,FALSE)=0,"Standalone",IF(ISNUMBER(MATCH(H5045,ConfigGrouping!$D$1:$D$10000,0)),"Primary","Secondary")),"")))))))))</f>
        <v/>
      </c>
    </row>
    <row r="5046" spans="5:5" ht="15" customHeight="1" x14ac:dyDescent="0.35">
      <c r="E5046" s="11" t="str">
        <f>IF(F5046="Primary Timing Controller","Timing",IF(F5046="Secondary Timing Controller","Timing",IF(F5046="Star","Ethernet",IF(F5046="Door Controller","Security Solution",IF(F5046="Elevator Controller","Security Solution",IF(F5046="Range Extender","Security Solution",IF(F5046="Dropbox","Standalone",IF(F5046="LF Exciter","Standalone",IF(OR(F5046="Monitor",F5046="Virtual Wall"),IF(VLOOKUP(H5046,IRDeviceDetails!$A$1:$B$10000,2,FALSE)=0,"Standalone",IF(ISNUMBER(MATCH(H5046,ConfigGrouping!$D$1:$D$10000,0)),"Primary","Secondary")),"")))))))))</f>
        <v/>
      </c>
    </row>
    <row r="5047" spans="5:5" ht="15" customHeight="1" x14ac:dyDescent="0.35">
      <c r="E5047" s="11" t="str">
        <f>IF(F5047="Primary Timing Controller","Timing",IF(F5047="Secondary Timing Controller","Timing",IF(F5047="Star","Ethernet",IF(F5047="Door Controller","Security Solution",IF(F5047="Elevator Controller","Security Solution",IF(F5047="Range Extender","Security Solution",IF(F5047="Dropbox","Standalone",IF(F5047="LF Exciter","Standalone",IF(OR(F5047="Monitor",F5047="Virtual Wall"),IF(VLOOKUP(H5047,IRDeviceDetails!$A$1:$B$10000,2,FALSE)=0,"Standalone",IF(ISNUMBER(MATCH(H5047,ConfigGrouping!$D$1:$D$10000,0)),"Primary","Secondary")),"")))))))))</f>
        <v/>
      </c>
    </row>
    <row r="5048" spans="5:5" ht="15" customHeight="1" x14ac:dyDescent="0.35">
      <c r="E5048" s="11" t="str">
        <f>IF(F5048="Primary Timing Controller","Timing",IF(F5048="Secondary Timing Controller","Timing",IF(F5048="Star","Ethernet",IF(F5048="Door Controller","Security Solution",IF(F5048="Elevator Controller","Security Solution",IF(F5048="Range Extender","Security Solution",IF(F5048="Dropbox","Standalone",IF(F5048="LF Exciter","Standalone",IF(OR(F5048="Monitor",F5048="Virtual Wall"),IF(VLOOKUP(H5048,IRDeviceDetails!$A$1:$B$10000,2,FALSE)=0,"Standalone",IF(ISNUMBER(MATCH(H5048,ConfigGrouping!$D$1:$D$10000,0)),"Primary","Secondary")),"")))))))))</f>
        <v/>
      </c>
    </row>
    <row r="5049" spans="5:5" ht="15" customHeight="1" x14ac:dyDescent="0.35">
      <c r="E5049" s="11" t="str">
        <f>IF(F5049="Primary Timing Controller","Timing",IF(F5049="Secondary Timing Controller","Timing",IF(F5049="Star","Ethernet",IF(F5049="Door Controller","Security Solution",IF(F5049="Elevator Controller","Security Solution",IF(F5049="Range Extender","Security Solution",IF(F5049="Dropbox","Standalone",IF(F5049="LF Exciter","Standalone",IF(OR(F5049="Monitor",F5049="Virtual Wall"),IF(VLOOKUP(H5049,IRDeviceDetails!$A$1:$B$10000,2,FALSE)=0,"Standalone",IF(ISNUMBER(MATCH(H5049,ConfigGrouping!$D$1:$D$10000,0)),"Primary","Secondary")),"")))))))))</f>
        <v/>
      </c>
    </row>
    <row r="5050" spans="5:5" ht="15" customHeight="1" x14ac:dyDescent="0.35">
      <c r="E5050" s="11" t="str">
        <f>IF(F5050="Primary Timing Controller","Timing",IF(F5050="Secondary Timing Controller","Timing",IF(F5050="Star","Ethernet",IF(F5050="Door Controller","Security Solution",IF(F5050="Elevator Controller","Security Solution",IF(F5050="Range Extender","Security Solution",IF(F5050="Dropbox","Standalone",IF(F5050="LF Exciter","Standalone",IF(OR(F5050="Monitor",F5050="Virtual Wall"),IF(VLOOKUP(H5050,IRDeviceDetails!$A$1:$B$10000,2,FALSE)=0,"Standalone",IF(ISNUMBER(MATCH(H5050,ConfigGrouping!$D$1:$D$10000,0)),"Primary","Secondary")),"")))))))))</f>
        <v/>
      </c>
    </row>
    <row r="5051" spans="5:5" ht="15" customHeight="1" x14ac:dyDescent="0.35">
      <c r="E5051" s="11" t="str">
        <f>IF(F5051="Primary Timing Controller","Timing",IF(F5051="Secondary Timing Controller","Timing",IF(F5051="Star","Ethernet",IF(F5051="Door Controller","Security Solution",IF(F5051="Elevator Controller","Security Solution",IF(F5051="Range Extender","Security Solution",IF(F5051="Dropbox","Standalone",IF(F5051="LF Exciter","Standalone",IF(OR(F5051="Monitor",F5051="Virtual Wall"),IF(VLOOKUP(H5051,IRDeviceDetails!$A$1:$B$10000,2,FALSE)=0,"Standalone",IF(ISNUMBER(MATCH(H5051,ConfigGrouping!$D$1:$D$10000,0)),"Primary","Secondary")),"")))))))))</f>
        <v/>
      </c>
    </row>
    <row r="5052" spans="5:5" ht="15" customHeight="1" x14ac:dyDescent="0.35">
      <c r="E5052" s="11" t="str">
        <f>IF(F5052="Primary Timing Controller","Timing",IF(F5052="Secondary Timing Controller","Timing",IF(F5052="Star","Ethernet",IF(F5052="Door Controller","Security Solution",IF(F5052="Elevator Controller","Security Solution",IF(F5052="Range Extender","Security Solution",IF(F5052="Dropbox","Standalone",IF(F5052="LF Exciter","Standalone",IF(OR(F5052="Monitor",F5052="Virtual Wall"),IF(VLOOKUP(H5052,IRDeviceDetails!$A$1:$B$10000,2,FALSE)=0,"Standalone",IF(ISNUMBER(MATCH(H5052,ConfigGrouping!$D$1:$D$10000,0)),"Primary","Secondary")),"")))))))))</f>
        <v/>
      </c>
    </row>
    <row r="5053" spans="5:5" ht="15" customHeight="1" x14ac:dyDescent="0.35">
      <c r="E5053" s="11" t="str">
        <f>IF(F5053="Primary Timing Controller","Timing",IF(F5053="Secondary Timing Controller","Timing",IF(F5053="Star","Ethernet",IF(F5053="Door Controller","Security Solution",IF(F5053="Elevator Controller","Security Solution",IF(F5053="Range Extender","Security Solution",IF(F5053="Dropbox","Standalone",IF(F5053="LF Exciter","Standalone",IF(OR(F5053="Monitor",F5053="Virtual Wall"),IF(VLOOKUP(H5053,IRDeviceDetails!$A$1:$B$10000,2,FALSE)=0,"Standalone",IF(ISNUMBER(MATCH(H5053,ConfigGrouping!$D$1:$D$10000,0)),"Primary","Secondary")),"")))))))))</f>
        <v/>
      </c>
    </row>
    <row r="5054" spans="5:5" ht="15" customHeight="1" x14ac:dyDescent="0.35">
      <c r="E5054" s="11" t="str">
        <f>IF(F5054="Primary Timing Controller","Timing",IF(F5054="Secondary Timing Controller","Timing",IF(F5054="Star","Ethernet",IF(F5054="Door Controller","Security Solution",IF(F5054="Elevator Controller","Security Solution",IF(F5054="Range Extender","Security Solution",IF(F5054="Dropbox","Standalone",IF(F5054="LF Exciter","Standalone",IF(OR(F5054="Monitor",F5054="Virtual Wall"),IF(VLOOKUP(H5054,IRDeviceDetails!$A$1:$B$10000,2,FALSE)=0,"Standalone",IF(ISNUMBER(MATCH(H5054,ConfigGrouping!$D$1:$D$10000,0)),"Primary","Secondary")),"")))))))))</f>
        <v/>
      </c>
    </row>
    <row r="5055" spans="5:5" ht="15" customHeight="1" x14ac:dyDescent="0.35">
      <c r="E5055" s="11" t="str">
        <f>IF(F5055="Primary Timing Controller","Timing",IF(F5055="Secondary Timing Controller","Timing",IF(F5055="Star","Ethernet",IF(F5055="Door Controller","Security Solution",IF(F5055="Elevator Controller","Security Solution",IF(F5055="Range Extender","Security Solution",IF(F5055="Dropbox","Standalone",IF(F5055="LF Exciter","Standalone",IF(OR(F5055="Monitor",F5055="Virtual Wall"),IF(VLOOKUP(H5055,IRDeviceDetails!$A$1:$B$10000,2,FALSE)=0,"Standalone",IF(ISNUMBER(MATCH(H5055,ConfigGrouping!$D$1:$D$10000,0)),"Primary","Secondary")),"")))))))))</f>
        <v/>
      </c>
    </row>
    <row r="5056" spans="5:5" ht="15" customHeight="1" x14ac:dyDescent="0.35">
      <c r="E5056" s="11" t="str">
        <f>IF(F5056="Primary Timing Controller","Timing",IF(F5056="Secondary Timing Controller","Timing",IF(F5056="Star","Ethernet",IF(F5056="Door Controller","Security Solution",IF(F5056="Elevator Controller","Security Solution",IF(F5056="Range Extender","Security Solution",IF(F5056="Dropbox","Standalone",IF(F5056="LF Exciter","Standalone",IF(OR(F5056="Monitor",F5056="Virtual Wall"),IF(VLOOKUP(H5056,IRDeviceDetails!$A$1:$B$10000,2,FALSE)=0,"Standalone",IF(ISNUMBER(MATCH(H5056,ConfigGrouping!$D$1:$D$10000,0)),"Primary","Secondary")),"")))))))))</f>
        <v/>
      </c>
    </row>
    <row r="5057" spans="5:5" ht="15" customHeight="1" x14ac:dyDescent="0.35">
      <c r="E5057" s="11" t="str">
        <f>IF(F5057="Primary Timing Controller","Timing",IF(F5057="Secondary Timing Controller","Timing",IF(F5057="Star","Ethernet",IF(F5057="Door Controller","Security Solution",IF(F5057="Elevator Controller","Security Solution",IF(F5057="Range Extender","Security Solution",IF(F5057="Dropbox","Standalone",IF(F5057="LF Exciter","Standalone",IF(OR(F5057="Monitor",F5057="Virtual Wall"),IF(VLOOKUP(H5057,IRDeviceDetails!$A$1:$B$10000,2,FALSE)=0,"Standalone",IF(ISNUMBER(MATCH(H5057,ConfigGrouping!$D$1:$D$10000,0)),"Primary","Secondary")),"")))))))))</f>
        <v/>
      </c>
    </row>
    <row r="5058" spans="5:5" ht="15" customHeight="1" x14ac:dyDescent="0.35">
      <c r="E5058" s="11" t="str">
        <f>IF(F5058="Primary Timing Controller","Timing",IF(F5058="Secondary Timing Controller","Timing",IF(F5058="Star","Ethernet",IF(F5058="Door Controller","Security Solution",IF(F5058="Elevator Controller","Security Solution",IF(F5058="Range Extender","Security Solution",IF(F5058="Dropbox","Standalone",IF(F5058="LF Exciter","Standalone",IF(OR(F5058="Monitor",F5058="Virtual Wall"),IF(VLOOKUP(H5058,IRDeviceDetails!$A$1:$B$10000,2,FALSE)=0,"Standalone",IF(ISNUMBER(MATCH(H5058,ConfigGrouping!$D$1:$D$10000,0)),"Primary","Secondary")),"")))))))))</f>
        <v/>
      </c>
    </row>
    <row r="5059" spans="5:5" ht="15" customHeight="1" x14ac:dyDescent="0.35">
      <c r="E5059" s="11" t="str">
        <f>IF(F5059="Primary Timing Controller","Timing",IF(F5059="Secondary Timing Controller","Timing",IF(F5059="Star","Ethernet",IF(F5059="Door Controller","Security Solution",IF(F5059="Elevator Controller","Security Solution",IF(F5059="Range Extender","Security Solution",IF(F5059="Dropbox","Standalone",IF(F5059="LF Exciter","Standalone",IF(OR(F5059="Monitor",F5059="Virtual Wall"),IF(VLOOKUP(H5059,IRDeviceDetails!$A$1:$B$10000,2,FALSE)=0,"Standalone",IF(ISNUMBER(MATCH(H5059,ConfigGrouping!$D$1:$D$10000,0)),"Primary","Secondary")),"")))))))))</f>
        <v/>
      </c>
    </row>
    <row r="5060" spans="5:5" ht="15" customHeight="1" x14ac:dyDescent="0.35">
      <c r="E5060" s="11" t="str">
        <f>IF(F5060="Primary Timing Controller","Timing",IF(F5060="Secondary Timing Controller","Timing",IF(F5060="Star","Ethernet",IF(F5060="Door Controller","Security Solution",IF(F5060="Elevator Controller","Security Solution",IF(F5060="Range Extender","Security Solution",IF(F5060="Dropbox","Standalone",IF(F5060="LF Exciter","Standalone",IF(OR(F5060="Monitor",F5060="Virtual Wall"),IF(VLOOKUP(H5060,IRDeviceDetails!$A$1:$B$10000,2,FALSE)=0,"Standalone",IF(ISNUMBER(MATCH(H5060,ConfigGrouping!$D$1:$D$10000,0)),"Primary","Secondary")),"")))))))))</f>
        <v/>
      </c>
    </row>
    <row r="5061" spans="5:5" ht="15" customHeight="1" x14ac:dyDescent="0.35">
      <c r="E5061" s="11" t="str">
        <f>IF(F5061="Primary Timing Controller","Timing",IF(F5061="Secondary Timing Controller","Timing",IF(F5061="Star","Ethernet",IF(F5061="Door Controller","Security Solution",IF(F5061="Elevator Controller","Security Solution",IF(F5061="Range Extender","Security Solution",IF(F5061="Dropbox","Standalone",IF(F5061="LF Exciter","Standalone",IF(OR(F5061="Monitor",F5061="Virtual Wall"),IF(VLOOKUP(H5061,IRDeviceDetails!$A$1:$B$10000,2,FALSE)=0,"Standalone",IF(ISNUMBER(MATCH(H5061,ConfigGrouping!$D$1:$D$10000,0)),"Primary","Secondary")),"")))))))))</f>
        <v/>
      </c>
    </row>
    <row r="5062" spans="5:5" ht="15" customHeight="1" x14ac:dyDescent="0.35">
      <c r="E5062" s="11" t="str">
        <f>IF(F5062="Primary Timing Controller","Timing",IF(F5062="Secondary Timing Controller","Timing",IF(F5062="Star","Ethernet",IF(F5062="Door Controller","Security Solution",IF(F5062="Elevator Controller","Security Solution",IF(F5062="Range Extender","Security Solution",IF(F5062="Dropbox","Standalone",IF(F5062="LF Exciter","Standalone",IF(OR(F5062="Monitor",F5062="Virtual Wall"),IF(VLOOKUP(H5062,IRDeviceDetails!$A$1:$B$10000,2,FALSE)=0,"Standalone",IF(ISNUMBER(MATCH(H5062,ConfigGrouping!$D$1:$D$10000,0)),"Primary","Secondary")),"")))))))))</f>
        <v/>
      </c>
    </row>
    <row r="5063" spans="5:5" ht="15" customHeight="1" x14ac:dyDescent="0.35">
      <c r="E5063" s="11" t="str">
        <f>IF(F5063="Primary Timing Controller","Timing",IF(F5063="Secondary Timing Controller","Timing",IF(F5063="Star","Ethernet",IF(F5063="Door Controller","Security Solution",IF(F5063="Elevator Controller","Security Solution",IF(F5063="Range Extender","Security Solution",IF(F5063="Dropbox","Standalone",IF(F5063="LF Exciter","Standalone",IF(OR(F5063="Monitor",F5063="Virtual Wall"),IF(VLOOKUP(H5063,IRDeviceDetails!$A$1:$B$10000,2,FALSE)=0,"Standalone",IF(ISNUMBER(MATCH(H5063,ConfigGrouping!$D$1:$D$10000,0)),"Primary","Secondary")),"")))))))))</f>
        <v/>
      </c>
    </row>
    <row r="5064" spans="5:5" ht="15" customHeight="1" x14ac:dyDescent="0.35">
      <c r="E5064" s="11" t="str">
        <f>IF(F5064="Primary Timing Controller","Timing",IF(F5064="Secondary Timing Controller","Timing",IF(F5064="Star","Ethernet",IF(F5064="Door Controller","Security Solution",IF(F5064="Elevator Controller","Security Solution",IF(F5064="Range Extender","Security Solution",IF(F5064="Dropbox","Standalone",IF(F5064="LF Exciter","Standalone",IF(OR(F5064="Monitor",F5064="Virtual Wall"),IF(VLOOKUP(H5064,IRDeviceDetails!$A$1:$B$10000,2,FALSE)=0,"Standalone",IF(ISNUMBER(MATCH(H5064,ConfigGrouping!$D$1:$D$10000,0)),"Primary","Secondary")),"")))))))))</f>
        <v/>
      </c>
    </row>
    <row r="5065" spans="5:5" ht="15" customHeight="1" x14ac:dyDescent="0.35">
      <c r="E5065" s="11" t="str">
        <f>IF(F5065="Primary Timing Controller","Timing",IF(F5065="Secondary Timing Controller","Timing",IF(F5065="Star","Ethernet",IF(F5065="Door Controller","Security Solution",IF(F5065="Elevator Controller","Security Solution",IF(F5065="Range Extender","Security Solution",IF(F5065="Dropbox","Standalone",IF(F5065="LF Exciter","Standalone",IF(OR(F5065="Monitor",F5065="Virtual Wall"),IF(VLOOKUP(H5065,IRDeviceDetails!$A$1:$B$10000,2,FALSE)=0,"Standalone",IF(ISNUMBER(MATCH(H5065,ConfigGrouping!$D$1:$D$10000,0)),"Primary","Secondary")),"")))))))))</f>
        <v/>
      </c>
    </row>
    <row r="5066" spans="5:5" ht="15" customHeight="1" x14ac:dyDescent="0.35">
      <c r="E5066" s="11" t="str">
        <f>IF(F5066="Primary Timing Controller","Timing",IF(F5066="Secondary Timing Controller","Timing",IF(F5066="Star","Ethernet",IF(F5066="Door Controller","Security Solution",IF(F5066="Elevator Controller","Security Solution",IF(F5066="Range Extender","Security Solution",IF(F5066="Dropbox","Standalone",IF(F5066="LF Exciter","Standalone",IF(OR(F5066="Monitor",F5066="Virtual Wall"),IF(VLOOKUP(H5066,IRDeviceDetails!$A$1:$B$10000,2,FALSE)=0,"Standalone",IF(ISNUMBER(MATCH(H5066,ConfigGrouping!$D$1:$D$10000,0)),"Primary","Secondary")),"")))))))))</f>
        <v/>
      </c>
    </row>
    <row r="5067" spans="5:5" ht="15" customHeight="1" x14ac:dyDescent="0.35">
      <c r="E5067" s="11" t="str">
        <f>IF(F5067="Primary Timing Controller","Timing",IF(F5067="Secondary Timing Controller","Timing",IF(F5067="Star","Ethernet",IF(F5067="Door Controller","Security Solution",IF(F5067="Elevator Controller","Security Solution",IF(F5067="Range Extender","Security Solution",IF(F5067="Dropbox","Standalone",IF(F5067="LF Exciter","Standalone",IF(OR(F5067="Monitor",F5067="Virtual Wall"),IF(VLOOKUP(H5067,IRDeviceDetails!$A$1:$B$10000,2,FALSE)=0,"Standalone",IF(ISNUMBER(MATCH(H5067,ConfigGrouping!$D$1:$D$10000,0)),"Primary","Secondary")),"")))))))))</f>
        <v/>
      </c>
    </row>
    <row r="5068" spans="5:5" ht="15" customHeight="1" x14ac:dyDescent="0.35">
      <c r="E5068" s="11" t="str">
        <f>IF(F5068="Primary Timing Controller","Timing",IF(F5068="Secondary Timing Controller","Timing",IF(F5068="Star","Ethernet",IF(F5068="Door Controller","Security Solution",IF(F5068="Elevator Controller","Security Solution",IF(F5068="Range Extender","Security Solution",IF(F5068="Dropbox","Standalone",IF(F5068="LF Exciter","Standalone",IF(OR(F5068="Monitor",F5068="Virtual Wall"),IF(VLOOKUP(H5068,IRDeviceDetails!$A$1:$B$10000,2,FALSE)=0,"Standalone",IF(ISNUMBER(MATCH(H5068,ConfigGrouping!$D$1:$D$10000,0)),"Primary","Secondary")),"")))))))))</f>
        <v/>
      </c>
    </row>
    <row r="5069" spans="5:5" ht="15" customHeight="1" x14ac:dyDescent="0.35">
      <c r="E5069" s="11" t="str">
        <f>IF(F5069="Primary Timing Controller","Timing",IF(F5069="Secondary Timing Controller","Timing",IF(F5069="Star","Ethernet",IF(F5069="Door Controller","Security Solution",IF(F5069="Elevator Controller","Security Solution",IF(F5069="Range Extender","Security Solution",IF(F5069="Dropbox","Standalone",IF(F5069="LF Exciter","Standalone",IF(OR(F5069="Monitor",F5069="Virtual Wall"),IF(VLOOKUP(H5069,IRDeviceDetails!$A$1:$B$10000,2,FALSE)=0,"Standalone",IF(ISNUMBER(MATCH(H5069,ConfigGrouping!$D$1:$D$10000,0)),"Primary","Secondary")),"")))))))))</f>
        <v/>
      </c>
    </row>
    <row r="5070" spans="5:5" ht="15" customHeight="1" x14ac:dyDescent="0.35">
      <c r="E5070" s="11" t="str">
        <f>IF(F5070="Primary Timing Controller","Timing",IF(F5070="Secondary Timing Controller","Timing",IF(F5070="Star","Ethernet",IF(F5070="Door Controller","Security Solution",IF(F5070="Elevator Controller","Security Solution",IF(F5070="Range Extender","Security Solution",IF(F5070="Dropbox","Standalone",IF(F5070="LF Exciter","Standalone",IF(OR(F5070="Monitor",F5070="Virtual Wall"),IF(VLOOKUP(H5070,IRDeviceDetails!$A$1:$B$10000,2,FALSE)=0,"Standalone",IF(ISNUMBER(MATCH(H5070,ConfigGrouping!$D$1:$D$10000,0)),"Primary","Secondary")),"")))))))))</f>
        <v/>
      </c>
    </row>
    <row r="5071" spans="5:5" ht="15" customHeight="1" x14ac:dyDescent="0.35">
      <c r="E5071" s="11" t="str">
        <f>IF(F5071="Primary Timing Controller","Timing",IF(F5071="Secondary Timing Controller","Timing",IF(F5071="Star","Ethernet",IF(F5071="Door Controller","Security Solution",IF(F5071="Elevator Controller","Security Solution",IF(F5071="Range Extender","Security Solution",IF(F5071="Dropbox","Standalone",IF(F5071="LF Exciter","Standalone",IF(OR(F5071="Monitor",F5071="Virtual Wall"),IF(VLOOKUP(H5071,IRDeviceDetails!$A$1:$B$10000,2,FALSE)=0,"Standalone",IF(ISNUMBER(MATCH(H5071,ConfigGrouping!$D$1:$D$10000,0)),"Primary","Secondary")),"")))))))))</f>
        <v/>
      </c>
    </row>
    <row r="5072" spans="5:5" ht="15" customHeight="1" x14ac:dyDescent="0.35">
      <c r="E5072" s="11" t="str">
        <f>IF(F5072="Primary Timing Controller","Timing",IF(F5072="Secondary Timing Controller","Timing",IF(F5072="Star","Ethernet",IF(F5072="Door Controller","Security Solution",IF(F5072="Elevator Controller","Security Solution",IF(F5072="Range Extender","Security Solution",IF(F5072="Dropbox","Standalone",IF(F5072="LF Exciter","Standalone",IF(OR(F5072="Monitor",F5072="Virtual Wall"),IF(VLOOKUP(H5072,IRDeviceDetails!$A$1:$B$10000,2,FALSE)=0,"Standalone",IF(ISNUMBER(MATCH(H5072,ConfigGrouping!$D$1:$D$10000,0)),"Primary","Secondary")),"")))))))))</f>
        <v/>
      </c>
    </row>
    <row r="5073" spans="5:5" ht="15" customHeight="1" x14ac:dyDescent="0.35">
      <c r="E5073" s="11" t="str">
        <f>IF(F5073="Primary Timing Controller","Timing",IF(F5073="Secondary Timing Controller","Timing",IF(F5073="Star","Ethernet",IF(F5073="Door Controller","Security Solution",IF(F5073="Elevator Controller","Security Solution",IF(F5073="Range Extender","Security Solution",IF(F5073="Dropbox","Standalone",IF(F5073="LF Exciter","Standalone",IF(OR(F5073="Monitor",F5073="Virtual Wall"),IF(VLOOKUP(H5073,IRDeviceDetails!$A$1:$B$10000,2,FALSE)=0,"Standalone",IF(ISNUMBER(MATCH(H5073,ConfigGrouping!$D$1:$D$10000,0)),"Primary","Secondary")),"")))))))))</f>
        <v/>
      </c>
    </row>
    <row r="5074" spans="5:5" ht="15" customHeight="1" x14ac:dyDescent="0.35">
      <c r="E5074" s="11" t="str">
        <f>IF(F5074="Primary Timing Controller","Timing",IF(F5074="Secondary Timing Controller","Timing",IF(F5074="Star","Ethernet",IF(F5074="Door Controller","Security Solution",IF(F5074="Elevator Controller","Security Solution",IF(F5074="Range Extender","Security Solution",IF(F5074="Dropbox","Standalone",IF(F5074="LF Exciter","Standalone",IF(OR(F5074="Monitor",F5074="Virtual Wall"),IF(VLOOKUP(H5074,IRDeviceDetails!$A$1:$B$10000,2,FALSE)=0,"Standalone",IF(ISNUMBER(MATCH(H5074,ConfigGrouping!$D$1:$D$10000,0)),"Primary","Secondary")),"")))))))))</f>
        <v/>
      </c>
    </row>
    <row r="5075" spans="5:5" ht="15" customHeight="1" x14ac:dyDescent="0.35">
      <c r="E5075" s="11" t="str">
        <f>IF(F5075="Primary Timing Controller","Timing",IF(F5075="Secondary Timing Controller","Timing",IF(F5075="Star","Ethernet",IF(F5075="Door Controller","Security Solution",IF(F5075="Elevator Controller","Security Solution",IF(F5075="Range Extender","Security Solution",IF(F5075="Dropbox","Standalone",IF(F5075="LF Exciter","Standalone",IF(OR(F5075="Monitor",F5075="Virtual Wall"),IF(VLOOKUP(H5075,IRDeviceDetails!$A$1:$B$10000,2,FALSE)=0,"Standalone",IF(ISNUMBER(MATCH(H5075,ConfigGrouping!$D$1:$D$10000,0)),"Primary","Secondary")),"")))))))))</f>
        <v/>
      </c>
    </row>
    <row r="5076" spans="5:5" ht="15" customHeight="1" x14ac:dyDescent="0.35">
      <c r="E5076" s="11" t="str">
        <f>IF(F5076="Primary Timing Controller","Timing",IF(F5076="Secondary Timing Controller","Timing",IF(F5076="Star","Ethernet",IF(F5076="Door Controller","Security Solution",IF(F5076="Elevator Controller","Security Solution",IF(F5076="Range Extender","Security Solution",IF(F5076="Dropbox","Standalone",IF(F5076="LF Exciter","Standalone",IF(OR(F5076="Monitor",F5076="Virtual Wall"),IF(VLOOKUP(H5076,IRDeviceDetails!$A$1:$B$10000,2,FALSE)=0,"Standalone",IF(ISNUMBER(MATCH(H5076,ConfigGrouping!$D$1:$D$10000,0)),"Primary","Secondary")),"")))))))))</f>
        <v/>
      </c>
    </row>
    <row r="5077" spans="5:5" ht="15" customHeight="1" x14ac:dyDescent="0.35">
      <c r="E5077" s="11" t="str">
        <f>IF(F5077="Primary Timing Controller","Timing",IF(F5077="Secondary Timing Controller","Timing",IF(F5077="Star","Ethernet",IF(F5077="Door Controller","Security Solution",IF(F5077="Elevator Controller","Security Solution",IF(F5077="Range Extender","Security Solution",IF(F5077="Dropbox","Standalone",IF(F5077="LF Exciter","Standalone",IF(OR(F5077="Monitor",F5077="Virtual Wall"),IF(VLOOKUP(H5077,IRDeviceDetails!$A$1:$B$10000,2,FALSE)=0,"Standalone",IF(ISNUMBER(MATCH(H5077,ConfigGrouping!$D$1:$D$10000,0)),"Primary","Secondary")),"")))))))))</f>
        <v/>
      </c>
    </row>
    <row r="5078" spans="5:5" ht="15" customHeight="1" x14ac:dyDescent="0.35">
      <c r="E5078" s="11" t="str">
        <f>IF(F5078="Primary Timing Controller","Timing",IF(F5078="Secondary Timing Controller","Timing",IF(F5078="Star","Ethernet",IF(F5078="Door Controller","Security Solution",IF(F5078="Elevator Controller","Security Solution",IF(F5078="Range Extender","Security Solution",IF(F5078="Dropbox","Standalone",IF(F5078="LF Exciter","Standalone",IF(OR(F5078="Monitor",F5078="Virtual Wall"),IF(VLOOKUP(H5078,IRDeviceDetails!$A$1:$B$10000,2,FALSE)=0,"Standalone",IF(ISNUMBER(MATCH(H5078,ConfigGrouping!$D$1:$D$10000,0)),"Primary","Secondary")),"")))))))))</f>
        <v/>
      </c>
    </row>
    <row r="5079" spans="5:5" ht="15" customHeight="1" x14ac:dyDescent="0.35">
      <c r="E5079" s="11" t="str">
        <f>IF(F5079="Primary Timing Controller","Timing",IF(F5079="Secondary Timing Controller","Timing",IF(F5079="Star","Ethernet",IF(F5079="Door Controller","Security Solution",IF(F5079="Elevator Controller","Security Solution",IF(F5079="Range Extender","Security Solution",IF(F5079="Dropbox","Standalone",IF(F5079="LF Exciter","Standalone",IF(OR(F5079="Monitor",F5079="Virtual Wall"),IF(VLOOKUP(H5079,IRDeviceDetails!$A$1:$B$10000,2,FALSE)=0,"Standalone",IF(ISNUMBER(MATCH(H5079,ConfigGrouping!$D$1:$D$10000,0)),"Primary","Secondary")),"")))))))))</f>
        <v/>
      </c>
    </row>
    <row r="5080" spans="5:5" ht="15" customHeight="1" x14ac:dyDescent="0.35">
      <c r="E5080" s="11" t="str">
        <f>IF(F5080="Primary Timing Controller","Timing",IF(F5080="Secondary Timing Controller","Timing",IF(F5080="Star","Ethernet",IF(F5080="Door Controller","Security Solution",IF(F5080="Elevator Controller","Security Solution",IF(F5080="Range Extender","Security Solution",IF(F5080="Dropbox","Standalone",IF(F5080="LF Exciter","Standalone",IF(OR(F5080="Monitor",F5080="Virtual Wall"),IF(VLOOKUP(H5080,IRDeviceDetails!$A$1:$B$10000,2,FALSE)=0,"Standalone",IF(ISNUMBER(MATCH(H5080,ConfigGrouping!$D$1:$D$10000,0)),"Primary","Secondary")),"")))))))))</f>
        <v/>
      </c>
    </row>
    <row r="5081" spans="5:5" ht="15" customHeight="1" x14ac:dyDescent="0.35">
      <c r="E5081" s="11" t="str">
        <f>IF(F5081="Primary Timing Controller","Timing",IF(F5081="Secondary Timing Controller","Timing",IF(F5081="Star","Ethernet",IF(F5081="Door Controller","Security Solution",IF(F5081="Elevator Controller","Security Solution",IF(F5081="Range Extender","Security Solution",IF(F5081="Dropbox","Standalone",IF(F5081="LF Exciter","Standalone",IF(OR(F5081="Monitor",F5081="Virtual Wall"),IF(VLOOKUP(H5081,IRDeviceDetails!$A$1:$B$10000,2,FALSE)=0,"Standalone",IF(ISNUMBER(MATCH(H5081,ConfigGrouping!$D$1:$D$10000,0)),"Primary","Secondary")),"")))))))))</f>
        <v/>
      </c>
    </row>
    <row r="5082" spans="5:5" ht="15" customHeight="1" x14ac:dyDescent="0.35">
      <c r="E5082" s="11" t="str">
        <f>IF(F5082="Primary Timing Controller","Timing",IF(F5082="Secondary Timing Controller","Timing",IF(F5082="Star","Ethernet",IF(F5082="Door Controller","Security Solution",IF(F5082="Elevator Controller","Security Solution",IF(F5082="Range Extender","Security Solution",IF(F5082="Dropbox","Standalone",IF(F5082="LF Exciter","Standalone",IF(OR(F5082="Monitor",F5082="Virtual Wall"),IF(VLOOKUP(H5082,IRDeviceDetails!$A$1:$B$10000,2,FALSE)=0,"Standalone",IF(ISNUMBER(MATCH(H5082,ConfigGrouping!$D$1:$D$10000,0)),"Primary","Secondary")),"")))))))))</f>
        <v/>
      </c>
    </row>
    <row r="5083" spans="5:5" ht="15" customHeight="1" x14ac:dyDescent="0.35">
      <c r="E5083" s="11" t="str">
        <f>IF(F5083="Primary Timing Controller","Timing",IF(F5083="Secondary Timing Controller","Timing",IF(F5083="Star","Ethernet",IF(F5083="Door Controller","Security Solution",IF(F5083="Elevator Controller","Security Solution",IF(F5083="Range Extender","Security Solution",IF(F5083="Dropbox","Standalone",IF(F5083="LF Exciter","Standalone",IF(OR(F5083="Monitor",F5083="Virtual Wall"),IF(VLOOKUP(H5083,IRDeviceDetails!$A$1:$B$10000,2,FALSE)=0,"Standalone",IF(ISNUMBER(MATCH(H5083,ConfigGrouping!$D$1:$D$10000,0)),"Primary","Secondary")),"")))))))))</f>
        <v/>
      </c>
    </row>
    <row r="5084" spans="5:5" ht="15" customHeight="1" x14ac:dyDescent="0.35">
      <c r="E5084" s="11" t="str">
        <f>IF(F5084="Primary Timing Controller","Timing",IF(F5084="Secondary Timing Controller","Timing",IF(F5084="Star","Ethernet",IF(F5084="Door Controller","Security Solution",IF(F5084="Elevator Controller","Security Solution",IF(F5084="Range Extender","Security Solution",IF(F5084="Dropbox","Standalone",IF(F5084="LF Exciter","Standalone",IF(OR(F5084="Monitor",F5084="Virtual Wall"),IF(VLOOKUP(H5084,IRDeviceDetails!$A$1:$B$10000,2,FALSE)=0,"Standalone",IF(ISNUMBER(MATCH(H5084,ConfigGrouping!$D$1:$D$10000,0)),"Primary","Secondary")),"")))))))))</f>
        <v/>
      </c>
    </row>
    <row r="5085" spans="5:5" ht="15" customHeight="1" x14ac:dyDescent="0.35">
      <c r="E5085" s="11" t="str">
        <f>IF(F5085="Primary Timing Controller","Timing",IF(F5085="Secondary Timing Controller","Timing",IF(F5085="Star","Ethernet",IF(F5085="Door Controller","Security Solution",IF(F5085="Elevator Controller","Security Solution",IF(F5085="Range Extender","Security Solution",IF(F5085="Dropbox","Standalone",IF(F5085="LF Exciter","Standalone",IF(OR(F5085="Monitor",F5085="Virtual Wall"),IF(VLOOKUP(H5085,IRDeviceDetails!$A$1:$B$10000,2,FALSE)=0,"Standalone",IF(ISNUMBER(MATCH(H5085,ConfigGrouping!$D$1:$D$10000,0)),"Primary","Secondary")),"")))))))))</f>
        <v/>
      </c>
    </row>
    <row r="5086" spans="5:5" ht="15" customHeight="1" x14ac:dyDescent="0.35">
      <c r="E5086" s="11" t="str">
        <f>IF(F5086="Primary Timing Controller","Timing",IF(F5086="Secondary Timing Controller","Timing",IF(F5086="Star","Ethernet",IF(F5086="Door Controller","Security Solution",IF(F5086="Elevator Controller","Security Solution",IF(F5086="Range Extender","Security Solution",IF(F5086="Dropbox","Standalone",IF(F5086="LF Exciter","Standalone",IF(OR(F5086="Monitor",F5086="Virtual Wall"),IF(VLOOKUP(H5086,IRDeviceDetails!$A$1:$B$10000,2,FALSE)=0,"Standalone",IF(ISNUMBER(MATCH(H5086,ConfigGrouping!$D$1:$D$10000,0)),"Primary","Secondary")),"")))))))))</f>
        <v/>
      </c>
    </row>
    <row r="5087" spans="5:5" ht="15" customHeight="1" x14ac:dyDescent="0.35">
      <c r="E5087" s="11" t="str">
        <f>IF(F5087="Primary Timing Controller","Timing",IF(F5087="Secondary Timing Controller","Timing",IF(F5087="Star","Ethernet",IF(F5087="Door Controller","Security Solution",IF(F5087="Elevator Controller","Security Solution",IF(F5087="Range Extender","Security Solution",IF(F5087="Dropbox","Standalone",IF(F5087="LF Exciter","Standalone",IF(OR(F5087="Monitor",F5087="Virtual Wall"),IF(VLOOKUP(H5087,IRDeviceDetails!$A$1:$B$10000,2,FALSE)=0,"Standalone",IF(ISNUMBER(MATCH(H5087,ConfigGrouping!$D$1:$D$10000,0)),"Primary","Secondary")),"")))))))))</f>
        <v/>
      </c>
    </row>
    <row r="5088" spans="5:5" ht="15" customHeight="1" x14ac:dyDescent="0.35">
      <c r="E5088" s="11" t="str">
        <f>IF(F5088="Primary Timing Controller","Timing",IF(F5088="Secondary Timing Controller","Timing",IF(F5088="Star","Ethernet",IF(F5088="Door Controller","Security Solution",IF(F5088="Elevator Controller","Security Solution",IF(F5088="Range Extender","Security Solution",IF(F5088="Dropbox","Standalone",IF(F5088="LF Exciter","Standalone",IF(OR(F5088="Monitor",F5088="Virtual Wall"),IF(VLOOKUP(H5088,IRDeviceDetails!$A$1:$B$10000,2,FALSE)=0,"Standalone",IF(ISNUMBER(MATCH(H5088,ConfigGrouping!$D$1:$D$10000,0)),"Primary","Secondary")),"")))))))))</f>
        <v/>
      </c>
    </row>
    <row r="5089" spans="5:5" ht="15" customHeight="1" x14ac:dyDescent="0.35">
      <c r="E5089" s="11" t="str">
        <f>IF(F5089="Primary Timing Controller","Timing",IF(F5089="Secondary Timing Controller","Timing",IF(F5089="Star","Ethernet",IF(F5089="Door Controller","Security Solution",IF(F5089="Elevator Controller","Security Solution",IF(F5089="Range Extender","Security Solution",IF(F5089="Dropbox","Standalone",IF(F5089="LF Exciter","Standalone",IF(OR(F5089="Monitor",F5089="Virtual Wall"),IF(VLOOKUP(H5089,IRDeviceDetails!$A$1:$B$10000,2,FALSE)=0,"Standalone",IF(ISNUMBER(MATCH(H5089,ConfigGrouping!$D$1:$D$10000,0)),"Primary","Secondary")),"")))))))))</f>
        <v/>
      </c>
    </row>
    <row r="5090" spans="5:5" ht="15" customHeight="1" x14ac:dyDescent="0.35">
      <c r="E5090" s="11" t="str">
        <f>IF(F5090="Primary Timing Controller","Timing",IF(F5090="Secondary Timing Controller","Timing",IF(F5090="Star","Ethernet",IF(F5090="Door Controller","Security Solution",IF(F5090="Elevator Controller","Security Solution",IF(F5090="Range Extender","Security Solution",IF(F5090="Dropbox","Standalone",IF(F5090="LF Exciter","Standalone",IF(OR(F5090="Monitor",F5090="Virtual Wall"),IF(VLOOKUP(H5090,IRDeviceDetails!$A$1:$B$10000,2,FALSE)=0,"Standalone",IF(ISNUMBER(MATCH(H5090,ConfigGrouping!$D$1:$D$10000,0)),"Primary","Secondary")),"")))))))))</f>
        <v/>
      </c>
    </row>
    <row r="5091" spans="5:5" ht="15" customHeight="1" x14ac:dyDescent="0.35">
      <c r="E5091" s="11" t="str">
        <f>IF(F5091="Primary Timing Controller","Timing",IF(F5091="Secondary Timing Controller","Timing",IF(F5091="Star","Ethernet",IF(F5091="Door Controller","Security Solution",IF(F5091="Elevator Controller","Security Solution",IF(F5091="Range Extender","Security Solution",IF(F5091="Dropbox","Standalone",IF(F5091="LF Exciter","Standalone",IF(OR(F5091="Monitor",F5091="Virtual Wall"),IF(VLOOKUP(H5091,IRDeviceDetails!$A$1:$B$10000,2,FALSE)=0,"Standalone",IF(ISNUMBER(MATCH(H5091,ConfigGrouping!$D$1:$D$10000,0)),"Primary","Secondary")),"")))))))))</f>
        <v/>
      </c>
    </row>
    <row r="5092" spans="5:5" ht="15" customHeight="1" x14ac:dyDescent="0.35">
      <c r="E5092" s="11" t="str">
        <f>IF(F5092="Primary Timing Controller","Timing",IF(F5092="Secondary Timing Controller","Timing",IF(F5092="Star","Ethernet",IF(F5092="Door Controller","Security Solution",IF(F5092="Elevator Controller","Security Solution",IF(F5092="Range Extender","Security Solution",IF(F5092="Dropbox","Standalone",IF(F5092="LF Exciter","Standalone",IF(OR(F5092="Monitor",F5092="Virtual Wall"),IF(VLOOKUP(H5092,IRDeviceDetails!$A$1:$B$10000,2,FALSE)=0,"Standalone",IF(ISNUMBER(MATCH(H5092,ConfigGrouping!$D$1:$D$10000,0)),"Primary","Secondary")),"")))))))))</f>
        <v/>
      </c>
    </row>
    <row r="5093" spans="5:5" ht="15" customHeight="1" x14ac:dyDescent="0.35">
      <c r="E5093" s="11" t="str">
        <f>IF(F5093="Primary Timing Controller","Timing",IF(F5093="Secondary Timing Controller","Timing",IF(F5093="Star","Ethernet",IF(F5093="Door Controller","Security Solution",IF(F5093="Elevator Controller","Security Solution",IF(F5093="Range Extender","Security Solution",IF(F5093="Dropbox","Standalone",IF(F5093="LF Exciter","Standalone",IF(OR(F5093="Monitor",F5093="Virtual Wall"),IF(VLOOKUP(H5093,IRDeviceDetails!$A$1:$B$10000,2,FALSE)=0,"Standalone",IF(ISNUMBER(MATCH(H5093,ConfigGrouping!$D$1:$D$10000,0)),"Primary","Secondary")),"")))))))))</f>
        <v/>
      </c>
    </row>
    <row r="5094" spans="5:5" ht="15" customHeight="1" x14ac:dyDescent="0.35">
      <c r="E5094" s="11" t="str">
        <f>IF(F5094="Primary Timing Controller","Timing",IF(F5094="Secondary Timing Controller","Timing",IF(F5094="Star","Ethernet",IF(F5094="Door Controller","Security Solution",IF(F5094="Elevator Controller","Security Solution",IF(F5094="Range Extender","Security Solution",IF(F5094="Dropbox","Standalone",IF(F5094="LF Exciter","Standalone",IF(OR(F5094="Monitor",F5094="Virtual Wall"),IF(VLOOKUP(H5094,IRDeviceDetails!$A$1:$B$10000,2,FALSE)=0,"Standalone",IF(ISNUMBER(MATCH(H5094,ConfigGrouping!$D$1:$D$10000,0)),"Primary","Secondary")),"")))))))))</f>
        <v/>
      </c>
    </row>
    <row r="5095" spans="5:5" ht="15" customHeight="1" x14ac:dyDescent="0.35">
      <c r="E5095" s="11" t="str">
        <f>IF(F5095="Primary Timing Controller","Timing",IF(F5095="Secondary Timing Controller","Timing",IF(F5095="Star","Ethernet",IF(F5095="Door Controller","Security Solution",IF(F5095="Elevator Controller","Security Solution",IF(F5095="Range Extender","Security Solution",IF(F5095="Dropbox","Standalone",IF(F5095="LF Exciter","Standalone",IF(OR(F5095="Monitor",F5095="Virtual Wall"),IF(VLOOKUP(H5095,IRDeviceDetails!$A$1:$B$10000,2,FALSE)=0,"Standalone",IF(ISNUMBER(MATCH(H5095,ConfigGrouping!$D$1:$D$10000,0)),"Primary","Secondary")),"")))))))))</f>
        <v/>
      </c>
    </row>
    <row r="5096" spans="5:5" ht="15" customHeight="1" x14ac:dyDescent="0.35">
      <c r="E5096" s="11" t="str">
        <f>IF(F5096="Primary Timing Controller","Timing",IF(F5096="Secondary Timing Controller","Timing",IF(F5096="Star","Ethernet",IF(F5096="Door Controller","Security Solution",IF(F5096="Elevator Controller","Security Solution",IF(F5096="Range Extender","Security Solution",IF(F5096="Dropbox","Standalone",IF(F5096="LF Exciter","Standalone",IF(OR(F5096="Monitor",F5096="Virtual Wall"),IF(VLOOKUP(H5096,IRDeviceDetails!$A$1:$B$10000,2,FALSE)=0,"Standalone",IF(ISNUMBER(MATCH(H5096,ConfigGrouping!$D$1:$D$10000,0)),"Primary","Secondary")),"")))))))))</f>
        <v/>
      </c>
    </row>
    <row r="5097" spans="5:5" ht="15" customHeight="1" x14ac:dyDescent="0.35">
      <c r="E5097" s="11" t="str">
        <f>IF(F5097="Primary Timing Controller","Timing",IF(F5097="Secondary Timing Controller","Timing",IF(F5097="Star","Ethernet",IF(F5097="Door Controller","Security Solution",IF(F5097="Elevator Controller","Security Solution",IF(F5097="Range Extender","Security Solution",IF(F5097="Dropbox","Standalone",IF(F5097="LF Exciter","Standalone",IF(OR(F5097="Monitor",F5097="Virtual Wall"),IF(VLOOKUP(H5097,IRDeviceDetails!$A$1:$B$10000,2,FALSE)=0,"Standalone",IF(ISNUMBER(MATCH(H5097,ConfigGrouping!$D$1:$D$10000,0)),"Primary","Secondary")),"")))))))))</f>
        <v/>
      </c>
    </row>
    <row r="5098" spans="5:5" ht="15" customHeight="1" x14ac:dyDescent="0.35">
      <c r="E5098" s="11" t="str">
        <f>IF(F5098="Primary Timing Controller","Timing",IF(F5098="Secondary Timing Controller","Timing",IF(F5098="Star","Ethernet",IF(F5098="Door Controller","Security Solution",IF(F5098="Elevator Controller","Security Solution",IF(F5098="Range Extender","Security Solution",IF(F5098="Dropbox","Standalone",IF(F5098="LF Exciter","Standalone",IF(OR(F5098="Monitor",F5098="Virtual Wall"),IF(VLOOKUP(H5098,IRDeviceDetails!$A$1:$B$10000,2,FALSE)=0,"Standalone",IF(ISNUMBER(MATCH(H5098,ConfigGrouping!$D$1:$D$10000,0)),"Primary","Secondary")),"")))))))))</f>
        <v/>
      </c>
    </row>
    <row r="5099" spans="5:5" ht="15" customHeight="1" x14ac:dyDescent="0.35">
      <c r="E5099" s="11" t="str">
        <f>IF(F5099="Primary Timing Controller","Timing",IF(F5099="Secondary Timing Controller","Timing",IF(F5099="Star","Ethernet",IF(F5099="Door Controller","Security Solution",IF(F5099="Elevator Controller","Security Solution",IF(F5099="Range Extender","Security Solution",IF(F5099="Dropbox","Standalone",IF(F5099="LF Exciter","Standalone",IF(OR(F5099="Monitor",F5099="Virtual Wall"),IF(VLOOKUP(H5099,IRDeviceDetails!$A$1:$B$10000,2,FALSE)=0,"Standalone",IF(ISNUMBER(MATCH(H5099,ConfigGrouping!$D$1:$D$10000,0)),"Primary","Secondary")),"")))))))))</f>
        <v/>
      </c>
    </row>
    <row r="5100" spans="5:5" ht="15" customHeight="1" x14ac:dyDescent="0.35">
      <c r="E5100" s="11" t="str">
        <f>IF(F5100="Primary Timing Controller","Timing",IF(F5100="Secondary Timing Controller","Timing",IF(F5100="Star","Ethernet",IF(F5100="Door Controller","Security Solution",IF(F5100="Elevator Controller","Security Solution",IF(F5100="Range Extender","Security Solution",IF(F5100="Dropbox","Standalone",IF(F5100="LF Exciter","Standalone",IF(OR(F5100="Monitor",F5100="Virtual Wall"),IF(VLOOKUP(H5100,IRDeviceDetails!$A$1:$B$10000,2,FALSE)=0,"Standalone",IF(ISNUMBER(MATCH(H5100,ConfigGrouping!$D$1:$D$10000,0)),"Primary","Secondary")),"")))))))))</f>
        <v/>
      </c>
    </row>
    <row r="5101" spans="5:5" ht="15" customHeight="1" x14ac:dyDescent="0.35">
      <c r="E5101" s="11" t="str">
        <f>IF(F5101="Primary Timing Controller","Timing",IF(F5101="Secondary Timing Controller","Timing",IF(F5101="Star","Ethernet",IF(F5101="Door Controller","Security Solution",IF(F5101="Elevator Controller","Security Solution",IF(F5101="Range Extender","Security Solution",IF(F5101="Dropbox","Standalone",IF(F5101="LF Exciter","Standalone",IF(OR(F5101="Monitor",F5101="Virtual Wall"),IF(VLOOKUP(H5101,IRDeviceDetails!$A$1:$B$10000,2,FALSE)=0,"Standalone",IF(ISNUMBER(MATCH(H5101,ConfigGrouping!$D$1:$D$10000,0)),"Primary","Secondary")),"")))))))))</f>
        <v/>
      </c>
    </row>
    <row r="5102" spans="5:5" ht="15" customHeight="1" x14ac:dyDescent="0.35">
      <c r="E5102" s="11" t="str">
        <f>IF(F5102="Primary Timing Controller","Timing",IF(F5102="Secondary Timing Controller","Timing",IF(F5102="Star","Ethernet",IF(F5102="Door Controller","Security Solution",IF(F5102="Elevator Controller","Security Solution",IF(F5102="Range Extender","Security Solution",IF(F5102="Dropbox","Standalone",IF(F5102="LF Exciter","Standalone",IF(OR(F5102="Monitor",F5102="Virtual Wall"),IF(VLOOKUP(H5102,IRDeviceDetails!$A$1:$B$10000,2,FALSE)=0,"Standalone",IF(ISNUMBER(MATCH(H5102,ConfigGrouping!$D$1:$D$10000,0)),"Primary","Secondary")),"")))))))))</f>
        <v/>
      </c>
    </row>
    <row r="5103" spans="5:5" ht="15" customHeight="1" x14ac:dyDescent="0.35">
      <c r="E5103" s="11" t="str">
        <f>IF(F5103="Primary Timing Controller","Timing",IF(F5103="Secondary Timing Controller","Timing",IF(F5103="Star","Ethernet",IF(F5103="Door Controller","Security Solution",IF(F5103="Elevator Controller","Security Solution",IF(F5103="Range Extender","Security Solution",IF(F5103="Dropbox","Standalone",IF(F5103="LF Exciter","Standalone",IF(OR(F5103="Monitor",F5103="Virtual Wall"),IF(VLOOKUP(H5103,IRDeviceDetails!$A$1:$B$10000,2,FALSE)=0,"Standalone",IF(ISNUMBER(MATCH(H5103,ConfigGrouping!$D$1:$D$10000,0)),"Primary","Secondary")),"")))))))))</f>
        <v/>
      </c>
    </row>
    <row r="5104" spans="5:5" ht="15" customHeight="1" x14ac:dyDescent="0.35">
      <c r="E5104" s="11" t="str">
        <f>IF(F5104="Primary Timing Controller","Timing",IF(F5104="Secondary Timing Controller","Timing",IF(F5104="Star","Ethernet",IF(F5104="Door Controller","Security Solution",IF(F5104="Elevator Controller","Security Solution",IF(F5104="Range Extender","Security Solution",IF(F5104="Dropbox","Standalone",IF(F5104="LF Exciter","Standalone",IF(OR(F5104="Monitor",F5104="Virtual Wall"),IF(VLOOKUP(H5104,IRDeviceDetails!$A$1:$B$10000,2,FALSE)=0,"Standalone",IF(ISNUMBER(MATCH(H5104,ConfigGrouping!$D$1:$D$10000,0)),"Primary","Secondary")),"")))))))))</f>
        <v/>
      </c>
    </row>
    <row r="5105" spans="5:5" ht="15" customHeight="1" x14ac:dyDescent="0.35">
      <c r="E5105" s="11" t="str">
        <f>IF(F5105="Primary Timing Controller","Timing",IF(F5105="Secondary Timing Controller","Timing",IF(F5105="Star","Ethernet",IF(F5105="Door Controller","Security Solution",IF(F5105="Elevator Controller","Security Solution",IF(F5105="Range Extender","Security Solution",IF(F5105="Dropbox","Standalone",IF(F5105="LF Exciter","Standalone",IF(OR(F5105="Monitor",F5105="Virtual Wall"),IF(VLOOKUP(H5105,IRDeviceDetails!$A$1:$B$10000,2,FALSE)=0,"Standalone",IF(ISNUMBER(MATCH(H5105,ConfigGrouping!$D$1:$D$10000,0)),"Primary","Secondary")),"")))))))))</f>
        <v/>
      </c>
    </row>
    <row r="5106" spans="5:5" ht="15" customHeight="1" x14ac:dyDescent="0.35">
      <c r="E5106" s="11" t="str">
        <f>IF(F5106="Primary Timing Controller","Timing",IF(F5106="Secondary Timing Controller","Timing",IF(F5106="Star","Ethernet",IF(F5106="Door Controller","Security Solution",IF(F5106="Elevator Controller","Security Solution",IF(F5106="Range Extender","Security Solution",IF(F5106="Dropbox","Standalone",IF(F5106="LF Exciter","Standalone",IF(OR(F5106="Monitor",F5106="Virtual Wall"),IF(VLOOKUP(H5106,IRDeviceDetails!$A$1:$B$10000,2,FALSE)=0,"Standalone",IF(ISNUMBER(MATCH(H5106,ConfigGrouping!$D$1:$D$10000,0)),"Primary","Secondary")),"")))))))))</f>
        <v/>
      </c>
    </row>
    <row r="5107" spans="5:5" ht="15" customHeight="1" x14ac:dyDescent="0.35">
      <c r="E5107" s="11" t="str">
        <f>IF(F5107="Primary Timing Controller","Timing",IF(F5107="Secondary Timing Controller","Timing",IF(F5107="Star","Ethernet",IF(F5107="Door Controller","Security Solution",IF(F5107="Elevator Controller","Security Solution",IF(F5107="Range Extender","Security Solution",IF(F5107="Dropbox","Standalone",IF(F5107="LF Exciter","Standalone",IF(OR(F5107="Monitor",F5107="Virtual Wall"),IF(VLOOKUP(H5107,IRDeviceDetails!$A$1:$B$10000,2,FALSE)=0,"Standalone",IF(ISNUMBER(MATCH(H5107,ConfigGrouping!$D$1:$D$10000,0)),"Primary","Secondary")),"")))))))))</f>
        <v/>
      </c>
    </row>
    <row r="5108" spans="5:5" ht="15" customHeight="1" x14ac:dyDescent="0.35">
      <c r="E5108" s="11" t="str">
        <f>IF(F5108="Primary Timing Controller","Timing",IF(F5108="Secondary Timing Controller","Timing",IF(F5108="Star","Ethernet",IF(F5108="Door Controller","Security Solution",IF(F5108="Elevator Controller","Security Solution",IF(F5108="Range Extender","Security Solution",IF(F5108="Dropbox","Standalone",IF(F5108="LF Exciter","Standalone",IF(OR(F5108="Monitor",F5108="Virtual Wall"),IF(VLOOKUP(H5108,IRDeviceDetails!$A$1:$B$10000,2,FALSE)=0,"Standalone",IF(ISNUMBER(MATCH(H5108,ConfigGrouping!$D$1:$D$10000,0)),"Primary","Secondary")),"")))))))))</f>
        <v/>
      </c>
    </row>
    <row r="5109" spans="5:5" ht="15" customHeight="1" x14ac:dyDescent="0.35">
      <c r="E5109" s="11" t="str">
        <f>IF(F5109="Primary Timing Controller","Timing",IF(F5109="Secondary Timing Controller","Timing",IF(F5109="Star","Ethernet",IF(F5109="Door Controller","Security Solution",IF(F5109="Elevator Controller","Security Solution",IF(F5109="Range Extender","Security Solution",IF(F5109="Dropbox","Standalone",IF(F5109="LF Exciter","Standalone",IF(OR(F5109="Monitor",F5109="Virtual Wall"),IF(VLOOKUP(H5109,IRDeviceDetails!$A$1:$B$10000,2,FALSE)=0,"Standalone",IF(ISNUMBER(MATCH(H5109,ConfigGrouping!$D$1:$D$10000,0)),"Primary","Secondary")),"")))))))))</f>
        <v/>
      </c>
    </row>
    <row r="5110" spans="5:5" ht="15" customHeight="1" x14ac:dyDescent="0.35">
      <c r="E5110" s="11" t="str">
        <f>IF(F5110="Primary Timing Controller","Timing",IF(F5110="Secondary Timing Controller","Timing",IF(F5110="Star","Ethernet",IF(F5110="Door Controller","Security Solution",IF(F5110="Elevator Controller","Security Solution",IF(F5110="Range Extender","Security Solution",IF(F5110="Dropbox","Standalone",IF(F5110="LF Exciter","Standalone",IF(OR(F5110="Monitor",F5110="Virtual Wall"),IF(VLOOKUP(H5110,IRDeviceDetails!$A$1:$B$10000,2,FALSE)=0,"Standalone",IF(ISNUMBER(MATCH(H5110,ConfigGrouping!$D$1:$D$10000,0)),"Primary","Secondary")),"")))))))))</f>
        <v/>
      </c>
    </row>
    <row r="5111" spans="5:5" ht="15" customHeight="1" x14ac:dyDescent="0.35">
      <c r="E5111" s="11" t="str">
        <f>IF(F5111="Primary Timing Controller","Timing",IF(F5111="Secondary Timing Controller","Timing",IF(F5111="Star","Ethernet",IF(F5111="Door Controller","Security Solution",IF(F5111="Elevator Controller","Security Solution",IF(F5111="Range Extender","Security Solution",IF(F5111="Dropbox","Standalone",IF(F5111="LF Exciter","Standalone",IF(OR(F5111="Monitor",F5111="Virtual Wall"),IF(VLOOKUP(H5111,IRDeviceDetails!$A$1:$B$10000,2,FALSE)=0,"Standalone",IF(ISNUMBER(MATCH(H5111,ConfigGrouping!$D$1:$D$10000,0)),"Primary","Secondary")),"")))))))))</f>
        <v/>
      </c>
    </row>
    <row r="5112" spans="5:5" ht="15" customHeight="1" x14ac:dyDescent="0.35">
      <c r="E5112" s="11" t="str">
        <f>IF(F5112="Primary Timing Controller","Timing",IF(F5112="Secondary Timing Controller","Timing",IF(F5112="Star","Ethernet",IF(F5112="Door Controller","Security Solution",IF(F5112="Elevator Controller","Security Solution",IF(F5112="Range Extender","Security Solution",IF(F5112="Dropbox","Standalone",IF(F5112="LF Exciter","Standalone",IF(OR(F5112="Monitor",F5112="Virtual Wall"),IF(VLOOKUP(H5112,IRDeviceDetails!$A$1:$B$10000,2,FALSE)=0,"Standalone",IF(ISNUMBER(MATCH(H5112,ConfigGrouping!$D$1:$D$10000,0)),"Primary","Secondary")),"")))))))))</f>
        <v/>
      </c>
    </row>
    <row r="5113" spans="5:5" ht="15" customHeight="1" x14ac:dyDescent="0.35">
      <c r="E5113" s="11" t="str">
        <f>IF(F5113="Primary Timing Controller","Timing",IF(F5113="Secondary Timing Controller","Timing",IF(F5113="Star","Ethernet",IF(F5113="Door Controller","Security Solution",IF(F5113="Elevator Controller","Security Solution",IF(F5113="Range Extender","Security Solution",IF(F5113="Dropbox","Standalone",IF(F5113="LF Exciter","Standalone",IF(OR(F5113="Monitor",F5113="Virtual Wall"),IF(VLOOKUP(H5113,IRDeviceDetails!$A$1:$B$10000,2,FALSE)=0,"Standalone",IF(ISNUMBER(MATCH(H5113,ConfigGrouping!$D$1:$D$10000,0)),"Primary","Secondary")),"")))))))))</f>
        <v/>
      </c>
    </row>
    <row r="5114" spans="5:5" ht="15" customHeight="1" x14ac:dyDescent="0.35">
      <c r="E5114" s="11" t="str">
        <f>IF(F5114="Primary Timing Controller","Timing",IF(F5114="Secondary Timing Controller","Timing",IF(F5114="Star","Ethernet",IF(F5114="Door Controller","Security Solution",IF(F5114="Elevator Controller","Security Solution",IF(F5114="Range Extender","Security Solution",IF(F5114="Dropbox","Standalone",IF(F5114="LF Exciter","Standalone",IF(OR(F5114="Monitor",F5114="Virtual Wall"),IF(VLOOKUP(H5114,IRDeviceDetails!$A$1:$B$10000,2,FALSE)=0,"Standalone",IF(ISNUMBER(MATCH(H5114,ConfigGrouping!$D$1:$D$10000,0)),"Primary","Secondary")),"")))))))))</f>
        <v/>
      </c>
    </row>
    <row r="5115" spans="5:5" ht="15" customHeight="1" x14ac:dyDescent="0.35">
      <c r="E5115" s="11" t="str">
        <f>IF(F5115="Primary Timing Controller","Timing",IF(F5115="Secondary Timing Controller","Timing",IF(F5115="Star","Ethernet",IF(F5115="Door Controller","Security Solution",IF(F5115="Elevator Controller","Security Solution",IF(F5115="Range Extender","Security Solution",IF(F5115="Dropbox","Standalone",IF(F5115="LF Exciter","Standalone",IF(OR(F5115="Monitor",F5115="Virtual Wall"),IF(VLOOKUP(H5115,IRDeviceDetails!$A$1:$B$10000,2,FALSE)=0,"Standalone",IF(ISNUMBER(MATCH(H5115,ConfigGrouping!$D$1:$D$10000,0)),"Primary","Secondary")),"")))))))))</f>
        <v/>
      </c>
    </row>
    <row r="5116" spans="5:5" ht="15" customHeight="1" x14ac:dyDescent="0.35">
      <c r="E5116" s="11" t="str">
        <f>IF(F5116="Primary Timing Controller","Timing",IF(F5116="Secondary Timing Controller","Timing",IF(F5116="Star","Ethernet",IF(F5116="Door Controller","Security Solution",IF(F5116="Elevator Controller","Security Solution",IF(F5116="Range Extender","Security Solution",IF(F5116="Dropbox","Standalone",IF(F5116="LF Exciter","Standalone",IF(OR(F5116="Monitor",F5116="Virtual Wall"),IF(VLOOKUP(H5116,IRDeviceDetails!$A$1:$B$10000,2,FALSE)=0,"Standalone",IF(ISNUMBER(MATCH(H5116,ConfigGrouping!$D$1:$D$10000,0)),"Primary","Secondary")),"")))))))))</f>
        <v/>
      </c>
    </row>
    <row r="5117" spans="5:5" ht="15" customHeight="1" x14ac:dyDescent="0.35">
      <c r="E5117" s="11" t="str">
        <f>IF(F5117="Primary Timing Controller","Timing",IF(F5117="Secondary Timing Controller","Timing",IF(F5117="Star","Ethernet",IF(F5117="Door Controller","Security Solution",IF(F5117="Elevator Controller","Security Solution",IF(F5117="Range Extender","Security Solution",IF(F5117="Dropbox","Standalone",IF(F5117="LF Exciter","Standalone",IF(OR(F5117="Monitor",F5117="Virtual Wall"),IF(VLOOKUP(H5117,IRDeviceDetails!$A$1:$B$10000,2,FALSE)=0,"Standalone",IF(ISNUMBER(MATCH(H5117,ConfigGrouping!$D$1:$D$10000,0)),"Primary","Secondary")),"")))))))))</f>
        <v/>
      </c>
    </row>
    <row r="5118" spans="5:5" ht="15" customHeight="1" x14ac:dyDescent="0.35">
      <c r="E5118" s="11" t="str">
        <f>IF(F5118="Primary Timing Controller","Timing",IF(F5118="Secondary Timing Controller","Timing",IF(F5118="Star","Ethernet",IF(F5118="Door Controller","Security Solution",IF(F5118="Elevator Controller","Security Solution",IF(F5118="Range Extender","Security Solution",IF(F5118="Dropbox","Standalone",IF(F5118="LF Exciter","Standalone",IF(OR(F5118="Monitor",F5118="Virtual Wall"),IF(VLOOKUP(H5118,IRDeviceDetails!$A$1:$B$10000,2,FALSE)=0,"Standalone",IF(ISNUMBER(MATCH(H5118,ConfigGrouping!$D$1:$D$10000,0)),"Primary","Secondary")),"")))))))))</f>
        <v/>
      </c>
    </row>
    <row r="5119" spans="5:5" ht="15" customHeight="1" x14ac:dyDescent="0.35">
      <c r="E5119" s="11" t="str">
        <f>IF(F5119="Primary Timing Controller","Timing",IF(F5119="Secondary Timing Controller","Timing",IF(F5119="Star","Ethernet",IF(F5119="Door Controller","Security Solution",IF(F5119="Elevator Controller","Security Solution",IF(F5119="Range Extender","Security Solution",IF(F5119="Dropbox","Standalone",IF(F5119="LF Exciter","Standalone",IF(OR(F5119="Monitor",F5119="Virtual Wall"),IF(VLOOKUP(H5119,IRDeviceDetails!$A$1:$B$10000,2,FALSE)=0,"Standalone",IF(ISNUMBER(MATCH(H5119,ConfigGrouping!$D$1:$D$10000,0)),"Primary","Secondary")),"")))))))))</f>
        <v/>
      </c>
    </row>
    <row r="5120" spans="5:5" ht="15" customHeight="1" x14ac:dyDescent="0.35">
      <c r="E5120" s="11" t="str">
        <f>IF(F5120="Primary Timing Controller","Timing",IF(F5120="Secondary Timing Controller","Timing",IF(F5120="Star","Ethernet",IF(F5120="Door Controller","Security Solution",IF(F5120="Elevator Controller","Security Solution",IF(F5120="Range Extender","Security Solution",IF(F5120="Dropbox","Standalone",IF(F5120="LF Exciter","Standalone",IF(OR(F5120="Monitor",F5120="Virtual Wall"),IF(VLOOKUP(H5120,IRDeviceDetails!$A$1:$B$10000,2,FALSE)=0,"Standalone",IF(ISNUMBER(MATCH(H5120,ConfigGrouping!$D$1:$D$10000,0)),"Primary","Secondary")),"")))))))))</f>
        <v/>
      </c>
    </row>
    <row r="5121" spans="5:5" ht="15" customHeight="1" x14ac:dyDescent="0.35">
      <c r="E5121" s="11" t="str">
        <f>IF(F5121="Primary Timing Controller","Timing",IF(F5121="Secondary Timing Controller","Timing",IF(F5121="Star","Ethernet",IF(F5121="Door Controller","Security Solution",IF(F5121="Elevator Controller","Security Solution",IF(F5121="Range Extender","Security Solution",IF(F5121="Dropbox","Standalone",IF(F5121="LF Exciter","Standalone",IF(OR(F5121="Monitor",F5121="Virtual Wall"),IF(VLOOKUP(H5121,IRDeviceDetails!$A$1:$B$10000,2,FALSE)=0,"Standalone",IF(ISNUMBER(MATCH(H5121,ConfigGrouping!$D$1:$D$10000,0)),"Primary","Secondary")),"")))))))))</f>
        <v/>
      </c>
    </row>
    <row r="5122" spans="5:5" ht="15" customHeight="1" x14ac:dyDescent="0.35">
      <c r="E5122" s="11" t="str">
        <f>IF(F5122="Primary Timing Controller","Timing",IF(F5122="Secondary Timing Controller","Timing",IF(F5122="Star","Ethernet",IF(F5122="Door Controller","Security Solution",IF(F5122="Elevator Controller","Security Solution",IF(F5122="Range Extender","Security Solution",IF(F5122="Dropbox","Standalone",IF(F5122="LF Exciter","Standalone",IF(OR(F5122="Monitor",F5122="Virtual Wall"),IF(VLOOKUP(H5122,IRDeviceDetails!$A$1:$B$10000,2,FALSE)=0,"Standalone",IF(ISNUMBER(MATCH(H5122,ConfigGrouping!$D$1:$D$10000,0)),"Primary","Secondary")),"")))))))))</f>
        <v/>
      </c>
    </row>
    <row r="5123" spans="5:5" ht="15" customHeight="1" x14ac:dyDescent="0.35">
      <c r="E5123" s="11" t="str">
        <f>IF(F5123="Primary Timing Controller","Timing",IF(F5123="Secondary Timing Controller","Timing",IF(F5123="Star","Ethernet",IF(F5123="Door Controller","Security Solution",IF(F5123="Elevator Controller","Security Solution",IF(F5123="Range Extender","Security Solution",IF(F5123="Dropbox","Standalone",IF(F5123="LF Exciter","Standalone",IF(OR(F5123="Monitor",F5123="Virtual Wall"),IF(VLOOKUP(H5123,IRDeviceDetails!$A$1:$B$10000,2,FALSE)=0,"Standalone",IF(ISNUMBER(MATCH(H5123,ConfigGrouping!$D$1:$D$10000,0)),"Primary","Secondary")),"")))))))))</f>
        <v/>
      </c>
    </row>
    <row r="5124" spans="5:5" ht="15" customHeight="1" x14ac:dyDescent="0.35">
      <c r="E5124" s="11" t="str">
        <f>IF(F5124="Primary Timing Controller","Timing",IF(F5124="Secondary Timing Controller","Timing",IF(F5124="Star","Ethernet",IF(F5124="Door Controller","Security Solution",IF(F5124="Elevator Controller","Security Solution",IF(F5124="Range Extender","Security Solution",IF(F5124="Dropbox","Standalone",IF(F5124="LF Exciter","Standalone",IF(OR(F5124="Monitor",F5124="Virtual Wall"),IF(VLOOKUP(H5124,IRDeviceDetails!$A$1:$B$10000,2,FALSE)=0,"Standalone",IF(ISNUMBER(MATCH(H5124,ConfigGrouping!$D$1:$D$10000,0)),"Primary","Secondary")),"")))))))))</f>
        <v/>
      </c>
    </row>
    <row r="5125" spans="5:5" ht="15" customHeight="1" x14ac:dyDescent="0.35">
      <c r="E5125" s="11" t="str">
        <f>IF(F5125="Primary Timing Controller","Timing",IF(F5125="Secondary Timing Controller","Timing",IF(F5125="Star","Ethernet",IF(F5125="Door Controller","Security Solution",IF(F5125="Elevator Controller","Security Solution",IF(F5125="Range Extender","Security Solution",IF(F5125="Dropbox","Standalone",IF(F5125="LF Exciter","Standalone",IF(OR(F5125="Monitor",F5125="Virtual Wall"),IF(VLOOKUP(H5125,IRDeviceDetails!$A$1:$B$10000,2,FALSE)=0,"Standalone",IF(ISNUMBER(MATCH(H5125,ConfigGrouping!$D$1:$D$10000,0)),"Primary","Secondary")),"")))))))))</f>
        <v/>
      </c>
    </row>
    <row r="5126" spans="5:5" ht="15" customHeight="1" x14ac:dyDescent="0.35">
      <c r="E5126" s="11" t="str">
        <f>IF(F5126="Primary Timing Controller","Timing",IF(F5126="Secondary Timing Controller","Timing",IF(F5126="Star","Ethernet",IF(F5126="Door Controller","Security Solution",IF(F5126="Elevator Controller","Security Solution",IF(F5126="Range Extender","Security Solution",IF(F5126="Dropbox","Standalone",IF(F5126="LF Exciter","Standalone",IF(OR(F5126="Monitor",F5126="Virtual Wall"),IF(VLOOKUP(H5126,IRDeviceDetails!$A$1:$B$10000,2,FALSE)=0,"Standalone",IF(ISNUMBER(MATCH(H5126,ConfigGrouping!$D$1:$D$10000,0)),"Primary","Secondary")),"")))))))))</f>
        <v/>
      </c>
    </row>
    <row r="5127" spans="5:5" ht="15" customHeight="1" x14ac:dyDescent="0.35">
      <c r="E5127" s="11" t="str">
        <f>IF(F5127="Primary Timing Controller","Timing",IF(F5127="Secondary Timing Controller","Timing",IF(F5127="Star","Ethernet",IF(F5127="Door Controller","Security Solution",IF(F5127="Elevator Controller","Security Solution",IF(F5127="Range Extender","Security Solution",IF(F5127="Dropbox","Standalone",IF(F5127="LF Exciter","Standalone",IF(OR(F5127="Monitor",F5127="Virtual Wall"),IF(VLOOKUP(H5127,IRDeviceDetails!$A$1:$B$10000,2,FALSE)=0,"Standalone",IF(ISNUMBER(MATCH(H5127,ConfigGrouping!$D$1:$D$10000,0)),"Primary","Secondary")),"")))))))))</f>
        <v/>
      </c>
    </row>
    <row r="5128" spans="5:5" ht="15" customHeight="1" x14ac:dyDescent="0.35">
      <c r="E5128" s="11" t="str">
        <f>IF(F5128="Primary Timing Controller","Timing",IF(F5128="Secondary Timing Controller","Timing",IF(F5128="Star","Ethernet",IF(F5128="Door Controller","Security Solution",IF(F5128="Elevator Controller","Security Solution",IF(F5128="Range Extender","Security Solution",IF(F5128="Dropbox","Standalone",IF(F5128="LF Exciter","Standalone",IF(OR(F5128="Monitor",F5128="Virtual Wall"),IF(VLOOKUP(H5128,IRDeviceDetails!$A$1:$B$10000,2,FALSE)=0,"Standalone",IF(ISNUMBER(MATCH(H5128,ConfigGrouping!$D$1:$D$10000,0)),"Primary","Secondary")),"")))))))))</f>
        <v/>
      </c>
    </row>
    <row r="5129" spans="5:5" ht="15" customHeight="1" x14ac:dyDescent="0.35">
      <c r="E5129" s="11" t="str">
        <f>IF(F5129="Primary Timing Controller","Timing",IF(F5129="Secondary Timing Controller","Timing",IF(F5129="Star","Ethernet",IF(F5129="Door Controller","Security Solution",IF(F5129="Elevator Controller","Security Solution",IF(F5129="Range Extender","Security Solution",IF(F5129="Dropbox","Standalone",IF(F5129="LF Exciter","Standalone",IF(OR(F5129="Monitor",F5129="Virtual Wall"),IF(VLOOKUP(H5129,IRDeviceDetails!$A$1:$B$10000,2,FALSE)=0,"Standalone",IF(ISNUMBER(MATCH(H5129,ConfigGrouping!$D$1:$D$10000,0)),"Primary","Secondary")),"")))))))))</f>
        <v/>
      </c>
    </row>
    <row r="5130" spans="5:5" ht="15" customHeight="1" x14ac:dyDescent="0.35">
      <c r="E5130" s="11" t="str">
        <f>IF(F5130="Primary Timing Controller","Timing",IF(F5130="Secondary Timing Controller","Timing",IF(F5130="Star","Ethernet",IF(F5130="Door Controller","Security Solution",IF(F5130="Elevator Controller","Security Solution",IF(F5130="Range Extender","Security Solution",IF(F5130="Dropbox","Standalone",IF(F5130="LF Exciter","Standalone",IF(OR(F5130="Monitor",F5130="Virtual Wall"),IF(VLOOKUP(H5130,IRDeviceDetails!$A$1:$B$10000,2,FALSE)=0,"Standalone",IF(ISNUMBER(MATCH(H5130,ConfigGrouping!$D$1:$D$10000,0)),"Primary","Secondary")),"")))))))))</f>
        <v/>
      </c>
    </row>
    <row r="5131" spans="5:5" ht="15" customHeight="1" x14ac:dyDescent="0.35">
      <c r="E5131" s="11" t="str">
        <f>IF(F5131="Primary Timing Controller","Timing",IF(F5131="Secondary Timing Controller","Timing",IF(F5131="Star","Ethernet",IF(F5131="Door Controller","Security Solution",IF(F5131="Elevator Controller","Security Solution",IF(F5131="Range Extender","Security Solution",IF(F5131="Dropbox","Standalone",IF(F5131="LF Exciter","Standalone",IF(OR(F5131="Monitor",F5131="Virtual Wall"),IF(VLOOKUP(H5131,IRDeviceDetails!$A$1:$B$10000,2,FALSE)=0,"Standalone",IF(ISNUMBER(MATCH(H5131,ConfigGrouping!$D$1:$D$10000,0)),"Primary","Secondary")),"")))))))))</f>
        <v/>
      </c>
    </row>
    <row r="5132" spans="5:5" ht="15" customHeight="1" x14ac:dyDescent="0.35">
      <c r="E5132" s="11" t="str">
        <f>IF(F5132="Primary Timing Controller","Timing",IF(F5132="Secondary Timing Controller","Timing",IF(F5132="Star","Ethernet",IF(F5132="Door Controller","Security Solution",IF(F5132="Elevator Controller","Security Solution",IF(F5132="Range Extender","Security Solution",IF(F5132="Dropbox","Standalone",IF(F5132="LF Exciter","Standalone",IF(OR(F5132="Monitor",F5132="Virtual Wall"),IF(VLOOKUP(H5132,IRDeviceDetails!$A$1:$B$10000,2,FALSE)=0,"Standalone",IF(ISNUMBER(MATCH(H5132,ConfigGrouping!$D$1:$D$10000,0)),"Primary","Secondary")),"")))))))))</f>
        <v/>
      </c>
    </row>
    <row r="5133" spans="5:5" ht="15" customHeight="1" x14ac:dyDescent="0.35">
      <c r="E5133" s="11" t="str">
        <f>IF(F5133="Primary Timing Controller","Timing",IF(F5133="Secondary Timing Controller","Timing",IF(F5133="Star","Ethernet",IF(F5133="Door Controller","Security Solution",IF(F5133="Elevator Controller","Security Solution",IF(F5133="Range Extender","Security Solution",IF(F5133="Dropbox","Standalone",IF(F5133="LF Exciter","Standalone",IF(OR(F5133="Monitor",F5133="Virtual Wall"),IF(VLOOKUP(H5133,IRDeviceDetails!$A$1:$B$10000,2,FALSE)=0,"Standalone",IF(ISNUMBER(MATCH(H5133,ConfigGrouping!$D$1:$D$10000,0)),"Primary","Secondary")),"")))))))))</f>
        <v/>
      </c>
    </row>
    <row r="5134" spans="5:5" ht="15" customHeight="1" x14ac:dyDescent="0.35">
      <c r="E5134" s="11" t="str">
        <f>IF(F5134="Primary Timing Controller","Timing",IF(F5134="Secondary Timing Controller","Timing",IF(F5134="Star","Ethernet",IF(F5134="Door Controller","Security Solution",IF(F5134="Elevator Controller","Security Solution",IF(F5134="Range Extender","Security Solution",IF(F5134="Dropbox","Standalone",IF(F5134="LF Exciter","Standalone",IF(OR(F5134="Monitor",F5134="Virtual Wall"),IF(VLOOKUP(H5134,IRDeviceDetails!$A$1:$B$10000,2,FALSE)=0,"Standalone",IF(ISNUMBER(MATCH(H5134,ConfigGrouping!$D$1:$D$10000,0)),"Primary","Secondary")),"")))))))))</f>
        <v/>
      </c>
    </row>
    <row r="5135" spans="5:5" ht="15" customHeight="1" x14ac:dyDescent="0.35">
      <c r="E5135" s="11" t="str">
        <f>IF(F5135="Primary Timing Controller","Timing",IF(F5135="Secondary Timing Controller","Timing",IF(F5135="Star","Ethernet",IF(F5135="Door Controller","Security Solution",IF(F5135="Elevator Controller","Security Solution",IF(F5135="Range Extender","Security Solution",IF(F5135="Dropbox","Standalone",IF(F5135="LF Exciter","Standalone",IF(OR(F5135="Monitor",F5135="Virtual Wall"),IF(VLOOKUP(H5135,IRDeviceDetails!$A$1:$B$10000,2,FALSE)=0,"Standalone",IF(ISNUMBER(MATCH(H5135,ConfigGrouping!$D$1:$D$10000,0)),"Primary","Secondary")),"")))))))))</f>
        <v/>
      </c>
    </row>
    <row r="5136" spans="5:5" ht="15" customHeight="1" x14ac:dyDescent="0.35">
      <c r="E5136" s="11" t="str">
        <f>IF(F5136="Primary Timing Controller","Timing",IF(F5136="Secondary Timing Controller","Timing",IF(F5136="Star","Ethernet",IF(F5136="Door Controller","Security Solution",IF(F5136="Elevator Controller","Security Solution",IF(F5136="Range Extender","Security Solution",IF(F5136="Dropbox","Standalone",IF(F5136="LF Exciter","Standalone",IF(OR(F5136="Monitor",F5136="Virtual Wall"),IF(VLOOKUP(H5136,IRDeviceDetails!$A$1:$B$10000,2,FALSE)=0,"Standalone",IF(ISNUMBER(MATCH(H5136,ConfigGrouping!$D$1:$D$10000,0)),"Primary","Secondary")),"")))))))))</f>
        <v/>
      </c>
    </row>
    <row r="5137" spans="5:5" ht="15" customHeight="1" x14ac:dyDescent="0.35">
      <c r="E5137" s="11" t="str">
        <f>IF(F5137="Primary Timing Controller","Timing",IF(F5137="Secondary Timing Controller","Timing",IF(F5137="Star","Ethernet",IF(F5137="Door Controller","Security Solution",IF(F5137="Elevator Controller","Security Solution",IF(F5137="Range Extender","Security Solution",IF(F5137="Dropbox","Standalone",IF(F5137="LF Exciter","Standalone",IF(OR(F5137="Monitor",F5137="Virtual Wall"),IF(VLOOKUP(H5137,IRDeviceDetails!$A$1:$B$10000,2,FALSE)=0,"Standalone",IF(ISNUMBER(MATCH(H5137,ConfigGrouping!$D$1:$D$10000,0)),"Primary","Secondary")),"")))))))))</f>
        <v/>
      </c>
    </row>
    <row r="5138" spans="5:5" ht="15" customHeight="1" x14ac:dyDescent="0.35">
      <c r="E5138" s="11" t="str">
        <f>IF(F5138="Primary Timing Controller","Timing",IF(F5138="Secondary Timing Controller","Timing",IF(F5138="Star","Ethernet",IF(F5138="Door Controller","Security Solution",IF(F5138="Elevator Controller","Security Solution",IF(F5138="Range Extender","Security Solution",IF(F5138="Dropbox","Standalone",IF(F5138="LF Exciter","Standalone",IF(OR(F5138="Monitor",F5138="Virtual Wall"),IF(VLOOKUP(H5138,IRDeviceDetails!$A$1:$B$10000,2,FALSE)=0,"Standalone",IF(ISNUMBER(MATCH(H5138,ConfigGrouping!$D$1:$D$10000,0)),"Primary","Secondary")),"")))))))))</f>
        <v/>
      </c>
    </row>
    <row r="5139" spans="5:5" ht="15" customHeight="1" x14ac:dyDescent="0.35">
      <c r="E5139" s="11" t="str">
        <f>IF(F5139="Primary Timing Controller","Timing",IF(F5139="Secondary Timing Controller","Timing",IF(F5139="Star","Ethernet",IF(F5139="Door Controller","Security Solution",IF(F5139="Elevator Controller","Security Solution",IF(F5139="Range Extender","Security Solution",IF(F5139="Dropbox","Standalone",IF(F5139="LF Exciter","Standalone",IF(OR(F5139="Monitor",F5139="Virtual Wall"),IF(VLOOKUP(H5139,IRDeviceDetails!$A$1:$B$10000,2,FALSE)=0,"Standalone",IF(ISNUMBER(MATCH(H5139,ConfigGrouping!$D$1:$D$10000,0)),"Primary","Secondary")),"")))))))))</f>
        <v/>
      </c>
    </row>
    <row r="5140" spans="5:5" ht="15" customHeight="1" x14ac:dyDescent="0.35">
      <c r="E5140" s="11" t="str">
        <f>IF(F5140="Primary Timing Controller","Timing",IF(F5140="Secondary Timing Controller","Timing",IF(F5140="Star","Ethernet",IF(F5140="Door Controller","Security Solution",IF(F5140="Elevator Controller","Security Solution",IF(F5140="Range Extender","Security Solution",IF(F5140="Dropbox","Standalone",IF(F5140="LF Exciter","Standalone",IF(OR(F5140="Monitor",F5140="Virtual Wall"),IF(VLOOKUP(H5140,IRDeviceDetails!$A$1:$B$10000,2,FALSE)=0,"Standalone",IF(ISNUMBER(MATCH(H5140,ConfigGrouping!$D$1:$D$10000,0)),"Primary","Secondary")),"")))))))))</f>
        <v/>
      </c>
    </row>
    <row r="5141" spans="5:5" ht="15" customHeight="1" x14ac:dyDescent="0.35">
      <c r="E5141" s="11" t="str">
        <f>IF(F5141="Primary Timing Controller","Timing",IF(F5141="Secondary Timing Controller","Timing",IF(F5141="Star","Ethernet",IF(F5141="Door Controller","Security Solution",IF(F5141="Elevator Controller","Security Solution",IF(F5141="Range Extender","Security Solution",IF(F5141="Dropbox","Standalone",IF(F5141="LF Exciter","Standalone",IF(OR(F5141="Monitor",F5141="Virtual Wall"),IF(VLOOKUP(H5141,IRDeviceDetails!$A$1:$B$10000,2,FALSE)=0,"Standalone",IF(ISNUMBER(MATCH(H5141,ConfigGrouping!$D$1:$D$10000,0)),"Primary","Secondary")),"")))))))))</f>
        <v/>
      </c>
    </row>
    <row r="5142" spans="5:5" ht="15" customHeight="1" x14ac:dyDescent="0.35">
      <c r="E5142" s="11" t="str">
        <f>IF(F5142="Primary Timing Controller","Timing",IF(F5142="Secondary Timing Controller","Timing",IF(F5142="Star","Ethernet",IF(F5142="Door Controller","Security Solution",IF(F5142="Elevator Controller","Security Solution",IF(F5142="Range Extender","Security Solution",IF(F5142="Dropbox","Standalone",IF(F5142="LF Exciter","Standalone",IF(OR(F5142="Monitor",F5142="Virtual Wall"),IF(VLOOKUP(H5142,IRDeviceDetails!$A$1:$B$10000,2,FALSE)=0,"Standalone",IF(ISNUMBER(MATCH(H5142,ConfigGrouping!$D$1:$D$10000,0)),"Primary","Secondary")),"")))))))))</f>
        <v/>
      </c>
    </row>
    <row r="5143" spans="5:5" ht="15" customHeight="1" x14ac:dyDescent="0.35">
      <c r="E5143" s="11" t="str">
        <f>IF(F5143="Primary Timing Controller","Timing",IF(F5143="Secondary Timing Controller","Timing",IF(F5143="Star","Ethernet",IF(F5143="Door Controller","Security Solution",IF(F5143="Elevator Controller","Security Solution",IF(F5143="Range Extender","Security Solution",IF(F5143="Dropbox","Standalone",IF(F5143="LF Exciter","Standalone",IF(OR(F5143="Monitor",F5143="Virtual Wall"),IF(VLOOKUP(H5143,IRDeviceDetails!$A$1:$B$10000,2,FALSE)=0,"Standalone",IF(ISNUMBER(MATCH(H5143,ConfigGrouping!$D$1:$D$10000,0)),"Primary","Secondary")),"")))))))))</f>
        <v/>
      </c>
    </row>
    <row r="5144" spans="5:5" ht="15" customHeight="1" x14ac:dyDescent="0.35">
      <c r="E5144" s="11" t="str">
        <f>IF(F5144="Primary Timing Controller","Timing",IF(F5144="Secondary Timing Controller","Timing",IF(F5144="Star","Ethernet",IF(F5144="Door Controller","Security Solution",IF(F5144="Elevator Controller","Security Solution",IF(F5144="Range Extender","Security Solution",IF(F5144="Dropbox","Standalone",IF(F5144="LF Exciter","Standalone",IF(OR(F5144="Monitor",F5144="Virtual Wall"),IF(VLOOKUP(H5144,IRDeviceDetails!$A$1:$B$10000,2,FALSE)=0,"Standalone",IF(ISNUMBER(MATCH(H5144,ConfigGrouping!$D$1:$D$10000,0)),"Primary","Secondary")),"")))))))))</f>
        <v/>
      </c>
    </row>
    <row r="5145" spans="5:5" ht="15" customHeight="1" x14ac:dyDescent="0.35">
      <c r="E5145" s="11" t="str">
        <f>IF(F5145="Primary Timing Controller","Timing",IF(F5145="Secondary Timing Controller","Timing",IF(F5145="Star","Ethernet",IF(F5145="Door Controller","Security Solution",IF(F5145="Elevator Controller","Security Solution",IF(F5145="Range Extender","Security Solution",IF(F5145="Dropbox","Standalone",IF(F5145="LF Exciter","Standalone",IF(OR(F5145="Monitor",F5145="Virtual Wall"),IF(VLOOKUP(H5145,IRDeviceDetails!$A$1:$B$10000,2,FALSE)=0,"Standalone",IF(ISNUMBER(MATCH(H5145,ConfigGrouping!$D$1:$D$10000,0)),"Primary","Secondary")),"")))))))))</f>
        <v/>
      </c>
    </row>
    <row r="5146" spans="5:5" ht="15" customHeight="1" x14ac:dyDescent="0.35">
      <c r="E5146" s="11" t="str">
        <f>IF(F5146="Primary Timing Controller","Timing",IF(F5146="Secondary Timing Controller","Timing",IF(F5146="Star","Ethernet",IF(F5146="Door Controller","Security Solution",IF(F5146="Elevator Controller","Security Solution",IF(F5146="Range Extender","Security Solution",IF(F5146="Dropbox","Standalone",IF(F5146="LF Exciter","Standalone",IF(OR(F5146="Monitor",F5146="Virtual Wall"),IF(VLOOKUP(H5146,IRDeviceDetails!$A$1:$B$10000,2,FALSE)=0,"Standalone",IF(ISNUMBER(MATCH(H5146,ConfigGrouping!$D$1:$D$10000,0)),"Primary","Secondary")),"")))))))))</f>
        <v/>
      </c>
    </row>
    <row r="5147" spans="5:5" ht="15" customHeight="1" x14ac:dyDescent="0.35">
      <c r="E5147" s="11" t="str">
        <f>IF(F5147="Primary Timing Controller","Timing",IF(F5147="Secondary Timing Controller","Timing",IF(F5147="Star","Ethernet",IF(F5147="Door Controller","Security Solution",IF(F5147="Elevator Controller","Security Solution",IF(F5147="Range Extender","Security Solution",IF(F5147="Dropbox","Standalone",IF(F5147="LF Exciter","Standalone",IF(OR(F5147="Monitor",F5147="Virtual Wall"),IF(VLOOKUP(H5147,IRDeviceDetails!$A$1:$B$10000,2,FALSE)=0,"Standalone",IF(ISNUMBER(MATCH(H5147,ConfigGrouping!$D$1:$D$10000,0)),"Primary","Secondary")),"")))))))))</f>
        <v/>
      </c>
    </row>
    <row r="5148" spans="5:5" ht="15" customHeight="1" x14ac:dyDescent="0.35">
      <c r="E5148" s="11" t="str">
        <f>IF(F5148="Primary Timing Controller","Timing",IF(F5148="Secondary Timing Controller","Timing",IF(F5148="Star","Ethernet",IF(F5148="Door Controller","Security Solution",IF(F5148="Elevator Controller","Security Solution",IF(F5148="Range Extender","Security Solution",IF(F5148="Dropbox","Standalone",IF(F5148="LF Exciter","Standalone",IF(OR(F5148="Monitor",F5148="Virtual Wall"),IF(VLOOKUP(H5148,IRDeviceDetails!$A$1:$B$10000,2,FALSE)=0,"Standalone",IF(ISNUMBER(MATCH(H5148,ConfigGrouping!$D$1:$D$10000,0)),"Primary","Secondary")),"")))))))))</f>
        <v/>
      </c>
    </row>
    <row r="5149" spans="5:5" ht="15" customHeight="1" x14ac:dyDescent="0.35">
      <c r="E5149" s="11" t="str">
        <f>IF(F5149="Primary Timing Controller","Timing",IF(F5149="Secondary Timing Controller","Timing",IF(F5149="Star","Ethernet",IF(F5149="Door Controller","Security Solution",IF(F5149="Elevator Controller","Security Solution",IF(F5149="Range Extender","Security Solution",IF(F5149="Dropbox","Standalone",IF(F5149="LF Exciter","Standalone",IF(OR(F5149="Monitor",F5149="Virtual Wall"),IF(VLOOKUP(H5149,IRDeviceDetails!$A$1:$B$10000,2,FALSE)=0,"Standalone",IF(ISNUMBER(MATCH(H5149,ConfigGrouping!$D$1:$D$10000,0)),"Primary","Secondary")),"")))))))))</f>
        <v/>
      </c>
    </row>
    <row r="5150" spans="5:5" ht="15" customHeight="1" x14ac:dyDescent="0.35">
      <c r="E5150" s="11" t="str">
        <f>IF(F5150="Primary Timing Controller","Timing",IF(F5150="Secondary Timing Controller","Timing",IF(F5150="Star","Ethernet",IF(F5150="Door Controller","Security Solution",IF(F5150="Elevator Controller","Security Solution",IF(F5150="Range Extender","Security Solution",IF(F5150="Dropbox","Standalone",IF(F5150="LF Exciter","Standalone",IF(OR(F5150="Monitor",F5150="Virtual Wall"),IF(VLOOKUP(H5150,IRDeviceDetails!$A$1:$B$10000,2,FALSE)=0,"Standalone",IF(ISNUMBER(MATCH(H5150,ConfigGrouping!$D$1:$D$10000,0)),"Primary","Secondary")),"")))))))))</f>
        <v/>
      </c>
    </row>
    <row r="5151" spans="5:5" ht="15" customHeight="1" x14ac:dyDescent="0.35">
      <c r="E5151" s="11" t="str">
        <f>IF(F5151="Primary Timing Controller","Timing",IF(F5151="Secondary Timing Controller","Timing",IF(F5151="Star","Ethernet",IF(F5151="Door Controller","Security Solution",IF(F5151="Elevator Controller","Security Solution",IF(F5151="Range Extender","Security Solution",IF(F5151="Dropbox","Standalone",IF(F5151="LF Exciter","Standalone",IF(OR(F5151="Monitor",F5151="Virtual Wall"),IF(VLOOKUP(H5151,IRDeviceDetails!$A$1:$B$10000,2,FALSE)=0,"Standalone",IF(ISNUMBER(MATCH(H5151,ConfigGrouping!$D$1:$D$10000,0)),"Primary","Secondary")),"")))))))))</f>
        <v/>
      </c>
    </row>
    <row r="5152" spans="5:5" ht="15" customHeight="1" x14ac:dyDescent="0.35">
      <c r="E5152" s="11" t="str">
        <f>IF(F5152="Primary Timing Controller","Timing",IF(F5152="Secondary Timing Controller","Timing",IF(F5152="Star","Ethernet",IF(F5152="Door Controller","Security Solution",IF(F5152="Elevator Controller","Security Solution",IF(F5152="Range Extender","Security Solution",IF(F5152="Dropbox","Standalone",IF(F5152="LF Exciter","Standalone",IF(OR(F5152="Monitor",F5152="Virtual Wall"),IF(VLOOKUP(H5152,IRDeviceDetails!$A$1:$B$10000,2,FALSE)=0,"Standalone",IF(ISNUMBER(MATCH(H5152,ConfigGrouping!$D$1:$D$10000,0)),"Primary","Secondary")),"")))))))))</f>
        <v/>
      </c>
    </row>
    <row r="5153" spans="5:5" ht="15" customHeight="1" x14ac:dyDescent="0.35">
      <c r="E5153" s="11" t="str">
        <f>IF(F5153="Primary Timing Controller","Timing",IF(F5153="Secondary Timing Controller","Timing",IF(F5153="Star","Ethernet",IF(F5153="Door Controller","Security Solution",IF(F5153="Elevator Controller","Security Solution",IF(F5153="Range Extender","Security Solution",IF(F5153="Dropbox","Standalone",IF(F5153="LF Exciter","Standalone",IF(OR(F5153="Monitor",F5153="Virtual Wall"),IF(VLOOKUP(H5153,IRDeviceDetails!$A$1:$B$10000,2,FALSE)=0,"Standalone",IF(ISNUMBER(MATCH(H5153,ConfigGrouping!$D$1:$D$10000,0)),"Primary","Secondary")),"")))))))))</f>
        <v/>
      </c>
    </row>
    <row r="5154" spans="5:5" ht="15" customHeight="1" x14ac:dyDescent="0.35">
      <c r="E5154" s="11" t="str">
        <f>IF(F5154="Primary Timing Controller","Timing",IF(F5154="Secondary Timing Controller","Timing",IF(F5154="Star","Ethernet",IF(F5154="Door Controller","Security Solution",IF(F5154="Elevator Controller","Security Solution",IF(F5154="Range Extender","Security Solution",IF(F5154="Dropbox","Standalone",IF(F5154="LF Exciter","Standalone",IF(OR(F5154="Monitor",F5154="Virtual Wall"),IF(VLOOKUP(H5154,IRDeviceDetails!$A$1:$B$10000,2,FALSE)=0,"Standalone",IF(ISNUMBER(MATCH(H5154,ConfigGrouping!$D$1:$D$10000,0)),"Primary","Secondary")),"")))))))))</f>
        <v/>
      </c>
    </row>
    <row r="5155" spans="5:5" ht="15" customHeight="1" x14ac:dyDescent="0.35">
      <c r="E5155" s="11" t="str">
        <f>IF(F5155="Primary Timing Controller","Timing",IF(F5155="Secondary Timing Controller","Timing",IF(F5155="Star","Ethernet",IF(F5155="Door Controller","Security Solution",IF(F5155="Elevator Controller","Security Solution",IF(F5155="Range Extender","Security Solution",IF(F5155="Dropbox","Standalone",IF(F5155="LF Exciter","Standalone",IF(OR(F5155="Monitor",F5155="Virtual Wall"),IF(VLOOKUP(H5155,IRDeviceDetails!$A$1:$B$10000,2,FALSE)=0,"Standalone",IF(ISNUMBER(MATCH(H5155,ConfigGrouping!$D$1:$D$10000,0)),"Primary","Secondary")),"")))))))))</f>
        <v/>
      </c>
    </row>
    <row r="5156" spans="5:5" ht="15" customHeight="1" x14ac:dyDescent="0.35">
      <c r="E5156" s="11" t="str">
        <f>IF(F5156="Primary Timing Controller","Timing",IF(F5156="Secondary Timing Controller","Timing",IF(F5156="Star","Ethernet",IF(F5156="Door Controller","Security Solution",IF(F5156="Elevator Controller","Security Solution",IF(F5156="Range Extender","Security Solution",IF(F5156="Dropbox","Standalone",IF(F5156="LF Exciter","Standalone",IF(OR(F5156="Monitor",F5156="Virtual Wall"),IF(VLOOKUP(H5156,IRDeviceDetails!$A$1:$B$10000,2,FALSE)=0,"Standalone",IF(ISNUMBER(MATCH(H5156,ConfigGrouping!$D$1:$D$10000,0)),"Primary","Secondary")),"")))))))))</f>
        <v/>
      </c>
    </row>
    <row r="5157" spans="5:5" ht="15" customHeight="1" x14ac:dyDescent="0.35">
      <c r="E5157" s="11" t="str">
        <f>IF(F5157="Primary Timing Controller","Timing",IF(F5157="Secondary Timing Controller","Timing",IF(F5157="Star","Ethernet",IF(F5157="Door Controller","Security Solution",IF(F5157="Elevator Controller","Security Solution",IF(F5157="Range Extender","Security Solution",IF(F5157="Dropbox","Standalone",IF(F5157="LF Exciter","Standalone",IF(OR(F5157="Monitor",F5157="Virtual Wall"),IF(VLOOKUP(H5157,IRDeviceDetails!$A$1:$B$10000,2,FALSE)=0,"Standalone",IF(ISNUMBER(MATCH(H5157,ConfigGrouping!$D$1:$D$10000,0)),"Primary","Secondary")),"")))))))))</f>
        <v/>
      </c>
    </row>
    <row r="5158" spans="5:5" ht="15" customHeight="1" x14ac:dyDescent="0.35">
      <c r="E5158" s="11" t="str">
        <f>IF(F5158="Primary Timing Controller","Timing",IF(F5158="Secondary Timing Controller","Timing",IF(F5158="Star","Ethernet",IF(F5158="Door Controller","Security Solution",IF(F5158="Elevator Controller","Security Solution",IF(F5158="Range Extender","Security Solution",IF(F5158="Dropbox","Standalone",IF(F5158="LF Exciter","Standalone",IF(OR(F5158="Monitor",F5158="Virtual Wall"),IF(VLOOKUP(H5158,IRDeviceDetails!$A$1:$B$10000,2,FALSE)=0,"Standalone",IF(ISNUMBER(MATCH(H5158,ConfigGrouping!$D$1:$D$10000,0)),"Primary","Secondary")),"")))))))))</f>
        <v/>
      </c>
    </row>
    <row r="5159" spans="5:5" ht="15" customHeight="1" x14ac:dyDescent="0.35">
      <c r="E5159" s="11" t="str">
        <f>IF(F5159="Primary Timing Controller","Timing",IF(F5159="Secondary Timing Controller","Timing",IF(F5159="Star","Ethernet",IF(F5159="Door Controller","Security Solution",IF(F5159="Elevator Controller","Security Solution",IF(F5159="Range Extender","Security Solution",IF(F5159="Dropbox","Standalone",IF(F5159="LF Exciter","Standalone",IF(OR(F5159="Monitor",F5159="Virtual Wall"),IF(VLOOKUP(H5159,IRDeviceDetails!$A$1:$B$10000,2,FALSE)=0,"Standalone",IF(ISNUMBER(MATCH(H5159,ConfigGrouping!$D$1:$D$10000,0)),"Primary","Secondary")),"")))))))))</f>
        <v/>
      </c>
    </row>
    <row r="5160" spans="5:5" ht="15" customHeight="1" x14ac:dyDescent="0.35">
      <c r="E5160" s="11" t="str">
        <f>IF(F5160="Primary Timing Controller","Timing",IF(F5160="Secondary Timing Controller","Timing",IF(F5160="Star","Ethernet",IF(F5160="Door Controller","Security Solution",IF(F5160="Elevator Controller","Security Solution",IF(F5160="Range Extender","Security Solution",IF(F5160="Dropbox","Standalone",IF(F5160="LF Exciter","Standalone",IF(OR(F5160="Monitor",F5160="Virtual Wall"),IF(VLOOKUP(H5160,IRDeviceDetails!$A$1:$B$10000,2,FALSE)=0,"Standalone",IF(ISNUMBER(MATCH(H5160,ConfigGrouping!$D$1:$D$10000,0)),"Primary","Secondary")),"")))))))))</f>
        <v/>
      </c>
    </row>
    <row r="5161" spans="5:5" ht="15" customHeight="1" x14ac:dyDescent="0.35">
      <c r="E5161" s="11" t="str">
        <f>IF(F5161="Primary Timing Controller","Timing",IF(F5161="Secondary Timing Controller","Timing",IF(F5161="Star","Ethernet",IF(F5161="Door Controller","Security Solution",IF(F5161="Elevator Controller","Security Solution",IF(F5161="Range Extender","Security Solution",IF(F5161="Dropbox","Standalone",IF(F5161="LF Exciter","Standalone",IF(OR(F5161="Monitor",F5161="Virtual Wall"),IF(VLOOKUP(H5161,IRDeviceDetails!$A$1:$B$10000,2,FALSE)=0,"Standalone",IF(ISNUMBER(MATCH(H5161,ConfigGrouping!$D$1:$D$10000,0)),"Primary","Secondary")),"")))))))))</f>
        <v/>
      </c>
    </row>
    <row r="5162" spans="5:5" ht="15" customHeight="1" x14ac:dyDescent="0.35">
      <c r="E5162" s="11" t="str">
        <f>IF(F5162="Primary Timing Controller","Timing",IF(F5162="Secondary Timing Controller","Timing",IF(F5162="Star","Ethernet",IF(F5162="Door Controller","Security Solution",IF(F5162="Elevator Controller","Security Solution",IF(F5162="Range Extender","Security Solution",IF(F5162="Dropbox","Standalone",IF(F5162="LF Exciter","Standalone",IF(OR(F5162="Monitor",F5162="Virtual Wall"),IF(VLOOKUP(H5162,IRDeviceDetails!$A$1:$B$10000,2,FALSE)=0,"Standalone",IF(ISNUMBER(MATCH(H5162,ConfigGrouping!$D$1:$D$10000,0)),"Primary","Secondary")),"")))))))))</f>
        <v/>
      </c>
    </row>
    <row r="5163" spans="5:5" ht="15" customHeight="1" x14ac:dyDescent="0.35">
      <c r="E5163" s="11" t="str">
        <f>IF(F5163="Primary Timing Controller","Timing",IF(F5163="Secondary Timing Controller","Timing",IF(F5163="Star","Ethernet",IF(F5163="Door Controller","Security Solution",IF(F5163="Elevator Controller","Security Solution",IF(F5163="Range Extender","Security Solution",IF(F5163="Dropbox","Standalone",IF(F5163="LF Exciter","Standalone",IF(OR(F5163="Monitor",F5163="Virtual Wall"),IF(VLOOKUP(H5163,IRDeviceDetails!$A$1:$B$10000,2,FALSE)=0,"Standalone",IF(ISNUMBER(MATCH(H5163,ConfigGrouping!$D$1:$D$10000,0)),"Primary","Secondary")),"")))))))))</f>
        <v/>
      </c>
    </row>
    <row r="5164" spans="5:5" ht="15" customHeight="1" x14ac:dyDescent="0.35">
      <c r="E5164" s="11" t="str">
        <f>IF(F5164="Primary Timing Controller","Timing",IF(F5164="Secondary Timing Controller","Timing",IF(F5164="Star","Ethernet",IF(F5164="Door Controller","Security Solution",IF(F5164="Elevator Controller","Security Solution",IF(F5164="Range Extender","Security Solution",IF(F5164="Dropbox","Standalone",IF(F5164="LF Exciter","Standalone",IF(OR(F5164="Monitor",F5164="Virtual Wall"),IF(VLOOKUP(H5164,IRDeviceDetails!$A$1:$B$10000,2,FALSE)=0,"Standalone",IF(ISNUMBER(MATCH(H5164,ConfigGrouping!$D$1:$D$10000,0)),"Primary","Secondary")),"")))))))))</f>
        <v/>
      </c>
    </row>
    <row r="5165" spans="5:5" ht="15" customHeight="1" x14ac:dyDescent="0.35">
      <c r="E5165" s="11" t="str">
        <f>IF(F5165="Primary Timing Controller","Timing",IF(F5165="Secondary Timing Controller","Timing",IF(F5165="Star","Ethernet",IF(F5165="Door Controller","Security Solution",IF(F5165="Elevator Controller","Security Solution",IF(F5165="Range Extender","Security Solution",IF(F5165="Dropbox","Standalone",IF(F5165="LF Exciter","Standalone",IF(OR(F5165="Monitor",F5165="Virtual Wall"),IF(VLOOKUP(H5165,IRDeviceDetails!$A$1:$B$10000,2,FALSE)=0,"Standalone",IF(ISNUMBER(MATCH(H5165,ConfigGrouping!$D$1:$D$10000,0)),"Primary","Secondary")),"")))))))))</f>
        <v/>
      </c>
    </row>
    <row r="5166" spans="5:5" ht="15" customHeight="1" x14ac:dyDescent="0.35">
      <c r="E5166" s="11" t="str">
        <f>IF(F5166="Primary Timing Controller","Timing",IF(F5166="Secondary Timing Controller","Timing",IF(F5166="Star","Ethernet",IF(F5166="Door Controller","Security Solution",IF(F5166="Elevator Controller","Security Solution",IF(F5166="Range Extender","Security Solution",IF(F5166="Dropbox","Standalone",IF(F5166="LF Exciter","Standalone",IF(OR(F5166="Monitor",F5166="Virtual Wall"),IF(VLOOKUP(H5166,IRDeviceDetails!$A$1:$B$10000,2,FALSE)=0,"Standalone",IF(ISNUMBER(MATCH(H5166,ConfigGrouping!$D$1:$D$10000,0)),"Primary","Secondary")),"")))))))))</f>
        <v/>
      </c>
    </row>
    <row r="5167" spans="5:5" ht="15" customHeight="1" x14ac:dyDescent="0.35">
      <c r="E5167" s="11" t="str">
        <f>IF(F5167="Primary Timing Controller","Timing",IF(F5167="Secondary Timing Controller","Timing",IF(F5167="Star","Ethernet",IF(F5167="Door Controller","Security Solution",IF(F5167="Elevator Controller","Security Solution",IF(F5167="Range Extender","Security Solution",IF(F5167="Dropbox","Standalone",IF(F5167="LF Exciter","Standalone",IF(OR(F5167="Monitor",F5167="Virtual Wall"),IF(VLOOKUP(H5167,IRDeviceDetails!$A$1:$B$10000,2,FALSE)=0,"Standalone",IF(ISNUMBER(MATCH(H5167,ConfigGrouping!$D$1:$D$10000,0)),"Primary","Secondary")),"")))))))))</f>
        <v/>
      </c>
    </row>
    <row r="5168" spans="5:5" ht="15" customHeight="1" x14ac:dyDescent="0.35">
      <c r="E5168" s="11" t="str">
        <f>IF(F5168="Primary Timing Controller","Timing",IF(F5168="Secondary Timing Controller","Timing",IF(F5168="Star","Ethernet",IF(F5168="Door Controller","Security Solution",IF(F5168="Elevator Controller","Security Solution",IF(F5168="Range Extender","Security Solution",IF(F5168="Dropbox","Standalone",IF(F5168="LF Exciter","Standalone",IF(OR(F5168="Monitor",F5168="Virtual Wall"),IF(VLOOKUP(H5168,IRDeviceDetails!$A$1:$B$10000,2,FALSE)=0,"Standalone",IF(ISNUMBER(MATCH(H5168,ConfigGrouping!$D$1:$D$10000,0)),"Primary","Secondary")),"")))))))))</f>
        <v/>
      </c>
    </row>
    <row r="5169" spans="5:5" ht="15" customHeight="1" x14ac:dyDescent="0.35">
      <c r="E5169" s="11" t="str">
        <f>IF(F5169="Primary Timing Controller","Timing",IF(F5169="Secondary Timing Controller","Timing",IF(F5169="Star","Ethernet",IF(F5169="Door Controller","Security Solution",IF(F5169="Elevator Controller","Security Solution",IF(F5169="Range Extender","Security Solution",IF(F5169="Dropbox","Standalone",IF(F5169="LF Exciter","Standalone",IF(OR(F5169="Monitor",F5169="Virtual Wall"),IF(VLOOKUP(H5169,IRDeviceDetails!$A$1:$B$10000,2,FALSE)=0,"Standalone",IF(ISNUMBER(MATCH(H5169,ConfigGrouping!$D$1:$D$10000,0)),"Primary","Secondary")),"")))))))))</f>
        <v/>
      </c>
    </row>
    <row r="5170" spans="5:5" ht="15" customHeight="1" x14ac:dyDescent="0.35">
      <c r="E5170" s="11" t="str">
        <f>IF(F5170="Primary Timing Controller","Timing",IF(F5170="Secondary Timing Controller","Timing",IF(F5170="Star","Ethernet",IF(F5170="Door Controller","Security Solution",IF(F5170="Elevator Controller","Security Solution",IF(F5170="Range Extender","Security Solution",IF(F5170="Dropbox","Standalone",IF(F5170="LF Exciter","Standalone",IF(OR(F5170="Monitor",F5170="Virtual Wall"),IF(VLOOKUP(H5170,IRDeviceDetails!$A$1:$B$10000,2,FALSE)=0,"Standalone",IF(ISNUMBER(MATCH(H5170,ConfigGrouping!$D$1:$D$10000,0)),"Primary","Secondary")),"")))))))))</f>
        <v/>
      </c>
    </row>
    <row r="5171" spans="5:5" ht="15" customHeight="1" x14ac:dyDescent="0.35">
      <c r="E5171" s="11" t="str">
        <f>IF(F5171="Primary Timing Controller","Timing",IF(F5171="Secondary Timing Controller","Timing",IF(F5171="Star","Ethernet",IF(F5171="Door Controller","Security Solution",IF(F5171="Elevator Controller","Security Solution",IF(F5171="Range Extender","Security Solution",IF(F5171="Dropbox","Standalone",IF(F5171="LF Exciter","Standalone",IF(OR(F5171="Monitor",F5171="Virtual Wall"),IF(VLOOKUP(H5171,IRDeviceDetails!$A$1:$B$10000,2,FALSE)=0,"Standalone",IF(ISNUMBER(MATCH(H5171,ConfigGrouping!$D$1:$D$10000,0)),"Primary","Secondary")),"")))))))))</f>
        <v/>
      </c>
    </row>
    <row r="5172" spans="5:5" ht="15" customHeight="1" x14ac:dyDescent="0.35">
      <c r="E5172" s="11" t="str">
        <f>IF(F5172="Primary Timing Controller","Timing",IF(F5172="Secondary Timing Controller","Timing",IF(F5172="Star","Ethernet",IF(F5172="Door Controller","Security Solution",IF(F5172="Elevator Controller","Security Solution",IF(F5172="Range Extender","Security Solution",IF(F5172="Dropbox","Standalone",IF(F5172="LF Exciter","Standalone",IF(OR(F5172="Monitor",F5172="Virtual Wall"),IF(VLOOKUP(H5172,IRDeviceDetails!$A$1:$B$10000,2,FALSE)=0,"Standalone",IF(ISNUMBER(MATCH(H5172,ConfigGrouping!$D$1:$D$10000,0)),"Primary","Secondary")),"")))))))))</f>
        <v/>
      </c>
    </row>
    <row r="5173" spans="5:5" ht="15" customHeight="1" x14ac:dyDescent="0.35">
      <c r="E5173" s="11" t="str">
        <f>IF(F5173="Primary Timing Controller","Timing",IF(F5173="Secondary Timing Controller","Timing",IF(F5173="Star","Ethernet",IF(F5173="Door Controller","Security Solution",IF(F5173="Elevator Controller","Security Solution",IF(F5173="Range Extender","Security Solution",IF(F5173="Dropbox","Standalone",IF(F5173="LF Exciter","Standalone",IF(OR(F5173="Monitor",F5173="Virtual Wall"),IF(VLOOKUP(H5173,IRDeviceDetails!$A$1:$B$10000,2,FALSE)=0,"Standalone",IF(ISNUMBER(MATCH(H5173,ConfigGrouping!$D$1:$D$10000,0)),"Primary","Secondary")),"")))))))))</f>
        <v/>
      </c>
    </row>
    <row r="5174" spans="5:5" ht="15" customHeight="1" x14ac:dyDescent="0.35">
      <c r="E5174" s="11" t="str">
        <f>IF(F5174="Primary Timing Controller","Timing",IF(F5174="Secondary Timing Controller","Timing",IF(F5174="Star","Ethernet",IF(F5174="Door Controller","Security Solution",IF(F5174="Elevator Controller","Security Solution",IF(F5174="Range Extender","Security Solution",IF(F5174="Dropbox","Standalone",IF(F5174="LF Exciter","Standalone",IF(OR(F5174="Monitor",F5174="Virtual Wall"),IF(VLOOKUP(H5174,IRDeviceDetails!$A$1:$B$10000,2,FALSE)=0,"Standalone",IF(ISNUMBER(MATCH(H5174,ConfigGrouping!$D$1:$D$10000,0)),"Primary","Secondary")),"")))))))))</f>
        <v/>
      </c>
    </row>
    <row r="5175" spans="5:5" ht="15" customHeight="1" x14ac:dyDescent="0.35">
      <c r="E5175" s="11" t="str">
        <f>IF(F5175="Primary Timing Controller","Timing",IF(F5175="Secondary Timing Controller","Timing",IF(F5175="Star","Ethernet",IF(F5175="Door Controller","Security Solution",IF(F5175="Elevator Controller","Security Solution",IF(F5175="Range Extender","Security Solution",IF(F5175="Dropbox","Standalone",IF(F5175="LF Exciter","Standalone",IF(OR(F5175="Monitor",F5175="Virtual Wall"),IF(VLOOKUP(H5175,IRDeviceDetails!$A$1:$B$10000,2,FALSE)=0,"Standalone",IF(ISNUMBER(MATCH(H5175,ConfigGrouping!$D$1:$D$10000,0)),"Primary","Secondary")),"")))))))))</f>
        <v/>
      </c>
    </row>
    <row r="5176" spans="5:5" ht="15" customHeight="1" x14ac:dyDescent="0.35">
      <c r="E5176" s="11" t="str">
        <f>IF(F5176="Primary Timing Controller","Timing",IF(F5176="Secondary Timing Controller","Timing",IF(F5176="Star","Ethernet",IF(F5176="Door Controller","Security Solution",IF(F5176="Elevator Controller","Security Solution",IF(F5176="Range Extender","Security Solution",IF(F5176="Dropbox","Standalone",IF(F5176="LF Exciter","Standalone",IF(OR(F5176="Monitor",F5176="Virtual Wall"),IF(VLOOKUP(H5176,IRDeviceDetails!$A$1:$B$10000,2,FALSE)=0,"Standalone",IF(ISNUMBER(MATCH(H5176,ConfigGrouping!$D$1:$D$10000,0)),"Primary","Secondary")),"")))))))))</f>
        <v/>
      </c>
    </row>
    <row r="5177" spans="5:5" ht="15" customHeight="1" x14ac:dyDescent="0.35">
      <c r="E5177" s="11" t="str">
        <f>IF(F5177="Primary Timing Controller","Timing",IF(F5177="Secondary Timing Controller","Timing",IF(F5177="Star","Ethernet",IF(F5177="Door Controller","Security Solution",IF(F5177="Elevator Controller","Security Solution",IF(F5177="Range Extender","Security Solution",IF(F5177="Dropbox","Standalone",IF(F5177="LF Exciter","Standalone",IF(OR(F5177="Monitor",F5177="Virtual Wall"),IF(VLOOKUP(H5177,IRDeviceDetails!$A$1:$B$10000,2,FALSE)=0,"Standalone",IF(ISNUMBER(MATCH(H5177,ConfigGrouping!$D$1:$D$10000,0)),"Primary","Secondary")),"")))))))))</f>
        <v/>
      </c>
    </row>
    <row r="5178" spans="5:5" ht="15" customHeight="1" x14ac:dyDescent="0.35">
      <c r="E5178" s="11" t="str">
        <f>IF(F5178="Primary Timing Controller","Timing",IF(F5178="Secondary Timing Controller","Timing",IF(F5178="Star","Ethernet",IF(F5178="Door Controller","Security Solution",IF(F5178="Elevator Controller","Security Solution",IF(F5178="Range Extender","Security Solution",IF(F5178="Dropbox","Standalone",IF(F5178="LF Exciter","Standalone",IF(OR(F5178="Monitor",F5178="Virtual Wall"),IF(VLOOKUP(H5178,IRDeviceDetails!$A$1:$B$10000,2,FALSE)=0,"Standalone",IF(ISNUMBER(MATCH(H5178,ConfigGrouping!$D$1:$D$10000,0)),"Primary","Secondary")),"")))))))))</f>
        <v/>
      </c>
    </row>
    <row r="5179" spans="5:5" ht="15" customHeight="1" x14ac:dyDescent="0.35">
      <c r="E5179" s="11" t="str">
        <f>IF(F5179="Primary Timing Controller","Timing",IF(F5179="Secondary Timing Controller","Timing",IF(F5179="Star","Ethernet",IF(F5179="Door Controller","Security Solution",IF(F5179="Elevator Controller","Security Solution",IF(F5179="Range Extender","Security Solution",IF(F5179="Dropbox","Standalone",IF(F5179="LF Exciter","Standalone",IF(OR(F5179="Monitor",F5179="Virtual Wall"),IF(VLOOKUP(H5179,IRDeviceDetails!$A$1:$B$10000,2,FALSE)=0,"Standalone",IF(ISNUMBER(MATCH(H5179,ConfigGrouping!$D$1:$D$10000,0)),"Primary","Secondary")),"")))))))))</f>
        <v/>
      </c>
    </row>
    <row r="5180" spans="5:5" ht="15" customHeight="1" x14ac:dyDescent="0.35">
      <c r="E5180" s="11" t="str">
        <f>IF(F5180="Primary Timing Controller","Timing",IF(F5180="Secondary Timing Controller","Timing",IF(F5180="Star","Ethernet",IF(F5180="Door Controller","Security Solution",IF(F5180="Elevator Controller","Security Solution",IF(F5180="Range Extender","Security Solution",IF(F5180="Dropbox","Standalone",IF(F5180="LF Exciter","Standalone",IF(OR(F5180="Monitor",F5180="Virtual Wall"),IF(VLOOKUP(H5180,IRDeviceDetails!$A$1:$B$10000,2,FALSE)=0,"Standalone",IF(ISNUMBER(MATCH(H5180,ConfigGrouping!$D$1:$D$10000,0)),"Primary","Secondary")),"")))))))))</f>
        <v/>
      </c>
    </row>
    <row r="5181" spans="5:5" ht="15" customHeight="1" x14ac:dyDescent="0.35">
      <c r="E5181" s="11" t="str">
        <f>IF(F5181="Primary Timing Controller","Timing",IF(F5181="Secondary Timing Controller","Timing",IF(F5181="Star","Ethernet",IF(F5181="Door Controller","Security Solution",IF(F5181="Elevator Controller","Security Solution",IF(F5181="Range Extender","Security Solution",IF(F5181="Dropbox","Standalone",IF(F5181="LF Exciter","Standalone",IF(OR(F5181="Monitor",F5181="Virtual Wall"),IF(VLOOKUP(H5181,IRDeviceDetails!$A$1:$B$10000,2,FALSE)=0,"Standalone",IF(ISNUMBER(MATCH(H5181,ConfigGrouping!$D$1:$D$10000,0)),"Primary","Secondary")),"")))))))))</f>
        <v/>
      </c>
    </row>
    <row r="5182" spans="5:5" ht="15" customHeight="1" x14ac:dyDescent="0.35">
      <c r="E5182" s="11" t="str">
        <f>IF(F5182="Primary Timing Controller","Timing",IF(F5182="Secondary Timing Controller","Timing",IF(F5182="Star","Ethernet",IF(F5182="Door Controller","Security Solution",IF(F5182="Elevator Controller","Security Solution",IF(F5182="Range Extender","Security Solution",IF(F5182="Dropbox","Standalone",IF(F5182="LF Exciter","Standalone",IF(OR(F5182="Monitor",F5182="Virtual Wall"),IF(VLOOKUP(H5182,IRDeviceDetails!$A$1:$B$10000,2,FALSE)=0,"Standalone",IF(ISNUMBER(MATCH(H5182,ConfigGrouping!$D$1:$D$10000,0)),"Primary","Secondary")),"")))))))))</f>
        <v/>
      </c>
    </row>
    <row r="5183" spans="5:5" ht="15" customHeight="1" x14ac:dyDescent="0.35">
      <c r="E5183" s="11" t="str">
        <f>IF(F5183="Primary Timing Controller","Timing",IF(F5183="Secondary Timing Controller","Timing",IF(F5183="Star","Ethernet",IF(F5183="Door Controller","Security Solution",IF(F5183="Elevator Controller","Security Solution",IF(F5183="Range Extender","Security Solution",IF(F5183="Dropbox","Standalone",IF(F5183="LF Exciter","Standalone",IF(OR(F5183="Monitor",F5183="Virtual Wall"),IF(VLOOKUP(H5183,IRDeviceDetails!$A$1:$B$10000,2,FALSE)=0,"Standalone",IF(ISNUMBER(MATCH(H5183,ConfigGrouping!$D$1:$D$10000,0)),"Primary","Secondary")),"")))))))))</f>
        <v/>
      </c>
    </row>
    <row r="5184" spans="5:5" ht="15" customHeight="1" x14ac:dyDescent="0.35">
      <c r="E5184" s="11" t="str">
        <f>IF(F5184="Primary Timing Controller","Timing",IF(F5184="Secondary Timing Controller","Timing",IF(F5184="Star","Ethernet",IF(F5184="Door Controller","Security Solution",IF(F5184="Elevator Controller","Security Solution",IF(F5184="Range Extender","Security Solution",IF(F5184="Dropbox","Standalone",IF(F5184="LF Exciter","Standalone",IF(OR(F5184="Monitor",F5184="Virtual Wall"),IF(VLOOKUP(H5184,IRDeviceDetails!$A$1:$B$10000,2,FALSE)=0,"Standalone",IF(ISNUMBER(MATCH(H5184,ConfigGrouping!$D$1:$D$10000,0)),"Primary","Secondary")),"")))))))))</f>
        <v/>
      </c>
    </row>
    <row r="5185" spans="5:5" ht="15" customHeight="1" x14ac:dyDescent="0.35">
      <c r="E5185" s="11" t="str">
        <f>IF(F5185="Primary Timing Controller","Timing",IF(F5185="Secondary Timing Controller","Timing",IF(F5185="Star","Ethernet",IF(F5185="Door Controller","Security Solution",IF(F5185="Elevator Controller","Security Solution",IF(F5185="Range Extender","Security Solution",IF(F5185="Dropbox","Standalone",IF(F5185="LF Exciter","Standalone",IF(OR(F5185="Monitor",F5185="Virtual Wall"),IF(VLOOKUP(H5185,IRDeviceDetails!$A$1:$B$10000,2,FALSE)=0,"Standalone",IF(ISNUMBER(MATCH(H5185,ConfigGrouping!$D$1:$D$10000,0)),"Primary","Secondary")),"")))))))))</f>
        <v/>
      </c>
    </row>
    <row r="5186" spans="5:5" ht="15" customHeight="1" x14ac:dyDescent="0.35">
      <c r="E5186" s="11" t="str">
        <f>IF(F5186="Primary Timing Controller","Timing",IF(F5186="Secondary Timing Controller","Timing",IF(F5186="Star","Ethernet",IF(F5186="Door Controller","Security Solution",IF(F5186="Elevator Controller","Security Solution",IF(F5186="Range Extender","Security Solution",IF(F5186="Dropbox","Standalone",IF(F5186="LF Exciter","Standalone",IF(OR(F5186="Monitor",F5186="Virtual Wall"),IF(VLOOKUP(H5186,IRDeviceDetails!$A$1:$B$10000,2,FALSE)=0,"Standalone",IF(ISNUMBER(MATCH(H5186,ConfigGrouping!$D$1:$D$10000,0)),"Primary","Secondary")),"")))))))))</f>
        <v/>
      </c>
    </row>
    <row r="5187" spans="5:5" ht="15" customHeight="1" x14ac:dyDescent="0.35">
      <c r="E5187" s="11" t="str">
        <f>IF(F5187="Primary Timing Controller","Timing",IF(F5187="Secondary Timing Controller","Timing",IF(F5187="Star","Ethernet",IF(F5187="Door Controller","Security Solution",IF(F5187="Elevator Controller","Security Solution",IF(F5187="Range Extender","Security Solution",IF(F5187="Dropbox","Standalone",IF(F5187="LF Exciter","Standalone",IF(OR(F5187="Monitor",F5187="Virtual Wall"),IF(VLOOKUP(H5187,IRDeviceDetails!$A$1:$B$10000,2,FALSE)=0,"Standalone",IF(ISNUMBER(MATCH(H5187,ConfigGrouping!$D$1:$D$10000,0)),"Primary","Secondary")),"")))))))))</f>
        <v/>
      </c>
    </row>
    <row r="5188" spans="5:5" ht="15" customHeight="1" x14ac:dyDescent="0.35">
      <c r="E5188" s="11" t="str">
        <f>IF(F5188="Primary Timing Controller","Timing",IF(F5188="Secondary Timing Controller","Timing",IF(F5188="Star","Ethernet",IF(F5188="Door Controller","Security Solution",IF(F5188="Elevator Controller","Security Solution",IF(F5188="Range Extender","Security Solution",IF(F5188="Dropbox","Standalone",IF(F5188="LF Exciter","Standalone",IF(OR(F5188="Monitor",F5188="Virtual Wall"),IF(VLOOKUP(H5188,IRDeviceDetails!$A$1:$B$10000,2,FALSE)=0,"Standalone",IF(ISNUMBER(MATCH(H5188,ConfigGrouping!$D$1:$D$10000,0)),"Primary","Secondary")),"")))))))))</f>
        <v/>
      </c>
    </row>
    <row r="5189" spans="5:5" ht="15" customHeight="1" x14ac:dyDescent="0.35">
      <c r="E5189" s="11" t="str">
        <f>IF(F5189="Primary Timing Controller","Timing",IF(F5189="Secondary Timing Controller","Timing",IF(F5189="Star","Ethernet",IF(F5189="Door Controller","Security Solution",IF(F5189="Elevator Controller","Security Solution",IF(F5189="Range Extender","Security Solution",IF(F5189="Dropbox","Standalone",IF(F5189="LF Exciter","Standalone",IF(OR(F5189="Monitor",F5189="Virtual Wall"),IF(VLOOKUP(H5189,IRDeviceDetails!$A$1:$B$10000,2,FALSE)=0,"Standalone",IF(ISNUMBER(MATCH(H5189,ConfigGrouping!$D$1:$D$10000,0)),"Primary","Secondary")),"")))))))))</f>
        <v/>
      </c>
    </row>
    <row r="5190" spans="5:5" ht="15" customHeight="1" x14ac:dyDescent="0.35">
      <c r="E5190" s="11" t="str">
        <f>IF(F5190="Primary Timing Controller","Timing",IF(F5190="Secondary Timing Controller","Timing",IF(F5190="Star","Ethernet",IF(F5190="Door Controller","Security Solution",IF(F5190="Elevator Controller","Security Solution",IF(F5190="Range Extender","Security Solution",IF(F5190="Dropbox","Standalone",IF(F5190="LF Exciter","Standalone",IF(OR(F5190="Monitor",F5190="Virtual Wall"),IF(VLOOKUP(H5190,IRDeviceDetails!$A$1:$B$10000,2,FALSE)=0,"Standalone",IF(ISNUMBER(MATCH(H5190,ConfigGrouping!$D$1:$D$10000,0)),"Primary","Secondary")),"")))))))))</f>
        <v/>
      </c>
    </row>
    <row r="5191" spans="5:5" ht="15" customHeight="1" x14ac:dyDescent="0.35">
      <c r="E5191" s="11" t="str">
        <f>IF(F5191="Primary Timing Controller","Timing",IF(F5191="Secondary Timing Controller","Timing",IF(F5191="Star","Ethernet",IF(F5191="Door Controller","Security Solution",IF(F5191="Elevator Controller","Security Solution",IF(F5191="Range Extender","Security Solution",IF(F5191="Dropbox","Standalone",IF(F5191="LF Exciter","Standalone",IF(OR(F5191="Monitor",F5191="Virtual Wall"),IF(VLOOKUP(H5191,IRDeviceDetails!$A$1:$B$10000,2,FALSE)=0,"Standalone",IF(ISNUMBER(MATCH(H5191,ConfigGrouping!$D$1:$D$10000,0)),"Primary","Secondary")),"")))))))))</f>
        <v/>
      </c>
    </row>
    <row r="5192" spans="5:5" ht="15" customHeight="1" x14ac:dyDescent="0.35">
      <c r="E5192" s="11" t="str">
        <f>IF(F5192="Primary Timing Controller","Timing",IF(F5192="Secondary Timing Controller","Timing",IF(F5192="Star","Ethernet",IF(F5192="Door Controller","Security Solution",IF(F5192="Elevator Controller","Security Solution",IF(F5192="Range Extender","Security Solution",IF(F5192="Dropbox","Standalone",IF(F5192="LF Exciter","Standalone",IF(OR(F5192="Monitor",F5192="Virtual Wall"),IF(VLOOKUP(H5192,IRDeviceDetails!$A$1:$B$10000,2,FALSE)=0,"Standalone",IF(ISNUMBER(MATCH(H5192,ConfigGrouping!$D$1:$D$10000,0)),"Primary","Secondary")),"")))))))))</f>
        <v/>
      </c>
    </row>
    <row r="5193" spans="5:5" ht="15" customHeight="1" x14ac:dyDescent="0.35">
      <c r="E5193" s="11" t="str">
        <f>IF(F5193="Primary Timing Controller","Timing",IF(F5193="Secondary Timing Controller","Timing",IF(F5193="Star","Ethernet",IF(F5193="Door Controller","Security Solution",IF(F5193="Elevator Controller","Security Solution",IF(F5193="Range Extender","Security Solution",IF(F5193="Dropbox","Standalone",IF(F5193="LF Exciter","Standalone",IF(OR(F5193="Monitor",F5193="Virtual Wall"),IF(VLOOKUP(H5193,IRDeviceDetails!$A$1:$B$10000,2,FALSE)=0,"Standalone",IF(ISNUMBER(MATCH(H5193,ConfigGrouping!$D$1:$D$10000,0)),"Primary","Secondary")),"")))))))))</f>
        <v/>
      </c>
    </row>
    <row r="5194" spans="5:5" ht="15" customHeight="1" x14ac:dyDescent="0.35">
      <c r="E5194" s="11" t="str">
        <f>IF(F5194="Primary Timing Controller","Timing",IF(F5194="Secondary Timing Controller","Timing",IF(F5194="Star","Ethernet",IF(F5194="Door Controller","Security Solution",IF(F5194="Elevator Controller","Security Solution",IF(F5194="Range Extender","Security Solution",IF(F5194="Dropbox","Standalone",IF(F5194="LF Exciter","Standalone",IF(OR(F5194="Monitor",F5194="Virtual Wall"),IF(VLOOKUP(H5194,IRDeviceDetails!$A$1:$B$10000,2,FALSE)=0,"Standalone",IF(ISNUMBER(MATCH(H5194,ConfigGrouping!$D$1:$D$10000,0)),"Primary","Secondary")),"")))))))))</f>
        <v/>
      </c>
    </row>
    <row r="5195" spans="5:5" ht="15" customHeight="1" x14ac:dyDescent="0.35">
      <c r="E5195" s="11" t="str">
        <f>IF(F5195="Primary Timing Controller","Timing",IF(F5195="Secondary Timing Controller","Timing",IF(F5195="Star","Ethernet",IF(F5195="Door Controller","Security Solution",IF(F5195="Elevator Controller","Security Solution",IF(F5195="Range Extender","Security Solution",IF(F5195="Dropbox","Standalone",IF(F5195="LF Exciter","Standalone",IF(OR(F5195="Monitor",F5195="Virtual Wall"),IF(VLOOKUP(H5195,IRDeviceDetails!$A$1:$B$10000,2,FALSE)=0,"Standalone",IF(ISNUMBER(MATCH(H5195,ConfigGrouping!$D$1:$D$10000,0)),"Primary","Secondary")),"")))))))))</f>
        <v/>
      </c>
    </row>
    <row r="5196" spans="5:5" ht="15" customHeight="1" x14ac:dyDescent="0.35">
      <c r="E5196" s="11" t="str">
        <f>IF(F5196="Primary Timing Controller","Timing",IF(F5196="Secondary Timing Controller","Timing",IF(F5196="Star","Ethernet",IF(F5196="Door Controller","Security Solution",IF(F5196="Elevator Controller","Security Solution",IF(F5196="Range Extender","Security Solution",IF(F5196="Dropbox","Standalone",IF(F5196="LF Exciter","Standalone",IF(OR(F5196="Monitor",F5196="Virtual Wall"),IF(VLOOKUP(H5196,IRDeviceDetails!$A$1:$B$10000,2,FALSE)=0,"Standalone",IF(ISNUMBER(MATCH(H5196,ConfigGrouping!$D$1:$D$10000,0)),"Primary","Secondary")),"")))))))))</f>
        <v/>
      </c>
    </row>
    <row r="5197" spans="5:5" ht="15" customHeight="1" x14ac:dyDescent="0.35">
      <c r="E5197" s="11" t="str">
        <f>IF(F5197="Primary Timing Controller","Timing",IF(F5197="Secondary Timing Controller","Timing",IF(F5197="Star","Ethernet",IF(F5197="Door Controller","Security Solution",IF(F5197="Elevator Controller","Security Solution",IF(F5197="Range Extender","Security Solution",IF(F5197="Dropbox","Standalone",IF(F5197="LF Exciter","Standalone",IF(OR(F5197="Monitor",F5197="Virtual Wall"),IF(VLOOKUP(H5197,IRDeviceDetails!$A$1:$B$10000,2,FALSE)=0,"Standalone",IF(ISNUMBER(MATCH(H5197,ConfigGrouping!$D$1:$D$10000,0)),"Primary","Secondary")),"")))))))))</f>
        <v/>
      </c>
    </row>
    <row r="5198" spans="5:5" ht="15" customHeight="1" x14ac:dyDescent="0.35">
      <c r="E5198" s="11" t="str">
        <f>IF(F5198="Primary Timing Controller","Timing",IF(F5198="Secondary Timing Controller","Timing",IF(F5198="Star","Ethernet",IF(F5198="Door Controller","Security Solution",IF(F5198="Elevator Controller","Security Solution",IF(F5198="Range Extender","Security Solution",IF(F5198="Dropbox","Standalone",IF(F5198="LF Exciter","Standalone",IF(OR(F5198="Monitor",F5198="Virtual Wall"),IF(VLOOKUP(H5198,IRDeviceDetails!$A$1:$B$10000,2,FALSE)=0,"Standalone",IF(ISNUMBER(MATCH(H5198,ConfigGrouping!$D$1:$D$10000,0)),"Primary","Secondary")),"")))))))))</f>
        <v/>
      </c>
    </row>
    <row r="5199" spans="5:5" ht="15" customHeight="1" x14ac:dyDescent="0.35">
      <c r="E5199" s="11" t="str">
        <f>IF(F5199="Primary Timing Controller","Timing",IF(F5199="Secondary Timing Controller","Timing",IF(F5199="Star","Ethernet",IF(F5199="Door Controller","Security Solution",IF(F5199="Elevator Controller","Security Solution",IF(F5199="Range Extender","Security Solution",IF(F5199="Dropbox","Standalone",IF(F5199="LF Exciter","Standalone",IF(OR(F5199="Monitor",F5199="Virtual Wall"),IF(VLOOKUP(H5199,IRDeviceDetails!$A$1:$B$10000,2,FALSE)=0,"Standalone",IF(ISNUMBER(MATCH(H5199,ConfigGrouping!$D$1:$D$10000,0)),"Primary","Secondary")),"")))))))))</f>
        <v/>
      </c>
    </row>
    <row r="5200" spans="5:5" ht="15" customHeight="1" x14ac:dyDescent="0.35">
      <c r="E5200" s="11" t="str">
        <f>IF(F5200="Primary Timing Controller","Timing",IF(F5200="Secondary Timing Controller","Timing",IF(F5200="Star","Ethernet",IF(F5200="Door Controller","Security Solution",IF(F5200="Elevator Controller","Security Solution",IF(F5200="Range Extender","Security Solution",IF(F5200="Dropbox","Standalone",IF(F5200="LF Exciter","Standalone",IF(OR(F5200="Monitor",F5200="Virtual Wall"),IF(VLOOKUP(H5200,IRDeviceDetails!$A$1:$B$10000,2,FALSE)=0,"Standalone",IF(ISNUMBER(MATCH(H5200,ConfigGrouping!$D$1:$D$10000,0)),"Primary","Secondary")),"")))))))))</f>
        <v/>
      </c>
    </row>
    <row r="5201" spans="5:5" ht="15" customHeight="1" x14ac:dyDescent="0.35">
      <c r="E5201" s="11" t="str">
        <f>IF(F5201="Primary Timing Controller","Timing",IF(F5201="Secondary Timing Controller","Timing",IF(F5201="Star","Ethernet",IF(F5201="Door Controller","Security Solution",IF(F5201="Elevator Controller","Security Solution",IF(F5201="Range Extender","Security Solution",IF(F5201="Dropbox","Standalone",IF(F5201="LF Exciter","Standalone",IF(OR(F5201="Monitor",F5201="Virtual Wall"),IF(VLOOKUP(H5201,IRDeviceDetails!$A$1:$B$10000,2,FALSE)=0,"Standalone",IF(ISNUMBER(MATCH(H5201,ConfigGrouping!$D$1:$D$10000,0)),"Primary","Secondary")),"")))))))))</f>
        <v/>
      </c>
    </row>
    <row r="5202" spans="5:5" ht="15" customHeight="1" x14ac:dyDescent="0.35">
      <c r="E5202" s="11" t="str">
        <f>IF(F5202="Primary Timing Controller","Timing",IF(F5202="Secondary Timing Controller","Timing",IF(F5202="Star","Ethernet",IF(F5202="Door Controller","Security Solution",IF(F5202="Elevator Controller","Security Solution",IF(F5202="Range Extender","Security Solution",IF(F5202="Dropbox","Standalone",IF(F5202="LF Exciter","Standalone",IF(OR(F5202="Monitor",F5202="Virtual Wall"),IF(VLOOKUP(H5202,IRDeviceDetails!$A$1:$B$10000,2,FALSE)=0,"Standalone",IF(ISNUMBER(MATCH(H5202,ConfigGrouping!$D$1:$D$10000,0)),"Primary","Secondary")),"")))))))))</f>
        <v/>
      </c>
    </row>
    <row r="5203" spans="5:5" ht="15" customHeight="1" x14ac:dyDescent="0.35">
      <c r="E5203" s="11" t="str">
        <f>IF(F5203="Primary Timing Controller","Timing",IF(F5203="Secondary Timing Controller","Timing",IF(F5203="Star","Ethernet",IF(F5203="Door Controller","Security Solution",IF(F5203="Elevator Controller","Security Solution",IF(F5203="Range Extender","Security Solution",IF(F5203="Dropbox","Standalone",IF(F5203="LF Exciter","Standalone",IF(OR(F5203="Monitor",F5203="Virtual Wall"),IF(VLOOKUP(H5203,IRDeviceDetails!$A$1:$B$10000,2,FALSE)=0,"Standalone",IF(ISNUMBER(MATCH(H5203,ConfigGrouping!$D$1:$D$10000,0)),"Primary","Secondary")),"")))))))))</f>
        <v/>
      </c>
    </row>
    <row r="5204" spans="5:5" ht="15" customHeight="1" x14ac:dyDescent="0.35">
      <c r="E5204" s="11" t="str">
        <f>IF(F5204="Primary Timing Controller","Timing",IF(F5204="Secondary Timing Controller","Timing",IF(F5204="Star","Ethernet",IF(F5204="Door Controller","Security Solution",IF(F5204="Elevator Controller","Security Solution",IF(F5204="Range Extender","Security Solution",IF(F5204="Dropbox","Standalone",IF(F5204="LF Exciter","Standalone",IF(OR(F5204="Monitor",F5204="Virtual Wall"),IF(VLOOKUP(H5204,IRDeviceDetails!$A$1:$B$10000,2,FALSE)=0,"Standalone",IF(ISNUMBER(MATCH(H5204,ConfigGrouping!$D$1:$D$10000,0)),"Primary","Secondary")),"")))))))))</f>
        <v/>
      </c>
    </row>
    <row r="5205" spans="5:5" ht="15" customHeight="1" x14ac:dyDescent="0.35">
      <c r="E5205" s="11" t="str">
        <f>IF(F5205="Primary Timing Controller","Timing",IF(F5205="Secondary Timing Controller","Timing",IF(F5205="Star","Ethernet",IF(F5205="Door Controller","Security Solution",IF(F5205="Elevator Controller","Security Solution",IF(F5205="Range Extender","Security Solution",IF(F5205="Dropbox","Standalone",IF(F5205="LF Exciter","Standalone",IF(OR(F5205="Monitor",F5205="Virtual Wall"),IF(VLOOKUP(H5205,IRDeviceDetails!$A$1:$B$10000,2,FALSE)=0,"Standalone",IF(ISNUMBER(MATCH(H5205,ConfigGrouping!$D$1:$D$10000,0)),"Primary","Secondary")),"")))))))))</f>
        <v/>
      </c>
    </row>
    <row r="5206" spans="5:5" ht="15" customHeight="1" x14ac:dyDescent="0.35">
      <c r="E5206" s="11" t="str">
        <f>IF(F5206="Primary Timing Controller","Timing",IF(F5206="Secondary Timing Controller","Timing",IF(F5206="Star","Ethernet",IF(F5206="Door Controller","Security Solution",IF(F5206="Elevator Controller","Security Solution",IF(F5206="Range Extender","Security Solution",IF(F5206="Dropbox","Standalone",IF(F5206="LF Exciter","Standalone",IF(OR(F5206="Monitor",F5206="Virtual Wall"),IF(VLOOKUP(H5206,IRDeviceDetails!$A$1:$B$10000,2,FALSE)=0,"Standalone",IF(ISNUMBER(MATCH(H5206,ConfigGrouping!$D$1:$D$10000,0)),"Primary","Secondary")),"")))))))))</f>
        <v/>
      </c>
    </row>
    <row r="5207" spans="5:5" ht="15" customHeight="1" x14ac:dyDescent="0.35">
      <c r="E5207" s="11" t="str">
        <f>IF(F5207="Primary Timing Controller","Timing",IF(F5207="Secondary Timing Controller","Timing",IF(F5207="Star","Ethernet",IF(F5207="Door Controller","Security Solution",IF(F5207="Elevator Controller","Security Solution",IF(F5207="Range Extender","Security Solution",IF(F5207="Dropbox","Standalone",IF(F5207="LF Exciter","Standalone",IF(OR(F5207="Monitor",F5207="Virtual Wall"),IF(VLOOKUP(H5207,IRDeviceDetails!$A$1:$B$10000,2,FALSE)=0,"Standalone",IF(ISNUMBER(MATCH(H5207,ConfigGrouping!$D$1:$D$10000,0)),"Primary","Secondary")),"")))))))))</f>
        <v/>
      </c>
    </row>
    <row r="5208" spans="5:5" ht="15" customHeight="1" x14ac:dyDescent="0.35">
      <c r="E5208" s="11" t="str">
        <f>IF(F5208="Primary Timing Controller","Timing",IF(F5208="Secondary Timing Controller","Timing",IF(F5208="Star","Ethernet",IF(F5208="Door Controller","Security Solution",IF(F5208="Elevator Controller","Security Solution",IF(F5208="Range Extender","Security Solution",IF(F5208="Dropbox","Standalone",IF(F5208="LF Exciter","Standalone",IF(OR(F5208="Monitor",F5208="Virtual Wall"),IF(VLOOKUP(H5208,IRDeviceDetails!$A$1:$B$10000,2,FALSE)=0,"Standalone",IF(ISNUMBER(MATCH(H5208,ConfigGrouping!$D$1:$D$10000,0)),"Primary","Secondary")),"")))))))))</f>
        <v/>
      </c>
    </row>
    <row r="5209" spans="5:5" ht="15" customHeight="1" x14ac:dyDescent="0.35">
      <c r="E5209" s="11" t="str">
        <f>IF(F5209="Primary Timing Controller","Timing",IF(F5209="Secondary Timing Controller","Timing",IF(F5209="Star","Ethernet",IF(F5209="Door Controller","Security Solution",IF(F5209="Elevator Controller","Security Solution",IF(F5209="Range Extender","Security Solution",IF(F5209="Dropbox","Standalone",IF(F5209="LF Exciter","Standalone",IF(OR(F5209="Monitor",F5209="Virtual Wall"),IF(VLOOKUP(H5209,IRDeviceDetails!$A$1:$B$10000,2,FALSE)=0,"Standalone",IF(ISNUMBER(MATCH(H5209,ConfigGrouping!$D$1:$D$10000,0)),"Primary","Secondary")),"")))))))))</f>
        <v/>
      </c>
    </row>
    <row r="5210" spans="5:5" ht="15" customHeight="1" x14ac:dyDescent="0.35">
      <c r="E5210" s="11" t="str">
        <f>IF(F5210="Primary Timing Controller","Timing",IF(F5210="Secondary Timing Controller","Timing",IF(F5210="Star","Ethernet",IF(F5210="Door Controller","Security Solution",IF(F5210="Elevator Controller","Security Solution",IF(F5210="Range Extender","Security Solution",IF(F5210="Dropbox","Standalone",IF(F5210="LF Exciter","Standalone",IF(OR(F5210="Monitor",F5210="Virtual Wall"),IF(VLOOKUP(H5210,IRDeviceDetails!$A$1:$B$10000,2,FALSE)=0,"Standalone",IF(ISNUMBER(MATCH(H5210,ConfigGrouping!$D$1:$D$10000,0)),"Primary","Secondary")),"")))))))))</f>
        <v/>
      </c>
    </row>
    <row r="5211" spans="5:5" ht="15" customHeight="1" x14ac:dyDescent="0.35">
      <c r="E5211" s="11" t="str">
        <f>IF(F5211="Primary Timing Controller","Timing",IF(F5211="Secondary Timing Controller","Timing",IF(F5211="Star","Ethernet",IF(F5211="Door Controller","Security Solution",IF(F5211="Elevator Controller","Security Solution",IF(F5211="Range Extender","Security Solution",IF(F5211="Dropbox","Standalone",IF(F5211="LF Exciter","Standalone",IF(OR(F5211="Monitor",F5211="Virtual Wall"),IF(VLOOKUP(H5211,IRDeviceDetails!$A$1:$B$10000,2,FALSE)=0,"Standalone",IF(ISNUMBER(MATCH(H5211,ConfigGrouping!$D$1:$D$10000,0)),"Primary","Secondary")),"")))))))))</f>
        <v/>
      </c>
    </row>
    <row r="5212" spans="5:5" ht="15" customHeight="1" x14ac:dyDescent="0.35">
      <c r="E5212" s="11" t="str">
        <f>IF(F5212="Primary Timing Controller","Timing",IF(F5212="Secondary Timing Controller","Timing",IF(F5212="Star","Ethernet",IF(F5212="Door Controller","Security Solution",IF(F5212="Elevator Controller","Security Solution",IF(F5212="Range Extender","Security Solution",IF(F5212="Dropbox","Standalone",IF(F5212="LF Exciter","Standalone",IF(OR(F5212="Monitor",F5212="Virtual Wall"),IF(VLOOKUP(H5212,IRDeviceDetails!$A$1:$B$10000,2,FALSE)=0,"Standalone",IF(ISNUMBER(MATCH(H5212,ConfigGrouping!$D$1:$D$10000,0)),"Primary","Secondary")),"")))))))))</f>
        <v/>
      </c>
    </row>
    <row r="5213" spans="5:5" ht="15" customHeight="1" x14ac:dyDescent="0.35">
      <c r="E5213" s="11" t="str">
        <f>IF(F5213="Primary Timing Controller","Timing",IF(F5213="Secondary Timing Controller","Timing",IF(F5213="Star","Ethernet",IF(F5213="Door Controller","Security Solution",IF(F5213="Elevator Controller","Security Solution",IF(F5213="Range Extender","Security Solution",IF(F5213="Dropbox","Standalone",IF(F5213="LF Exciter","Standalone",IF(OR(F5213="Monitor",F5213="Virtual Wall"),IF(VLOOKUP(H5213,IRDeviceDetails!$A$1:$B$10000,2,FALSE)=0,"Standalone",IF(ISNUMBER(MATCH(H5213,ConfigGrouping!$D$1:$D$10000,0)),"Primary","Secondary")),"")))))))))</f>
        <v/>
      </c>
    </row>
    <row r="5214" spans="5:5" ht="15" customHeight="1" x14ac:dyDescent="0.35">
      <c r="E5214" s="11" t="str">
        <f>IF(F5214="Primary Timing Controller","Timing",IF(F5214="Secondary Timing Controller","Timing",IF(F5214="Star","Ethernet",IF(F5214="Door Controller","Security Solution",IF(F5214="Elevator Controller","Security Solution",IF(F5214="Range Extender","Security Solution",IF(F5214="Dropbox","Standalone",IF(F5214="LF Exciter","Standalone",IF(OR(F5214="Monitor",F5214="Virtual Wall"),IF(VLOOKUP(H5214,IRDeviceDetails!$A$1:$B$10000,2,FALSE)=0,"Standalone",IF(ISNUMBER(MATCH(H5214,ConfigGrouping!$D$1:$D$10000,0)),"Primary","Secondary")),"")))))))))</f>
        <v/>
      </c>
    </row>
    <row r="5215" spans="5:5" ht="15" customHeight="1" x14ac:dyDescent="0.35">
      <c r="E5215" s="11" t="str">
        <f>IF(F5215="Primary Timing Controller","Timing",IF(F5215="Secondary Timing Controller","Timing",IF(F5215="Star","Ethernet",IF(F5215="Door Controller","Security Solution",IF(F5215="Elevator Controller","Security Solution",IF(F5215="Range Extender","Security Solution",IF(F5215="Dropbox","Standalone",IF(F5215="LF Exciter","Standalone",IF(OR(F5215="Monitor",F5215="Virtual Wall"),IF(VLOOKUP(H5215,IRDeviceDetails!$A$1:$B$10000,2,FALSE)=0,"Standalone",IF(ISNUMBER(MATCH(H5215,ConfigGrouping!$D$1:$D$10000,0)),"Primary","Secondary")),"")))))))))</f>
        <v/>
      </c>
    </row>
    <row r="5216" spans="5:5" ht="15" customHeight="1" x14ac:dyDescent="0.35">
      <c r="E5216" s="11" t="str">
        <f>IF(F5216="Primary Timing Controller","Timing",IF(F5216="Secondary Timing Controller","Timing",IF(F5216="Star","Ethernet",IF(F5216="Door Controller","Security Solution",IF(F5216="Elevator Controller","Security Solution",IF(F5216="Range Extender","Security Solution",IF(F5216="Dropbox","Standalone",IF(F5216="LF Exciter","Standalone",IF(OR(F5216="Monitor",F5216="Virtual Wall"),IF(VLOOKUP(H5216,IRDeviceDetails!$A$1:$B$10000,2,FALSE)=0,"Standalone",IF(ISNUMBER(MATCH(H5216,ConfigGrouping!$D$1:$D$10000,0)),"Primary","Secondary")),"")))))))))</f>
        <v/>
      </c>
    </row>
    <row r="5217" spans="5:5" ht="15" customHeight="1" x14ac:dyDescent="0.35">
      <c r="E5217" s="11" t="str">
        <f>IF(F5217="Primary Timing Controller","Timing",IF(F5217="Secondary Timing Controller","Timing",IF(F5217="Star","Ethernet",IF(F5217="Door Controller","Security Solution",IF(F5217="Elevator Controller","Security Solution",IF(F5217="Range Extender","Security Solution",IF(F5217="Dropbox","Standalone",IF(F5217="LF Exciter","Standalone",IF(OR(F5217="Monitor",F5217="Virtual Wall"),IF(VLOOKUP(H5217,IRDeviceDetails!$A$1:$B$10000,2,FALSE)=0,"Standalone",IF(ISNUMBER(MATCH(H5217,ConfigGrouping!$D$1:$D$10000,0)),"Primary","Secondary")),"")))))))))</f>
        <v/>
      </c>
    </row>
    <row r="5218" spans="5:5" ht="15" customHeight="1" x14ac:dyDescent="0.35">
      <c r="E5218" s="11" t="str">
        <f>IF(F5218="Primary Timing Controller","Timing",IF(F5218="Secondary Timing Controller","Timing",IF(F5218="Star","Ethernet",IF(F5218="Door Controller","Security Solution",IF(F5218="Elevator Controller","Security Solution",IF(F5218="Range Extender","Security Solution",IF(F5218="Dropbox","Standalone",IF(F5218="LF Exciter","Standalone",IF(OR(F5218="Monitor",F5218="Virtual Wall"),IF(VLOOKUP(H5218,IRDeviceDetails!$A$1:$B$10000,2,FALSE)=0,"Standalone",IF(ISNUMBER(MATCH(H5218,ConfigGrouping!$D$1:$D$10000,0)),"Primary","Secondary")),"")))))))))</f>
        <v/>
      </c>
    </row>
    <row r="5219" spans="5:5" ht="15" customHeight="1" x14ac:dyDescent="0.35">
      <c r="E5219" s="11" t="str">
        <f>IF(F5219="Primary Timing Controller","Timing",IF(F5219="Secondary Timing Controller","Timing",IF(F5219="Star","Ethernet",IF(F5219="Door Controller","Security Solution",IF(F5219="Elevator Controller","Security Solution",IF(F5219="Range Extender","Security Solution",IF(F5219="Dropbox","Standalone",IF(F5219="LF Exciter","Standalone",IF(OR(F5219="Monitor",F5219="Virtual Wall"),IF(VLOOKUP(H5219,IRDeviceDetails!$A$1:$B$10000,2,FALSE)=0,"Standalone",IF(ISNUMBER(MATCH(H5219,ConfigGrouping!$D$1:$D$10000,0)),"Primary","Secondary")),"")))))))))</f>
        <v/>
      </c>
    </row>
    <row r="5220" spans="5:5" ht="15" customHeight="1" x14ac:dyDescent="0.35">
      <c r="E5220" s="11" t="str">
        <f>IF(F5220="Primary Timing Controller","Timing",IF(F5220="Secondary Timing Controller","Timing",IF(F5220="Star","Ethernet",IF(F5220="Door Controller","Security Solution",IF(F5220="Elevator Controller","Security Solution",IF(F5220="Range Extender","Security Solution",IF(F5220="Dropbox","Standalone",IF(F5220="LF Exciter","Standalone",IF(OR(F5220="Monitor",F5220="Virtual Wall"),IF(VLOOKUP(H5220,IRDeviceDetails!$A$1:$B$10000,2,FALSE)=0,"Standalone",IF(ISNUMBER(MATCH(H5220,ConfigGrouping!$D$1:$D$10000,0)),"Primary","Secondary")),"")))))))))</f>
        <v/>
      </c>
    </row>
    <row r="5221" spans="5:5" ht="15" customHeight="1" x14ac:dyDescent="0.35">
      <c r="E5221" s="11" t="str">
        <f>IF(F5221="Primary Timing Controller","Timing",IF(F5221="Secondary Timing Controller","Timing",IF(F5221="Star","Ethernet",IF(F5221="Door Controller","Security Solution",IF(F5221="Elevator Controller","Security Solution",IF(F5221="Range Extender","Security Solution",IF(F5221="Dropbox","Standalone",IF(F5221="LF Exciter","Standalone",IF(OR(F5221="Monitor",F5221="Virtual Wall"),IF(VLOOKUP(H5221,IRDeviceDetails!$A$1:$B$10000,2,FALSE)=0,"Standalone",IF(ISNUMBER(MATCH(H5221,ConfigGrouping!$D$1:$D$10000,0)),"Primary","Secondary")),"")))))))))</f>
        <v/>
      </c>
    </row>
    <row r="5222" spans="5:5" ht="15" customHeight="1" x14ac:dyDescent="0.35">
      <c r="E5222" s="11" t="str">
        <f>IF(F5222="Primary Timing Controller","Timing",IF(F5222="Secondary Timing Controller","Timing",IF(F5222="Star","Ethernet",IF(F5222="Door Controller","Security Solution",IF(F5222="Elevator Controller","Security Solution",IF(F5222="Range Extender","Security Solution",IF(F5222="Dropbox","Standalone",IF(F5222="LF Exciter","Standalone",IF(OR(F5222="Monitor",F5222="Virtual Wall"),IF(VLOOKUP(H5222,IRDeviceDetails!$A$1:$B$10000,2,FALSE)=0,"Standalone",IF(ISNUMBER(MATCH(H5222,ConfigGrouping!$D$1:$D$10000,0)),"Primary","Secondary")),"")))))))))</f>
        <v/>
      </c>
    </row>
    <row r="5223" spans="5:5" ht="15" customHeight="1" x14ac:dyDescent="0.35">
      <c r="E5223" s="11" t="str">
        <f>IF(F5223="Primary Timing Controller","Timing",IF(F5223="Secondary Timing Controller","Timing",IF(F5223="Star","Ethernet",IF(F5223="Door Controller","Security Solution",IF(F5223="Elevator Controller","Security Solution",IF(F5223="Range Extender","Security Solution",IF(F5223="Dropbox","Standalone",IF(F5223="LF Exciter","Standalone",IF(OR(F5223="Monitor",F5223="Virtual Wall"),IF(VLOOKUP(H5223,IRDeviceDetails!$A$1:$B$10000,2,FALSE)=0,"Standalone",IF(ISNUMBER(MATCH(H5223,ConfigGrouping!$D$1:$D$10000,0)),"Primary","Secondary")),"")))))))))</f>
        <v/>
      </c>
    </row>
    <row r="5224" spans="5:5" ht="15" customHeight="1" x14ac:dyDescent="0.35">
      <c r="E5224" s="11" t="str">
        <f>IF(F5224="Primary Timing Controller","Timing",IF(F5224="Secondary Timing Controller","Timing",IF(F5224="Star","Ethernet",IF(F5224="Door Controller","Security Solution",IF(F5224="Elevator Controller","Security Solution",IF(F5224="Range Extender","Security Solution",IF(F5224="Dropbox","Standalone",IF(F5224="LF Exciter","Standalone",IF(OR(F5224="Monitor",F5224="Virtual Wall"),IF(VLOOKUP(H5224,IRDeviceDetails!$A$1:$B$10000,2,FALSE)=0,"Standalone",IF(ISNUMBER(MATCH(H5224,ConfigGrouping!$D$1:$D$10000,0)),"Primary","Secondary")),"")))))))))</f>
        <v/>
      </c>
    </row>
    <row r="5225" spans="5:5" ht="15" customHeight="1" x14ac:dyDescent="0.35">
      <c r="E5225" s="11" t="str">
        <f>IF(F5225="Primary Timing Controller","Timing",IF(F5225="Secondary Timing Controller","Timing",IF(F5225="Star","Ethernet",IF(F5225="Door Controller","Security Solution",IF(F5225="Elevator Controller","Security Solution",IF(F5225="Range Extender","Security Solution",IF(F5225="Dropbox","Standalone",IF(F5225="LF Exciter","Standalone",IF(OR(F5225="Monitor",F5225="Virtual Wall"),IF(VLOOKUP(H5225,IRDeviceDetails!$A$1:$B$10000,2,FALSE)=0,"Standalone",IF(ISNUMBER(MATCH(H5225,ConfigGrouping!$D$1:$D$10000,0)),"Primary","Secondary")),"")))))))))</f>
        <v/>
      </c>
    </row>
    <row r="5226" spans="5:5" ht="15" customHeight="1" x14ac:dyDescent="0.35">
      <c r="E5226" s="11" t="str">
        <f>IF(F5226="Primary Timing Controller","Timing",IF(F5226="Secondary Timing Controller","Timing",IF(F5226="Star","Ethernet",IF(F5226="Door Controller","Security Solution",IF(F5226="Elevator Controller","Security Solution",IF(F5226="Range Extender","Security Solution",IF(F5226="Dropbox","Standalone",IF(F5226="LF Exciter","Standalone",IF(OR(F5226="Monitor",F5226="Virtual Wall"),IF(VLOOKUP(H5226,IRDeviceDetails!$A$1:$B$10000,2,FALSE)=0,"Standalone",IF(ISNUMBER(MATCH(H5226,ConfigGrouping!$D$1:$D$10000,0)),"Primary","Secondary")),"")))))))))</f>
        <v/>
      </c>
    </row>
    <row r="5227" spans="5:5" ht="15" customHeight="1" x14ac:dyDescent="0.35">
      <c r="E5227" s="11" t="str">
        <f>IF(F5227="Primary Timing Controller","Timing",IF(F5227="Secondary Timing Controller","Timing",IF(F5227="Star","Ethernet",IF(F5227="Door Controller","Security Solution",IF(F5227="Elevator Controller","Security Solution",IF(F5227="Range Extender","Security Solution",IF(F5227="Dropbox","Standalone",IF(F5227="LF Exciter","Standalone",IF(OR(F5227="Monitor",F5227="Virtual Wall"),IF(VLOOKUP(H5227,IRDeviceDetails!$A$1:$B$10000,2,FALSE)=0,"Standalone",IF(ISNUMBER(MATCH(H5227,ConfigGrouping!$D$1:$D$10000,0)),"Primary","Secondary")),"")))))))))</f>
        <v/>
      </c>
    </row>
    <row r="5228" spans="5:5" ht="15" customHeight="1" x14ac:dyDescent="0.35">
      <c r="E5228" s="11" t="str">
        <f>IF(F5228="Primary Timing Controller","Timing",IF(F5228="Secondary Timing Controller","Timing",IF(F5228="Star","Ethernet",IF(F5228="Door Controller","Security Solution",IF(F5228="Elevator Controller","Security Solution",IF(F5228="Range Extender","Security Solution",IF(F5228="Dropbox","Standalone",IF(F5228="LF Exciter","Standalone",IF(OR(F5228="Monitor",F5228="Virtual Wall"),IF(VLOOKUP(H5228,IRDeviceDetails!$A$1:$B$10000,2,FALSE)=0,"Standalone",IF(ISNUMBER(MATCH(H5228,ConfigGrouping!$D$1:$D$10000,0)),"Primary","Secondary")),"")))))))))</f>
        <v/>
      </c>
    </row>
    <row r="5229" spans="5:5" ht="15" customHeight="1" x14ac:dyDescent="0.35">
      <c r="E5229" s="11" t="str">
        <f>IF(F5229="Primary Timing Controller","Timing",IF(F5229="Secondary Timing Controller","Timing",IF(F5229="Star","Ethernet",IF(F5229="Door Controller","Security Solution",IF(F5229="Elevator Controller","Security Solution",IF(F5229="Range Extender","Security Solution",IF(F5229="Dropbox","Standalone",IF(F5229="LF Exciter","Standalone",IF(OR(F5229="Monitor",F5229="Virtual Wall"),IF(VLOOKUP(H5229,IRDeviceDetails!$A$1:$B$10000,2,FALSE)=0,"Standalone",IF(ISNUMBER(MATCH(H5229,ConfigGrouping!$D$1:$D$10000,0)),"Primary","Secondary")),"")))))))))</f>
        <v/>
      </c>
    </row>
    <row r="5230" spans="5:5" ht="15" customHeight="1" x14ac:dyDescent="0.35">
      <c r="E5230" s="11" t="str">
        <f>IF(F5230="Primary Timing Controller","Timing",IF(F5230="Secondary Timing Controller","Timing",IF(F5230="Star","Ethernet",IF(F5230="Door Controller","Security Solution",IF(F5230="Elevator Controller","Security Solution",IF(F5230="Range Extender","Security Solution",IF(F5230="Dropbox","Standalone",IF(F5230="LF Exciter","Standalone",IF(OR(F5230="Monitor",F5230="Virtual Wall"),IF(VLOOKUP(H5230,IRDeviceDetails!$A$1:$B$10000,2,FALSE)=0,"Standalone",IF(ISNUMBER(MATCH(H5230,ConfigGrouping!$D$1:$D$10000,0)),"Primary","Secondary")),"")))))))))</f>
        <v/>
      </c>
    </row>
    <row r="5231" spans="5:5" ht="15" customHeight="1" x14ac:dyDescent="0.35">
      <c r="E5231" s="11" t="str">
        <f>IF(F5231="Primary Timing Controller","Timing",IF(F5231="Secondary Timing Controller","Timing",IF(F5231="Star","Ethernet",IF(F5231="Door Controller","Security Solution",IF(F5231="Elevator Controller","Security Solution",IF(F5231="Range Extender","Security Solution",IF(F5231="Dropbox","Standalone",IF(F5231="LF Exciter","Standalone",IF(OR(F5231="Monitor",F5231="Virtual Wall"),IF(VLOOKUP(H5231,IRDeviceDetails!$A$1:$B$10000,2,FALSE)=0,"Standalone",IF(ISNUMBER(MATCH(H5231,ConfigGrouping!$D$1:$D$10000,0)),"Primary","Secondary")),"")))))))))</f>
        <v/>
      </c>
    </row>
    <row r="5232" spans="5:5" ht="15" customHeight="1" x14ac:dyDescent="0.35">
      <c r="E5232" s="11" t="str">
        <f>IF(F5232="Primary Timing Controller","Timing",IF(F5232="Secondary Timing Controller","Timing",IF(F5232="Star","Ethernet",IF(F5232="Door Controller","Security Solution",IF(F5232="Elevator Controller","Security Solution",IF(F5232="Range Extender","Security Solution",IF(F5232="Dropbox","Standalone",IF(F5232="LF Exciter","Standalone",IF(OR(F5232="Monitor",F5232="Virtual Wall"),IF(VLOOKUP(H5232,IRDeviceDetails!$A$1:$B$10000,2,FALSE)=0,"Standalone",IF(ISNUMBER(MATCH(H5232,ConfigGrouping!$D$1:$D$10000,0)),"Primary","Secondary")),"")))))))))</f>
        <v/>
      </c>
    </row>
    <row r="5233" spans="5:5" ht="15" customHeight="1" x14ac:dyDescent="0.35">
      <c r="E5233" s="11" t="str">
        <f>IF(F5233="Primary Timing Controller","Timing",IF(F5233="Secondary Timing Controller","Timing",IF(F5233="Star","Ethernet",IF(F5233="Door Controller","Security Solution",IF(F5233="Elevator Controller","Security Solution",IF(F5233="Range Extender","Security Solution",IF(F5233="Dropbox","Standalone",IF(F5233="LF Exciter","Standalone",IF(OR(F5233="Monitor",F5233="Virtual Wall"),IF(VLOOKUP(H5233,IRDeviceDetails!$A$1:$B$10000,2,FALSE)=0,"Standalone",IF(ISNUMBER(MATCH(H5233,ConfigGrouping!$D$1:$D$10000,0)),"Primary","Secondary")),"")))))))))</f>
        <v/>
      </c>
    </row>
    <row r="5234" spans="5:5" ht="15" customHeight="1" x14ac:dyDescent="0.35">
      <c r="E5234" s="11" t="str">
        <f>IF(F5234="Primary Timing Controller","Timing",IF(F5234="Secondary Timing Controller","Timing",IF(F5234="Star","Ethernet",IF(F5234="Door Controller","Security Solution",IF(F5234="Elevator Controller","Security Solution",IF(F5234="Range Extender","Security Solution",IF(F5234="Dropbox","Standalone",IF(F5234="LF Exciter","Standalone",IF(OR(F5234="Monitor",F5234="Virtual Wall"),IF(VLOOKUP(H5234,IRDeviceDetails!$A$1:$B$10000,2,FALSE)=0,"Standalone",IF(ISNUMBER(MATCH(H5234,ConfigGrouping!$D$1:$D$10000,0)),"Primary","Secondary")),"")))))))))</f>
        <v/>
      </c>
    </row>
    <row r="5235" spans="5:5" ht="15" customHeight="1" x14ac:dyDescent="0.35">
      <c r="E5235" s="11" t="str">
        <f>IF(F5235="Primary Timing Controller","Timing",IF(F5235="Secondary Timing Controller","Timing",IF(F5235="Star","Ethernet",IF(F5235="Door Controller","Security Solution",IF(F5235="Elevator Controller","Security Solution",IF(F5235="Range Extender","Security Solution",IF(F5235="Dropbox","Standalone",IF(F5235="LF Exciter","Standalone",IF(OR(F5235="Monitor",F5235="Virtual Wall"),IF(VLOOKUP(H5235,IRDeviceDetails!$A$1:$B$10000,2,FALSE)=0,"Standalone",IF(ISNUMBER(MATCH(H5235,ConfigGrouping!$D$1:$D$10000,0)),"Primary","Secondary")),"")))))))))</f>
        <v/>
      </c>
    </row>
    <row r="5236" spans="5:5" ht="15" customHeight="1" x14ac:dyDescent="0.35">
      <c r="E5236" s="11" t="str">
        <f>IF(F5236="Primary Timing Controller","Timing",IF(F5236="Secondary Timing Controller","Timing",IF(F5236="Star","Ethernet",IF(F5236="Door Controller","Security Solution",IF(F5236="Elevator Controller","Security Solution",IF(F5236="Range Extender","Security Solution",IF(F5236="Dropbox","Standalone",IF(F5236="LF Exciter","Standalone",IF(OR(F5236="Monitor",F5236="Virtual Wall"),IF(VLOOKUP(H5236,IRDeviceDetails!$A$1:$B$10000,2,FALSE)=0,"Standalone",IF(ISNUMBER(MATCH(H5236,ConfigGrouping!$D$1:$D$10000,0)),"Primary","Secondary")),"")))))))))</f>
        <v/>
      </c>
    </row>
    <row r="5237" spans="5:5" ht="15" customHeight="1" x14ac:dyDescent="0.35">
      <c r="E5237" s="11" t="str">
        <f>IF(F5237="Primary Timing Controller","Timing",IF(F5237="Secondary Timing Controller","Timing",IF(F5237="Star","Ethernet",IF(F5237="Door Controller","Security Solution",IF(F5237="Elevator Controller","Security Solution",IF(F5237="Range Extender","Security Solution",IF(F5237="Dropbox","Standalone",IF(F5237="LF Exciter","Standalone",IF(OR(F5237="Monitor",F5237="Virtual Wall"),IF(VLOOKUP(H5237,IRDeviceDetails!$A$1:$B$10000,2,FALSE)=0,"Standalone",IF(ISNUMBER(MATCH(H5237,ConfigGrouping!$D$1:$D$10000,0)),"Primary","Secondary")),"")))))))))</f>
        <v/>
      </c>
    </row>
    <row r="5238" spans="5:5" ht="15" customHeight="1" x14ac:dyDescent="0.35">
      <c r="E5238" s="11" t="str">
        <f>IF(F5238="Primary Timing Controller","Timing",IF(F5238="Secondary Timing Controller","Timing",IF(F5238="Star","Ethernet",IF(F5238="Door Controller","Security Solution",IF(F5238="Elevator Controller","Security Solution",IF(F5238="Range Extender","Security Solution",IF(F5238="Dropbox","Standalone",IF(F5238="LF Exciter","Standalone",IF(OR(F5238="Monitor",F5238="Virtual Wall"),IF(VLOOKUP(H5238,IRDeviceDetails!$A$1:$B$10000,2,FALSE)=0,"Standalone",IF(ISNUMBER(MATCH(H5238,ConfigGrouping!$D$1:$D$10000,0)),"Primary","Secondary")),"")))))))))</f>
        <v/>
      </c>
    </row>
    <row r="5239" spans="5:5" ht="15" customHeight="1" x14ac:dyDescent="0.35">
      <c r="E5239" s="11" t="str">
        <f>IF(F5239="Primary Timing Controller","Timing",IF(F5239="Secondary Timing Controller","Timing",IF(F5239="Star","Ethernet",IF(F5239="Door Controller","Security Solution",IF(F5239="Elevator Controller","Security Solution",IF(F5239="Range Extender","Security Solution",IF(F5239="Dropbox","Standalone",IF(F5239="LF Exciter","Standalone",IF(OR(F5239="Monitor",F5239="Virtual Wall"),IF(VLOOKUP(H5239,IRDeviceDetails!$A$1:$B$10000,2,FALSE)=0,"Standalone",IF(ISNUMBER(MATCH(H5239,ConfigGrouping!$D$1:$D$10000,0)),"Primary","Secondary")),"")))))))))</f>
        <v/>
      </c>
    </row>
    <row r="5240" spans="5:5" ht="15" customHeight="1" x14ac:dyDescent="0.35">
      <c r="E5240" s="11" t="str">
        <f>IF(F5240="Primary Timing Controller","Timing",IF(F5240="Secondary Timing Controller","Timing",IF(F5240="Star","Ethernet",IF(F5240="Door Controller","Security Solution",IF(F5240="Elevator Controller","Security Solution",IF(F5240="Range Extender","Security Solution",IF(F5240="Dropbox","Standalone",IF(F5240="LF Exciter","Standalone",IF(OR(F5240="Monitor",F5240="Virtual Wall"),IF(VLOOKUP(H5240,IRDeviceDetails!$A$1:$B$10000,2,FALSE)=0,"Standalone",IF(ISNUMBER(MATCH(H5240,ConfigGrouping!$D$1:$D$10000,0)),"Primary","Secondary")),"")))))))))</f>
        <v/>
      </c>
    </row>
    <row r="5241" spans="5:5" ht="15" customHeight="1" x14ac:dyDescent="0.35">
      <c r="E5241" s="11" t="str">
        <f>IF(F5241="Primary Timing Controller","Timing",IF(F5241="Secondary Timing Controller","Timing",IF(F5241="Star","Ethernet",IF(F5241="Door Controller","Security Solution",IF(F5241="Elevator Controller","Security Solution",IF(F5241="Range Extender","Security Solution",IF(F5241="Dropbox","Standalone",IF(F5241="LF Exciter","Standalone",IF(OR(F5241="Monitor",F5241="Virtual Wall"),IF(VLOOKUP(H5241,IRDeviceDetails!$A$1:$B$10000,2,FALSE)=0,"Standalone",IF(ISNUMBER(MATCH(H5241,ConfigGrouping!$D$1:$D$10000,0)),"Primary","Secondary")),"")))))))))</f>
        <v/>
      </c>
    </row>
    <row r="5242" spans="5:5" ht="15" customHeight="1" x14ac:dyDescent="0.35">
      <c r="E5242" s="11" t="str">
        <f>IF(F5242="Primary Timing Controller","Timing",IF(F5242="Secondary Timing Controller","Timing",IF(F5242="Star","Ethernet",IF(F5242="Door Controller","Security Solution",IF(F5242="Elevator Controller","Security Solution",IF(F5242="Range Extender","Security Solution",IF(F5242="Dropbox","Standalone",IF(F5242="LF Exciter","Standalone",IF(OR(F5242="Monitor",F5242="Virtual Wall"),IF(VLOOKUP(H5242,IRDeviceDetails!$A$1:$B$10000,2,FALSE)=0,"Standalone",IF(ISNUMBER(MATCH(H5242,ConfigGrouping!$D$1:$D$10000,0)),"Primary","Secondary")),"")))))))))</f>
        <v/>
      </c>
    </row>
    <row r="5243" spans="5:5" ht="15" customHeight="1" x14ac:dyDescent="0.35">
      <c r="E5243" s="11" t="str">
        <f>IF(F5243="Primary Timing Controller","Timing",IF(F5243="Secondary Timing Controller","Timing",IF(F5243="Star","Ethernet",IF(F5243="Door Controller","Security Solution",IF(F5243="Elevator Controller","Security Solution",IF(F5243="Range Extender","Security Solution",IF(F5243="Dropbox","Standalone",IF(F5243="LF Exciter","Standalone",IF(OR(F5243="Monitor",F5243="Virtual Wall"),IF(VLOOKUP(H5243,IRDeviceDetails!$A$1:$B$10000,2,FALSE)=0,"Standalone",IF(ISNUMBER(MATCH(H5243,ConfigGrouping!$D$1:$D$10000,0)),"Primary","Secondary")),"")))))))))</f>
        <v/>
      </c>
    </row>
    <row r="5244" spans="5:5" ht="15" customHeight="1" x14ac:dyDescent="0.35">
      <c r="E5244" s="11" t="str">
        <f>IF(F5244="Primary Timing Controller","Timing",IF(F5244="Secondary Timing Controller","Timing",IF(F5244="Star","Ethernet",IF(F5244="Door Controller","Security Solution",IF(F5244="Elevator Controller","Security Solution",IF(F5244="Range Extender","Security Solution",IF(F5244="Dropbox","Standalone",IF(F5244="LF Exciter","Standalone",IF(OR(F5244="Monitor",F5244="Virtual Wall"),IF(VLOOKUP(H5244,IRDeviceDetails!$A$1:$B$10000,2,FALSE)=0,"Standalone",IF(ISNUMBER(MATCH(H5244,ConfigGrouping!$D$1:$D$10000,0)),"Primary","Secondary")),"")))))))))</f>
        <v/>
      </c>
    </row>
    <row r="5245" spans="5:5" ht="15" customHeight="1" x14ac:dyDescent="0.35">
      <c r="E5245" s="11" t="str">
        <f>IF(F5245="Primary Timing Controller","Timing",IF(F5245="Secondary Timing Controller","Timing",IF(F5245="Star","Ethernet",IF(F5245="Door Controller","Security Solution",IF(F5245="Elevator Controller","Security Solution",IF(F5245="Range Extender","Security Solution",IF(F5245="Dropbox","Standalone",IF(F5245="LF Exciter","Standalone",IF(OR(F5245="Monitor",F5245="Virtual Wall"),IF(VLOOKUP(H5245,IRDeviceDetails!$A$1:$B$10000,2,FALSE)=0,"Standalone",IF(ISNUMBER(MATCH(H5245,ConfigGrouping!$D$1:$D$10000,0)),"Primary","Secondary")),"")))))))))</f>
        <v/>
      </c>
    </row>
    <row r="5246" spans="5:5" ht="15" customHeight="1" x14ac:dyDescent="0.35">
      <c r="E5246" s="11" t="str">
        <f>IF(F5246="Primary Timing Controller","Timing",IF(F5246="Secondary Timing Controller","Timing",IF(F5246="Star","Ethernet",IF(F5246="Door Controller","Security Solution",IF(F5246="Elevator Controller","Security Solution",IF(F5246="Range Extender","Security Solution",IF(F5246="Dropbox","Standalone",IF(F5246="LF Exciter","Standalone",IF(OR(F5246="Monitor",F5246="Virtual Wall"),IF(VLOOKUP(H5246,IRDeviceDetails!$A$1:$B$10000,2,FALSE)=0,"Standalone",IF(ISNUMBER(MATCH(H5246,ConfigGrouping!$D$1:$D$10000,0)),"Primary","Secondary")),"")))))))))</f>
        <v/>
      </c>
    </row>
    <row r="5247" spans="5:5" ht="15" customHeight="1" x14ac:dyDescent="0.35">
      <c r="E5247" s="11" t="str">
        <f>IF(F5247="Primary Timing Controller","Timing",IF(F5247="Secondary Timing Controller","Timing",IF(F5247="Star","Ethernet",IF(F5247="Door Controller","Security Solution",IF(F5247="Elevator Controller","Security Solution",IF(F5247="Range Extender","Security Solution",IF(F5247="Dropbox","Standalone",IF(F5247="LF Exciter","Standalone",IF(OR(F5247="Monitor",F5247="Virtual Wall"),IF(VLOOKUP(H5247,IRDeviceDetails!$A$1:$B$10000,2,FALSE)=0,"Standalone",IF(ISNUMBER(MATCH(H5247,ConfigGrouping!$D$1:$D$10000,0)),"Primary","Secondary")),"")))))))))</f>
        <v/>
      </c>
    </row>
    <row r="5248" spans="5:5" ht="15" customHeight="1" x14ac:dyDescent="0.35">
      <c r="E5248" s="11" t="str">
        <f>IF(F5248="Primary Timing Controller","Timing",IF(F5248="Secondary Timing Controller","Timing",IF(F5248="Star","Ethernet",IF(F5248="Door Controller","Security Solution",IF(F5248="Elevator Controller","Security Solution",IF(F5248="Range Extender","Security Solution",IF(F5248="Dropbox","Standalone",IF(F5248="LF Exciter","Standalone",IF(OR(F5248="Monitor",F5248="Virtual Wall"),IF(VLOOKUP(H5248,IRDeviceDetails!$A$1:$B$10000,2,FALSE)=0,"Standalone",IF(ISNUMBER(MATCH(H5248,ConfigGrouping!$D$1:$D$10000,0)),"Primary","Secondary")),"")))))))))</f>
        <v/>
      </c>
    </row>
    <row r="5249" spans="5:5" ht="15" customHeight="1" x14ac:dyDescent="0.35">
      <c r="E5249" s="11" t="str">
        <f>IF(F5249="Primary Timing Controller","Timing",IF(F5249="Secondary Timing Controller","Timing",IF(F5249="Star","Ethernet",IF(F5249="Door Controller","Security Solution",IF(F5249="Elevator Controller","Security Solution",IF(F5249="Range Extender","Security Solution",IF(F5249="Dropbox","Standalone",IF(F5249="LF Exciter","Standalone",IF(OR(F5249="Monitor",F5249="Virtual Wall"),IF(VLOOKUP(H5249,IRDeviceDetails!$A$1:$B$10000,2,FALSE)=0,"Standalone",IF(ISNUMBER(MATCH(H5249,ConfigGrouping!$D$1:$D$10000,0)),"Primary","Secondary")),"")))))))))</f>
        <v/>
      </c>
    </row>
    <row r="5250" spans="5:5" ht="15" customHeight="1" x14ac:dyDescent="0.35">
      <c r="E5250" s="11" t="str">
        <f>IF(F5250="Primary Timing Controller","Timing",IF(F5250="Secondary Timing Controller","Timing",IF(F5250="Star","Ethernet",IF(F5250="Door Controller","Security Solution",IF(F5250="Elevator Controller","Security Solution",IF(F5250="Range Extender","Security Solution",IF(F5250="Dropbox","Standalone",IF(F5250="LF Exciter","Standalone",IF(OR(F5250="Monitor",F5250="Virtual Wall"),IF(VLOOKUP(H5250,IRDeviceDetails!$A$1:$B$10000,2,FALSE)=0,"Standalone",IF(ISNUMBER(MATCH(H5250,ConfigGrouping!$D$1:$D$10000,0)),"Primary","Secondary")),"")))))))))</f>
        <v/>
      </c>
    </row>
    <row r="5251" spans="5:5" ht="15" customHeight="1" x14ac:dyDescent="0.35">
      <c r="E5251" s="11" t="str">
        <f>IF(F5251="Primary Timing Controller","Timing",IF(F5251="Secondary Timing Controller","Timing",IF(F5251="Star","Ethernet",IF(F5251="Door Controller","Security Solution",IF(F5251="Elevator Controller","Security Solution",IF(F5251="Range Extender","Security Solution",IF(F5251="Dropbox","Standalone",IF(F5251="LF Exciter","Standalone",IF(OR(F5251="Monitor",F5251="Virtual Wall"),IF(VLOOKUP(H5251,IRDeviceDetails!$A$1:$B$10000,2,FALSE)=0,"Standalone",IF(ISNUMBER(MATCH(H5251,ConfigGrouping!$D$1:$D$10000,0)),"Primary","Secondary")),"")))))))))</f>
        <v/>
      </c>
    </row>
    <row r="5252" spans="5:5" ht="15" customHeight="1" x14ac:dyDescent="0.35">
      <c r="E5252" s="11" t="str">
        <f>IF(F5252="Primary Timing Controller","Timing",IF(F5252="Secondary Timing Controller","Timing",IF(F5252="Star","Ethernet",IF(F5252="Door Controller","Security Solution",IF(F5252="Elevator Controller","Security Solution",IF(F5252="Range Extender","Security Solution",IF(F5252="Dropbox","Standalone",IF(F5252="LF Exciter","Standalone",IF(OR(F5252="Monitor",F5252="Virtual Wall"),IF(VLOOKUP(H5252,IRDeviceDetails!$A$1:$B$10000,2,FALSE)=0,"Standalone",IF(ISNUMBER(MATCH(H5252,ConfigGrouping!$D$1:$D$10000,0)),"Primary","Secondary")),"")))))))))</f>
        <v/>
      </c>
    </row>
    <row r="5253" spans="5:5" ht="15" customHeight="1" x14ac:dyDescent="0.35">
      <c r="E5253" s="11" t="str">
        <f>IF(F5253="Primary Timing Controller","Timing",IF(F5253="Secondary Timing Controller","Timing",IF(F5253="Star","Ethernet",IF(F5253="Door Controller","Security Solution",IF(F5253="Elevator Controller","Security Solution",IF(F5253="Range Extender","Security Solution",IF(F5253="Dropbox","Standalone",IF(F5253="LF Exciter","Standalone",IF(OR(F5253="Monitor",F5253="Virtual Wall"),IF(VLOOKUP(H5253,IRDeviceDetails!$A$1:$B$10000,2,FALSE)=0,"Standalone",IF(ISNUMBER(MATCH(H5253,ConfigGrouping!$D$1:$D$10000,0)),"Primary","Secondary")),"")))))))))</f>
        <v/>
      </c>
    </row>
    <row r="5254" spans="5:5" ht="15" customHeight="1" x14ac:dyDescent="0.35">
      <c r="E5254" s="11" t="str">
        <f>IF(F5254="Primary Timing Controller","Timing",IF(F5254="Secondary Timing Controller","Timing",IF(F5254="Star","Ethernet",IF(F5254="Door Controller","Security Solution",IF(F5254="Elevator Controller","Security Solution",IF(F5254="Range Extender","Security Solution",IF(F5254="Dropbox","Standalone",IF(F5254="LF Exciter","Standalone",IF(OR(F5254="Monitor",F5254="Virtual Wall"),IF(VLOOKUP(H5254,IRDeviceDetails!$A$1:$B$10000,2,FALSE)=0,"Standalone",IF(ISNUMBER(MATCH(H5254,ConfigGrouping!$D$1:$D$10000,0)),"Primary","Secondary")),"")))))))))</f>
        <v/>
      </c>
    </row>
    <row r="5255" spans="5:5" ht="15" customHeight="1" x14ac:dyDescent="0.35">
      <c r="E5255" s="11" t="str">
        <f>IF(F5255="Primary Timing Controller","Timing",IF(F5255="Secondary Timing Controller","Timing",IF(F5255="Star","Ethernet",IF(F5255="Door Controller","Security Solution",IF(F5255="Elevator Controller","Security Solution",IF(F5255="Range Extender","Security Solution",IF(F5255="Dropbox","Standalone",IF(F5255="LF Exciter","Standalone",IF(OR(F5255="Monitor",F5255="Virtual Wall"),IF(VLOOKUP(H5255,IRDeviceDetails!$A$1:$B$10000,2,FALSE)=0,"Standalone",IF(ISNUMBER(MATCH(H5255,ConfigGrouping!$D$1:$D$10000,0)),"Primary","Secondary")),"")))))))))</f>
        <v/>
      </c>
    </row>
    <row r="5256" spans="5:5" ht="15" customHeight="1" x14ac:dyDescent="0.35">
      <c r="E5256" s="11" t="str">
        <f>IF(F5256="Primary Timing Controller","Timing",IF(F5256="Secondary Timing Controller","Timing",IF(F5256="Star","Ethernet",IF(F5256="Door Controller","Security Solution",IF(F5256="Elevator Controller","Security Solution",IF(F5256="Range Extender","Security Solution",IF(F5256="Dropbox","Standalone",IF(F5256="LF Exciter","Standalone",IF(OR(F5256="Monitor",F5256="Virtual Wall"),IF(VLOOKUP(H5256,IRDeviceDetails!$A$1:$B$10000,2,FALSE)=0,"Standalone",IF(ISNUMBER(MATCH(H5256,ConfigGrouping!$D$1:$D$10000,0)),"Primary","Secondary")),"")))))))))</f>
        <v/>
      </c>
    </row>
    <row r="5257" spans="5:5" ht="15" customHeight="1" x14ac:dyDescent="0.35">
      <c r="E5257" s="11" t="str">
        <f>IF(F5257="Primary Timing Controller","Timing",IF(F5257="Secondary Timing Controller","Timing",IF(F5257="Star","Ethernet",IF(F5257="Door Controller","Security Solution",IF(F5257="Elevator Controller","Security Solution",IF(F5257="Range Extender","Security Solution",IF(F5257="Dropbox","Standalone",IF(F5257="LF Exciter","Standalone",IF(OR(F5257="Monitor",F5257="Virtual Wall"),IF(VLOOKUP(H5257,IRDeviceDetails!$A$1:$B$10000,2,FALSE)=0,"Standalone",IF(ISNUMBER(MATCH(H5257,ConfigGrouping!$D$1:$D$10000,0)),"Primary","Secondary")),"")))))))))</f>
        <v/>
      </c>
    </row>
    <row r="5258" spans="5:5" ht="15" customHeight="1" x14ac:dyDescent="0.35">
      <c r="E5258" s="11" t="str">
        <f>IF(F5258="Primary Timing Controller","Timing",IF(F5258="Secondary Timing Controller","Timing",IF(F5258="Star","Ethernet",IF(F5258="Door Controller","Security Solution",IF(F5258="Elevator Controller","Security Solution",IF(F5258="Range Extender","Security Solution",IF(F5258="Dropbox","Standalone",IF(F5258="LF Exciter","Standalone",IF(OR(F5258="Monitor",F5258="Virtual Wall"),IF(VLOOKUP(H5258,IRDeviceDetails!$A$1:$B$10000,2,FALSE)=0,"Standalone",IF(ISNUMBER(MATCH(H5258,ConfigGrouping!$D$1:$D$10000,0)),"Primary","Secondary")),"")))))))))</f>
        <v/>
      </c>
    </row>
    <row r="5259" spans="5:5" ht="15" customHeight="1" x14ac:dyDescent="0.35">
      <c r="E5259" s="11" t="str">
        <f>IF(F5259="Primary Timing Controller","Timing",IF(F5259="Secondary Timing Controller","Timing",IF(F5259="Star","Ethernet",IF(F5259="Door Controller","Security Solution",IF(F5259="Elevator Controller","Security Solution",IF(F5259="Range Extender","Security Solution",IF(F5259="Dropbox","Standalone",IF(F5259="LF Exciter","Standalone",IF(OR(F5259="Monitor",F5259="Virtual Wall"),IF(VLOOKUP(H5259,IRDeviceDetails!$A$1:$B$10000,2,FALSE)=0,"Standalone",IF(ISNUMBER(MATCH(H5259,ConfigGrouping!$D$1:$D$10000,0)),"Primary","Secondary")),"")))))))))</f>
        <v/>
      </c>
    </row>
    <row r="5260" spans="5:5" ht="15" customHeight="1" x14ac:dyDescent="0.35">
      <c r="E5260" s="11" t="str">
        <f>IF(F5260="Primary Timing Controller","Timing",IF(F5260="Secondary Timing Controller","Timing",IF(F5260="Star","Ethernet",IF(F5260="Door Controller","Security Solution",IF(F5260="Elevator Controller","Security Solution",IF(F5260="Range Extender","Security Solution",IF(F5260="Dropbox","Standalone",IF(F5260="LF Exciter","Standalone",IF(OR(F5260="Monitor",F5260="Virtual Wall"),IF(VLOOKUP(H5260,IRDeviceDetails!$A$1:$B$10000,2,FALSE)=0,"Standalone",IF(ISNUMBER(MATCH(H5260,ConfigGrouping!$D$1:$D$10000,0)),"Primary","Secondary")),"")))))))))</f>
        <v/>
      </c>
    </row>
    <row r="5261" spans="5:5" ht="15" customHeight="1" x14ac:dyDescent="0.35">
      <c r="E5261" s="11" t="str">
        <f>IF(F5261="Primary Timing Controller","Timing",IF(F5261="Secondary Timing Controller","Timing",IF(F5261="Star","Ethernet",IF(F5261="Door Controller","Security Solution",IF(F5261="Elevator Controller","Security Solution",IF(F5261="Range Extender","Security Solution",IF(F5261="Dropbox","Standalone",IF(F5261="LF Exciter","Standalone",IF(OR(F5261="Monitor",F5261="Virtual Wall"),IF(VLOOKUP(H5261,IRDeviceDetails!$A$1:$B$10000,2,FALSE)=0,"Standalone",IF(ISNUMBER(MATCH(H5261,ConfigGrouping!$D$1:$D$10000,0)),"Primary","Secondary")),"")))))))))</f>
        <v/>
      </c>
    </row>
    <row r="5262" spans="5:5" ht="15" customHeight="1" x14ac:dyDescent="0.35">
      <c r="E5262" s="11" t="str">
        <f>IF(F5262="Primary Timing Controller","Timing",IF(F5262="Secondary Timing Controller","Timing",IF(F5262="Star","Ethernet",IF(F5262="Door Controller","Security Solution",IF(F5262="Elevator Controller","Security Solution",IF(F5262="Range Extender","Security Solution",IF(F5262="Dropbox","Standalone",IF(F5262="LF Exciter","Standalone",IF(OR(F5262="Monitor",F5262="Virtual Wall"),IF(VLOOKUP(H5262,IRDeviceDetails!$A$1:$B$10000,2,FALSE)=0,"Standalone",IF(ISNUMBER(MATCH(H5262,ConfigGrouping!$D$1:$D$10000,0)),"Primary","Secondary")),"")))))))))</f>
        <v/>
      </c>
    </row>
    <row r="5263" spans="5:5" ht="15" customHeight="1" x14ac:dyDescent="0.35">
      <c r="E5263" s="11" t="str">
        <f>IF(F5263="Primary Timing Controller","Timing",IF(F5263="Secondary Timing Controller","Timing",IF(F5263="Star","Ethernet",IF(F5263="Door Controller","Security Solution",IF(F5263="Elevator Controller","Security Solution",IF(F5263="Range Extender","Security Solution",IF(F5263="Dropbox","Standalone",IF(F5263="LF Exciter","Standalone",IF(OR(F5263="Monitor",F5263="Virtual Wall"),IF(VLOOKUP(H5263,IRDeviceDetails!$A$1:$B$10000,2,FALSE)=0,"Standalone",IF(ISNUMBER(MATCH(H5263,ConfigGrouping!$D$1:$D$10000,0)),"Primary","Secondary")),"")))))))))</f>
        <v/>
      </c>
    </row>
    <row r="5264" spans="5:5" ht="15" customHeight="1" x14ac:dyDescent="0.35">
      <c r="E5264" s="11" t="str">
        <f>IF(F5264="Primary Timing Controller","Timing",IF(F5264="Secondary Timing Controller","Timing",IF(F5264="Star","Ethernet",IF(F5264="Door Controller","Security Solution",IF(F5264="Elevator Controller","Security Solution",IF(F5264="Range Extender","Security Solution",IF(F5264="Dropbox","Standalone",IF(F5264="LF Exciter","Standalone",IF(OR(F5264="Monitor",F5264="Virtual Wall"),IF(VLOOKUP(H5264,IRDeviceDetails!$A$1:$B$10000,2,FALSE)=0,"Standalone",IF(ISNUMBER(MATCH(H5264,ConfigGrouping!$D$1:$D$10000,0)),"Primary","Secondary")),"")))))))))</f>
        <v/>
      </c>
    </row>
    <row r="5265" spans="5:5" ht="15" customHeight="1" x14ac:dyDescent="0.35">
      <c r="E5265" s="11" t="str">
        <f>IF(F5265="Primary Timing Controller","Timing",IF(F5265="Secondary Timing Controller","Timing",IF(F5265="Star","Ethernet",IF(F5265="Door Controller","Security Solution",IF(F5265="Elevator Controller","Security Solution",IF(F5265="Range Extender","Security Solution",IF(F5265="Dropbox","Standalone",IF(F5265="LF Exciter","Standalone",IF(OR(F5265="Monitor",F5265="Virtual Wall"),IF(VLOOKUP(H5265,IRDeviceDetails!$A$1:$B$10000,2,FALSE)=0,"Standalone",IF(ISNUMBER(MATCH(H5265,ConfigGrouping!$D$1:$D$10000,0)),"Primary","Secondary")),"")))))))))</f>
        <v/>
      </c>
    </row>
    <row r="5266" spans="5:5" ht="15" customHeight="1" x14ac:dyDescent="0.35">
      <c r="E5266" s="11" t="str">
        <f>IF(F5266="Primary Timing Controller","Timing",IF(F5266="Secondary Timing Controller","Timing",IF(F5266="Star","Ethernet",IF(F5266="Door Controller","Security Solution",IF(F5266="Elevator Controller","Security Solution",IF(F5266="Range Extender","Security Solution",IF(F5266="Dropbox","Standalone",IF(F5266="LF Exciter","Standalone",IF(OR(F5266="Monitor",F5266="Virtual Wall"),IF(VLOOKUP(H5266,IRDeviceDetails!$A$1:$B$10000,2,FALSE)=0,"Standalone",IF(ISNUMBER(MATCH(H5266,ConfigGrouping!$D$1:$D$10000,0)),"Primary","Secondary")),"")))))))))</f>
        <v/>
      </c>
    </row>
    <row r="5267" spans="5:5" ht="15" customHeight="1" x14ac:dyDescent="0.35">
      <c r="E5267" s="11" t="str">
        <f>IF(F5267="Primary Timing Controller","Timing",IF(F5267="Secondary Timing Controller","Timing",IF(F5267="Star","Ethernet",IF(F5267="Door Controller","Security Solution",IF(F5267="Elevator Controller","Security Solution",IF(F5267="Range Extender","Security Solution",IF(F5267="Dropbox","Standalone",IF(F5267="LF Exciter","Standalone",IF(OR(F5267="Monitor",F5267="Virtual Wall"),IF(VLOOKUP(H5267,IRDeviceDetails!$A$1:$B$10000,2,FALSE)=0,"Standalone",IF(ISNUMBER(MATCH(H5267,ConfigGrouping!$D$1:$D$10000,0)),"Primary","Secondary")),"")))))))))</f>
        <v/>
      </c>
    </row>
    <row r="5268" spans="5:5" ht="15" customHeight="1" x14ac:dyDescent="0.35">
      <c r="E5268" s="11" t="str">
        <f>IF(F5268="Primary Timing Controller","Timing",IF(F5268="Secondary Timing Controller","Timing",IF(F5268="Star","Ethernet",IF(F5268="Door Controller","Security Solution",IF(F5268="Elevator Controller","Security Solution",IF(F5268="Range Extender","Security Solution",IF(F5268="Dropbox","Standalone",IF(F5268="LF Exciter","Standalone",IF(OR(F5268="Monitor",F5268="Virtual Wall"),IF(VLOOKUP(H5268,IRDeviceDetails!$A$1:$B$10000,2,FALSE)=0,"Standalone",IF(ISNUMBER(MATCH(H5268,ConfigGrouping!$D$1:$D$10000,0)),"Primary","Secondary")),"")))))))))</f>
        <v/>
      </c>
    </row>
    <row r="5269" spans="5:5" ht="15" customHeight="1" x14ac:dyDescent="0.35">
      <c r="E5269" s="11" t="str">
        <f>IF(F5269="Primary Timing Controller","Timing",IF(F5269="Secondary Timing Controller","Timing",IF(F5269="Star","Ethernet",IF(F5269="Door Controller","Security Solution",IF(F5269="Elevator Controller","Security Solution",IF(F5269="Range Extender","Security Solution",IF(F5269="Dropbox","Standalone",IF(F5269="LF Exciter","Standalone",IF(OR(F5269="Monitor",F5269="Virtual Wall"),IF(VLOOKUP(H5269,IRDeviceDetails!$A$1:$B$10000,2,FALSE)=0,"Standalone",IF(ISNUMBER(MATCH(H5269,ConfigGrouping!$D$1:$D$10000,0)),"Primary","Secondary")),"")))))))))</f>
        <v/>
      </c>
    </row>
    <row r="5270" spans="5:5" ht="15" customHeight="1" x14ac:dyDescent="0.35">
      <c r="E5270" s="11" t="str">
        <f>IF(F5270="Primary Timing Controller","Timing",IF(F5270="Secondary Timing Controller","Timing",IF(F5270="Star","Ethernet",IF(F5270="Door Controller","Security Solution",IF(F5270="Elevator Controller","Security Solution",IF(F5270="Range Extender","Security Solution",IF(F5270="Dropbox","Standalone",IF(F5270="LF Exciter","Standalone",IF(OR(F5270="Monitor",F5270="Virtual Wall"),IF(VLOOKUP(H5270,IRDeviceDetails!$A$1:$B$10000,2,FALSE)=0,"Standalone",IF(ISNUMBER(MATCH(H5270,ConfigGrouping!$D$1:$D$10000,0)),"Primary","Secondary")),"")))))))))</f>
        <v/>
      </c>
    </row>
    <row r="5271" spans="5:5" ht="15" customHeight="1" x14ac:dyDescent="0.35">
      <c r="E5271" s="11" t="str">
        <f>IF(F5271="Primary Timing Controller","Timing",IF(F5271="Secondary Timing Controller","Timing",IF(F5271="Star","Ethernet",IF(F5271="Door Controller","Security Solution",IF(F5271="Elevator Controller","Security Solution",IF(F5271="Range Extender","Security Solution",IF(F5271="Dropbox","Standalone",IF(F5271="LF Exciter","Standalone",IF(OR(F5271="Monitor",F5271="Virtual Wall"),IF(VLOOKUP(H5271,IRDeviceDetails!$A$1:$B$10000,2,FALSE)=0,"Standalone",IF(ISNUMBER(MATCH(H5271,ConfigGrouping!$D$1:$D$10000,0)),"Primary","Secondary")),"")))))))))</f>
        <v/>
      </c>
    </row>
    <row r="5272" spans="5:5" ht="15" customHeight="1" x14ac:dyDescent="0.35">
      <c r="E5272" s="11" t="str">
        <f>IF(F5272="Primary Timing Controller","Timing",IF(F5272="Secondary Timing Controller","Timing",IF(F5272="Star","Ethernet",IF(F5272="Door Controller","Security Solution",IF(F5272="Elevator Controller","Security Solution",IF(F5272="Range Extender","Security Solution",IF(F5272="Dropbox","Standalone",IF(F5272="LF Exciter","Standalone",IF(OR(F5272="Monitor",F5272="Virtual Wall"),IF(VLOOKUP(H5272,IRDeviceDetails!$A$1:$B$10000,2,FALSE)=0,"Standalone",IF(ISNUMBER(MATCH(H5272,ConfigGrouping!$D$1:$D$10000,0)),"Primary","Secondary")),"")))))))))</f>
        <v/>
      </c>
    </row>
    <row r="5273" spans="5:5" ht="15" customHeight="1" x14ac:dyDescent="0.35">
      <c r="E5273" s="11" t="str">
        <f>IF(F5273="Primary Timing Controller","Timing",IF(F5273="Secondary Timing Controller","Timing",IF(F5273="Star","Ethernet",IF(F5273="Door Controller","Security Solution",IF(F5273="Elevator Controller","Security Solution",IF(F5273="Range Extender","Security Solution",IF(F5273="Dropbox","Standalone",IF(F5273="LF Exciter","Standalone",IF(OR(F5273="Monitor",F5273="Virtual Wall"),IF(VLOOKUP(H5273,IRDeviceDetails!$A$1:$B$10000,2,FALSE)=0,"Standalone",IF(ISNUMBER(MATCH(H5273,ConfigGrouping!$D$1:$D$10000,0)),"Primary","Secondary")),"")))))))))</f>
        <v/>
      </c>
    </row>
    <row r="5274" spans="5:5" ht="15" customHeight="1" x14ac:dyDescent="0.35">
      <c r="E5274" s="11" t="str">
        <f>IF(F5274="Primary Timing Controller","Timing",IF(F5274="Secondary Timing Controller","Timing",IF(F5274="Star","Ethernet",IF(F5274="Door Controller","Security Solution",IF(F5274="Elevator Controller","Security Solution",IF(F5274="Range Extender","Security Solution",IF(F5274="Dropbox","Standalone",IF(F5274="LF Exciter","Standalone",IF(OR(F5274="Monitor",F5274="Virtual Wall"),IF(VLOOKUP(H5274,IRDeviceDetails!$A$1:$B$10000,2,FALSE)=0,"Standalone",IF(ISNUMBER(MATCH(H5274,ConfigGrouping!$D$1:$D$10000,0)),"Primary","Secondary")),"")))))))))</f>
        <v/>
      </c>
    </row>
    <row r="5275" spans="5:5" ht="15" customHeight="1" x14ac:dyDescent="0.35">
      <c r="E5275" s="11" t="str">
        <f>IF(F5275="Primary Timing Controller","Timing",IF(F5275="Secondary Timing Controller","Timing",IF(F5275="Star","Ethernet",IF(F5275="Door Controller","Security Solution",IF(F5275="Elevator Controller","Security Solution",IF(F5275="Range Extender","Security Solution",IF(F5275="Dropbox","Standalone",IF(F5275="LF Exciter","Standalone",IF(OR(F5275="Monitor",F5275="Virtual Wall"),IF(VLOOKUP(H5275,IRDeviceDetails!$A$1:$B$10000,2,FALSE)=0,"Standalone",IF(ISNUMBER(MATCH(H5275,ConfigGrouping!$D$1:$D$10000,0)),"Primary","Secondary")),"")))))))))</f>
        <v/>
      </c>
    </row>
    <row r="5276" spans="5:5" ht="15" customHeight="1" x14ac:dyDescent="0.35">
      <c r="E5276" s="11" t="str">
        <f>IF(F5276="Primary Timing Controller","Timing",IF(F5276="Secondary Timing Controller","Timing",IF(F5276="Star","Ethernet",IF(F5276="Door Controller","Security Solution",IF(F5276="Elevator Controller","Security Solution",IF(F5276="Range Extender","Security Solution",IF(F5276="Dropbox","Standalone",IF(F5276="LF Exciter","Standalone",IF(OR(F5276="Monitor",F5276="Virtual Wall"),IF(VLOOKUP(H5276,IRDeviceDetails!$A$1:$B$10000,2,FALSE)=0,"Standalone",IF(ISNUMBER(MATCH(H5276,ConfigGrouping!$D$1:$D$10000,0)),"Primary","Secondary")),"")))))))))</f>
        <v/>
      </c>
    </row>
    <row r="5277" spans="5:5" ht="15" customHeight="1" x14ac:dyDescent="0.35">
      <c r="E5277" s="11" t="str">
        <f>IF(F5277="Primary Timing Controller","Timing",IF(F5277="Secondary Timing Controller","Timing",IF(F5277="Star","Ethernet",IF(F5277="Door Controller","Security Solution",IF(F5277="Elevator Controller","Security Solution",IF(F5277="Range Extender","Security Solution",IF(F5277="Dropbox","Standalone",IF(F5277="LF Exciter","Standalone",IF(OR(F5277="Monitor",F5277="Virtual Wall"),IF(VLOOKUP(H5277,IRDeviceDetails!$A$1:$B$10000,2,FALSE)=0,"Standalone",IF(ISNUMBER(MATCH(H5277,ConfigGrouping!$D$1:$D$10000,0)),"Primary","Secondary")),"")))))))))</f>
        <v/>
      </c>
    </row>
    <row r="5278" spans="5:5" ht="15" customHeight="1" x14ac:dyDescent="0.35">
      <c r="E5278" s="11" t="str">
        <f>IF(F5278="Primary Timing Controller","Timing",IF(F5278="Secondary Timing Controller","Timing",IF(F5278="Star","Ethernet",IF(F5278="Door Controller","Security Solution",IF(F5278="Elevator Controller","Security Solution",IF(F5278="Range Extender","Security Solution",IF(F5278="Dropbox","Standalone",IF(F5278="LF Exciter","Standalone",IF(OR(F5278="Monitor",F5278="Virtual Wall"),IF(VLOOKUP(H5278,IRDeviceDetails!$A$1:$B$10000,2,FALSE)=0,"Standalone",IF(ISNUMBER(MATCH(H5278,ConfigGrouping!$D$1:$D$10000,0)),"Primary","Secondary")),"")))))))))</f>
        <v/>
      </c>
    </row>
    <row r="5279" spans="5:5" ht="15" customHeight="1" x14ac:dyDescent="0.35">
      <c r="E5279" s="11" t="str">
        <f>IF(F5279="Primary Timing Controller","Timing",IF(F5279="Secondary Timing Controller","Timing",IF(F5279="Star","Ethernet",IF(F5279="Door Controller","Security Solution",IF(F5279="Elevator Controller","Security Solution",IF(F5279="Range Extender","Security Solution",IF(F5279="Dropbox","Standalone",IF(F5279="LF Exciter","Standalone",IF(OR(F5279="Monitor",F5279="Virtual Wall"),IF(VLOOKUP(H5279,IRDeviceDetails!$A$1:$B$10000,2,FALSE)=0,"Standalone",IF(ISNUMBER(MATCH(H5279,ConfigGrouping!$D$1:$D$10000,0)),"Primary","Secondary")),"")))))))))</f>
        <v/>
      </c>
    </row>
    <row r="5280" spans="5:5" ht="15" customHeight="1" x14ac:dyDescent="0.35">
      <c r="E5280" s="11" t="str">
        <f>IF(F5280="Primary Timing Controller","Timing",IF(F5280="Secondary Timing Controller","Timing",IF(F5280="Star","Ethernet",IF(F5280="Door Controller","Security Solution",IF(F5280="Elevator Controller","Security Solution",IF(F5280="Range Extender","Security Solution",IF(F5280="Dropbox","Standalone",IF(F5280="LF Exciter","Standalone",IF(OR(F5280="Monitor",F5280="Virtual Wall"),IF(VLOOKUP(H5280,IRDeviceDetails!$A$1:$B$10000,2,FALSE)=0,"Standalone",IF(ISNUMBER(MATCH(H5280,ConfigGrouping!$D$1:$D$10000,0)),"Primary","Secondary")),"")))))))))</f>
        <v/>
      </c>
    </row>
    <row r="5281" spans="5:5" ht="15" customHeight="1" x14ac:dyDescent="0.35">
      <c r="E5281" s="11" t="str">
        <f>IF(F5281="Primary Timing Controller","Timing",IF(F5281="Secondary Timing Controller","Timing",IF(F5281="Star","Ethernet",IF(F5281="Door Controller","Security Solution",IF(F5281="Elevator Controller","Security Solution",IF(F5281="Range Extender","Security Solution",IF(F5281="Dropbox","Standalone",IF(F5281="LF Exciter","Standalone",IF(OR(F5281="Monitor",F5281="Virtual Wall"),IF(VLOOKUP(H5281,IRDeviceDetails!$A$1:$B$10000,2,FALSE)=0,"Standalone",IF(ISNUMBER(MATCH(H5281,ConfigGrouping!$D$1:$D$10000,0)),"Primary","Secondary")),"")))))))))</f>
        <v/>
      </c>
    </row>
    <row r="5282" spans="5:5" ht="15" customHeight="1" x14ac:dyDescent="0.35">
      <c r="E5282" s="11" t="str">
        <f>IF(F5282="Primary Timing Controller","Timing",IF(F5282="Secondary Timing Controller","Timing",IF(F5282="Star","Ethernet",IF(F5282="Door Controller","Security Solution",IF(F5282="Elevator Controller","Security Solution",IF(F5282="Range Extender","Security Solution",IF(F5282="Dropbox","Standalone",IF(F5282="LF Exciter","Standalone",IF(OR(F5282="Monitor",F5282="Virtual Wall"),IF(VLOOKUP(H5282,IRDeviceDetails!$A$1:$B$10000,2,FALSE)=0,"Standalone",IF(ISNUMBER(MATCH(H5282,ConfigGrouping!$D$1:$D$10000,0)),"Primary","Secondary")),"")))))))))</f>
        <v/>
      </c>
    </row>
    <row r="5283" spans="5:5" ht="15" customHeight="1" x14ac:dyDescent="0.35">
      <c r="E5283" s="11" t="str">
        <f>IF(F5283="Primary Timing Controller","Timing",IF(F5283="Secondary Timing Controller","Timing",IF(F5283="Star","Ethernet",IF(F5283="Door Controller","Security Solution",IF(F5283="Elevator Controller","Security Solution",IF(F5283="Range Extender","Security Solution",IF(F5283="Dropbox","Standalone",IF(F5283="LF Exciter","Standalone",IF(OR(F5283="Monitor",F5283="Virtual Wall"),IF(VLOOKUP(H5283,IRDeviceDetails!$A$1:$B$10000,2,FALSE)=0,"Standalone",IF(ISNUMBER(MATCH(H5283,ConfigGrouping!$D$1:$D$10000,0)),"Primary","Secondary")),"")))))))))</f>
        <v/>
      </c>
    </row>
    <row r="5284" spans="5:5" ht="15" customHeight="1" x14ac:dyDescent="0.35">
      <c r="E5284" s="11" t="str">
        <f>IF(F5284="Primary Timing Controller","Timing",IF(F5284="Secondary Timing Controller","Timing",IF(F5284="Star","Ethernet",IF(F5284="Door Controller","Security Solution",IF(F5284="Elevator Controller","Security Solution",IF(F5284="Range Extender","Security Solution",IF(F5284="Dropbox","Standalone",IF(F5284="LF Exciter","Standalone",IF(OR(F5284="Monitor",F5284="Virtual Wall"),IF(VLOOKUP(H5284,IRDeviceDetails!$A$1:$B$10000,2,FALSE)=0,"Standalone",IF(ISNUMBER(MATCH(H5284,ConfigGrouping!$D$1:$D$10000,0)),"Primary","Secondary")),"")))))))))</f>
        <v/>
      </c>
    </row>
    <row r="5285" spans="5:5" ht="15" customHeight="1" x14ac:dyDescent="0.35">
      <c r="E5285" s="11" t="str">
        <f>IF(F5285="Primary Timing Controller","Timing",IF(F5285="Secondary Timing Controller","Timing",IF(F5285="Star","Ethernet",IF(F5285="Door Controller","Security Solution",IF(F5285="Elevator Controller","Security Solution",IF(F5285="Range Extender","Security Solution",IF(F5285="Dropbox","Standalone",IF(F5285="LF Exciter","Standalone",IF(OR(F5285="Monitor",F5285="Virtual Wall"),IF(VLOOKUP(H5285,IRDeviceDetails!$A$1:$B$10000,2,FALSE)=0,"Standalone",IF(ISNUMBER(MATCH(H5285,ConfigGrouping!$D$1:$D$10000,0)),"Primary","Secondary")),"")))))))))</f>
        <v/>
      </c>
    </row>
    <row r="5286" spans="5:5" ht="15" customHeight="1" x14ac:dyDescent="0.35">
      <c r="E5286" s="11" t="str">
        <f>IF(F5286="Primary Timing Controller","Timing",IF(F5286="Secondary Timing Controller","Timing",IF(F5286="Star","Ethernet",IF(F5286="Door Controller","Security Solution",IF(F5286="Elevator Controller","Security Solution",IF(F5286="Range Extender","Security Solution",IF(F5286="Dropbox","Standalone",IF(F5286="LF Exciter","Standalone",IF(OR(F5286="Monitor",F5286="Virtual Wall"),IF(VLOOKUP(H5286,IRDeviceDetails!$A$1:$B$10000,2,FALSE)=0,"Standalone",IF(ISNUMBER(MATCH(H5286,ConfigGrouping!$D$1:$D$10000,0)),"Primary","Secondary")),"")))))))))</f>
        <v/>
      </c>
    </row>
    <row r="5287" spans="5:5" ht="15" customHeight="1" x14ac:dyDescent="0.35">
      <c r="E5287" s="11" t="str">
        <f>IF(F5287="Primary Timing Controller","Timing",IF(F5287="Secondary Timing Controller","Timing",IF(F5287="Star","Ethernet",IF(F5287="Door Controller","Security Solution",IF(F5287="Elevator Controller","Security Solution",IF(F5287="Range Extender","Security Solution",IF(F5287="Dropbox","Standalone",IF(F5287="LF Exciter","Standalone",IF(OR(F5287="Monitor",F5287="Virtual Wall"),IF(VLOOKUP(H5287,IRDeviceDetails!$A$1:$B$10000,2,FALSE)=0,"Standalone",IF(ISNUMBER(MATCH(H5287,ConfigGrouping!$D$1:$D$10000,0)),"Primary","Secondary")),"")))))))))</f>
        <v/>
      </c>
    </row>
    <row r="5288" spans="5:5" ht="15" customHeight="1" x14ac:dyDescent="0.35">
      <c r="E5288" s="11" t="str">
        <f>IF(F5288="Primary Timing Controller","Timing",IF(F5288="Secondary Timing Controller","Timing",IF(F5288="Star","Ethernet",IF(F5288="Door Controller","Security Solution",IF(F5288="Elevator Controller","Security Solution",IF(F5288="Range Extender","Security Solution",IF(F5288="Dropbox","Standalone",IF(F5288="LF Exciter","Standalone",IF(OR(F5288="Monitor",F5288="Virtual Wall"),IF(VLOOKUP(H5288,IRDeviceDetails!$A$1:$B$10000,2,FALSE)=0,"Standalone",IF(ISNUMBER(MATCH(H5288,ConfigGrouping!$D$1:$D$10000,0)),"Primary","Secondary")),"")))))))))</f>
        <v/>
      </c>
    </row>
    <row r="5289" spans="5:5" ht="15" customHeight="1" x14ac:dyDescent="0.35">
      <c r="E5289" s="11" t="str">
        <f>IF(F5289="Primary Timing Controller","Timing",IF(F5289="Secondary Timing Controller","Timing",IF(F5289="Star","Ethernet",IF(F5289="Door Controller","Security Solution",IF(F5289="Elevator Controller","Security Solution",IF(F5289="Range Extender","Security Solution",IF(F5289="Dropbox","Standalone",IF(F5289="LF Exciter","Standalone",IF(OR(F5289="Monitor",F5289="Virtual Wall"),IF(VLOOKUP(H5289,IRDeviceDetails!$A$1:$B$10000,2,FALSE)=0,"Standalone",IF(ISNUMBER(MATCH(H5289,ConfigGrouping!$D$1:$D$10000,0)),"Primary","Secondary")),"")))))))))</f>
        <v/>
      </c>
    </row>
    <row r="5290" spans="5:5" ht="15" customHeight="1" x14ac:dyDescent="0.35">
      <c r="E5290" s="11" t="str">
        <f>IF(F5290="Primary Timing Controller","Timing",IF(F5290="Secondary Timing Controller","Timing",IF(F5290="Star","Ethernet",IF(F5290="Door Controller","Security Solution",IF(F5290="Elevator Controller","Security Solution",IF(F5290="Range Extender","Security Solution",IF(F5290="Dropbox","Standalone",IF(F5290="LF Exciter","Standalone",IF(OR(F5290="Monitor",F5290="Virtual Wall"),IF(VLOOKUP(H5290,IRDeviceDetails!$A$1:$B$10000,2,FALSE)=0,"Standalone",IF(ISNUMBER(MATCH(H5290,ConfigGrouping!$D$1:$D$10000,0)),"Primary","Secondary")),"")))))))))</f>
        <v/>
      </c>
    </row>
    <row r="5291" spans="5:5" ht="15" customHeight="1" x14ac:dyDescent="0.35">
      <c r="E5291" s="11" t="str">
        <f>IF(F5291="Primary Timing Controller","Timing",IF(F5291="Secondary Timing Controller","Timing",IF(F5291="Star","Ethernet",IF(F5291="Door Controller","Security Solution",IF(F5291="Elevator Controller","Security Solution",IF(F5291="Range Extender","Security Solution",IF(F5291="Dropbox","Standalone",IF(F5291="LF Exciter","Standalone",IF(OR(F5291="Monitor",F5291="Virtual Wall"),IF(VLOOKUP(H5291,IRDeviceDetails!$A$1:$B$10000,2,FALSE)=0,"Standalone",IF(ISNUMBER(MATCH(H5291,ConfigGrouping!$D$1:$D$10000,0)),"Primary","Secondary")),"")))))))))</f>
        <v/>
      </c>
    </row>
    <row r="5292" spans="5:5" ht="15" customHeight="1" x14ac:dyDescent="0.35">
      <c r="E5292" s="11" t="str">
        <f>IF(F5292="Primary Timing Controller","Timing",IF(F5292="Secondary Timing Controller","Timing",IF(F5292="Star","Ethernet",IF(F5292="Door Controller","Security Solution",IF(F5292="Elevator Controller","Security Solution",IF(F5292="Range Extender","Security Solution",IF(F5292="Dropbox","Standalone",IF(F5292="LF Exciter","Standalone",IF(OR(F5292="Monitor",F5292="Virtual Wall"),IF(VLOOKUP(H5292,IRDeviceDetails!$A$1:$B$10000,2,FALSE)=0,"Standalone",IF(ISNUMBER(MATCH(H5292,ConfigGrouping!$D$1:$D$10000,0)),"Primary","Secondary")),"")))))))))</f>
        <v/>
      </c>
    </row>
    <row r="5293" spans="5:5" ht="15" customHeight="1" x14ac:dyDescent="0.35">
      <c r="E5293" s="11" t="str">
        <f>IF(F5293="Primary Timing Controller","Timing",IF(F5293="Secondary Timing Controller","Timing",IF(F5293="Star","Ethernet",IF(F5293="Door Controller","Security Solution",IF(F5293="Elevator Controller","Security Solution",IF(F5293="Range Extender","Security Solution",IF(F5293="Dropbox","Standalone",IF(F5293="LF Exciter","Standalone",IF(OR(F5293="Monitor",F5293="Virtual Wall"),IF(VLOOKUP(H5293,IRDeviceDetails!$A$1:$B$10000,2,FALSE)=0,"Standalone",IF(ISNUMBER(MATCH(H5293,ConfigGrouping!$D$1:$D$10000,0)),"Primary","Secondary")),"")))))))))</f>
        <v/>
      </c>
    </row>
    <row r="5294" spans="5:5" ht="15" customHeight="1" x14ac:dyDescent="0.35">
      <c r="E5294" s="11" t="str">
        <f>IF(F5294="Primary Timing Controller","Timing",IF(F5294="Secondary Timing Controller","Timing",IF(F5294="Star","Ethernet",IF(F5294="Door Controller","Security Solution",IF(F5294="Elevator Controller","Security Solution",IF(F5294="Range Extender","Security Solution",IF(F5294="Dropbox","Standalone",IF(F5294="LF Exciter","Standalone",IF(OR(F5294="Monitor",F5294="Virtual Wall"),IF(VLOOKUP(H5294,IRDeviceDetails!$A$1:$B$10000,2,FALSE)=0,"Standalone",IF(ISNUMBER(MATCH(H5294,ConfigGrouping!$D$1:$D$10000,0)),"Primary","Secondary")),"")))))))))</f>
        <v/>
      </c>
    </row>
    <row r="5295" spans="5:5" ht="15" customHeight="1" x14ac:dyDescent="0.35">
      <c r="E5295" s="11" t="str">
        <f>IF(F5295="Primary Timing Controller","Timing",IF(F5295="Secondary Timing Controller","Timing",IF(F5295="Star","Ethernet",IF(F5295="Door Controller","Security Solution",IF(F5295="Elevator Controller","Security Solution",IF(F5295="Range Extender","Security Solution",IF(F5295="Dropbox","Standalone",IF(F5295="LF Exciter","Standalone",IF(OR(F5295="Monitor",F5295="Virtual Wall"),IF(VLOOKUP(H5295,IRDeviceDetails!$A$1:$B$10000,2,FALSE)=0,"Standalone",IF(ISNUMBER(MATCH(H5295,ConfigGrouping!$D$1:$D$10000,0)),"Primary","Secondary")),"")))))))))</f>
        <v/>
      </c>
    </row>
    <row r="5296" spans="5:5" ht="15" customHeight="1" x14ac:dyDescent="0.35">
      <c r="E5296" s="11" t="str">
        <f>IF(F5296="Primary Timing Controller","Timing",IF(F5296="Secondary Timing Controller","Timing",IF(F5296="Star","Ethernet",IF(F5296="Door Controller","Security Solution",IF(F5296="Elevator Controller","Security Solution",IF(F5296="Range Extender","Security Solution",IF(F5296="Dropbox","Standalone",IF(F5296="LF Exciter","Standalone",IF(OR(F5296="Monitor",F5296="Virtual Wall"),IF(VLOOKUP(H5296,IRDeviceDetails!$A$1:$B$10000,2,FALSE)=0,"Standalone",IF(ISNUMBER(MATCH(H5296,ConfigGrouping!$D$1:$D$10000,0)),"Primary","Secondary")),"")))))))))</f>
        <v/>
      </c>
    </row>
    <row r="5297" spans="5:5" ht="15" customHeight="1" x14ac:dyDescent="0.35">
      <c r="E5297" s="11" t="str">
        <f>IF(F5297="Primary Timing Controller","Timing",IF(F5297="Secondary Timing Controller","Timing",IF(F5297="Star","Ethernet",IF(F5297="Door Controller","Security Solution",IF(F5297="Elevator Controller","Security Solution",IF(F5297="Range Extender","Security Solution",IF(F5297="Dropbox","Standalone",IF(F5297="LF Exciter","Standalone",IF(OR(F5297="Monitor",F5297="Virtual Wall"),IF(VLOOKUP(H5297,IRDeviceDetails!$A$1:$B$10000,2,FALSE)=0,"Standalone",IF(ISNUMBER(MATCH(H5297,ConfigGrouping!$D$1:$D$10000,0)),"Primary","Secondary")),"")))))))))</f>
        <v/>
      </c>
    </row>
    <row r="5298" spans="5:5" ht="15" customHeight="1" x14ac:dyDescent="0.35">
      <c r="E5298" s="11" t="str">
        <f>IF(F5298="Primary Timing Controller","Timing",IF(F5298="Secondary Timing Controller","Timing",IF(F5298="Star","Ethernet",IF(F5298="Door Controller","Security Solution",IF(F5298="Elevator Controller","Security Solution",IF(F5298="Range Extender","Security Solution",IF(F5298="Dropbox","Standalone",IF(F5298="LF Exciter","Standalone",IF(OR(F5298="Monitor",F5298="Virtual Wall"),IF(VLOOKUP(H5298,IRDeviceDetails!$A$1:$B$10000,2,FALSE)=0,"Standalone",IF(ISNUMBER(MATCH(H5298,ConfigGrouping!$D$1:$D$10000,0)),"Primary","Secondary")),"")))))))))</f>
        <v/>
      </c>
    </row>
    <row r="5299" spans="5:5" ht="15" customHeight="1" x14ac:dyDescent="0.35">
      <c r="E5299" s="11" t="str">
        <f>IF(F5299="Primary Timing Controller","Timing",IF(F5299="Secondary Timing Controller","Timing",IF(F5299="Star","Ethernet",IF(F5299="Door Controller","Security Solution",IF(F5299="Elevator Controller","Security Solution",IF(F5299="Range Extender","Security Solution",IF(F5299="Dropbox","Standalone",IF(F5299="LF Exciter","Standalone",IF(OR(F5299="Monitor",F5299="Virtual Wall"),IF(VLOOKUP(H5299,IRDeviceDetails!$A$1:$B$10000,2,FALSE)=0,"Standalone",IF(ISNUMBER(MATCH(H5299,ConfigGrouping!$D$1:$D$10000,0)),"Primary","Secondary")),"")))))))))</f>
        <v/>
      </c>
    </row>
    <row r="5300" spans="5:5" ht="15" customHeight="1" x14ac:dyDescent="0.35">
      <c r="E5300" s="11" t="str">
        <f>IF(F5300="Primary Timing Controller","Timing",IF(F5300="Secondary Timing Controller","Timing",IF(F5300="Star","Ethernet",IF(F5300="Door Controller","Security Solution",IF(F5300="Elevator Controller","Security Solution",IF(F5300="Range Extender","Security Solution",IF(F5300="Dropbox","Standalone",IF(F5300="LF Exciter","Standalone",IF(OR(F5300="Monitor",F5300="Virtual Wall"),IF(VLOOKUP(H5300,IRDeviceDetails!$A$1:$B$10000,2,FALSE)=0,"Standalone",IF(ISNUMBER(MATCH(H5300,ConfigGrouping!$D$1:$D$10000,0)),"Primary","Secondary")),"")))))))))</f>
        <v/>
      </c>
    </row>
    <row r="5301" spans="5:5" ht="15" customHeight="1" x14ac:dyDescent="0.35">
      <c r="E5301" s="11" t="str">
        <f>IF(F5301="Primary Timing Controller","Timing",IF(F5301="Secondary Timing Controller","Timing",IF(F5301="Star","Ethernet",IF(F5301="Door Controller","Security Solution",IF(F5301="Elevator Controller","Security Solution",IF(F5301="Range Extender","Security Solution",IF(F5301="Dropbox","Standalone",IF(F5301="LF Exciter","Standalone",IF(OR(F5301="Monitor",F5301="Virtual Wall"),IF(VLOOKUP(H5301,IRDeviceDetails!$A$1:$B$10000,2,FALSE)=0,"Standalone",IF(ISNUMBER(MATCH(H5301,ConfigGrouping!$D$1:$D$10000,0)),"Primary","Secondary")),"")))))))))</f>
        <v/>
      </c>
    </row>
    <row r="5302" spans="5:5" ht="15" customHeight="1" x14ac:dyDescent="0.35">
      <c r="E5302" s="11" t="str">
        <f>IF(F5302="Primary Timing Controller","Timing",IF(F5302="Secondary Timing Controller","Timing",IF(F5302="Star","Ethernet",IF(F5302="Door Controller","Security Solution",IF(F5302="Elevator Controller","Security Solution",IF(F5302="Range Extender","Security Solution",IF(F5302="Dropbox","Standalone",IF(F5302="LF Exciter","Standalone",IF(OR(F5302="Monitor",F5302="Virtual Wall"),IF(VLOOKUP(H5302,IRDeviceDetails!$A$1:$B$10000,2,FALSE)=0,"Standalone",IF(ISNUMBER(MATCH(H5302,ConfigGrouping!$D$1:$D$10000,0)),"Primary","Secondary")),"")))))))))</f>
        <v/>
      </c>
    </row>
    <row r="5303" spans="5:5" ht="15" customHeight="1" x14ac:dyDescent="0.35">
      <c r="E5303" s="11" t="str">
        <f>IF(F5303="Primary Timing Controller","Timing",IF(F5303="Secondary Timing Controller","Timing",IF(F5303="Star","Ethernet",IF(F5303="Door Controller","Security Solution",IF(F5303="Elevator Controller","Security Solution",IF(F5303="Range Extender","Security Solution",IF(F5303="Dropbox","Standalone",IF(F5303="LF Exciter","Standalone",IF(OR(F5303="Monitor",F5303="Virtual Wall"),IF(VLOOKUP(H5303,IRDeviceDetails!$A$1:$B$10000,2,FALSE)=0,"Standalone",IF(ISNUMBER(MATCH(H5303,ConfigGrouping!$D$1:$D$10000,0)),"Primary","Secondary")),"")))))))))</f>
        <v/>
      </c>
    </row>
    <row r="5304" spans="5:5" ht="15" customHeight="1" x14ac:dyDescent="0.35">
      <c r="E5304" s="11" t="str">
        <f>IF(F5304="Primary Timing Controller","Timing",IF(F5304="Secondary Timing Controller","Timing",IF(F5304="Star","Ethernet",IF(F5304="Door Controller","Security Solution",IF(F5304="Elevator Controller","Security Solution",IF(F5304="Range Extender","Security Solution",IF(F5304="Dropbox","Standalone",IF(F5304="LF Exciter","Standalone",IF(OR(F5304="Monitor",F5304="Virtual Wall"),IF(VLOOKUP(H5304,IRDeviceDetails!$A$1:$B$10000,2,FALSE)=0,"Standalone",IF(ISNUMBER(MATCH(H5304,ConfigGrouping!$D$1:$D$10000,0)),"Primary","Secondary")),"")))))))))</f>
        <v/>
      </c>
    </row>
    <row r="5305" spans="5:5" ht="15" customHeight="1" x14ac:dyDescent="0.35">
      <c r="E5305" s="11" t="str">
        <f>IF(F5305="Primary Timing Controller","Timing",IF(F5305="Secondary Timing Controller","Timing",IF(F5305="Star","Ethernet",IF(F5305="Door Controller","Security Solution",IF(F5305="Elevator Controller","Security Solution",IF(F5305="Range Extender","Security Solution",IF(F5305="Dropbox","Standalone",IF(F5305="LF Exciter","Standalone",IF(OR(F5305="Monitor",F5305="Virtual Wall"),IF(VLOOKUP(H5305,IRDeviceDetails!$A$1:$B$10000,2,FALSE)=0,"Standalone",IF(ISNUMBER(MATCH(H5305,ConfigGrouping!$D$1:$D$10000,0)),"Primary","Secondary")),"")))))))))</f>
        <v/>
      </c>
    </row>
    <row r="5306" spans="5:5" ht="15" customHeight="1" x14ac:dyDescent="0.35">
      <c r="E5306" s="11" t="str">
        <f>IF(F5306="Primary Timing Controller","Timing",IF(F5306="Secondary Timing Controller","Timing",IF(F5306="Star","Ethernet",IF(F5306="Door Controller","Security Solution",IF(F5306="Elevator Controller","Security Solution",IF(F5306="Range Extender","Security Solution",IF(F5306="Dropbox","Standalone",IF(F5306="LF Exciter","Standalone",IF(OR(F5306="Monitor",F5306="Virtual Wall"),IF(VLOOKUP(H5306,IRDeviceDetails!$A$1:$B$10000,2,FALSE)=0,"Standalone",IF(ISNUMBER(MATCH(H5306,ConfigGrouping!$D$1:$D$10000,0)),"Primary","Secondary")),"")))))))))</f>
        <v/>
      </c>
    </row>
    <row r="5307" spans="5:5" ht="15" customHeight="1" x14ac:dyDescent="0.35">
      <c r="E5307" s="11" t="str">
        <f>IF(F5307="Primary Timing Controller","Timing",IF(F5307="Secondary Timing Controller","Timing",IF(F5307="Star","Ethernet",IF(F5307="Door Controller","Security Solution",IF(F5307="Elevator Controller","Security Solution",IF(F5307="Range Extender","Security Solution",IF(F5307="Dropbox","Standalone",IF(F5307="LF Exciter","Standalone",IF(OR(F5307="Monitor",F5307="Virtual Wall"),IF(VLOOKUP(H5307,IRDeviceDetails!$A$1:$B$10000,2,FALSE)=0,"Standalone",IF(ISNUMBER(MATCH(H5307,ConfigGrouping!$D$1:$D$10000,0)),"Primary","Secondary")),"")))))))))</f>
        <v/>
      </c>
    </row>
    <row r="5308" spans="5:5" ht="15" customHeight="1" x14ac:dyDescent="0.35">
      <c r="E5308" s="11" t="str">
        <f>IF(F5308="Primary Timing Controller","Timing",IF(F5308="Secondary Timing Controller","Timing",IF(F5308="Star","Ethernet",IF(F5308="Door Controller","Security Solution",IF(F5308="Elevator Controller","Security Solution",IF(F5308="Range Extender","Security Solution",IF(F5308="Dropbox","Standalone",IF(F5308="LF Exciter","Standalone",IF(OR(F5308="Monitor",F5308="Virtual Wall"),IF(VLOOKUP(H5308,IRDeviceDetails!$A$1:$B$10000,2,FALSE)=0,"Standalone",IF(ISNUMBER(MATCH(H5308,ConfigGrouping!$D$1:$D$10000,0)),"Primary","Secondary")),"")))))))))</f>
        <v/>
      </c>
    </row>
    <row r="5309" spans="5:5" ht="15" customHeight="1" x14ac:dyDescent="0.35">
      <c r="E5309" s="11" t="str">
        <f>IF(F5309="Primary Timing Controller","Timing",IF(F5309="Secondary Timing Controller","Timing",IF(F5309="Star","Ethernet",IF(F5309="Door Controller","Security Solution",IF(F5309="Elevator Controller","Security Solution",IF(F5309="Range Extender","Security Solution",IF(F5309="Dropbox","Standalone",IF(F5309="LF Exciter","Standalone",IF(OR(F5309="Monitor",F5309="Virtual Wall"),IF(VLOOKUP(H5309,IRDeviceDetails!$A$1:$B$10000,2,FALSE)=0,"Standalone",IF(ISNUMBER(MATCH(H5309,ConfigGrouping!$D$1:$D$10000,0)),"Primary","Secondary")),"")))))))))</f>
        <v/>
      </c>
    </row>
    <row r="5310" spans="5:5" ht="15" customHeight="1" x14ac:dyDescent="0.35">
      <c r="E5310" s="11" t="str">
        <f>IF(F5310="Primary Timing Controller","Timing",IF(F5310="Secondary Timing Controller","Timing",IF(F5310="Star","Ethernet",IF(F5310="Door Controller","Security Solution",IF(F5310="Elevator Controller","Security Solution",IF(F5310="Range Extender","Security Solution",IF(F5310="Dropbox","Standalone",IF(F5310="LF Exciter","Standalone",IF(OR(F5310="Monitor",F5310="Virtual Wall"),IF(VLOOKUP(H5310,IRDeviceDetails!$A$1:$B$10000,2,FALSE)=0,"Standalone",IF(ISNUMBER(MATCH(H5310,ConfigGrouping!$D$1:$D$10000,0)),"Primary","Secondary")),"")))))))))</f>
        <v/>
      </c>
    </row>
    <row r="5311" spans="5:5" ht="15" customHeight="1" x14ac:dyDescent="0.35">
      <c r="E5311" s="11" t="str">
        <f>IF(F5311="Primary Timing Controller","Timing",IF(F5311="Secondary Timing Controller","Timing",IF(F5311="Star","Ethernet",IF(F5311="Door Controller","Security Solution",IF(F5311="Elevator Controller","Security Solution",IF(F5311="Range Extender","Security Solution",IF(F5311="Dropbox","Standalone",IF(F5311="LF Exciter","Standalone",IF(OR(F5311="Monitor",F5311="Virtual Wall"),IF(VLOOKUP(H5311,IRDeviceDetails!$A$1:$B$10000,2,FALSE)=0,"Standalone",IF(ISNUMBER(MATCH(H5311,ConfigGrouping!$D$1:$D$10000,0)),"Primary","Secondary")),"")))))))))</f>
        <v/>
      </c>
    </row>
    <row r="5312" spans="5:5" ht="15" customHeight="1" x14ac:dyDescent="0.35">
      <c r="E5312" s="11" t="str">
        <f>IF(F5312="Primary Timing Controller","Timing",IF(F5312="Secondary Timing Controller","Timing",IF(F5312="Star","Ethernet",IF(F5312="Door Controller","Security Solution",IF(F5312="Elevator Controller","Security Solution",IF(F5312="Range Extender","Security Solution",IF(F5312="Dropbox","Standalone",IF(F5312="LF Exciter","Standalone",IF(OR(F5312="Monitor",F5312="Virtual Wall"),IF(VLOOKUP(H5312,IRDeviceDetails!$A$1:$B$10000,2,FALSE)=0,"Standalone",IF(ISNUMBER(MATCH(H5312,ConfigGrouping!$D$1:$D$10000,0)),"Primary","Secondary")),"")))))))))</f>
        <v/>
      </c>
    </row>
    <row r="5313" spans="5:5" ht="15" customHeight="1" x14ac:dyDescent="0.35">
      <c r="E5313" s="11" t="str">
        <f>IF(F5313="Primary Timing Controller","Timing",IF(F5313="Secondary Timing Controller","Timing",IF(F5313="Star","Ethernet",IF(F5313="Door Controller","Security Solution",IF(F5313="Elevator Controller","Security Solution",IF(F5313="Range Extender","Security Solution",IF(F5313="Dropbox","Standalone",IF(F5313="LF Exciter","Standalone",IF(OR(F5313="Monitor",F5313="Virtual Wall"),IF(VLOOKUP(H5313,IRDeviceDetails!$A$1:$B$10000,2,FALSE)=0,"Standalone",IF(ISNUMBER(MATCH(H5313,ConfigGrouping!$D$1:$D$10000,0)),"Primary","Secondary")),"")))))))))</f>
        <v/>
      </c>
    </row>
    <row r="5314" spans="5:5" ht="15" customHeight="1" x14ac:dyDescent="0.35">
      <c r="E5314" s="11" t="str">
        <f>IF(F5314="Primary Timing Controller","Timing",IF(F5314="Secondary Timing Controller","Timing",IF(F5314="Star","Ethernet",IF(F5314="Door Controller","Security Solution",IF(F5314="Elevator Controller","Security Solution",IF(F5314="Range Extender","Security Solution",IF(F5314="Dropbox","Standalone",IF(F5314="LF Exciter","Standalone",IF(OR(F5314="Monitor",F5314="Virtual Wall"),IF(VLOOKUP(H5314,IRDeviceDetails!$A$1:$B$10000,2,FALSE)=0,"Standalone",IF(ISNUMBER(MATCH(H5314,ConfigGrouping!$D$1:$D$10000,0)),"Primary","Secondary")),"")))))))))</f>
        <v/>
      </c>
    </row>
    <row r="5315" spans="5:5" ht="15" customHeight="1" x14ac:dyDescent="0.35">
      <c r="E5315" s="11" t="str">
        <f>IF(F5315="Primary Timing Controller","Timing",IF(F5315="Secondary Timing Controller","Timing",IF(F5315="Star","Ethernet",IF(F5315="Door Controller","Security Solution",IF(F5315="Elevator Controller","Security Solution",IF(F5315="Range Extender","Security Solution",IF(F5315="Dropbox","Standalone",IF(F5315="LF Exciter","Standalone",IF(OR(F5315="Monitor",F5315="Virtual Wall"),IF(VLOOKUP(H5315,IRDeviceDetails!$A$1:$B$10000,2,FALSE)=0,"Standalone",IF(ISNUMBER(MATCH(H5315,ConfigGrouping!$D$1:$D$10000,0)),"Primary","Secondary")),"")))))))))</f>
        <v/>
      </c>
    </row>
    <row r="5316" spans="5:5" ht="15" customHeight="1" x14ac:dyDescent="0.35">
      <c r="E5316" s="11" t="str">
        <f>IF(F5316="Primary Timing Controller","Timing",IF(F5316="Secondary Timing Controller","Timing",IF(F5316="Star","Ethernet",IF(F5316="Door Controller","Security Solution",IF(F5316="Elevator Controller","Security Solution",IF(F5316="Range Extender","Security Solution",IF(F5316="Dropbox","Standalone",IF(F5316="LF Exciter","Standalone",IF(OR(F5316="Monitor",F5316="Virtual Wall"),IF(VLOOKUP(H5316,IRDeviceDetails!$A$1:$B$10000,2,FALSE)=0,"Standalone",IF(ISNUMBER(MATCH(H5316,ConfigGrouping!$D$1:$D$10000,0)),"Primary","Secondary")),"")))))))))</f>
        <v/>
      </c>
    </row>
    <row r="5317" spans="5:5" ht="15" customHeight="1" x14ac:dyDescent="0.35">
      <c r="E5317" s="11" t="str">
        <f>IF(F5317="Primary Timing Controller","Timing",IF(F5317="Secondary Timing Controller","Timing",IF(F5317="Star","Ethernet",IF(F5317="Door Controller","Security Solution",IF(F5317="Elevator Controller","Security Solution",IF(F5317="Range Extender","Security Solution",IF(F5317="Dropbox","Standalone",IF(F5317="LF Exciter","Standalone",IF(OR(F5317="Monitor",F5317="Virtual Wall"),IF(VLOOKUP(H5317,IRDeviceDetails!$A$1:$B$10000,2,FALSE)=0,"Standalone",IF(ISNUMBER(MATCH(H5317,ConfigGrouping!$D$1:$D$10000,0)),"Primary","Secondary")),"")))))))))</f>
        <v/>
      </c>
    </row>
    <row r="5318" spans="5:5" ht="15" customHeight="1" x14ac:dyDescent="0.35">
      <c r="E5318" s="11" t="str">
        <f>IF(F5318="Primary Timing Controller","Timing",IF(F5318="Secondary Timing Controller","Timing",IF(F5318="Star","Ethernet",IF(F5318="Door Controller","Security Solution",IF(F5318="Elevator Controller","Security Solution",IF(F5318="Range Extender","Security Solution",IF(F5318="Dropbox","Standalone",IF(F5318="LF Exciter","Standalone",IF(OR(F5318="Monitor",F5318="Virtual Wall"),IF(VLOOKUP(H5318,IRDeviceDetails!$A$1:$B$10000,2,FALSE)=0,"Standalone",IF(ISNUMBER(MATCH(H5318,ConfigGrouping!$D$1:$D$10000,0)),"Primary","Secondary")),"")))))))))</f>
        <v/>
      </c>
    </row>
    <row r="5319" spans="5:5" ht="15" customHeight="1" x14ac:dyDescent="0.35">
      <c r="E5319" s="11" t="str">
        <f>IF(F5319="Primary Timing Controller","Timing",IF(F5319="Secondary Timing Controller","Timing",IF(F5319="Star","Ethernet",IF(F5319="Door Controller","Security Solution",IF(F5319="Elevator Controller","Security Solution",IF(F5319="Range Extender","Security Solution",IF(F5319="Dropbox","Standalone",IF(F5319="LF Exciter","Standalone",IF(OR(F5319="Monitor",F5319="Virtual Wall"),IF(VLOOKUP(H5319,IRDeviceDetails!$A$1:$B$10000,2,FALSE)=0,"Standalone",IF(ISNUMBER(MATCH(H5319,ConfigGrouping!$D$1:$D$10000,0)),"Primary","Secondary")),"")))))))))</f>
        <v/>
      </c>
    </row>
    <row r="5320" spans="5:5" ht="15" customHeight="1" x14ac:dyDescent="0.35">
      <c r="E5320" s="11" t="str">
        <f>IF(F5320="Primary Timing Controller","Timing",IF(F5320="Secondary Timing Controller","Timing",IF(F5320="Star","Ethernet",IF(F5320="Door Controller","Security Solution",IF(F5320="Elevator Controller","Security Solution",IF(F5320="Range Extender","Security Solution",IF(F5320="Dropbox","Standalone",IF(F5320="LF Exciter","Standalone",IF(OR(F5320="Monitor",F5320="Virtual Wall"),IF(VLOOKUP(H5320,IRDeviceDetails!$A$1:$B$10000,2,FALSE)=0,"Standalone",IF(ISNUMBER(MATCH(H5320,ConfigGrouping!$D$1:$D$10000,0)),"Primary","Secondary")),"")))))))))</f>
        <v/>
      </c>
    </row>
    <row r="5321" spans="5:5" ht="15" customHeight="1" x14ac:dyDescent="0.35">
      <c r="E5321" s="11" t="str">
        <f>IF(F5321="Primary Timing Controller","Timing",IF(F5321="Secondary Timing Controller","Timing",IF(F5321="Star","Ethernet",IF(F5321="Door Controller","Security Solution",IF(F5321="Elevator Controller","Security Solution",IF(F5321="Range Extender","Security Solution",IF(F5321="Dropbox","Standalone",IF(F5321="LF Exciter","Standalone",IF(OR(F5321="Monitor",F5321="Virtual Wall"),IF(VLOOKUP(H5321,IRDeviceDetails!$A$1:$B$10000,2,FALSE)=0,"Standalone",IF(ISNUMBER(MATCH(H5321,ConfigGrouping!$D$1:$D$10000,0)),"Primary","Secondary")),"")))))))))</f>
        <v/>
      </c>
    </row>
    <row r="5322" spans="5:5" ht="15" customHeight="1" x14ac:dyDescent="0.35">
      <c r="E5322" s="11" t="str">
        <f>IF(F5322="Primary Timing Controller","Timing",IF(F5322="Secondary Timing Controller","Timing",IF(F5322="Star","Ethernet",IF(F5322="Door Controller","Security Solution",IF(F5322="Elevator Controller","Security Solution",IF(F5322="Range Extender","Security Solution",IF(F5322="Dropbox","Standalone",IF(F5322="LF Exciter","Standalone",IF(OR(F5322="Monitor",F5322="Virtual Wall"),IF(VLOOKUP(H5322,IRDeviceDetails!$A$1:$B$10000,2,FALSE)=0,"Standalone",IF(ISNUMBER(MATCH(H5322,ConfigGrouping!$D$1:$D$10000,0)),"Primary","Secondary")),"")))))))))</f>
        <v/>
      </c>
    </row>
    <row r="5323" spans="5:5" ht="15" customHeight="1" x14ac:dyDescent="0.35">
      <c r="E5323" s="11" t="str">
        <f>IF(F5323="Primary Timing Controller","Timing",IF(F5323="Secondary Timing Controller","Timing",IF(F5323="Star","Ethernet",IF(F5323="Door Controller","Security Solution",IF(F5323="Elevator Controller","Security Solution",IF(F5323="Range Extender","Security Solution",IF(F5323="Dropbox","Standalone",IF(F5323="LF Exciter","Standalone",IF(OR(F5323="Monitor",F5323="Virtual Wall"),IF(VLOOKUP(H5323,IRDeviceDetails!$A$1:$B$10000,2,FALSE)=0,"Standalone",IF(ISNUMBER(MATCH(H5323,ConfigGrouping!$D$1:$D$10000,0)),"Primary","Secondary")),"")))))))))</f>
        <v/>
      </c>
    </row>
    <row r="5324" spans="5:5" ht="15" customHeight="1" x14ac:dyDescent="0.35">
      <c r="E5324" s="11" t="str">
        <f>IF(F5324="Primary Timing Controller","Timing",IF(F5324="Secondary Timing Controller","Timing",IF(F5324="Star","Ethernet",IF(F5324="Door Controller","Security Solution",IF(F5324="Elevator Controller","Security Solution",IF(F5324="Range Extender","Security Solution",IF(F5324="Dropbox","Standalone",IF(F5324="LF Exciter","Standalone",IF(OR(F5324="Monitor",F5324="Virtual Wall"),IF(VLOOKUP(H5324,IRDeviceDetails!$A$1:$B$10000,2,FALSE)=0,"Standalone",IF(ISNUMBER(MATCH(H5324,ConfigGrouping!$D$1:$D$10000,0)),"Primary","Secondary")),"")))))))))</f>
        <v/>
      </c>
    </row>
    <row r="5325" spans="5:5" ht="15" customHeight="1" x14ac:dyDescent="0.35">
      <c r="E5325" s="11" t="str">
        <f>IF(F5325="Primary Timing Controller","Timing",IF(F5325="Secondary Timing Controller","Timing",IF(F5325="Star","Ethernet",IF(F5325="Door Controller","Security Solution",IF(F5325="Elevator Controller","Security Solution",IF(F5325="Range Extender","Security Solution",IF(F5325="Dropbox","Standalone",IF(F5325="LF Exciter","Standalone",IF(OR(F5325="Monitor",F5325="Virtual Wall"),IF(VLOOKUP(H5325,IRDeviceDetails!$A$1:$B$10000,2,FALSE)=0,"Standalone",IF(ISNUMBER(MATCH(H5325,ConfigGrouping!$D$1:$D$10000,0)),"Primary","Secondary")),"")))))))))</f>
        <v/>
      </c>
    </row>
    <row r="5326" spans="5:5" ht="15" customHeight="1" x14ac:dyDescent="0.35">
      <c r="E5326" s="11" t="str">
        <f>IF(F5326="Primary Timing Controller","Timing",IF(F5326="Secondary Timing Controller","Timing",IF(F5326="Star","Ethernet",IF(F5326="Door Controller","Security Solution",IF(F5326="Elevator Controller","Security Solution",IF(F5326="Range Extender","Security Solution",IF(F5326="Dropbox","Standalone",IF(F5326="LF Exciter","Standalone",IF(OR(F5326="Monitor",F5326="Virtual Wall"),IF(VLOOKUP(H5326,IRDeviceDetails!$A$1:$B$10000,2,FALSE)=0,"Standalone",IF(ISNUMBER(MATCH(H5326,ConfigGrouping!$D$1:$D$10000,0)),"Primary","Secondary")),"")))))))))</f>
        <v/>
      </c>
    </row>
    <row r="5327" spans="5:5" ht="15" customHeight="1" x14ac:dyDescent="0.35">
      <c r="E5327" s="11" t="str">
        <f>IF(F5327="Primary Timing Controller","Timing",IF(F5327="Secondary Timing Controller","Timing",IF(F5327="Star","Ethernet",IF(F5327="Door Controller","Security Solution",IF(F5327="Elevator Controller","Security Solution",IF(F5327="Range Extender","Security Solution",IF(F5327="Dropbox","Standalone",IF(F5327="LF Exciter","Standalone",IF(OR(F5327="Monitor",F5327="Virtual Wall"),IF(VLOOKUP(H5327,IRDeviceDetails!$A$1:$B$10000,2,FALSE)=0,"Standalone",IF(ISNUMBER(MATCH(H5327,ConfigGrouping!$D$1:$D$10000,0)),"Primary","Secondary")),"")))))))))</f>
        <v/>
      </c>
    </row>
    <row r="5328" spans="5:5" ht="15" customHeight="1" x14ac:dyDescent="0.35">
      <c r="E5328" s="11" t="str">
        <f>IF(F5328="Primary Timing Controller","Timing",IF(F5328="Secondary Timing Controller","Timing",IF(F5328="Star","Ethernet",IF(F5328="Door Controller","Security Solution",IF(F5328="Elevator Controller","Security Solution",IF(F5328="Range Extender","Security Solution",IF(F5328="Dropbox","Standalone",IF(F5328="LF Exciter","Standalone",IF(OR(F5328="Monitor",F5328="Virtual Wall"),IF(VLOOKUP(H5328,IRDeviceDetails!$A$1:$B$10000,2,FALSE)=0,"Standalone",IF(ISNUMBER(MATCH(H5328,ConfigGrouping!$D$1:$D$10000,0)),"Primary","Secondary")),"")))))))))</f>
        <v/>
      </c>
    </row>
    <row r="5329" spans="5:5" ht="15" customHeight="1" x14ac:dyDescent="0.35">
      <c r="E5329" s="11" t="str">
        <f>IF(F5329="Primary Timing Controller","Timing",IF(F5329="Secondary Timing Controller","Timing",IF(F5329="Star","Ethernet",IF(F5329="Door Controller","Security Solution",IF(F5329="Elevator Controller","Security Solution",IF(F5329="Range Extender","Security Solution",IF(F5329="Dropbox","Standalone",IF(F5329="LF Exciter","Standalone",IF(OR(F5329="Monitor",F5329="Virtual Wall"),IF(VLOOKUP(H5329,IRDeviceDetails!$A$1:$B$10000,2,FALSE)=0,"Standalone",IF(ISNUMBER(MATCH(H5329,ConfigGrouping!$D$1:$D$10000,0)),"Primary","Secondary")),"")))))))))</f>
        <v/>
      </c>
    </row>
    <row r="5330" spans="5:5" ht="15" customHeight="1" x14ac:dyDescent="0.35">
      <c r="E5330" s="11" t="str">
        <f>IF(F5330="Primary Timing Controller","Timing",IF(F5330="Secondary Timing Controller","Timing",IF(F5330="Star","Ethernet",IF(F5330="Door Controller","Security Solution",IF(F5330="Elevator Controller","Security Solution",IF(F5330="Range Extender","Security Solution",IF(F5330="Dropbox","Standalone",IF(F5330="LF Exciter","Standalone",IF(OR(F5330="Monitor",F5330="Virtual Wall"),IF(VLOOKUP(H5330,IRDeviceDetails!$A$1:$B$10000,2,FALSE)=0,"Standalone",IF(ISNUMBER(MATCH(H5330,ConfigGrouping!$D$1:$D$10000,0)),"Primary","Secondary")),"")))))))))</f>
        <v/>
      </c>
    </row>
    <row r="5331" spans="5:5" ht="15" customHeight="1" x14ac:dyDescent="0.35">
      <c r="E5331" s="11" t="str">
        <f>IF(F5331="Primary Timing Controller","Timing",IF(F5331="Secondary Timing Controller","Timing",IF(F5331="Star","Ethernet",IF(F5331="Door Controller","Security Solution",IF(F5331="Elevator Controller","Security Solution",IF(F5331="Range Extender","Security Solution",IF(F5331="Dropbox","Standalone",IF(F5331="LF Exciter","Standalone",IF(OR(F5331="Monitor",F5331="Virtual Wall"),IF(VLOOKUP(H5331,IRDeviceDetails!$A$1:$B$10000,2,FALSE)=0,"Standalone",IF(ISNUMBER(MATCH(H5331,ConfigGrouping!$D$1:$D$10000,0)),"Primary","Secondary")),"")))))))))</f>
        <v/>
      </c>
    </row>
    <row r="5332" spans="5:5" ht="15" customHeight="1" x14ac:dyDescent="0.35">
      <c r="E5332" s="11" t="str">
        <f>IF(F5332="Primary Timing Controller","Timing",IF(F5332="Secondary Timing Controller","Timing",IF(F5332="Star","Ethernet",IF(F5332="Door Controller","Security Solution",IF(F5332="Elevator Controller","Security Solution",IF(F5332="Range Extender","Security Solution",IF(F5332="Dropbox","Standalone",IF(F5332="LF Exciter","Standalone",IF(OR(F5332="Monitor",F5332="Virtual Wall"),IF(VLOOKUP(H5332,IRDeviceDetails!$A$1:$B$10000,2,FALSE)=0,"Standalone",IF(ISNUMBER(MATCH(H5332,ConfigGrouping!$D$1:$D$10000,0)),"Primary","Secondary")),"")))))))))</f>
        <v/>
      </c>
    </row>
    <row r="5333" spans="5:5" ht="15" customHeight="1" x14ac:dyDescent="0.35">
      <c r="E5333" s="11" t="str">
        <f>IF(F5333="Primary Timing Controller","Timing",IF(F5333="Secondary Timing Controller","Timing",IF(F5333="Star","Ethernet",IF(F5333="Door Controller","Security Solution",IF(F5333="Elevator Controller","Security Solution",IF(F5333="Range Extender","Security Solution",IF(F5333="Dropbox","Standalone",IF(F5333="LF Exciter","Standalone",IF(OR(F5333="Monitor",F5333="Virtual Wall"),IF(VLOOKUP(H5333,IRDeviceDetails!$A$1:$B$10000,2,FALSE)=0,"Standalone",IF(ISNUMBER(MATCH(H5333,ConfigGrouping!$D$1:$D$10000,0)),"Primary","Secondary")),"")))))))))</f>
        <v/>
      </c>
    </row>
    <row r="5334" spans="5:5" ht="15" customHeight="1" x14ac:dyDescent="0.35">
      <c r="E5334" s="11" t="str">
        <f>IF(F5334="Primary Timing Controller","Timing",IF(F5334="Secondary Timing Controller","Timing",IF(F5334="Star","Ethernet",IF(F5334="Door Controller","Security Solution",IF(F5334="Elevator Controller","Security Solution",IF(F5334="Range Extender","Security Solution",IF(F5334="Dropbox","Standalone",IF(F5334="LF Exciter","Standalone",IF(OR(F5334="Monitor",F5334="Virtual Wall"),IF(VLOOKUP(H5334,IRDeviceDetails!$A$1:$B$10000,2,FALSE)=0,"Standalone",IF(ISNUMBER(MATCH(H5334,ConfigGrouping!$D$1:$D$10000,0)),"Primary","Secondary")),"")))))))))</f>
        <v/>
      </c>
    </row>
    <row r="5335" spans="5:5" ht="15" customHeight="1" x14ac:dyDescent="0.35">
      <c r="E5335" s="11" t="str">
        <f>IF(F5335="Primary Timing Controller","Timing",IF(F5335="Secondary Timing Controller","Timing",IF(F5335="Star","Ethernet",IF(F5335="Door Controller","Security Solution",IF(F5335="Elevator Controller","Security Solution",IF(F5335="Range Extender","Security Solution",IF(F5335="Dropbox","Standalone",IF(F5335="LF Exciter","Standalone",IF(OR(F5335="Monitor",F5335="Virtual Wall"),IF(VLOOKUP(H5335,IRDeviceDetails!$A$1:$B$10000,2,FALSE)=0,"Standalone",IF(ISNUMBER(MATCH(H5335,ConfigGrouping!$D$1:$D$10000,0)),"Primary","Secondary")),"")))))))))</f>
        <v/>
      </c>
    </row>
    <row r="5336" spans="5:5" ht="15" customHeight="1" x14ac:dyDescent="0.35">
      <c r="E5336" s="11" t="str">
        <f>IF(F5336="Primary Timing Controller","Timing",IF(F5336="Secondary Timing Controller","Timing",IF(F5336="Star","Ethernet",IF(F5336="Door Controller","Security Solution",IF(F5336="Elevator Controller","Security Solution",IF(F5336="Range Extender","Security Solution",IF(F5336="Dropbox","Standalone",IF(F5336="LF Exciter","Standalone",IF(OR(F5336="Monitor",F5336="Virtual Wall"),IF(VLOOKUP(H5336,IRDeviceDetails!$A$1:$B$10000,2,FALSE)=0,"Standalone",IF(ISNUMBER(MATCH(H5336,ConfigGrouping!$D$1:$D$10000,0)),"Primary","Secondary")),"")))))))))</f>
        <v/>
      </c>
    </row>
    <row r="5337" spans="5:5" ht="15" customHeight="1" x14ac:dyDescent="0.35">
      <c r="E5337" s="11" t="str">
        <f>IF(F5337="Primary Timing Controller","Timing",IF(F5337="Secondary Timing Controller","Timing",IF(F5337="Star","Ethernet",IF(F5337="Door Controller","Security Solution",IF(F5337="Elevator Controller","Security Solution",IF(F5337="Range Extender","Security Solution",IF(F5337="Dropbox","Standalone",IF(F5337="LF Exciter","Standalone",IF(OR(F5337="Monitor",F5337="Virtual Wall"),IF(VLOOKUP(H5337,IRDeviceDetails!$A$1:$B$10000,2,FALSE)=0,"Standalone",IF(ISNUMBER(MATCH(H5337,ConfigGrouping!$D$1:$D$10000,0)),"Primary","Secondary")),"")))))))))</f>
        <v/>
      </c>
    </row>
    <row r="5338" spans="5:5" ht="15" customHeight="1" x14ac:dyDescent="0.35">
      <c r="E5338" s="11" t="str">
        <f>IF(F5338="Primary Timing Controller","Timing",IF(F5338="Secondary Timing Controller","Timing",IF(F5338="Star","Ethernet",IF(F5338="Door Controller","Security Solution",IF(F5338="Elevator Controller","Security Solution",IF(F5338="Range Extender","Security Solution",IF(F5338="Dropbox","Standalone",IF(F5338="LF Exciter","Standalone",IF(OR(F5338="Monitor",F5338="Virtual Wall"),IF(VLOOKUP(H5338,IRDeviceDetails!$A$1:$B$10000,2,FALSE)=0,"Standalone",IF(ISNUMBER(MATCH(H5338,ConfigGrouping!$D$1:$D$10000,0)),"Primary","Secondary")),"")))))))))</f>
        <v/>
      </c>
    </row>
    <row r="5339" spans="5:5" ht="15" customHeight="1" x14ac:dyDescent="0.35">
      <c r="E5339" s="11" t="str">
        <f>IF(F5339="Primary Timing Controller","Timing",IF(F5339="Secondary Timing Controller","Timing",IF(F5339="Star","Ethernet",IF(F5339="Door Controller","Security Solution",IF(F5339="Elevator Controller","Security Solution",IF(F5339="Range Extender","Security Solution",IF(F5339="Dropbox","Standalone",IF(F5339="LF Exciter","Standalone",IF(OR(F5339="Monitor",F5339="Virtual Wall"),IF(VLOOKUP(H5339,IRDeviceDetails!$A$1:$B$10000,2,FALSE)=0,"Standalone",IF(ISNUMBER(MATCH(H5339,ConfigGrouping!$D$1:$D$10000,0)),"Primary","Secondary")),"")))))))))</f>
        <v/>
      </c>
    </row>
    <row r="5340" spans="5:5" ht="15" customHeight="1" x14ac:dyDescent="0.35">
      <c r="E5340" s="11" t="str">
        <f>IF(F5340="Primary Timing Controller","Timing",IF(F5340="Secondary Timing Controller","Timing",IF(F5340="Star","Ethernet",IF(F5340="Door Controller","Security Solution",IF(F5340="Elevator Controller","Security Solution",IF(F5340="Range Extender","Security Solution",IF(F5340="Dropbox","Standalone",IF(F5340="LF Exciter","Standalone",IF(OR(F5340="Monitor",F5340="Virtual Wall"),IF(VLOOKUP(H5340,IRDeviceDetails!$A$1:$B$10000,2,FALSE)=0,"Standalone",IF(ISNUMBER(MATCH(H5340,ConfigGrouping!$D$1:$D$10000,0)),"Primary","Secondary")),"")))))))))</f>
        <v/>
      </c>
    </row>
    <row r="5341" spans="5:5" ht="15" customHeight="1" x14ac:dyDescent="0.35">
      <c r="E5341" s="11" t="str">
        <f>IF(F5341="Primary Timing Controller","Timing",IF(F5341="Secondary Timing Controller","Timing",IF(F5341="Star","Ethernet",IF(F5341="Door Controller","Security Solution",IF(F5341="Elevator Controller","Security Solution",IF(F5341="Range Extender","Security Solution",IF(F5341="Dropbox","Standalone",IF(F5341="LF Exciter","Standalone",IF(OR(F5341="Monitor",F5341="Virtual Wall"),IF(VLOOKUP(H5341,IRDeviceDetails!$A$1:$B$10000,2,FALSE)=0,"Standalone",IF(ISNUMBER(MATCH(H5341,ConfigGrouping!$D$1:$D$10000,0)),"Primary","Secondary")),"")))))))))</f>
        <v/>
      </c>
    </row>
    <row r="5342" spans="5:5" ht="15" customHeight="1" x14ac:dyDescent="0.35">
      <c r="E5342" s="11" t="str">
        <f>IF(F5342="Primary Timing Controller","Timing",IF(F5342="Secondary Timing Controller","Timing",IF(F5342="Star","Ethernet",IF(F5342="Door Controller","Security Solution",IF(F5342="Elevator Controller","Security Solution",IF(F5342="Range Extender","Security Solution",IF(F5342="Dropbox","Standalone",IF(F5342="LF Exciter","Standalone",IF(OR(F5342="Monitor",F5342="Virtual Wall"),IF(VLOOKUP(H5342,IRDeviceDetails!$A$1:$B$10000,2,FALSE)=0,"Standalone",IF(ISNUMBER(MATCH(H5342,ConfigGrouping!$D$1:$D$10000,0)),"Primary","Secondary")),"")))))))))</f>
        <v/>
      </c>
    </row>
    <row r="5343" spans="5:5" ht="15" customHeight="1" x14ac:dyDescent="0.35">
      <c r="E5343" s="11" t="str">
        <f>IF(F5343="Primary Timing Controller","Timing",IF(F5343="Secondary Timing Controller","Timing",IF(F5343="Star","Ethernet",IF(F5343="Door Controller","Security Solution",IF(F5343="Elevator Controller","Security Solution",IF(F5343="Range Extender","Security Solution",IF(F5343="Dropbox","Standalone",IF(F5343="LF Exciter","Standalone",IF(OR(F5343="Monitor",F5343="Virtual Wall"),IF(VLOOKUP(H5343,IRDeviceDetails!$A$1:$B$10000,2,FALSE)=0,"Standalone",IF(ISNUMBER(MATCH(H5343,ConfigGrouping!$D$1:$D$10000,0)),"Primary","Secondary")),"")))))))))</f>
        <v/>
      </c>
    </row>
    <row r="5344" spans="5:5" ht="15" customHeight="1" x14ac:dyDescent="0.35">
      <c r="E5344" s="11" t="str">
        <f>IF(F5344="Primary Timing Controller","Timing",IF(F5344="Secondary Timing Controller","Timing",IF(F5344="Star","Ethernet",IF(F5344="Door Controller","Security Solution",IF(F5344="Elevator Controller","Security Solution",IF(F5344="Range Extender","Security Solution",IF(F5344="Dropbox","Standalone",IF(F5344="LF Exciter","Standalone",IF(OR(F5344="Monitor",F5344="Virtual Wall"),IF(VLOOKUP(H5344,IRDeviceDetails!$A$1:$B$10000,2,FALSE)=0,"Standalone",IF(ISNUMBER(MATCH(H5344,ConfigGrouping!$D$1:$D$10000,0)),"Primary","Secondary")),"")))))))))</f>
        <v/>
      </c>
    </row>
    <row r="5345" spans="5:5" ht="15" customHeight="1" x14ac:dyDescent="0.35">
      <c r="E5345" s="11" t="str">
        <f>IF(F5345="Primary Timing Controller","Timing",IF(F5345="Secondary Timing Controller","Timing",IF(F5345="Star","Ethernet",IF(F5345="Door Controller","Security Solution",IF(F5345="Elevator Controller","Security Solution",IF(F5345="Range Extender","Security Solution",IF(F5345="Dropbox","Standalone",IF(F5345="LF Exciter","Standalone",IF(OR(F5345="Monitor",F5345="Virtual Wall"),IF(VLOOKUP(H5345,IRDeviceDetails!$A$1:$B$10000,2,FALSE)=0,"Standalone",IF(ISNUMBER(MATCH(H5345,ConfigGrouping!$D$1:$D$10000,0)),"Primary","Secondary")),"")))))))))</f>
        <v/>
      </c>
    </row>
    <row r="5346" spans="5:5" ht="15" customHeight="1" x14ac:dyDescent="0.35">
      <c r="E5346" s="11" t="str">
        <f>IF(F5346="Primary Timing Controller","Timing",IF(F5346="Secondary Timing Controller","Timing",IF(F5346="Star","Ethernet",IF(F5346="Door Controller","Security Solution",IF(F5346="Elevator Controller","Security Solution",IF(F5346="Range Extender","Security Solution",IF(F5346="Dropbox","Standalone",IF(F5346="LF Exciter","Standalone",IF(OR(F5346="Monitor",F5346="Virtual Wall"),IF(VLOOKUP(H5346,IRDeviceDetails!$A$1:$B$10000,2,FALSE)=0,"Standalone",IF(ISNUMBER(MATCH(H5346,ConfigGrouping!$D$1:$D$10000,0)),"Primary","Secondary")),"")))))))))</f>
        <v/>
      </c>
    </row>
    <row r="5347" spans="5:5" ht="15" customHeight="1" x14ac:dyDescent="0.35">
      <c r="E5347" s="11" t="str">
        <f>IF(F5347="Primary Timing Controller","Timing",IF(F5347="Secondary Timing Controller","Timing",IF(F5347="Star","Ethernet",IF(F5347="Door Controller","Security Solution",IF(F5347="Elevator Controller","Security Solution",IF(F5347="Range Extender","Security Solution",IF(F5347="Dropbox","Standalone",IF(F5347="LF Exciter","Standalone",IF(OR(F5347="Monitor",F5347="Virtual Wall"),IF(VLOOKUP(H5347,IRDeviceDetails!$A$1:$B$10000,2,FALSE)=0,"Standalone",IF(ISNUMBER(MATCH(H5347,ConfigGrouping!$D$1:$D$10000,0)),"Primary","Secondary")),"")))))))))</f>
        <v/>
      </c>
    </row>
    <row r="5348" spans="5:5" ht="15" customHeight="1" x14ac:dyDescent="0.35">
      <c r="E5348" s="11" t="str">
        <f>IF(F5348="Primary Timing Controller","Timing",IF(F5348="Secondary Timing Controller","Timing",IF(F5348="Star","Ethernet",IF(F5348="Door Controller","Security Solution",IF(F5348="Elevator Controller","Security Solution",IF(F5348="Range Extender","Security Solution",IF(F5348="Dropbox","Standalone",IF(F5348="LF Exciter","Standalone",IF(OR(F5348="Monitor",F5348="Virtual Wall"),IF(VLOOKUP(H5348,IRDeviceDetails!$A$1:$B$10000,2,FALSE)=0,"Standalone",IF(ISNUMBER(MATCH(H5348,ConfigGrouping!$D$1:$D$10000,0)),"Primary","Secondary")),"")))))))))</f>
        <v/>
      </c>
    </row>
    <row r="5349" spans="5:5" ht="15" customHeight="1" x14ac:dyDescent="0.35">
      <c r="E5349" s="11" t="str">
        <f>IF(F5349="Primary Timing Controller","Timing",IF(F5349="Secondary Timing Controller","Timing",IF(F5349="Star","Ethernet",IF(F5349="Door Controller","Security Solution",IF(F5349="Elevator Controller","Security Solution",IF(F5349="Range Extender","Security Solution",IF(F5349="Dropbox","Standalone",IF(F5349="LF Exciter","Standalone",IF(OR(F5349="Monitor",F5349="Virtual Wall"),IF(VLOOKUP(H5349,IRDeviceDetails!$A$1:$B$10000,2,FALSE)=0,"Standalone",IF(ISNUMBER(MATCH(H5349,ConfigGrouping!$D$1:$D$10000,0)),"Primary","Secondary")),"")))))))))</f>
        <v/>
      </c>
    </row>
    <row r="5350" spans="5:5" ht="15" customHeight="1" x14ac:dyDescent="0.35">
      <c r="E5350" s="11" t="str">
        <f>IF(F5350="Primary Timing Controller","Timing",IF(F5350="Secondary Timing Controller","Timing",IF(F5350="Star","Ethernet",IF(F5350="Door Controller","Security Solution",IF(F5350="Elevator Controller","Security Solution",IF(F5350="Range Extender","Security Solution",IF(F5350="Dropbox","Standalone",IF(F5350="LF Exciter","Standalone",IF(OR(F5350="Monitor",F5350="Virtual Wall"),IF(VLOOKUP(H5350,IRDeviceDetails!$A$1:$B$10000,2,FALSE)=0,"Standalone",IF(ISNUMBER(MATCH(H5350,ConfigGrouping!$D$1:$D$10000,0)),"Primary","Secondary")),"")))))))))</f>
        <v/>
      </c>
    </row>
    <row r="5351" spans="5:5" ht="15" customHeight="1" x14ac:dyDescent="0.35">
      <c r="E5351" s="11" t="str">
        <f>IF(F5351="Primary Timing Controller","Timing",IF(F5351="Secondary Timing Controller","Timing",IF(F5351="Star","Ethernet",IF(F5351="Door Controller","Security Solution",IF(F5351="Elevator Controller","Security Solution",IF(F5351="Range Extender","Security Solution",IF(F5351="Dropbox","Standalone",IF(F5351="LF Exciter","Standalone",IF(OR(F5351="Monitor",F5351="Virtual Wall"),IF(VLOOKUP(H5351,IRDeviceDetails!$A$1:$B$10000,2,FALSE)=0,"Standalone",IF(ISNUMBER(MATCH(H5351,ConfigGrouping!$D$1:$D$10000,0)),"Primary","Secondary")),"")))))))))</f>
        <v/>
      </c>
    </row>
    <row r="5352" spans="5:5" ht="15" customHeight="1" x14ac:dyDescent="0.35">
      <c r="E5352" s="11" t="str">
        <f>IF(F5352="Primary Timing Controller","Timing",IF(F5352="Secondary Timing Controller","Timing",IF(F5352="Star","Ethernet",IF(F5352="Door Controller","Security Solution",IF(F5352="Elevator Controller","Security Solution",IF(F5352="Range Extender","Security Solution",IF(F5352="Dropbox","Standalone",IF(F5352="LF Exciter","Standalone",IF(OR(F5352="Monitor",F5352="Virtual Wall"),IF(VLOOKUP(H5352,IRDeviceDetails!$A$1:$B$10000,2,FALSE)=0,"Standalone",IF(ISNUMBER(MATCH(H5352,ConfigGrouping!$D$1:$D$10000,0)),"Primary","Secondary")),"")))))))))</f>
        <v/>
      </c>
    </row>
    <row r="5353" spans="5:5" ht="15" customHeight="1" x14ac:dyDescent="0.35">
      <c r="E5353" s="11" t="str">
        <f>IF(F5353="Primary Timing Controller","Timing",IF(F5353="Secondary Timing Controller","Timing",IF(F5353="Star","Ethernet",IF(F5353="Door Controller","Security Solution",IF(F5353="Elevator Controller","Security Solution",IF(F5353="Range Extender","Security Solution",IF(F5353="Dropbox","Standalone",IF(F5353="LF Exciter","Standalone",IF(OR(F5353="Monitor",F5353="Virtual Wall"),IF(VLOOKUP(H5353,IRDeviceDetails!$A$1:$B$10000,2,FALSE)=0,"Standalone",IF(ISNUMBER(MATCH(H5353,ConfigGrouping!$D$1:$D$10000,0)),"Primary","Secondary")),"")))))))))</f>
        <v/>
      </c>
    </row>
    <row r="5354" spans="5:5" ht="15" customHeight="1" x14ac:dyDescent="0.35">
      <c r="E5354" s="11" t="str">
        <f>IF(F5354="Primary Timing Controller","Timing",IF(F5354="Secondary Timing Controller","Timing",IF(F5354="Star","Ethernet",IF(F5354="Door Controller","Security Solution",IF(F5354="Elevator Controller","Security Solution",IF(F5354="Range Extender","Security Solution",IF(F5354="Dropbox","Standalone",IF(F5354="LF Exciter","Standalone",IF(OR(F5354="Monitor",F5354="Virtual Wall"),IF(VLOOKUP(H5354,IRDeviceDetails!$A$1:$B$10000,2,FALSE)=0,"Standalone",IF(ISNUMBER(MATCH(H5354,ConfigGrouping!$D$1:$D$10000,0)),"Primary","Secondary")),"")))))))))</f>
        <v/>
      </c>
    </row>
    <row r="5355" spans="5:5" ht="15" customHeight="1" x14ac:dyDescent="0.35">
      <c r="E5355" s="11" t="str">
        <f>IF(F5355="Primary Timing Controller","Timing",IF(F5355="Secondary Timing Controller","Timing",IF(F5355="Star","Ethernet",IF(F5355="Door Controller","Security Solution",IF(F5355="Elevator Controller","Security Solution",IF(F5355="Range Extender","Security Solution",IF(F5355="Dropbox","Standalone",IF(F5355="LF Exciter","Standalone",IF(OR(F5355="Monitor",F5355="Virtual Wall"),IF(VLOOKUP(H5355,IRDeviceDetails!$A$1:$B$10000,2,FALSE)=0,"Standalone",IF(ISNUMBER(MATCH(H5355,ConfigGrouping!$D$1:$D$10000,0)),"Primary","Secondary")),"")))))))))</f>
        <v/>
      </c>
    </row>
    <row r="5356" spans="5:5" ht="15" customHeight="1" x14ac:dyDescent="0.35">
      <c r="E5356" s="11" t="str">
        <f>IF(F5356="Primary Timing Controller","Timing",IF(F5356="Secondary Timing Controller","Timing",IF(F5356="Star","Ethernet",IF(F5356="Door Controller","Security Solution",IF(F5356="Elevator Controller","Security Solution",IF(F5356="Range Extender","Security Solution",IF(F5356="Dropbox","Standalone",IF(F5356="LF Exciter","Standalone",IF(OR(F5356="Monitor",F5356="Virtual Wall"),IF(VLOOKUP(H5356,IRDeviceDetails!$A$1:$B$10000,2,FALSE)=0,"Standalone",IF(ISNUMBER(MATCH(H5356,ConfigGrouping!$D$1:$D$10000,0)),"Primary","Secondary")),"")))))))))</f>
        <v/>
      </c>
    </row>
    <row r="5357" spans="5:5" ht="15" customHeight="1" x14ac:dyDescent="0.35">
      <c r="E5357" s="11" t="str">
        <f>IF(F5357="Primary Timing Controller","Timing",IF(F5357="Secondary Timing Controller","Timing",IF(F5357="Star","Ethernet",IF(F5357="Door Controller","Security Solution",IF(F5357="Elevator Controller","Security Solution",IF(F5357="Range Extender","Security Solution",IF(F5357="Dropbox","Standalone",IF(F5357="LF Exciter","Standalone",IF(OR(F5357="Monitor",F5357="Virtual Wall"),IF(VLOOKUP(H5357,IRDeviceDetails!$A$1:$B$10000,2,FALSE)=0,"Standalone",IF(ISNUMBER(MATCH(H5357,ConfigGrouping!$D$1:$D$10000,0)),"Primary","Secondary")),"")))))))))</f>
        <v/>
      </c>
    </row>
    <row r="5358" spans="5:5" ht="15" customHeight="1" x14ac:dyDescent="0.35">
      <c r="E5358" s="11" t="str">
        <f>IF(F5358="Primary Timing Controller","Timing",IF(F5358="Secondary Timing Controller","Timing",IF(F5358="Star","Ethernet",IF(F5358="Door Controller","Security Solution",IF(F5358="Elevator Controller","Security Solution",IF(F5358="Range Extender","Security Solution",IF(F5358="Dropbox","Standalone",IF(F5358="LF Exciter","Standalone",IF(OR(F5358="Monitor",F5358="Virtual Wall"),IF(VLOOKUP(H5358,IRDeviceDetails!$A$1:$B$10000,2,FALSE)=0,"Standalone",IF(ISNUMBER(MATCH(H5358,ConfigGrouping!$D$1:$D$10000,0)),"Primary","Secondary")),"")))))))))</f>
        <v/>
      </c>
    </row>
    <row r="5359" spans="5:5" ht="15" customHeight="1" x14ac:dyDescent="0.35">
      <c r="E5359" s="11" t="str">
        <f>IF(F5359="Primary Timing Controller","Timing",IF(F5359="Secondary Timing Controller","Timing",IF(F5359="Star","Ethernet",IF(F5359="Door Controller","Security Solution",IF(F5359="Elevator Controller","Security Solution",IF(F5359="Range Extender","Security Solution",IF(F5359="Dropbox","Standalone",IF(F5359="LF Exciter","Standalone",IF(OR(F5359="Monitor",F5359="Virtual Wall"),IF(VLOOKUP(H5359,IRDeviceDetails!$A$1:$B$10000,2,FALSE)=0,"Standalone",IF(ISNUMBER(MATCH(H5359,ConfigGrouping!$D$1:$D$10000,0)),"Primary","Secondary")),"")))))))))</f>
        <v/>
      </c>
    </row>
    <row r="5360" spans="5:5" ht="15" customHeight="1" x14ac:dyDescent="0.35">
      <c r="E5360" s="11" t="str">
        <f>IF(F5360="Primary Timing Controller","Timing",IF(F5360="Secondary Timing Controller","Timing",IF(F5360="Star","Ethernet",IF(F5360="Door Controller","Security Solution",IF(F5360="Elevator Controller","Security Solution",IF(F5360="Range Extender","Security Solution",IF(F5360="Dropbox","Standalone",IF(F5360="LF Exciter","Standalone",IF(OR(F5360="Monitor",F5360="Virtual Wall"),IF(VLOOKUP(H5360,IRDeviceDetails!$A$1:$B$10000,2,FALSE)=0,"Standalone",IF(ISNUMBER(MATCH(H5360,ConfigGrouping!$D$1:$D$10000,0)),"Primary","Secondary")),"")))))))))</f>
        <v/>
      </c>
    </row>
    <row r="5361" spans="5:5" ht="15" customHeight="1" x14ac:dyDescent="0.35">
      <c r="E5361" s="11" t="str">
        <f>IF(F5361="Primary Timing Controller","Timing",IF(F5361="Secondary Timing Controller","Timing",IF(F5361="Star","Ethernet",IF(F5361="Door Controller","Security Solution",IF(F5361="Elevator Controller","Security Solution",IF(F5361="Range Extender","Security Solution",IF(F5361="Dropbox","Standalone",IF(F5361="LF Exciter","Standalone",IF(OR(F5361="Monitor",F5361="Virtual Wall"),IF(VLOOKUP(H5361,IRDeviceDetails!$A$1:$B$10000,2,FALSE)=0,"Standalone",IF(ISNUMBER(MATCH(H5361,ConfigGrouping!$D$1:$D$10000,0)),"Primary","Secondary")),"")))))))))</f>
        <v/>
      </c>
    </row>
    <row r="5362" spans="5:5" ht="15" customHeight="1" x14ac:dyDescent="0.35">
      <c r="E5362" s="11" t="str">
        <f>IF(F5362="Primary Timing Controller","Timing",IF(F5362="Secondary Timing Controller","Timing",IF(F5362="Star","Ethernet",IF(F5362="Door Controller","Security Solution",IF(F5362="Elevator Controller","Security Solution",IF(F5362="Range Extender","Security Solution",IF(F5362="Dropbox","Standalone",IF(F5362="LF Exciter","Standalone",IF(OR(F5362="Monitor",F5362="Virtual Wall"),IF(VLOOKUP(H5362,IRDeviceDetails!$A$1:$B$10000,2,FALSE)=0,"Standalone",IF(ISNUMBER(MATCH(H5362,ConfigGrouping!$D$1:$D$10000,0)),"Primary","Secondary")),"")))))))))</f>
        <v/>
      </c>
    </row>
    <row r="5363" spans="5:5" ht="15" customHeight="1" x14ac:dyDescent="0.35">
      <c r="E5363" s="11" t="str">
        <f>IF(F5363="Primary Timing Controller","Timing",IF(F5363="Secondary Timing Controller","Timing",IF(F5363="Star","Ethernet",IF(F5363="Door Controller","Security Solution",IF(F5363="Elevator Controller","Security Solution",IF(F5363="Range Extender","Security Solution",IF(F5363="Dropbox","Standalone",IF(F5363="LF Exciter","Standalone",IF(OR(F5363="Monitor",F5363="Virtual Wall"),IF(VLOOKUP(H5363,IRDeviceDetails!$A$1:$B$10000,2,FALSE)=0,"Standalone",IF(ISNUMBER(MATCH(H5363,ConfigGrouping!$D$1:$D$10000,0)),"Primary","Secondary")),"")))))))))</f>
        <v/>
      </c>
    </row>
    <row r="5364" spans="5:5" ht="15" customHeight="1" x14ac:dyDescent="0.35">
      <c r="E5364" s="11" t="str">
        <f>IF(F5364="Primary Timing Controller","Timing",IF(F5364="Secondary Timing Controller","Timing",IF(F5364="Star","Ethernet",IF(F5364="Door Controller","Security Solution",IF(F5364="Elevator Controller","Security Solution",IF(F5364="Range Extender","Security Solution",IF(F5364="Dropbox","Standalone",IF(F5364="LF Exciter","Standalone",IF(OR(F5364="Monitor",F5364="Virtual Wall"),IF(VLOOKUP(H5364,IRDeviceDetails!$A$1:$B$10000,2,FALSE)=0,"Standalone",IF(ISNUMBER(MATCH(H5364,ConfigGrouping!$D$1:$D$10000,0)),"Primary","Secondary")),"")))))))))</f>
        <v/>
      </c>
    </row>
    <row r="5365" spans="5:5" ht="15" customHeight="1" x14ac:dyDescent="0.35">
      <c r="E5365" s="11" t="str">
        <f>IF(F5365="Primary Timing Controller","Timing",IF(F5365="Secondary Timing Controller","Timing",IF(F5365="Star","Ethernet",IF(F5365="Door Controller","Security Solution",IF(F5365="Elevator Controller","Security Solution",IF(F5365="Range Extender","Security Solution",IF(F5365="Dropbox","Standalone",IF(F5365="LF Exciter","Standalone",IF(OR(F5365="Monitor",F5365="Virtual Wall"),IF(VLOOKUP(H5365,IRDeviceDetails!$A$1:$B$10000,2,FALSE)=0,"Standalone",IF(ISNUMBER(MATCH(H5365,ConfigGrouping!$D$1:$D$10000,0)),"Primary","Secondary")),"")))))))))</f>
        <v/>
      </c>
    </row>
    <row r="5366" spans="5:5" ht="15" customHeight="1" x14ac:dyDescent="0.35">
      <c r="E5366" s="11" t="str">
        <f>IF(F5366="Primary Timing Controller","Timing",IF(F5366="Secondary Timing Controller","Timing",IF(F5366="Star","Ethernet",IF(F5366="Door Controller","Security Solution",IF(F5366="Elevator Controller","Security Solution",IF(F5366="Range Extender","Security Solution",IF(F5366="Dropbox","Standalone",IF(F5366="LF Exciter","Standalone",IF(OR(F5366="Monitor",F5366="Virtual Wall"),IF(VLOOKUP(H5366,IRDeviceDetails!$A$1:$B$10000,2,FALSE)=0,"Standalone",IF(ISNUMBER(MATCH(H5366,ConfigGrouping!$D$1:$D$10000,0)),"Primary","Secondary")),"")))))))))</f>
        <v/>
      </c>
    </row>
    <row r="5367" spans="5:5" ht="15" customHeight="1" x14ac:dyDescent="0.35">
      <c r="E5367" s="11" t="str">
        <f>IF(F5367="Primary Timing Controller","Timing",IF(F5367="Secondary Timing Controller","Timing",IF(F5367="Star","Ethernet",IF(F5367="Door Controller","Security Solution",IF(F5367="Elevator Controller","Security Solution",IF(F5367="Range Extender","Security Solution",IF(F5367="Dropbox","Standalone",IF(F5367="LF Exciter","Standalone",IF(OR(F5367="Monitor",F5367="Virtual Wall"),IF(VLOOKUP(H5367,IRDeviceDetails!$A$1:$B$10000,2,FALSE)=0,"Standalone",IF(ISNUMBER(MATCH(H5367,ConfigGrouping!$D$1:$D$10000,0)),"Primary","Secondary")),"")))))))))</f>
        <v/>
      </c>
    </row>
    <row r="5368" spans="5:5" ht="15" customHeight="1" x14ac:dyDescent="0.35">
      <c r="E5368" s="11" t="str">
        <f>IF(F5368="Primary Timing Controller","Timing",IF(F5368="Secondary Timing Controller","Timing",IF(F5368="Star","Ethernet",IF(F5368="Door Controller","Security Solution",IF(F5368="Elevator Controller","Security Solution",IF(F5368="Range Extender","Security Solution",IF(F5368="Dropbox","Standalone",IF(F5368="LF Exciter","Standalone",IF(OR(F5368="Monitor",F5368="Virtual Wall"),IF(VLOOKUP(H5368,IRDeviceDetails!$A$1:$B$10000,2,FALSE)=0,"Standalone",IF(ISNUMBER(MATCH(H5368,ConfigGrouping!$D$1:$D$10000,0)),"Primary","Secondary")),"")))))))))</f>
        <v/>
      </c>
    </row>
    <row r="5369" spans="5:5" ht="15" customHeight="1" x14ac:dyDescent="0.35">
      <c r="E5369" s="11" t="str">
        <f>IF(F5369="Primary Timing Controller","Timing",IF(F5369="Secondary Timing Controller","Timing",IF(F5369="Star","Ethernet",IF(F5369="Door Controller","Security Solution",IF(F5369="Elevator Controller","Security Solution",IF(F5369="Range Extender","Security Solution",IF(F5369="Dropbox","Standalone",IF(F5369="LF Exciter","Standalone",IF(OR(F5369="Monitor",F5369="Virtual Wall"),IF(VLOOKUP(H5369,IRDeviceDetails!$A$1:$B$10000,2,FALSE)=0,"Standalone",IF(ISNUMBER(MATCH(H5369,ConfigGrouping!$D$1:$D$10000,0)),"Primary","Secondary")),"")))))))))</f>
        <v/>
      </c>
    </row>
    <row r="5370" spans="5:5" ht="15" customHeight="1" x14ac:dyDescent="0.35">
      <c r="E5370" s="11" t="str">
        <f>IF(F5370="Primary Timing Controller","Timing",IF(F5370="Secondary Timing Controller","Timing",IF(F5370="Star","Ethernet",IF(F5370="Door Controller","Security Solution",IF(F5370="Elevator Controller","Security Solution",IF(F5370="Range Extender","Security Solution",IF(F5370="Dropbox","Standalone",IF(F5370="LF Exciter","Standalone",IF(OR(F5370="Monitor",F5370="Virtual Wall"),IF(VLOOKUP(H5370,IRDeviceDetails!$A$1:$B$10000,2,FALSE)=0,"Standalone",IF(ISNUMBER(MATCH(H5370,ConfigGrouping!$D$1:$D$10000,0)),"Primary","Secondary")),"")))))))))</f>
        <v/>
      </c>
    </row>
    <row r="5371" spans="5:5" ht="15" customHeight="1" x14ac:dyDescent="0.35">
      <c r="E5371" s="11" t="str">
        <f>IF(F5371="Primary Timing Controller","Timing",IF(F5371="Secondary Timing Controller","Timing",IF(F5371="Star","Ethernet",IF(F5371="Door Controller","Security Solution",IF(F5371="Elevator Controller","Security Solution",IF(F5371="Range Extender","Security Solution",IF(F5371="Dropbox","Standalone",IF(F5371="LF Exciter","Standalone",IF(OR(F5371="Monitor",F5371="Virtual Wall"),IF(VLOOKUP(H5371,IRDeviceDetails!$A$1:$B$10000,2,FALSE)=0,"Standalone",IF(ISNUMBER(MATCH(H5371,ConfigGrouping!$D$1:$D$10000,0)),"Primary","Secondary")),"")))))))))</f>
        <v/>
      </c>
    </row>
    <row r="5372" spans="5:5" ht="15" customHeight="1" x14ac:dyDescent="0.35">
      <c r="E5372" s="11" t="str">
        <f>IF(F5372="Primary Timing Controller","Timing",IF(F5372="Secondary Timing Controller","Timing",IF(F5372="Star","Ethernet",IF(F5372="Door Controller","Security Solution",IF(F5372="Elevator Controller","Security Solution",IF(F5372="Range Extender","Security Solution",IF(F5372="Dropbox","Standalone",IF(F5372="LF Exciter","Standalone",IF(OR(F5372="Monitor",F5372="Virtual Wall"),IF(VLOOKUP(H5372,IRDeviceDetails!$A$1:$B$10000,2,FALSE)=0,"Standalone",IF(ISNUMBER(MATCH(H5372,ConfigGrouping!$D$1:$D$10000,0)),"Primary","Secondary")),"")))))))))</f>
        <v/>
      </c>
    </row>
    <row r="5373" spans="5:5" ht="15" customHeight="1" x14ac:dyDescent="0.35">
      <c r="E5373" s="11" t="str">
        <f>IF(F5373="Primary Timing Controller","Timing",IF(F5373="Secondary Timing Controller","Timing",IF(F5373="Star","Ethernet",IF(F5373="Door Controller","Security Solution",IF(F5373="Elevator Controller","Security Solution",IF(F5373="Range Extender","Security Solution",IF(F5373="Dropbox","Standalone",IF(F5373="LF Exciter","Standalone",IF(OR(F5373="Monitor",F5373="Virtual Wall"),IF(VLOOKUP(H5373,IRDeviceDetails!$A$1:$B$10000,2,FALSE)=0,"Standalone",IF(ISNUMBER(MATCH(H5373,ConfigGrouping!$D$1:$D$10000,0)),"Primary","Secondary")),"")))))))))</f>
        <v/>
      </c>
    </row>
    <row r="5374" spans="5:5" ht="15" customHeight="1" x14ac:dyDescent="0.35">
      <c r="E5374" s="11" t="str">
        <f>IF(F5374="Primary Timing Controller","Timing",IF(F5374="Secondary Timing Controller","Timing",IF(F5374="Star","Ethernet",IF(F5374="Door Controller","Security Solution",IF(F5374="Elevator Controller","Security Solution",IF(F5374="Range Extender","Security Solution",IF(F5374="Dropbox","Standalone",IF(F5374="LF Exciter","Standalone",IF(OR(F5374="Monitor",F5374="Virtual Wall"),IF(VLOOKUP(H5374,IRDeviceDetails!$A$1:$B$10000,2,FALSE)=0,"Standalone",IF(ISNUMBER(MATCH(H5374,ConfigGrouping!$D$1:$D$10000,0)),"Primary","Secondary")),"")))))))))</f>
        <v/>
      </c>
    </row>
    <row r="5375" spans="5:5" ht="15" customHeight="1" x14ac:dyDescent="0.35">
      <c r="E5375" s="11" t="str">
        <f>IF(F5375="Primary Timing Controller","Timing",IF(F5375="Secondary Timing Controller","Timing",IF(F5375="Star","Ethernet",IF(F5375="Door Controller","Security Solution",IF(F5375="Elevator Controller","Security Solution",IF(F5375="Range Extender","Security Solution",IF(F5375="Dropbox","Standalone",IF(F5375="LF Exciter","Standalone",IF(OR(F5375="Monitor",F5375="Virtual Wall"),IF(VLOOKUP(H5375,IRDeviceDetails!$A$1:$B$10000,2,FALSE)=0,"Standalone",IF(ISNUMBER(MATCH(H5375,ConfigGrouping!$D$1:$D$10000,0)),"Primary","Secondary")),"")))))))))</f>
        <v/>
      </c>
    </row>
    <row r="5376" spans="5:5" ht="15" customHeight="1" x14ac:dyDescent="0.35">
      <c r="E5376" s="11" t="str">
        <f>IF(F5376="Primary Timing Controller","Timing",IF(F5376="Secondary Timing Controller","Timing",IF(F5376="Star","Ethernet",IF(F5376="Door Controller","Security Solution",IF(F5376="Elevator Controller","Security Solution",IF(F5376="Range Extender","Security Solution",IF(F5376="Dropbox","Standalone",IF(F5376="LF Exciter","Standalone",IF(OR(F5376="Monitor",F5376="Virtual Wall"),IF(VLOOKUP(H5376,IRDeviceDetails!$A$1:$B$10000,2,FALSE)=0,"Standalone",IF(ISNUMBER(MATCH(H5376,ConfigGrouping!$D$1:$D$10000,0)),"Primary","Secondary")),"")))))))))</f>
        <v/>
      </c>
    </row>
    <row r="5377" spans="5:5" ht="15" customHeight="1" x14ac:dyDescent="0.35">
      <c r="E5377" s="11" t="str">
        <f>IF(F5377="Primary Timing Controller","Timing",IF(F5377="Secondary Timing Controller","Timing",IF(F5377="Star","Ethernet",IF(F5377="Door Controller","Security Solution",IF(F5377="Elevator Controller","Security Solution",IF(F5377="Range Extender","Security Solution",IF(F5377="Dropbox","Standalone",IF(F5377="LF Exciter","Standalone",IF(OR(F5377="Monitor",F5377="Virtual Wall"),IF(VLOOKUP(H5377,IRDeviceDetails!$A$1:$B$10000,2,FALSE)=0,"Standalone",IF(ISNUMBER(MATCH(H5377,ConfigGrouping!$D$1:$D$10000,0)),"Primary","Secondary")),"")))))))))</f>
        <v/>
      </c>
    </row>
    <row r="5378" spans="5:5" ht="15" customHeight="1" x14ac:dyDescent="0.35">
      <c r="E5378" s="11" t="str">
        <f>IF(F5378="Primary Timing Controller","Timing",IF(F5378="Secondary Timing Controller","Timing",IF(F5378="Star","Ethernet",IF(F5378="Door Controller","Security Solution",IF(F5378="Elevator Controller","Security Solution",IF(F5378="Range Extender","Security Solution",IF(F5378="Dropbox","Standalone",IF(F5378="LF Exciter","Standalone",IF(OR(F5378="Monitor",F5378="Virtual Wall"),IF(VLOOKUP(H5378,IRDeviceDetails!$A$1:$B$10000,2,FALSE)=0,"Standalone",IF(ISNUMBER(MATCH(H5378,ConfigGrouping!$D$1:$D$10000,0)),"Primary","Secondary")),"")))))))))</f>
        <v/>
      </c>
    </row>
    <row r="5379" spans="5:5" ht="15" customHeight="1" x14ac:dyDescent="0.35">
      <c r="E5379" s="11" t="str">
        <f>IF(F5379="Primary Timing Controller","Timing",IF(F5379="Secondary Timing Controller","Timing",IF(F5379="Star","Ethernet",IF(F5379="Door Controller","Security Solution",IF(F5379="Elevator Controller","Security Solution",IF(F5379="Range Extender","Security Solution",IF(F5379="Dropbox","Standalone",IF(F5379="LF Exciter","Standalone",IF(OR(F5379="Monitor",F5379="Virtual Wall"),IF(VLOOKUP(H5379,IRDeviceDetails!$A$1:$B$10000,2,FALSE)=0,"Standalone",IF(ISNUMBER(MATCH(H5379,ConfigGrouping!$D$1:$D$10000,0)),"Primary","Secondary")),"")))))))))</f>
        <v/>
      </c>
    </row>
    <row r="5380" spans="5:5" ht="15" customHeight="1" x14ac:dyDescent="0.35">
      <c r="E5380" s="11" t="str">
        <f>IF(F5380="Primary Timing Controller","Timing",IF(F5380="Secondary Timing Controller","Timing",IF(F5380="Star","Ethernet",IF(F5380="Door Controller","Security Solution",IF(F5380="Elevator Controller","Security Solution",IF(F5380="Range Extender","Security Solution",IF(F5380="Dropbox","Standalone",IF(F5380="LF Exciter","Standalone",IF(OR(F5380="Monitor",F5380="Virtual Wall"),IF(VLOOKUP(H5380,IRDeviceDetails!$A$1:$B$10000,2,FALSE)=0,"Standalone",IF(ISNUMBER(MATCH(H5380,ConfigGrouping!$D$1:$D$10000,0)),"Primary","Secondary")),"")))))))))</f>
        <v/>
      </c>
    </row>
    <row r="5381" spans="5:5" ht="15" customHeight="1" x14ac:dyDescent="0.35">
      <c r="E5381" s="11" t="str">
        <f>IF(F5381="Primary Timing Controller","Timing",IF(F5381="Secondary Timing Controller","Timing",IF(F5381="Star","Ethernet",IF(F5381="Door Controller","Security Solution",IF(F5381="Elevator Controller","Security Solution",IF(F5381="Range Extender","Security Solution",IF(F5381="Dropbox","Standalone",IF(F5381="LF Exciter","Standalone",IF(OR(F5381="Monitor",F5381="Virtual Wall"),IF(VLOOKUP(H5381,IRDeviceDetails!$A$1:$B$10000,2,FALSE)=0,"Standalone",IF(ISNUMBER(MATCH(H5381,ConfigGrouping!$D$1:$D$10000,0)),"Primary","Secondary")),"")))))))))</f>
        <v/>
      </c>
    </row>
    <row r="5382" spans="5:5" ht="15" customHeight="1" x14ac:dyDescent="0.35">
      <c r="E5382" s="11" t="str">
        <f>IF(F5382="Primary Timing Controller","Timing",IF(F5382="Secondary Timing Controller","Timing",IF(F5382="Star","Ethernet",IF(F5382="Door Controller","Security Solution",IF(F5382="Elevator Controller","Security Solution",IF(F5382="Range Extender","Security Solution",IF(F5382="Dropbox","Standalone",IF(F5382="LF Exciter","Standalone",IF(OR(F5382="Monitor",F5382="Virtual Wall"),IF(VLOOKUP(H5382,IRDeviceDetails!$A$1:$B$10000,2,FALSE)=0,"Standalone",IF(ISNUMBER(MATCH(H5382,ConfigGrouping!$D$1:$D$10000,0)),"Primary","Secondary")),"")))))))))</f>
        <v/>
      </c>
    </row>
    <row r="5383" spans="5:5" ht="15" customHeight="1" x14ac:dyDescent="0.35">
      <c r="E5383" s="11" t="str">
        <f>IF(F5383="Primary Timing Controller","Timing",IF(F5383="Secondary Timing Controller","Timing",IF(F5383="Star","Ethernet",IF(F5383="Door Controller","Security Solution",IF(F5383="Elevator Controller","Security Solution",IF(F5383="Range Extender","Security Solution",IF(F5383="Dropbox","Standalone",IF(F5383="LF Exciter","Standalone",IF(OR(F5383="Monitor",F5383="Virtual Wall"),IF(VLOOKUP(H5383,IRDeviceDetails!$A$1:$B$10000,2,FALSE)=0,"Standalone",IF(ISNUMBER(MATCH(H5383,ConfigGrouping!$D$1:$D$10000,0)),"Primary","Secondary")),"")))))))))</f>
        <v/>
      </c>
    </row>
    <row r="5384" spans="5:5" ht="15" customHeight="1" x14ac:dyDescent="0.35">
      <c r="E5384" s="11" t="str">
        <f>IF(F5384="Primary Timing Controller","Timing",IF(F5384="Secondary Timing Controller","Timing",IF(F5384="Star","Ethernet",IF(F5384="Door Controller","Security Solution",IF(F5384="Elevator Controller","Security Solution",IF(F5384="Range Extender","Security Solution",IF(F5384="Dropbox","Standalone",IF(F5384="LF Exciter","Standalone",IF(OR(F5384="Monitor",F5384="Virtual Wall"),IF(VLOOKUP(H5384,IRDeviceDetails!$A$1:$B$10000,2,FALSE)=0,"Standalone",IF(ISNUMBER(MATCH(H5384,ConfigGrouping!$D$1:$D$10000,0)),"Primary","Secondary")),"")))))))))</f>
        <v/>
      </c>
    </row>
    <row r="5385" spans="5:5" ht="15" customHeight="1" x14ac:dyDescent="0.35">
      <c r="E5385" s="11" t="str">
        <f>IF(F5385="Primary Timing Controller","Timing",IF(F5385="Secondary Timing Controller","Timing",IF(F5385="Star","Ethernet",IF(F5385="Door Controller","Security Solution",IF(F5385="Elevator Controller","Security Solution",IF(F5385="Range Extender","Security Solution",IF(F5385="Dropbox","Standalone",IF(F5385="LF Exciter","Standalone",IF(OR(F5385="Monitor",F5385="Virtual Wall"),IF(VLOOKUP(H5385,IRDeviceDetails!$A$1:$B$10000,2,FALSE)=0,"Standalone",IF(ISNUMBER(MATCH(H5385,ConfigGrouping!$D$1:$D$10000,0)),"Primary","Secondary")),"")))))))))</f>
        <v/>
      </c>
    </row>
    <row r="5386" spans="5:5" ht="15" customHeight="1" x14ac:dyDescent="0.35">
      <c r="E5386" s="11" t="str">
        <f>IF(F5386="Primary Timing Controller","Timing",IF(F5386="Secondary Timing Controller","Timing",IF(F5386="Star","Ethernet",IF(F5386="Door Controller","Security Solution",IF(F5386="Elevator Controller","Security Solution",IF(F5386="Range Extender","Security Solution",IF(F5386="Dropbox","Standalone",IF(F5386="LF Exciter","Standalone",IF(OR(F5386="Monitor",F5386="Virtual Wall"),IF(VLOOKUP(H5386,IRDeviceDetails!$A$1:$B$10000,2,FALSE)=0,"Standalone",IF(ISNUMBER(MATCH(H5386,ConfigGrouping!$D$1:$D$10000,0)),"Primary","Secondary")),"")))))))))</f>
        <v/>
      </c>
    </row>
    <row r="5387" spans="5:5" ht="15" customHeight="1" x14ac:dyDescent="0.35">
      <c r="E5387" s="11" t="str">
        <f>IF(F5387="Primary Timing Controller","Timing",IF(F5387="Secondary Timing Controller","Timing",IF(F5387="Star","Ethernet",IF(F5387="Door Controller","Security Solution",IF(F5387="Elevator Controller","Security Solution",IF(F5387="Range Extender","Security Solution",IF(F5387="Dropbox","Standalone",IF(F5387="LF Exciter","Standalone",IF(OR(F5387="Monitor",F5387="Virtual Wall"),IF(VLOOKUP(H5387,IRDeviceDetails!$A$1:$B$10000,2,FALSE)=0,"Standalone",IF(ISNUMBER(MATCH(H5387,ConfigGrouping!$D$1:$D$10000,0)),"Primary","Secondary")),"")))))))))</f>
        <v/>
      </c>
    </row>
    <row r="5388" spans="5:5" ht="15" customHeight="1" x14ac:dyDescent="0.35">
      <c r="E5388" s="11" t="str">
        <f>IF(F5388="Primary Timing Controller","Timing",IF(F5388="Secondary Timing Controller","Timing",IF(F5388="Star","Ethernet",IF(F5388="Door Controller","Security Solution",IF(F5388="Elevator Controller","Security Solution",IF(F5388="Range Extender","Security Solution",IF(F5388="Dropbox","Standalone",IF(F5388="LF Exciter","Standalone",IF(OR(F5388="Monitor",F5388="Virtual Wall"),IF(VLOOKUP(H5388,IRDeviceDetails!$A$1:$B$10000,2,FALSE)=0,"Standalone",IF(ISNUMBER(MATCH(H5388,ConfigGrouping!$D$1:$D$10000,0)),"Primary","Secondary")),"")))))))))</f>
        <v/>
      </c>
    </row>
    <row r="5389" spans="5:5" ht="15" customHeight="1" x14ac:dyDescent="0.35">
      <c r="E5389" s="11" t="str">
        <f>IF(F5389="Primary Timing Controller","Timing",IF(F5389="Secondary Timing Controller","Timing",IF(F5389="Star","Ethernet",IF(F5389="Door Controller","Security Solution",IF(F5389="Elevator Controller","Security Solution",IF(F5389="Range Extender","Security Solution",IF(F5389="Dropbox","Standalone",IF(F5389="LF Exciter","Standalone",IF(OR(F5389="Monitor",F5389="Virtual Wall"),IF(VLOOKUP(H5389,IRDeviceDetails!$A$1:$B$10000,2,FALSE)=0,"Standalone",IF(ISNUMBER(MATCH(H5389,ConfigGrouping!$D$1:$D$10000,0)),"Primary","Secondary")),"")))))))))</f>
        <v/>
      </c>
    </row>
    <row r="5390" spans="5:5" ht="15" customHeight="1" x14ac:dyDescent="0.35">
      <c r="E5390" s="11" t="str">
        <f>IF(F5390="Primary Timing Controller","Timing",IF(F5390="Secondary Timing Controller","Timing",IF(F5390="Star","Ethernet",IF(F5390="Door Controller","Security Solution",IF(F5390="Elevator Controller","Security Solution",IF(F5390="Range Extender","Security Solution",IF(F5390="Dropbox","Standalone",IF(F5390="LF Exciter","Standalone",IF(OR(F5390="Monitor",F5390="Virtual Wall"),IF(VLOOKUP(H5390,IRDeviceDetails!$A$1:$B$10000,2,FALSE)=0,"Standalone",IF(ISNUMBER(MATCH(H5390,ConfigGrouping!$D$1:$D$10000,0)),"Primary","Secondary")),"")))))))))</f>
        <v/>
      </c>
    </row>
    <row r="5391" spans="5:5" ht="15" customHeight="1" x14ac:dyDescent="0.35">
      <c r="E5391" s="11" t="str">
        <f>IF(F5391="Primary Timing Controller","Timing",IF(F5391="Secondary Timing Controller","Timing",IF(F5391="Star","Ethernet",IF(F5391="Door Controller","Security Solution",IF(F5391="Elevator Controller","Security Solution",IF(F5391="Range Extender","Security Solution",IF(F5391="Dropbox","Standalone",IF(F5391="LF Exciter","Standalone",IF(OR(F5391="Monitor",F5391="Virtual Wall"),IF(VLOOKUP(H5391,IRDeviceDetails!$A$1:$B$10000,2,FALSE)=0,"Standalone",IF(ISNUMBER(MATCH(H5391,ConfigGrouping!$D$1:$D$10000,0)),"Primary","Secondary")),"")))))))))</f>
        <v/>
      </c>
    </row>
    <row r="5392" spans="5:5" ht="15" customHeight="1" x14ac:dyDescent="0.35">
      <c r="E5392" s="11" t="str">
        <f>IF(F5392="Primary Timing Controller","Timing",IF(F5392="Secondary Timing Controller","Timing",IF(F5392="Star","Ethernet",IF(F5392="Door Controller","Security Solution",IF(F5392="Elevator Controller","Security Solution",IF(F5392="Range Extender","Security Solution",IF(F5392="Dropbox","Standalone",IF(F5392="LF Exciter","Standalone",IF(OR(F5392="Monitor",F5392="Virtual Wall"),IF(VLOOKUP(H5392,IRDeviceDetails!$A$1:$B$10000,2,FALSE)=0,"Standalone",IF(ISNUMBER(MATCH(H5392,ConfigGrouping!$D$1:$D$10000,0)),"Primary","Secondary")),"")))))))))</f>
        <v/>
      </c>
    </row>
    <row r="5393" spans="5:5" ht="15" customHeight="1" x14ac:dyDescent="0.35">
      <c r="E5393" s="11" t="str">
        <f>IF(F5393="Primary Timing Controller","Timing",IF(F5393="Secondary Timing Controller","Timing",IF(F5393="Star","Ethernet",IF(F5393="Door Controller","Security Solution",IF(F5393="Elevator Controller","Security Solution",IF(F5393="Range Extender","Security Solution",IF(F5393="Dropbox","Standalone",IF(F5393="LF Exciter","Standalone",IF(OR(F5393="Monitor",F5393="Virtual Wall"),IF(VLOOKUP(H5393,IRDeviceDetails!$A$1:$B$10000,2,FALSE)=0,"Standalone",IF(ISNUMBER(MATCH(H5393,ConfigGrouping!$D$1:$D$10000,0)),"Primary","Secondary")),"")))))))))</f>
        <v/>
      </c>
    </row>
    <row r="5394" spans="5:5" ht="15" customHeight="1" x14ac:dyDescent="0.35">
      <c r="E5394" s="11" t="str">
        <f>IF(F5394="Primary Timing Controller","Timing",IF(F5394="Secondary Timing Controller","Timing",IF(F5394="Star","Ethernet",IF(F5394="Door Controller","Security Solution",IF(F5394="Elevator Controller","Security Solution",IF(F5394="Range Extender","Security Solution",IF(F5394="Dropbox","Standalone",IF(F5394="LF Exciter","Standalone",IF(OR(F5394="Monitor",F5394="Virtual Wall"),IF(VLOOKUP(H5394,IRDeviceDetails!$A$1:$B$10000,2,FALSE)=0,"Standalone",IF(ISNUMBER(MATCH(H5394,ConfigGrouping!$D$1:$D$10000,0)),"Primary","Secondary")),"")))))))))</f>
        <v/>
      </c>
    </row>
    <row r="5395" spans="5:5" ht="15" customHeight="1" x14ac:dyDescent="0.35">
      <c r="E5395" s="11" t="str">
        <f>IF(F5395="Primary Timing Controller","Timing",IF(F5395="Secondary Timing Controller","Timing",IF(F5395="Star","Ethernet",IF(F5395="Door Controller","Security Solution",IF(F5395="Elevator Controller","Security Solution",IF(F5395="Range Extender","Security Solution",IF(F5395="Dropbox","Standalone",IF(F5395="LF Exciter","Standalone",IF(OR(F5395="Monitor",F5395="Virtual Wall"),IF(VLOOKUP(H5395,IRDeviceDetails!$A$1:$B$10000,2,FALSE)=0,"Standalone",IF(ISNUMBER(MATCH(H5395,ConfigGrouping!$D$1:$D$10000,0)),"Primary","Secondary")),"")))))))))</f>
        <v/>
      </c>
    </row>
    <row r="5396" spans="5:5" ht="15" customHeight="1" x14ac:dyDescent="0.35">
      <c r="E5396" s="11" t="str">
        <f>IF(F5396="Primary Timing Controller","Timing",IF(F5396="Secondary Timing Controller","Timing",IF(F5396="Star","Ethernet",IF(F5396="Door Controller","Security Solution",IF(F5396="Elevator Controller","Security Solution",IF(F5396="Range Extender","Security Solution",IF(F5396="Dropbox","Standalone",IF(F5396="LF Exciter","Standalone",IF(OR(F5396="Monitor",F5396="Virtual Wall"),IF(VLOOKUP(H5396,IRDeviceDetails!$A$1:$B$10000,2,FALSE)=0,"Standalone",IF(ISNUMBER(MATCH(H5396,ConfigGrouping!$D$1:$D$10000,0)),"Primary","Secondary")),"")))))))))</f>
        <v/>
      </c>
    </row>
    <row r="5397" spans="5:5" ht="15" customHeight="1" x14ac:dyDescent="0.35">
      <c r="E5397" s="11" t="str">
        <f>IF(F5397="Primary Timing Controller","Timing",IF(F5397="Secondary Timing Controller","Timing",IF(F5397="Star","Ethernet",IF(F5397="Door Controller","Security Solution",IF(F5397="Elevator Controller","Security Solution",IF(F5397="Range Extender","Security Solution",IF(F5397="Dropbox","Standalone",IF(F5397="LF Exciter","Standalone",IF(OR(F5397="Monitor",F5397="Virtual Wall"),IF(VLOOKUP(H5397,IRDeviceDetails!$A$1:$B$10000,2,FALSE)=0,"Standalone",IF(ISNUMBER(MATCH(H5397,ConfigGrouping!$D$1:$D$10000,0)),"Primary","Secondary")),"")))))))))</f>
        <v/>
      </c>
    </row>
    <row r="5398" spans="5:5" ht="15" customHeight="1" x14ac:dyDescent="0.35">
      <c r="E5398" s="11" t="str">
        <f>IF(F5398="Primary Timing Controller","Timing",IF(F5398="Secondary Timing Controller","Timing",IF(F5398="Star","Ethernet",IF(F5398="Door Controller","Security Solution",IF(F5398="Elevator Controller","Security Solution",IF(F5398="Range Extender","Security Solution",IF(F5398="Dropbox","Standalone",IF(F5398="LF Exciter","Standalone",IF(OR(F5398="Monitor",F5398="Virtual Wall"),IF(VLOOKUP(H5398,IRDeviceDetails!$A$1:$B$10000,2,FALSE)=0,"Standalone",IF(ISNUMBER(MATCH(H5398,ConfigGrouping!$D$1:$D$10000,0)),"Primary","Secondary")),"")))))))))</f>
        <v/>
      </c>
    </row>
    <row r="5399" spans="5:5" ht="15" customHeight="1" x14ac:dyDescent="0.35">
      <c r="E5399" s="11" t="str">
        <f>IF(F5399="Primary Timing Controller","Timing",IF(F5399="Secondary Timing Controller","Timing",IF(F5399="Star","Ethernet",IF(F5399="Door Controller","Security Solution",IF(F5399="Elevator Controller","Security Solution",IF(F5399="Range Extender","Security Solution",IF(F5399="Dropbox","Standalone",IF(F5399="LF Exciter","Standalone",IF(OR(F5399="Monitor",F5399="Virtual Wall"),IF(VLOOKUP(H5399,IRDeviceDetails!$A$1:$B$10000,2,FALSE)=0,"Standalone",IF(ISNUMBER(MATCH(H5399,ConfigGrouping!$D$1:$D$10000,0)),"Primary","Secondary")),"")))))))))</f>
        <v/>
      </c>
    </row>
    <row r="5400" spans="5:5" ht="15" customHeight="1" x14ac:dyDescent="0.35">
      <c r="E5400" s="11" t="str">
        <f>IF(F5400="Primary Timing Controller","Timing",IF(F5400="Secondary Timing Controller","Timing",IF(F5400="Star","Ethernet",IF(F5400="Door Controller","Security Solution",IF(F5400="Elevator Controller","Security Solution",IF(F5400="Range Extender","Security Solution",IF(F5400="Dropbox","Standalone",IF(F5400="LF Exciter","Standalone",IF(OR(F5400="Monitor",F5400="Virtual Wall"),IF(VLOOKUP(H5400,IRDeviceDetails!$A$1:$B$10000,2,FALSE)=0,"Standalone",IF(ISNUMBER(MATCH(H5400,ConfigGrouping!$D$1:$D$10000,0)),"Primary","Secondary")),"")))))))))</f>
        <v/>
      </c>
    </row>
    <row r="5401" spans="5:5" ht="15" customHeight="1" x14ac:dyDescent="0.35">
      <c r="E5401" s="11" t="str">
        <f>IF(F5401="Primary Timing Controller","Timing",IF(F5401="Secondary Timing Controller","Timing",IF(F5401="Star","Ethernet",IF(F5401="Door Controller","Security Solution",IF(F5401="Elevator Controller","Security Solution",IF(F5401="Range Extender","Security Solution",IF(F5401="Dropbox","Standalone",IF(F5401="LF Exciter","Standalone",IF(OR(F5401="Monitor",F5401="Virtual Wall"),IF(VLOOKUP(H5401,IRDeviceDetails!$A$1:$B$10000,2,FALSE)=0,"Standalone",IF(ISNUMBER(MATCH(H5401,ConfigGrouping!$D$1:$D$10000,0)),"Primary","Secondary")),"")))))))))</f>
        <v/>
      </c>
    </row>
    <row r="5402" spans="5:5" ht="15" customHeight="1" x14ac:dyDescent="0.35">
      <c r="E5402" s="11" t="str">
        <f>IF(F5402="Primary Timing Controller","Timing",IF(F5402="Secondary Timing Controller","Timing",IF(F5402="Star","Ethernet",IF(F5402="Door Controller","Security Solution",IF(F5402="Elevator Controller","Security Solution",IF(F5402="Range Extender","Security Solution",IF(F5402="Dropbox","Standalone",IF(F5402="LF Exciter","Standalone",IF(OR(F5402="Monitor",F5402="Virtual Wall"),IF(VLOOKUP(H5402,IRDeviceDetails!$A$1:$B$10000,2,FALSE)=0,"Standalone",IF(ISNUMBER(MATCH(H5402,ConfigGrouping!$D$1:$D$10000,0)),"Primary","Secondary")),"")))))))))</f>
        <v/>
      </c>
    </row>
    <row r="5403" spans="5:5" ht="15" customHeight="1" x14ac:dyDescent="0.35">
      <c r="E5403" s="11" t="str">
        <f>IF(F5403="Primary Timing Controller","Timing",IF(F5403="Secondary Timing Controller","Timing",IF(F5403="Star","Ethernet",IF(F5403="Door Controller","Security Solution",IF(F5403="Elevator Controller","Security Solution",IF(F5403="Range Extender","Security Solution",IF(F5403="Dropbox","Standalone",IF(F5403="LF Exciter","Standalone",IF(OR(F5403="Monitor",F5403="Virtual Wall"),IF(VLOOKUP(H5403,IRDeviceDetails!$A$1:$B$10000,2,FALSE)=0,"Standalone",IF(ISNUMBER(MATCH(H5403,ConfigGrouping!$D$1:$D$10000,0)),"Primary","Secondary")),"")))))))))</f>
        <v/>
      </c>
    </row>
    <row r="5404" spans="5:5" ht="15" customHeight="1" x14ac:dyDescent="0.35">
      <c r="E5404" s="11" t="str">
        <f>IF(F5404="Primary Timing Controller","Timing",IF(F5404="Secondary Timing Controller","Timing",IF(F5404="Star","Ethernet",IF(F5404="Door Controller","Security Solution",IF(F5404="Elevator Controller","Security Solution",IF(F5404="Range Extender","Security Solution",IF(F5404="Dropbox","Standalone",IF(F5404="LF Exciter","Standalone",IF(OR(F5404="Monitor",F5404="Virtual Wall"),IF(VLOOKUP(H5404,IRDeviceDetails!$A$1:$B$10000,2,FALSE)=0,"Standalone",IF(ISNUMBER(MATCH(H5404,ConfigGrouping!$D$1:$D$10000,0)),"Primary","Secondary")),"")))))))))</f>
        <v/>
      </c>
    </row>
    <row r="5405" spans="5:5" ht="15" customHeight="1" x14ac:dyDescent="0.35">
      <c r="E5405" s="11" t="str">
        <f>IF(F5405="Primary Timing Controller","Timing",IF(F5405="Secondary Timing Controller","Timing",IF(F5405="Star","Ethernet",IF(F5405="Door Controller","Security Solution",IF(F5405="Elevator Controller","Security Solution",IF(F5405="Range Extender","Security Solution",IF(F5405="Dropbox","Standalone",IF(F5405="LF Exciter","Standalone",IF(OR(F5405="Monitor",F5405="Virtual Wall"),IF(VLOOKUP(H5405,IRDeviceDetails!$A$1:$B$10000,2,FALSE)=0,"Standalone",IF(ISNUMBER(MATCH(H5405,ConfigGrouping!$D$1:$D$10000,0)),"Primary","Secondary")),"")))))))))</f>
        <v/>
      </c>
    </row>
    <row r="5406" spans="5:5" ht="15" customHeight="1" x14ac:dyDescent="0.35">
      <c r="E5406" s="11" t="str">
        <f>IF(F5406="Primary Timing Controller","Timing",IF(F5406="Secondary Timing Controller","Timing",IF(F5406="Star","Ethernet",IF(F5406="Door Controller","Security Solution",IF(F5406="Elevator Controller","Security Solution",IF(F5406="Range Extender","Security Solution",IF(F5406="Dropbox","Standalone",IF(F5406="LF Exciter","Standalone",IF(OR(F5406="Monitor",F5406="Virtual Wall"),IF(VLOOKUP(H5406,IRDeviceDetails!$A$1:$B$10000,2,FALSE)=0,"Standalone",IF(ISNUMBER(MATCH(H5406,ConfigGrouping!$D$1:$D$10000,0)),"Primary","Secondary")),"")))))))))</f>
        <v/>
      </c>
    </row>
    <row r="5407" spans="5:5" ht="15" customHeight="1" x14ac:dyDescent="0.35">
      <c r="E5407" s="11" t="str">
        <f>IF(F5407="Primary Timing Controller","Timing",IF(F5407="Secondary Timing Controller","Timing",IF(F5407="Star","Ethernet",IF(F5407="Door Controller","Security Solution",IF(F5407="Elevator Controller","Security Solution",IF(F5407="Range Extender","Security Solution",IF(F5407="Dropbox","Standalone",IF(F5407="LF Exciter","Standalone",IF(OR(F5407="Monitor",F5407="Virtual Wall"),IF(VLOOKUP(H5407,IRDeviceDetails!$A$1:$B$10000,2,FALSE)=0,"Standalone",IF(ISNUMBER(MATCH(H5407,ConfigGrouping!$D$1:$D$10000,0)),"Primary","Secondary")),"")))))))))</f>
        <v/>
      </c>
    </row>
    <row r="5408" spans="5:5" ht="15" customHeight="1" x14ac:dyDescent="0.35">
      <c r="E5408" s="11" t="str">
        <f>IF(F5408="Primary Timing Controller","Timing",IF(F5408="Secondary Timing Controller","Timing",IF(F5408="Star","Ethernet",IF(F5408="Door Controller","Security Solution",IF(F5408="Elevator Controller","Security Solution",IF(F5408="Range Extender","Security Solution",IF(F5408="Dropbox","Standalone",IF(F5408="LF Exciter","Standalone",IF(OR(F5408="Monitor",F5408="Virtual Wall"),IF(VLOOKUP(H5408,IRDeviceDetails!$A$1:$B$10000,2,FALSE)=0,"Standalone",IF(ISNUMBER(MATCH(H5408,ConfigGrouping!$D$1:$D$10000,0)),"Primary","Secondary")),"")))))))))</f>
        <v/>
      </c>
    </row>
    <row r="5409" spans="5:5" ht="15" customHeight="1" x14ac:dyDescent="0.35">
      <c r="E5409" s="11" t="str">
        <f>IF(F5409="Primary Timing Controller","Timing",IF(F5409="Secondary Timing Controller","Timing",IF(F5409="Star","Ethernet",IF(F5409="Door Controller","Security Solution",IF(F5409="Elevator Controller","Security Solution",IF(F5409="Range Extender","Security Solution",IF(F5409="Dropbox","Standalone",IF(F5409="LF Exciter","Standalone",IF(OR(F5409="Monitor",F5409="Virtual Wall"),IF(VLOOKUP(H5409,IRDeviceDetails!$A$1:$B$10000,2,FALSE)=0,"Standalone",IF(ISNUMBER(MATCH(H5409,ConfigGrouping!$D$1:$D$10000,0)),"Primary","Secondary")),"")))))))))</f>
        <v/>
      </c>
    </row>
    <row r="5410" spans="5:5" ht="15" customHeight="1" x14ac:dyDescent="0.35">
      <c r="E5410" s="11" t="str">
        <f>IF(F5410="Primary Timing Controller","Timing",IF(F5410="Secondary Timing Controller","Timing",IF(F5410="Star","Ethernet",IF(F5410="Door Controller","Security Solution",IF(F5410="Elevator Controller","Security Solution",IF(F5410="Range Extender","Security Solution",IF(F5410="Dropbox","Standalone",IF(F5410="LF Exciter","Standalone",IF(OR(F5410="Monitor",F5410="Virtual Wall"),IF(VLOOKUP(H5410,IRDeviceDetails!$A$1:$B$10000,2,FALSE)=0,"Standalone",IF(ISNUMBER(MATCH(H5410,ConfigGrouping!$D$1:$D$10000,0)),"Primary","Secondary")),"")))))))))</f>
        <v/>
      </c>
    </row>
    <row r="5411" spans="5:5" ht="15" customHeight="1" x14ac:dyDescent="0.35">
      <c r="E5411" s="11" t="str">
        <f>IF(F5411="Primary Timing Controller","Timing",IF(F5411="Secondary Timing Controller","Timing",IF(F5411="Star","Ethernet",IF(F5411="Door Controller","Security Solution",IF(F5411="Elevator Controller","Security Solution",IF(F5411="Range Extender","Security Solution",IF(F5411="Dropbox","Standalone",IF(F5411="LF Exciter","Standalone",IF(OR(F5411="Monitor",F5411="Virtual Wall"),IF(VLOOKUP(H5411,IRDeviceDetails!$A$1:$B$10000,2,FALSE)=0,"Standalone",IF(ISNUMBER(MATCH(H5411,ConfigGrouping!$D$1:$D$10000,0)),"Primary","Secondary")),"")))))))))</f>
        <v/>
      </c>
    </row>
    <row r="5412" spans="5:5" ht="15" customHeight="1" x14ac:dyDescent="0.35">
      <c r="E5412" s="11" t="str">
        <f>IF(F5412="Primary Timing Controller","Timing",IF(F5412="Secondary Timing Controller","Timing",IF(F5412="Star","Ethernet",IF(F5412="Door Controller","Security Solution",IF(F5412="Elevator Controller","Security Solution",IF(F5412="Range Extender","Security Solution",IF(F5412="Dropbox","Standalone",IF(F5412="LF Exciter","Standalone",IF(OR(F5412="Monitor",F5412="Virtual Wall"),IF(VLOOKUP(H5412,IRDeviceDetails!$A$1:$B$10000,2,FALSE)=0,"Standalone",IF(ISNUMBER(MATCH(H5412,ConfigGrouping!$D$1:$D$10000,0)),"Primary","Secondary")),"")))))))))</f>
        <v/>
      </c>
    </row>
    <row r="5413" spans="5:5" ht="15" customHeight="1" x14ac:dyDescent="0.35">
      <c r="E5413" s="11" t="str">
        <f>IF(F5413="Primary Timing Controller","Timing",IF(F5413="Secondary Timing Controller","Timing",IF(F5413="Star","Ethernet",IF(F5413="Door Controller","Security Solution",IF(F5413="Elevator Controller","Security Solution",IF(F5413="Range Extender","Security Solution",IF(F5413="Dropbox","Standalone",IF(F5413="LF Exciter","Standalone",IF(OR(F5413="Monitor",F5413="Virtual Wall"),IF(VLOOKUP(H5413,IRDeviceDetails!$A$1:$B$10000,2,FALSE)=0,"Standalone",IF(ISNUMBER(MATCH(H5413,ConfigGrouping!$D$1:$D$10000,0)),"Primary","Secondary")),"")))))))))</f>
        <v/>
      </c>
    </row>
    <row r="5414" spans="5:5" ht="15" customHeight="1" x14ac:dyDescent="0.35">
      <c r="E5414" s="11" t="str">
        <f>IF(F5414="Primary Timing Controller","Timing",IF(F5414="Secondary Timing Controller","Timing",IF(F5414="Star","Ethernet",IF(F5414="Door Controller","Security Solution",IF(F5414="Elevator Controller","Security Solution",IF(F5414="Range Extender","Security Solution",IF(F5414="Dropbox","Standalone",IF(F5414="LF Exciter","Standalone",IF(OR(F5414="Monitor",F5414="Virtual Wall"),IF(VLOOKUP(H5414,IRDeviceDetails!$A$1:$B$10000,2,FALSE)=0,"Standalone",IF(ISNUMBER(MATCH(H5414,ConfigGrouping!$D$1:$D$10000,0)),"Primary","Secondary")),"")))))))))</f>
        <v/>
      </c>
    </row>
    <row r="5415" spans="5:5" ht="15" customHeight="1" x14ac:dyDescent="0.35">
      <c r="E5415" s="11" t="str">
        <f>IF(F5415="Primary Timing Controller","Timing",IF(F5415="Secondary Timing Controller","Timing",IF(F5415="Star","Ethernet",IF(F5415="Door Controller","Security Solution",IF(F5415="Elevator Controller","Security Solution",IF(F5415="Range Extender","Security Solution",IF(F5415="Dropbox","Standalone",IF(F5415="LF Exciter","Standalone",IF(OR(F5415="Monitor",F5415="Virtual Wall"),IF(VLOOKUP(H5415,IRDeviceDetails!$A$1:$B$10000,2,FALSE)=0,"Standalone",IF(ISNUMBER(MATCH(H5415,ConfigGrouping!$D$1:$D$10000,0)),"Primary","Secondary")),"")))))))))</f>
        <v/>
      </c>
    </row>
    <row r="5416" spans="5:5" ht="15" customHeight="1" x14ac:dyDescent="0.35">
      <c r="E5416" s="11" t="str">
        <f>IF(F5416="Primary Timing Controller","Timing",IF(F5416="Secondary Timing Controller","Timing",IF(F5416="Star","Ethernet",IF(F5416="Door Controller","Security Solution",IF(F5416="Elevator Controller","Security Solution",IF(F5416="Range Extender","Security Solution",IF(F5416="Dropbox","Standalone",IF(F5416="LF Exciter","Standalone",IF(OR(F5416="Monitor",F5416="Virtual Wall"),IF(VLOOKUP(H5416,IRDeviceDetails!$A$1:$B$10000,2,FALSE)=0,"Standalone",IF(ISNUMBER(MATCH(H5416,ConfigGrouping!$D$1:$D$10000,0)),"Primary","Secondary")),"")))))))))</f>
        <v/>
      </c>
    </row>
    <row r="5417" spans="5:5" ht="15" customHeight="1" x14ac:dyDescent="0.35">
      <c r="E5417" s="11" t="str">
        <f>IF(F5417="Primary Timing Controller","Timing",IF(F5417="Secondary Timing Controller","Timing",IF(F5417="Star","Ethernet",IF(F5417="Door Controller","Security Solution",IF(F5417="Elevator Controller","Security Solution",IF(F5417="Range Extender","Security Solution",IF(F5417="Dropbox","Standalone",IF(F5417="LF Exciter","Standalone",IF(OR(F5417="Monitor",F5417="Virtual Wall"),IF(VLOOKUP(H5417,IRDeviceDetails!$A$1:$B$10000,2,FALSE)=0,"Standalone",IF(ISNUMBER(MATCH(H5417,ConfigGrouping!$D$1:$D$10000,0)),"Primary","Secondary")),"")))))))))</f>
        <v/>
      </c>
    </row>
    <row r="5418" spans="5:5" ht="15" customHeight="1" x14ac:dyDescent="0.35">
      <c r="E5418" s="11" t="str">
        <f>IF(F5418="Primary Timing Controller","Timing",IF(F5418="Secondary Timing Controller","Timing",IF(F5418="Star","Ethernet",IF(F5418="Door Controller","Security Solution",IF(F5418="Elevator Controller","Security Solution",IF(F5418="Range Extender","Security Solution",IF(F5418="Dropbox","Standalone",IF(F5418="LF Exciter","Standalone",IF(OR(F5418="Monitor",F5418="Virtual Wall"),IF(VLOOKUP(H5418,IRDeviceDetails!$A$1:$B$10000,2,FALSE)=0,"Standalone",IF(ISNUMBER(MATCH(H5418,ConfigGrouping!$D$1:$D$10000,0)),"Primary","Secondary")),"")))))))))</f>
        <v/>
      </c>
    </row>
    <row r="5419" spans="5:5" ht="15" customHeight="1" x14ac:dyDescent="0.35">
      <c r="E5419" s="11" t="str">
        <f>IF(F5419="Primary Timing Controller","Timing",IF(F5419="Secondary Timing Controller","Timing",IF(F5419="Star","Ethernet",IF(F5419="Door Controller","Security Solution",IF(F5419="Elevator Controller","Security Solution",IF(F5419="Range Extender","Security Solution",IF(F5419="Dropbox","Standalone",IF(F5419="LF Exciter","Standalone",IF(OR(F5419="Monitor",F5419="Virtual Wall"),IF(VLOOKUP(H5419,IRDeviceDetails!$A$1:$B$10000,2,FALSE)=0,"Standalone",IF(ISNUMBER(MATCH(H5419,ConfigGrouping!$D$1:$D$10000,0)),"Primary","Secondary")),"")))))))))</f>
        <v/>
      </c>
    </row>
    <row r="5420" spans="5:5" ht="15" customHeight="1" x14ac:dyDescent="0.35">
      <c r="E5420" s="11" t="str">
        <f>IF(F5420="Primary Timing Controller","Timing",IF(F5420="Secondary Timing Controller","Timing",IF(F5420="Star","Ethernet",IF(F5420="Door Controller","Security Solution",IF(F5420="Elevator Controller","Security Solution",IF(F5420="Range Extender","Security Solution",IF(F5420="Dropbox","Standalone",IF(F5420="LF Exciter","Standalone",IF(OR(F5420="Monitor",F5420="Virtual Wall"),IF(VLOOKUP(H5420,IRDeviceDetails!$A$1:$B$10000,2,FALSE)=0,"Standalone",IF(ISNUMBER(MATCH(H5420,ConfigGrouping!$D$1:$D$10000,0)),"Primary","Secondary")),"")))))))))</f>
        <v/>
      </c>
    </row>
    <row r="5421" spans="5:5" ht="15" customHeight="1" x14ac:dyDescent="0.35">
      <c r="E5421" s="11" t="str">
        <f>IF(F5421="Primary Timing Controller","Timing",IF(F5421="Secondary Timing Controller","Timing",IF(F5421="Star","Ethernet",IF(F5421="Door Controller","Security Solution",IF(F5421="Elevator Controller","Security Solution",IF(F5421="Range Extender","Security Solution",IF(F5421="Dropbox","Standalone",IF(F5421="LF Exciter","Standalone",IF(OR(F5421="Monitor",F5421="Virtual Wall"),IF(VLOOKUP(H5421,IRDeviceDetails!$A$1:$B$10000,2,FALSE)=0,"Standalone",IF(ISNUMBER(MATCH(H5421,ConfigGrouping!$D$1:$D$10000,0)),"Primary","Secondary")),"")))))))))</f>
        <v/>
      </c>
    </row>
    <row r="5422" spans="5:5" ht="15" customHeight="1" x14ac:dyDescent="0.35">
      <c r="E5422" s="11" t="str">
        <f>IF(F5422="Primary Timing Controller","Timing",IF(F5422="Secondary Timing Controller","Timing",IF(F5422="Star","Ethernet",IF(F5422="Door Controller","Security Solution",IF(F5422="Elevator Controller","Security Solution",IF(F5422="Range Extender","Security Solution",IF(F5422="Dropbox","Standalone",IF(F5422="LF Exciter","Standalone",IF(OR(F5422="Monitor",F5422="Virtual Wall"),IF(VLOOKUP(H5422,IRDeviceDetails!$A$1:$B$10000,2,FALSE)=0,"Standalone",IF(ISNUMBER(MATCH(H5422,ConfigGrouping!$D$1:$D$10000,0)),"Primary","Secondary")),"")))))))))</f>
        <v/>
      </c>
    </row>
    <row r="5423" spans="5:5" ht="15" customHeight="1" x14ac:dyDescent="0.35">
      <c r="E5423" s="11" t="str">
        <f>IF(F5423="Primary Timing Controller","Timing",IF(F5423="Secondary Timing Controller","Timing",IF(F5423="Star","Ethernet",IF(F5423="Door Controller","Security Solution",IF(F5423="Elevator Controller","Security Solution",IF(F5423="Range Extender","Security Solution",IF(F5423="Dropbox","Standalone",IF(F5423="LF Exciter","Standalone",IF(OR(F5423="Monitor",F5423="Virtual Wall"),IF(VLOOKUP(H5423,IRDeviceDetails!$A$1:$B$10000,2,FALSE)=0,"Standalone",IF(ISNUMBER(MATCH(H5423,ConfigGrouping!$D$1:$D$10000,0)),"Primary","Secondary")),"")))))))))</f>
        <v/>
      </c>
    </row>
    <row r="5424" spans="5:5" ht="15" customHeight="1" x14ac:dyDescent="0.35">
      <c r="E5424" s="11" t="str">
        <f>IF(F5424="Primary Timing Controller","Timing",IF(F5424="Secondary Timing Controller","Timing",IF(F5424="Star","Ethernet",IF(F5424="Door Controller","Security Solution",IF(F5424="Elevator Controller","Security Solution",IF(F5424="Range Extender","Security Solution",IF(F5424="Dropbox","Standalone",IF(F5424="LF Exciter","Standalone",IF(OR(F5424="Monitor",F5424="Virtual Wall"),IF(VLOOKUP(H5424,IRDeviceDetails!$A$1:$B$10000,2,FALSE)=0,"Standalone",IF(ISNUMBER(MATCH(H5424,ConfigGrouping!$D$1:$D$10000,0)),"Primary","Secondary")),"")))))))))</f>
        <v/>
      </c>
    </row>
    <row r="5425" spans="5:5" ht="15" customHeight="1" x14ac:dyDescent="0.35">
      <c r="E5425" s="11" t="str">
        <f>IF(F5425="Primary Timing Controller","Timing",IF(F5425="Secondary Timing Controller","Timing",IF(F5425="Star","Ethernet",IF(F5425="Door Controller","Security Solution",IF(F5425="Elevator Controller","Security Solution",IF(F5425="Range Extender","Security Solution",IF(F5425="Dropbox","Standalone",IF(F5425="LF Exciter","Standalone",IF(OR(F5425="Monitor",F5425="Virtual Wall"),IF(VLOOKUP(H5425,IRDeviceDetails!$A$1:$B$10000,2,FALSE)=0,"Standalone",IF(ISNUMBER(MATCH(H5425,ConfigGrouping!$D$1:$D$10000,0)),"Primary","Secondary")),"")))))))))</f>
        <v/>
      </c>
    </row>
    <row r="5426" spans="5:5" ht="15" customHeight="1" x14ac:dyDescent="0.35">
      <c r="E5426" s="11" t="str">
        <f>IF(F5426="Primary Timing Controller","Timing",IF(F5426="Secondary Timing Controller","Timing",IF(F5426="Star","Ethernet",IF(F5426="Door Controller","Security Solution",IF(F5426="Elevator Controller","Security Solution",IF(F5426="Range Extender","Security Solution",IF(F5426="Dropbox","Standalone",IF(F5426="LF Exciter","Standalone",IF(OR(F5426="Monitor",F5426="Virtual Wall"),IF(VLOOKUP(H5426,IRDeviceDetails!$A$1:$B$10000,2,FALSE)=0,"Standalone",IF(ISNUMBER(MATCH(H5426,ConfigGrouping!$D$1:$D$10000,0)),"Primary","Secondary")),"")))))))))</f>
        <v/>
      </c>
    </row>
    <row r="5427" spans="5:5" ht="15" customHeight="1" x14ac:dyDescent="0.35">
      <c r="E5427" s="11" t="str">
        <f>IF(F5427="Primary Timing Controller","Timing",IF(F5427="Secondary Timing Controller","Timing",IF(F5427="Star","Ethernet",IF(F5427="Door Controller","Security Solution",IF(F5427="Elevator Controller","Security Solution",IF(F5427="Range Extender","Security Solution",IF(F5427="Dropbox","Standalone",IF(F5427="LF Exciter","Standalone",IF(OR(F5427="Monitor",F5427="Virtual Wall"),IF(VLOOKUP(H5427,IRDeviceDetails!$A$1:$B$10000,2,FALSE)=0,"Standalone",IF(ISNUMBER(MATCH(H5427,ConfigGrouping!$D$1:$D$10000,0)),"Primary","Secondary")),"")))))))))</f>
        <v/>
      </c>
    </row>
    <row r="5428" spans="5:5" ht="15" customHeight="1" x14ac:dyDescent="0.35">
      <c r="E5428" s="11" t="str">
        <f>IF(F5428="Primary Timing Controller","Timing",IF(F5428="Secondary Timing Controller","Timing",IF(F5428="Star","Ethernet",IF(F5428="Door Controller","Security Solution",IF(F5428="Elevator Controller","Security Solution",IF(F5428="Range Extender","Security Solution",IF(F5428="Dropbox","Standalone",IF(F5428="LF Exciter","Standalone",IF(OR(F5428="Monitor",F5428="Virtual Wall"),IF(VLOOKUP(H5428,IRDeviceDetails!$A$1:$B$10000,2,FALSE)=0,"Standalone",IF(ISNUMBER(MATCH(H5428,ConfigGrouping!$D$1:$D$10000,0)),"Primary","Secondary")),"")))))))))</f>
        <v/>
      </c>
    </row>
    <row r="5429" spans="5:5" ht="15" customHeight="1" x14ac:dyDescent="0.35">
      <c r="E5429" s="11" t="str">
        <f>IF(F5429="Primary Timing Controller","Timing",IF(F5429="Secondary Timing Controller","Timing",IF(F5429="Star","Ethernet",IF(F5429="Door Controller","Security Solution",IF(F5429="Elevator Controller","Security Solution",IF(F5429="Range Extender","Security Solution",IF(F5429="Dropbox","Standalone",IF(F5429="LF Exciter","Standalone",IF(OR(F5429="Monitor",F5429="Virtual Wall"),IF(VLOOKUP(H5429,IRDeviceDetails!$A$1:$B$10000,2,FALSE)=0,"Standalone",IF(ISNUMBER(MATCH(H5429,ConfigGrouping!$D$1:$D$10000,0)),"Primary","Secondary")),"")))))))))</f>
        <v/>
      </c>
    </row>
    <row r="5430" spans="5:5" ht="15" customHeight="1" x14ac:dyDescent="0.35">
      <c r="E5430" s="11" t="str">
        <f>IF(F5430="Primary Timing Controller","Timing",IF(F5430="Secondary Timing Controller","Timing",IF(F5430="Star","Ethernet",IF(F5430="Door Controller","Security Solution",IF(F5430="Elevator Controller","Security Solution",IF(F5430="Range Extender","Security Solution",IF(F5430="Dropbox","Standalone",IF(F5430="LF Exciter","Standalone",IF(OR(F5430="Monitor",F5430="Virtual Wall"),IF(VLOOKUP(H5430,IRDeviceDetails!$A$1:$B$10000,2,FALSE)=0,"Standalone",IF(ISNUMBER(MATCH(H5430,ConfigGrouping!$D$1:$D$10000,0)),"Primary","Secondary")),"")))))))))</f>
        <v/>
      </c>
    </row>
    <row r="5431" spans="5:5" ht="15" customHeight="1" x14ac:dyDescent="0.35">
      <c r="E5431" s="11" t="str">
        <f>IF(F5431="Primary Timing Controller","Timing",IF(F5431="Secondary Timing Controller","Timing",IF(F5431="Star","Ethernet",IF(F5431="Door Controller","Security Solution",IF(F5431="Elevator Controller","Security Solution",IF(F5431="Range Extender","Security Solution",IF(F5431="Dropbox","Standalone",IF(F5431="LF Exciter","Standalone",IF(OR(F5431="Monitor",F5431="Virtual Wall"),IF(VLOOKUP(H5431,IRDeviceDetails!$A$1:$B$10000,2,FALSE)=0,"Standalone",IF(ISNUMBER(MATCH(H5431,ConfigGrouping!$D$1:$D$10000,0)),"Primary","Secondary")),"")))))))))</f>
        <v/>
      </c>
    </row>
    <row r="5432" spans="5:5" ht="15" customHeight="1" x14ac:dyDescent="0.35">
      <c r="E5432" s="11" t="str">
        <f>IF(F5432="Primary Timing Controller","Timing",IF(F5432="Secondary Timing Controller","Timing",IF(F5432="Star","Ethernet",IF(F5432="Door Controller","Security Solution",IF(F5432="Elevator Controller","Security Solution",IF(F5432="Range Extender","Security Solution",IF(F5432="Dropbox","Standalone",IF(F5432="LF Exciter","Standalone",IF(OR(F5432="Monitor",F5432="Virtual Wall"),IF(VLOOKUP(H5432,IRDeviceDetails!$A$1:$B$10000,2,FALSE)=0,"Standalone",IF(ISNUMBER(MATCH(H5432,ConfigGrouping!$D$1:$D$10000,0)),"Primary","Secondary")),"")))))))))</f>
        <v/>
      </c>
    </row>
    <row r="5433" spans="5:5" ht="15" customHeight="1" x14ac:dyDescent="0.35">
      <c r="E5433" s="11" t="str">
        <f>IF(F5433="Primary Timing Controller","Timing",IF(F5433="Secondary Timing Controller","Timing",IF(F5433="Star","Ethernet",IF(F5433="Door Controller","Security Solution",IF(F5433="Elevator Controller","Security Solution",IF(F5433="Range Extender","Security Solution",IF(F5433="Dropbox","Standalone",IF(F5433="LF Exciter","Standalone",IF(OR(F5433="Monitor",F5433="Virtual Wall"),IF(VLOOKUP(H5433,IRDeviceDetails!$A$1:$B$10000,2,FALSE)=0,"Standalone",IF(ISNUMBER(MATCH(H5433,ConfigGrouping!$D$1:$D$10000,0)),"Primary","Secondary")),"")))))))))</f>
        <v/>
      </c>
    </row>
    <row r="5434" spans="5:5" ht="15" customHeight="1" x14ac:dyDescent="0.35">
      <c r="E5434" s="11" t="str">
        <f>IF(F5434="Primary Timing Controller","Timing",IF(F5434="Secondary Timing Controller","Timing",IF(F5434="Star","Ethernet",IF(F5434="Door Controller","Security Solution",IF(F5434="Elevator Controller","Security Solution",IF(F5434="Range Extender","Security Solution",IF(F5434="Dropbox","Standalone",IF(F5434="LF Exciter","Standalone",IF(OR(F5434="Monitor",F5434="Virtual Wall"),IF(VLOOKUP(H5434,IRDeviceDetails!$A$1:$B$10000,2,FALSE)=0,"Standalone",IF(ISNUMBER(MATCH(H5434,ConfigGrouping!$D$1:$D$10000,0)),"Primary","Secondary")),"")))))))))</f>
        <v/>
      </c>
    </row>
    <row r="5435" spans="5:5" ht="15" customHeight="1" x14ac:dyDescent="0.35">
      <c r="E5435" s="11" t="str">
        <f>IF(F5435="Primary Timing Controller","Timing",IF(F5435="Secondary Timing Controller","Timing",IF(F5435="Star","Ethernet",IF(F5435="Door Controller","Security Solution",IF(F5435="Elevator Controller","Security Solution",IF(F5435="Range Extender","Security Solution",IF(F5435="Dropbox","Standalone",IF(F5435="LF Exciter","Standalone",IF(OR(F5435="Monitor",F5435="Virtual Wall"),IF(VLOOKUP(H5435,IRDeviceDetails!$A$1:$B$10000,2,FALSE)=0,"Standalone",IF(ISNUMBER(MATCH(H5435,ConfigGrouping!$D$1:$D$10000,0)),"Primary","Secondary")),"")))))))))</f>
        <v/>
      </c>
    </row>
    <row r="5436" spans="5:5" ht="15" customHeight="1" x14ac:dyDescent="0.35">
      <c r="E5436" s="11" t="str">
        <f>IF(F5436="Primary Timing Controller","Timing",IF(F5436="Secondary Timing Controller","Timing",IF(F5436="Star","Ethernet",IF(F5436="Door Controller","Security Solution",IF(F5436="Elevator Controller","Security Solution",IF(F5436="Range Extender","Security Solution",IF(F5436="Dropbox","Standalone",IF(F5436="LF Exciter","Standalone",IF(OR(F5436="Monitor",F5436="Virtual Wall"),IF(VLOOKUP(H5436,IRDeviceDetails!$A$1:$B$10000,2,FALSE)=0,"Standalone",IF(ISNUMBER(MATCH(H5436,ConfigGrouping!$D$1:$D$10000,0)),"Primary","Secondary")),"")))))))))</f>
        <v/>
      </c>
    </row>
    <row r="5437" spans="5:5" ht="15" customHeight="1" x14ac:dyDescent="0.35">
      <c r="E5437" s="11" t="str">
        <f>IF(F5437="Primary Timing Controller","Timing",IF(F5437="Secondary Timing Controller","Timing",IF(F5437="Star","Ethernet",IF(F5437="Door Controller","Security Solution",IF(F5437="Elevator Controller","Security Solution",IF(F5437="Range Extender","Security Solution",IF(F5437="Dropbox","Standalone",IF(F5437="LF Exciter","Standalone",IF(OR(F5437="Monitor",F5437="Virtual Wall"),IF(VLOOKUP(H5437,IRDeviceDetails!$A$1:$B$10000,2,FALSE)=0,"Standalone",IF(ISNUMBER(MATCH(H5437,ConfigGrouping!$D$1:$D$10000,0)),"Primary","Secondary")),"")))))))))</f>
        <v/>
      </c>
    </row>
    <row r="5438" spans="5:5" ht="15" customHeight="1" x14ac:dyDescent="0.35">
      <c r="E5438" s="11" t="str">
        <f>IF(F5438="Primary Timing Controller","Timing",IF(F5438="Secondary Timing Controller","Timing",IF(F5438="Star","Ethernet",IF(F5438="Door Controller","Security Solution",IF(F5438="Elevator Controller","Security Solution",IF(F5438="Range Extender","Security Solution",IF(F5438="Dropbox","Standalone",IF(F5438="LF Exciter","Standalone",IF(OR(F5438="Monitor",F5438="Virtual Wall"),IF(VLOOKUP(H5438,IRDeviceDetails!$A$1:$B$10000,2,FALSE)=0,"Standalone",IF(ISNUMBER(MATCH(H5438,ConfigGrouping!$D$1:$D$10000,0)),"Primary","Secondary")),"")))))))))</f>
        <v/>
      </c>
    </row>
    <row r="5439" spans="5:5" ht="15" customHeight="1" x14ac:dyDescent="0.35">
      <c r="E5439" s="11" t="str">
        <f>IF(F5439="Primary Timing Controller","Timing",IF(F5439="Secondary Timing Controller","Timing",IF(F5439="Star","Ethernet",IF(F5439="Door Controller","Security Solution",IF(F5439="Elevator Controller","Security Solution",IF(F5439="Range Extender","Security Solution",IF(F5439="Dropbox","Standalone",IF(F5439="LF Exciter","Standalone",IF(OR(F5439="Monitor",F5439="Virtual Wall"),IF(VLOOKUP(H5439,IRDeviceDetails!$A$1:$B$10000,2,FALSE)=0,"Standalone",IF(ISNUMBER(MATCH(H5439,ConfigGrouping!$D$1:$D$10000,0)),"Primary","Secondary")),"")))))))))</f>
        <v/>
      </c>
    </row>
    <row r="5440" spans="5:5" ht="15" customHeight="1" x14ac:dyDescent="0.35">
      <c r="E5440" s="11" t="str">
        <f>IF(F5440="Primary Timing Controller","Timing",IF(F5440="Secondary Timing Controller","Timing",IF(F5440="Star","Ethernet",IF(F5440="Door Controller","Security Solution",IF(F5440="Elevator Controller","Security Solution",IF(F5440="Range Extender","Security Solution",IF(F5440="Dropbox","Standalone",IF(F5440="LF Exciter","Standalone",IF(OR(F5440="Monitor",F5440="Virtual Wall"),IF(VLOOKUP(H5440,IRDeviceDetails!$A$1:$B$10000,2,FALSE)=0,"Standalone",IF(ISNUMBER(MATCH(H5440,ConfigGrouping!$D$1:$D$10000,0)),"Primary","Secondary")),"")))))))))</f>
        <v/>
      </c>
    </row>
    <row r="5441" spans="5:5" ht="15" customHeight="1" x14ac:dyDescent="0.35">
      <c r="E5441" s="11" t="str">
        <f>IF(F5441="Primary Timing Controller","Timing",IF(F5441="Secondary Timing Controller","Timing",IF(F5441="Star","Ethernet",IF(F5441="Door Controller","Security Solution",IF(F5441="Elevator Controller","Security Solution",IF(F5441="Range Extender","Security Solution",IF(F5441="Dropbox","Standalone",IF(F5441="LF Exciter","Standalone",IF(OR(F5441="Monitor",F5441="Virtual Wall"),IF(VLOOKUP(H5441,IRDeviceDetails!$A$1:$B$10000,2,FALSE)=0,"Standalone",IF(ISNUMBER(MATCH(H5441,ConfigGrouping!$D$1:$D$10000,0)),"Primary","Secondary")),"")))))))))</f>
        <v/>
      </c>
    </row>
    <row r="5442" spans="5:5" ht="15" customHeight="1" x14ac:dyDescent="0.35">
      <c r="E5442" s="11" t="str">
        <f>IF(F5442="Primary Timing Controller","Timing",IF(F5442="Secondary Timing Controller","Timing",IF(F5442="Star","Ethernet",IF(F5442="Door Controller","Security Solution",IF(F5442="Elevator Controller","Security Solution",IF(F5442="Range Extender","Security Solution",IF(F5442="Dropbox","Standalone",IF(F5442="LF Exciter","Standalone",IF(OR(F5442="Monitor",F5442="Virtual Wall"),IF(VLOOKUP(H5442,IRDeviceDetails!$A$1:$B$10000,2,FALSE)=0,"Standalone",IF(ISNUMBER(MATCH(H5442,ConfigGrouping!$D$1:$D$10000,0)),"Primary","Secondary")),"")))))))))</f>
        <v/>
      </c>
    </row>
    <row r="5443" spans="5:5" ht="15" customHeight="1" x14ac:dyDescent="0.35">
      <c r="E5443" s="11" t="str">
        <f>IF(F5443="Primary Timing Controller","Timing",IF(F5443="Secondary Timing Controller","Timing",IF(F5443="Star","Ethernet",IF(F5443="Door Controller","Security Solution",IF(F5443="Elevator Controller","Security Solution",IF(F5443="Range Extender","Security Solution",IF(F5443="Dropbox","Standalone",IF(F5443="LF Exciter","Standalone",IF(OR(F5443="Monitor",F5443="Virtual Wall"),IF(VLOOKUP(H5443,IRDeviceDetails!$A$1:$B$10000,2,FALSE)=0,"Standalone",IF(ISNUMBER(MATCH(H5443,ConfigGrouping!$D$1:$D$10000,0)),"Primary","Secondary")),"")))))))))</f>
        <v/>
      </c>
    </row>
    <row r="5444" spans="5:5" ht="15" customHeight="1" x14ac:dyDescent="0.35">
      <c r="E5444" s="11" t="str">
        <f>IF(F5444="Primary Timing Controller","Timing",IF(F5444="Secondary Timing Controller","Timing",IF(F5444="Star","Ethernet",IF(F5444="Door Controller","Security Solution",IF(F5444="Elevator Controller","Security Solution",IF(F5444="Range Extender","Security Solution",IF(F5444="Dropbox","Standalone",IF(F5444="LF Exciter","Standalone",IF(OR(F5444="Monitor",F5444="Virtual Wall"),IF(VLOOKUP(H5444,IRDeviceDetails!$A$1:$B$10000,2,FALSE)=0,"Standalone",IF(ISNUMBER(MATCH(H5444,ConfigGrouping!$D$1:$D$10000,0)),"Primary","Secondary")),"")))))))))</f>
        <v/>
      </c>
    </row>
    <row r="5445" spans="5:5" ht="15" customHeight="1" x14ac:dyDescent="0.35">
      <c r="E5445" s="11" t="str">
        <f>IF(F5445="Primary Timing Controller","Timing",IF(F5445="Secondary Timing Controller","Timing",IF(F5445="Star","Ethernet",IF(F5445="Door Controller","Security Solution",IF(F5445="Elevator Controller","Security Solution",IF(F5445="Range Extender","Security Solution",IF(F5445="Dropbox","Standalone",IF(F5445="LF Exciter","Standalone",IF(OR(F5445="Monitor",F5445="Virtual Wall"),IF(VLOOKUP(H5445,IRDeviceDetails!$A$1:$B$10000,2,FALSE)=0,"Standalone",IF(ISNUMBER(MATCH(H5445,ConfigGrouping!$D$1:$D$10000,0)),"Primary","Secondary")),"")))))))))</f>
        <v/>
      </c>
    </row>
    <row r="5446" spans="5:5" ht="15" customHeight="1" x14ac:dyDescent="0.35">
      <c r="E5446" s="11" t="str">
        <f>IF(F5446="Primary Timing Controller","Timing",IF(F5446="Secondary Timing Controller","Timing",IF(F5446="Star","Ethernet",IF(F5446="Door Controller","Security Solution",IF(F5446="Elevator Controller","Security Solution",IF(F5446="Range Extender","Security Solution",IF(F5446="Dropbox","Standalone",IF(F5446="LF Exciter","Standalone",IF(OR(F5446="Monitor",F5446="Virtual Wall"),IF(VLOOKUP(H5446,IRDeviceDetails!$A$1:$B$10000,2,FALSE)=0,"Standalone",IF(ISNUMBER(MATCH(H5446,ConfigGrouping!$D$1:$D$10000,0)),"Primary","Secondary")),"")))))))))</f>
        <v/>
      </c>
    </row>
    <row r="5447" spans="5:5" ht="15" customHeight="1" x14ac:dyDescent="0.35">
      <c r="E5447" s="11" t="str">
        <f>IF(F5447="Primary Timing Controller","Timing",IF(F5447="Secondary Timing Controller","Timing",IF(F5447="Star","Ethernet",IF(F5447="Door Controller","Security Solution",IF(F5447="Elevator Controller","Security Solution",IF(F5447="Range Extender","Security Solution",IF(F5447="Dropbox","Standalone",IF(F5447="LF Exciter","Standalone",IF(OR(F5447="Monitor",F5447="Virtual Wall"),IF(VLOOKUP(H5447,IRDeviceDetails!$A$1:$B$10000,2,FALSE)=0,"Standalone",IF(ISNUMBER(MATCH(H5447,ConfigGrouping!$D$1:$D$10000,0)),"Primary","Secondary")),"")))))))))</f>
        <v/>
      </c>
    </row>
    <row r="5448" spans="5:5" ht="15" customHeight="1" x14ac:dyDescent="0.35">
      <c r="E5448" s="11" t="str">
        <f>IF(F5448="Primary Timing Controller","Timing",IF(F5448="Secondary Timing Controller","Timing",IF(F5448="Star","Ethernet",IF(F5448="Door Controller","Security Solution",IF(F5448="Elevator Controller","Security Solution",IF(F5448="Range Extender","Security Solution",IF(F5448="Dropbox","Standalone",IF(F5448="LF Exciter","Standalone",IF(OR(F5448="Monitor",F5448="Virtual Wall"),IF(VLOOKUP(H5448,IRDeviceDetails!$A$1:$B$10000,2,FALSE)=0,"Standalone",IF(ISNUMBER(MATCH(H5448,ConfigGrouping!$D$1:$D$10000,0)),"Primary","Secondary")),"")))))))))</f>
        <v/>
      </c>
    </row>
    <row r="5449" spans="5:5" ht="15" customHeight="1" x14ac:dyDescent="0.35">
      <c r="E5449" s="11" t="str">
        <f>IF(F5449="Primary Timing Controller","Timing",IF(F5449="Secondary Timing Controller","Timing",IF(F5449="Star","Ethernet",IF(F5449="Door Controller","Security Solution",IF(F5449="Elevator Controller","Security Solution",IF(F5449="Range Extender","Security Solution",IF(F5449="Dropbox","Standalone",IF(F5449="LF Exciter","Standalone",IF(OR(F5449="Monitor",F5449="Virtual Wall"),IF(VLOOKUP(H5449,IRDeviceDetails!$A$1:$B$10000,2,FALSE)=0,"Standalone",IF(ISNUMBER(MATCH(H5449,ConfigGrouping!$D$1:$D$10000,0)),"Primary","Secondary")),"")))))))))</f>
        <v/>
      </c>
    </row>
    <row r="5450" spans="5:5" ht="15" customHeight="1" x14ac:dyDescent="0.35">
      <c r="E5450" s="11" t="str">
        <f>IF(F5450="Primary Timing Controller","Timing",IF(F5450="Secondary Timing Controller","Timing",IF(F5450="Star","Ethernet",IF(F5450="Door Controller","Security Solution",IF(F5450="Elevator Controller","Security Solution",IF(F5450="Range Extender","Security Solution",IF(F5450="Dropbox","Standalone",IF(F5450="LF Exciter","Standalone",IF(OR(F5450="Monitor",F5450="Virtual Wall"),IF(VLOOKUP(H5450,IRDeviceDetails!$A$1:$B$10000,2,FALSE)=0,"Standalone",IF(ISNUMBER(MATCH(H5450,ConfigGrouping!$D$1:$D$10000,0)),"Primary","Secondary")),"")))))))))</f>
        <v/>
      </c>
    </row>
    <row r="5451" spans="5:5" ht="15" customHeight="1" x14ac:dyDescent="0.35">
      <c r="E5451" s="11" t="str">
        <f>IF(F5451="Primary Timing Controller","Timing",IF(F5451="Secondary Timing Controller","Timing",IF(F5451="Star","Ethernet",IF(F5451="Door Controller","Security Solution",IF(F5451="Elevator Controller","Security Solution",IF(F5451="Range Extender","Security Solution",IF(F5451="Dropbox","Standalone",IF(F5451="LF Exciter","Standalone",IF(OR(F5451="Monitor",F5451="Virtual Wall"),IF(VLOOKUP(H5451,IRDeviceDetails!$A$1:$B$10000,2,FALSE)=0,"Standalone",IF(ISNUMBER(MATCH(H5451,ConfigGrouping!$D$1:$D$10000,0)),"Primary","Secondary")),"")))))))))</f>
        <v/>
      </c>
    </row>
    <row r="5452" spans="5:5" ht="15" customHeight="1" x14ac:dyDescent="0.35">
      <c r="E5452" s="11" t="str">
        <f>IF(F5452="Primary Timing Controller","Timing",IF(F5452="Secondary Timing Controller","Timing",IF(F5452="Star","Ethernet",IF(F5452="Door Controller","Security Solution",IF(F5452="Elevator Controller","Security Solution",IF(F5452="Range Extender","Security Solution",IF(F5452="Dropbox","Standalone",IF(F5452="LF Exciter","Standalone",IF(OR(F5452="Monitor",F5452="Virtual Wall"),IF(VLOOKUP(H5452,IRDeviceDetails!$A$1:$B$10000,2,FALSE)=0,"Standalone",IF(ISNUMBER(MATCH(H5452,ConfigGrouping!$D$1:$D$10000,0)),"Primary","Secondary")),"")))))))))</f>
        <v/>
      </c>
    </row>
    <row r="5453" spans="5:5" ht="15" customHeight="1" x14ac:dyDescent="0.35">
      <c r="E5453" s="11" t="str">
        <f>IF(F5453="Primary Timing Controller","Timing",IF(F5453="Secondary Timing Controller","Timing",IF(F5453="Star","Ethernet",IF(F5453="Door Controller","Security Solution",IF(F5453="Elevator Controller","Security Solution",IF(F5453="Range Extender","Security Solution",IF(F5453="Dropbox","Standalone",IF(F5453="LF Exciter","Standalone",IF(OR(F5453="Monitor",F5453="Virtual Wall"),IF(VLOOKUP(H5453,IRDeviceDetails!$A$1:$B$10000,2,FALSE)=0,"Standalone",IF(ISNUMBER(MATCH(H5453,ConfigGrouping!$D$1:$D$10000,0)),"Primary","Secondary")),"")))))))))</f>
        <v/>
      </c>
    </row>
    <row r="5454" spans="5:5" ht="15" customHeight="1" x14ac:dyDescent="0.35">
      <c r="E5454" s="11" t="str">
        <f>IF(F5454="Primary Timing Controller","Timing",IF(F5454="Secondary Timing Controller","Timing",IF(F5454="Star","Ethernet",IF(F5454="Door Controller","Security Solution",IF(F5454="Elevator Controller","Security Solution",IF(F5454="Range Extender","Security Solution",IF(F5454="Dropbox","Standalone",IF(F5454="LF Exciter","Standalone",IF(OR(F5454="Monitor",F5454="Virtual Wall"),IF(VLOOKUP(H5454,IRDeviceDetails!$A$1:$B$10000,2,FALSE)=0,"Standalone",IF(ISNUMBER(MATCH(H5454,ConfigGrouping!$D$1:$D$10000,0)),"Primary","Secondary")),"")))))))))</f>
        <v/>
      </c>
    </row>
    <row r="5455" spans="5:5" ht="15" customHeight="1" x14ac:dyDescent="0.35">
      <c r="E5455" s="11" t="str">
        <f>IF(F5455="Primary Timing Controller","Timing",IF(F5455="Secondary Timing Controller","Timing",IF(F5455="Star","Ethernet",IF(F5455="Door Controller","Security Solution",IF(F5455="Elevator Controller","Security Solution",IF(F5455="Range Extender","Security Solution",IF(F5455="Dropbox","Standalone",IF(F5455="LF Exciter","Standalone",IF(OR(F5455="Monitor",F5455="Virtual Wall"),IF(VLOOKUP(H5455,IRDeviceDetails!$A$1:$B$10000,2,FALSE)=0,"Standalone",IF(ISNUMBER(MATCH(H5455,ConfigGrouping!$D$1:$D$10000,0)),"Primary","Secondary")),"")))))))))</f>
        <v/>
      </c>
    </row>
    <row r="5456" spans="5:5" ht="15" customHeight="1" x14ac:dyDescent="0.35">
      <c r="E5456" s="11" t="str">
        <f>IF(F5456="Primary Timing Controller","Timing",IF(F5456="Secondary Timing Controller","Timing",IF(F5456="Star","Ethernet",IF(F5456="Door Controller","Security Solution",IF(F5456="Elevator Controller","Security Solution",IF(F5456="Range Extender","Security Solution",IF(F5456="Dropbox","Standalone",IF(F5456="LF Exciter","Standalone",IF(OR(F5456="Monitor",F5456="Virtual Wall"),IF(VLOOKUP(H5456,IRDeviceDetails!$A$1:$B$10000,2,FALSE)=0,"Standalone",IF(ISNUMBER(MATCH(H5456,ConfigGrouping!$D$1:$D$10000,0)),"Primary","Secondary")),"")))))))))</f>
        <v/>
      </c>
    </row>
    <row r="5457" spans="5:5" ht="15" customHeight="1" x14ac:dyDescent="0.35">
      <c r="E5457" s="11" t="str">
        <f>IF(F5457="Primary Timing Controller","Timing",IF(F5457="Secondary Timing Controller","Timing",IF(F5457="Star","Ethernet",IF(F5457="Door Controller","Security Solution",IF(F5457="Elevator Controller","Security Solution",IF(F5457="Range Extender","Security Solution",IF(F5457="Dropbox","Standalone",IF(F5457="LF Exciter","Standalone",IF(OR(F5457="Monitor",F5457="Virtual Wall"),IF(VLOOKUP(H5457,IRDeviceDetails!$A$1:$B$10000,2,FALSE)=0,"Standalone",IF(ISNUMBER(MATCH(H5457,ConfigGrouping!$D$1:$D$10000,0)),"Primary","Secondary")),"")))))))))</f>
        <v/>
      </c>
    </row>
    <row r="5458" spans="5:5" ht="15" customHeight="1" x14ac:dyDescent="0.35">
      <c r="E5458" s="11" t="str">
        <f>IF(F5458="Primary Timing Controller","Timing",IF(F5458="Secondary Timing Controller","Timing",IF(F5458="Star","Ethernet",IF(F5458="Door Controller","Security Solution",IF(F5458="Elevator Controller","Security Solution",IF(F5458="Range Extender","Security Solution",IF(F5458="Dropbox","Standalone",IF(F5458="LF Exciter","Standalone",IF(OR(F5458="Monitor",F5458="Virtual Wall"),IF(VLOOKUP(H5458,IRDeviceDetails!$A$1:$B$10000,2,FALSE)=0,"Standalone",IF(ISNUMBER(MATCH(H5458,ConfigGrouping!$D$1:$D$10000,0)),"Primary","Secondary")),"")))))))))</f>
        <v/>
      </c>
    </row>
    <row r="5459" spans="5:5" ht="15" customHeight="1" x14ac:dyDescent="0.35">
      <c r="E5459" s="11" t="str">
        <f>IF(F5459="Primary Timing Controller","Timing",IF(F5459="Secondary Timing Controller","Timing",IF(F5459="Star","Ethernet",IF(F5459="Door Controller","Security Solution",IF(F5459="Elevator Controller","Security Solution",IF(F5459="Range Extender","Security Solution",IF(F5459="Dropbox","Standalone",IF(F5459="LF Exciter","Standalone",IF(OR(F5459="Monitor",F5459="Virtual Wall"),IF(VLOOKUP(H5459,IRDeviceDetails!$A$1:$B$10000,2,FALSE)=0,"Standalone",IF(ISNUMBER(MATCH(H5459,ConfigGrouping!$D$1:$D$10000,0)),"Primary","Secondary")),"")))))))))</f>
        <v/>
      </c>
    </row>
    <row r="5460" spans="5:5" ht="15" customHeight="1" x14ac:dyDescent="0.35">
      <c r="E5460" s="11" t="str">
        <f>IF(F5460="Primary Timing Controller","Timing",IF(F5460="Secondary Timing Controller","Timing",IF(F5460="Star","Ethernet",IF(F5460="Door Controller","Security Solution",IF(F5460="Elevator Controller","Security Solution",IF(F5460="Range Extender","Security Solution",IF(F5460="Dropbox","Standalone",IF(F5460="LF Exciter","Standalone",IF(OR(F5460="Monitor",F5460="Virtual Wall"),IF(VLOOKUP(H5460,IRDeviceDetails!$A$1:$B$10000,2,FALSE)=0,"Standalone",IF(ISNUMBER(MATCH(H5460,ConfigGrouping!$D$1:$D$10000,0)),"Primary","Secondary")),"")))))))))</f>
        <v/>
      </c>
    </row>
    <row r="5461" spans="5:5" ht="15" customHeight="1" x14ac:dyDescent="0.35">
      <c r="E5461" s="11" t="str">
        <f>IF(F5461="Primary Timing Controller","Timing",IF(F5461="Secondary Timing Controller","Timing",IF(F5461="Star","Ethernet",IF(F5461="Door Controller","Security Solution",IF(F5461="Elevator Controller","Security Solution",IF(F5461="Range Extender","Security Solution",IF(F5461="Dropbox","Standalone",IF(F5461="LF Exciter","Standalone",IF(OR(F5461="Monitor",F5461="Virtual Wall"),IF(VLOOKUP(H5461,IRDeviceDetails!$A$1:$B$10000,2,FALSE)=0,"Standalone",IF(ISNUMBER(MATCH(H5461,ConfigGrouping!$D$1:$D$10000,0)),"Primary","Secondary")),"")))))))))</f>
        <v/>
      </c>
    </row>
    <row r="5462" spans="5:5" ht="15" customHeight="1" x14ac:dyDescent="0.35">
      <c r="E5462" s="11" t="str">
        <f>IF(F5462="Primary Timing Controller","Timing",IF(F5462="Secondary Timing Controller","Timing",IF(F5462="Star","Ethernet",IF(F5462="Door Controller","Security Solution",IF(F5462="Elevator Controller","Security Solution",IF(F5462="Range Extender","Security Solution",IF(F5462="Dropbox","Standalone",IF(F5462="LF Exciter","Standalone",IF(OR(F5462="Monitor",F5462="Virtual Wall"),IF(VLOOKUP(H5462,IRDeviceDetails!$A$1:$B$10000,2,FALSE)=0,"Standalone",IF(ISNUMBER(MATCH(H5462,ConfigGrouping!$D$1:$D$10000,0)),"Primary","Secondary")),"")))))))))</f>
        <v/>
      </c>
    </row>
    <row r="5463" spans="5:5" ht="15" customHeight="1" x14ac:dyDescent="0.35">
      <c r="E5463" s="11" t="str">
        <f>IF(F5463="Primary Timing Controller","Timing",IF(F5463="Secondary Timing Controller","Timing",IF(F5463="Star","Ethernet",IF(F5463="Door Controller","Security Solution",IF(F5463="Elevator Controller","Security Solution",IF(F5463="Range Extender","Security Solution",IF(F5463="Dropbox","Standalone",IF(F5463="LF Exciter","Standalone",IF(OR(F5463="Monitor",F5463="Virtual Wall"),IF(VLOOKUP(H5463,IRDeviceDetails!$A$1:$B$10000,2,FALSE)=0,"Standalone",IF(ISNUMBER(MATCH(H5463,ConfigGrouping!$D$1:$D$10000,0)),"Primary","Secondary")),"")))))))))</f>
        <v/>
      </c>
    </row>
    <row r="5464" spans="5:5" ht="15" customHeight="1" x14ac:dyDescent="0.35">
      <c r="E5464" s="11" t="str">
        <f>IF(F5464="Primary Timing Controller","Timing",IF(F5464="Secondary Timing Controller","Timing",IF(F5464="Star","Ethernet",IF(F5464="Door Controller","Security Solution",IF(F5464="Elevator Controller","Security Solution",IF(F5464="Range Extender","Security Solution",IF(F5464="Dropbox","Standalone",IF(F5464="LF Exciter","Standalone",IF(OR(F5464="Monitor",F5464="Virtual Wall"),IF(VLOOKUP(H5464,IRDeviceDetails!$A$1:$B$10000,2,FALSE)=0,"Standalone",IF(ISNUMBER(MATCH(H5464,ConfigGrouping!$D$1:$D$10000,0)),"Primary","Secondary")),"")))))))))</f>
        <v/>
      </c>
    </row>
    <row r="5465" spans="5:5" ht="15" customHeight="1" x14ac:dyDescent="0.35">
      <c r="E5465" s="11" t="str">
        <f>IF(F5465="Primary Timing Controller","Timing",IF(F5465="Secondary Timing Controller","Timing",IF(F5465="Star","Ethernet",IF(F5465="Door Controller","Security Solution",IF(F5465="Elevator Controller","Security Solution",IF(F5465="Range Extender","Security Solution",IF(F5465="Dropbox","Standalone",IF(F5465="LF Exciter","Standalone",IF(OR(F5465="Monitor",F5465="Virtual Wall"),IF(VLOOKUP(H5465,IRDeviceDetails!$A$1:$B$10000,2,FALSE)=0,"Standalone",IF(ISNUMBER(MATCH(H5465,ConfigGrouping!$D$1:$D$10000,0)),"Primary","Secondary")),"")))))))))</f>
        <v/>
      </c>
    </row>
    <row r="5466" spans="5:5" ht="15" customHeight="1" x14ac:dyDescent="0.35">
      <c r="E5466" s="11" t="str">
        <f>IF(F5466="Primary Timing Controller","Timing",IF(F5466="Secondary Timing Controller","Timing",IF(F5466="Star","Ethernet",IF(F5466="Door Controller","Security Solution",IF(F5466="Elevator Controller","Security Solution",IF(F5466="Range Extender","Security Solution",IF(F5466="Dropbox","Standalone",IF(F5466="LF Exciter","Standalone",IF(OR(F5466="Monitor",F5466="Virtual Wall"),IF(VLOOKUP(H5466,IRDeviceDetails!$A$1:$B$10000,2,FALSE)=0,"Standalone",IF(ISNUMBER(MATCH(H5466,ConfigGrouping!$D$1:$D$10000,0)),"Primary","Secondary")),"")))))))))</f>
        <v/>
      </c>
    </row>
    <row r="5467" spans="5:5" ht="15" customHeight="1" x14ac:dyDescent="0.35">
      <c r="E5467" s="11" t="str">
        <f>IF(F5467="Primary Timing Controller","Timing",IF(F5467="Secondary Timing Controller","Timing",IF(F5467="Star","Ethernet",IF(F5467="Door Controller","Security Solution",IF(F5467="Elevator Controller","Security Solution",IF(F5467="Range Extender","Security Solution",IF(F5467="Dropbox","Standalone",IF(F5467="LF Exciter","Standalone",IF(OR(F5467="Monitor",F5467="Virtual Wall"),IF(VLOOKUP(H5467,IRDeviceDetails!$A$1:$B$10000,2,FALSE)=0,"Standalone",IF(ISNUMBER(MATCH(H5467,ConfigGrouping!$D$1:$D$10000,0)),"Primary","Secondary")),"")))))))))</f>
        <v/>
      </c>
    </row>
    <row r="5468" spans="5:5" ht="15" customHeight="1" x14ac:dyDescent="0.35">
      <c r="E5468" s="11" t="str">
        <f>IF(F5468="Primary Timing Controller","Timing",IF(F5468="Secondary Timing Controller","Timing",IF(F5468="Star","Ethernet",IF(F5468="Door Controller","Security Solution",IF(F5468="Elevator Controller","Security Solution",IF(F5468="Range Extender","Security Solution",IF(F5468="Dropbox","Standalone",IF(F5468="LF Exciter","Standalone",IF(OR(F5468="Monitor",F5468="Virtual Wall"),IF(VLOOKUP(H5468,IRDeviceDetails!$A$1:$B$10000,2,FALSE)=0,"Standalone",IF(ISNUMBER(MATCH(H5468,ConfigGrouping!$D$1:$D$10000,0)),"Primary","Secondary")),"")))))))))</f>
        <v/>
      </c>
    </row>
    <row r="5469" spans="5:5" ht="15" customHeight="1" x14ac:dyDescent="0.35">
      <c r="E5469" s="11" t="str">
        <f>IF(F5469="Primary Timing Controller","Timing",IF(F5469="Secondary Timing Controller","Timing",IF(F5469="Star","Ethernet",IF(F5469="Door Controller","Security Solution",IF(F5469="Elevator Controller","Security Solution",IF(F5469="Range Extender","Security Solution",IF(F5469="Dropbox","Standalone",IF(F5469="LF Exciter","Standalone",IF(OR(F5469="Monitor",F5469="Virtual Wall"),IF(VLOOKUP(H5469,IRDeviceDetails!$A$1:$B$10000,2,FALSE)=0,"Standalone",IF(ISNUMBER(MATCH(H5469,ConfigGrouping!$D$1:$D$10000,0)),"Primary","Secondary")),"")))))))))</f>
        <v/>
      </c>
    </row>
    <row r="5470" spans="5:5" ht="15" customHeight="1" x14ac:dyDescent="0.35">
      <c r="E5470" s="11" t="str">
        <f>IF(F5470="Primary Timing Controller","Timing",IF(F5470="Secondary Timing Controller","Timing",IF(F5470="Star","Ethernet",IF(F5470="Door Controller","Security Solution",IF(F5470="Elevator Controller","Security Solution",IF(F5470="Range Extender","Security Solution",IF(F5470="Dropbox","Standalone",IF(F5470="LF Exciter","Standalone",IF(OR(F5470="Monitor",F5470="Virtual Wall"),IF(VLOOKUP(H5470,IRDeviceDetails!$A$1:$B$10000,2,FALSE)=0,"Standalone",IF(ISNUMBER(MATCH(H5470,ConfigGrouping!$D$1:$D$10000,0)),"Primary","Secondary")),"")))))))))</f>
        <v/>
      </c>
    </row>
    <row r="5471" spans="5:5" ht="15" customHeight="1" x14ac:dyDescent="0.35">
      <c r="E5471" s="11" t="str">
        <f>IF(F5471="Primary Timing Controller","Timing",IF(F5471="Secondary Timing Controller","Timing",IF(F5471="Star","Ethernet",IF(F5471="Door Controller","Security Solution",IF(F5471="Elevator Controller","Security Solution",IF(F5471="Range Extender","Security Solution",IF(F5471="Dropbox","Standalone",IF(F5471="LF Exciter","Standalone",IF(OR(F5471="Monitor",F5471="Virtual Wall"),IF(VLOOKUP(H5471,IRDeviceDetails!$A$1:$B$10000,2,FALSE)=0,"Standalone",IF(ISNUMBER(MATCH(H5471,ConfigGrouping!$D$1:$D$10000,0)),"Primary","Secondary")),"")))))))))</f>
        <v/>
      </c>
    </row>
    <row r="5472" spans="5:5" ht="15" customHeight="1" x14ac:dyDescent="0.35">
      <c r="E5472" s="11" t="str">
        <f>IF(F5472="Primary Timing Controller","Timing",IF(F5472="Secondary Timing Controller","Timing",IF(F5472="Star","Ethernet",IF(F5472="Door Controller","Security Solution",IF(F5472="Elevator Controller","Security Solution",IF(F5472="Range Extender","Security Solution",IF(F5472="Dropbox","Standalone",IF(F5472="LF Exciter","Standalone",IF(OR(F5472="Monitor",F5472="Virtual Wall"),IF(VLOOKUP(H5472,IRDeviceDetails!$A$1:$B$10000,2,FALSE)=0,"Standalone",IF(ISNUMBER(MATCH(H5472,ConfigGrouping!$D$1:$D$10000,0)),"Primary","Secondary")),"")))))))))</f>
        <v/>
      </c>
    </row>
    <row r="5473" spans="5:5" ht="15" customHeight="1" x14ac:dyDescent="0.35">
      <c r="E5473" s="11" t="str">
        <f>IF(F5473="Primary Timing Controller","Timing",IF(F5473="Secondary Timing Controller","Timing",IF(F5473="Star","Ethernet",IF(F5473="Door Controller","Security Solution",IF(F5473="Elevator Controller","Security Solution",IF(F5473="Range Extender","Security Solution",IF(F5473="Dropbox","Standalone",IF(F5473="LF Exciter","Standalone",IF(OR(F5473="Monitor",F5473="Virtual Wall"),IF(VLOOKUP(H5473,IRDeviceDetails!$A$1:$B$10000,2,FALSE)=0,"Standalone",IF(ISNUMBER(MATCH(H5473,ConfigGrouping!$D$1:$D$10000,0)),"Primary","Secondary")),"")))))))))</f>
        <v/>
      </c>
    </row>
    <row r="5474" spans="5:5" ht="15" customHeight="1" x14ac:dyDescent="0.35">
      <c r="E5474" s="11" t="str">
        <f>IF(F5474="Primary Timing Controller","Timing",IF(F5474="Secondary Timing Controller","Timing",IF(F5474="Star","Ethernet",IF(F5474="Door Controller","Security Solution",IF(F5474="Elevator Controller","Security Solution",IF(F5474="Range Extender","Security Solution",IF(F5474="Dropbox","Standalone",IF(F5474="LF Exciter","Standalone",IF(OR(F5474="Monitor",F5474="Virtual Wall"),IF(VLOOKUP(H5474,IRDeviceDetails!$A$1:$B$10000,2,FALSE)=0,"Standalone",IF(ISNUMBER(MATCH(H5474,ConfigGrouping!$D$1:$D$10000,0)),"Primary","Secondary")),"")))))))))</f>
        <v/>
      </c>
    </row>
    <row r="5475" spans="5:5" ht="15" customHeight="1" x14ac:dyDescent="0.35">
      <c r="E5475" s="11" t="str">
        <f>IF(F5475="Primary Timing Controller","Timing",IF(F5475="Secondary Timing Controller","Timing",IF(F5475="Star","Ethernet",IF(F5475="Door Controller","Security Solution",IF(F5475="Elevator Controller","Security Solution",IF(F5475="Range Extender","Security Solution",IF(F5475="Dropbox","Standalone",IF(F5475="LF Exciter","Standalone",IF(OR(F5475="Monitor",F5475="Virtual Wall"),IF(VLOOKUP(H5475,IRDeviceDetails!$A$1:$B$10000,2,FALSE)=0,"Standalone",IF(ISNUMBER(MATCH(H5475,ConfigGrouping!$D$1:$D$10000,0)),"Primary","Secondary")),"")))))))))</f>
        <v/>
      </c>
    </row>
    <row r="5476" spans="5:5" ht="15" customHeight="1" x14ac:dyDescent="0.35">
      <c r="E5476" s="11" t="str">
        <f>IF(F5476="Primary Timing Controller","Timing",IF(F5476="Secondary Timing Controller","Timing",IF(F5476="Star","Ethernet",IF(F5476="Door Controller","Security Solution",IF(F5476="Elevator Controller","Security Solution",IF(F5476="Range Extender","Security Solution",IF(F5476="Dropbox","Standalone",IF(F5476="LF Exciter","Standalone",IF(OR(F5476="Monitor",F5476="Virtual Wall"),IF(VLOOKUP(H5476,IRDeviceDetails!$A$1:$B$10000,2,FALSE)=0,"Standalone",IF(ISNUMBER(MATCH(H5476,ConfigGrouping!$D$1:$D$10000,0)),"Primary","Secondary")),"")))))))))</f>
        <v/>
      </c>
    </row>
    <row r="5477" spans="5:5" ht="15" customHeight="1" x14ac:dyDescent="0.35">
      <c r="E5477" s="11" t="str">
        <f>IF(F5477="Primary Timing Controller","Timing",IF(F5477="Secondary Timing Controller","Timing",IF(F5477="Star","Ethernet",IF(F5477="Door Controller","Security Solution",IF(F5477="Elevator Controller","Security Solution",IF(F5477="Range Extender","Security Solution",IF(F5477="Dropbox","Standalone",IF(F5477="LF Exciter","Standalone",IF(OR(F5477="Monitor",F5477="Virtual Wall"),IF(VLOOKUP(H5477,IRDeviceDetails!$A$1:$B$10000,2,FALSE)=0,"Standalone",IF(ISNUMBER(MATCH(H5477,ConfigGrouping!$D$1:$D$10000,0)),"Primary","Secondary")),"")))))))))</f>
        <v/>
      </c>
    </row>
    <row r="5478" spans="5:5" ht="15" customHeight="1" x14ac:dyDescent="0.35">
      <c r="E5478" s="11" t="str">
        <f>IF(F5478="Primary Timing Controller","Timing",IF(F5478="Secondary Timing Controller","Timing",IF(F5478="Star","Ethernet",IF(F5478="Door Controller","Security Solution",IF(F5478="Elevator Controller","Security Solution",IF(F5478="Range Extender","Security Solution",IF(F5478="Dropbox","Standalone",IF(F5478="LF Exciter","Standalone",IF(OR(F5478="Monitor",F5478="Virtual Wall"),IF(VLOOKUP(H5478,IRDeviceDetails!$A$1:$B$10000,2,FALSE)=0,"Standalone",IF(ISNUMBER(MATCH(H5478,ConfigGrouping!$D$1:$D$10000,0)),"Primary","Secondary")),"")))))))))</f>
        <v/>
      </c>
    </row>
    <row r="5479" spans="5:5" ht="15" customHeight="1" x14ac:dyDescent="0.35">
      <c r="E5479" s="11" t="str">
        <f>IF(F5479="Primary Timing Controller","Timing",IF(F5479="Secondary Timing Controller","Timing",IF(F5479="Star","Ethernet",IF(F5479="Door Controller","Security Solution",IF(F5479="Elevator Controller","Security Solution",IF(F5479="Range Extender","Security Solution",IF(F5479="Dropbox","Standalone",IF(F5479="LF Exciter","Standalone",IF(OR(F5479="Monitor",F5479="Virtual Wall"),IF(VLOOKUP(H5479,IRDeviceDetails!$A$1:$B$10000,2,FALSE)=0,"Standalone",IF(ISNUMBER(MATCH(H5479,ConfigGrouping!$D$1:$D$10000,0)),"Primary","Secondary")),"")))))))))</f>
        <v/>
      </c>
    </row>
    <row r="5480" spans="5:5" ht="15" customHeight="1" x14ac:dyDescent="0.35">
      <c r="E5480" s="11" t="str">
        <f>IF(F5480="Primary Timing Controller","Timing",IF(F5480="Secondary Timing Controller","Timing",IF(F5480="Star","Ethernet",IF(F5480="Door Controller","Security Solution",IF(F5480="Elevator Controller","Security Solution",IF(F5480="Range Extender","Security Solution",IF(F5480="Dropbox","Standalone",IF(F5480="LF Exciter","Standalone",IF(OR(F5480="Monitor",F5480="Virtual Wall"),IF(VLOOKUP(H5480,IRDeviceDetails!$A$1:$B$10000,2,FALSE)=0,"Standalone",IF(ISNUMBER(MATCH(H5480,ConfigGrouping!$D$1:$D$10000,0)),"Primary","Secondary")),"")))))))))</f>
        <v/>
      </c>
    </row>
    <row r="5481" spans="5:5" ht="15" customHeight="1" x14ac:dyDescent="0.35">
      <c r="E5481" s="11" t="str">
        <f>IF(F5481="Primary Timing Controller","Timing",IF(F5481="Secondary Timing Controller","Timing",IF(F5481="Star","Ethernet",IF(F5481="Door Controller","Security Solution",IF(F5481="Elevator Controller","Security Solution",IF(F5481="Range Extender","Security Solution",IF(F5481="Dropbox","Standalone",IF(F5481="LF Exciter","Standalone",IF(OR(F5481="Monitor",F5481="Virtual Wall"),IF(VLOOKUP(H5481,IRDeviceDetails!$A$1:$B$10000,2,FALSE)=0,"Standalone",IF(ISNUMBER(MATCH(H5481,ConfigGrouping!$D$1:$D$10000,0)),"Primary","Secondary")),"")))))))))</f>
        <v/>
      </c>
    </row>
    <row r="5482" spans="5:5" ht="15" customHeight="1" x14ac:dyDescent="0.35">
      <c r="E5482" s="11" t="str">
        <f>IF(F5482="Primary Timing Controller","Timing",IF(F5482="Secondary Timing Controller","Timing",IF(F5482="Star","Ethernet",IF(F5482="Door Controller","Security Solution",IF(F5482="Elevator Controller","Security Solution",IF(F5482="Range Extender","Security Solution",IF(F5482="Dropbox","Standalone",IF(F5482="LF Exciter","Standalone",IF(OR(F5482="Monitor",F5482="Virtual Wall"),IF(VLOOKUP(H5482,IRDeviceDetails!$A$1:$B$10000,2,FALSE)=0,"Standalone",IF(ISNUMBER(MATCH(H5482,ConfigGrouping!$D$1:$D$10000,0)),"Primary","Secondary")),"")))))))))</f>
        <v/>
      </c>
    </row>
    <row r="5483" spans="5:5" ht="15" customHeight="1" x14ac:dyDescent="0.35">
      <c r="E5483" s="11" t="str">
        <f>IF(F5483="Primary Timing Controller","Timing",IF(F5483="Secondary Timing Controller","Timing",IF(F5483="Star","Ethernet",IF(F5483="Door Controller","Security Solution",IF(F5483="Elevator Controller","Security Solution",IF(F5483="Range Extender","Security Solution",IF(F5483="Dropbox","Standalone",IF(F5483="LF Exciter","Standalone",IF(OR(F5483="Monitor",F5483="Virtual Wall"),IF(VLOOKUP(H5483,IRDeviceDetails!$A$1:$B$10000,2,FALSE)=0,"Standalone",IF(ISNUMBER(MATCH(H5483,ConfigGrouping!$D$1:$D$10000,0)),"Primary","Secondary")),"")))))))))</f>
        <v/>
      </c>
    </row>
    <row r="5484" spans="5:5" ht="15" customHeight="1" x14ac:dyDescent="0.35">
      <c r="E5484" s="11" t="str">
        <f>IF(F5484="Primary Timing Controller","Timing",IF(F5484="Secondary Timing Controller","Timing",IF(F5484="Star","Ethernet",IF(F5484="Door Controller","Security Solution",IF(F5484="Elevator Controller","Security Solution",IF(F5484="Range Extender","Security Solution",IF(F5484="Dropbox","Standalone",IF(F5484="LF Exciter","Standalone",IF(OR(F5484="Monitor",F5484="Virtual Wall"),IF(VLOOKUP(H5484,IRDeviceDetails!$A$1:$B$10000,2,FALSE)=0,"Standalone",IF(ISNUMBER(MATCH(H5484,ConfigGrouping!$D$1:$D$10000,0)),"Primary","Secondary")),"")))))))))</f>
        <v/>
      </c>
    </row>
    <row r="5485" spans="5:5" ht="15" customHeight="1" x14ac:dyDescent="0.35">
      <c r="E5485" s="11" t="str">
        <f>IF(F5485="Primary Timing Controller","Timing",IF(F5485="Secondary Timing Controller","Timing",IF(F5485="Star","Ethernet",IF(F5485="Door Controller","Security Solution",IF(F5485="Elevator Controller","Security Solution",IF(F5485="Range Extender","Security Solution",IF(F5485="Dropbox","Standalone",IF(F5485="LF Exciter","Standalone",IF(OR(F5485="Monitor",F5485="Virtual Wall"),IF(VLOOKUP(H5485,IRDeviceDetails!$A$1:$B$10000,2,FALSE)=0,"Standalone",IF(ISNUMBER(MATCH(H5485,ConfigGrouping!$D$1:$D$10000,0)),"Primary","Secondary")),"")))))))))</f>
        <v/>
      </c>
    </row>
    <row r="5486" spans="5:5" ht="15" customHeight="1" x14ac:dyDescent="0.35">
      <c r="E5486" s="11" t="str">
        <f>IF(F5486="Primary Timing Controller","Timing",IF(F5486="Secondary Timing Controller","Timing",IF(F5486="Star","Ethernet",IF(F5486="Door Controller","Security Solution",IF(F5486="Elevator Controller","Security Solution",IF(F5486="Range Extender","Security Solution",IF(F5486="Dropbox","Standalone",IF(F5486="LF Exciter","Standalone",IF(OR(F5486="Monitor",F5486="Virtual Wall"),IF(VLOOKUP(H5486,IRDeviceDetails!$A$1:$B$10000,2,FALSE)=0,"Standalone",IF(ISNUMBER(MATCH(H5486,ConfigGrouping!$D$1:$D$10000,0)),"Primary","Secondary")),"")))))))))</f>
        <v/>
      </c>
    </row>
    <row r="5487" spans="5:5" ht="15" customHeight="1" x14ac:dyDescent="0.35">
      <c r="E5487" s="11" t="str">
        <f>IF(F5487="Primary Timing Controller","Timing",IF(F5487="Secondary Timing Controller","Timing",IF(F5487="Star","Ethernet",IF(F5487="Door Controller","Security Solution",IF(F5487="Elevator Controller","Security Solution",IF(F5487="Range Extender","Security Solution",IF(F5487="Dropbox","Standalone",IF(F5487="LF Exciter","Standalone",IF(OR(F5487="Monitor",F5487="Virtual Wall"),IF(VLOOKUP(H5487,IRDeviceDetails!$A$1:$B$10000,2,FALSE)=0,"Standalone",IF(ISNUMBER(MATCH(H5487,ConfigGrouping!$D$1:$D$10000,0)),"Primary","Secondary")),"")))))))))</f>
        <v/>
      </c>
    </row>
    <row r="5488" spans="5:5" ht="15" customHeight="1" x14ac:dyDescent="0.35">
      <c r="E5488" s="11" t="str">
        <f>IF(F5488="Primary Timing Controller","Timing",IF(F5488="Secondary Timing Controller","Timing",IF(F5488="Star","Ethernet",IF(F5488="Door Controller","Security Solution",IF(F5488="Elevator Controller","Security Solution",IF(F5488="Range Extender","Security Solution",IF(F5488="Dropbox","Standalone",IF(F5488="LF Exciter","Standalone",IF(OR(F5488="Monitor",F5488="Virtual Wall"),IF(VLOOKUP(H5488,IRDeviceDetails!$A$1:$B$10000,2,FALSE)=0,"Standalone",IF(ISNUMBER(MATCH(H5488,ConfigGrouping!$D$1:$D$10000,0)),"Primary","Secondary")),"")))))))))</f>
        <v/>
      </c>
    </row>
    <row r="5489" spans="5:5" ht="15" customHeight="1" x14ac:dyDescent="0.35">
      <c r="E5489" s="11" t="str">
        <f>IF(F5489="Primary Timing Controller","Timing",IF(F5489="Secondary Timing Controller","Timing",IF(F5489="Star","Ethernet",IF(F5489="Door Controller","Security Solution",IF(F5489="Elevator Controller","Security Solution",IF(F5489="Range Extender","Security Solution",IF(F5489="Dropbox","Standalone",IF(F5489="LF Exciter","Standalone",IF(OR(F5489="Monitor",F5489="Virtual Wall"),IF(VLOOKUP(H5489,IRDeviceDetails!$A$1:$B$10000,2,FALSE)=0,"Standalone",IF(ISNUMBER(MATCH(H5489,ConfigGrouping!$D$1:$D$10000,0)),"Primary","Secondary")),"")))))))))</f>
        <v/>
      </c>
    </row>
    <row r="5490" spans="5:5" ht="15" customHeight="1" x14ac:dyDescent="0.35">
      <c r="E5490" s="11" t="str">
        <f>IF(F5490="Primary Timing Controller","Timing",IF(F5490="Secondary Timing Controller","Timing",IF(F5490="Star","Ethernet",IF(F5490="Door Controller","Security Solution",IF(F5490="Elevator Controller","Security Solution",IF(F5490="Range Extender","Security Solution",IF(F5490="Dropbox","Standalone",IF(F5490="LF Exciter","Standalone",IF(OR(F5490="Monitor",F5490="Virtual Wall"),IF(VLOOKUP(H5490,IRDeviceDetails!$A$1:$B$10000,2,FALSE)=0,"Standalone",IF(ISNUMBER(MATCH(H5490,ConfigGrouping!$D$1:$D$10000,0)),"Primary","Secondary")),"")))))))))</f>
        <v/>
      </c>
    </row>
    <row r="5491" spans="5:5" ht="15" customHeight="1" x14ac:dyDescent="0.35">
      <c r="E5491" s="11" t="str">
        <f>IF(F5491="Primary Timing Controller","Timing",IF(F5491="Secondary Timing Controller","Timing",IF(F5491="Star","Ethernet",IF(F5491="Door Controller","Security Solution",IF(F5491="Elevator Controller","Security Solution",IF(F5491="Range Extender","Security Solution",IF(F5491="Dropbox","Standalone",IF(F5491="LF Exciter","Standalone",IF(OR(F5491="Monitor",F5491="Virtual Wall"),IF(VLOOKUP(H5491,IRDeviceDetails!$A$1:$B$10000,2,FALSE)=0,"Standalone",IF(ISNUMBER(MATCH(H5491,ConfigGrouping!$D$1:$D$10000,0)),"Primary","Secondary")),"")))))))))</f>
        <v/>
      </c>
    </row>
    <row r="5492" spans="5:5" ht="15" customHeight="1" x14ac:dyDescent="0.35">
      <c r="E5492" s="11" t="str">
        <f>IF(F5492="Primary Timing Controller","Timing",IF(F5492="Secondary Timing Controller","Timing",IF(F5492="Star","Ethernet",IF(F5492="Door Controller","Security Solution",IF(F5492="Elevator Controller","Security Solution",IF(F5492="Range Extender","Security Solution",IF(F5492="Dropbox","Standalone",IF(F5492="LF Exciter","Standalone",IF(OR(F5492="Monitor",F5492="Virtual Wall"),IF(VLOOKUP(H5492,IRDeviceDetails!$A$1:$B$10000,2,FALSE)=0,"Standalone",IF(ISNUMBER(MATCH(H5492,ConfigGrouping!$D$1:$D$10000,0)),"Primary","Secondary")),"")))))))))</f>
        <v/>
      </c>
    </row>
    <row r="5493" spans="5:5" ht="15" customHeight="1" x14ac:dyDescent="0.35">
      <c r="E5493" s="11" t="str">
        <f>IF(F5493="Primary Timing Controller","Timing",IF(F5493="Secondary Timing Controller","Timing",IF(F5493="Star","Ethernet",IF(F5493="Door Controller","Security Solution",IF(F5493="Elevator Controller","Security Solution",IF(F5493="Range Extender","Security Solution",IF(F5493="Dropbox","Standalone",IF(F5493="LF Exciter","Standalone",IF(OR(F5493="Monitor",F5493="Virtual Wall"),IF(VLOOKUP(H5493,IRDeviceDetails!$A$1:$B$10000,2,FALSE)=0,"Standalone",IF(ISNUMBER(MATCH(H5493,ConfigGrouping!$D$1:$D$10000,0)),"Primary","Secondary")),"")))))))))</f>
        <v/>
      </c>
    </row>
    <row r="5494" spans="5:5" ht="15" customHeight="1" x14ac:dyDescent="0.35">
      <c r="E5494" s="11" t="str">
        <f>IF(F5494="Primary Timing Controller","Timing",IF(F5494="Secondary Timing Controller","Timing",IF(F5494="Star","Ethernet",IF(F5494="Door Controller","Security Solution",IF(F5494="Elevator Controller","Security Solution",IF(F5494="Range Extender","Security Solution",IF(F5494="Dropbox","Standalone",IF(F5494="LF Exciter","Standalone",IF(OR(F5494="Monitor",F5494="Virtual Wall"),IF(VLOOKUP(H5494,IRDeviceDetails!$A$1:$B$10000,2,FALSE)=0,"Standalone",IF(ISNUMBER(MATCH(H5494,ConfigGrouping!$D$1:$D$10000,0)),"Primary","Secondary")),"")))))))))</f>
        <v/>
      </c>
    </row>
    <row r="5495" spans="5:5" ht="15" customHeight="1" x14ac:dyDescent="0.35">
      <c r="E5495" s="11" t="str">
        <f>IF(F5495="Primary Timing Controller","Timing",IF(F5495="Secondary Timing Controller","Timing",IF(F5495="Star","Ethernet",IF(F5495="Door Controller","Security Solution",IF(F5495="Elevator Controller","Security Solution",IF(F5495="Range Extender","Security Solution",IF(F5495="Dropbox","Standalone",IF(F5495="LF Exciter","Standalone",IF(OR(F5495="Monitor",F5495="Virtual Wall"),IF(VLOOKUP(H5495,IRDeviceDetails!$A$1:$B$10000,2,FALSE)=0,"Standalone",IF(ISNUMBER(MATCH(H5495,ConfigGrouping!$D$1:$D$10000,0)),"Primary","Secondary")),"")))))))))</f>
        <v/>
      </c>
    </row>
    <row r="5496" spans="5:5" ht="15" customHeight="1" x14ac:dyDescent="0.35">
      <c r="E5496" s="11" t="str">
        <f>IF(F5496="Primary Timing Controller","Timing",IF(F5496="Secondary Timing Controller","Timing",IF(F5496="Star","Ethernet",IF(F5496="Door Controller","Security Solution",IF(F5496="Elevator Controller","Security Solution",IF(F5496="Range Extender","Security Solution",IF(F5496="Dropbox","Standalone",IF(F5496="LF Exciter","Standalone",IF(OR(F5496="Monitor",F5496="Virtual Wall"),IF(VLOOKUP(H5496,IRDeviceDetails!$A$1:$B$10000,2,FALSE)=0,"Standalone",IF(ISNUMBER(MATCH(H5496,ConfigGrouping!$D$1:$D$10000,0)),"Primary","Secondary")),"")))))))))</f>
        <v/>
      </c>
    </row>
    <row r="5497" spans="5:5" ht="15" customHeight="1" x14ac:dyDescent="0.35">
      <c r="E5497" s="11" t="str">
        <f>IF(F5497="Primary Timing Controller","Timing",IF(F5497="Secondary Timing Controller","Timing",IF(F5497="Star","Ethernet",IF(F5497="Door Controller","Security Solution",IF(F5497="Elevator Controller","Security Solution",IF(F5497="Range Extender","Security Solution",IF(F5497="Dropbox","Standalone",IF(F5497="LF Exciter","Standalone",IF(OR(F5497="Monitor",F5497="Virtual Wall"),IF(VLOOKUP(H5497,IRDeviceDetails!$A$1:$B$10000,2,FALSE)=0,"Standalone",IF(ISNUMBER(MATCH(H5497,ConfigGrouping!$D$1:$D$10000,0)),"Primary","Secondary")),"")))))))))</f>
        <v/>
      </c>
    </row>
    <row r="5498" spans="5:5" ht="15" customHeight="1" x14ac:dyDescent="0.35">
      <c r="E5498" s="11" t="str">
        <f>IF(F5498="Primary Timing Controller","Timing",IF(F5498="Secondary Timing Controller","Timing",IF(F5498="Star","Ethernet",IF(F5498="Door Controller","Security Solution",IF(F5498="Elevator Controller","Security Solution",IF(F5498="Range Extender","Security Solution",IF(F5498="Dropbox","Standalone",IF(F5498="LF Exciter","Standalone",IF(OR(F5498="Monitor",F5498="Virtual Wall"),IF(VLOOKUP(H5498,IRDeviceDetails!$A$1:$B$10000,2,FALSE)=0,"Standalone",IF(ISNUMBER(MATCH(H5498,ConfigGrouping!$D$1:$D$10000,0)),"Primary","Secondary")),"")))))))))</f>
        <v/>
      </c>
    </row>
    <row r="5499" spans="5:5" ht="15" customHeight="1" x14ac:dyDescent="0.35">
      <c r="E5499" s="11" t="str">
        <f>IF(F5499="Primary Timing Controller","Timing",IF(F5499="Secondary Timing Controller","Timing",IF(F5499="Star","Ethernet",IF(F5499="Door Controller","Security Solution",IF(F5499="Elevator Controller","Security Solution",IF(F5499="Range Extender","Security Solution",IF(F5499="Dropbox","Standalone",IF(F5499="LF Exciter","Standalone",IF(OR(F5499="Monitor",F5499="Virtual Wall"),IF(VLOOKUP(H5499,IRDeviceDetails!$A$1:$B$10000,2,FALSE)=0,"Standalone",IF(ISNUMBER(MATCH(H5499,ConfigGrouping!$D$1:$D$10000,0)),"Primary","Secondary")),"")))))))))</f>
        <v/>
      </c>
    </row>
    <row r="5500" spans="5:5" ht="15" customHeight="1" x14ac:dyDescent="0.35">
      <c r="E5500" s="11" t="str">
        <f>IF(F5500="Primary Timing Controller","Timing",IF(F5500="Secondary Timing Controller","Timing",IF(F5500="Star","Ethernet",IF(F5500="Door Controller","Security Solution",IF(F5500="Elevator Controller","Security Solution",IF(F5500="Range Extender","Security Solution",IF(F5500="Dropbox","Standalone",IF(F5500="LF Exciter","Standalone",IF(OR(F5500="Monitor",F5500="Virtual Wall"),IF(VLOOKUP(H5500,IRDeviceDetails!$A$1:$B$10000,2,FALSE)=0,"Standalone",IF(ISNUMBER(MATCH(H5500,ConfigGrouping!$D$1:$D$10000,0)),"Primary","Secondary")),"")))))))))</f>
        <v/>
      </c>
    </row>
    <row r="5501" spans="5:5" ht="15" customHeight="1" x14ac:dyDescent="0.35">
      <c r="E5501" s="11" t="str">
        <f>IF(F5501="Primary Timing Controller","Timing",IF(F5501="Secondary Timing Controller","Timing",IF(F5501="Star","Ethernet",IF(F5501="Door Controller","Security Solution",IF(F5501="Elevator Controller","Security Solution",IF(F5501="Range Extender","Security Solution",IF(F5501="Dropbox","Standalone",IF(F5501="LF Exciter","Standalone",IF(OR(F5501="Monitor",F5501="Virtual Wall"),IF(VLOOKUP(H5501,IRDeviceDetails!$A$1:$B$10000,2,FALSE)=0,"Standalone",IF(ISNUMBER(MATCH(H5501,ConfigGrouping!$D$1:$D$10000,0)),"Primary","Secondary")),"")))))))))</f>
        <v/>
      </c>
    </row>
    <row r="5502" spans="5:5" ht="15" customHeight="1" x14ac:dyDescent="0.35">
      <c r="E5502" s="11" t="str">
        <f>IF(F5502="Primary Timing Controller","Timing",IF(F5502="Secondary Timing Controller","Timing",IF(F5502="Star","Ethernet",IF(F5502="Door Controller","Security Solution",IF(F5502="Elevator Controller","Security Solution",IF(F5502="Range Extender","Security Solution",IF(F5502="Dropbox","Standalone",IF(F5502="LF Exciter","Standalone",IF(OR(F5502="Monitor",F5502="Virtual Wall"),IF(VLOOKUP(H5502,IRDeviceDetails!$A$1:$B$10000,2,FALSE)=0,"Standalone",IF(ISNUMBER(MATCH(H5502,ConfigGrouping!$D$1:$D$10000,0)),"Primary","Secondary")),"")))))))))</f>
        <v/>
      </c>
    </row>
    <row r="5503" spans="5:5" ht="15" customHeight="1" x14ac:dyDescent="0.35">
      <c r="E5503" s="11" t="str">
        <f>IF(F5503="Primary Timing Controller","Timing",IF(F5503="Secondary Timing Controller","Timing",IF(F5503="Star","Ethernet",IF(F5503="Door Controller","Security Solution",IF(F5503="Elevator Controller","Security Solution",IF(F5503="Range Extender","Security Solution",IF(F5503="Dropbox","Standalone",IF(F5503="LF Exciter","Standalone",IF(OR(F5503="Monitor",F5503="Virtual Wall"),IF(VLOOKUP(H5503,IRDeviceDetails!$A$1:$B$10000,2,FALSE)=0,"Standalone",IF(ISNUMBER(MATCH(H5503,ConfigGrouping!$D$1:$D$10000,0)),"Primary","Secondary")),"")))))))))</f>
        <v/>
      </c>
    </row>
    <row r="5504" spans="5:5" ht="15" customHeight="1" x14ac:dyDescent="0.35">
      <c r="E5504" s="11" t="str">
        <f>IF(F5504="Primary Timing Controller","Timing",IF(F5504="Secondary Timing Controller","Timing",IF(F5504="Star","Ethernet",IF(F5504="Door Controller","Security Solution",IF(F5504="Elevator Controller","Security Solution",IF(F5504="Range Extender","Security Solution",IF(F5504="Dropbox","Standalone",IF(F5504="LF Exciter","Standalone",IF(OR(F5504="Monitor",F5504="Virtual Wall"),IF(VLOOKUP(H5504,IRDeviceDetails!$A$1:$B$10000,2,FALSE)=0,"Standalone",IF(ISNUMBER(MATCH(H5504,ConfigGrouping!$D$1:$D$10000,0)),"Primary","Secondary")),"")))))))))</f>
        <v/>
      </c>
    </row>
    <row r="5505" spans="5:5" ht="15" customHeight="1" x14ac:dyDescent="0.35">
      <c r="E5505" s="11" t="str">
        <f>IF(F5505="Primary Timing Controller","Timing",IF(F5505="Secondary Timing Controller","Timing",IF(F5505="Star","Ethernet",IF(F5505="Door Controller","Security Solution",IF(F5505="Elevator Controller","Security Solution",IF(F5505="Range Extender","Security Solution",IF(F5505="Dropbox","Standalone",IF(F5505="LF Exciter","Standalone",IF(OR(F5505="Monitor",F5505="Virtual Wall"),IF(VLOOKUP(H5505,IRDeviceDetails!$A$1:$B$10000,2,FALSE)=0,"Standalone",IF(ISNUMBER(MATCH(H5505,ConfigGrouping!$D$1:$D$10000,0)),"Primary","Secondary")),"")))))))))</f>
        <v/>
      </c>
    </row>
    <row r="5506" spans="5:5" ht="15" customHeight="1" x14ac:dyDescent="0.35">
      <c r="E5506" s="11" t="str">
        <f>IF(F5506="Primary Timing Controller","Timing",IF(F5506="Secondary Timing Controller","Timing",IF(F5506="Star","Ethernet",IF(F5506="Door Controller","Security Solution",IF(F5506="Elevator Controller","Security Solution",IF(F5506="Range Extender","Security Solution",IF(F5506="Dropbox","Standalone",IF(F5506="LF Exciter","Standalone",IF(OR(F5506="Monitor",F5506="Virtual Wall"),IF(VLOOKUP(H5506,IRDeviceDetails!$A$1:$B$10000,2,FALSE)=0,"Standalone",IF(ISNUMBER(MATCH(H5506,ConfigGrouping!$D$1:$D$10000,0)),"Primary","Secondary")),"")))))))))</f>
        <v/>
      </c>
    </row>
    <row r="5507" spans="5:5" ht="15" customHeight="1" x14ac:dyDescent="0.35">
      <c r="E5507" s="11" t="str">
        <f>IF(F5507="Primary Timing Controller","Timing",IF(F5507="Secondary Timing Controller","Timing",IF(F5507="Star","Ethernet",IF(F5507="Door Controller","Security Solution",IF(F5507="Elevator Controller","Security Solution",IF(F5507="Range Extender","Security Solution",IF(F5507="Dropbox","Standalone",IF(F5507="LF Exciter","Standalone",IF(OR(F5507="Monitor",F5507="Virtual Wall"),IF(VLOOKUP(H5507,IRDeviceDetails!$A$1:$B$10000,2,FALSE)=0,"Standalone",IF(ISNUMBER(MATCH(H5507,ConfigGrouping!$D$1:$D$10000,0)),"Primary","Secondary")),"")))))))))</f>
        <v/>
      </c>
    </row>
    <row r="5508" spans="5:5" ht="15" customHeight="1" x14ac:dyDescent="0.35">
      <c r="E5508" s="11" t="str">
        <f>IF(F5508="Primary Timing Controller","Timing",IF(F5508="Secondary Timing Controller","Timing",IF(F5508="Star","Ethernet",IF(F5508="Door Controller","Security Solution",IF(F5508="Elevator Controller","Security Solution",IF(F5508="Range Extender","Security Solution",IF(F5508="Dropbox","Standalone",IF(F5508="LF Exciter","Standalone",IF(OR(F5508="Monitor",F5508="Virtual Wall"),IF(VLOOKUP(H5508,IRDeviceDetails!$A$1:$B$10000,2,FALSE)=0,"Standalone",IF(ISNUMBER(MATCH(H5508,ConfigGrouping!$D$1:$D$10000,0)),"Primary","Secondary")),"")))))))))</f>
        <v/>
      </c>
    </row>
    <row r="5509" spans="5:5" ht="15" customHeight="1" x14ac:dyDescent="0.35">
      <c r="E5509" s="11" t="str">
        <f>IF(F5509="Primary Timing Controller","Timing",IF(F5509="Secondary Timing Controller","Timing",IF(F5509="Star","Ethernet",IF(F5509="Door Controller","Security Solution",IF(F5509="Elevator Controller","Security Solution",IF(F5509="Range Extender","Security Solution",IF(F5509="Dropbox","Standalone",IF(F5509="LF Exciter","Standalone",IF(OR(F5509="Monitor",F5509="Virtual Wall"),IF(VLOOKUP(H5509,IRDeviceDetails!$A$1:$B$10000,2,FALSE)=0,"Standalone",IF(ISNUMBER(MATCH(H5509,ConfigGrouping!$D$1:$D$10000,0)),"Primary","Secondary")),"")))))))))</f>
        <v/>
      </c>
    </row>
    <row r="5510" spans="5:5" ht="15" customHeight="1" x14ac:dyDescent="0.35">
      <c r="E5510" s="11" t="str">
        <f>IF(F5510="Primary Timing Controller","Timing",IF(F5510="Secondary Timing Controller","Timing",IF(F5510="Star","Ethernet",IF(F5510="Door Controller","Security Solution",IF(F5510="Elevator Controller","Security Solution",IF(F5510="Range Extender","Security Solution",IF(F5510="Dropbox","Standalone",IF(F5510="LF Exciter","Standalone",IF(OR(F5510="Monitor",F5510="Virtual Wall"),IF(VLOOKUP(H5510,IRDeviceDetails!$A$1:$B$10000,2,FALSE)=0,"Standalone",IF(ISNUMBER(MATCH(H5510,ConfigGrouping!$D$1:$D$10000,0)),"Primary","Secondary")),"")))))))))</f>
        <v/>
      </c>
    </row>
    <row r="5511" spans="5:5" ht="15" customHeight="1" x14ac:dyDescent="0.35">
      <c r="E5511" s="11" t="str">
        <f>IF(F5511="Primary Timing Controller","Timing",IF(F5511="Secondary Timing Controller","Timing",IF(F5511="Star","Ethernet",IF(F5511="Door Controller","Security Solution",IF(F5511="Elevator Controller","Security Solution",IF(F5511="Range Extender","Security Solution",IF(F5511="Dropbox","Standalone",IF(F5511="LF Exciter","Standalone",IF(OR(F5511="Monitor",F5511="Virtual Wall"),IF(VLOOKUP(H5511,IRDeviceDetails!$A$1:$B$10000,2,FALSE)=0,"Standalone",IF(ISNUMBER(MATCH(H5511,ConfigGrouping!$D$1:$D$10000,0)),"Primary","Secondary")),"")))))))))</f>
        <v/>
      </c>
    </row>
    <row r="5512" spans="5:5" ht="15" customHeight="1" x14ac:dyDescent="0.35">
      <c r="E5512" s="11" t="str">
        <f>IF(F5512="Primary Timing Controller","Timing",IF(F5512="Secondary Timing Controller","Timing",IF(F5512="Star","Ethernet",IF(F5512="Door Controller","Security Solution",IF(F5512="Elevator Controller","Security Solution",IF(F5512="Range Extender","Security Solution",IF(F5512="Dropbox","Standalone",IF(F5512="LF Exciter","Standalone",IF(OR(F5512="Monitor",F5512="Virtual Wall"),IF(VLOOKUP(H5512,IRDeviceDetails!$A$1:$B$10000,2,FALSE)=0,"Standalone",IF(ISNUMBER(MATCH(H5512,ConfigGrouping!$D$1:$D$10000,0)),"Primary","Secondary")),"")))))))))</f>
        <v/>
      </c>
    </row>
    <row r="5513" spans="5:5" ht="15" customHeight="1" x14ac:dyDescent="0.35">
      <c r="E5513" s="11" t="str">
        <f>IF(F5513="Primary Timing Controller","Timing",IF(F5513="Secondary Timing Controller","Timing",IF(F5513="Star","Ethernet",IF(F5513="Door Controller","Security Solution",IF(F5513="Elevator Controller","Security Solution",IF(F5513="Range Extender","Security Solution",IF(F5513="Dropbox","Standalone",IF(F5513="LF Exciter","Standalone",IF(OR(F5513="Monitor",F5513="Virtual Wall"),IF(VLOOKUP(H5513,IRDeviceDetails!$A$1:$B$10000,2,FALSE)=0,"Standalone",IF(ISNUMBER(MATCH(H5513,ConfigGrouping!$D$1:$D$10000,0)),"Primary","Secondary")),"")))))))))</f>
        <v/>
      </c>
    </row>
    <row r="5514" spans="5:5" ht="15" customHeight="1" x14ac:dyDescent="0.35">
      <c r="E5514" s="11" t="str">
        <f>IF(F5514="Primary Timing Controller","Timing",IF(F5514="Secondary Timing Controller","Timing",IF(F5514="Star","Ethernet",IF(F5514="Door Controller","Security Solution",IF(F5514="Elevator Controller","Security Solution",IF(F5514="Range Extender","Security Solution",IF(F5514="Dropbox","Standalone",IF(F5514="LF Exciter","Standalone",IF(OR(F5514="Monitor",F5514="Virtual Wall"),IF(VLOOKUP(H5514,IRDeviceDetails!$A$1:$B$10000,2,FALSE)=0,"Standalone",IF(ISNUMBER(MATCH(H5514,ConfigGrouping!$D$1:$D$10000,0)),"Primary","Secondary")),"")))))))))</f>
        <v/>
      </c>
    </row>
    <row r="5515" spans="5:5" ht="15" customHeight="1" x14ac:dyDescent="0.35">
      <c r="E5515" s="11" t="str">
        <f>IF(F5515="Primary Timing Controller","Timing",IF(F5515="Secondary Timing Controller","Timing",IF(F5515="Star","Ethernet",IF(F5515="Door Controller","Security Solution",IF(F5515="Elevator Controller","Security Solution",IF(F5515="Range Extender","Security Solution",IF(F5515="Dropbox","Standalone",IF(F5515="LF Exciter","Standalone",IF(OR(F5515="Monitor",F5515="Virtual Wall"),IF(VLOOKUP(H5515,IRDeviceDetails!$A$1:$B$10000,2,FALSE)=0,"Standalone",IF(ISNUMBER(MATCH(H5515,ConfigGrouping!$D$1:$D$10000,0)),"Primary","Secondary")),"")))))))))</f>
        <v/>
      </c>
    </row>
    <row r="5516" spans="5:5" ht="15" customHeight="1" x14ac:dyDescent="0.35">
      <c r="E5516" s="11" t="str">
        <f>IF(F5516="Primary Timing Controller","Timing",IF(F5516="Secondary Timing Controller","Timing",IF(F5516="Star","Ethernet",IF(F5516="Door Controller","Security Solution",IF(F5516="Elevator Controller","Security Solution",IF(F5516="Range Extender","Security Solution",IF(F5516="Dropbox","Standalone",IF(F5516="LF Exciter","Standalone",IF(OR(F5516="Monitor",F5516="Virtual Wall"),IF(VLOOKUP(H5516,IRDeviceDetails!$A$1:$B$10000,2,FALSE)=0,"Standalone",IF(ISNUMBER(MATCH(H5516,ConfigGrouping!$D$1:$D$10000,0)),"Primary","Secondary")),"")))))))))</f>
        <v/>
      </c>
    </row>
    <row r="5517" spans="5:5" ht="15" customHeight="1" x14ac:dyDescent="0.35">
      <c r="E5517" s="11" t="str">
        <f>IF(F5517="Primary Timing Controller","Timing",IF(F5517="Secondary Timing Controller","Timing",IF(F5517="Star","Ethernet",IF(F5517="Door Controller","Security Solution",IF(F5517="Elevator Controller","Security Solution",IF(F5517="Range Extender","Security Solution",IF(F5517="Dropbox","Standalone",IF(F5517="LF Exciter","Standalone",IF(OR(F5517="Monitor",F5517="Virtual Wall"),IF(VLOOKUP(H5517,IRDeviceDetails!$A$1:$B$10000,2,FALSE)=0,"Standalone",IF(ISNUMBER(MATCH(H5517,ConfigGrouping!$D$1:$D$10000,0)),"Primary","Secondary")),"")))))))))</f>
        <v/>
      </c>
    </row>
    <row r="5518" spans="5:5" ht="15" customHeight="1" x14ac:dyDescent="0.35">
      <c r="E5518" s="11" t="str">
        <f>IF(F5518="Primary Timing Controller","Timing",IF(F5518="Secondary Timing Controller","Timing",IF(F5518="Star","Ethernet",IF(F5518="Door Controller","Security Solution",IF(F5518="Elevator Controller","Security Solution",IF(F5518="Range Extender","Security Solution",IF(F5518="Dropbox","Standalone",IF(F5518="LF Exciter","Standalone",IF(OR(F5518="Monitor",F5518="Virtual Wall"),IF(VLOOKUP(H5518,IRDeviceDetails!$A$1:$B$10000,2,FALSE)=0,"Standalone",IF(ISNUMBER(MATCH(H5518,ConfigGrouping!$D$1:$D$10000,0)),"Primary","Secondary")),"")))))))))</f>
        <v/>
      </c>
    </row>
    <row r="5519" spans="5:5" ht="15" customHeight="1" x14ac:dyDescent="0.35">
      <c r="E5519" s="11" t="str">
        <f>IF(F5519="Primary Timing Controller","Timing",IF(F5519="Secondary Timing Controller","Timing",IF(F5519="Star","Ethernet",IF(F5519="Door Controller","Security Solution",IF(F5519="Elevator Controller","Security Solution",IF(F5519="Range Extender","Security Solution",IF(F5519="Dropbox","Standalone",IF(F5519="LF Exciter","Standalone",IF(OR(F5519="Monitor",F5519="Virtual Wall"),IF(VLOOKUP(H5519,IRDeviceDetails!$A$1:$B$10000,2,FALSE)=0,"Standalone",IF(ISNUMBER(MATCH(H5519,ConfigGrouping!$D$1:$D$10000,0)),"Primary","Secondary")),"")))))))))</f>
        <v/>
      </c>
    </row>
    <row r="5520" spans="5:5" ht="15" customHeight="1" x14ac:dyDescent="0.35">
      <c r="E5520" s="11" t="str">
        <f>IF(F5520="Primary Timing Controller","Timing",IF(F5520="Secondary Timing Controller","Timing",IF(F5520="Star","Ethernet",IF(F5520="Door Controller","Security Solution",IF(F5520="Elevator Controller","Security Solution",IF(F5520="Range Extender","Security Solution",IF(F5520="Dropbox","Standalone",IF(F5520="LF Exciter","Standalone",IF(OR(F5520="Monitor",F5520="Virtual Wall"),IF(VLOOKUP(H5520,IRDeviceDetails!$A$1:$B$10000,2,FALSE)=0,"Standalone",IF(ISNUMBER(MATCH(H5520,ConfigGrouping!$D$1:$D$10000,0)),"Primary","Secondary")),"")))))))))</f>
        <v/>
      </c>
    </row>
    <row r="5521" spans="5:5" ht="15" customHeight="1" x14ac:dyDescent="0.35">
      <c r="E5521" s="11" t="str">
        <f>IF(F5521="Primary Timing Controller","Timing",IF(F5521="Secondary Timing Controller","Timing",IF(F5521="Star","Ethernet",IF(F5521="Door Controller","Security Solution",IF(F5521="Elevator Controller","Security Solution",IF(F5521="Range Extender","Security Solution",IF(F5521="Dropbox","Standalone",IF(F5521="LF Exciter","Standalone",IF(OR(F5521="Monitor",F5521="Virtual Wall"),IF(VLOOKUP(H5521,IRDeviceDetails!$A$1:$B$10000,2,FALSE)=0,"Standalone",IF(ISNUMBER(MATCH(H5521,ConfigGrouping!$D$1:$D$10000,0)),"Primary","Secondary")),"")))))))))</f>
        <v/>
      </c>
    </row>
    <row r="5522" spans="5:5" ht="15" customHeight="1" x14ac:dyDescent="0.35">
      <c r="E5522" s="11" t="str">
        <f>IF(F5522="Primary Timing Controller","Timing",IF(F5522="Secondary Timing Controller","Timing",IF(F5522="Star","Ethernet",IF(F5522="Door Controller","Security Solution",IF(F5522="Elevator Controller","Security Solution",IF(F5522="Range Extender","Security Solution",IF(F5522="Dropbox","Standalone",IF(F5522="LF Exciter","Standalone",IF(OR(F5522="Monitor",F5522="Virtual Wall"),IF(VLOOKUP(H5522,IRDeviceDetails!$A$1:$B$10000,2,FALSE)=0,"Standalone",IF(ISNUMBER(MATCH(H5522,ConfigGrouping!$D$1:$D$10000,0)),"Primary","Secondary")),"")))))))))</f>
        <v/>
      </c>
    </row>
    <row r="5523" spans="5:5" ht="15" customHeight="1" x14ac:dyDescent="0.35">
      <c r="E5523" s="11" t="str">
        <f>IF(F5523="Primary Timing Controller","Timing",IF(F5523="Secondary Timing Controller","Timing",IF(F5523="Star","Ethernet",IF(F5523="Door Controller","Security Solution",IF(F5523="Elevator Controller","Security Solution",IF(F5523="Range Extender","Security Solution",IF(F5523="Dropbox","Standalone",IF(F5523="LF Exciter","Standalone",IF(OR(F5523="Monitor",F5523="Virtual Wall"),IF(VLOOKUP(H5523,IRDeviceDetails!$A$1:$B$10000,2,FALSE)=0,"Standalone",IF(ISNUMBER(MATCH(H5523,ConfigGrouping!$D$1:$D$10000,0)),"Primary","Secondary")),"")))))))))</f>
        <v/>
      </c>
    </row>
    <row r="5524" spans="5:5" ht="15" customHeight="1" x14ac:dyDescent="0.35">
      <c r="E5524" s="11" t="str">
        <f>IF(F5524="Primary Timing Controller","Timing",IF(F5524="Secondary Timing Controller","Timing",IF(F5524="Star","Ethernet",IF(F5524="Door Controller","Security Solution",IF(F5524="Elevator Controller","Security Solution",IF(F5524="Range Extender","Security Solution",IF(F5524="Dropbox","Standalone",IF(F5524="LF Exciter","Standalone",IF(OR(F5524="Monitor",F5524="Virtual Wall"),IF(VLOOKUP(H5524,IRDeviceDetails!$A$1:$B$10000,2,FALSE)=0,"Standalone",IF(ISNUMBER(MATCH(H5524,ConfigGrouping!$D$1:$D$10000,0)),"Primary","Secondary")),"")))))))))</f>
        <v/>
      </c>
    </row>
    <row r="5525" spans="5:5" ht="15" customHeight="1" x14ac:dyDescent="0.35">
      <c r="E5525" s="11" t="str">
        <f>IF(F5525="Primary Timing Controller","Timing",IF(F5525="Secondary Timing Controller","Timing",IF(F5525="Star","Ethernet",IF(F5525="Door Controller","Security Solution",IF(F5525="Elevator Controller","Security Solution",IF(F5525="Range Extender","Security Solution",IF(F5525="Dropbox","Standalone",IF(F5525="LF Exciter","Standalone",IF(OR(F5525="Monitor",F5525="Virtual Wall"),IF(VLOOKUP(H5525,IRDeviceDetails!$A$1:$B$10000,2,FALSE)=0,"Standalone",IF(ISNUMBER(MATCH(H5525,ConfigGrouping!$D$1:$D$10000,0)),"Primary","Secondary")),"")))))))))</f>
        <v/>
      </c>
    </row>
    <row r="5526" spans="5:5" ht="15" customHeight="1" x14ac:dyDescent="0.35">
      <c r="E5526" s="11" t="str">
        <f>IF(F5526="Primary Timing Controller","Timing",IF(F5526="Secondary Timing Controller","Timing",IF(F5526="Star","Ethernet",IF(F5526="Door Controller","Security Solution",IF(F5526="Elevator Controller","Security Solution",IF(F5526="Range Extender","Security Solution",IF(F5526="Dropbox","Standalone",IF(F5526="LF Exciter","Standalone",IF(OR(F5526="Monitor",F5526="Virtual Wall"),IF(VLOOKUP(H5526,IRDeviceDetails!$A$1:$B$10000,2,FALSE)=0,"Standalone",IF(ISNUMBER(MATCH(H5526,ConfigGrouping!$D$1:$D$10000,0)),"Primary","Secondary")),"")))))))))</f>
        <v/>
      </c>
    </row>
    <row r="5527" spans="5:5" ht="15" customHeight="1" x14ac:dyDescent="0.35">
      <c r="E5527" s="11" t="str">
        <f>IF(F5527="Primary Timing Controller","Timing",IF(F5527="Secondary Timing Controller","Timing",IF(F5527="Star","Ethernet",IF(F5527="Door Controller","Security Solution",IF(F5527="Elevator Controller","Security Solution",IF(F5527="Range Extender","Security Solution",IF(F5527="Dropbox","Standalone",IF(F5527="LF Exciter","Standalone",IF(OR(F5527="Monitor",F5527="Virtual Wall"),IF(VLOOKUP(H5527,IRDeviceDetails!$A$1:$B$10000,2,FALSE)=0,"Standalone",IF(ISNUMBER(MATCH(H5527,ConfigGrouping!$D$1:$D$10000,0)),"Primary","Secondary")),"")))))))))</f>
        <v/>
      </c>
    </row>
    <row r="5528" spans="5:5" ht="15" customHeight="1" x14ac:dyDescent="0.35">
      <c r="E5528" s="11" t="str">
        <f>IF(F5528="Primary Timing Controller","Timing",IF(F5528="Secondary Timing Controller","Timing",IF(F5528="Star","Ethernet",IF(F5528="Door Controller","Security Solution",IF(F5528="Elevator Controller","Security Solution",IF(F5528="Range Extender","Security Solution",IF(F5528="Dropbox","Standalone",IF(F5528="LF Exciter","Standalone",IF(OR(F5528="Monitor",F5528="Virtual Wall"),IF(VLOOKUP(H5528,IRDeviceDetails!$A$1:$B$10000,2,FALSE)=0,"Standalone",IF(ISNUMBER(MATCH(H5528,ConfigGrouping!$D$1:$D$10000,0)),"Primary","Secondary")),"")))))))))</f>
        <v/>
      </c>
    </row>
    <row r="5529" spans="5:5" ht="15" customHeight="1" x14ac:dyDescent="0.35">
      <c r="E5529" s="11" t="str">
        <f>IF(F5529="Primary Timing Controller","Timing",IF(F5529="Secondary Timing Controller","Timing",IF(F5529="Star","Ethernet",IF(F5529="Door Controller","Security Solution",IF(F5529="Elevator Controller","Security Solution",IF(F5529="Range Extender","Security Solution",IF(F5529="Dropbox","Standalone",IF(F5529="LF Exciter","Standalone",IF(OR(F5529="Monitor",F5529="Virtual Wall"),IF(VLOOKUP(H5529,IRDeviceDetails!$A$1:$B$10000,2,FALSE)=0,"Standalone",IF(ISNUMBER(MATCH(H5529,ConfigGrouping!$D$1:$D$10000,0)),"Primary","Secondary")),"")))))))))</f>
        <v/>
      </c>
    </row>
    <row r="5530" spans="5:5" ht="15" customHeight="1" x14ac:dyDescent="0.35">
      <c r="E5530" s="11" t="str">
        <f>IF(F5530="Primary Timing Controller","Timing",IF(F5530="Secondary Timing Controller","Timing",IF(F5530="Star","Ethernet",IF(F5530="Door Controller","Security Solution",IF(F5530="Elevator Controller","Security Solution",IF(F5530="Range Extender","Security Solution",IF(F5530="Dropbox","Standalone",IF(F5530="LF Exciter","Standalone",IF(OR(F5530="Monitor",F5530="Virtual Wall"),IF(VLOOKUP(H5530,IRDeviceDetails!$A$1:$B$10000,2,FALSE)=0,"Standalone",IF(ISNUMBER(MATCH(H5530,ConfigGrouping!$D$1:$D$10000,0)),"Primary","Secondary")),"")))))))))</f>
        <v/>
      </c>
    </row>
    <row r="5531" spans="5:5" ht="15" customHeight="1" x14ac:dyDescent="0.35">
      <c r="E5531" s="11" t="str">
        <f>IF(F5531="Primary Timing Controller","Timing",IF(F5531="Secondary Timing Controller","Timing",IF(F5531="Star","Ethernet",IF(F5531="Door Controller","Security Solution",IF(F5531="Elevator Controller","Security Solution",IF(F5531="Range Extender","Security Solution",IF(F5531="Dropbox","Standalone",IF(F5531="LF Exciter","Standalone",IF(OR(F5531="Monitor",F5531="Virtual Wall"),IF(VLOOKUP(H5531,IRDeviceDetails!$A$1:$B$10000,2,FALSE)=0,"Standalone",IF(ISNUMBER(MATCH(H5531,ConfigGrouping!$D$1:$D$10000,0)),"Primary","Secondary")),"")))))))))</f>
        <v/>
      </c>
    </row>
    <row r="5532" spans="5:5" ht="15" customHeight="1" x14ac:dyDescent="0.35">
      <c r="E5532" s="11" t="str">
        <f>IF(F5532="Primary Timing Controller","Timing",IF(F5532="Secondary Timing Controller","Timing",IF(F5532="Star","Ethernet",IF(F5532="Door Controller","Security Solution",IF(F5532="Elevator Controller","Security Solution",IF(F5532="Range Extender","Security Solution",IF(F5532="Dropbox","Standalone",IF(F5532="LF Exciter","Standalone",IF(OR(F5532="Monitor",F5532="Virtual Wall"),IF(VLOOKUP(H5532,IRDeviceDetails!$A$1:$B$10000,2,FALSE)=0,"Standalone",IF(ISNUMBER(MATCH(H5532,ConfigGrouping!$D$1:$D$10000,0)),"Primary","Secondary")),"")))))))))</f>
        <v/>
      </c>
    </row>
    <row r="5533" spans="5:5" ht="15" customHeight="1" x14ac:dyDescent="0.35">
      <c r="E5533" s="11" t="str">
        <f>IF(F5533="Primary Timing Controller","Timing",IF(F5533="Secondary Timing Controller","Timing",IF(F5533="Star","Ethernet",IF(F5533="Door Controller","Security Solution",IF(F5533="Elevator Controller","Security Solution",IF(F5533="Range Extender","Security Solution",IF(F5533="Dropbox","Standalone",IF(F5533="LF Exciter","Standalone",IF(OR(F5533="Monitor",F5533="Virtual Wall"),IF(VLOOKUP(H5533,IRDeviceDetails!$A$1:$B$10000,2,FALSE)=0,"Standalone",IF(ISNUMBER(MATCH(H5533,ConfigGrouping!$D$1:$D$10000,0)),"Primary","Secondary")),"")))))))))</f>
        <v/>
      </c>
    </row>
    <row r="5534" spans="5:5" ht="15" customHeight="1" x14ac:dyDescent="0.35">
      <c r="E5534" s="11" t="str">
        <f>IF(F5534="Primary Timing Controller","Timing",IF(F5534="Secondary Timing Controller","Timing",IF(F5534="Star","Ethernet",IF(F5534="Door Controller","Security Solution",IF(F5534="Elevator Controller","Security Solution",IF(F5534="Range Extender","Security Solution",IF(F5534="Dropbox","Standalone",IF(F5534="LF Exciter","Standalone",IF(OR(F5534="Monitor",F5534="Virtual Wall"),IF(VLOOKUP(H5534,IRDeviceDetails!$A$1:$B$10000,2,FALSE)=0,"Standalone",IF(ISNUMBER(MATCH(H5534,ConfigGrouping!$D$1:$D$10000,0)),"Primary","Secondary")),"")))))))))</f>
        <v/>
      </c>
    </row>
    <row r="5535" spans="5:5" ht="15" customHeight="1" x14ac:dyDescent="0.35">
      <c r="E5535" s="11" t="str">
        <f>IF(F5535="Primary Timing Controller","Timing",IF(F5535="Secondary Timing Controller","Timing",IF(F5535="Star","Ethernet",IF(F5535="Door Controller","Security Solution",IF(F5535="Elevator Controller","Security Solution",IF(F5535="Range Extender","Security Solution",IF(F5535="Dropbox","Standalone",IF(F5535="LF Exciter","Standalone",IF(OR(F5535="Monitor",F5535="Virtual Wall"),IF(VLOOKUP(H5535,IRDeviceDetails!$A$1:$B$10000,2,FALSE)=0,"Standalone",IF(ISNUMBER(MATCH(H5535,ConfigGrouping!$D$1:$D$10000,0)),"Primary","Secondary")),"")))))))))</f>
        <v/>
      </c>
    </row>
    <row r="5536" spans="5:5" ht="15" customHeight="1" x14ac:dyDescent="0.35">
      <c r="E5536" s="11" t="str">
        <f>IF(F5536="Primary Timing Controller","Timing",IF(F5536="Secondary Timing Controller","Timing",IF(F5536="Star","Ethernet",IF(F5536="Door Controller","Security Solution",IF(F5536="Elevator Controller","Security Solution",IF(F5536="Range Extender","Security Solution",IF(F5536="Dropbox","Standalone",IF(F5536="LF Exciter","Standalone",IF(OR(F5536="Monitor",F5536="Virtual Wall"),IF(VLOOKUP(H5536,IRDeviceDetails!$A$1:$B$10000,2,FALSE)=0,"Standalone",IF(ISNUMBER(MATCH(H5536,ConfigGrouping!$D$1:$D$10000,0)),"Primary","Secondary")),"")))))))))</f>
        <v/>
      </c>
    </row>
    <row r="5537" spans="5:5" ht="15" customHeight="1" x14ac:dyDescent="0.35">
      <c r="E5537" s="11" t="str">
        <f>IF(F5537="Primary Timing Controller","Timing",IF(F5537="Secondary Timing Controller","Timing",IF(F5537="Star","Ethernet",IF(F5537="Door Controller","Security Solution",IF(F5537="Elevator Controller","Security Solution",IF(F5537="Range Extender","Security Solution",IF(F5537="Dropbox","Standalone",IF(F5537="LF Exciter","Standalone",IF(OR(F5537="Monitor",F5537="Virtual Wall"),IF(VLOOKUP(H5537,IRDeviceDetails!$A$1:$B$10000,2,FALSE)=0,"Standalone",IF(ISNUMBER(MATCH(H5537,ConfigGrouping!$D$1:$D$10000,0)),"Primary","Secondary")),"")))))))))</f>
        <v/>
      </c>
    </row>
    <row r="5538" spans="5:5" ht="15" customHeight="1" x14ac:dyDescent="0.35">
      <c r="E5538" s="11" t="str">
        <f>IF(F5538="Primary Timing Controller","Timing",IF(F5538="Secondary Timing Controller","Timing",IF(F5538="Star","Ethernet",IF(F5538="Door Controller","Security Solution",IF(F5538="Elevator Controller","Security Solution",IF(F5538="Range Extender","Security Solution",IF(F5538="Dropbox","Standalone",IF(F5538="LF Exciter","Standalone",IF(OR(F5538="Monitor",F5538="Virtual Wall"),IF(VLOOKUP(H5538,IRDeviceDetails!$A$1:$B$10000,2,FALSE)=0,"Standalone",IF(ISNUMBER(MATCH(H5538,ConfigGrouping!$D$1:$D$10000,0)),"Primary","Secondary")),"")))))))))</f>
        <v/>
      </c>
    </row>
    <row r="5539" spans="5:5" ht="15" customHeight="1" x14ac:dyDescent="0.35">
      <c r="E5539" s="11" t="str">
        <f>IF(F5539="Primary Timing Controller","Timing",IF(F5539="Secondary Timing Controller","Timing",IF(F5539="Star","Ethernet",IF(F5539="Door Controller","Security Solution",IF(F5539="Elevator Controller","Security Solution",IF(F5539="Range Extender","Security Solution",IF(F5539="Dropbox","Standalone",IF(F5539="LF Exciter","Standalone",IF(OR(F5539="Monitor",F5539="Virtual Wall"),IF(VLOOKUP(H5539,IRDeviceDetails!$A$1:$B$10000,2,FALSE)=0,"Standalone",IF(ISNUMBER(MATCH(H5539,ConfigGrouping!$D$1:$D$10000,0)),"Primary","Secondary")),"")))))))))</f>
        <v/>
      </c>
    </row>
    <row r="5540" spans="5:5" ht="15" customHeight="1" x14ac:dyDescent="0.35">
      <c r="E5540" s="11" t="str">
        <f>IF(F5540="Primary Timing Controller","Timing",IF(F5540="Secondary Timing Controller","Timing",IF(F5540="Star","Ethernet",IF(F5540="Door Controller","Security Solution",IF(F5540="Elevator Controller","Security Solution",IF(F5540="Range Extender","Security Solution",IF(F5540="Dropbox","Standalone",IF(F5540="LF Exciter","Standalone",IF(OR(F5540="Monitor",F5540="Virtual Wall"),IF(VLOOKUP(H5540,IRDeviceDetails!$A$1:$B$10000,2,FALSE)=0,"Standalone",IF(ISNUMBER(MATCH(H5540,ConfigGrouping!$D$1:$D$10000,0)),"Primary","Secondary")),"")))))))))</f>
        <v/>
      </c>
    </row>
    <row r="5541" spans="5:5" ht="15" customHeight="1" x14ac:dyDescent="0.35">
      <c r="E5541" s="11" t="str">
        <f>IF(F5541="Primary Timing Controller","Timing",IF(F5541="Secondary Timing Controller","Timing",IF(F5541="Star","Ethernet",IF(F5541="Door Controller","Security Solution",IF(F5541="Elevator Controller","Security Solution",IF(F5541="Range Extender","Security Solution",IF(F5541="Dropbox","Standalone",IF(F5541="LF Exciter","Standalone",IF(OR(F5541="Monitor",F5541="Virtual Wall"),IF(VLOOKUP(H5541,IRDeviceDetails!$A$1:$B$10000,2,FALSE)=0,"Standalone",IF(ISNUMBER(MATCH(H5541,ConfigGrouping!$D$1:$D$10000,0)),"Primary","Secondary")),"")))))))))</f>
        <v/>
      </c>
    </row>
    <row r="5542" spans="5:5" ht="15" customHeight="1" x14ac:dyDescent="0.35">
      <c r="E5542" s="11" t="str">
        <f>IF(F5542="Primary Timing Controller","Timing",IF(F5542="Secondary Timing Controller","Timing",IF(F5542="Star","Ethernet",IF(F5542="Door Controller","Security Solution",IF(F5542="Elevator Controller","Security Solution",IF(F5542="Range Extender","Security Solution",IF(F5542="Dropbox","Standalone",IF(F5542="LF Exciter","Standalone",IF(OR(F5542="Monitor",F5542="Virtual Wall"),IF(VLOOKUP(H5542,IRDeviceDetails!$A$1:$B$10000,2,FALSE)=0,"Standalone",IF(ISNUMBER(MATCH(H5542,ConfigGrouping!$D$1:$D$10000,0)),"Primary","Secondary")),"")))))))))</f>
        <v/>
      </c>
    </row>
    <row r="5543" spans="5:5" ht="15" customHeight="1" x14ac:dyDescent="0.35">
      <c r="E5543" s="11" t="str">
        <f>IF(F5543="Primary Timing Controller","Timing",IF(F5543="Secondary Timing Controller","Timing",IF(F5543="Star","Ethernet",IF(F5543="Door Controller","Security Solution",IF(F5543="Elevator Controller","Security Solution",IF(F5543="Range Extender","Security Solution",IF(F5543="Dropbox","Standalone",IF(F5543="LF Exciter","Standalone",IF(OR(F5543="Monitor",F5543="Virtual Wall"),IF(VLOOKUP(H5543,IRDeviceDetails!$A$1:$B$10000,2,FALSE)=0,"Standalone",IF(ISNUMBER(MATCH(H5543,ConfigGrouping!$D$1:$D$10000,0)),"Primary","Secondary")),"")))))))))</f>
        <v/>
      </c>
    </row>
    <row r="5544" spans="5:5" ht="15" customHeight="1" x14ac:dyDescent="0.35">
      <c r="E5544" s="11" t="str">
        <f>IF(F5544="Primary Timing Controller","Timing",IF(F5544="Secondary Timing Controller","Timing",IF(F5544="Star","Ethernet",IF(F5544="Door Controller","Security Solution",IF(F5544="Elevator Controller","Security Solution",IF(F5544="Range Extender","Security Solution",IF(F5544="Dropbox","Standalone",IF(F5544="LF Exciter","Standalone",IF(OR(F5544="Monitor",F5544="Virtual Wall"),IF(VLOOKUP(H5544,IRDeviceDetails!$A$1:$B$10000,2,FALSE)=0,"Standalone",IF(ISNUMBER(MATCH(H5544,ConfigGrouping!$D$1:$D$10000,0)),"Primary","Secondary")),"")))))))))</f>
        <v/>
      </c>
    </row>
    <row r="5545" spans="5:5" ht="15" customHeight="1" x14ac:dyDescent="0.35">
      <c r="E5545" s="11" t="str">
        <f>IF(F5545="Primary Timing Controller","Timing",IF(F5545="Secondary Timing Controller","Timing",IF(F5545="Star","Ethernet",IF(F5545="Door Controller","Security Solution",IF(F5545="Elevator Controller","Security Solution",IF(F5545="Range Extender","Security Solution",IF(F5545="Dropbox","Standalone",IF(F5545="LF Exciter","Standalone",IF(OR(F5545="Monitor",F5545="Virtual Wall"),IF(VLOOKUP(H5545,IRDeviceDetails!$A$1:$B$10000,2,FALSE)=0,"Standalone",IF(ISNUMBER(MATCH(H5545,ConfigGrouping!$D$1:$D$10000,0)),"Primary","Secondary")),"")))))))))</f>
        <v/>
      </c>
    </row>
    <row r="5546" spans="5:5" ht="15" customHeight="1" x14ac:dyDescent="0.35">
      <c r="E5546" s="11" t="str">
        <f>IF(F5546="Primary Timing Controller","Timing",IF(F5546="Secondary Timing Controller","Timing",IF(F5546="Star","Ethernet",IF(F5546="Door Controller","Security Solution",IF(F5546="Elevator Controller","Security Solution",IF(F5546="Range Extender","Security Solution",IF(F5546="Dropbox","Standalone",IF(F5546="LF Exciter","Standalone",IF(OR(F5546="Monitor",F5546="Virtual Wall"),IF(VLOOKUP(H5546,IRDeviceDetails!$A$1:$B$10000,2,FALSE)=0,"Standalone",IF(ISNUMBER(MATCH(H5546,ConfigGrouping!$D$1:$D$10000,0)),"Primary","Secondary")),"")))))))))</f>
        <v/>
      </c>
    </row>
    <row r="5547" spans="5:5" ht="15" customHeight="1" x14ac:dyDescent="0.35">
      <c r="E5547" s="11" t="str">
        <f>IF(F5547="Primary Timing Controller","Timing",IF(F5547="Secondary Timing Controller","Timing",IF(F5547="Star","Ethernet",IF(F5547="Door Controller","Security Solution",IF(F5547="Elevator Controller","Security Solution",IF(F5547="Range Extender","Security Solution",IF(F5547="Dropbox","Standalone",IF(F5547="LF Exciter","Standalone",IF(OR(F5547="Monitor",F5547="Virtual Wall"),IF(VLOOKUP(H5547,IRDeviceDetails!$A$1:$B$10000,2,FALSE)=0,"Standalone",IF(ISNUMBER(MATCH(H5547,ConfigGrouping!$D$1:$D$10000,0)),"Primary","Secondary")),"")))))))))</f>
        <v/>
      </c>
    </row>
    <row r="5548" spans="5:5" ht="15" customHeight="1" x14ac:dyDescent="0.35">
      <c r="E5548" s="11" t="str">
        <f>IF(F5548="Primary Timing Controller","Timing",IF(F5548="Secondary Timing Controller","Timing",IF(F5548="Star","Ethernet",IF(F5548="Door Controller","Security Solution",IF(F5548="Elevator Controller","Security Solution",IF(F5548="Range Extender","Security Solution",IF(F5548="Dropbox","Standalone",IF(F5548="LF Exciter","Standalone",IF(OR(F5548="Monitor",F5548="Virtual Wall"),IF(VLOOKUP(H5548,IRDeviceDetails!$A$1:$B$10000,2,FALSE)=0,"Standalone",IF(ISNUMBER(MATCH(H5548,ConfigGrouping!$D$1:$D$10000,0)),"Primary","Secondary")),"")))))))))</f>
        <v/>
      </c>
    </row>
    <row r="5549" spans="5:5" ht="15" customHeight="1" x14ac:dyDescent="0.35">
      <c r="E5549" s="11" t="str">
        <f>IF(F5549="Primary Timing Controller","Timing",IF(F5549="Secondary Timing Controller","Timing",IF(F5549="Star","Ethernet",IF(F5549="Door Controller","Security Solution",IF(F5549="Elevator Controller","Security Solution",IF(F5549="Range Extender","Security Solution",IF(F5549="Dropbox","Standalone",IF(F5549="LF Exciter","Standalone",IF(OR(F5549="Monitor",F5549="Virtual Wall"),IF(VLOOKUP(H5549,IRDeviceDetails!$A$1:$B$10000,2,FALSE)=0,"Standalone",IF(ISNUMBER(MATCH(H5549,ConfigGrouping!$D$1:$D$10000,0)),"Primary","Secondary")),"")))))))))</f>
        <v/>
      </c>
    </row>
    <row r="5550" spans="5:5" ht="15" customHeight="1" x14ac:dyDescent="0.35">
      <c r="E5550" s="11" t="str">
        <f>IF(F5550="Primary Timing Controller","Timing",IF(F5550="Secondary Timing Controller","Timing",IF(F5550="Star","Ethernet",IF(F5550="Door Controller","Security Solution",IF(F5550="Elevator Controller","Security Solution",IF(F5550="Range Extender","Security Solution",IF(F5550="Dropbox","Standalone",IF(F5550="LF Exciter","Standalone",IF(OR(F5550="Monitor",F5550="Virtual Wall"),IF(VLOOKUP(H5550,IRDeviceDetails!$A$1:$B$10000,2,FALSE)=0,"Standalone",IF(ISNUMBER(MATCH(H5550,ConfigGrouping!$D$1:$D$10000,0)),"Primary","Secondary")),"")))))))))</f>
        <v/>
      </c>
    </row>
    <row r="5551" spans="5:5" ht="15" customHeight="1" x14ac:dyDescent="0.35">
      <c r="E5551" s="11" t="str">
        <f>IF(F5551="Primary Timing Controller","Timing",IF(F5551="Secondary Timing Controller","Timing",IF(F5551="Star","Ethernet",IF(F5551="Door Controller","Security Solution",IF(F5551="Elevator Controller","Security Solution",IF(F5551="Range Extender","Security Solution",IF(F5551="Dropbox","Standalone",IF(F5551="LF Exciter","Standalone",IF(OR(F5551="Monitor",F5551="Virtual Wall"),IF(VLOOKUP(H5551,IRDeviceDetails!$A$1:$B$10000,2,FALSE)=0,"Standalone",IF(ISNUMBER(MATCH(H5551,ConfigGrouping!$D$1:$D$10000,0)),"Primary","Secondary")),"")))))))))</f>
        <v/>
      </c>
    </row>
    <row r="5552" spans="5:5" ht="15" customHeight="1" x14ac:dyDescent="0.35">
      <c r="E5552" s="11" t="str">
        <f>IF(F5552="Primary Timing Controller","Timing",IF(F5552="Secondary Timing Controller","Timing",IF(F5552="Star","Ethernet",IF(F5552="Door Controller","Security Solution",IF(F5552="Elevator Controller","Security Solution",IF(F5552="Range Extender","Security Solution",IF(F5552="Dropbox","Standalone",IF(F5552="LF Exciter","Standalone",IF(OR(F5552="Monitor",F5552="Virtual Wall"),IF(VLOOKUP(H5552,IRDeviceDetails!$A$1:$B$10000,2,FALSE)=0,"Standalone",IF(ISNUMBER(MATCH(H5552,ConfigGrouping!$D$1:$D$10000,0)),"Primary","Secondary")),"")))))))))</f>
        <v/>
      </c>
    </row>
    <row r="5553" spans="5:5" ht="15" customHeight="1" x14ac:dyDescent="0.35">
      <c r="E5553" s="11" t="str">
        <f>IF(F5553="Primary Timing Controller","Timing",IF(F5553="Secondary Timing Controller","Timing",IF(F5553="Star","Ethernet",IF(F5553="Door Controller","Security Solution",IF(F5553="Elevator Controller","Security Solution",IF(F5553="Range Extender","Security Solution",IF(F5553="Dropbox","Standalone",IF(F5553="LF Exciter","Standalone",IF(OR(F5553="Monitor",F5553="Virtual Wall"),IF(VLOOKUP(H5553,IRDeviceDetails!$A$1:$B$10000,2,FALSE)=0,"Standalone",IF(ISNUMBER(MATCH(H5553,ConfigGrouping!$D$1:$D$10000,0)),"Primary","Secondary")),"")))))))))</f>
        <v/>
      </c>
    </row>
    <row r="5554" spans="5:5" ht="15" customHeight="1" x14ac:dyDescent="0.35">
      <c r="E5554" s="11" t="str">
        <f>IF(F5554="Primary Timing Controller","Timing",IF(F5554="Secondary Timing Controller","Timing",IF(F5554="Star","Ethernet",IF(F5554="Door Controller","Security Solution",IF(F5554="Elevator Controller","Security Solution",IF(F5554="Range Extender","Security Solution",IF(F5554="Dropbox","Standalone",IF(F5554="LF Exciter","Standalone",IF(OR(F5554="Monitor",F5554="Virtual Wall"),IF(VLOOKUP(H5554,IRDeviceDetails!$A$1:$B$10000,2,FALSE)=0,"Standalone",IF(ISNUMBER(MATCH(H5554,ConfigGrouping!$D$1:$D$10000,0)),"Primary","Secondary")),"")))))))))</f>
        <v/>
      </c>
    </row>
    <row r="5555" spans="5:5" ht="15" customHeight="1" x14ac:dyDescent="0.35">
      <c r="E5555" s="11" t="str">
        <f>IF(F5555="Primary Timing Controller","Timing",IF(F5555="Secondary Timing Controller","Timing",IF(F5555="Star","Ethernet",IF(F5555="Door Controller","Security Solution",IF(F5555="Elevator Controller","Security Solution",IF(F5555="Range Extender","Security Solution",IF(F5555="Dropbox","Standalone",IF(F5555="LF Exciter","Standalone",IF(OR(F5555="Monitor",F5555="Virtual Wall"),IF(VLOOKUP(H5555,IRDeviceDetails!$A$1:$B$10000,2,FALSE)=0,"Standalone",IF(ISNUMBER(MATCH(H5555,ConfigGrouping!$D$1:$D$10000,0)),"Primary","Secondary")),"")))))))))</f>
        <v/>
      </c>
    </row>
    <row r="5556" spans="5:5" ht="15" customHeight="1" x14ac:dyDescent="0.35">
      <c r="E5556" s="11" t="str">
        <f>IF(F5556="Primary Timing Controller","Timing",IF(F5556="Secondary Timing Controller","Timing",IF(F5556="Star","Ethernet",IF(F5556="Door Controller","Security Solution",IF(F5556="Elevator Controller","Security Solution",IF(F5556="Range Extender","Security Solution",IF(F5556="Dropbox","Standalone",IF(F5556="LF Exciter","Standalone",IF(OR(F5556="Monitor",F5556="Virtual Wall"),IF(VLOOKUP(H5556,IRDeviceDetails!$A$1:$B$10000,2,FALSE)=0,"Standalone",IF(ISNUMBER(MATCH(H5556,ConfigGrouping!$D$1:$D$10000,0)),"Primary","Secondary")),"")))))))))</f>
        <v/>
      </c>
    </row>
    <row r="5557" spans="5:5" ht="15" customHeight="1" x14ac:dyDescent="0.35">
      <c r="E5557" s="11" t="str">
        <f>IF(F5557="Primary Timing Controller","Timing",IF(F5557="Secondary Timing Controller","Timing",IF(F5557="Star","Ethernet",IF(F5557="Door Controller","Security Solution",IF(F5557="Elevator Controller","Security Solution",IF(F5557="Range Extender","Security Solution",IF(F5557="Dropbox","Standalone",IF(F5557="LF Exciter","Standalone",IF(OR(F5557="Monitor",F5557="Virtual Wall"),IF(VLOOKUP(H5557,IRDeviceDetails!$A$1:$B$10000,2,FALSE)=0,"Standalone",IF(ISNUMBER(MATCH(H5557,ConfigGrouping!$D$1:$D$10000,0)),"Primary","Secondary")),"")))))))))</f>
        <v/>
      </c>
    </row>
    <row r="5558" spans="5:5" ht="15" customHeight="1" x14ac:dyDescent="0.35">
      <c r="E5558" s="11" t="str">
        <f>IF(F5558="Primary Timing Controller","Timing",IF(F5558="Secondary Timing Controller","Timing",IF(F5558="Star","Ethernet",IF(F5558="Door Controller","Security Solution",IF(F5558="Elevator Controller","Security Solution",IF(F5558="Range Extender","Security Solution",IF(F5558="Dropbox","Standalone",IF(F5558="LF Exciter","Standalone",IF(OR(F5558="Monitor",F5558="Virtual Wall"),IF(VLOOKUP(H5558,IRDeviceDetails!$A$1:$B$10000,2,FALSE)=0,"Standalone",IF(ISNUMBER(MATCH(H5558,ConfigGrouping!$D$1:$D$10000,0)),"Primary","Secondary")),"")))))))))</f>
        <v/>
      </c>
    </row>
    <row r="5559" spans="5:5" ht="15" customHeight="1" x14ac:dyDescent="0.35">
      <c r="E5559" s="11" t="str">
        <f>IF(F5559="Primary Timing Controller","Timing",IF(F5559="Secondary Timing Controller","Timing",IF(F5559="Star","Ethernet",IF(F5559="Door Controller","Security Solution",IF(F5559="Elevator Controller","Security Solution",IF(F5559="Range Extender","Security Solution",IF(F5559="Dropbox","Standalone",IF(F5559="LF Exciter","Standalone",IF(OR(F5559="Monitor",F5559="Virtual Wall"),IF(VLOOKUP(H5559,IRDeviceDetails!$A$1:$B$10000,2,FALSE)=0,"Standalone",IF(ISNUMBER(MATCH(H5559,ConfigGrouping!$D$1:$D$10000,0)),"Primary","Secondary")),"")))))))))</f>
        <v/>
      </c>
    </row>
    <row r="5560" spans="5:5" ht="15" customHeight="1" x14ac:dyDescent="0.35">
      <c r="E5560" s="11" t="str">
        <f>IF(F5560="Primary Timing Controller","Timing",IF(F5560="Secondary Timing Controller","Timing",IF(F5560="Star","Ethernet",IF(F5560="Door Controller","Security Solution",IF(F5560="Elevator Controller","Security Solution",IF(F5560="Range Extender","Security Solution",IF(F5560="Dropbox","Standalone",IF(F5560="LF Exciter","Standalone",IF(OR(F5560="Monitor",F5560="Virtual Wall"),IF(VLOOKUP(H5560,IRDeviceDetails!$A$1:$B$10000,2,FALSE)=0,"Standalone",IF(ISNUMBER(MATCH(H5560,ConfigGrouping!$D$1:$D$10000,0)),"Primary","Secondary")),"")))))))))</f>
        <v/>
      </c>
    </row>
    <row r="5561" spans="5:5" ht="15" customHeight="1" x14ac:dyDescent="0.35">
      <c r="E5561" s="11" t="str">
        <f>IF(F5561="Primary Timing Controller","Timing",IF(F5561="Secondary Timing Controller","Timing",IF(F5561="Star","Ethernet",IF(F5561="Door Controller","Security Solution",IF(F5561="Elevator Controller","Security Solution",IF(F5561="Range Extender","Security Solution",IF(F5561="Dropbox","Standalone",IF(F5561="LF Exciter","Standalone",IF(OR(F5561="Monitor",F5561="Virtual Wall"),IF(VLOOKUP(H5561,IRDeviceDetails!$A$1:$B$10000,2,FALSE)=0,"Standalone",IF(ISNUMBER(MATCH(H5561,ConfigGrouping!$D$1:$D$10000,0)),"Primary","Secondary")),"")))))))))</f>
        <v/>
      </c>
    </row>
    <row r="5562" spans="5:5" ht="15" customHeight="1" x14ac:dyDescent="0.35">
      <c r="E5562" s="11" t="str">
        <f>IF(F5562="Primary Timing Controller","Timing",IF(F5562="Secondary Timing Controller","Timing",IF(F5562="Star","Ethernet",IF(F5562="Door Controller","Security Solution",IF(F5562="Elevator Controller","Security Solution",IF(F5562="Range Extender","Security Solution",IF(F5562="Dropbox","Standalone",IF(F5562="LF Exciter","Standalone",IF(OR(F5562="Monitor",F5562="Virtual Wall"),IF(VLOOKUP(H5562,IRDeviceDetails!$A$1:$B$10000,2,FALSE)=0,"Standalone",IF(ISNUMBER(MATCH(H5562,ConfigGrouping!$D$1:$D$10000,0)),"Primary","Secondary")),"")))))))))</f>
        <v/>
      </c>
    </row>
    <row r="5563" spans="5:5" ht="15" customHeight="1" x14ac:dyDescent="0.35">
      <c r="E5563" s="11" t="str">
        <f>IF(F5563="Primary Timing Controller","Timing",IF(F5563="Secondary Timing Controller","Timing",IF(F5563="Star","Ethernet",IF(F5563="Door Controller","Security Solution",IF(F5563="Elevator Controller","Security Solution",IF(F5563="Range Extender","Security Solution",IF(F5563="Dropbox","Standalone",IF(F5563="LF Exciter","Standalone",IF(OR(F5563="Monitor",F5563="Virtual Wall"),IF(VLOOKUP(H5563,IRDeviceDetails!$A$1:$B$10000,2,FALSE)=0,"Standalone",IF(ISNUMBER(MATCH(H5563,ConfigGrouping!$D$1:$D$10000,0)),"Primary","Secondary")),"")))))))))</f>
        <v/>
      </c>
    </row>
    <row r="5564" spans="5:5" ht="15" customHeight="1" x14ac:dyDescent="0.35">
      <c r="E5564" s="11" t="str">
        <f>IF(F5564="Primary Timing Controller","Timing",IF(F5564="Secondary Timing Controller","Timing",IF(F5564="Star","Ethernet",IF(F5564="Door Controller","Security Solution",IF(F5564="Elevator Controller","Security Solution",IF(F5564="Range Extender","Security Solution",IF(F5564="Dropbox","Standalone",IF(F5564="LF Exciter","Standalone",IF(OR(F5564="Monitor",F5564="Virtual Wall"),IF(VLOOKUP(H5564,IRDeviceDetails!$A$1:$B$10000,2,FALSE)=0,"Standalone",IF(ISNUMBER(MATCH(H5564,ConfigGrouping!$D$1:$D$10000,0)),"Primary","Secondary")),"")))))))))</f>
        <v/>
      </c>
    </row>
    <row r="5565" spans="5:5" ht="15" customHeight="1" x14ac:dyDescent="0.35">
      <c r="E5565" s="11" t="str">
        <f>IF(F5565="Primary Timing Controller","Timing",IF(F5565="Secondary Timing Controller","Timing",IF(F5565="Star","Ethernet",IF(F5565="Door Controller","Security Solution",IF(F5565="Elevator Controller","Security Solution",IF(F5565="Range Extender","Security Solution",IF(F5565="Dropbox","Standalone",IF(F5565="LF Exciter","Standalone",IF(OR(F5565="Monitor",F5565="Virtual Wall"),IF(VLOOKUP(H5565,IRDeviceDetails!$A$1:$B$10000,2,FALSE)=0,"Standalone",IF(ISNUMBER(MATCH(H5565,ConfigGrouping!$D$1:$D$10000,0)),"Primary","Secondary")),"")))))))))</f>
        <v/>
      </c>
    </row>
    <row r="5566" spans="5:5" ht="15" customHeight="1" x14ac:dyDescent="0.35">
      <c r="E5566" s="11" t="str">
        <f>IF(F5566="Primary Timing Controller","Timing",IF(F5566="Secondary Timing Controller","Timing",IF(F5566="Star","Ethernet",IF(F5566="Door Controller","Security Solution",IF(F5566="Elevator Controller","Security Solution",IF(F5566="Range Extender","Security Solution",IF(F5566="Dropbox","Standalone",IF(F5566="LF Exciter","Standalone",IF(OR(F5566="Monitor",F5566="Virtual Wall"),IF(VLOOKUP(H5566,IRDeviceDetails!$A$1:$B$10000,2,FALSE)=0,"Standalone",IF(ISNUMBER(MATCH(H5566,ConfigGrouping!$D$1:$D$10000,0)),"Primary","Secondary")),"")))))))))</f>
        <v/>
      </c>
    </row>
    <row r="5567" spans="5:5" ht="15" customHeight="1" x14ac:dyDescent="0.35">
      <c r="E5567" s="11" t="str">
        <f>IF(F5567="Primary Timing Controller","Timing",IF(F5567="Secondary Timing Controller","Timing",IF(F5567="Star","Ethernet",IF(F5567="Door Controller","Security Solution",IF(F5567="Elevator Controller","Security Solution",IF(F5567="Range Extender","Security Solution",IF(F5567="Dropbox","Standalone",IF(F5567="LF Exciter","Standalone",IF(OR(F5567="Monitor",F5567="Virtual Wall"),IF(VLOOKUP(H5567,IRDeviceDetails!$A$1:$B$10000,2,FALSE)=0,"Standalone",IF(ISNUMBER(MATCH(H5567,ConfigGrouping!$D$1:$D$10000,0)),"Primary","Secondary")),"")))))))))</f>
        <v/>
      </c>
    </row>
    <row r="5568" spans="5:5" ht="15" customHeight="1" x14ac:dyDescent="0.35">
      <c r="E5568" s="11" t="str">
        <f>IF(F5568="Primary Timing Controller","Timing",IF(F5568="Secondary Timing Controller","Timing",IF(F5568="Star","Ethernet",IF(F5568="Door Controller","Security Solution",IF(F5568="Elevator Controller","Security Solution",IF(F5568="Range Extender","Security Solution",IF(F5568="Dropbox","Standalone",IF(F5568="LF Exciter","Standalone",IF(OR(F5568="Monitor",F5568="Virtual Wall"),IF(VLOOKUP(H5568,IRDeviceDetails!$A$1:$B$10000,2,FALSE)=0,"Standalone",IF(ISNUMBER(MATCH(H5568,ConfigGrouping!$D$1:$D$10000,0)),"Primary","Secondary")),"")))))))))</f>
        <v/>
      </c>
    </row>
    <row r="5569" spans="5:5" ht="15" customHeight="1" x14ac:dyDescent="0.35">
      <c r="E5569" s="11" t="str">
        <f>IF(F5569="Primary Timing Controller","Timing",IF(F5569="Secondary Timing Controller","Timing",IF(F5569="Star","Ethernet",IF(F5569="Door Controller","Security Solution",IF(F5569="Elevator Controller","Security Solution",IF(F5569="Range Extender","Security Solution",IF(F5569="Dropbox","Standalone",IF(F5569="LF Exciter","Standalone",IF(OR(F5569="Monitor",F5569="Virtual Wall"),IF(VLOOKUP(H5569,IRDeviceDetails!$A$1:$B$10000,2,FALSE)=0,"Standalone",IF(ISNUMBER(MATCH(H5569,ConfigGrouping!$D$1:$D$10000,0)),"Primary","Secondary")),"")))))))))</f>
        <v/>
      </c>
    </row>
    <row r="5570" spans="5:5" ht="15" customHeight="1" x14ac:dyDescent="0.35">
      <c r="E5570" s="11" t="str">
        <f>IF(F5570="Primary Timing Controller","Timing",IF(F5570="Secondary Timing Controller","Timing",IF(F5570="Star","Ethernet",IF(F5570="Door Controller","Security Solution",IF(F5570="Elevator Controller","Security Solution",IF(F5570="Range Extender","Security Solution",IF(F5570="Dropbox","Standalone",IF(F5570="LF Exciter","Standalone",IF(OR(F5570="Monitor",F5570="Virtual Wall"),IF(VLOOKUP(H5570,IRDeviceDetails!$A$1:$B$10000,2,FALSE)=0,"Standalone",IF(ISNUMBER(MATCH(H5570,ConfigGrouping!$D$1:$D$10000,0)),"Primary","Secondary")),"")))))))))</f>
        <v/>
      </c>
    </row>
    <row r="5571" spans="5:5" ht="15" customHeight="1" x14ac:dyDescent="0.35">
      <c r="E5571" s="11" t="str">
        <f>IF(F5571="Primary Timing Controller","Timing",IF(F5571="Secondary Timing Controller","Timing",IF(F5571="Star","Ethernet",IF(F5571="Door Controller","Security Solution",IF(F5571="Elevator Controller","Security Solution",IF(F5571="Range Extender","Security Solution",IF(F5571="Dropbox","Standalone",IF(F5571="LF Exciter","Standalone",IF(OR(F5571="Monitor",F5571="Virtual Wall"),IF(VLOOKUP(H5571,IRDeviceDetails!$A$1:$B$10000,2,FALSE)=0,"Standalone",IF(ISNUMBER(MATCH(H5571,ConfigGrouping!$D$1:$D$10000,0)),"Primary","Secondary")),"")))))))))</f>
        <v/>
      </c>
    </row>
    <row r="5572" spans="5:5" ht="15" customHeight="1" x14ac:dyDescent="0.35">
      <c r="E5572" s="11" t="str">
        <f>IF(F5572="Primary Timing Controller","Timing",IF(F5572="Secondary Timing Controller","Timing",IF(F5572="Star","Ethernet",IF(F5572="Door Controller","Security Solution",IF(F5572="Elevator Controller","Security Solution",IF(F5572="Range Extender","Security Solution",IF(F5572="Dropbox","Standalone",IF(F5572="LF Exciter","Standalone",IF(OR(F5572="Monitor",F5572="Virtual Wall"),IF(VLOOKUP(H5572,IRDeviceDetails!$A$1:$B$10000,2,FALSE)=0,"Standalone",IF(ISNUMBER(MATCH(H5572,ConfigGrouping!$D$1:$D$10000,0)),"Primary","Secondary")),"")))))))))</f>
        <v/>
      </c>
    </row>
    <row r="5573" spans="5:5" ht="15" customHeight="1" x14ac:dyDescent="0.35">
      <c r="E5573" s="11" t="str">
        <f>IF(F5573="Primary Timing Controller","Timing",IF(F5573="Secondary Timing Controller","Timing",IF(F5573="Star","Ethernet",IF(F5573="Door Controller","Security Solution",IF(F5573="Elevator Controller","Security Solution",IF(F5573="Range Extender","Security Solution",IF(F5573="Dropbox","Standalone",IF(F5573="LF Exciter","Standalone",IF(OR(F5573="Monitor",F5573="Virtual Wall"),IF(VLOOKUP(H5573,IRDeviceDetails!$A$1:$B$10000,2,FALSE)=0,"Standalone",IF(ISNUMBER(MATCH(H5573,ConfigGrouping!$D$1:$D$10000,0)),"Primary","Secondary")),"")))))))))</f>
        <v/>
      </c>
    </row>
    <row r="5574" spans="5:5" ht="15" customHeight="1" x14ac:dyDescent="0.35">
      <c r="E5574" s="11" t="str">
        <f>IF(F5574="Primary Timing Controller","Timing",IF(F5574="Secondary Timing Controller","Timing",IF(F5574="Star","Ethernet",IF(F5574="Door Controller","Security Solution",IF(F5574="Elevator Controller","Security Solution",IF(F5574="Range Extender","Security Solution",IF(F5574="Dropbox","Standalone",IF(F5574="LF Exciter","Standalone",IF(OR(F5574="Monitor",F5574="Virtual Wall"),IF(VLOOKUP(H5574,IRDeviceDetails!$A$1:$B$10000,2,FALSE)=0,"Standalone",IF(ISNUMBER(MATCH(H5574,ConfigGrouping!$D$1:$D$10000,0)),"Primary","Secondary")),"")))))))))</f>
        <v/>
      </c>
    </row>
    <row r="5575" spans="5:5" ht="15" customHeight="1" x14ac:dyDescent="0.35">
      <c r="E5575" s="11" t="str">
        <f>IF(F5575="Primary Timing Controller","Timing",IF(F5575="Secondary Timing Controller","Timing",IF(F5575="Star","Ethernet",IF(F5575="Door Controller","Security Solution",IF(F5575="Elevator Controller","Security Solution",IF(F5575="Range Extender","Security Solution",IF(F5575="Dropbox","Standalone",IF(F5575="LF Exciter","Standalone",IF(OR(F5575="Monitor",F5575="Virtual Wall"),IF(VLOOKUP(H5575,IRDeviceDetails!$A$1:$B$10000,2,FALSE)=0,"Standalone",IF(ISNUMBER(MATCH(H5575,ConfigGrouping!$D$1:$D$10000,0)),"Primary","Secondary")),"")))))))))</f>
        <v/>
      </c>
    </row>
    <row r="5576" spans="5:5" ht="15" customHeight="1" x14ac:dyDescent="0.35">
      <c r="E5576" s="11" t="str">
        <f>IF(F5576="Primary Timing Controller","Timing",IF(F5576="Secondary Timing Controller","Timing",IF(F5576="Star","Ethernet",IF(F5576="Door Controller","Security Solution",IF(F5576="Elevator Controller","Security Solution",IF(F5576="Range Extender","Security Solution",IF(F5576="Dropbox","Standalone",IF(F5576="LF Exciter","Standalone",IF(OR(F5576="Monitor",F5576="Virtual Wall"),IF(VLOOKUP(H5576,IRDeviceDetails!$A$1:$B$10000,2,FALSE)=0,"Standalone",IF(ISNUMBER(MATCH(H5576,ConfigGrouping!$D$1:$D$10000,0)),"Primary","Secondary")),"")))))))))</f>
        <v/>
      </c>
    </row>
    <row r="5577" spans="5:5" ht="15" customHeight="1" x14ac:dyDescent="0.35">
      <c r="E5577" s="11" t="str">
        <f>IF(F5577="Primary Timing Controller","Timing",IF(F5577="Secondary Timing Controller","Timing",IF(F5577="Star","Ethernet",IF(F5577="Door Controller","Security Solution",IF(F5577="Elevator Controller","Security Solution",IF(F5577="Range Extender","Security Solution",IF(F5577="Dropbox","Standalone",IF(F5577="LF Exciter","Standalone",IF(OR(F5577="Monitor",F5577="Virtual Wall"),IF(VLOOKUP(H5577,IRDeviceDetails!$A$1:$B$10000,2,FALSE)=0,"Standalone",IF(ISNUMBER(MATCH(H5577,ConfigGrouping!$D$1:$D$10000,0)),"Primary","Secondary")),"")))))))))</f>
        <v/>
      </c>
    </row>
    <row r="5578" spans="5:5" ht="15" customHeight="1" x14ac:dyDescent="0.35">
      <c r="E5578" s="11" t="str">
        <f>IF(F5578="Primary Timing Controller","Timing",IF(F5578="Secondary Timing Controller","Timing",IF(F5578="Star","Ethernet",IF(F5578="Door Controller","Security Solution",IF(F5578="Elevator Controller","Security Solution",IF(F5578="Range Extender","Security Solution",IF(F5578="Dropbox","Standalone",IF(F5578="LF Exciter","Standalone",IF(OR(F5578="Monitor",F5578="Virtual Wall"),IF(VLOOKUP(H5578,IRDeviceDetails!$A$1:$B$10000,2,FALSE)=0,"Standalone",IF(ISNUMBER(MATCH(H5578,ConfigGrouping!$D$1:$D$10000,0)),"Primary","Secondary")),"")))))))))</f>
        <v/>
      </c>
    </row>
    <row r="5579" spans="5:5" ht="15" customHeight="1" x14ac:dyDescent="0.35">
      <c r="E5579" s="11" t="str">
        <f>IF(F5579="Primary Timing Controller","Timing",IF(F5579="Secondary Timing Controller","Timing",IF(F5579="Star","Ethernet",IF(F5579="Door Controller","Security Solution",IF(F5579="Elevator Controller","Security Solution",IF(F5579="Range Extender","Security Solution",IF(F5579="Dropbox","Standalone",IF(F5579="LF Exciter","Standalone",IF(OR(F5579="Monitor",F5579="Virtual Wall"),IF(VLOOKUP(H5579,IRDeviceDetails!$A$1:$B$10000,2,FALSE)=0,"Standalone",IF(ISNUMBER(MATCH(H5579,ConfigGrouping!$D$1:$D$10000,0)),"Primary","Secondary")),"")))))))))</f>
        <v/>
      </c>
    </row>
    <row r="5580" spans="5:5" ht="15" customHeight="1" x14ac:dyDescent="0.35">
      <c r="E5580" s="11" t="str">
        <f>IF(F5580="Primary Timing Controller","Timing",IF(F5580="Secondary Timing Controller","Timing",IF(F5580="Star","Ethernet",IF(F5580="Door Controller","Security Solution",IF(F5580="Elevator Controller","Security Solution",IF(F5580="Range Extender","Security Solution",IF(F5580="Dropbox","Standalone",IF(F5580="LF Exciter","Standalone",IF(OR(F5580="Monitor",F5580="Virtual Wall"),IF(VLOOKUP(H5580,IRDeviceDetails!$A$1:$B$10000,2,FALSE)=0,"Standalone",IF(ISNUMBER(MATCH(H5580,ConfigGrouping!$D$1:$D$10000,0)),"Primary","Secondary")),"")))))))))</f>
        <v/>
      </c>
    </row>
    <row r="5581" spans="5:5" ht="15" customHeight="1" x14ac:dyDescent="0.35">
      <c r="E5581" s="11" t="str">
        <f>IF(F5581="Primary Timing Controller","Timing",IF(F5581="Secondary Timing Controller","Timing",IF(F5581="Star","Ethernet",IF(F5581="Door Controller","Security Solution",IF(F5581="Elevator Controller","Security Solution",IF(F5581="Range Extender","Security Solution",IF(F5581="Dropbox","Standalone",IF(F5581="LF Exciter","Standalone",IF(OR(F5581="Monitor",F5581="Virtual Wall"),IF(VLOOKUP(H5581,IRDeviceDetails!$A$1:$B$10000,2,FALSE)=0,"Standalone",IF(ISNUMBER(MATCH(H5581,ConfigGrouping!$D$1:$D$10000,0)),"Primary","Secondary")),"")))))))))</f>
        <v/>
      </c>
    </row>
    <row r="5582" spans="5:5" ht="15" customHeight="1" x14ac:dyDescent="0.35">
      <c r="E5582" s="11" t="str">
        <f>IF(F5582="Primary Timing Controller","Timing",IF(F5582="Secondary Timing Controller","Timing",IF(F5582="Star","Ethernet",IF(F5582="Door Controller","Security Solution",IF(F5582="Elevator Controller","Security Solution",IF(F5582="Range Extender","Security Solution",IF(F5582="Dropbox","Standalone",IF(F5582="LF Exciter","Standalone",IF(OR(F5582="Monitor",F5582="Virtual Wall"),IF(VLOOKUP(H5582,IRDeviceDetails!$A$1:$B$10000,2,FALSE)=0,"Standalone",IF(ISNUMBER(MATCH(H5582,ConfigGrouping!$D$1:$D$10000,0)),"Primary","Secondary")),"")))))))))</f>
        <v/>
      </c>
    </row>
    <row r="5583" spans="5:5" ht="15" customHeight="1" x14ac:dyDescent="0.35">
      <c r="E5583" s="11" t="str">
        <f>IF(F5583="Primary Timing Controller","Timing",IF(F5583="Secondary Timing Controller","Timing",IF(F5583="Star","Ethernet",IF(F5583="Door Controller","Security Solution",IF(F5583="Elevator Controller","Security Solution",IF(F5583="Range Extender","Security Solution",IF(F5583="Dropbox","Standalone",IF(F5583="LF Exciter","Standalone",IF(OR(F5583="Monitor",F5583="Virtual Wall"),IF(VLOOKUP(H5583,IRDeviceDetails!$A$1:$B$10000,2,FALSE)=0,"Standalone",IF(ISNUMBER(MATCH(H5583,ConfigGrouping!$D$1:$D$10000,0)),"Primary","Secondary")),"")))))))))</f>
        <v/>
      </c>
    </row>
    <row r="5584" spans="5:5" ht="15" customHeight="1" x14ac:dyDescent="0.35">
      <c r="E5584" s="11" t="str">
        <f>IF(F5584="Primary Timing Controller","Timing",IF(F5584="Secondary Timing Controller","Timing",IF(F5584="Star","Ethernet",IF(F5584="Door Controller","Security Solution",IF(F5584="Elevator Controller","Security Solution",IF(F5584="Range Extender","Security Solution",IF(F5584="Dropbox","Standalone",IF(F5584="LF Exciter","Standalone",IF(OR(F5584="Monitor",F5584="Virtual Wall"),IF(VLOOKUP(H5584,IRDeviceDetails!$A$1:$B$10000,2,FALSE)=0,"Standalone",IF(ISNUMBER(MATCH(H5584,ConfigGrouping!$D$1:$D$10000,0)),"Primary","Secondary")),"")))))))))</f>
        <v/>
      </c>
    </row>
    <row r="5585" spans="5:5" ht="15" customHeight="1" x14ac:dyDescent="0.35">
      <c r="E5585" s="11" t="str">
        <f>IF(F5585="Primary Timing Controller","Timing",IF(F5585="Secondary Timing Controller","Timing",IF(F5585="Star","Ethernet",IF(F5585="Door Controller","Security Solution",IF(F5585="Elevator Controller","Security Solution",IF(F5585="Range Extender","Security Solution",IF(F5585="Dropbox","Standalone",IF(F5585="LF Exciter","Standalone",IF(OR(F5585="Monitor",F5585="Virtual Wall"),IF(VLOOKUP(H5585,IRDeviceDetails!$A$1:$B$10000,2,FALSE)=0,"Standalone",IF(ISNUMBER(MATCH(H5585,ConfigGrouping!$D$1:$D$10000,0)),"Primary","Secondary")),"")))))))))</f>
        <v/>
      </c>
    </row>
    <row r="5586" spans="5:5" ht="15" customHeight="1" x14ac:dyDescent="0.35">
      <c r="E5586" s="11" t="str">
        <f>IF(F5586="Primary Timing Controller","Timing",IF(F5586="Secondary Timing Controller","Timing",IF(F5586="Star","Ethernet",IF(F5586="Door Controller","Security Solution",IF(F5586="Elevator Controller","Security Solution",IF(F5586="Range Extender","Security Solution",IF(F5586="Dropbox","Standalone",IF(F5586="LF Exciter","Standalone",IF(OR(F5586="Monitor",F5586="Virtual Wall"),IF(VLOOKUP(H5586,IRDeviceDetails!$A$1:$B$10000,2,FALSE)=0,"Standalone",IF(ISNUMBER(MATCH(H5586,ConfigGrouping!$D$1:$D$10000,0)),"Primary","Secondary")),"")))))))))</f>
        <v/>
      </c>
    </row>
    <row r="5587" spans="5:5" ht="15" customHeight="1" x14ac:dyDescent="0.35">
      <c r="E5587" s="11" t="str">
        <f>IF(F5587="Primary Timing Controller","Timing",IF(F5587="Secondary Timing Controller","Timing",IF(F5587="Star","Ethernet",IF(F5587="Door Controller","Security Solution",IF(F5587="Elevator Controller","Security Solution",IF(F5587="Range Extender","Security Solution",IF(F5587="Dropbox","Standalone",IF(F5587="LF Exciter","Standalone",IF(OR(F5587="Monitor",F5587="Virtual Wall"),IF(VLOOKUP(H5587,IRDeviceDetails!$A$1:$B$10000,2,FALSE)=0,"Standalone",IF(ISNUMBER(MATCH(H5587,ConfigGrouping!$D$1:$D$10000,0)),"Primary","Secondary")),"")))))))))</f>
        <v/>
      </c>
    </row>
    <row r="5588" spans="5:5" ht="15" customHeight="1" x14ac:dyDescent="0.35">
      <c r="E5588" s="11" t="str">
        <f>IF(F5588="Primary Timing Controller","Timing",IF(F5588="Secondary Timing Controller","Timing",IF(F5588="Star","Ethernet",IF(F5588="Door Controller","Security Solution",IF(F5588="Elevator Controller","Security Solution",IF(F5588="Range Extender","Security Solution",IF(F5588="Dropbox","Standalone",IF(F5588="LF Exciter","Standalone",IF(OR(F5588="Monitor",F5588="Virtual Wall"),IF(VLOOKUP(H5588,IRDeviceDetails!$A$1:$B$10000,2,FALSE)=0,"Standalone",IF(ISNUMBER(MATCH(H5588,ConfigGrouping!$D$1:$D$10000,0)),"Primary","Secondary")),"")))))))))</f>
        <v/>
      </c>
    </row>
    <row r="5589" spans="5:5" ht="15" customHeight="1" x14ac:dyDescent="0.35">
      <c r="E5589" s="11" t="str">
        <f>IF(F5589="Primary Timing Controller","Timing",IF(F5589="Secondary Timing Controller","Timing",IF(F5589="Star","Ethernet",IF(F5589="Door Controller","Security Solution",IF(F5589="Elevator Controller","Security Solution",IF(F5589="Range Extender","Security Solution",IF(F5589="Dropbox","Standalone",IF(F5589="LF Exciter","Standalone",IF(OR(F5589="Monitor",F5589="Virtual Wall"),IF(VLOOKUP(H5589,IRDeviceDetails!$A$1:$B$10000,2,FALSE)=0,"Standalone",IF(ISNUMBER(MATCH(H5589,ConfigGrouping!$D$1:$D$10000,0)),"Primary","Secondary")),"")))))))))</f>
        <v/>
      </c>
    </row>
    <row r="5590" spans="5:5" ht="15" customHeight="1" x14ac:dyDescent="0.35">
      <c r="E5590" s="11" t="str">
        <f>IF(F5590="Primary Timing Controller","Timing",IF(F5590="Secondary Timing Controller","Timing",IF(F5590="Star","Ethernet",IF(F5590="Door Controller","Security Solution",IF(F5590="Elevator Controller","Security Solution",IF(F5590="Range Extender","Security Solution",IF(F5590="Dropbox","Standalone",IF(F5590="LF Exciter","Standalone",IF(OR(F5590="Monitor",F5590="Virtual Wall"),IF(VLOOKUP(H5590,IRDeviceDetails!$A$1:$B$10000,2,FALSE)=0,"Standalone",IF(ISNUMBER(MATCH(H5590,ConfigGrouping!$D$1:$D$10000,0)),"Primary","Secondary")),"")))))))))</f>
        <v/>
      </c>
    </row>
    <row r="5591" spans="5:5" ht="15" customHeight="1" x14ac:dyDescent="0.35">
      <c r="E5591" s="11" t="str">
        <f>IF(F5591="Primary Timing Controller","Timing",IF(F5591="Secondary Timing Controller","Timing",IF(F5591="Star","Ethernet",IF(F5591="Door Controller","Security Solution",IF(F5591="Elevator Controller","Security Solution",IF(F5591="Range Extender","Security Solution",IF(F5591="Dropbox","Standalone",IF(F5591="LF Exciter","Standalone",IF(OR(F5591="Monitor",F5591="Virtual Wall"),IF(VLOOKUP(H5591,IRDeviceDetails!$A$1:$B$10000,2,FALSE)=0,"Standalone",IF(ISNUMBER(MATCH(H5591,ConfigGrouping!$D$1:$D$10000,0)),"Primary","Secondary")),"")))))))))</f>
        <v/>
      </c>
    </row>
    <row r="5592" spans="5:5" ht="15" customHeight="1" x14ac:dyDescent="0.35">
      <c r="E5592" s="11" t="str">
        <f>IF(F5592="Primary Timing Controller","Timing",IF(F5592="Secondary Timing Controller","Timing",IF(F5592="Star","Ethernet",IF(F5592="Door Controller","Security Solution",IF(F5592="Elevator Controller","Security Solution",IF(F5592="Range Extender","Security Solution",IF(F5592="Dropbox","Standalone",IF(F5592="LF Exciter","Standalone",IF(OR(F5592="Monitor",F5592="Virtual Wall"),IF(VLOOKUP(H5592,IRDeviceDetails!$A$1:$B$10000,2,FALSE)=0,"Standalone",IF(ISNUMBER(MATCH(H5592,ConfigGrouping!$D$1:$D$10000,0)),"Primary","Secondary")),"")))))))))</f>
        <v/>
      </c>
    </row>
    <row r="5593" spans="5:5" ht="15" customHeight="1" x14ac:dyDescent="0.35">
      <c r="E5593" s="11" t="str">
        <f>IF(F5593="Primary Timing Controller","Timing",IF(F5593="Secondary Timing Controller","Timing",IF(F5593="Star","Ethernet",IF(F5593="Door Controller","Security Solution",IF(F5593="Elevator Controller","Security Solution",IF(F5593="Range Extender","Security Solution",IF(F5593="Dropbox","Standalone",IF(F5593="LF Exciter","Standalone",IF(OR(F5593="Monitor",F5593="Virtual Wall"),IF(VLOOKUP(H5593,IRDeviceDetails!$A$1:$B$10000,2,FALSE)=0,"Standalone",IF(ISNUMBER(MATCH(H5593,ConfigGrouping!$D$1:$D$10000,0)),"Primary","Secondary")),"")))))))))</f>
        <v/>
      </c>
    </row>
    <row r="5594" spans="5:5" ht="15" customHeight="1" x14ac:dyDescent="0.35">
      <c r="E5594" s="11" t="str">
        <f>IF(F5594="Primary Timing Controller","Timing",IF(F5594="Secondary Timing Controller","Timing",IF(F5594="Star","Ethernet",IF(F5594="Door Controller","Security Solution",IF(F5594="Elevator Controller","Security Solution",IF(F5594="Range Extender","Security Solution",IF(F5594="Dropbox","Standalone",IF(F5594="LF Exciter","Standalone",IF(OR(F5594="Monitor",F5594="Virtual Wall"),IF(VLOOKUP(H5594,IRDeviceDetails!$A$1:$B$10000,2,FALSE)=0,"Standalone",IF(ISNUMBER(MATCH(H5594,ConfigGrouping!$D$1:$D$10000,0)),"Primary","Secondary")),"")))))))))</f>
        <v/>
      </c>
    </row>
    <row r="5595" spans="5:5" ht="15" customHeight="1" x14ac:dyDescent="0.35">
      <c r="E5595" s="11" t="str">
        <f>IF(F5595="Primary Timing Controller","Timing",IF(F5595="Secondary Timing Controller","Timing",IF(F5595="Star","Ethernet",IF(F5595="Door Controller","Security Solution",IF(F5595="Elevator Controller","Security Solution",IF(F5595="Range Extender","Security Solution",IF(F5595="Dropbox","Standalone",IF(F5595="LF Exciter","Standalone",IF(OR(F5595="Monitor",F5595="Virtual Wall"),IF(VLOOKUP(H5595,IRDeviceDetails!$A$1:$B$10000,2,FALSE)=0,"Standalone",IF(ISNUMBER(MATCH(H5595,ConfigGrouping!$D$1:$D$10000,0)),"Primary","Secondary")),"")))))))))</f>
        <v/>
      </c>
    </row>
    <row r="5596" spans="5:5" ht="15" customHeight="1" x14ac:dyDescent="0.35">
      <c r="E5596" s="11" t="str">
        <f>IF(F5596="Primary Timing Controller","Timing",IF(F5596="Secondary Timing Controller","Timing",IF(F5596="Star","Ethernet",IF(F5596="Door Controller","Security Solution",IF(F5596="Elevator Controller","Security Solution",IF(F5596="Range Extender","Security Solution",IF(F5596="Dropbox","Standalone",IF(F5596="LF Exciter","Standalone",IF(OR(F5596="Monitor",F5596="Virtual Wall"),IF(VLOOKUP(H5596,IRDeviceDetails!$A$1:$B$10000,2,FALSE)=0,"Standalone",IF(ISNUMBER(MATCH(H5596,ConfigGrouping!$D$1:$D$10000,0)),"Primary","Secondary")),"")))))))))</f>
        <v/>
      </c>
    </row>
    <row r="5597" spans="5:5" ht="15" customHeight="1" x14ac:dyDescent="0.35">
      <c r="E5597" s="11" t="str">
        <f>IF(F5597="Primary Timing Controller","Timing",IF(F5597="Secondary Timing Controller","Timing",IF(F5597="Star","Ethernet",IF(F5597="Door Controller","Security Solution",IF(F5597="Elevator Controller","Security Solution",IF(F5597="Range Extender","Security Solution",IF(F5597="Dropbox","Standalone",IF(F5597="LF Exciter","Standalone",IF(OR(F5597="Monitor",F5597="Virtual Wall"),IF(VLOOKUP(H5597,IRDeviceDetails!$A$1:$B$10000,2,FALSE)=0,"Standalone",IF(ISNUMBER(MATCH(H5597,ConfigGrouping!$D$1:$D$10000,0)),"Primary","Secondary")),"")))))))))</f>
        <v/>
      </c>
    </row>
    <row r="5598" spans="5:5" ht="15" customHeight="1" x14ac:dyDescent="0.35">
      <c r="E5598" s="11" t="str">
        <f>IF(F5598="Primary Timing Controller","Timing",IF(F5598="Secondary Timing Controller","Timing",IF(F5598="Star","Ethernet",IF(F5598="Door Controller","Security Solution",IF(F5598="Elevator Controller","Security Solution",IF(F5598="Range Extender","Security Solution",IF(F5598="Dropbox","Standalone",IF(F5598="LF Exciter","Standalone",IF(OR(F5598="Monitor",F5598="Virtual Wall"),IF(VLOOKUP(H5598,IRDeviceDetails!$A$1:$B$10000,2,FALSE)=0,"Standalone",IF(ISNUMBER(MATCH(H5598,ConfigGrouping!$D$1:$D$10000,0)),"Primary","Secondary")),"")))))))))</f>
        <v/>
      </c>
    </row>
    <row r="5599" spans="5:5" ht="15" customHeight="1" x14ac:dyDescent="0.35">
      <c r="E5599" s="11" t="str">
        <f>IF(F5599="Primary Timing Controller","Timing",IF(F5599="Secondary Timing Controller","Timing",IF(F5599="Star","Ethernet",IF(F5599="Door Controller","Security Solution",IF(F5599="Elevator Controller","Security Solution",IF(F5599="Range Extender","Security Solution",IF(F5599="Dropbox","Standalone",IF(F5599="LF Exciter","Standalone",IF(OR(F5599="Monitor",F5599="Virtual Wall"),IF(VLOOKUP(H5599,IRDeviceDetails!$A$1:$B$10000,2,FALSE)=0,"Standalone",IF(ISNUMBER(MATCH(H5599,ConfigGrouping!$D$1:$D$10000,0)),"Primary","Secondary")),"")))))))))</f>
        <v/>
      </c>
    </row>
    <row r="5600" spans="5:5" ht="15" customHeight="1" x14ac:dyDescent="0.35">
      <c r="E5600" s="11" t="str">
        <f>IF(F5600="Primary Timing Controller","Timing",IF(F5600="Secondary Timing Controller","Timing",IF(F5600="Star","Ethernet",IF(F5600="Door Controller","Security Solution",IF(F5600="Elevator Controller","Security Solution",IF(F5600="Range Extender","Security Solution",IF(F5600="Dropbox","Standalone",IF(F5600="LF Exciter","Standalone",IF(OR(F5600="Monitor",F5600="Virtual Wall"),IF(VLOOKUP(H5600,IRDeviceDetails!$A$1:$B$10000,2,FALSE)=0,"Standalone",IF(ISNUMBER(MATCH(H5600,ConfigGrouping!$D$1:$D$10000,0)),"Primary","Secondary")),"")))))))))</f>
        <v/>
      </c>
    </row>
    <row r="5601" spans="5:5" ht="15" customHeight="1" x14ac:dyDescent="0.35">
      <c r="E5601" s="11" t="str">
        <f>IF(F5601="Primary Timing Controller","Timing",IF(F5601="Secondary Timing Controller","Timing",IF(F5601="Star","Ethernet",IF(F5601="Door Controller","Security Solution",IF(F5601="Elevator Controller","Security Solution",IF(F5601="Range Extender","Security Solution",IF(F5601="Dropbox","Standalone",IF(F5601="LF Exciter","Standalone",IF(OR(F5601="Monitor",F5601="Virtual Wall"),IF(VLOOKUP(H5601,IRDeviceDetails!$A$1:$B$10000,2,FALSE)=0,"Standalone",IF(ISNUMBER(MATCH(H5601,ConfigGrouping!$D$1:$D$10000,0)),"Primary","Secondary")),"")))))))))</f>
        <v/>
      </c>
    </row>
    <row r="5602" spans="5:5" ht="15" customHeight="1" x14ac:dyDescent="0.35">
      <c r="E5602" s="11" t="str">
        <f>IF(F5602="Primary Timing Controller","Timing",IF(F5602="Secondary Timing Controller","Timing",IF(F5602="Star","Ethernet",IF(F5602="Door Controller","Security Solution",IF(F5602="Elevator Controller","Security Solution",IF(F5602="Range Extender","Security Solution",IF(F5602="Dropbox","Standalone",IF(F5602="LF Exciter","Standalone",IF(OR(F5602="Monitor",F5602="Virtual Wall"),IF(VLOOKUP(H5602,IRDeviceDetails!$A$1:$B$10000,2,FALSE)=0,"Standalone",IF(ISNUMBER(MATCH(H5602,ConfigGrouping!$D$1:$D$10000,0)),"Primary","Secondary")),"")))))))))</f>
        <v/>
      </c>
    </row>
    <row r="5603" spans="5:5" ht="15" customHeight="1" x14ac:dyDescent="0.35">
      <c r="E5603" s="11" t="str">
        <f>IF(F5603="Primary Timing Controller","Timing",IF(F5603="Secondary Timing Controller","Timing",IF(F5603="Star","Ethernet",IF(F5603="Door Controller","Security Solution",IF(F5603="Elevator Controller","Security Solution",IF(F5603="Range Extender","Security Solution",IF(F5603="Dropbox","Standalone",IF(F5603="LF Exciter","Standalone",IF(OR(F5603="Monitor",F5603="Virtual Wall"),IF(VLOOKUP(H5603,IRDeviceDetails!$A$1:$B$10000,2,FALSE)=0,"Standalone",IF(ISNUMBER(MATCH(H5603,ConfigGrouping!$D$1:$D$10000,0)),"Primary","Secondary")),"")))))))))</f>
        <v/>
      </c>
    </row>
    <row r="5604" spans="5:5" ht="15" customHeight="1" x14ac:dyDescent="0.35">
      <c r="E5604" s="11" t="str">
        <f>IF(F5604="Primary Timing Controller","Timing",IF(F5604="Secondary Timing Controller","Timing",IF(F5604="Star","Ethernet",IF(F5604="Door Controller","Security Solution",IF(F5604="Elevator Controller","Security Solution",IF(F5604="Range Extender","Security Solution",IF(F5604="Dropbox","Standalone",IF(F5604="LF Exciter","Standalone",IF(OR(F5604="Monitor",F5604="Virtual Wall"),IF(VLOOKUP(H5604,IRDeviceDetails!$A$1:$B$10000,2,FALSE)=0,"Standalone",IF(ISNUMBER(MATCH(H5604,ConfigGrouping!$D$1:$D$10000,0)),"Primary","Secondary")),"")))))))))</f>
        <v/>
      </c>
    </row>
    <row r="5605" spans="5:5" ht="15" customHeight="1" x14ac:dyDescent="0.35">
      <c r="E5605" s="11" t="str">
        <f>IF(F5605="Primary Timing Controller","Timing",IF(F5605="Secondary Timing Controller","Timing",IF(F5605="Star","Ethernet",IF(F5605="Door Controller","Security Solution",IF(F5605="Elevator Controller","Security Solution",IF(F5605="Range Extender","Security Solution",IF(F5605="Dropbox","Standalone",IF(F5605="LF Exciter","Standalone",IF(OR(F5605="Monitor",F5605="Virtual Wall"),IF(VLOOKUP(H5605,IRDeviceDetails!$A$1:$B$10000,2,FALSE)=0,"Standalone",IF(ISNUMBER(MATCH(H5605,ConfigGrouping!$D$1:$D$10000,0)),"Primary","Secondary")),"")))))))))</f>
        <v/>
      </c>
    </row>
    <row r="5606" spans="5:5" ht="15" customHeight="1" x14ac:dyDescent="0.35">
      <c r="E5606" s="11" t="str">
        <f>IF(F5606="Primary Timing Controller","Timing",IF(F5606="Secondary Timing Controller","Timing",IF(F5606="Star","Ethernet",IF(F5606="Door Controller","Security Solution",IF(F5606="Elevator Controller","Security Solution",IF(F5606="Range Extender","Security Solution",IF(F5606="Dropbox","Standalone",IF(F5606="LF Exciter","Standalone",IF(OR(F5606="Monitor",F5606="Virtual Wall"),IF(VLOOKUP(H5606,IRDeviceDetails!$A$1:$B$10000,2,FALSE)=0,"Standalone",IF(ISNUMBER(MATCH(H5606,ConfigGrouping!$D$1:$D$10000,0)),"Primary","Secondary")),"")))))))))</f>
        <v/>
      </c>
    </row>
    <row r="5607" spans="5:5" ht="15" customHeight="1" x14ac:dyDescent="0.35">
      <c r="E5607" s="11" t="str">
        <f>IF(F5607="Primary Timing Controller","Timing",IF(F5607="Secondary Timing Controller","Timing",IF(F5607="Star","Ethernet",IF(F5607="Door Controller","Security Solution",IF(F5607="Elevator Controller","Security Solution",IF(F5607="Range Extender","Security Solution",IF(F5607="Dropbox","Standalone",IF(F5607="LF Exciter","Standalone",IF(OR(F5607="Monitor",F5607="Virtual Wall"),IF(VLOOKUP(H5607,IRDeviceDetails!$A$1:$B$10000,2,FALSE)=0,"Standalone",IF(ISNUMBER(MATCH(H5607,ConfigGrouping!$D$1:$D$10000,0)),"Primary","Secondary")),"")))))))))</f>
        <v/>
      </c>
    </row>
    <row r="5608" spans="5:5" ht="15" customHeight="1" x14ac:dyDescent="0.35">
      <c r="E5608" s="11" t="str">
        <f>IF(F5608="Primary Timing Controller","Timing",IF(F5608="Secondary Timing Controller","Timing",IF(F5608="Star","Ethernet",IF(F5608="Door Controller","Security Solution",IF(F5608="Elevator Controller","Security Solution",IF(F5608="Range Extender","Security Solution",IF(F5608="Dropbox","Standalone",IF(F5608="LF Exciter","Standalone",IF(OR(F5608="Monitor",F5608="Virtual Wall"),IF(VLOOKUP(H5608,IRDeviceDetails!$A$1:$B$10000,2,FALSE)=0,"Standalone",IF(ISNUMBER(MATCH(H5608,ConfigGrouping!$D$1:$D$10000,0)),"Primary","Secondary")),"")))))))))</f>
        <v/>
      </c>
    </row>
    <row r="5609" spans="5:5" ht="15" customHeight="1" x14ac:dyDescent="0.35">
      <c r="E5609" s="11" t="str">
        <f>IF(F5609="Primary Timing Controller","Timing",IF(F5609="Secondary Timing Controller","Timing",IF(F5609="Star","Ethernet",IF(F5609="Door Controller","Security Solution",IF(F5609="Elevator Controller","Security Solution",IF(F5609="Range Extender","Security Solution",IF(F5609="Dropbox","Standalone",IF(F5609="LF Exciter","Standalone",IF(OR(F5609="Monitor",F5609="Virtual Wall"),IF(VLOOKUP(H5609,IRDeviceDetails!$A$1:$B$10000,2,FALSE)=0,"Standalone",IF(ISNUMBER(MATCH(H5609,ConfigGrouping!$D$1:$D$10000,0)),"Primary","Secondary")),"")))))))))</f>
        <v/>
      </c>
    </row>
    <row r="5610" spans="5:5" ht="15" customHeight="1" x14ac:dyDescent="0.35">
      <c r="E5610" s="11" t="str">
        <f>IF(F5610="Primary Timing Controller","Timing",IF(F5610="Secondary Timing Controller","Timing",IF(F5610="Star","Ethernet",IF(F5610="Door Controller","Security Solution",IF(F5610="Elevator Controller","Security Solution",IF(F5610="Range Extender","Security Solution",IF(F5610="Dropbox","Standalone",IF(F5610="LF Exciter","Standalone",IF(OR(F5610="Monitor",F5610="Virtual Wall"),IF(VLOOKUP(H5610,IRDeviceDetails!$A$1:$B$10000,2,FALSE)=0,"Standalone",IF(ISNUMBER(MATCH(H5610,ConfigGrouping!$D$1:$D$10000,0)),"Primary","Secondary")),"")))))))))</f>
        <v/>
      </c>
    </row>
    <row r="5611" spans="5:5" ht="15" customHeight="1" x14ac:dyDescent="0.35">
      <c r="E5611" s="11" t="str">
        <f>IF(F5611="Primary Timing Controller","Timing",IF(F5611="Secondary Timing Controller","Timing",IF(F5611="Star","Ethernet",IF(F5611="Door Controller","Security Solution",IF(F5611="Elevator Controller","Security Solution",IF(F5611="Range Extender","Security Solution",IF(F5611="Dropbox","Standalone",IF(F5611="LF Exciter","Standalone",IF(OR(F5611="Monitor",F5611="Virtual Wall"),IF(VLOOKUP(H5611,IRDeviceDetails!$A$1:$B$10000,2,FALSE)=0,"Standalone",IF(ISNUMBER(MATCH(H5611,ConfigGrouping!$D$1:$D$10000,0)),"Primary","Secondary")),"")))))))))</f>
        <v/>
      </c>
    </row>
    <row r="5612" spans="5:5" ht="15" customHeight="1" x14ac:dyDescent="0.35">
      <c r="E5612" s="11" t="str">
        <f>IF(F5612="Primary Timing Controller","Timing",IF(F5612="Secondary Timing Controller","Timing",IF(F5612="Star","Ethernet",IF(F5612="Door Controller","Security Solution",IF(F5612="Elevator Controller","Security Solution",IF(F5612="Range Extender","Security Solution",IF(F5612="Dropbox","Standalone",IF(F5612="LF Exciter","Standalone",IF(OR(F5612="Monitor",F5612="Virtual Wall"),IF(VLOOKUP(H5612,IRDeviceDetails!$A$1:$B$10000,2,FALSE)=0,"Standalone",IF(ISNUMBER(MATCH(H5612,ConfigGrouping!$D$1:$D$10000,0)),"Primary","Secondary")),"")))))))))</f>
        <v/>
      </c>
    </row>
    <row r="5613" spans="5:5" ht="15" customHeight="1" x14ac:dyDescent="0.35">
      <c r="E5613" s="11" t="str">
        <f>IF(F5613="Primary Timing Controller","Timing",IF(F5613="Secondary Timing Controller","Timing",IF(F5613="Star","Ethernet",IF(F5613="Door Controller","Security Solution",IF(F5613="Elevator Controller","Security Solution",IF(F5613="Range Extender","Security Solution",IF(F5613="Dropbox","Standalone",IF(F5613="LF Exciter","Standalone",IF(OR(F5613="Monitor",F5613="Virtual Wall"),IF(VLOOKUP(H5613,IRDeviceDetails!$A$1:$B$10000,2,FALSE)=0,"Standalone",IF(ISNUMBER(MATCH(H5613,ConfigGrouping!$D$1:$D$10000,0)),"Primary","Secondary")),"")))))))))</f>
        <v/>
      </c>
    </row>
    <row r="5614" spans="5:5" ht="15" customHeight="1" x14ac:dyDescent="0.35">
      <c r="E5614" s="11" t="str">
        <f>IF(F5614="Primary Timing Controller","Timing",IF(F5614="Secondary Timing Controller","Timing",IF(F5614="Star","Ethernet",IF(F5614="Door Controller","Security Solution",IF(F5614="Elevator Controller","Security Solution",IF(F5614="Range Extender","Security Solution",IF(F5614="Dropbox","Standalone",IF(F5614="LF Exciter","Standalone",IF(OR(F5614="Monitor",F5614="Virtual Wall"),IF(VLOOKUP(H5614,IRDeviceDetails!$A$1:$B$10000,2,FALSE)=0,"Standalone",IF(ISNUMBER(MATCH(H5614,ConfigGrouping!$D$1:$D$10000,0)),"Primary","Secondary")),"")))))))))</f>
        <v/>
      </c>
    </row>
    <row r="5615" spans="5:5" ht="15" customHeight="1" x14ac:dyDescent="0.35">
      <c r="E5615" s="11" t="str">
        <f>IF(F5615="Primary Timing Controller","Timing",IF(F5615="Secondary Timing Controller","Timing",IF(F5615="Star","Ethernet",IF(F5615="Door Controller","Security Solution",IF(F5615="Elevator Controller","Security Solution",IF(F5615="Range Extender","Security Solution",IF(F5615="Dropbox","Standalone",IF(F5615="LF Exciter","Standalone",IF(OR(F5615="Monitor",F5615="Virtual Wall"),IF(VLOOKUP(H5615,IRDeviceDetails!$A$1:$B$10000,2,FALSE)=0,"Standalone",IF(ISNUMBER(MATCH(H5615,ConfigGrouping!$D$1:$D$10000,0)),"Primary","Secondary")),"")))))))))</f>
        <v/>
      </c>
    </row>
    <row r="5616" spans="5:5" ht="15" customHeight="1" x14ac:dyDescent="0.35">
      <c r="E5616" s="11" t="str">
        <f>IF(F5616="Primary Timing Controller","Timing",IF(F5616="Secondary Timing Controller","Timing",IF(F5616="Star","Ethernet",IF(F5616="Door Controller","Security Solution",IF(F5616="Elevator Controller","Security Solution",IF(F5616="Range Extender","Security Solution",IF(F5616="Dropbox","Standalone",IF(F5616="LF Exciter","Standalone",IF(OR(F5616="Monitor",F5616="Virtual Wall"),IF(VLOOKUP(H5616,IRDeviceDetails!$A$1:$B$10000,2,FALSE)=0,"Standalone",IF(ISNUMBER(MATCH(H5616,ConfigGrouping!$D$1:$D$10000,0)),"Primary","Secondary")),"")))))))))</f>
        <v/>
      </c>
    </row>
    <row r="5617" spans="5:5" ht="15" customHeight="1" x14ac:dyDescent="0.35">
      <c r="E5617" s="11" t="str">
        <f>IF(F5617="Primary Timing Controller","Timing",IF(F5617="Secondary Timing Controller","Timing",IF(F5617="Star","Ethernet",IF(F5617="Door Controller","Security Solution",IF(F5617="Elevator Controller","Security Solution",IF(F5617="Range Extender","Security Solution",IF(F5617="Dropbox","Standalone",IF(F5617="LF Exciter","Standalone",IF(OR(F5617="Monitor",F5617="Virtual Wall"),IF(VLOOKUP(H5617,IRDeviceDetails!$A$1:$B$10000,2,FALSE)=0,"Standalone",IF(ISNUMBER(MATCH(H5617,ConfigGrouping!$D$1:$D$10000,0)),"Primary","Secondary")),"")))))))))</f>
        <v/>
      </c>
    </row>
    <row r="5618" spans="5:5" ht="15" customHeight="1" x14ac:dyDescent="0.35">
      <c r="E5618" s="11" t="str">
        <f>IF(F5618="Primary Timing Controller","Timing",IF(F5618="Secondary Timing Controller","Timing",IF(F5618="Star","Ethernet",IF(F5618="Door Controller","Security Solution",IF(F5618="Elevator Controller","Security Solution",IF(F5618="Range Extender","Security Solution",IF(F5618="Dropbox","Standalone",IF(F5618="LF Exciter","Standalone",IF(OR(F5618="Monitor",F5618="Virtual Wall"),IF(VLOOKUP(H5618,IRDeviceDetails!$A$1:$B$10000,2,FALSE)=0,"Standalone",IF(ISNUMBER(MATCH(H5618,ConfigGrouping!$D$1:$D$10000,0)),"Primary","Secondary")),"")))))))))</f>
        <v/>
      </c>
    </row>
    <row r="5619" spans="5:5" ht="15" customHeight="1" x14ac:dyDescent="0.35">
      <c r="E5619" s="11" t="str">
        <f>IF(F5619="Primary Timing Controller","Timing",IF(F5619="Secondary Timing Controller","Timing",IF(F5619="Star","Ethernet",IF(F5619="Door Controller","Security Solution",IF(F5619="Elevator Controller","Security Solution",IF(F5619="Range Extender","Security Solution",IF(F5619="Dropbox","Standalone",IF(F5619="LF Exciter","Standalone",IF(OR(F5619="Monitor",F5619="Virtual Wall"),IF(VLOOKUP(H5619,IRDeviceDetails!$A$1:$B$10000,2,FALSE)=0,"Standalone",IF(ISNUMBER(MATCH(H5619,ConfigGrouping!$D$1:$D$10000,0)),"Primary","Secondary")),"")))))))))</f>
        <v/>
      </c>
    </row>
    <row r="5620" spans="5:5" ht="15" customHeight="1" x14ac:dyDescent="0.35">
      <c r="E5620" s="11" t="str">
        <f>IF(F5620="Primary Timing Controller","Timing",IF(F5620="Secondary Timing Controller","Timing",IF(F5620="Star","Ethernet",IF(F5620="Door Controller","Security Solution",IF(F5620="Elevator Controller","Security Solution",IF(F5620="Range Extender","Security Solution",IF(F5620="Dropbox","Standalone",IF(F5620="LF Exciter","Standalone",IF(OR(F5620="Monitor",F5620="Virtual Wall"),IF(VLOOKUP(H5620,IRDeviceDetails!$A$1:$B$10000,2,FALSE)=0,"Standalone",IF(ISNUMBER(MATCH(H5620,ConfigGrouping!$D$1:$D$10000,0)),"Primary","Secondary")),"")))))))))</f>
        <v/>
      </c>
    </row>
    <row r="5621" spans="5:5" ht="15" customHeight="1" x14ac:dyDescent="0.35">
      <c r="E5621" s="11" t="str">
        <f>IF(F5621="Primary Timing Controller","Timing",IF(F5621="Secondary Timing Controller","Timing",IF(F5621="Star","Ethernet",IF(F5621="Door Controller","Security Solution",IF(F5621="Elevator Controller","Security Solution",IF(F5621="Range Extender","Security Solution",IF(F5621="Dropbox","Standalone",IF(F5621="LF Exciter","Standalone",IF(OR(F5621="Monitor",F5621="Virtual Wall"),IF(VLOOKUP(H5621,IRDeviceDetails!$A$1:$B$10000,2,FALSE)=0,"Standalone",IF(ISNUMBER(MATCH(H5621,ConfigGrouping!$D$1:$D$10000,0)),"Primary","Secondary")),"")))))))))</f>
        <v/>
      </c>
    </row>
    <row r="5622" spans="5:5" ht="15" customHeight="1" x14ac:dyDescent="0.35">
      <c r="E5622" s="11" t="str">
        <f>IF(F5622="Primary Timing Controller","Timing",IF(F5622="Secondary Timing Controller","Timing",IF(F5622="Star","Ethernet",IF(F5622="Door Controller","Security Solution",IF(F5622="Elevator Controller","Security Solution",IF(F5622="Range Extender","Security Solution",IF(F5622="Dropbox","Standalone",IF(F5622="LF Exciter","Standalone",IF(OR(F5622="Monitor",F5622="Virtual Wall"),IF(VLOOKUP(H5622,IRDeviceDetails!$A$1:$B$10000,2,FALSE)=0,"Standalone",IF(ISNUMBER(MATCH(H5622,ConfigGrouping!$D$1:$D$10000,0)),"Primary","Secondary")),"")))))))))</f>
        <v/>
      </c>
    </row>
    <row r="5623" spans="5:5" ht="15" customHeight="1" x14ac:dyDescent="0.35">
      <c r="E5623" s="11" t="str">
        <f>IF(F5623="Primary Timing Controller","Timing",IF(F5623="Secondary Timing Controller","Timing",IF(F5623="Star","Ethernet",IF(F5623="Door Controller","Security Solution",IF(F5623="Elevator Controller","Security Solution",IF(F5623="Range Extender","Security Solution",IF(F5623="Dropbox","Standalone",IF(F5623="LF Exciter","Standalone",IF(OR(F5623="Monitor",F5623="Virtual Wall"),IF(VLOOKUP(H5623,IRDeviceDetails!$A$1:$B$10000,2,FALSE)=0,"Standalone",IF(ISNUMBER(MATCH(H5623,ConfigGrouping!$D$1:$D$10000,0)),"Primary","Secondary")),"")))))))))</f>
        <v/>
      </c>
    </row>
    <row r="5624" spans="5:5" ht="15" customHeight="1" x14ac:dyDescent="0.35">
      <c r="E5624" s="11" t="str">
        <f>IF(F5624="Primary Timing Controller","Timing",IF(F5624="Secondary Timing Controller","Timing",IF(F5624="Star","Ethernet",IF(F5624="Door Controller","Security Solution",IF(F5624="Elevator Controller","Security Solution",IF(F5624="Range Extender","Security Solution",IF(F5624="Dropbox","Standalone",IF(F5624="LF Exciter","Standalone",IF(OR(F5624="Monitor",F5624="Virtual Wall"),IF(VLOOKUP(H5624,IRDeviceDetails!$A$1:$B$10000,2,FALSE)=0,"Standalone",IF(ISNUMBER(MATCH(H5624,ConfigGrouping!$D$1:$D$10000,0)),"Primary","Secondary")),"")))))))))</f>
        <v/>
      </c>
    </row>
    <row r="5625" spans="5:5" ht="15" customHeight="1" x14ac:dyDescent="0.35">
      <c r="E5625" s="11" t="str">
        <f>IF(F5625="Primary Timing Controller","Timing",IF(F5625="Secondary Timing Controller","Timing",IF(F5625="Star","Ethernet",IF(F5625="Door Controller","Security Solution",IF(F5625="Elevator Controller","Security Solution",IF(F5625="Range Extender","Security Solution",IF(F5625="Dropbox","Standalone",IF(F5625="LF Exciter","Standalone",IF(OR(F5625="Monitor",F5625="Virtual Wall"),IF(VLOOKUP(H5625,IRDeviceDetails!$A$1:$B$10000,2,FALSE)=0,"Standalone",IF(ISNUMBER(MATCH(H5625,ConfigGrouping!$D$1:$D$10000,0)),"Primary","Secondary")),"")))))))))</f>
        <v/>
      </c>
    </row>
    <row r="5626" spans="5:5" ht="15" customHeight="1" x14ac:dyDescent="0.35">
      <c r="E5626" s="11" t="str">
        <f>IF(F5626="Primary Timing Controller","Timing",IF(F5626="Secondary Timing Controller","Timing",IF(F5626="Star","Ethernet",IF(F5626="Door Controller","Security Solution",IF(F5626="Elevator Controller","Security Solution",IF(F5626="Range Extender","Security Solution",IF(F5626="Dropbox","Standalone",IF(F5626="LF Exciter","Standalone",IF(OR(F5626="Monitor",F5626="Virtual Wall"),IF(VLOOKUP(H5626,IRDeviceDetails!$A$1:$B$10000,2,FALSE)=0,"Standalone",IF(ISNUMBER(MATCH(H5626,ConfigGrouping!$D$1:$D$10000,0)),"Primary","Secondary")),"")))))))))</f>
        <v/>
      </c>
    </row>
    <row r="5627" spans="5:5" ht="15" customHeight="1" x14ac:dyDescent="0.35">
      <c r="E5627" s="11" t="str">
        <f>IF(F5627="Primary Timing Controller","Timing",IF(F5627="Secondary Timing Controller","Timing",IF(F5627="Star","Ethernet",IF(F5627="Door Controller","Security Solution",IF(F5627="Elevator Controller","Security Solution",IF(F5627="Range Extender","Security Solution",IF(F5627="Dropbox","Standalone",IF(F5627="LF Exciter","Standalone",IF(OR(F5627="Monitor",F5627="Virtual Wall"),IF(VLOOKUP(H5627,IRDeviceDetails!$A$1:$B$10000,2,FALSE)=0,"Standalone",IF(ISNUMBER(MATCH(H5627,ConfigGrouping!$D$1:$D$10000,0)),"Primary","Secondary")),"")))))))))</f>
        <v/>
      </c>
    </row>
    <row r="5628" spans="5:5" ht="15" customHeight="1" x14ac:dyDescent="0.35">
      <c r="E5628" s="11" t="str">
        <f>IF(F5628="Primary Timing Controller","Timing",IF(F5628="Secondary Timing Controller","Timing",IF(F5628="Star","Ethernet",IF(F5628="Door Controller","Security Solution",IF(F5628="Elevator Controller","Security Solution",IF(F5628="Range Extender","Security Solution",IF(F5628="Dropbox","Standalone",IF(F5628="LF Exciter","Standalone",IF(OR(F5628="Monitor",F5628="Virtual Wall"),IF(VLOOKUP(H5628,IRDeviceDetails!$A$1:$B$10000,2,FALSE)=0,"Standalone",IF(ISNUMBER(MATCH(H5628,ConfigGrouping!$D$1:$D$10000,0)),"Primary","Secondary")),"")))))))))</f>
        <v/>
      </c>
    </row>
    <row r="5629" spans="5:5" ht="15" customHeight="1" x14ac:dyDescent="0.35">
      <c r="E5629" s="11" t="str">
        <f>IF(F5629="Primary Timing Controller","Timing",IF(F5629="Secondary Timing Controller","Timing",IF(F5629="Star","Ethernet",IF(F5629="Door Controller","Security Solution",IF(F5629="Elevator Controller","Security Solution",IF(F5629="Range Extender","Security Solution",IF(F5629="Dropbox","Standalone",IF(F5629="LF Exciter","Standalone",IF(OR(F5629="Monitor",F5629="Virtual Wall"),IF(VLOOKUP(H5629,IRDeviceDetails!$A$1:$B$10000,2,FALSE)=0,"Standalone",IF(ISNUMBER(MATCH(H5629,ConfigGrouping!$D$1:$D$10000,0)),"Primary","Secondary")),"")))))))))</f>
        <v/>
      </c>
    </row>
    <row r="5630" spans="5:5" ht="15" customHeight="1" x14ac:dyDescent="0.35">
      <c r="E5630" s="11" t="str">
        <f>IF(F5630="Primary Timing Controller","Timing",IF(F5630="Secondary Timing Controller","Timing",IF(F5630="Star","Ethernet",IF(F5630="Door Controller","Security Solution",IF(F5630="Elevator Controller","Security Solution",IF(F5630="Range Extender","Security Solution",IF(F5630="Dropbox","Standalone",IF(F5630="LF Exciter","Standalone",IF(OR(F5630="Monitor",F5630="Virtual Wall"),IF(VLOOKUP(H5630,IRDeviceDetails!$A$1:$B$10000,2,FALSE)=0,"Standalone",IF(ISNUMBER(MATCH(H5630,ConfigGrouping!$D$1:$D$10000,0)),"Primary","Secondary")),"")))))))))</f>
        <v/>
      </c>
    </row>
    <row r="5631" spans="5:5" ht="15" customHeight="1" x14ac:dyDescent="0.35">
      <c r="E5631" s="11" t="str">
        <f>IF(F5631="Primary Timing Controller","Timing",IF(F5631="Secondary Timing Controller","Timing",IF(F5631="Star","Ethernet",IF(F5631="Door Controller","Security Solution",IF(F5631="Elevator Controller","Security Solution",IF(F5631="Range Extender","Security Solution",IF(F5631="Dropbox","Standalone",IF(F5631="LF Exciter","Standalone",IF(OR(F5631="Monitor",F5631="Virtual Wall"),IF(VLOOKUP(H5631,IRDeviceDetails!$A$1:$B$10000,2,FALSE)=0,"Standalone",IF(ISNUMBER(MATCH(H5631,ConfigGrouping!$D$1:$D$10000,0)),"Primary","Secondary")),"")))))))))</f>
        <v/>
      </c>
    </row>
    <row r="5632" spans="5:5" ht="15" customHeight="1" x14ac:dyDescent="0.35">
      <c r="E5632" s="11" t="str">
        <f>IF(F5632="Primary Timing Controller","Timing",IF(F5632="Secondary Timing Controller","Timing",IF(F5632="Star","Ethernet",IF(F5632="Door Controller","Security Solution",IF(F5632="Elevator Controller","Security Solution",IF(F5632="Range Extender","Security Solution",IF(F5632="Dropbox","Standalone",IF(F5632="LF Exciter","Standalone",IF(OR(F5632="Monitor",F5632="Virtual Wall"),IF(VLOOKUP(H5632,IRDeviceDetails!$A$1:$B$10000,2,FALSE)=0,"Standalone",IF(ISNUMBER(MATCH(H5632,ConfigGrouping!$D$1:$D$10000,0)),"Primary","Secondary")),"")))))))))</f>
        <v/>
      </c>
    </row>
    <row r="5633" spans="5:5" ht="15" customHeight="1" x14ac:dyDescent="0.35">
      <c r="E5633" s="11" t="str">
        <f>IF(F5633="Primary Timing Controller","Timing",IF(F5633="Secondary Timing Controller","Timing",IF(F5633="Star","Ethernet",IF(F5633="Door Controller","Security Solution",IF(F5633="Elevator Controller","Security Solution",IF(F5633="Range Extender","Security Solution",IF(F5633="Dropbox","Standalone",IF(F5633="LF Exciter","Standalone",IF(OR(F5633="Monitor",F5633="Virtual Wall"),IF(VLOOKUP(H5633,IRDeviceDetails!$A$1:$B$10000,2,FALSE)=0,"Standalone",IF(ISNUMBER(MATCH(H5633,ConfigGrouping!$D$1:$D$10000,0)),"Primary","Secondary")),"")))))))))</f>
        <v/>
      </c>
    </row>
    <row r="5634" spans="5:5" ht="15" customHeight="1" x14ac:dyDescent="0.35">
      <c r="E5634" s="11" t="str">
        <f>IF(F5634="Primary Timing Controller","Timing",IF(F5634="Secondary Timing Controller","Timing",IF(F5634="Star","Ethernet",IF(F5634="Door Controller","Security Solution",IF(F5634="Elevator Controller","Security Solution",IF(F5634="Range Extender","Security Solution",IF(F5634="Dropbox","Standalone",IF(F5634="LF Exciter","Standalone",IF(OR(F5634="Monitor",F5634="Virtual Wall"),IF(VLOOKUP(H5634,IRDeviceDetails!$A$1:$B$10000,2,FALSE)=0,"Standalone",IF(ISNUMBER(MATCH(H5634,ConfigGrouping!$D$1:$D$10000,0)),"Primary","Secondary")),"")))))))))</f>
        <v/>
      </c>
    </row>
    <row r="5635" spans="5:5" ht="15" customHeight="1" x14ac:dyDescent="0.35">
      <c r="E5635" s="11" t="str">
        <f>IF(F5635="Primary Timing Controller","Timing",IF(F5635="Secondary Timing Controller","Timing",IF(F5635="Star","Ethernet",IF(F5635="Door Controller","Security Solution",IF(F5635="Elevator Controller","Security Solution",IF(F5635="Range Extender","Security Solution",IF(F5635="Dropbox","Standalone",IF(F5635="LF Exciter","Standalone",IF(OR(F5635="Monitor",F5635="Virtual Wall"),IF(VLOOKUP(H5635,IRDeviceDetails!$A$1:$B$10000,2,FALSE)=0,"Standalone",IF(ISNUMBER(MATCH(H5635,ConfigGrouping!$D$1:$D$10000,0)),"Primary","Secondary")),"")))))))))</f>
        <v/>
      </c>
    </row>
    <row r="5636" spans="5:5" ht="15" customHeight="1" x14ac:dyDescent="0.35">
      <c r="E5636" s="11" t="str">
        <f>IF(F5636="Primary Timing Controller","Timing",IF(F5636="Secondary Timing Controller","Timing",IF(F5636="Star","Ethernet",IF(F5636="Door Controller","Security Solution",IF(F5636="Elevator Controller","Security Solution",IF(F5636="Range Extender","Security Solution",IF(F5636="Dropbox","Standalone",IF(F5636="LF Exciter","Standalone",IF(OR(F5636="Monitor",F5636="Virtual Wall"),IF(VLOOKUP(H5636,IRDeviceDetails!$A$1:$B$10000,2,FALSE)=0,"Standalone",IF(ISNUMBER(MATCH(H5636,ConfigGrouping!$D$1:$D$10000,0)),"Primary","Secondary")),"")))))))))</f>
        <v/>
      </c>
    </row>
    <row r="5637" spans="5:5" ht="15" customHeight="1" x14ac:dyDescent="0.35">
      <c r="E5637" s="11" t="str">
        <f>IF(F5637="Primary Timing Controller","Timing",IF(F5637="Secondary Timing Controller","Timing",IF(F5637="Star","Ethernet",IF(F5637="Door Controller","Security Solution",IF(F5637="Elevator Controller","Security Solution",IF(F5637="Range Extender","Security Solution",IF(F5637="Dropbox","Standalone",IF(F5637="LF Exciter","Standalone",IF(OR(F5637="Monitor",F5637="Virtual Wall"),IF(VLOOKUP(H5637,IRDeviceDetails!$A$1:$B$10000,2,FALSE)=0,"Standalone",IF(ISNUMBER(MATCH(H5637,ConfigGrouping!$D$1:$D$10000,0)),"Primary","Secondary")),"")))))))))</f>
        <v/>
      </c>
    </row>
    <row r="5638" spans="5:5" ht="15" customHeight="1" x14ac:dyDescent="0.35">
      <c r="E5638" s="11" t="str">
        <f>IF(F5638="Primary Timing Controller","Timing",IF(F5638="Secondary Timing Controller","Timing",IF(F5638="Star","Ethernet",IF(F5638="Door Controller","Security Solution",IF(F5638="Elevator Controller","Security Solution",IF(F5638="Range Extender","Security Solution",IF(F5638="Dropbox","Standalone",IF(F5638="LF Exciter","Standalone",IF(OR(F5638="Monitor",F5638="Virtual Wall"),IF(VLOOKUP(H5638,IRDeviceDetails!$A$1:$B$10000,2,FALSE)=0,"Standalone",IF(ISNUMBER(MATCH(H5638,ConfigGrouping!$D$1:$D$10000,0)),"Primary","Secondary")),"")))))))))</f>
        <v/>
      </c>
    </row>
    <row r="5639" spans="5:5" ht="15" customHeight="1" x14ac:dyDescent="0.35">
      <c r="E5639" s="11" t="str">
        <f>IF(F5639="Primary Timing Controller","Timing",IF(F5639="Secondary Timing Controller","Timing",IF(F5639="Star","Ethernet",IF(F5639="Door Controller","Security Solution",IF(F5639="Elevator Controller","Security Solution",IF(F5639="Range Extender","Security Solution",IF(F5639="Dropbox","Standalone",IF(F5639="LF Exciter","Standalone",IF(OR(F5639="Monitor",F5639="Virtual Wall"),IF(VLOOKUP(H5639,IRDeviceDetails!$A$1:$B$10000,2,FALSE)=0,"Standalone",IF(ISNUMBER(MATCH(H5639,ConfigGrouping!$D$1:$D$10000,0)),"Primary","Secondary")),"")))))))))</f>
        <v/>
      </c>
    </row>
    <row r="5640" spans="5:5" ht="15" customHeight="1" x14ac:dyDescent="0.35">
      <c r="E5640" s="11" t="str">
        <f>IF(F5640="Primary Timing Controller","Timing",IF(F5640="Secondary Timing Controller","Timing",IF(F5640="Star","Ethernet",IF(F5640="Door Controller","Security Solution",IF(F5640="Elevator Controller","Security Solution",IF(F5640="Range Extender","Security Solution",IF(F5640="Dropbox","Standalone",IF(F5640="LF Exciter","Standalone",IF(OR(F5640="Monitor",F5640="Virtual Wall"),IF(VLOOKUP(H5640,IRDeviceDetails!$A$1:$B$10000,2,FALSE)=0,"Standalone",IF(ISNUMBER(MATCH(H5640,ConfigGrouping!$D$1:$D$10000,0)),"Primary","Secondary")),"")))))))))</f>
        <v/>
      </c>
    </row>
    <row r="5641" spans="5:5" ht="15" customHeight="1" x14ac:dyDescent="0.35">
      <c r="E5641" s="11" t="str">
        <f>IF(F5641="Primary Timing Controller","Timing",IF(F5641="Secondary Timing Controller","Timing",IF(F5641="Star","Ethernet",IF(F5641="Door Controller","Security Solution",IF(F5641="Elevator Controller","Security Solution",IF(F5641="Range Extender","Security Solution",IF(F5641="Dropbox","Standalone",IF(F5641="LF Exciter","Standalone",IF(OR(F5641="Monitor",F5641="Virtual Wall"),IF(VLOOKUP(H5641,IRDeviceDetails!$A$1:$B$10000,2,FALSE)=0,"Standalone",IF(ISNUMBER(MATCH(H5641,ConfigGrouping!$D$1:$D$10000,0)),"Primary","Secondary")),"")))))))))</f>
        <v/>
      </c>
    </row>
    <row r="5642" spans="5:5" ht="15" customHeight="1" x14ac:dyDescent="0.35">
      <c r="E5642" s="11" t="str">
        <f>IF(F5642="Primary Timing Controller","Timing",IF(F5642="Secondary Timing Controller","Timing",IF(F5642="Star","Ethernet",IF(F5642="Door Controller","Security Solution",IF(F5642="Elevator Controller","Security Solution",IF(F5642="Range Extender","Security Solution",IF(F5642="Dropbox","Standalone",IF(F5642="LF Exciter","Standalone",IF(OR(F5642="Monitor",F5642="Virtual Wall"),IF(VLOOKUP(H5642,IRDeviceDetails!$A$1:$B$10000,2,FALSE)=0,"Standalone",IF(ISNUMBER(MATCH(H5642,ConfigGrouping!$D$1:$D$10000,0)),"Primary","Secondary")),"")))))))))</f>
        <v/>
      </c>
    </row>
    <row r="5643" spans="5:5" ht="15" customHeight="1" x14ac:dyDescent="0.35">
      <c r="E5643" s="11" t="str">
        <f>IF(F5643="Primary Timing Controller","Timing",IF(F5643="Secondary Timing Controller","Timing",IF(F5643="Star","Ethernet",IF(F5643="Door Controller","Security Solution",IF(F5643="Elevator Controller","Security Solution",IF(F5643="Range Extender","Security Solution",IF(F5643="Dropbox","Standalone",IF(F5643="LF Exciter","Standalone",IF(OR(F5643="Monitor",F5643="Virtual Wall"),IF(VLOOKUP(H5643,IRDeviceDetails!$A$1:$B$10000,2,FALSE)=0,"Standalone",IF(ISNUMBER(MATCH(H5643,ConfigGrouping!$D$1:$D$10000,0)),"Primary","Secondary")),"")))))))))</f>
        <v/>
      </c>
    </row>
    <row r="5644" spans="5:5" ht="15" customHeight="1" x14ac:dyDescent="0.35">
      <c r="E5644" s="11" t="str">
        <f>IF(F5644="Primary Timing Controller","Timing",IF(F5644="Secondary Timing Controller","Timing",IF(F5644="Star","Ethernet",IF(F5644="Door Controller","Security Solution",IF(F5644="Elevator Controller","Security Solution",IF(F5644="Range Extender","Security Solution",IF(F5644="Dropbox","Standalone",IF(F5644="LF Exciter","Standalone",IF(OR(F5644="Monitor",F5644="Virtual Wall"),IF(VLOOKUP(H5644,IRDeviceDetails!$A$1:$B$10000,2,FALSE)=0,"Standalone",IF(ISNUMBER(MATCH(H5644,ConfigGrouping!$D$1:$D$10000,0)),"Primary","Secondary")),"")))))))))</f>
        <v/>
      </c>
    </row>
    <row r="5645" spans="5:5" ht="15" customHeight="1" x14ac:dyDescent="0.35">
      <c r="E5645" s="11" t="str">
        <f>IF(F5645="Primary Timing Controller","Timing",IF(F5645="Secondary Timing Controller","Timing",IF(F5645="Star","Ethernet",IF(F5645="Door Controller","Security Solution",IF(F5645="Elevator Controller","Security Solution",IF(F5645="Range Extender","Security Solution",IF(F5645="Dropbox","Standalone",IF(F5645="LF Exciter","Standalone",IF(OR(F5645="Monitor",F5645="Virtual Wall"),IF(VLOOKUP(H5645,IRDeviceDetails!$A$1:$B$10000,2,FALSE)=0,"Standalone",IF(ISNUMBER(MATCH(H5645,ConfigGrouping!$D$1:$D$10000,0)),"Primary","Secondary")),"")))))))))</f>
        <v/>
      </c>
    </row>
    <row r="5646" spans="5:5" ht="15" customHeight="1" x14ac:dyDescent="0.35">
      <c r="E5646" s="11" t="str">
        <f>IF(F5646="Primary Timing Controller","Timing",IF(F5646="Secondary Timing Controller","Timing",IF(F5646="Star","Ethernet",IF(F5646="Door Controller","Security Solution",IF(F5646="Elevator Controller","Security Solution",IF(F5646="Range Extender","Security Solution",IF(F5646="Dropbox","Standalone",IF(F5646="LF Exciter","Standalone",IF(OR(F5646="Monitor",F5646="Virtual Wall"),IF(VLOOKUP(H5646,IRDeviceDetails!$A$1:$B$10000,2,FALSE)=0,"Standalone",IF(ISNUMBER(MATCH(H5646,ConfigGrouping!$D$1:$D$10000,0)),"Primary","Secondary")),"")))))))))</f>
        <v/>
      </c>
    </row>
    <row r="5647" spans="5:5" ht="15" customHeight="1" x14ac:dyDescent="0.35">
      <c r="E5647" s="11" t="str">
        <f>IF(F5647="Primary Timing Controller","Timing",IF(F5647="Secondary Timing Controller","Timing",IF(F5647="Star","Ethernet",IF(F5647="Door Controller","Security Solution",IF(F5647="Elevator Controller","Security Solution",IF(F5647="Range Extender","Security Solution",IF(F5647="Dropbox","Standalone",IF(F5647="LF Exciter","Standalone",IF(OR(F5647="Monitor",F5647="Virtual Wall"),IF(VLOOKUP(H5647,IRDeviceDetails!$A$1:$B$10000,2,FALSE)=0,"Standalone",IF(ISNUMBER(MATCH(H5647,ConfigGrouping!$D$1:$D$10000,0)),"Primary","Secondary")),"")))))))))</f>
        <v/>
      </c>
    </row>
    <row r="5648" spans="5:5" ht="15" customHeight="1" x14ac:dyDescent="0.35">
      <c r="E5648" s="11" t="str">
        <f>IF(F5648="Primary Timing Controller","Timing",IF(F5648="Secondary Timing Controller","Timing",IF(F5648="Star","Ethernet",IF(F5648="Door Controller","Security Solution",IF(F5648="Elevator Controller","Security Solution",IF(F5648="Range Extender","Security Solution",IF(F5648="Dropbox","Standalone",IF(F5648="LF Exciter","Standalone",IF(OR(F5648="Monitor",F5648="Virtual Wall"),IF(VLOOKUP(H5648,IRDeviceDetails!$A$1:$B$10000,2,FALSE)=0,"Standalone",IF(ISNUMBER(MATCH(H5648,ConfigGrouping!$D$1:$D$10000,0)),"Primary","Secondary")),"")))))))))</f>
        <v/>
      </c>
    </row>
    <row r="5649" spans="5:5" ht="15" customHeight="1" x14ac:dyDescent="0.35">
      <c r="E5649" s="11" t="str">
        <f>IF(F5649="Primary Timing Controller","Timing",IF(F5649="Secondary Timing Controller","Timing",IF(F5649="Star","Ethernet",IF(F5649="Door Controller","Security Solution",IF(F5649="Elevator Controller","Security Solution",IF(F5649="Range Extender","Security Solution",IF(F5649="Dropbox","Standalone",IF(F5649="LF Exciter","Standalone",IF(OR(F5649="Monitor",F5649="Virtual Wall"),IF(VLOOKUP(H5649,IRDeviceDetails!$A$1:$B$10000,2,FALSE)=0,"Standalone",IF(ISNUMBER(MATCH(H5649,ConfigGrouping!$D$1:$D$10000,0)),"Primary","Secondary")),"")))))))))</f>
        <v/>
      </c>
    </row>
    <row r="5650" spans="5:5" ht="15" customHeight="1" x14ac:dyDescent="0.35">
      <c r="E5650" s="11" t="str">
        <f>IF(F5650="Primary Timing Controller","Timing",IF(F5650="Secondary Timing Controller","Timing",IF(F5650="Star","Ethernet",IF(F5650="Door Controller","Security Solution",IF(F5650="Elevator Controller","Security Solution",IF(F5650="Range Extender","Security Solution",IF(F5650="Dropbox","Standalone",IF(F5650="LF Exciter","Standalone",IF(OR(F5650="Monitor",F5650="Virtual Wall"),IF(VLOOKUP(H5650,IRDeviceDetails!$A$1:$B$10000,2,FALSE)=0,"Standalone",IF(ISNUMBER(MATCH(H5650,ConfigGrouping!$D$1:$D$10000,0)),"Primary","Secondary")),"")))))))))</f>
        <v/>
      </c>
    </row>
    <row r="5651" spans="5:5" ht="15" customHeight="1" x14ac:dyDescent="0.35">
      <c r="E5651" s="11" t="str">
        <f>IF(F5651="Primary Timing Controller","Timing",IF(F5651="Secondary Timing Controller","Timing",IF(F5651="Star","Ethernet",IF(F5651="Door Controller","Security Solution",IF(F5651="Elevator Controller","Security Solution",IF(F5651="Range Extender","Security Solution",IF(F5651="Dropbox","Standalone",IF(F5651="LF Exciter","Standalone",IF(OR(F5651="Monitor",F5651="Virtual Wall"),IF(VLOOKUP(H5651,IRDeviceDetails!$A$1:$B$10000,2,FALSE)=0,"Standalone",IF(ISNUMBER(MATCH(H5651,ConfigGrouping!$D$1:$D$10000,0)),"Primary","Secondary")),"")))))))))</f>
        <v/>
      </c>
    </row>
    <row r="5652" spans="5:5" ht="15" customHeight="1" x14ac:dyDescent="0.35">
      <c r="E5652" s="11" t="str">
        <f>IF(F5652="Primary Timing Controller","Timing",IF(F5652="Secondary Timing Controller","Timing",IF(F5652="Star","Ethernet",IF(F5652="Door Controller","Security Solution",IF(F5652="Elevator Controller","Security Solution",IF(F5652="Range Extender","Security Solution",IF(F5652="Dropbox","Standalone",IF(F5652="LF Exciter","Standalone",IF(OR(F5652="Monitor",F5652="Virtual Wall"),IF(VLOOKUP(H5652,IRDeviceDetails!$A$1:$B$10000,2,FALSE)=0,"Standalone",IF(ISNUMBER(MATCH(H5652,ConfigGrouping!$D$1:$D$10000,0)),"Primary","Secondary")),"")))))))))</f>
        <v/>
      </c>
    </row>
    <row r="5653" spans="5:5" ht="15" customHeight="1" x14ac:dyDescent="0.35">
      <c r="E5653" s="11" t="str">
        <f>IF(F5653="Primary Timing Controller","Timing",IF(F5653="Secondary Timing Controller","Timing",IF(F5653="Star","Ethernet",IF(F5653="Door Controller","Security Solution",IF(F5653="Elevator Controller","Security Solution",IF(F5653="Range Extender","Security Solution",IF(F5653="Dropbox","Standalone",IF(F5653="LF Exciter","Standalone",IF(OR(F5653="Monitor",F5653="Virtual Wall"),IF(VLOOKUP(H5653,IRDeviceDetails!$A$1:$B$10000,2,FALSE)=0,"Standalone",IF(ISNUMBER(MATCH(H5653,ConfigGrouping!$D$1:$D$10000,0)),"Primary","Secondary")),"")))))))))</f>
        <v/>
      </c>
    </row>
    <row r="5654" spans="5:5" ht="15" customHeight="1" x14ac:dyDescent="0.35">
      <c r="E5654" s="11" t="str">
        <f>IF(F5654="Primary Timing Controller","Timing",IF(F5654="Secondary Timing Controller","Timing",IF(F5654="Star","Ethernet",IF(F5654="Door Controller","Security Solution",IF(F5654="Elevator Controller","Security Solution",IF(F5654="Range Extender","Security Solution",IF(F5654="Dropbox","Standalone",IF(F5654="LF Exciter","Standalone",IF(OR(F5654="Monitor",F5654="Virtual Wall"),IF(VLOOKUP(H5654,IRDeviceDetails!$A$1:$B$10000,2,FALSE)=0,"Standalone",IF(ISNUMBER(MATCH(H5654,ConfigGrouping!$D$1:$D$10000,0)),"Primary","Secondary")),"")))))))))</f>
        <v/>
      </c>
    </row>
    <row r="5655" spans="5:5" ht="15" customHeight="1" x14ac:dyDescent="0.35">
      <c r="E5655" s="11" t="str">
        <f>IF(F5655="Primary Timing Controller","Timing",IF(F5655="Secondary Timing Controller","Timing",IF(F5655="Star","Ethernet",IF(F5655="Door Controller","Security Solution",IF(F5655="Elevator Controller","Security Solution",IF(F5655="Range Extender","Security Solution",IF(F5655="Dropbox","Standalone",IF(F5655="LF Exciter","Standalone",IF(OR(F5655="Monitor",F5655="Virtual Wall"),IF(VLOOKUP(H5655,IRDeviceDetails!$A$1:$B$10000,2,FALSE)=0,"Standalone",IF(ISNUMBER(MATCH(H5655,ConfigGrouping!$D$1:$D$10000,0)),"Primary","Secondary")),"")))))))))</f>
        <v/>
      </c>
    </row>
    <row r="5656" spans="5:5" ht="15" customHeight="1" x14ac:dyDescent="0.35">
      <c r="E5656" s="11" t="str">
        <f>IF(F5656="Primary Timing Controller","Timing",IF(F5656="Secondary Timing Controller","Timing",IF(F5656="Star","Ethernet",IF(F5656="Door Controller","Security Solution",IF(F5656="Elevator Controller","Security Solution",IF(F5656="Range Extender","Security Solution",IF(F5656="Dropbox","Standalone",IF(F5656="LF Exciter","Standalone",IF(OR(F5656="Monitor",F5656="Virtual Wall"),IF(VLOOKUP(H5656,IRDeviceDetails!$A$1:$B$10000,2,FALSE)=0,"Standalone",IF(ISNUMBER(MATCH(H5656,ConfigGrouping!$D$1:$D$10000,0)),"Primary","Secondary")),"")))))))))</f>
        <v/>
      </c>
    </row>
    <row r="5657" spans="5:5" ht="15" customHeight="1" x14ac:dyDescent="0.35">
      <c r="E5657" s="11" t="str">
        <f>IF(F5657="Primary Timing Controller","Timing",IF(F5657="Secondary Timing Controller","Timing",IF(F5657="Star","Ethernet",IF(F5657="Door Controller","Security Solution",IF(F5657="Elevator Controller","Security Solution",IF(F5657="Range Extender","Security Solution",IF(F5657="Dropbox","Standalone",IF(F5657="LF Exciter","Standalone",IF(OR(F5657="Monitor",F5657="Virtual Wall"),IF(VLOOKUP(H5657,IRDeviceDetails!$A$1:$B$10000,2,FALSE)=0,"Standalone",IF(ISNUMBER(MATCH(H5657,ConfigGrouping!$D$1:$D$10000,0)),"Primary","Secondary")),"")))))))))</f>
        <v/>
      </c>
    </row>
    <row r="5658" spans="5:5" ht="15" customHeight="1" x14ac:dyDescent="0.35">
      <c r="E5658" s="11" t="str">
        <f>IF(F5658="Primary Timing Controller","Timing",IF(F5658="Secondary Timing Controller","Timing",IF(F5658="Star","Ethernet",IF(F5658="Door Controller","Security Solution",IF(F5658="Elevator Controller","Security Solution",IF(F5658="Range Extender","Security Solution",IF(F5658="Dropbox","Standalone",IF(F5658="LF Exciter","Standalone",IF(OR(F5658="Monitor",F5658="Virtual Wall"),IF(VLOOKUP(H5658,IRDeviceDetails!$A$1:$B$10000,2,FALSE)=0,"Standalone",IF(ISNUMBER(MATCH(H5658,ConfigGrouping!$D$1:$D$10000,0)),"Primary","Secondary")),"")))))))))</f>
        <v/>
      </c>
    </row>
    <row r="5659" spans="5:5" ht="15" customHeight="1" x14ac:dyDescent="0.35">
      <c r="E5659" s="11" t="str">
        <f>IF(F5659="Primary Timing Controller","Timing",IF(F5659="Secondary Timing Controller","Timing",IF(F5659="Star","Ethernet",IF(F5659="Door Controller","Security Solution",IF(F5659="Elevator Controller","Security Solution",IF(F5659="Range Extender","Security Solution",IF(F5659="Dropbox","Standalone",IF(F5659="LF Exciter","Standalone",IF(OR(F5659="Monitor",F5659="Virtual Wall"),IF(VLOOKUP(H5659,IRDeviceDetails!$A$1:$B$10000,2,FALSE)=0,"Standalone",IF(ISNUMBER(MATCH(H5659,ConfigGrouping!$D$1:$D$10000,0)),"Primary","Secondary")),"")))))))))</f>
        <v/>
      </c>
    </row>
    <row r="5660" spans="5:5" ht="15" customHeight="1" x14ac:dyDescent="0.35">
      <c r="E5660" s="11" t="str">
        <f>IF(F5660="Primary Timing Controller","Timing",IF(F5660="Secondary Timing Controller","Timing",IF(F5660="Star","Ethernet",IF(F5660="Door Controller","Security Solution",IF(F5660="Elevator Controller","Security Solution",IF(F5660="Range Extender","Security Solution",IF(F5660="Dropbox","Standalone",IF(F5660="LF Exciter","Standalone",IF(OR(F5660="Monitor",F5660="Virtual Wall"),IF(VLOOKUP(H5660,IRDeviceDetails!$A$1:$B$10000,2,FALSE)=0,"Standalone",IF(ISNUMBER(MATCH(H5660,ConfigGrouping!$D$1:$D$10000,0)),"Primary","Secondary")),"")))))))))</f>
        <v/>
      </c>
    </row>
    <row r="5661" spans="5:5" ht="15" customHeight="1" x14ac:dyDescent="0.35">
      <c r="E5661" s="11" t="str">
        <f>IF(F5661="Primary Timing Controller","Timing",IF(F5661="Secondary Timing Controller","Timing",IF(F5661="Star","Ethernet",IF(F5661="Door Controller","Security Solution",IF(F5661="Elevator Controller","Security Solution",IF(F5661="Range Extender","Security Solution",IF(F5661="Dropbox","Standalone",IF(F5661="LF Exciter","Standalone",IF(OR(F5661="Monitor",F5661="Virtual Wall"),IF(VLOOKUP(H5661,IRDeviceDetails!$A$1:$B$10000,2,FALSE)=0,"Standalone",IF(ISNUMBER(MATCH(H5661,ConfigGrouping!$D$1:$D$10000,0)),"Primary","Secondary")),"")))))))))</f>
        <v/>
      </c>
    </row>
    <row r="5662" spans="5:5" ht="15" customHeight="1" x14ac:dyDescent="0.35">
      <c r="E5662" s="11" t="str">
        <f>IF(F5662="Primary Timing Controller","Timing",IF(F5662="Secondary Timing Controller","Timing",IF(F5662="Star","Ethernet",IF(F5662="Door Controller","Security Solution",IF(F5662="Elevator Controller","Security Solution",IF(F5662="Range Extender","Security Solution",IF(F5662="Dropbox","Standalone",IF(F5662="LF Exciter","Standalone",IF(OR(F5662="Monitor",F5662="Virtual Wall"),IF(VLOOKUP(H5662,IRDeviceDetails!$A$1:$B$10000,2,FALSE)=0,"Standalone",IF(ISNUMBER(MATCH(H5662,ConfigGrouping!$D$1:$D$10000,0)),"Primary","Secondary")),"")))))))))</f>
        <v/>
      </c>
    </row>
    <row r="5663" spans="5:5" ht="15" customHeight="1" x14ac:dyDescent="0.35">
      <c r="E5663" s="11" t="str">
        <f>IF(F5663="Primary Timing Controller","Timing",IF(F5663="Secondary Timing Controller","Timing",IF(F5663="Star","Ethernet",IF(F5663="Door Controller","Security Solution",IF(F5663="Elevator Controller","Security Solution",IF(F5663="Range Extender","Security Solution",IF(F5663="Dropbox","Standalone",IF(F5663="LF Exciter","Standalone",IF(OR(F5663="Monitor",F5663="Virtual Wall"),IF(VLOOKUP(H5663,IRDeviceDetails!$A$1:$B$10000,2,FALSE)=0,"Standalone",IF(ISNUMBER(MATCH(H5663,ConfigGrouping!$D$1:$D$10000,0)),"Primary","Secondary")),"")))))))))</f>
        <v/>
      </c>
    </row>
    <row r="5664" spans="5:5" ht="15" customHeight="1" x14ac:dyDescent="0.35">
      <c r="E5664" s="11" t="str">
        <f>IF(F5664="Primary Timing Controller","Timing",IF(F5664="Secondary Timing Controller","Timing",IF(F5664="Star","Ethernet",IF(F5664="Door Controller","Security Solution",IF(F5664="Elevator Controller","Security Solution",IF(F5664="Range Extender","Security Solution",IF(F5664="Dropbox","Standalone",IF(F5664="LF Exciter","Standalone",IF(OR(F5664="Monitor",F5664="Virtual Wall"),IF(VLOOKUP(H5664,IRDeviceDetails!$A$1:$B$10000,2,FALSE)=0,"Standalone",IF(ISNUMBER(MATCH(H5664,ConfigGrouping!$D$1:$D$10000,0)),"Primary","Secondary")),"")))))))))</f>
        <v/>
      </c>
    </row>
    <row r="5665" spans="5:5" ht="15" customHeight="1" x14ac:dyDescent="0.35">
      <c r="E5665" s="11" t="str">
        <f>IF(F5665="Primary Timing Controller","Timing",IF(F5665="Secondary Timing Controller","Timing",IF(F5665="Star","Ethernet",IF(F5665="Door Controller","Security Solution",IF(F5665="Elevator Controller","Security Solution",IF(F5665="Range Extender","Security Solution",IF(F5665="Dropbox","Standalone",IF(F5665="LF Exciter","Standalone",IF(OR(F5665="Monitor",F5665="Virtual Wall"),IF(VLOOKUP(H5665,IRDeviceDetails!$A$1:$B$10000,2,FALSE)=0,"Standalone",IF(ISNUMBER(MATCH(H5665,ConfigGrouping!$D$1:$D$10000,0)),"Primary","Secondary")),"")))))))))</f>
        <v/>
      </c>
    </row>
    <row r="5666" spans="5:5" ht="15" customHeight="1" x14ac:dyDescent="0.35">
      <c r="E5666" s="11" t="str">
        <f>IF(F5666="Primary Timing Controller","Timing",IF(F5666="Secondary Timing Controller","Timing",IF(F5666="Star","Ethernet",IF(F5666="Door Controller","Security Solution",IF(F5666="Elevator Controller","Security Solution",IF(F5666="Range Extender","Security Solution",IF(F5666="Dropbox","Standalone",IF(F5666="LF Exciter","Standalone",IF(OR(F5666="Monitor",F5666="Virtual Wall"),IF(VLOOKUP(H5666,IRDeviceDetails!$A$1:$B$10000,2,FALSE)=0,"Standalone",IF(ISNUMBER(MATCH(H5666,ConfigGrouping!$D$1:$D$10000,0)),"Primary","Secondary")),"")))))))))</f>
        <v/>
      </c>
    </row>
    <row r="5667" spans="5:5" ht="15" customHeight="1" x14ac:dyDescent="0.35">
      <c r="E5667" s="11" t="str">
        <f>IF(F5667="Primary Timing Controller","Timing",IF(F5667="Secondary Timing Controller","Timing",IF(F5667="Star","Ethernet",IF(F5667="Door Controller","Security Solution",IF(F5667="Elevator Controller","Security Solution",IF(F5667="Range Extender","Security Solution",IF(F5667="Dropbox","Standalone",IF(F5667="LF Exciter","Standalone",IF(OR(F5667="Monitor",F5667="Virtual Wall"),IF(VLOOKUP(H5667,IRDeviceDetails!$A$1:$B$10000,2,FALSE)=0,"Standalone",IF(ISNUMBER(MATCH(H5667,ConfigGrouping!$D$1:$D$10000,0)),"Primary","Secondary")),"")))))))))</f>
        <v/>
      </c>
    </row>
    <row r="5668" spans="5:5" ht="15" customHeight="1" x14ac:dyDescent="0.35">
      <c r="E5668" s="11" t="str">
        <f>IF(F5668="Primary Timing Controller","Timing",IF(F5668="Secondary Timing Controller","Timing",IF(F5668="Star","Ethernet",IF(F5668="Door Controller","Security Solution",IF(F5668="Elevator Controller","Security Solution",IF(F5668="Range Extender","Security Solution",IF(F5668="Dropbox","Standalone",IF(F5668="LF Exciter","Standalone",IF(OR(F5668="Monitor",F5668="Virtual Wall"),IF(VLOOKUP(H5668,IRDeviceDetails!$A$1:$B$10000,2,FALSE)=0,"Standalone",IF(ISNUMBER(MATCH(H5668,ConfigGrouping!$D$1:$D$10000,0)),"Primary","Secondary")),"")))))))))</f>
        <v/>
      </c>
    </row>
    <row r="5669" spans="5:5" ht="15" customHeight="1" x14ac:dyDescent="0.35">
      <c r="E5669" s="11" t="str">
        <f>IF(F5669="Primary Timing Controller","Timing",IF(F5669="Secondary Timing Controller","Timing",IF(F5669="Star","Ethernet",IF(F5669="Door Controller","Security Solution",IF(F5669="Elevator Controller","Security Solution",IF(F5669="Range Extender","Security Solution",IF(F5669="Dropbox","Standalone",IF(F5669="LF Exciter","Standalone",IF(OR(F5669="Monitor",F5669="Virtual Wall"),IF(VLOOKUP(H5669,IRDeviceDetails!$A$1:$B$10000,2,FALSE)=0,"Standalone",IF(ISNUMBER(MATCH(H5669,ConfigGrouping!$D$1:$D$10000,0)),"Primary","Secondary")),"")))))))))</f>
        <v/>
      </c>
    </row>
    <row r="5670" spans="5:5" ht="15" customHeight="1" x14ac:dyDescent="0.35">
      <c r="E5670" s="11" t="str">
        <f>IF(F5670="Primary Timing Controller","Timing",IF(F5670="Secondary Timing Controller","Timing",IF(F5670="Star","Ethernet",IF(F5670="Door Controller","Security Solution",IF(F5670="Elevator Controller","Security Solution",IF(F5670="Range Extender","Security Solution",IF(F5670="Dropbox","Standalone",IF(F5670="LF Exciter","Standalone",IF(OR(F5670="Monitor",F5670="Virtual Wall"),IF(VLOOKUP(H5670,IRDeviceDetails!$A$1:$B$10000,2,FALSE)=0,"Standalone",IF(ISNUMBER(MATCH(H5670,ConfigGrouping!$D$1:$D$10000,0)),"Primary","Secondary")),"")))))))))</f>
        <v/>
      </c>
    </row>
    <row r="5671" spans="5:5" ht="15" customHeight="1" x14ac:dyDescent="0.35">
      <c r="E5671" s="11" t="str">
        <f>IF(F5671="Primary Timing Controller","Timing",IF(F5671="Secondary Timing Controller","Timing",IF(F5671="Star","Ethernet",IF(F5671="Door Controller","Security Solution",IF(F5671="Elevator Controller","Security Solution",IF(F5671="Range Extender","Security Solution",IF(F5671="Dropbox","Standalone",IF(F5671="LF Exciter","Standalone",IF(OR(F5671="Monitor",F5671="Virtual Wall"),IF(VLOOKUP(H5671,IRDeviceDetails!$A$1:$B$10000,2,FALSE)=0,"Standalone",IF(ISNUMBER(MATCH(H5671,ConfigGrouping!$D$1:$D$10000,0)),"Primary","Secondary")),"")))))))))</f>
        <v/>
      </c>
    </row>
    <row r="5672" spans="5:5" ht="15" customHeight="1" x14ac:dyDescent="0.35">
      <c r="E5672" s="11" t="str">
        <f>IF(F5672="Primary Timing Controller","Timing",IF(F5672="Secondary Timing Controller","Timing",IF(F5672="Star","Ethernet",IF(F5672="Door Controller","Security Solution",IF(F5672="Elevator Controller","Security Solution",IF(F5672="Range Extender","Security Solution",IF(F5672="Dropbox","Standalone",IF(F5672="LF Exciter","Standalone",IF(OR(F5672="Monitor",F5672="Virtual Wall"),IF(VLOOKUP(H5672,IRDeviceDetails!$A$1:$B$10000,2,FALSE)=0,"Standalone",IF(ISNUMBER(MATCH(H5672,ConfigGrouping!$D$1:$D$10000,0)),"Primary","Secondary")),"")))))))))</f>
        <v/>
      </c>
    </row>
    <row r="5673" spans="5:5" ht="15" customHeight="1" x14ac:dyDescent="0.35">
      <c r="E5673" s="11" t="str">
        <f>IF(F5673="Primary Timing Controller","Timing",IF(F5673="Secondary Timing Controller","Timing",IF(F5673="Star","Ethernet",IF(F5673="Door Controller","Security Solution",IF(F5673="Elevator Controller","Security Solution",IF(F5673="Range Extender","Security Solution",IF(F5673="Dropbox","Standalone",IF(F5673="LF Exciter","Standalone",IF(OR(F5673="Monitor",F5673="Virtual Wall"),IF(VLOOKUP(H5673,IRDeviceDetails!$A$1:$B$10000,2,FALSE)=0,"Standalone",IF(ISNUMBER(MATCH(H5673,ConfigGrouping!$D$1:$D$10000,0)),"Primary","Secondary")),"")))))))))</f>
        <v/>
      </c>
    </row>
    <row r="5674" spans="5:5" ht="15" customHeight="1" x14ac:dyDescent="0.35">
      <c r="E5674" s="11" t="str">
        <f>IF(F5674="Primary Timing Controller","Timing",IF(F5674="Secondary Timing Controller","Timing",IF(F5674="Star","Ethernet",IF(F5674="Door Controller","Security Solution",IF(F5674="Elevator Controller","Security Solution",IF(F5674="Range Extender","Security Solution",IF(F5674="Dropbox","Standalone",IF(F5674="LF Exciter","Standalone",IF(OR(F5674="Monitor",F5674="Virtual Wall"),IF(VLOOKUP(H5674,IRDeviceDetails!$A$1:$B$10000,2,FALSE)=0,"Standalone",IF(ISNUMBER(MATCH(H5674,ConfigGrouping!$D$1:$D$10000,0)),"Primary","Secondary")),"")))))))))</f>
        <v/>
      </c>
    </row>
    <row r="5675" spans="5:5" ht="15" customHeight="1" x14ac:dyDescent="0.35">
      <c r="E5675" s="11" t="str">
        <f>IF(F5675="Primary Timing Controller","Timing",IF(F5675="Secondary Timing Controller","Timing",IF(F5675="Star","Ethernet",IF(F5675="Door Controller","Security Solution",IF(F5675="Elevator Controller","Security Solution",IF(F5675="Range Extender","Security Solution",IF(F5675="Dropbox","Standalone",IF(F5675="LF Exciter","Standalone",IF(OR(F5675="Monitor",F5675="Virtual Wall"),IF(VLOOKUP(H5675,IRDeviceDetails!$A$1:$B$10000,2,FALSE)=0,"Standalone",IF(ISNUMBER(MATCH(H5675,ConfigGrouping!$D$1:$D$10000,0)),"Primary","Secondary")),"")))))))))</f>
        <v/>
      </c>
    </row>
    <row r="5676" spans="5:5" ht="15" customHeight="1" x14ac:dyDescent="0.35">
      <c r="E5676" s="11" t="str">
        <f>IF(F5676="Primary Timing Controller","Timing",IF(F5676="Secondary Timing Controller","Timing",IF(F5676="Star","Ethernet",IF(F5676="Door Controller","Security Solution",IF(F5676="Elevator Controller","Security Solution",IF(F5676="Range Extender","Security Solution",IF(F5676="Dropbox","Standalone",IF(F5676="LF Exciter","Standalone",IF(OR(F5676="Monitor",F5676="Virtual Wall"),IF(VLOOKUP(H5676,IRDeviceDetails!$A$1:$B$10000,2,FALSE)=0,"Standalone",IF(ISNUMBER(MATCH(H5676,ConfigGrouping!$D$1:$D$10000,0)),"Primary","Secondary")),"")))))))))</f>
        <v/>
      </c>
    </row>
    <row r="5677" spans="5:5" ht="15" customHeight="1" x14ac:dyDescent="0.35">
      <c r="E5677" s="11" t="str">
        <f>IF(F5677="Primary Timing Controller","Timing",IF(F5677="Secondary Timing Controller","Timing",IF(F5677="Star","Ethernet",IF(F5677="Door Controller","Security Solution",IF(F5677="Elevator Controller","Security Solution",IF(F5677="Range Extender","Security Solution",IF(F5677="Dropbox","Standalone",IF(F5677="LF Exciter","Standalone",IF(OR(F5677="Monitor",F5677="Virtual Wall"),IF(VLOOKUP(H5677,IRDeviceDetails!$A$1:$B$10000,2,FALSE)=0,"Standalone",IF(ISNUMBER(MATCH(H5677,ConfigGrouping!$D$1:$D$10000,0)),"Primary","Secondary")),"")))))))))</f>
        <v/>
      </c>
    </row>
    <row r="5678" spans="5:5" ht="15" customHeight="1" x14ac:dyDescent="0.35">
      <c r="E5678" s="11" t="str">
        <f>IF(F5678="Primary Timing Controller","Timing",IF(F5678="Secondary Timing Controller","Timing",IF(F5678="Star","Ethernet",IF(F5678="Door Controller","Security Solution",IF(F5678="Elevator Controller","Security Solution",IF(F5678="Range Extender","Security Solution",IF(F5678="Dropbox","Standalone",IF(F5678="LF Exciter","Standalone",IF(OR(F5678="Monitor",F5678="Virtual Wall"),IF(VLOOKUP(H5678,IRDeviceDetails!$A$1:$B$10000,2,FALSE)=0,"Standalone",IF(ISNUMBER(MATCH(H5678,ConfigGrouping!$D$1:$D$10000,0)),"Primary","Secondary")),"")))))))))</f>
        <v/>
      </c>
    </row>
    <row r="5679" spans="5:5" ht="15" customHeight="1" x14ac:dyDescent="0.35">
      <c r="E5679" s="11" t="str">
        <f>IF(F5679="Primary Timing Controller","Timing",IF(F5679="Secondary Timing Controller","Timing",IF(F5679="Star","Ethernet",IF(F5679="Door Controller","Security Solution",IF(F5679="Elevator Controller","Security Solution",IF(F5679="Range Extender","Security Solution",IF(F5679="Dropbox","Standalone",IF(F5679="LF Exciter","Standalone",IF(OR(F5679="Monitor",F5679="Virtual Wall"),IF(VLOOKUP(H5679,IRDeviceDetails!$A$1:$B$10000,2,FALSE)=0,"Standalone",IF(ISNUMBER(MATCH(H5679,ConfigGrouping!$D$1:$D$10000,0)),"Primary","Secondary")),"")))))))))</f>
        <v/>
      </c>
    </row>
    <row r="5680" spans="5:5" ht="15" customHeight="1" x14ac:dyDescent="0.35">
      <c r="E5680" s="11" t="str">
        <f>IF(F5680="Primary Timing Controller","Timing",IF(F5680="Secondary Timing Controller","Timing",IF(F5680="Star","Ethernet",IF(F5680="Door Controller","Security Solution",IF(F5680="Elevator Controller","Security Solution",IF(F5680="Range Extender","Security Solution",IF(F5680="Dropbox","Standalone",IF(F5680="LF Exciter","Standalone",IF(OR(F5680="Monitor",F5680="Virtual Wall"),IF(VLOOKUP(H5680,IRDeviceDetails!$A$1:$B$10000,2,FALSE)=0,"Standalone",IF(ISNUMBER(MATCH(H5680,ConfigGrouping!$D$1:$D$10000,0)),"Primary","Secondary")),"")))))))))</f>
        <v/>
      </c>
    </row>
    <row r="5681" spans="5:5" ht="15" customHeight="1" x14ac:dyDescent="0.35">
      <c r="E5681" s="11" t="str">
        <f>IF(F5681="Primary Timing Controller","Timing",IF(F5681="Secondary Timing Controller","Timing",IF(F5681="Star","Ethernet",IF(F5681="Door Controller","Security Solution",IF(F5681="Elevator Controller","Security Solution",IF(F5681="Range Extender","Security Solution",IF(F5681="Dropbox","Standalone",IF(F5681="LF Exciter","Standalone",IF(OR(F5681="Monitor",F5681="Virtual Wall"),IF(VLOOKUP(H5681,IRDeviceDetails!$A$1:$B$10000,2,FALSE)=0,"Standalone",IF(ISNUMBER(MATCH(H5681,ConfigGrouping!$D$1:$D$10000,0)),"Primary","Secondary")),"")))))))))</f>
        <v/>
      </c>
    </row>
    <row r="5682" spans="5:5" ht="15" customHeight="1" x14ac:dyDescent="0.35">
      <c r="E5682" s="11" t="str">
        <f>IF(F5682="Primary Timing Controller","Timing",IF(F5682="Secondary Timing Controller","Timing",IF(F5682="Star","Ethernet",IF(F5682="Door Controller","Security Solution",IF(F5682="Elevator Controller","Security Solution",IF(F5682="Range Extender","Security Solution",IF(F5682="Dropbox","Standalone",IF(F5682="LF Exciter","Standalone",IF(OR(F5682="Monitor",F5682="Virtual Wall"),IF(VLOOKUP(H5682,IRDeviceDetails!$A$1:$B$10000,2,FALSE)=0,"Standalone",IF(ISNUMBER(MATCH(H5682,ConfigGrouping!$D$1:$D$10000,0)),"Primary","Secondary")),"")))))))))</f>
        <v/>
      </c>
    </row>
    <row r="5683" spans="5:5" ht="15" customHeight="1" x14ac:dyDescent="0.35">
      <c r="E5683" s="11" t="str">
        <f>IF(F5683="Primary Timing Controller","Timing",IF(F5683="Secondary Timing Controller","Timing",IF(F5683="Star","Ethernet",IF(F5683="Door Controller","Security Solution",IF(F5683="Elevator Controller","Security Solution",IF(F5683="Range Extender","Security Solution",IF(F5683="Dropbox","Standalone",IF(F5683="LF Exciter","Standalone",IF(OR(F5683="Monitor",F5683="Virtual Wall"),IF(VLOOKUP(H5683,IRDeviceDetails!$A$1:$B$10000,2,FALSE)=0,"Standalone",IF(ISNUMBER(MATCH(H5683,ConfigGrouping!$D$1:$D$10000,0)),"Primary","Secondary")),"")))))))))</f>
        <v/>
      </c>
    </row>
    <row r="5684" spans="5:5" ht="15" customHeight="1" x14ac:dyDescent="0.35">
      <c r="E5684" s="11" t="str">
        <f>IF(F5684="Primary Timing Controller","Timing",IF(F5684="Secondary Timing Controller","Timing",IF(F5684="Star","Ethernet",IF(F5684="Door Controller","Security Solution",IF(F5684="Elevator Controller","Security Solution",IF(F5684="Range Extender","Security Solution",IF(F5684="Dropbox","Standalone",IF(F5684="LF Exciter","Standalone",IF(OR(F5684="Monitor",F5684="Virtual Wall"),IF(VLOOKUP(H5684,IRDeviceDetails!$A$1:$B$10000,2,FALSE)=0,"Standalone",IF(ISNUMBER(MATCH(H5684,ConfigGrouping!$D$1:$D$10000,0)),"Primary","Secondary")),"")))))))))</f>
        <v/>
      </c>
    </row>
    <row r="5685" spans="5:5" ht="15" customHeight="1" x14ac:dyDescent="0.35">
      <c r="E5685" s="11" t="str">
        <f>IF(F5685="Primary Timing Controller","Timing",IF(F5685="Secondary Timing Controller","Timing",IF(F5685="Star","Ethernet",IF(F5685="Door Controller","Security Solution",IF(F5685="Elevator Controller","Security Solution",IF(F5685="Range Extender","Security Solution",IF(F5685="Dropbox","Standalone",IF(F5685="LF Exciter","Standalone",IF(OR(F5685="Monitor",F5685="Virtual Wall"),IF(VLOOKUP(H5685,IRDeviceDetails!$A$1:$B$10000,2,FALSE)=0,"Standalone",IF(ISNUMBER(MATCH(H5685,ConfigGrouping!$D$1:$D$10000,0)),"Primary","Secondary")),"")))))))))</f>
        <v/>
      </c>
    </row>
    <row r="5686" spans="5:5" ht="15" customHeight="1" x14ac:dyDescent="0.35">
      <c r="E5686" s="11" t="str">
        <f>IF(F5686="Primary Timing Controller","Timing",IF(F5686="Secondary Timing Controller","Timing",IF(F5686="Star","Ethernet",IF(F5686="Door Controller","Security Solution",IF(F5686="Elevator Controller","Security Solution",IF(F5686="Range Extender","Security Solution",IF(F5686="Dropbox","Standalone",IF(F5686="LF Exciter","Standalone",IF(OR(F5686="Monitor",F5686="Virtual Wall"),IF(VLOOKUP(H5686,IRDeviceDetails!$A$1:$B$10000,2,FALSE)=0,"Standalone",IF(ISNUMBER(MATCH(H5686,ConfigGrouping!$D$1:$D$10000,0)),"Primary","Secondary")),"")))))))))</f>
        <v/>
      </c>
    </row>
    <row r="5687" spans="5:5" ht="15" customHeight="1" x14ac:dyDescent="0.35">
      <c r="E5687" s="11" t="str">
        <f>IF(F5687="Primary Timing Controller","Timing",IF(F5687="Secondary Timing Controller","Timing",IF(F5687="Star","Ethernet",IF(F5687="Door Controller","Security Solution",IF(F5687="Elevator Controller","Security Solution",IF(F5687="Range Extender","Security Solution",IF(F5687="Dropbox","Standalone",IF(F5687="LF Exciter","Standalone",IF(OR(F5687="Monitor",F5687="Virtual Wall"),IF(VLOOKUP(H5687,IRDeviceDetails!$A$1:$B$10000,2,FALSE)=0,"Standalone",IF(ISNUMBER(MATCH(H5687,ConfigGrouping!$D$1:$D$10000,0)),"Primary","Secondary")),"")))))))))</f>
        <v/>
      </c>
    </row>
    <row r="5688" spans="5:5" ht="15" customHeight="1" x14ac:dyDescent="0.35">
      <c r="E5688" s="11" t="str">
        <f>IF(F5688="Primary Timing Controller","Timing",IF(F5688="Secondary Timing Controller","Timing",IF(F5688="Star","Ethernet",IF(F5688="Door Controller","Security Solution",IF(F5688="Elevator Controller","Security Solution",IF(F5688="Range Extender","Security Solution",IF(F5688="Dropbox","Standalone",IF(F5688="LF Exciter","Standalone",IF(OR(F5688="Monitor",F5688="Virtual Wall"),IF(VLOOKUP(H5688,IRDeviceDetails!$A$1:$B$10000,2,FALSE)=0,"Standalone",IF(ISNUMBER(MATCH(H5688,ConfigGrouping!$D$1:$D$10000,0)),"Primary","Secondary")),"")))))))))</f>
        <v/>
      </c>
    </row>
    <row r="5689" spans="5:5" ht="15" customHeight="1" x14ac:dyDescent="0.35">
      <c r="E5689" s="11" t="str">
        <f>IF(F5689="Primary Timing Controller","Timing",IF(F5689="Secondary Timing Controller","Timing",IF(F5689="Star","Ethernet",IF(F5689="Door Controller","Security Solution",IF(F5689="Elevator Controller","Security Solution",IF(F5689="Range Extender","Security Solution",IF(F5689="Dropbox","Standalone",IF(F5689="LF Exciter","Standalone",IF(OR(F5689="Monitor",F5689="Virtual Wall"),IF(VLOOKUP(H5689,IRDeviceDetails!$A$1:$B$10000,2,FALSE)=0,"Standalone",IF(ISNUMBER(MATCH(H5689,ConfigGrouping!$D$1:$D$10000,0)),"Primary","Secondary")),"")))))))))</f>
        <v/>
      </c>
    </row>
    <row r="5690" spans="5:5" ht="15" customHeight="1" x14ac:dyDescent="0.35">
      <c r="E5690" s="11" t="str">
        <f>IF(F5690="Primary Timing Controller","Timing",IF(F5690="Secondary Timing Controller","Timing",IF(F5690="Star","Ethernet",IF(F5690="Door Controller","Security Solution",IF(F5690="Elevator Controller","Security Solution",IF(F5690="Range Extender","Security Solution",IF(F5690="Dropbox","Standalone",IF(F5690="LF Exciter","Standalone",IF(OR(F5690="Monitor",F5690="Virtual Wall"),IF(VLOOKUP(H5690,IRDeviceDetails!$A$1:$B$10000,2,FALSE)=0,"Standalone",IF(ISNUMBER(MATCH(H5690,ConfigGrouping!$D$1:$D$10000,0)),"Primary","Secondary")),"")))))))))</f>
        <v/>
      </c>
    </row>
    <row r="5691" spans="5:5" ht="15" customHeight="1" x14ac:dyDescent="0.35">
      <c r="E5691" s="11" t="str">
        <f>IF(F5691="Primary Timing Controller","Timing",IF(F5691="Secondary Timing Controller","Timing",IF(F5691="Star","Ethernet",IF(F5691="Door Controller","Security Solution",IF(F5691="Elevator Controller","Security Solution",IF(F5691="Range Extender","Security Solution",IF(F5691="Dropbox","Standalone",IF(F5691="LF Exciter","Standalone",IF(OR(F5691="Monitor",F5691="Virtual Wall"),IF(VLOOKUP(H5691,IRDeviceDetails!$A$1:$B$10000,2,FALSE)=0,"Standalone",IF(ISNUMBER(MATCH(H5691,ConfigGrouping!$D$1:$D$10000,0)),"Primary","Secondary")),"")))))))))</f>
        <v/>
      </c>
    </row>
    <row r="5692" spans="5:5" ht="15" customHeight="1" x14ac:dyDescent="0.35">
      <c r="E5692" s="11" t="str">
        <f>IF(F5692="Primary Timing Controller","Timing",IF(F5692="Secondary Timing Controller","Timing",IF(F5692="Star","Ethernet",IF(F5692="Door Controller","Security Solution",IF(F5692="Elevator Controller","Security Solution",IF(F5692="Range Extender","Security Solution",IF(F5692="Dropbox","Standalone",IF(F5692="LF Exciter","Standalone",IF(OR(F5692="Monitor",F5692="Virtual Wall"),IF(VLOOKUP(H5692,IRDeviceDetails!$A$1:$B$10000,2,FALSE)=0,"Standalone",IF(ISNUMBER(MATCH(H5692,ConfigGrouping!$D$1:$D$10000,0)),"Primary","Secondary")),"")))))))))</f>
        <v/>
      </c>
    </row>
    <row r="5693" spans="5:5" ht="15" customHeight="1" x14ac:dyDescent="0.35">
      <c r="E5693" s="11" t="str">
        <f>IF(F5693="Primary Timing Controller","Timing",IF(F5693="Secondary Timing Controller","Timing",IF(F5693="Star","Ethernet",IF(F5693="Door Controller","Security Solution",IF(F5693="Elevator Controller","Security Solution",IF(F5693="Range Extender","Security Solution",IF(F5693="Dropbox","Standalone",IF(F5693="LF Exciter","Standalone",IF(OR(F5693="Monitor",F5693="Virtual Wall"),IF(VLOOKUP(H5693,IRDeviceDetails!$A$1:$B$10000,2,FALSE)=0,"Standalone",IF(ISNUMBER(MATCH(H5693,ConfigGrouping!$D$1:$D$10000,0)),"Primary","Secondary")),"")))))))))</f>
        <v/>
      </c>
    </row>
    <row r="5694" spans="5:5" ht="15" customHeight="1" x14ac:dyDescent="0.35">
      <c r="E5694" s="11" t="str">
        <f>IF(F5694="Primary Timing Controller","Timing",IF(F5694="Secondary Timing Controller","Timing",IF(F5694="Star","Ethernet",IF(F5694="Door Controller","Security Solution",IF(F5694="Elevator Controller","Security Solution",IF(F5694="Range Extender","Security Solution",IF(F5694="Dropbox","Standalone",IF(F5694="LF Exciter","Standalone",IF(OR(F5694="Monitor",F5694="Virtual Wall"),IF(VLOOKUP(H5694,IRDeviceDetails!$A$1:$B$10000,2,FALSE)=0,"Standalone",IF(ISNUMBER(MATCH(H5694,ConfigGrouping!$D$1:$D$10000,0)),"Primary","Secondary")),"")))))))))</f>
        <v/>
      </c>
    </row>
    <row r="5695" spans="5:5" ht="15" customHeight="1" x14ac:dyDescent="0.35">
      <c r="E5695" s="11" t="str">
        <f>IF(F5695="Primary Timing Controller","Timing",IF(F5695="Secondary Timing Controller","Timing",IF(F5695="Star","Ethernet",IF(F5695="Door Controller","Security Solution",IF(F5695="Elevator Controller","Security Solution",IF(F5695="Range Extender","Security Solution",IF(F5695="Dropbox","Standalone",IF(F5695="LF Exciter","Standalone",IF(OR(F5695="Monitor",F5695="Virtual Wall"),IF(VLOOKUP(H5695,IRDeviceDetails!$A$1:$B$10000,2,FALSE)=0,"Standalone",IF(ISNUMBER(MATCH(H5695,ConfigGrouping!$D$1:$D$10000,0)),"Primary","Secondary")),"")))))))))</f>
        <v/>
      </c>
    </row>
    <row r="5696" spans="5:5" ht="15" customHeight="1" x14ac:dyDescent="0.35">
      <c r="E5696" s="11" t="str">
        <f>IF(F5696="Primary Timing Controller","Timing",IF(F5696="Secondary Timing Controller","Timing",IF(F5696="Star","Ethernet",IF(F5696="Door Controller","Security Solution",IF(F5696="Elevator Controller","Security Solution",IF(F5696="Range Extender","Security Solution",IF(F5696="Dropbox","Standalone",IF(F5696="LF Exciter","Standalone",IF(OR(F5696="Monitor",F5696="Virtual Wall"),IF(VLOOKUP(H5696,IRDeviceDetails!$A$1:$B$10000,2,FALSE)=0,"Standalone",IF(ISNUMBER(MATCH(H5696,ConfigGrouping!$D$1:$D$10000,0)),"Primary","Secondary")),"")))))))))</f>
        <v/>
      </c>
    </row>
    <row r="5697" spans="5:5" ht="15" customHeight="1" x14ac:dyDescent="0.35">
      <c r="E5697" s="11" t="str">
        <f>IF(F5697="Primary Timing Controller","Timing",IF(F5697="Secondary Timing Controller","Timing",IF(F5697="Star","Ethernet",IF(F5697="Door Controller","Security Solution",IF(F5697="Elevator Controller","Security Solution",IF(F5697="Range Extender","Security Solution",IF(F5697="Dropbox","Standalone",IF(F5697="LF Exciter","Standalone",IF(OR(F5697="Monitor",F5697="Virtual Wall"),IF(VLOOKUP(H5697,IRDeviceDetails!$A$1:$B$10000,2,FALSE)=0,"Standalone",IF(ISNUMBER(MATCH(H5697,ConfigGrouping!$D$1:$D$10000,0)),"Primary","Secondary")),"")))))))))</f>
        <v/>
      </c>
    </row>
    <row r="5698" spans="5:5" ht="15" customHeight="1" x14ac:dyDescent="0.35">
      <c r="E5698" s="11" t="str">
        <f>IF(F5698="Primary Timing Controller","Timing",IF(F5698="Secondary Timing Controller","Timing",IF(F5698="Star","Ethernet",IF(F5698="Door Controller","Security Solution",IF(F5698="Elevator Controller","Security Solution",IF(F5698="Range Extender","Security Solution",IF(F5698="Dropbox","Standalone",IF(F5698="LF Exciter","Standalone",IF(OR(F5698="Monitor",F5698="Virtual Wall"),IF(VLOOKUP(H5698,IRDeviceDetails!$A$1:$B$10000,2,FALSE)=0,"Standalone",IF(ISNUMBER(MATCH(H5698,ConfigGrouping!$D$1:$D$10000,0)),"Primary","Secondary")),"")))))))))</f>
        <v/>
      </c>
    </row>
    <row r="5699" spans="5:5" ht="15" customHeight="1" x14ac:dyDescent="0.35">
      <c r="E5699" s="11" t="str">
        <f>IF(F5699="Primary Timing Controller","Timing",IF(F5699="Secondary Timing Controller","Timing",IF(F5699="Star","Ethernet",IF(F5699="Door Controller","Security Solution",IF(F5699="Elevator Controller","Security Solution",IF(F5699="Range Extender","Security Solution",IF(F5699="Dropbox","Standalone",IF(F5699="LF Exciter","Standalone",IF(OR(F5699="Monitor",F5699="Virtual Wall"),IF(VLOOKUP(H5699,IRDeviceDetails!$A$1:$B$10000,2,FALSE)=0,"Standalone",IF(ISNUMBER(MATCH(H5699,ConfigGrouping!$D$1:$D$10000,0)),"Primary","Secondary")),"")))))))))</f>
        <v/>
      </c>
    </row>
    <row r="5700" spans="5:5" ht="15" customHeight="1" x14ac:dyDescent="0.35">
      <c r="E5700" s="11" t="str">
        <f>IF(F5700="Primary Timing Controller","Timing",IF(F5700="Secondary Timing Controller","Timing",IF(F5700="Star","Ethernet",IF(F5700="Door Controller","Security Solution",IF(F5700="Elevator Controller","Security Solution",IF(F5700="Range Extender","Security Solution",IF(F5700="Dropbox","Standalone",IF(F5700="LF Exciter","Standalone",IF(OR(F5700="Monitor",F5700="Virtual Wall"),IF(VLOOKUP(H5700,IRDeviceDetails!$A$1:$B$10000,2,FALSE)=0,"Standalone",IF(ISNUMBER(MATCH(H5700,ConfigGrouping!$D$1:$D$10000,0)),"Primary","Secondary")),"")))))))))</f>
        <v/>
      </c>
    </row>
    <row r="5701" spans="5:5" ht="15" customHeight="1" x14ac:dyDescent="0.35">
      <c r="E5701" s="11" t="str">
        <f>IF(F5701="Primary Timing Controller","Timing",IF(F5701="Secondary Timing Controller","Timing",IF(F5701="Star","Ethernet",IF(F5701="Door Controller","Security Solution",IF(F5701="Elevator Controller","Security Solution",IF(F5701="Range Extender","Security Solution",IF(F5701="Dropbox","Standalone",IF(F5701="LF Exciter","Standalone",IF(OR(F5701="Monitor",F5701="Virtual Wall"),IF(VLOOKUP(H5701,IRDeviceDetails!$A$1:$B$10000,2,FALSE)=0,"Standalone",IF(ISNUMBER(MATCH(H5701,ConfigGrouping!$D$1:$D$10000,0)),"Primary","Secondary")),"")))))))))</f>
        <v/>
      </c>
    </row>
    <row r="5702" spans="5:5" ht="15" customHeight="1" x14ac:dyDescent="0.35">
      <c r="E5702" s="11" t="str">
        <f>IF(F5702="Primary Timing Controller","Timing",IF(F5702="Secondary Timing Controller","Timing",IF(F5702="Star","Ethernet",IF(F5702="Door Controller","Security Solution",IF(F5702="Elevator Controller","Security Solution",IF(F5702="Range Extender","Security Solution",IF(F5702="Dropbox","Standalone",IF(F5702="LF Exciter","Standalone",IF(OR(F5702="Monitor",F5702="Virtual Wall"),IF(VLOOKUP(H5702,IRDeviceDetails!$A$1:$B$10000,2,FALSE)=0,"Standalone",IF(ISNUMBER(MATCH(H5702,ConfigGrouping!$D$1:$D$10000,0)),"Primary","Secondary")),"")))))))))</f>
        <v/>
      </c>
    </row>
    <row r="5703" spans="5:5" ht="15" customHeight="1" x14ac:dyDescent="0.35">
      <c r="E5703" s="11" t="str">
        <f>IF(F5703="Primary Timing Controller","Timing",IF(F5703="Secondary Timing Controller","Timing",IF(F5703="Star","Ethernet",IF(F5703="Door Controller","Security Solution",IF(F5703="Elevator Controller","Security Solution",IF(F5703="Range Extender","Security Solution",IF(F5703="Dropbox","Standalone",IF(F5703="LF Exciter","Standalone",IF(OR(F5703="Monitor",F5703="Virtual Wall"),IF(VLOOKUP(H5703,IRDeviceDetails!$A$1:$B$10000,2,FALSE)=0,"Standalone",IF(ISNUMBER(MATCH(H5703,ConfigGrouping!$D$1:$D$10000,0)),"Primary","Secondary")),"")))))))))</f>
        <v/>
      </c>
    </row>
    <row r="5704" spans="5:5" ht="15" customHeight="1" x14ac:dyDescent="0.35">
      <c r="E5704" s="11" t="str">
        <f>IF(F5704="Primary Timing Controller","Timing",IF(F5704="Secondary Timing Controller","Timing",IF(F5704="Star","Ethernet",IF(F5704="Door Controller","Security Solution",IF(F5704="Elevator Controller","Security Solution",IF(F5704="Range Extender","Security Solution",IF(F5704="Dropbox","Standalone",IF(F5704="LF Exciter","Standalone",IF(OR(F5704="Monitor",F5704="Virtual Wall"),IF(VLOOKUP(H5704,IRDeviceDetails!$A$1:$B$10000,2,FALSE)=0,"Standalone",IF(ISNUMBER(MATCH(H5704,ConfigGrouping!$D$1:$D$10000,0)),"Primary","Secondary")),"")))))))))</f>
        <v/>
      </c>
    </row>
    <row r="5705" spans="5:5" ht="15" customHeight="1" x14ac:dyDescent="0.35">
      <c r="E5705" s="11" t="str">
        <f>IF(F5705="Primary Timing Controller","Timing",IF(F5705="Secondary Timing Controller","Timing",IF(F5705="Star","Ethernet",IF(F5705="Door Controller","Security Solution",IF(F5705="Elevator Controller","Security Solution",IF(F5705="Range Extender","Security Solution",IF(F5705="Dropbox","Standalone",IF(F5705="LF Exciter","Standalone",IF(OR(F5705="Monitor",F5705="Virtual Wall"),IF(VLOOKUP(H5705,IRDeviceDetails!$A$1:$B$10000,2,FALSE)=0,"Standalone",IF(ISNUMBER(MATCH(H5705,ConfigGrouping!$D$1:$D$10000,0)),"Primary","Secondary")),"")))))))))</f>
        <v/>
      </c>
    </row>
    <row r="5706" spans="5:5" ht="15" customHeight="1" x14ac:dyDescent="0.35">
      <c r="E5706" s="11" t="str">
        <f>IF(F5706="Primary Timing Controller","Timing",IF(F5706="Secondary Timing Controller","Timing",IF(F5706="Star","Ethernet",IF(F5706="Door Controller","Security Solution",IF(F5706="Elevator Controller","Security Solution",IF(F5706="Range Extender","Security Solution",IF(F5706="Dropbox","Standalone",IF(F5706="LF Exciter","Standalone",IF(OR(F5706="Monitor",F5706="Virtual Wall"),IF(VLOOKUP(H5706,IRDeviceDetails!$A$1:$B$10000,2,FALSE)=0,"Standalone",IF(ISNUMBER(MATCH(H5706,ConfigGrouping!$D$1:$D$10000,0)),"Primary","Secondary")),"")))))))))</f>
        <v/>
      </c>
    </row>
    <row r="5707" spans="5:5" ht="15" customHeight="1" x14ac:dyDescent="0.35">
      <c r="E5707" s="11" t="str">
        <f>IF(F5707="Primary Timing Controller","Timing",IF(F5707="Secondary Timing Controller","Timing",IF(F5707="Star","Ethernet",IF(F5707="Door Controller","Security Solution",IF(F5707="Elevator Controller","Security Solution",IF(F5707="Range Extender","Security Solution",IF(F5707="Dropbox","Standalone",IF(F5707="LF Exciter","Standalone",IF(OR(F5707="Monitor",F5707="Virtual Wall"),IF(VLOOKUP(H5707,IRDeviceDetails!$A$1:$B$10000,2,FALSE)=0,"Standalone",IF(ISNUMBER(MATCH(H5707,ConfigGrouping!$D$1:$D$10000,0)),"Primary","Secondary")),"")))))))))</f>
        <v/>
      </c>
    </row>
    <row r="5708" spans="5:5" ht="15" customHeight="1" x14ac:dyDescent="0.35">
      <c r="E5708" s="11" t="str">
        <f>IF(F5708="Primary Timing Controller","Timing",IF(F5708="Secondary Timing Controller","Timing",IF(F5708="Star","Ethernet",IF(F5708="Door Controller","Security Solution",IF(F5708="Elevator Controller","Security Solution",IF(F5708="Range Extender","Security Solution",IF(F5708="Dropbox","Standalone",IF(F5708="LF Exciter","Standalone",IF(OR(F5708="Monitor",F5708="Virtual Wall"),IF(VLOOKUP(H5708,IRDeviceDetails!$A$1:$B$10000,2,FALSE)=0,"Standalone",IF(ISNUMBER(MATCH(H5708,ConfigGrouping!$D$1:$D$10000,0)),"Primary","Secondary")),"")))))))))</f>
        <v/>
      </c>
    </row>
    <row r="5709" spans="5:5" ht="15" customHeight="1" x14ac:dyDescent="0.35">
      <c r="E5709" s="11" t="str">
        <f>IF(F5709="Primary Timing Controller","Timing",IF(F5709="Secondary Timing Controller","Timing",IF(F5709="Star","Ethernet",IF(F5709="Door Controller","Security Solution",IF(F5709="Elevator Controller","Security Solution",IF(F5709="Range Extender","Security Solution",IF(F5709="Dropbox","Standalone",IF(F5709="LF Exciter","Standalone",IF(OR(F5709="Monitor",F5709="Virtual Wall"),IF(VLOOKUP(H5709,IRDeviceDetails!$A$1:$B$10000,2,FALSE)=0,"Standalone",IF(ISNUMBER(MATCH(H5709,ConfigGrouping!$D$1:$D$10000,0)),"Primary","Secondary")),"")))))))))</f>
        <v/>
      </c>
    </row>
    <row r="5710" spans="5:5" ht="15" customHeight="1" x14ac:dyDescent="0.35">
      <c r="E5710" s="11" t="str">
        <f>IF(F5710="Primary Timing Controller","Timing",IF(F5710="Secondary Timing Controller","Timing",IF(F5710="Star","Ethernet",IF(F5710="Door Controller","Security Solution",IF(F5710="Elevator Controller","Security Solution",IF(F5710="Range Extender","Security Solution",IF(F5710="Dropbox","Standalone",IF(F5710="LF Exciter","Standalone",IF(OR(F5710="Monitor",F5710="Virtual Wall"),IF(VLOOKUP(H5710,IRDeviceDetails!$A$1:$B$10000,2,FALSE)=0,"Standalone",IF(ISNUMBER(MATCH(H5710,ConfigGrouping!$D$1:$D$10000,0)),"Primary","Secondary")),"")))))))))</f>
        <v/>
      </c>
    </row>
    <row r="5711" spans="5:5" ht="15" customHeight="1" x14ac:dyDescent="0.35">
      <c r="E5711" s="11" t="str">
        <f>IF(F5711="Primary Timing Controller","Timing",IF(F5711="Secondary Timing Controller","Timing",IF(F5711="Star","Ethernet",IF(F5711="Door Controller","Security Solution",IF(F5711="Elevator Controller","Security Solution",IF(F5711="Range Extender","Security Solution",IF(F5711="Dropbox","Standalone",IF(F5711="LF Exciter","Standalone",IF(OR(F5711="Monitor",F5711="Virtual Wall"),IF(VLOOKUP(H5711,IRDeviceDetails!$A$1:$B$10000,2,FALSE)=0,"Standalone",IF(ISNUMBER(MATCH(H5711,ConfigGrouping!$D$1:$D$10000,0)),"Primary","Secondary")),"")))))))))</f>
        <v/>
      </c>
    </row>
    <row r="5712" spans="5:5" ht="15" customHeight="1" x14ac:dyDescent="0.35">
      <c r="E5712" s="11" t="str">
        <f>IF(F5712="Primary Timing Controller","Timing",IF(F5712="Secondary Timing Controller","Timing",IF(F5712="Star","Ethernet",IF(F5712="Door Controller","Security Solution",IF(F5712="Elevator Controller","Security Solution",IF(F5712="Range Extender","Security Solution",IF(F5712="Dropbox","Standalone",IF(F5712="LF Exciter","Standalone",IF(OR(F5712="Monitor",F5712="Virtual Wall"),IF(VLOOKUP(H5712,IRDeviceDetails!$A$1:$B$10000,2,FALSE)=0,"Standalone",IF(ISNUMBER(MATCH(H5712,ConfigGrouping!$D$1:$D$10000,0)),"Primary","Secondary")),"")))))))))</f>
        <v/>
      </c>
    </row>
    <row r="5713" spans="5:5" ht="15" customHeight="1" x14ac:dyDescent="0.35">
      <c r="E5713" s="11" t="str">
        <f>IF(F5713="Primary Timing Controller","Timing",IF(F5713="Secondary Timing Controller","Timing",IF(F5713="Star","Ethernet",IF(F5713="Door Controller","Security Solution",IF(F5713="Elevator Controller","Security Solution",IF(F5713="Range Extender","Security Solution",IF(F5713="Dropbox","Standalone",IF(F5713="LF Exciter","Standalone",IF(OR(F5713="Monitor",F5713="Virtual Wall"),IF(VLOOKUP(H5713,IRDeviceDetails!$A$1:$B$10000,2,FALSE)=0,"Standalone",IF(ISNUMBER(MATCH(H5713,ConfigGrouping!$D$1:$D$10000,0)),"Primary","Secondary")),"")))))))))</f>
        <v/>
      </c>
    </row>
    <row r="5714" spans="5:5" ht="15" customHeight="1" x14ac:dyDescent="0.35">
      <c r="E5714" s="11" t="str">
        <f>IF(F5714="Primary Timing Controller","Timing",IF(F5714="Secondary Timing Controller","Timing",IF(F5714="Star","Ethernet",IF(F5714="Door Controller","Security Solution",IF(F5714="Elevator Controller","Security Solution",IF(F5714="Range Extender","Security Solution",IF(F5714="Dropbox","Standalone",IF(F5714="LF Exciter","Standalone",IF(OR(F5714="Monitor",F5714="Virtual Wall"),IF(VLOOKUP(H5714,IRDeviceDetails!$A$1:$B$10000,2,FALSE)=0,"Standalone",IF(ISNUMBER(MATCH(H5714,ConfigGrouping!$D$1:$D$10000,0)),"Primary","Secondary")),"")))))))))</f>
        <v/>
      </c>
    </row>
    <row r="5715" spans="5:5" ht="15" customHeight="1" x14ac:dyDescent="0.35">
      <c r="E5715" s="11" t="str">
        <f>IF(F5715="Primary Timing Controller","Timing",IF(F5715="Secondary Timing Controller","Timing",IF(F5715="Star","Ethernet",IF(F5715="Door Controller","Security Solution",IF(F5715="Elevator Controller","Security Solution",IF(F5715="Range Extender","Security Solution",IF(F5715="Dropbox","Standalone",IF(F5715="LF Exciter","Standalone",IF(OR(F5715="Monitor",F5715="Virtual Wall"),IF(VLOOKUP(H5715,IRDeviceDetails!$A$1:$B$10000,2,FALSE)=0,"Standalone",IF(ISNUMBER(MATCH(H5715,ConfigGrouping!$D$1:$D$10000,0)),"Primary","Secondary")),"")))))))))</f>
        <v/>
      </c>
    </row>
    <row r="5716" spans="5:5" ht="15" customHeight="1" x14ac:dyDescent="0.35">
      <c r="E5716" s="11" t="str">
        <f>IF(F5716="Primary Timing Controller","Timing",IF(F5716="Secondary Timing Controller","Timing",IF(F5716="Star","Ethernet",IF(F5716="Door Controller","Security Solution",IF(F5716="Elevator Controller","Security Solution",IF(F5716="Range Extender","Security Solution",IF(F5716="Dropbox","Standalone",IF(F5716="LF Exciter","Standalone",IF(OR(F5716="Monitor",F5716="Virtual Wall"),IF(VLOOKUP(H5716,IRDeviceDetails!$A$1:$B$10000,2,FALSE)=0,"Standalone",IF(ISNUMBER(MATCH(H5716,ConfigGrouping!$D$1:$D$10000,0)),"Primary","Secondary")),"")))))))))</f>
        <v/>
      </c>
    </row>
    <row r="5717" spans="5:5" ht="15" customHeight="1" x14ac:dyDescent="0.35">
      <c r="E5717" s="11" t="str">
        <f>IF(F5717="Primary Timing Controller","Timing",IF(F5717="Secondary Timing Controller","Timing",IF(F5717="Star","Ethernet",IF(F5717="Door Controller","Security Solution",IF(F5717="Elevator Controller","Security Solution",IF(F5717="Range Extender","Security Solution",IF(F5717="Dropbox","Standalone",IF(F5717="LF Exciter","Standalone",IF(OR(F5717="Monitor",F5717="Virtual Wall"),IF(VLOOKUP(H5717,IRDeviceDetails!$A$1:$B$10000,2,FALSE)=0,"Standalone",IF(ISNUMBER(MATCH(H5717,ConfigGrouping!$D$1:$D$10000,0)),"Primary","Secondary")),"")))))))))</f>
        <v/>
      </c>
    </row>
    <row r="5718" spans="5:5" ht="15" customHeight="1" x14ac:dyDescent="0.35">
      <c r="E5718" s="11" t="str">
        <f>IF(F5718="Primary Timing Controller","Timing",IF(F5718="Secondary Timing Controller","Timing",IF(F5718="Star","Ethernet",IF(F5718="Door Controller","Security Solution",IF(F5718="Elevator Controller","Security Solution",IF(F5718="Range Extender","Security Solution",IF(F5718="Dropbox","Standalone",IF(F5718="LF Exciter","Standalone",IF(OR(F5718="Monitor",F5718="Virtual Wall"),IF(VLOOKUP(H5718,IRDeviceDetails!$A$1:$B$10000,2,FALSE)=0,"Standalone",IF(ISNUMBER(MATCH(H5718,ConfigGrouping!$D$1:$D$10000,0)),"Primary","Secondary")),"")))))))))</f>
        <v/>
      </c>
    </row>
    <row r="5719" spans="5:5" ht="15" customHeight="1" x14ac:dyDescent="0.35">
      <c r="E5719" s="11" t="str">
        <f>IF(F5719="Primary Timing Controller","Timing",IF(F5719="Secondary Timing Controller","Timing",IF(F5719="Star","Ethernet",IF(F5719="Door Controller","Security Solution",IF(F5719="Elevator Controller","Security Solution",IF(F5719="Range Extender","Security Solution",IF(F5719="Dropbox","Standalone",IF(F5719="LF Exciter","Standalone",IF(OR(F5719="Monitor",F5719="Virtual Wall"),IF(VLOOKUP(H5719,IRDeviceDetails!$A$1:$B$10000,2,FALSE)=0,"Standalone",IF(ISNUMBER(MATCH(H5719,ConfigGrouping!$D$1:$D$10000,0)),"Primary","Secondary")),"")))))))))</f>
        <v/>
      </c>
    </row>
    <row r="5720" spans="5:5" ht="15" customHeight="1" x14ac:dyDescent="0.35">
      <c r="E5720" s="11" t="str">
        <f>IF(F5720="Primary Timing Controller","Timing",IF(F5720="Secondary Timing Controller","Timing",IF(F5720="Star","Ethernet",IF(F5720="Door Controller","Security Solution",IF(F5720="Elevator Controller","Security Solution",IF(F5720="Range Extender","Security Solution",IF(F5720="Dropbox","Standalone",IF(F5720="LF Exciter","Standalone",IF(OR(F5720="Monitor",F5720="Virtual Wall"),IF(VLOOKUP(H5720,IRDeviceDetails!$A$1:$B$10000,2,FALSE)=0,"Standalone",IF(ISNUMBER(MATCH(H5720,ConfigGrouping!$D$1:$D$10000,0)),"Primary","Secondary")),"")))))))))</f>
        <v/>
      </c>
    </row>
    <row r="5721" spans="5:5" ht="15" customHeight="1" x14ac:dyDescent="0.35">
      <c r="E5721" s="11" t="str">
        <f>IF(F5721="Primary Timing Controller","Timing",IF(F5721="Secondary Timing Controller","Timing",IF(F5721="Star","Ethernet",IF(F5721="Door Controller","Security Solution",IF(F5721="Elevator Controller","Security Solution",IF(F5721="Range Extender","Security Solution",IF(F5721="Dropbox","Standalone",IF(F5721="LF Exciter","Standalone",IF(OR(F5721="Monitor",F5721="Virtual Wall"),IF(VLOOKUP(H5721,IRDeviceDetails!$A$1:$B$10000,2,FALSE)=0,"Standalone",IF(ISNUMBER(MATCH(H5721,ConfigGrouping!$D$1:$D$10000,0)),"Primary","Secondary")),"")))))))))</f>
        <v/>
      </c>
    </row>
    <row r="5722" spans="5:5" ht="15" customHeight="1" x14ac:dyDescent="0.35">
      <c r="E5722" s="11" t="str">
        <f>IF(F5722="Primary Timing Controller","Timing",IF(F5722="Secondary Timing Controller","Timing",IF(F5722="Star","Ethernet",IF(F5722="Door Controller","Security Solution",IF(F5722="Elevator Controller","Security Solution",IF(F5722="Range Extender","Security Solution",IF(F5722="Dropbox","Standalone",IF(F5722="LF Exciter","Standalone",IF(OR(F5722="Monitor",F5722="Virtual Wall"),IF(VLOOKUP(H5722,IRDeviceDetails!$A$1:$B$10000,2,FALSE)=0,"Standalone",IF(ISNUMBER(MATCH(H5722,ConfigGrouping!$D$1:$D$10000,0)),"Primary","Secondary")),"")))))))))</f>
        <v/>
      </c>
    </row>
    <row r="5723" spans="5:5" ht="15" customHeight="1" x14ac:dyDescent="0.35">
      <c r="E5723" s="11" t="str">
        <f>IF(F5723="Primary Timing Controller","Timing",IF(F5723="Secondary Timing Controller","Timing",IF(F5723="Star","Ethernet",IF(F5723="Door Controller","Security Solution",IF(F5723="Elevator Controller","Security Solution",IF(F5723="Range Extender","Security Solution",IF(F5723="Dropbox","Standalone",IF(F5723="LF Exciter","Standalone",IF(OR(F5723="Monitor",F5723="Virtual Wall"),IF(VLOOKUP(H5723,IRDeviceDetails!$A$1:$B$10000,2,FALSE)=0,"Standalone",IF(ISNUMBER(MATCH(H5723,ConfigGrouping!$D$1:$D$10000,0)),"Primary","Secondary")),"")))))))))</f>
        <v/>
      </c>
    </row>
    <row r="5724" spans="5:5" ht="15" customHeight="1" x14ac:dyDescent="0.35">
      <c r="E5724" s="11" t="str">
        <f>IF(F5724="Primary Timing Controller","Timing",IF(F5724="Secondary Timing Controller","Timing",IF(F5724="Star","Ethernet",IF(F5724="Door Controller","Security Solution",IF(F5724="Elevator Controller","Security Solution",IF(F5724="Range Extender","Security Solution",IF(F5724="Dropbox","Standalone",IF(F5724="LF Exciter","Standalone",IF(OR(F5724="Monitor",F5724="Virtual Wall"),IF(VLOOKUP(H5724,IRDeviceDetails!$A$1:$B$10000,2,FALSE)=0,"Standalone",IF(ISNUMBER(MATCH(H5724,ConfigGrouping!$D$1:$D$10000,0)),"Primary","Secondary")),"")))))))))</f>
        <v/>
      </c>
    </row>
    <row r="5725" spans="5:5" ht="15" customHeight="1" x14ac:dyDescent="0.35">
      <c r="E5725" s="11" t="str">
        <f>IF(F5725="Primary Timing Controller","Timing",IF(F5725="Secondary Timing Controller","Timing",IF(F5725="Star","Ethernet",IF(F5725="Door Controller","Security Solution",IF(F5725="Elevator Controller","Security Solution",IF(F5725="Range Extender","Security Solution",IF(F5725="Dropbox","Standalone",IF(F5725="LF Exciter","Standalone",IF(OR(F5725="Monitor",F5725="Virtual Wall"),IF(VLOOKUP(H5725,IRDeviceDetails!$A$1:$B$10000,2,FALSE)=0,"Standalone",IF(ISNUMBER(MATCH(H5725,ConfigGrouping!$D$1:$D$10000,0)),"Primary","Secondary")),"")))))))))</f>
        <v/>
      </c>
    </row>
    <row r="5726" spans="5:5" ht="15" customHeight="1" x14ac:dyDescent="0.35">
      <c r="E5726" s="11" t="str">
        <f>IF(F5726="Primary Timing Controller","Timing",IF(F5726="Secondary Timing Controller","Timing",IF(F5726="Star","Ethernet",IF(F5726="Door Controller","Security Solution",IF(F5726="Elevator Controller","Security Solution",IF(F5726="Range Extender","Security Solution",IF(F5726="Dropbox","Standalone",IF(F5726="LF Exciter","Standalone",IF(OR(F5726="Monitor",F5726="Virtual Wall"),IF(VLOOKUP(H5726,IRDeviceDetails!$A$1:$B$10000,2,FALSE)=0,"Standalone",IF(ISNUMBER(MATCH(H5726,ConfigGrouping!$D$1:$D$10000,0)),"Primary","Secondary")),"")))))))))</f>
        <v/>
      </c>
    </row>
    <row r="5727" spans="5:5" ht="15" customHeight="1" x14ac:dyDescent="0.35">
      <c r="E5727" s="11" t="str">
        <f>IF(F5727="Primary Timing Controller","Timing",IF(F5727="Secondary Timing Controller","Timing",IF(F5727="Star","Ethernet",IF(F5727="Door Controller","Security Solution",IF(F5727="Elevator Controller","Security Solution",IF(F5727="Range Extender","Security Solution",IF(F5727="Dropbox","Standalone",IF(F5727="LF Exciter","Standalone",IF(OR(F5727="Monitor",F5727="Virtual Wall"),IF(VLOOKUP(H5727,IRDeviceDetails!$A$1:$B$10000,2,FALSE)=0,"Standalone",IF(ISNUMBER(MATCH(H5727,ConfigGrouping!$D$1:$D$10000,0)),"Primary","Secondary")),"")))))))))</f>
        <v/>
      </c>
    </row>
    <row r="5728" spans="5:5" ht="15" customHeight="1" x14ac:dyDescent="0.35">
      <c r="E5728" s="11" t="str">
        <f>IF(F5728="Primary Timing Controller","Timing",IF(F5728="Secondary Timing Controller","Timing",IF(F5728="Star","Ethernet",IF(F5728="Door Controller","Security Solution",IF(F5728="Elevator Controller","Security Solution",IF(F5728="Range Extender","Security Solution",IF(F5728="Dropbox","Standalone",IF(F5728="LF Exciter","Standalone",IF(OR(F5728="Monitor",F5728="Virtual Wall"),IF(VLOOKUP(H5728,IRDeviceDetails!$A$1:$B$10000,2,FALSE)=0,"Standalone",IF(ISNUMBER(MATCH(H5728,ConfigGrouping!$D$1:$D$10000,0)),"Primary","Secondary")),"")))))))))</f>
        <v/>
      </c>
    </row>
    <row r="5729" spans="5:5" ht="15" customHeight="1" x14ac:dyDescent="0.35">
      <c r="E5729" s="11" t="str">
        <f>IF(F5729="Primary Timing Controller","Timing",IF(F5729="Secondary Timing Controller","Timing",IF(F5729="Star","Ethernet",IF(F5729="Door Controller","Security Solution",IF(F5729="Elevator Controller","Security Solution",IF(F5729="Range Extender","Security Solution",IF(F5729="Dropbox","Standalone",IF(F5729="LF Exciter","Standalone",IF(OR(F5729="Monitor",F5729="Virtual Wall"),IF(VLOOKUP(H5729,IRDeviceDetails!$A$1:$B$10000,2,FALSE)=0,"Standalone",IF(ISNUMBER(MATCH(H5729,ConfigGrouping!$D$1:$D$10000,0)),"Primary","Secondary")),"")))))))))</f>
        <v/>
      </c>
    </row>
    <row r="5730" spans="5:5" ht="15" customHeight="1" x14ac:dyDescent="0.35">
      <c r="E5730" s="11" t="str">
        <f>IF(F5730="Primary Timing Controller","Timing",IF(F5730="Secondary Timing Controller","Timing",IF(F5730="Star","Ethernet",IF(F5730="Door Controller","Security Solution",IF(F5730="Elevator Controller","Security Solution",IF(F5730="Range Extender","Security Solution",IF(F5730="Dropbox","Standalone",IF(F5730="LF Exciter","Standalone",IF(OR(F5730="Monitor",F5730="Virtual Wall"),IF(VLOOKUP(H5730,IRDeviceDetails!$A$1:$B$10000,2,FALSE)=0,"Standalone",IF(ISNUMBER(MATCH(H5730,ConfigGrouping!$D$1:$D$10000,0)),"Primary","Secondary")),"")))))))))</f>
        <v/>
      </c>
    </row>
    <row r="5731" spans="5:5" ht="15" customHeight="1" x14ac:dyDescent="0.35">
      <c r="E5731" s="11" t="str">
        <f>IF(F5731="Primary Timing Controller","Timing",IF(F5731="Secondary Timing Controller","Timing",IF(F5731="Star","Ethernet",IF(F5731="Door Controller","Security Solution",IF(F5731="Elevator Controller","Security Solution",IF(F5731="Range Extender","Security Solution",IF(F5731="Dropbox","Standalone",IF(F5731="LF Exciter","Standalone",IF(OR(F5731="Monitor",F5731="Virtual Wall"),IF(VLOOKUP(H5731,IRDeviceDetails!$A$1:$B$10000,2,FALSE)=0,"Standalone",IF(ISNUMBER(MATCH(H5731,ConfigGrouping!$D$1:$D$10000,0)),"Primary","Secondary")),"")))))))))</f>
        <v/>
      </c>
    </row>
    <row r="5732" spans="5:5" ht="15" customHeight="1" x14ac:dyDescent="0.35">
      <c r="E5732" s="11" t="str">
        <f>IF(F5732="Primary Timing Controller","Timing",IF(F5732="Secondary Timing Controller","Timing",IF(F5732="Star","Ethernet",IF(F5732="Door Controller","Security Solution",IF(F5732="Elevator Controller","Security Solution",IF(F5732="Range Extender","Security Solution",IF(F5732="Dropbox","Standalone",IF(F5732="LF Exciter","Standalone",IF(OR(F5732="Monitor",F5732="Virtual Wall"),IF(VLOOKUP(H5732,IRDeviceDetails!$A$1:$B$10000,2,FALSE)=0,"Standalone",IF(ISNUMBER(MATCH(H5732,ConfigGrouping!$D$1:$D$10000,0)),"Primary","Secondary")),"")))))))))</f>
        <v/>
      </c>
    </row>
    <row r="5733" spans="5:5" ht="15" customHeight="1" x14ac:dyDescent="0.35">
      <c r="E5733" s="11" t="str">
        <f>IF(F5733="Primary Timing Controller","Timing",IF(F5733="Secondary Timing Controller","Timing",IF(F5733="Star","Ethernet",IF(F5733="Door Controller","Security Solution",IF(F5733="Elevator Controller","Security Solution",IF(F5733="Range Extender","Security Solution",IF(F5733="Dropbox","Standalone",IF(F5733="LF Exciter","Standalone",IF(OR(F5733="Monitor",F5733="Virtual Wall"),IF(VLOOKUP(H5733,IRDeviceDetails!$A$1:$B$10000,2,FALSE)=0,"Standalone",IF(ISNUMBER(MATCH(H5733,ConfigGrouping!$D$1:$D$10000,0)),"Primary","Secondary")),"")))))))))</f>
        <v/>
      </c>
    </row>
    <row r="5734" spans="5:5" ht="15" customHeight="1" x14ac:dyDescent="0.35">
      <c r="E5734" s="11" t="str">
        <f>IF(F5734="Primary Timing Controller","Timing",IF(F5734="Secondary Timing Controller","Timing",IF(F5734="Star","Ethernet",IF(F5734="Door Controller","Security Solution",IF(F5734="Elevator Controller","Security Solution",IF(F5734="Range Extender","Security Solution",IF(F5734="Dropbox","Standalone",IF(F5734="LF Exciter","Standalone",IF(OR(F5734="Monitor",F5734="Virtual Wall"),IF(VLOOKUP(H5734,IRDeviceDetails!$A$1:$B$10000,2,FALSE)=0,"Standalone",IF(ISNUMBER(MATCH(H5734,ConfigGrouping!$D$1:$D$10000,0)),"Primary","Secondary")),"")))))))))</f>
        <v/>
      </c>
    </row>
    <row r="5735" spans="5:5" ht="15" customHeight="1" x14ac:dyDescent="0.35">
      <c r="E5735" s="11" t="str">
        <f>IF(F5735="Primary Timing Controller","Timing",IF(F5735="Secondary Timing Controller","Timing",IF(F5735="Star","Ethernet",IF(F5735="Door Controller","Security Solution",IF(F5735="Elevator Controller","Security Solution",IF(F5735="Range Extender","Security Solution",IF(F5735="Dropbox","Standalone",IF(F5735="LF Exciter","Standalone",IF(OR(F5735="Monitor",F5735="Virtual Wall"),IF(VLOOKUP(H5735,IRDeviceDetails!$A$1:$B$10000,2,FALSE)=0,"Standalone",IF(ISNUMBER(MATCH(H5735,ConfigGrouping!$D$1:$D$10000,0)),"Primary","Secondary")),"")))))))))</f>
        <v/>
      </c>
    </row>
    <row r="5736" spans="5:5" ht="15" customHeight="1" x14ac:dyDescent="0.35">
      <c r="E5736" s="11" t="str">
        <f>IF(F5736="Primary Timing Controller","Timing",IF(F5736="Secondary Timing Controller","Timing",IF(F5736="Star","Ethernet",IF(F5736="Door Controller","Security Solution",IF(F5736="Elevator Controller","Security Solution",IF(F5736="Range Extender","Security Solution",IF(F5736="Dropbox","Standalone",IF(F5736="LF Exciter","Standalone",IF(OR(F5736="Monitor",F5736="Virtual Wall"),IF(VLOOKUP(H5736,IRDeviceDetails!$A$1:$B$10000,2,FALSE)=0,"Standalone",IF(ISNUMBER(MATCH(H5736,ConfigGrouping!$D$1:$D$10000,0)),"Primary","Secondary")),"")))))))))</f>
        <v/>
      </c>
    </row>
    <row r="5737" spans="5:5" ht="15" customHeight="1" x14ac:dyDescent="0.35">
      <c r="E5737" s="11" t="str">
        <f>IF(F5737="Primary Timing Controller","Timing",IF(F5737="Secondary Timing Controller","Timing",IF(F5737="Star","Ethernet",IF(F5737="Door Controller","Security Solution",IF(F5737="Elevator Controller","Security Solution",IF(F5737="Range Extender","Security Solution",IF(F5737="Dropbox","Standalone",IF(F5737="LF Exciter","Standalone",IF(OR(F5737="Monitor",F5737="Virtual Wall"),IF(VLOOKUP(H5737,IRDeviceDetails!$A$1:$B$10000,2,FALSE)=0,"Standalone",IF(ISNUMBER(MATCH(H5737,ConfigGrouping!$D$1:$D$10000,0)),"Primary","Secondary")),"")))))))))</f>
        <v/>
      </c>
    </row>
    <row r="5738" spans="5:5" ht="15" customHeight="1" x14ac:dyDescent="0.35">
      <c r="E5738" s="11" t="str">
        <f>IF(F5738="Primary Timing Controller","Timing",IF(F5738="Secondary Timing Controller","Timing",IF(F5738="Star","Ethernet",IF(F5738="Door Controller","Security Solution",IF(F5738="Elevator Controller","Security Solution",IF(F5738="Range Extender","Security Solution",IF(F5738="Dropbox","Standalone",IF(F5738="LF Exciter","Standalone",IF(OR(F5738="Monitor",F5738="Virtual Wall"),IF(VLOOKUP(H5738,IRDeviceDetails!$A$1:$B$10000,2,FALSE)=0,"Standalone",IF(ISNUMBER(MATCH(H5738,ConfigGrouping!$D$1:$D$10000,0)),"Primary","Secondary")),"")))))))))</f>
        <v/>
      </c>
    </row>
    <row r="5739" spans="5:5" ht="15" customHeight="1" x14ac:dyDescent="0.35">
      <c r="E5739" s="11" t="str">
        <f>IF(F5739="Primary Timing Controller","Timing",IF(F5739="Secondary Timing Controller","Timing",IF(F5739="Star","Ethernet",IF(F5739="Door Controller","Security Solution",IF(F5739="Elevator Controller","Security Solution",IF(F5739="Range Extender","Security Solution",IF(F5739="Dropbox","Standalone",IF(F5739="LF Exciter","Standalone",IF(OR(F5739="Monitor",F5739="Virtual Wall"),IF(VLOOKUP(H5739,IRDeviceDetails!$A$1:$B$10000,2,FALSE)=0,"Standalone",IF(ISNUMBER(MATCH(H5739,ConfigGrouping!$D$1:$D$10000,0)),"Primary","Secondary")),"")))))))))</f>
        <v/>
      </c>
    </row>
    <row r="5740" spans="5:5" ht="15" customHeight="1" x14ac:dyDescent="0.35">
      <c r="E5740" s="11" t="str">
        <f>IF(F5740="Primary Timing Controller","Timing",IF(F5740="Secondary Timing Controller","Timing",IF(F5740="Star","Ethernet",IF(F5740="Door Controller","Security Solution",IF(F5740="Elevator Controller","Security Solution",IF(F5740="Range Extender","Security Solution",IF(F5740="Dropbox","Standalone",IF(F5740="LF Exciter","Standalone",IF(OR(F5740="Monitor",F5740="Virtual Wall"),IF(VLOOKUP(H5740,IRDeviceDetails!$A$1:$B$10000,2,FALSE)=0,"Standalone",IF(ISNUMBER(MATCH(H5740,ConfigGrouping!$D$1:$D$10000,0)),"Primary","Secondary")),"")))))))))</f>
        <v/>
      </c>
    </row>
    <row r="5741" spans="5:5" ht="15" customHeight="1" x14ac:dyDescent="0.35">
      <c r="E5741" s="11" t="str">
        <f>IF(F5741="Primary Timing Controller","Timing",IF(F5741="Secondary Timing Controller","Timing",IF(F5741="Star","Ethernet",IF(F5741="Door Controller","Security Solution",IF(F5741="Elevator Controller","Security Solution",IF(F5741="Range Extender","Security Solution",IF(F5741="Dropbox","Standalone",IF(F5741="LF Exciter","Standalone",IF(OR(F5741="Monitor",F5741="Virtual Wall"),IF(VLOOKUP(H5741,IRDeviceDetails!$A$1:$B$10000,2,FALSE)=0,"Standalone",IF(ISNUMBER(MATCH(H5741,ConfigGrouping!$D$1:$D$10000,0)),"Primary","Secondary")),"")))))))))</f>
        <v/>
      </c>
    </row>
    <row r="5742" spans="5:5" ht="15" customHeight="1" x14ac:dyDescent="0.35">
      <c r="E5742" s="11" t="str">
        <f>IF(F5742="Primary Timing Controller","Timing",IF(F5742="Secondary Timing Controller","Timing",IF(F5742="Star","Ethernet",IF(F5742="Door Controller","Security Solution",IF(F5742="Elevator Controller","Security Solution",IF(F5742="Range Extender","Security Solution",IF(F5742="Dropbox","Standalone",IF(F5742="LF Exciter","Standalone",IF(OR(F5742="Monitor",F5742="Virtual Wall"),IF(VLOOKUP(H5742,IRDeviceDetails!$A$1:$B$10000,2,FALSE)=0,"Standalone",IF(ISNUMBER(MATCH(H5742,ConfigGrouping!$D$1:$D$10000,0)),"Primary","Secondary")),"")))))))))</f>
        <v/>
      </c>
    </row>
    <row r="5743" spans="5:5" ht="15" customHeight="1" x14ac:dyDescent="0.35">
      <c r="E5743" s="11" t="str">
        <f>IF(F5743="Primary Timing Controller","Timing",IF(F5743="Secondary Timing Controller","Timing",IF(F5743="Star","Ethernet",IF(F5743="Door Controller","Security Solution",IF(F5743="Elevator Controller","Security Solution",IF(F5743="Range Extender","Security Solution",IF(F5743="Dropbox","Standalone",IF(F5743="LF Exciter","Standalone",IF(OR(F5743="Monitor",F5743="Virtual Wall"),IF(VLOOKUP(H5743,IRDeviceDetails!$A$1:$B$10000,2,FALSE)=0,"Standalone",IF(ISNUMBER(MATCH(H5743,ConfigGrouping!$D$1:$D$10000,0)),"Primary","Secondary")),"")))))))))</f>
        <v/>
      </c>
    </row>
    <row r="5744" spans="5:5" ht="15" customHeight="1" x14ac:dyDescent="0.35">
      <c r="E5744" s="11" t="str">
        <f>IF(F5744="Primary Timing Controller","Timing",IF(F5744="Secondary Timing Controller","Timing",IF(F5744="Star","Ethernet",IF(F5744="Door Controller","Security Solution",IF(F5744="Elevator Controller","Security Solution",IF(F5744="Range Extender","Security Solution",IF(F5744="Dropbox","Standalone",IF(F5744="LF Exciter","Standalone",IF(OR(F5744="Monitor",F5744="Virtual Wall"),IF(VLOOKUP(H5744,IRDeviceDetails!$A$1:$B$10000,2,FALSE)=0,"Standalone",IF(ISNUMBER(MATCH(H5744,ConfigGrouping!$D$1:$D$10000,0)),"Primary","Secondary")),"")))))))))</f>
        <v/>
      </c>
    </row>
    <row r="5745" spans="5:5" ht="15" customHeight="1" x14ac:dyDescent="0.35">
      <c r="E5745" s="11" t="str">
        <f>IF(F5745="Primary Timing Controller","Timing",IF(F5745="Secondary Timing Controller","Timing",IF(F5745="Star","Ethernet",IF(F5745="Door Controller","Security Solution",IF(F5745="Elevator Controller","Security Solution",IF(F5745="Range Extender","Security Solution",IF(F5745="Dropbox","Standalone",IF(F5745="LF Exciter","Standalone",IF(OR(F5745="Monitor",F5745="Virtual Wall"),IF(VLOOKUP(H5745,IRDeviceDetails!$A$1:$B$10000,2,FALSE)=0,"Standalone",IF(ISNUMBER(MATCH(H5745,ConfigGrouping!$D$1:$D$10000,0)),"Primary","Secondary")),"")))))))))</f>
        <v/>
      </c>
    </row>
    <row r="5746" spans="5:5" ht="15" customHeight="1" x14ac:dyDescent="0.35">
      <c r="E5746" s="11" t="str">
        <f>IF(F5746="Primary Timing Controller","Timing",IF(F5746="Secondary Timing Controller","Timing",IF(F5746="Star","Ethernet",IF(F5746="Door Controller","Security Solution",IF(F5746="Elevator Controller","Security Solution",IF(F5746="Range Extender","Security Solution",IF(F5746="Dropbox","Standalone",IF(F5746="LF Exciter","Standalone",IF(OR(F5746="Monitor",F5746="Virtual Wall"),IF(VLOOKUP(H5746,IRDeviceDetails!$A$1:$B$10000,2,FALSE)=0,"Standalone",IF(ISNUMBER(MATCH(H5746,ConfigGrouping!$D$1:$D$10000,0)),"Primary","Secondary")),"")))))))))</f>
        <v/>
      </c>
    </row>
    <row r="5747" spans="5:5" ht="15" customHeight="1" x14ac:dyDescent="0.35">
      <c r="E5747" s="11" t="str">
        <f>IF(F5747="Primary Timing Controller","Timing",IF(F5747="Secondary Timing Controller","Timing",IF(F5747="Star","Ethernet",IF(F5747="Door Controller","Security Solution",IF(F5747="Elevator Controller","Security Solution",IF(F5747="Range Extender","Security Solution",IF(F5747="Dropbox","Standalone",IF(F5747="LF Exciter","Standalone",IF(OR(F5747="Monitor",F5747="Virtual Wall"),IF(VLOOKUP(H5747,IRDeviceDetails!$A$1:$B$10000,2,FALSE)=0,"Standalone",IF(ISNUMBER(MATCH(H5747,ConfigGrouping!$D$1:$D$10000,0)),"Primary","Secondary")),"")))))))))</f>
        <v/>
      </c>
    </row>
    <row r="5748" spans="5:5" ht="15" customHeight="1" x14ac:dyDescent="0.35">
      <c r="E5748" s="11" t="str">
        <f>IF(F5748="Primary Timing Controller","Timing",IF(F5748="Secondary Timing Controller","Timing",IF(F5748="Star","Ethernet",IF(F5748="Door Controller","Security Solution",IF(F5748="Elevator Controller","Security Solution",IF(F5748="Range Extender","Security Solution",IF(F5748="Dropbox","Standalone",IF(F5748="LF Exciter","Standalone",IF(OR(F5748="Monitor",F5748="Virtual Wall"),IF(VLOOKUP(H5748,IRDeviceDetails!$A$1:$B$10000,2,FALSE)=0,"Standalone",IF(ISNUMBER(MATCH(H5748,ConfigGrouping!$D$1:$D$10000,0)),"Primary","Secondary")),"")))))))))</f>
        <v/>
      </c>
    </row>
    <row r="5749" spans="5:5" ht="15" customHeight="1" x14ac:dyDescent="0.35">
      <c r="E5749" s="11" t="str">
        <f>IF(F5749="Primary Timing Controller","Timing",IF(F5749="Secondary Timing Controller","Timing",IF(F5749="Star","Ethernet",IF(F5749="Door Controller","Security Solution",IF(F5749="Elevator Controller","Security Solution",IF(F5749="Range Extender","Security Solution",IF(F5749="Dropbox","Standalone",IF(F5749="LF Exciter","Standalone",IF(OR(F5749="Monitor",F5749="Virtual Wall"),IF(VLOOKUP(H5749,IRDeviceDetails!$A$1:$B$10000,2,FALSE)=0,"Standalone",IF(ISNUMBER(MATCH(H5749,ConfigGrouping!$D$1:$D$10000,0)),"Primary","Secondary")),"")))))))))</f>
        <v/>
      </c>
    </row>
    <row r="5750" spans="5:5" ht="15" customHeight="1" x14ac:dyDescent="0.35">
      <c r="E5750" s="11" t="str">
        <f>IF(F5750="Primary Timing Controller","Timing",IF(F5750="Secondary Timing Controller","Timing",IF(F5750="Star","Ethernet",IF(F5750="Door Controller","Security Solution",IF(F5750="Elevator Controller","Security Solution",IF(F5750="Range Extender","Security Solution",IF(F5750="Dropbox","Standalone",IF(F5750="LF Exciter","Standalone",IF(OR(F5750="Monitor",F5750="Virtual Wall"),IF(VLOOKUP(H5750,IRDeviceDetails!$A$1:$B$10000,2,FALSE)=0,"Standalone",IF(ISNUMBER(MATCH(H5750,ConfigGrouping!$D$1:$D$10000,0)),"Primary","Secondary")),"")))))))))</f>
        <v/>
      </c>
    </row>
    <row r="5751" spans="5:5" ht="15" customHeight="1" x14ac:dyDescent="0.35">
      <c r="E5751" s="11" t="str">
        <f>IF(F5751="Primary Timing Controller","Timing",IF(F5751="Secondary Timing Controller","Timing",IF(F5751="Star","Ethernet",IF(F5751="Door Controller","Security Solution",IF(F5751="Elevator Controller","Security Solution",IF(F5751="Range Extender","Security Solution",IF(F5751="Dropbox","Standalone",IF(F5751="LF Exciter","Standalone",IF(OR(F5751="Monitor",F5751="Virtual Wall"),IF(VLOOKUP(H5751,IRDeviceDetails!$A$1:$B$10000,2,FALSE)=0,"Standalone",IF(ISNUMBER(MATCH(H5751,ConfigGrouping!$D$1:$D$10000,0)),"Primary","Secondary")),"")))))))))</f>
        <v/>
      </c>
    </row>
    <row r="5752" spans="5:5" ht="15" customHeight="1" x14ac:dyDescent="0.35">
      <c r="E5752" s="11" t="str">
        <f>IF(F5752="Primary Timing Controller","Timing",IF(F5752="Secondary Timing Controller","Timing",IF(F5752="Star","Ethernet",IF(F5752="Door Controller","Security Solution",IF(F5752="Elevator Controller","Security Solution",IF(F5752="Range Extender","Security Solution",IF(F5752="Dropbox","Standalone",IF(F5752="LF Exciter","Standalone",IF(OR(F5752="Monitor",F5752="Virtual Wall"),IF(VLOOKUP(H5752,IRDeviceDetails!$A$1:$B$10000,2,FALSE)=0,"Standalone",IF(ISNUMBER(MATCH(H5752,ConfigGrouping!$D$1:$D$10000,0)),"Primary","Secondary")),"")))))))))</f>
        <v/>
      </c>
    </row>
    <row r="5753" spans="5:5" ht="15" customHeight="1" x14ac:dyDescent="0.35">
      <c r="E5753" s="11" t="str">
        <f>IF(F5753="Primary Timing Controller","Timing",IF(F5753="Secondary Timing Controller","Timing",IF(F5753="Star","Ethernet",IF(F5753="Door Controller","Security Solution",IF(F5753="Elevator Controller","Security Solution",IF(F5753="Range Extender","Security Solution",IF(F5753="Dropbox","Standalone",IF(F5753="LF Exciter","Standalone",IF(OR(F5753="Monitor",F5753="Virtual Wall"),IF(VLOOKUP(H5753,IRDeviceDetails!$A$1:$B$10000,2,FALSE)=0,"Standalone",IF(ISNUMBER(MATCH(H5753,ConfigGrouping!$D$1:$D$10000,0)),"Primary","Secondary")),"")))))))))</f>
        <v/>
      </c>
    </row>
    <row r="5754" spans="5:5" ht="15" customHeight="1" x14ac:dyDescent="0.35">
      <c r="E5754" s="11" t="str">
        <f>IF(F5754="Primary Timing Controller","Timing",IF(F5754="Secondary Timing Controller","Timing",IF(F5754="Star","Ethernet",IF(F5754="Door Controller","Security Solution",IF(F5754="Elevator Controller","Security Solution",IF(F5754="Range Extender","Security Solution",IF(F5754="Dropbox","Standalone",IF(F5754="LF Exciter","Standalone",IF(OR(F5754="Monitor",F5754="Virtual Wall"),IF(VLOOKUP(H5754,IRDeviceDetails!$A$1:$B$10000,2,FALSE)=0,"Standalone",IF(ISNUMBER(MATCH(H5754,ConfigGrouping!$D$1:$D$10000,0)),"Primary","Secondary")),"")))))))))</f>
        <v/>
      </c>
    </row>
    <row r="5755" spans="5:5" ht="15" customHeight="1" x14ac:dyDescent="0.35">
      <c r="E5755" s="11" t="str">
        <f>IF(F5755="Primary Timing Controller","Timing",IF(F5755="Secondary Timing Controller","Timing",IF(F5755="Star","Ethernet",IF(F5755="Door Controller","Security Solution",IF(F5755="Elevator Controller","Security Solution",IF(F5755="Range Extender","Security Solution",IF(F5755="Dropbox","Standalone",IF(F5755="LF Exciter","Standalone",IF(OR(F5755="Monitor",F5755="Virtual Wall"),IF(VLOOKUP(H5755,IRDeviceDetails!$A$1:$B$10000,2,FALSE)=0,"Standalone",IF(ISNUMBER(MATCH(H5755,ConfigGrouping!$D$1:$D$10000,0)),"Primary","Secondary")),"")))))))))</f>
        <v/>
      </c>
    </row>
    <row r="5756" spans="5:5" ht="15" customHeight="1" x14ac:dyDescent="0.35">
      <c r="E5756" s="11" t="str">
        <f>IF(F5756="Primary Timing Controller","Timing",IF(F5756="Secondary Timing Controller","Timing",IF(F5756="Star","Ethernet",IF(F5756="Door Controller","Security Solution",IF(F5756="Elevator Controller","Security Solution",IF(F5756="Range Extender","Security Solution",IF(F5756="Dropbox","Standalone",IF(F5756="LF Exciter","Standalone",IF(OR(F5756="Monitor",F5756="Virtual Wall"),IF(VLOOKUP(H5756,IRDeviceDetails!$A$1:$B$10000,2,FALSE)=0,"Standalone",IF(ISNUMBER(MATCH(H5756,ConfigGrouping!$D$1:$D$10000,0)),"Primary","Secondary")),"")))))))))</f>
        <v/>
      </c>
    </row>
    <row r="5757" spans="5:5" ht="15" customHeight="1" x14ac:dyDescent="0.35">
      <c r="E5757" s="11" t="str">
        <f>IF(F5757="Primary Timing Controller","Timing",IF(F5757="Secondary Timing Controller","Timing",IF(F5757="Star","Ethernet",IF(F5757="Door Controller","Security Solution",IF(F5757="Elevator Controller","Security Solution",IF(F5757="Range Extender","Security Solution",IF(F5757="Dropbox","Standalone",IF(F5757="LF Exciter","Standalone",IF(OR(F5757="Monitor",F5757="Virtual Wall"),IF(VLOOKUP(H5757,IRDeviceDetails!$A$1:$B$10000,2,FALSE)=0,"Standalone",IF(ISNUMBER(MATCH(H5757,ConfigGrouping!$D$1:$D$10000,0)),"Primary","Secondary")),"")))))))))</f>
        <v/>
      </c>
    </row>
    <row r="5758" spans="5:5" ht="15" customHeight="1" x14ac:dyDescent="0.35">
      <c r="E5758" s="11" t="str">
        <f>IF(F5758="Primary Timing Controller","Timing",IF(F5758="Secondary Timing Controller","Timing",IF(F5758="Star","Ethernet",IF(F5758="Door Controller","Security Solution",IF(F5758="Elevator Controller","Security Solution",IF(F5758="Range Extender","Security Solution",IF(F5758="Dropbox","Standalone",IF(F5758="LF Exciter","Standalone",IF(OR(F5758="Monitor",F5758="Virtual Wall"),IF(VLOOKUP(H5758,IRDeviceDetails!$A$1:$B$10000,2,FALSE)=0,"Standalone",IF(ISNUMBER(MATCH(H5758,ConfigGrouping!$D$1:$D$10000,0)),"Primary","Secondary")),"")))))))))</f>
        <v/>
      </c>
    </row>
    <row r="5759" spans="5:5" ht="15" customHeight="1" x14ac:dyDescent="0.35">
      <c r="E5759" s="11" t="str">
        <f>IF(F5759="Primary Timing Controller","Timing",IF(F5759="Secondary Timing Controller","Timing",IF(F5759="Star","Ethernet",IF(F5759="Door Controller","Security Solution",IF(F5759="Elevator Controller","Security Solution",IF(F5759="Range Extender","Security Solution",IF(F5759="Dropbox","Standalone",IF(F5759="LF Exciter","Standalone",IF(OR(F5759="Monitor",F5759="Virtual Wall"),IF(VLOOKUP(H5759,IRDeviceDetails!$A$1:$B$10000,2,FALSE)=0,"Standalone",IF(ISNUMBER(MATCH(H5759,ConfigGrouping!$D$1:$D$10000,0)),"Primary","Secondary")),"")))))))))</f>
        <v/>
      </c>
    </row>
    <row r="5760" spans="5:5" ht="15" customHeight="1" x14ac:dyDescent="0.35">
      <c r="E5760" s="11" t="str">
        <f>IF(F5760="Primary Timing Controller","Timing",IF(F5760="Secondary Timing Controller","Timing",IF(F5760="Star","Ethernet",IF(F5760="Door Controller","Security Solution",IF(F5760="Elevator Controller","Security Solution",IF(F5760="Range Extender","Security Solution",IF(F5760="Dropbox","Standalone",IF(F5760="LF Exciter","Standalone",IF(OR(F5760="Monitor",F5760="Virtual Wall"),IF(VLOOKUP(H5760,IRDeviceDetails!$A$1:$B$10000,2,FALSE)=0,"Standalone",IF(ISNUMBER(MATCH(H5760,ConfigGrouping!$D$1:$D$10000,0)),"Primary","Secondary")),"")))))))))</f>
        <v/>
      </c>
    </row>
    <row r="5761" spans="5:5" ht="15" customHeight="1" x14ac:dyDescent="0.35">
      <c r="E5761" s="11" t="str">
        <f>IF(F5761="Primary Timing Controller","Timing",IF(F5761="Secondary Timing Controller","Timing",IF(F5761="Star","Ethernet",IF(F5761="Door Controller","Security Solution",IF(F5761="Elevator Controller","Security Solution",IF(F5761="Range Extender","Security Solution",IF(F5761="Dropbox","Standalone",IF(F5761="LF Exciter","Standalone",IF(OR(F5761="Monitor",F5761="Virtual Wall"),IF(VLOOKUP(H5761,IRDeviceDetails!$A$1:$B$10000,2,FALSE)=0,"Standalone",IF(ISNUMBER(MATCH(H5761,ConfigGrouping!$D$1:$D$10000,0)),"Primary","Secondary")),"")))))))))</f>
        <v/>
      </c>
    </row>
    <row r="5762" spans="5:5" ht="15" customHeight="1" x14ac:dyDescent="0.35">
      <c r="E5762" s="11" t="str">
        <f>IF(F5762="Primary Timing Controller","Timing",IF(F5762="Secondary Timing Controller","Timing",IF(F5762="Star","Ethernet",IF(F5762="Door Controller","Security Solution",IF(F5762="Elevator Controller","Security Solution",IF(F5762="Range Extender","Security Solution",IF(F5762="Dropbox","Standalone",IF(F5762="LF Exciter","Standalone",IF(OR(F5762="Monitor",F5762="Virtual Wall"),IF(VLOOKUP(H5762,IRDeviceDetails!$A$1:$B$10000,2,FALSE)=0,"Standalone",IF(ISNUMBER(MATCH(H5762,ConfigGrouping!$D$1:$D$10000,0)),"Primary","Secondary")),"")))))))))</f>
        <v/>
      </c>
    </row>
    <row r="5763" spans="5:5" ht="15" customHeight="1" x14ac:dyDescent="0.35">
      <c r="E5763" s="11" t="str">
        <f>IF(F5763="Primary Timing Controller","Timing",IF(F5763="Secondary Timing Controller","Timing",IF(F5763="Star","Ethernet",IF(F5763="Door Controller","Security Solution",IF(F5763="Elevator Controller","Security Solution",IF(F5763="Range Extender","Security Solution",IF(F5763="Dropbox","Standalone",IF(F5763="LF Exciter","Standalone",IF(OR(F5763="Monitor",F5763="Virtual Wall"),IF(VLOOKUP(H5763,IRDeviceDetails!$A$1:$B$10000,2,FALSE)=0,"Standalone",IF(ISNUMBER(MATCH(H5763,ConfigGrouping!$D$1:$D$10000,0)),"Primary","Secondary")),"")))))))))</f>
        <v/>
      </c>
    </row>
    <row r="5764" spans="5:5" ht="15" customHeight="1" x14ac:dyDescent="0.35">
      <c r="E5764" s="11" t="str">
        <f>IF(F5764="Primary Timing Controller","Timing",IF(F5764="Secondary Timing Controller","Timing",IF(F5764="Star","Ethernet",IF(F5764="Door Controller","Security Solution",IF(F5764="Elevator Controller","Security Solution",IF(F5764="Range Extender","Security Solution",IF(F5764="Dropbox","Standalone",IF(F5764="LF Exciter","Standalone",IF(OR(F5764="Monitor",F5764="Virtual Wall"),IF(VLOOKUP(H5764,IRDeviceDetails!$A$1:$B$10000,2,FALSE)=0,"Standalone",IF(ISNUMBER(MATCH(H5764,ConfigGrouping!$D$1:$D$10000,0)),"Primary","Secondary")),"")))))))))</f>
        <v/>
      </c>
    </row>
    <row r="5765" spans="5:5" ht="15" customHeight="1" x14ac:dyDescent="0.35">
      <c r="E5765" s="11" t="str">
        <f>IF(F5765="Primary Timing Controller","Timing",IF(F5765="Secondary Timing Controller","Timing",IF(F5765="Star","Ethernet",IF(F5765="Door Controller","Security Solution",IF(F5765="Elevator Controller","Security Solution",IF(F5765="Range Extender","Security Solution",IF(F5765="Dropbox","Standalone",IF(F5765="LF Exciter","Standalone",IF(OR(F5765="Monitor",F5765="Virtual Wall"),IF(VLOOKUP(H5765,IRDeviceDetails!$A$1:$B$10000,2,FALSE)=0,"Standalone",IF(ISNUMBER(MATCH(H5765,ConfigGrouping!$D$1:$D$10000,0)),"Primary","Secondary")),"")))))))))</f>
        <v/>
      </c>
    </row>
    <row r="5766" spans="5:5" ht="15" customHeight="1" x14ac:dyDescent="0.35">
      <c r="E5766" s="11" t="str">
        <f>IF(F5766="Primary Timing Controller","Timing",IF(F5766="Secondary Timing Controller","Timing",IF(F5766="Star","Ethernet",IF(F5766="Door Controller","Security Solution",IF(F5766="Elevator Controller","Security Solution",IF(F5766="Range Extender","Security Solution",IF(F5766="Dropbox","Standalone",IF(F5766="LF Exciter","Standalone",IF(OR(F5766="Monitor",F5766="Virtual Wall"),IF(VLOOKUP(H5766,IRDeviceDetails!$A$1:$B$10000,2,FALSE)=0,"Standalone",IF(ISNUMBER(MATCH(H5766,ConfigGrouping!$D$1:$D$10000,0)),"Primary","Secondary")),"")))))))))</f>
        <v/>
      </c>
    </row>
    <row r="5767" spans="5:5" ht="15" customHeight="1" x14ac:dyDescent="0.35">
      <c r="E5767" s="11" t="str">
        <f>IF(F5767="Primary Timing Controller","Timing",IF(F5767="Secondary Timing Controller","Timing",IF(F5767="Star","Ethernet",IF(F5767="Door Controller","Security Solution",IF(F5767="Elevator Controller","Security Solution",IF(F5767="Range Extender","Security Solution",IF(F5767="Dropbox","Standalone",IF(F5767="LF Exciter","Standalone",IF(OR(F5767="Monitor",F5767="Virtual Wall"),IF(VLOOKUP(H5767,IRDeviceDetails!$A$1:$B$10000,2,FALSE)=0,"Standalone",IF(ISNUMBER(MATCH(H5767,ConfigGrouping!$D$1:$D$10000,0)),"Primary","Secondary")),"")))))))))</f>
        <v/>
      </c>
    </row>
    <row r="5768" spans="5:5" ht="15" customHeight="1" x14ac:dyDescent="0.35">
      <c r="E5768" s="11" t="str">
        <f>IF(F5768="Primary Timing Controller","Timing",IF(F5768="Secondary Timing Controller","Timing",IF(F5768="Star","Ethernet",IF(F5768="Door Controller","Security Solution",IF(F5768="Elevator Controller","Security Solution",IF(F5768="Range Extender","Security Solution",IF(F5768="Dropbox","Standalone",IF(F5768="LF Exciter","Standalone",IF(OR(F5768="Monitor",F5768="Virtual Wall"),IF(VLOOKUP(H5768,IRDeviceDetails!$A$1:$B$10000,2,FALSE)=0,"Standalone",IF(ISNUMBER(MATCH(H5768,ConfigGrouping!$D$1:$D$10000,0)),"Primary","Secondary")),"")))))))))</f>
        <v/>
      </c>
    </row>
    <row r="5769" spans="5:5" ht="15" customHeight="1" x14ac:dyDescent="0.35">
      <c r="E5769" s="11" t="str">
        <f>IF(F5769="Primary Timing Controller","Timing",IF(F5769="Secondary Timing Controller","Timing",IF(F5769="Star","Ethernet",IF(F5769="Door Controller","Security Solution",IF(F5769="Elevator Controller","Security Solution",IF(F5769="Range Extender","Security Solution",IF(F5769="Dropbox","Standalone",IF(F5769="LF Exciter","Standalone",IF(OR(F5769="Monitor",F5769="Virtual Wall"),IF(VLOOKUP(H5769,IRDeviceDetails!$A$1:$B$10000,2,FALSE)=0,"Standalone",IF(ISNUMBER(MATCH(H5769,ConfigGrouping!$D$1:$D$10000,0)),"Primary","Secondary")),"")))))))))</f>
        <v/>
      </c>
    </row>
    <row r="5770" spans="5:5" ht="15" customHeight="1" x14ac:dyDescent="0.35">
      <c r="E5770" s="11" t="str">
        <f>IF(F5770="Primary Timing Controller","Timing",IF(F5770="Secondary Timing Controller","Timing",IF(F5770="Star","Ethernet",IF(F5770="Door Controller","Security Solution",IF(F5770="Elevator Controller","Security Solution",IF(F5770="Range Extender","Security Solution",IF(F5770="Dropbox","Standalone",IF(F5770="LF Exciter","Standalone",IF(OR(F5770="Monitor",F5770="Virtual Wall"),IF(VLOOKUP(H5770,IRDeviceDetails!$A$1:$B$10000,2,FALSE)=0,"Standalone",IF(ISNUMBER(MATCH(H5770,ConfigGrouping!$D$1:$D$10000,0)),"Primary","Secondary")),"")))))))))</f>
        <v/>
      </c>
    </row>
    <row r="5771" spans="5:5" ht="15" customHeight="1" x14ac:dyDescent="0.35">
      <c r="E5771" s="11" t="str">
        <f>IF(F5771="Primary Timing Controller","Timing",IF(F5771="Secondary Timing Controller","Timing",IF(F5771="Star","Ethernet",IF(F5771="Door Controller","Security Solution",IF(F5771="Elevator Controller","Security Solution",IF(F5771="Range Extender","Security Solution",IF(F5771="Dropbox","Standalone",IF(F5771="LF Exciter","Standalone",IF(OR(F5771="Monitor",F5771="Virtual Wall"),IF(VLOOKUP(H5771,IRDeviceDetails!$A$1:$B$10000,2,FALSE)=0,"Standalone",IF(ISNUMBER(MATCH(H5771,ConfigGrouping!$D$1:$D$10000,0)),"Primary","Secondary")),"")))))))))</f>
        <v/>
      </c>
    </row>
    <row r="5772" spans="5:5" ht="15" customHeight="1" x14ac:dyDescent="0.35">
      <c r="E5772" s="11" t="str">
        <f>IF(F5772="Primary Timing Controller","Timing",IF(F5772="Secondary Timing Controller","Timing",IF(F5772="Star","Ethernet",IF(F5772="Door Controller","Security Solution",IF(F5772="Elevator Controller","Security Solution",IF(F5772="Range Extender","Security Solution",IF(F5772="Dropbox","Standalone",IF(F5772="LF Exciter","Standalone",IF(OR(F5772="Monitor",F5772="Virtual Wall"),IF(VLOOKUP(H5772,IRDeviceDetails!$A$1:$B$10000,2,FALSE)=0,"Standalone",IF(ISNUMBER(MATCH(H5772,ConfigGrouping!$D$1:$D$10000,0)),"Primary","Secondary")),"")))))))))</f>
        <v/>
      </c>
    </row>
    <row r="5773" spans="5:5" ht="15" customHeight="1" x14ac:dyDescent="0.35">
      <c r="E5773" s="11" t="str">
        <f>IF(F5773="Primary Timing Controller","Timing",IF(F5773="Secondary Timing Controller","Timing",IF(F5773="Star","Ethernet",IF(F5773="Door Controller","Security Solution",IF(F5773="Elevator Controller","Security Solution",IF(F5773="Range Extender","Security Solution",IF(F5773="Dropbox","Standalone",IF(F5773="LF Exciter","Standalone",IF(OR(F5773="Monitor",F5773="Virtual Wall"),IF(VLOOKUP(H5773,IRDeviceDetails!$A$1:$B$10000,2,FALSE)=0,"Standalone",IF(ISNUMBER(MATCH(H5773,ConfigGrouping!$D$1:$D$10000,0)),"Primary","Secondary")),"")))))))))</f>
        <v/>
      </c>
    </row>
    <row r="5774" spans="5:5" ht="15" customHeight="1" x14ac:dyDescent="0.35">
      <c r="E5774" s="11" t="str">
        <f>IF(F5774="Primary Timing Controller","Timing",IF(F5774="Secondary Timing Controller","Timing",IF(F5774="Star","Ethernet",IF(F5774="Door Controller","Security Solution",IF(F5774="Elevator Controller","Security Solution",IF(F5774="Range Extender","Security Solution",IF(F5774="Dropbox","Standalone",IF(F5774="LF Exciter","Standalone",IF(OR(F5774="Monitor",F5774="Virtual Wall"),IF(VLOOKUP(H5774,IRDeviceDetails!$A$1:$B$10000,2,FALSE)=0,"Standalone",IF(ISNUMBER(MATCH(H5774,ConfigGrouping!$D$1:$D$10000,0)),"Primary","Secondary")),"")))))))))</f>
        <v/>
      </c>
    </row>
    <row r="5775" spans="5:5" ht="15" customHeight="1" x14ac:dyDescent="0.35">
      <c r="E5775" s="11" t="str">
        <f>IF(F5775="Primary Timing Controller","Timing",IF(F5775="Secondary Timing Controller","Timing",IF(F5775="Star","Ethernet",IF(F5775="Door Controller","Security Solution",IF(F5775="Elevator Controller","Security Solution",IF(F5775="Range Extender","Security Solution",IF(F5775="Dropbox","Standalone",IF(F5775="LF Exciter","Standalone",IF(OR(F5775="Monitor",F5775="Virtual Wall"),IF(VLOOKUP(H5775,IRDeviceDetails!$A$1:$B$10000,2,FALSE)=0,"Standalone",IF(ISNUMBER(MATCH(H5775,ConfigGrouping!$D$1:$D$10000,0)),"Primary","Secondary")),"")))))))))</f>
        <v/>
      </c>
    </row>
    <row r="5776" spans="5:5" ht="15" customHeight="1" x14ac:dyDescent="0.35">
      <c r="E5776" s="11" t="str">
        <f>IF(F5776="Primary Timing Controller","Timing",IF(F5776="Secondary Timing Controller","Timing",IF(F5776="Star","Ethernet",IF(F5776="Door Controller","Security Solution",IF(F5776="Elevator Controller","Security Solution",IF(F5776="Range Extender","Security Solution",IF(F5776="Dropbox","Standalone",IF(F5776="LF Exciter","Standalone",IF(OR(F5776="Monitor",F5776="Virtual Wall"),IF(VLOOKUP(H5776,IRDeviceDetails!$A$1:$B$10000,2,FALSE)=0,"Standalone",IF(ISNUMBER(MATCH(H5776,ConfigGrouping!$D$1:$D$10000,0)),"Primary","Secondary")),"")))))))))</f>
        <v/>
      </c>
    </row>
    <row r="5777" spans="5:5" ht="15" customHeight="1" x14ac:dyDescent="0.35">
      <c r="E5777" s="11" t="str">
        <f>IF(F5777="Primary Timing Controller","Timing",IF(F5777="Secondary Timing Controller","Timing",IF(F5777="Star","Ethernet",IF(F5777="Door Controller","Security Solution",IF(F5777="Elevator Controller","Security Solution",IF(F5777="Range Extender","Security Solution",IF(F5777="Dropbox","Standalone",IF(F5777="LF Exciter","Standalone",IF(OR(F5777="Monitor",F5777="Virtual Wall"),IF(VLOOKUP(H5777,IRDeviceDetails!$A$1:$B$10000,2,FALSE)=0,"Standalone",IF(ISNUMBER(MATCH(H5777,ConfigGrouping!$D$1:$D$10000,0)),"Primary","Secondary")),"")))))))))</f>
        <v/>
      </c>
    </row>
    <row r="5778" spans="5:5" ht="15" customHeight="1" x14ac:dyDescent="0.35">
      <c r="E5778" s="11" t="str">
        <f>IF(F5778="Primary Timing Controller","Timing",IF(F5778="Secondary Timing Controller","Timing",IF(F5778="Star","Ethernet",IF(F5778="Door Controller","Security Solution",IF(F5778="Elevator Controller","Security Solution",IF(F5778="Range Extender","Security Solution",IF(F5778="Dropbox","Standalone",IF(F5778="LF Exciter","Standalone",IF(OR(F5778="Monitor",F5778="Virtual Wall"),IF(VLOOKUP(H5778,IRDeviceDetails!$A$1:$B$10000,2,FALSE)=0,"Standalone",IF(ISNUMBER(MATCH(H5778,ConfigGrouping!$D$1:$D$10000,0)),"Primary","Secondary")),"")))))))))</f>
        <v/>
      </c>
    </row>
    <row r="5779" spans="5:5" ht="15" customHeight="1" x14ac:dyDescent="0.35">
      <c r="E5779" s="11" t="str">
        <f>IF(F5779="Primary Timing Controller","Timing",IF(F5779="Secondary Timing Controller","Timing",IF(F5779="Star","Ethernet",IF(F5779="Door Controller","Security Solution",IF(F5779="Elevator Controller","Security Solution",IF(F5779="Range Extender","Security Solution",IF(F5779="Dropbox","Standalone",IF(F5779="LF Exciter","Standalone",IF(OR(F5779="Monitor",F5779="Virtual Wall"),IF(VLOOKUP(H5779,IRDeviceDetails!$A$1:$B$10000,2,FALSE)=0,"Standalone",IF(ISNUMBER(MATCH(H5779,ConfigGrouping!$D$1:$D$10000,0)),"Primary","Secondary")),"")))))))))</f>
        <v/>
      </c>
    </row>
    <row r="5780" spans="5:5" ht="15" customHeight="1" x14ac:dyDescent="0.35">
      <c r="E5780" s="11" t="str">
        <f>IF(F5780="Primary Timing Controller","Timing",IF(F5780="Secondary Timing Controller","Timing",IF(F5780="Star","Ethernet",IF(F5780="Door Controller","Security Solution",IF(F5780="Elevator Controller","Security Solution",IF(F5780="Range Extender","Security Solution",IF(F5780="Dropbox","Standalone",IF(F5780="LF Exciter","Standalone",IF(OR(F5780="Monitor",F5780="Virtual Wall"),IF(VLOOKUP(H5780,IRDeviceDetails!$A$1:$B$10000,2,FALSE)=0,"Standalone",IF(ISNUMBER(MATCH(H5780,ConfigGrouping!$D$1:$D$10000,0)),"Primary","Secondary")),"")))))))))</f>
        <v/>
      </c>
    </row>
    <row r="5781" spans="5:5" ht="15" customHeight="1" x14ac:dyDescent="0.35">
      <c r="E5781" s="11" t="str">
        <f>IF(F5781="Primary Timing Controller","Timing",IF(F5781="Secondary Timing Controller","Timing",IF(F5781="Star","Ethernet",IF(F5781="Door Controller","Security Solution",IF(F5781="Elevator Controller","Security Solution",IF(F5781="Range Extender","Security Solution",IF(F5781="Dropbox","Standalone",IF(F5781="LF Exciter","Standalone",IF(OR(F5781="Monitor",F5781="Virtual Wall"),IF(VLOOKUP(H5781,IRDeviceDetails!$A$1:$B$10000,2,FALSE)=0,"Standalone",IF(ISNUMBER(MATCH(H5781,ConfigGrouping!$D$1:$D$10000,0)),"Primary","Secondary")),"")))))))))</f>
        <v/>
      </c>
    </row>
    <row r="5782" spans="5:5" ht="15" customHeight="1" x14ac:dyDescent="0.35">
      <c r="E5782" s="11" t="str">
        <f>IF(F5782="Primary Timing Controller","Timing",IF(F5782="Secondary Timing Controller","Timing",IF(F5782="Star","Ethernet",IF(F5782="Door Controller","Security Solution",IF(F5782="Elevator Controller","Security Solution",IF(F5782="Range Extender","Security Solution",IF(F5782="Dropbox","Standalone",IF(F5782="LF Exciter","Standalone",IF(OR(F5782="Monitor",F5782="Virtual Wall"),IF(VLOOKUP(H5782,IRDeviceDetails!$A$1:$B$10000,2,FALSE)=0,"Standalone",IF(ISNUMBER(MATCH(H5782,ConfigGrouping!$D$1:$D$10000,0)),"Primary","Secondary")),"")))))))))</f>
        <v/>
      </c>
    </row>
    <row r="5783" spans="5:5" ht="15" customHeight="1" x14ac:dyDescent="0.35">
      <c r="E5783" s="11" t="str">
        <f>IF(F5783="Primary Timing Controller","Timing",IF(F5783="Secondary Timing Controller","Timing",IF(F5783="Star","Ethernet",IF(F5783="Door Controller","Security Solution",IF(F5783="Elevator Controller","Security Solution",IF(F5783="Range Extender","Security Solution",IF(F5783="Dropbox","Standalone",IF(F5783="LF Exciter","Standalone",IF(OR(F5783="Monitor",F5783="Virtual Wall"),IF(VLOOKUP(H5783,IRDeviceDetails!$A$1:$B$10000,2,FALSE)=0,"Standalone",IF(ISNUMBER(MATCH(H5783,ConfigGrouping!$D$1:$D$10000,0)),"Primary","Secondary")),"")))))))))</f>
        <v/>
      </c>
    </row>
    <row r="5784" spans="5:5" ht="15" customHeight="1" x14ac:dyDescent="0.35">
      <c r="E5784" s="11" t="str">
        <f>IF(F5784="Primary Timing Controller","Timing",IF(F5784="Secondary Timing Controller","Timing",IF(F5784="Star","Ethernet",IF(F5784="Door Controller","Security Solution",IF(F5784="Elevator Controller","Security Solution",IF(F5784="Range Extender","Security Solution",IF(F5784="Dropbox","Standalone",IF(F5784="LF Exciter","Standalone",IF(OR(F5784="Monitor",F5784="Virtual Wall"),IF(VLOOKUP(H5784,IRDeviceDetails!$A$1:$B$10000,2,FALSE)=0,"Standalone",IF(ISNUMBER(MATCH(H5784,ConfigGrouping!$D$1:$D$10000,0)),"Primary","Secondary")),"")))))))))</f>
        <v/>
      </c>
    </row>
    <row r="5785" spans="5:5" ht="15" customHeight="1" x14ac:dyDescent="0.35">
      <c r="E5785" s="11" t="str">
        <f>IF(F5785="Primary Timing Controller","Timing",IF(F5785="Secondary Timing Controller","Timing",IF(F5785="Star","Ethernet",IF(F5785="Door Controller","Security Solution",IF(F5785="Elevator Controller","Security Solution",IF(F5785="Range Extender","Security Solution",IF(F5785="Dropbox","Standalone",IF(F5785="LF Exciter","Standalone",IF(OR(F5785="Monitor",F5785="Virtual Wall"),IF(VLOOKUP(H5785,IRDeviceDetails!$A$1:$B$10000,2,FALSE)=0,"Standalone",IF(ISNUMBER(MATCH(H5785,ConfigGrouping!$D$1:$D$10000,0)),"Primary","Secondary")),"")))))))))</f>
        <v/>
      </c>
    </row>
    <row r="5786" spans="5:5" ht="15" customHeight="1" x14ac:dyDescent="0.35">
      <c r="E5786" s="11" t="str">
        <f>IF(F5786="Primary Timing Controller","Timing",IF(F5786="Secondary Timing Controller","Timing",IF(F5786="Star","Ethernet",IF(F5786="Door Controller","Security Solution",IF(F5786="Elevator Controller","Security Solution",IF(F5786="Range Extender","Security Solution",IF(F5786="Dropbox","Standalone",IF(F5786="LF Exciter","Standalone",IF(OR(F5786="Monitor",F5786="Virtual Wall"),IF(VLOOKUP(H5786,IRDeviceDetails!$A$1:$B$10000,2,FALSE)=0,"Standalone",IF(ISNUMBER(MATCH(H5786,ConfigGrouping!$D$1:$D$10000,0)),"Primary","Secondary")),"")))))))))</f>
        <v/>
      </c>
    </row>
    <row r="5787" spans="5:5" ht="15" customHeight="1" x14ac:dyDescent="0.35">
      <c r="E5787" s="11" t="str">
        <f>IF(F5787="Primary Timing Controller","Timing",IF(F5787="Secondary Timing Controller","Timing",IF(F5787="Star","Ethernet",IF(F5787="Door Controller","Security Solution",IF(F5787="Elevator Controller","Security Solution",IF(F5787="Range Extender","Security Solution",IF(F5787="Dropbox","Standalone",IF(F5787="LF Exciter","Standalone",IF(OR(F5787="Monitor",F5787="Virtual Wall"),IF(VLOOKUP(H5787,IRDeviceDetails!$A$1:$B$10000,2,FALSE)=0,"Standalone",IF(ISNUMBER(MATCH(H5787,ConfigGrouping!$D$1:$D$10000,0)),"Primary","Secondary")),"")))))))))</f>
        <v/>
      </c>
    </row>
    <row r="5788" spans="5:5" ht="15" customHeight="1" x14ac:dyDescent="0.35">
      <c r="E5788" s="11" t="str">
        <f>IF(F5788="Primary Timing Controller","Timing",IF(F5788="Secondary Timing Controller","Timing",IF(F5788="Star","Ethernet",IF(F5788="Door Controller","Security Solution",IF(F5788="Elevator Controller","Security Solution",IF(F5788="Range Extender","Security Solution",IF(F5788="Dropbox","Standalone",IF(F5788="LF Exciter","Standalone",IF(OR(F5788="Monitor",F5788="Virtual Wall"),IF(VLOOKUP(H5788,IRDeviceDetails!$A$1:$B$10000,2,FALSE)=0,"Standalone",IF(ISNUMBER(MATCH(H5788,ConfigGrouping!$D$1:$D$10000,0)),"Primary","Secondary")),"")))))))))</f>
        <v/>
      </c>
    </row>
    <row r="5789" spans="5:5" ht="15" customHeight="1" x14ac:dyDescent="0.35">
      <c r="E5789" s="11" t="str">
        <f>IF(F5789="Primary Timing Controller","Timing",IF(F5789="Secondary Timing Controller","Timing",IF(F5789="Star","Ethernet",IF(F5789="Door Controller","Security Solution",IF(F5789="Elevator Controller","Security Solution",IF(F5789="Range Extender","Security Solution",IF(F5789="Dropbox","Standalone",IF(F5789="LF Exciter","Standalone",IF(OR(F5789="Monitor",F5789="Virtual Wall"),IF(VLOOKUP(H5789,IRDeviceDetails!$A$1:$B$10000,2,FALSE)=0,"Standalone",IF(ISNUMBER(MATCH(H5789,ConfigGrouping!$D$1:$D$10000,0)),"Primary","Secondary")),"")))))))))</f>
        <v/>
      </c>
    </row>
    <row r="5790" spans="5:5" ht="15" customHeight="1" x14ac:dyDescent="0.35">
      <c r="E5790" s="11" t="str">
        <f>IF(F5790="Primary Timing Controller","Timing",IF(F5790="Secondary Timing Controller","Timing",IF(F5790="Star","Ethernet",IF(F5790="Door Controller","Security Solution",IF(F5790="Elevator Controller","Security Solution",IF(F5790="Range Extender","Security Solution",IF(F5790="Dropbox","Standalone",IF(F5790="LF Exciter","Standalone",IF(OR(F5790="Monitor",F5790="Virtual Wall"),IF(VLOOKUP(H5790,IRDeviceDetails!$A$1:$B$10000,2,FALSE)=0,"Standalone",IF(ISNUMBER(MATCH(H5790,ConfigGrouping!$D$1:$D$10000,0)),"Primary","Secondary")),"")))))))))</f>
        <v/>
      </c>
    </row>
    <row r="5791" spans="5:5" ht="15" customHeight="1" x14ac:dyDescent="0.35">
      <c r="E5791" s="11" t="str">
        <f>IF(F5791="Primary Timing Controller","Timing",IF(F5791="Secondary Timing Controller","Timing",IF(F5791="Star","Ethernet",IF(F5791="Door Controller","Security Solution",IF(F5791="Elevator Controller","Security Solution",IF(F5791="Range Extender","Security Solution",IF(F5791="Dropbox","Standalone",IF(F5791="LF Exciter","Standalone",IF(OR(F5791="Monitor",F5791="Virtual Wall"),IF(VLOOKUP(H5791,IRDeviceDetails!$A$1:$B$10000,2,FALSE)=0,"Standalone",IF(ISNUMBER(MATCH(H5791,ConfigGrouping!$D$1:$D$10000,0)),"Primary","Secondary")),"")))))))))</f>
        <v/>
      </c>
    </row>
    <row r="5792" spans="5:5" ht="15" customHeight="1" x14ac:dyDescent="0.35">
      <c r="E5792" s="11" t="str">
        <f>IF(F5792="Primary Timing Controller","Timing",IF(F5792="Secondary Timing Controller","Timing",IF(F5792="Star","Ethernet",IF(F5792="Door Controller","Security Solution",IF(F5792="Elevator Controller","Security Solution",IF(F5792="Range Extender","Security Solution",IF(F5792="Dropbox","Standalone",IF(F5792="LF Exciter","Standalone",IF(OR(F5792="Monitor",F5792="Virtual Wall"),IF(VLOOKUP(H5792,IRDeviceDetails!$A$1:$B$10000,2,FALSE)=0,"Standalone",IF(ISNUMBER(MATCH(H5792,ConfigGrouping!$D$1:$D$10000,0)),"Primary","Secondary")),"")))))))))</f>
        <v/>
      </c>
    </row>
    <row r="5793" spans="5:5" ht="15" customHeight="1" x14ac:dyDescent="0.35">
      <c r="E5793" s="11" t="str">
        <f>IF(F5793="Primary Timing Controller","Timing",IF(F5793="Secondary Timing Controller","Timing",IF(F5793="Star","Ethernet",IF(F5793="Door Controller","Security Solution",IF(F5793="Elevator Controller","Security Solution",IF(F5793="Range Extender","Security Solution",IF(F5793="Dropbox","Standalone",IF(F5793="LF Exciter","Standalone",IF(OR(F5793="Monitor",F5793="Virtual Wall"),IF(VLOOKUP(H5793,IRDeviceDetails!$A$1:$B$10000,2,FALSE)=0,"Standalone",IF(ISNUMBER(MATCH(H5793,ConfigGrouping!$D$1:$D$10000,0)),"Primary","Secondary")),"")))))))))</f>
        <v/>
      </c>
    </row>
    <row r="5794" spans="5:5" ht="15" customHeight="1" x14ac:dyDescent="0.35">
      <c r="E5794" s="11" t="str">
        <f>IF(F5794="Primary Timing Controller","Timing",IF(F5794="Secondary Timing Controller","Timing",IF(F5794="Star","Ethernet",IF(F5794="Door Controller","Security Solution",IF(F5794="Elevator Controller","Security Solution",IF(F5794="Range Extender","Security Solution",IF(F5794="Dropbox","Standalone",IF(F5794="LF Exciter","Standalone",IF(OR(F5794="Monitor",F5794="Virtual Wall"),IF(VLOOKUP(H5794,IRDeviceDetails!$A$1:$B$10000,2,FALSE)=0,"Standalone",IF(ISNUMBER(MATCH(H5794,ConfigGrouping!$D$1:$D$10000,0)),"Primary","Secondary")),"")))))))))</f>
        <v/>
      </c>
    </row>
    <row r="5795" spans="5:5" ht="15" customHeight="1" x14ac:dyDescent="0.35">
      <c r="E5795" s="11" t="str">
        <f>IF(F5795="Primary Timing Controller","Timing",IF(F5795="Secondary Timing Controller","Timing",IF(F5795="Star","Ethernet",IF(F5795="Door Controller","Security Solution",IF(F5795="Elevator Controller","Security Solution",IF(F5795="Range Extender","Security Solution",IF(F5795="Dropbox","Standalone",IF(F5795="LF Exciter","Standalone",IF(OR(F5795="Monitor",F5795="Virtual Wall"),IF(VLOOKUP(H5795,IRDeviceDetails!$A$1:$B$10000,2,FALSE)=0,"Standalone",IF(ISNUMBER(MATCH(H5795,ConfigGrouping!$D$1:$D$10000,0)),"Primary","Secondary")),"")))))))))</f>
        <v/>
      </c>
    </row>
    <row r="5796" spans="5:5" ht="15" customHeight="1" x14ac:dyDescent="0.35">
      <c r="E5796" s="11" t="str">
        <f>IF(F5796="Primary Timing Controller","Timing",IF(F5796="Secondary Timing Controller","Timing",IF(F5796="Star","Ethernet",IF(F5796="Door Controller","Security Solution",IF(F5796="Elevator Controller","Security Solution",IF(F5796="Range Extender","Security Solution",IF(F5796="Dropbox","Standalone",IF(F5796="LF Exciter","Standalone",IF(OR(F5796="Monitor",F5796="Virtual Wall"),IF(VLOOKUP(H5796,IRDeviceDetails!$A$1:$B$10000,2,FALSE)=0,"Standalone",IF(ISNUMBER(MATCH(H5796,ConfigGrouping!$D$1:$D$10000,0)),"Primary","Secondary")),"")))))))))</f>
        <v/>
      </c>
    </row>
    <row r="5797" spans="5:5" ht="15" customHeight="1" x14ac:dyDescent="0.35">
      <c r="E5797" s="11" t="str">
        <f>IF(F5797="Primary Timing Controller","Timing",IF(F5797="Secondary Timing Controller","Timing",IF(F5797="Star","Ethernet",IF(F5797="Door Controller","Security Solution",IF(F5797="Elevator Controller","Security Solution",IF(F5797="Range Extender","Security Solution",IF(F5797="Dropbox","Standalone",IF(F5797="LF Exciter","Standalone",IF(OR(F5797="Monitor",F5797="Virtual Wall"),IF(VLOOKUP(H5797,IRDeviceDetails!$A$1:$B$10000,2,FALSE)=0,"Standalone",IF(ISNUMBER(MATCH(H5797,ConfigGrouping!$D$1:$D$10000,0)),"Primary","Secondary")),"")))))))))</f>
        <v/>
      </c>
    </row>
    <row r="5798" spans="5:5" ht="15" customHeight="1" x14ac:dyDescent="0.35">
      <c r="E5798" s="11" t="str">
        <f>IF(F5798="Primary Timing Controller","Timing",IF(F5798="Secondary Timing Controller","Timing",IF(F5798="Star","Ethernet",IF(F5798="Door Controller","Security Solution",IF(F5798="Elevator Controller","Security Solution",IF(F5798="Range Extender","Security Solution",IF(F5798="Dropbox","Standalone",IF(F5798="LF Exciter","Standalone",IF(OR(F5798="Monitor",F5798="Virtual Wall"),IF(VLOOKUP(H5798,IRDeviceDetails!$A$1:$B$10000,2,FALSE)=0,"Standalone",IF(ISNUMBER(MATCH(H5798,ConfigGrouping!$D$1:$D$10000,0)),"Primary","Secondary")),"")))))))))</f>
        <v/>
      </c>
    </row>
    <row r="5799" spans="5:5" ht="15" customHeight="1" x14ac:dyDescent="0.35">
      <c r="E5799" s="11" t="str">
        <f>IF(F5799="Primary Timing Controller","Timing",IF(F5799="Secondary Timing Controller","Timing",IF(F5799="Star","Ethernet",IF(F5799="Door Controller","Security Solution",IF(F5799="Elevator Controller","Security Solution",IF(F5799="Range Extender","Security Solution",IF(F5799="Dropbox","Standalone",IF(F5799="LF Exciter","Standalone",IF(OR(F5799="Monitor",F5799="Virtual Wall"),IF(VLOOKUP(H5799,IRDeviceDetails!$A$1:$B$10000,2,FALSE)=0,"Standalone",IF(ISNUMBER(MATCH(H5799,ConfigGrouping!$D$1:$D$10000,0)),"Primary","Secondary")),"")))))))))</f>
        <v/>
      </c>
    </row>
    <row r="5800" spans="5:5" ht="15" customHeight="1" x14ac:dyDescent="0.35">
      <c r="E5800" s="11" t="str">
        <f>IF(F5800="Primary Timing Controller","Timing",IF(F5800="Secondary Timing Controller","Timing",IF(F5800="Star","Ethernet",IF(F5800="Door Controller","Security Solution",IF(F5800="Elevator Controller","Security Solution",IF(F5800="Range Extender","Security Solution",IF(F5800="Dropbox","Standalone",IF(F5800="LF Exciter","Standalone",IF(OR(F5800="Monitor",F5800="Virtual Wall"),IF(VLOOKUP(H5800,IRDeviceDetails!$A$1:$B$10000,2,FALSE)=0,"Standalone",IF(ISNUMBER(MATCH(H5800,ConfigGrouping!$D$1:$D$10000,0)),"Primary","Secondary")),"")))))))))</f>
        <v/>
      </c>
    </row>
    <row r="5801" spans="5:5" ht="15" customHeight="1" x14ac:dyDescent="0.35">
      <c r="E5801" s="11" t="str">
        <f>IF(F5801="Primary Timing Controller","Timing",IF(F5801="Secondary Timing Controller","Timing",IF(F5801="Star","Ethernet",IF(F5801="Door Controller","Security Solution",IF(F5801="Elevator Controller","Security Solution",IF(F5801="Range Extender","Security Solution",IF(F5801="Dropbox","Standalone",IF(F5801="LF Exciter","Standalone",IF(OR(F5801="Monitor",F5801="Virtual Wall"),IF(VLOOKUP(H5801,IRDeviceDetails!$A$1:$B$10000,2,FALSE)=0,"Standalone",IF(ISNUMBER(MATCH(H5801,ConfigGrouping!$D$1:$D$10000,0)),"Primary","Secondary")),"")))))))))</f>
        <v/>
      </c>
    </row>
    <row r="5802" spans="5:5" ht="15" customHeight="1" x14ac:dyDescent="0.35">
      <c r="E5802" s="11" t="str">
        <f>IF(F5802="Primary Timing Controller","Timing",IF(F5802="Secondary Timing Controller","Timing",IF(F5802="Star","Ethernet",IF(F5802="Door Controller","Security Solution",IF(F5802="Elevator Controller","Security Solution",IF(F5802="Range Extender","Security Solution",IF(F5802="Dropbox","Standalone",IF(F5802="LF Exciter","Standalone",IF(OR(F5802="Monitor",F5802="Virtual Wall"),IF(VLOOKUP(H5802,IRDeviceDetails!$A$1:$B$10000,2,FALSE)=0,"Standalone",IF(ISNUMBER(MATCH(H5802,ConfigGrouping!$D$1:$D$10000,0)),"Primary","Secondary")),"")))))))))</f>
        <v/>
      </c>
    </row>
    <row r="5803" spans="5:5" ht="15" customHeight="1" x14ac:dyDescent="0.35">
      <c r="E5803" s="11" t="str">
        <f>IF(F5803="Primary Timing Controller","Timing",IF(F5803="Secondary Timing Controller","Timing",IF(F5803="Star","Ethernet",IF(F5803="Door Controller","Security Solution",IF(F5803="Elevator Controller","Security Solution",IF(F5803="Range Extender","Security Solution",IF(F5803="Dropbox","Standalone",IF(F5803="LF Exciter","Standalone",IF(OR(F5803="Monitor",F5803="Virtual Wall"),IF(VLOOKUP(H5803,IRDeviceDetails!$A$1:$B$10000,2,FALSE)=0,"Standalone",IF(ISNUMBER(MATCH(H5803,ConfigGrouping!$D$1:$D$10000,0)),"Primary","Secondary")),"")))))))))</f>
        <v/>
      </c>
    </row>
    <row r="5804" spans="5:5" ht="15" customHeight="1" x14ac:dyDescent="0.35">
      <c r="E5804" s="11" t="str">
        <f>IF(F5804="Primary Timing Controller","Timing",IF(F5804="Secondary Timing Controller","Timing",IF(F5804="Star","Ethernet",IF(F5804="Door Controller","Security Solution",IF(F5804="Elevator Controller","Security Solution",IF(F5804="Range Extender","Security Solution",IF(F5804="Dropbox","Standalone",IF(F5804="LF Exciter","Standalone",IF(OR(F5804="Monitor",F5804="Virtual Wall"),IF(VLOOKUP(H5804,IRDeviceDetails!$A$1:$B$10000,2,FALSE)=0,"Standalone",IF(ISNUMBER(MATCH(H5804,ConfigGrouping!$D$1:$D$10000,0)),"Primary","Secondary")),"")))))))))</f>
        <v/>
      </c>
    </row>
    <row r="5805" spans="5:5" ht="15" customHeight="1" x14ac:dyDescent="0.35">
      <c r="E5805" s="11" t="str">
        <f>IF(F5805="Primary Timing Controller","Timing",IF(F5805="Secondary Timing Controller","Timing",IF(F5805="Star","Ethernet",IF(F5805="Door Controller","Security Solution",IF(F5805="Elevator Controller","Security Solution",IF(F5805="Range Extender","Security Solution",IF(F5805="Dropbox","Standalone",IF(F5805="LF Exciter","Standalone",IF(OR(F5805="Monitor",F5805="Virtual Wall"),IF(VLOOKUP(H5805,IRDeviceDetails!$A$1:$B$10000,2,FALSE)=0,"Standalone",IF(ISNUMBER(MATCH(H5805,ConfigGrouping!$D$1:$D$10000,0)),"Primary","Secondary")),"")))))))))</f>
        <v/>
      </c>
    </row>
    <row r="5806" spans="5:5" ht="15" customHeight="1" x14ac:dyDescent="0.35">
      <c r="E5806" s="11" t="str">
        <f>IF(F5806="Primary Timing Controller","Timing",IF(F5806="Secondary Timing Controller","Timing",IF(F5806="Star","Ethernet",IF(F5806="Door Controller","Security Solution",IF(F5806="Elevator Controller","Security Solution",IF(F5806="Range Extender","Security Solution",IF(F5806="Dropbox","Standalone",IF(F5806="LF Exciter","Standalone",IF(OR(F5806="Monitor",F5806="Virtual Wall"),IF(VLOOKUP(H5806,IRDeviceDetails!$A$1:$B$10000,2,FALSE)=0,"Standalone",IF(ISNUMBER(MATCH(H5806,ConfigGrouping!$D$1:$D$10000,0)),"Primary","Secondary")),"")))))))))</f>
        <v/>
      </c>
    </row>
    <row r="5807" spans="5:5" ht="15" customHeight="1" x14ac:dyDescent="0.35">
      <c r="E5807" s="11" t="str">
        <f>IF(F5807="Primary Timing Controller","Timing",IF(F5807="Secondary Timing Controller","Timing",IF(F5807="Star","Ethernet",IF(F5807="Door Controller","Security Solution",IF(F5807="Elevator Controller","Security Solution",IF(F5807="Range Extender","Security Solution",IF(F5807="Dropbox","Standalone",IF(F5807="LF Exciter","Standalone",IF(OR(F5807="Monitor",F5807="Virtual Wall"),IF(VLOOKUP(H5807,IRDeviceDetails!$A$1:$B$10000,2,FALSE)=0,"Standalone",IF(ISNUMBER(MATCH(H5807,ConfigGrouping!$D$1:$D$10000,0)),"Primary","Secondary")),"")))))))))</f>
        <v/>
      </c>
    </row>
    <row r="5808" spans="5:5" ht="15" customHeight="1" x14ac:dyDescent="0.35">
      <c r="E5808" s="11" t="str">
        <f>IF(F5808="Primary Timing Controller","Timing",IF(F5808="Secondary Timing Controller","Timing",IF(F5808="Star","Ethernet",IF(F5808="Door Controller","Security Solution",IF(F5808="Elevator Controller","Security Solution",IF(F5808="Range Extender","Security Solution",IF(F5808="Dropbox","Standalone",IF(F5808="LF Exciter","Standalone",IF(OR(F5808="Monitor",F5808="Virtual Wall"),IF(VLOOKUP(H5808,IRDeviceDetails!$A$1:$B$10000,2,FALSE)=0,"Standalone",IF(ISNUMBER(MATCH(H5808,ConfigGrouping!$D$1:$D$10000,0)),"Primary","Secondary")),"")))))))))</f>
        <v/>
      </c>
    </row>
    <row r="5809" spans="5:5" ht="15" customHeight="1" x14ac:dyDescent="0.35">
      <c r="E5809" s="11" t="str">
        <f>IF(F5809="Primary Timing Controller","Timing",IF(F5809="Secondary Timing Controller","Timing",IF(F5809="Star","Ethernet",IF(F5809="Door Controller","Security Solution",IF(F5809="Elevator Controller","Security Solution",IF(F5809="Range Extender","Security Solution",IF(F5809="Dropbox","Standalone",IF(F5809="LF Exciter","Standalone",IF(OR(F5809="Monitor",F5809="Virtual Wall"),IF(VLOOKUP(H5809,IRDeviceDetails!$A$1:$B$10000,2,FALSE)=0,"Standalone",IF(ISNUMBER(MATCH(H5809,ConfigGrouping!$D$1:$D$10000,0)),"Primary","Secondary")),"")))))))))</f>
        <v/>
      </c>
    </row>
    <row r="5810" spans="5:5" ht="15" customHeight="1" x14ac:dyDescent="0.35">
      <c r="E5810" s="11" t="str">
        <f>IF(F5810="Primary Timing Controller","Timing",IF(F5810="Secondary Timing Controller","Timing",IF(F5810="Star","Ethernet",IF(F5810="Door Controller","Security Solution",IF(F5810="Elevator Controller","Security Solution",IF(F5810="Range Extender","Security Solution",IF(F5810="Dropbox","Standalone",IF(F5810="LF Exciter","Standalone",IF(OR(F5810="Monitor",F5810="Virtual Wall"),IF(VLOOKUP(H5810,IRDeviceDetails!$A$1:$B$10000,2,FALSE)=0,"Standalone",IF(ISNUMBER(MATCH(H5810,ConfigGrouping!$D$1:$D$10000,0)),"Primary","Secondary")),"")))))))))</f>
        <v/>
      </c>
    </row>
    <row r="5811" spans="5:5" ht="15" customHeight="1" x14ac:dyDescent="0.35">
      <c r="E5811" s="11" t="str">
        <f>IF(F5811="Primary Timing Controller","Timing",IF(F5811="Secondary Timing Controller","Timing",IF(F5811="Star","Ethernet",IF(F5811="Door Controller","Security Solution",IF(F5811="Elevator Controller","Security Solution",IF(F5811="Range Extender","Security Solution",IF(F5811="Dropbox","Standalone",IF(F5811="LF Exciter","Standalone",IF(OR(F5811="Monitor",F5811="Virtual Wall"),IF(VLOOKUP(H5811,IRDeviceDetails!$A$1:$B$10000,2,FALSE)=0,"Standalone",IF(ISNUMBER(MATCH(H5811,ConfigGrouping!$D$1:$D$10000,0)),"Primary","Secondary")),"")))))))))</f>
        <v/>
      </c>
    </row>
    <row r="5812" spans="5:5" ht="15" customHeight="1" x14ac:dyDescent="0.35">
      <c r="E5812" s="11" t="str">
        <f>IF(F5812="Primary Timing Controller","Timing",IF(F5812="Secondary Timing Controller","Timing",IF(F5812="Star","Ethernet",IF(F5812="Door Controller","Security Solution",IF(F5812="Elevator Controller","Security Solution",IF(F5812="Range Extender","Security Solution",IF(F5812="Dropbox","Standalone",IF(F5812="LF Exciter","Standalone",IF(OR(F5812="Monitor",F5812="Virtual Wall"),IF(VLOOKUP(H5812,IRDeviceDetails!$A$1:$B$10000,2,FALSE)=0,"Standalone",IF(ISNUMBER(MATCH(H5812,ConfigGrouping!$D$1:$D$10000,0)),"Primary","Secondary")),"")))))))))</f>
        <v/>
      </c>
    </row>
    <row r="5813" spans="5:5" ht="15" customHeight="1" x14ac:dyDescent="0.35">
      <c r="E5813" s="11" t="str">
        <f>IF(F5813="Primary Timing Controller","Timing",IF(F5813="Secondary Timing Controller","Timing",IF(F5813="Star","Ethernet",IF(F5813="Door Controller","Security Solution",IF(F5813="Elevator Controller","Security Solution",IF(F5813="Range Extender","Security Solution",IF(F5813="Dropbox","Standalone",IF(F5813="LF Exciter","Standalone",IF(OR(F5813="Monitor",F5813="Virtual Wall"),IF(VLOOKUP(H5813,IRDeviceDetails!$A$1:$B$10000,2,FALSE)=0,"Standalone",IF(ISNUMBER(MATCH(H5813,ConfigGrouping!$D$1:$D$10000,0)),"Primary","Secondary")),"")))))))))</f>
        <v/>
      </c>
    </row>
    <row r="5814" spans="5:5" ht="15" customHeight="1" x14ac:dyDescent="0.35">
      <c r="E5814" s="11" t="str">
        <f>IF(F5814="Primary Timing Controller","Timing",IF(F5814="Secondary Timing Controller","Timing",IF(F5814="Star","Ethernet",IF(F5814="Door Controller","Security Solution",IF(F5814="Elevator Controller","Security Solution",IF(F5814="Range Extender","Security Solution",IF(F5814="Dropbox","Standalone",IF(F5814="LF Exciter","Standalone",IF(OR(F5814="Monitor",F5814="Virtual Wall"),IF(VLOOKUP(H5814,IRDeviceDetails!$A$1:$B$10000,2,FALSE)=0,"Standalone",IF(ISNUMBER(MATCH(H5814,ConfigGrouping!$D$1:$D$10000,0)),"Primary","Secondary")),"")))))))))</f>
        <v/>
      </c>
    </row>
    <row r="5815" spans="5:5" ht="15" customHeight="1" x14ac:dyDescent="0.35">
      <c r="E5815" s="11" t="str">
        <f>IF(F5815="Primary Timing Controller","Timing",IF(F5815="Secondary Timing Controller","Timing",IF(F5815="Star","Ethernet",IF(F5815="Door Controller","Security Solution",IF(F5815="Elevator Controller","Security Solution",IF(F5815="Range Extender","Security Solution",IF(F5815="Dropbox","Standalone",IF(F5815="LF Exciter","Standalone",IF(OR(F5815="Monitor",F5815="Virtual Wall"),IF(VLOOKUP(H5815,IRDeviceDetails!$A$1:$B$10000,2,FALSE)=0,"Standalone",IF(ISNUMBER(MATCH(H5815,ConfigGrouping!$D$1:$D$10000,0)),"Primary","Secondary")),"")))))))))</f>
        <v/>
      </c>
    </row>
    <row r="5816" spans="5:5" ht="15" customHeight="1" x14ac:dyDescent="0.35">
      <c r="E5816" s="11" t="str">
        <f>IF(F5816="Primary Timing Controller","Timing",IF(F5816="Secondary Timing Controller","Timing",IF(F5816="Star","Ethernet",IF(F5816="Door Controller","Security Solution",IF(F5816="Elevator Controller","Security Solution",IF(F5816="Range Extender","Security Solution",IF(F5816="Dropbox","Standalone",IF(F5816="LF Exciter","Standalone",IF(OR(F5816="Monitor",F5816="Virtual Wall"),IF(VLOOKUP(H5816,IRDeviceDetails!$A$1:$B$10000,2,FALSE)=0,"Standalone",IF(ISNUMBER(MATCH(H5816,ConfigGrouping!$D$1:$D$10000,0)),"Primary","Secondary")),"")))))))))</f>
        <v/>
      </c>
    </row>
    <row r="5817" spans="5:5" ht="15" customHeight="1" x14ac:dyDescent="0.35">
      <c r="E5817" s="11" t="str">
        <f>IF(F5817="Primary Timing Controller","Timing",IF(F5817="Secondary Timing Controller","Timing",IF(F5817="Star","Ethernet",IF(F5817="Door Controller","Security Solution",IF(F5817="Elevator Controller","Security Solution",IF(F5817="Range Extender","Security Solution",IF(F5817="Dropbox","Standalone",IF(F5817="LF Exciter","Standalone",IF(OR(F5817="Monitor",F5817="Virtual Wall"),IF(VLOOKUP(H5817,IRDeviceDetails!$A$1:$B$10000,2,FALSE)=0,"Standalone",IF(ISNUMBER(MATCH(H5817,ConfigGrouping!$D$1:$D$10000,0)),"Primary","Secondary")),"")))))))))</f>
        <v/>
      </c>
    </row>
    <row r="5818" spans="5:5" ht="15" customHeight="1" x14ac:dyDescent="0.35">
      <c r="E5818" s="11" t="str">
        <f>IF(F5818="Primary Timing Controller","Timing",IF(F5818="Secondary Timing Controller","Timing",IF(F5818="Star","Ethernet",IF(F5818="Door Controller","Security Solution",IF(F5818="Elevator Controller","Security Solution",IF(F5818="Range Extender","Security Solution",IF(F5818="Dropbox","Standalone",IF(F5818="LF Exciter","Standalone",IF(OR(F5818="Monitor",F5818="Virtual Wall"),IF(VLOOKUP(H5818,IRDeviceDetails!$A$1:$B$10000,2,FALSE)=0,"Standalone",IF(ISNUMBER(MATCH(H5818,ConfigGrouping!$D$1:$D$10000,0)),"Primary","Secondary")),"")))))))))</f>
        <v/>
      </c>
    </row>
    <row r="5819" spans="5:5" ht="15" customHeight="1" x14ac:dyDescent="0.35">
      <c r="E5819" s="11" t="str">
        <f>IF(F5819="Primary Timing Controller","Timing",IF(F5819="Secondary Timing Controller","Timing",IF(F5819="Star","Ethernet",IF(F5819="Door Controller","Security Solution",IF(F5819="Elevator Controller","Security Solution",IF(F5819="Range Extender","Security Solution",IF(F5819="Dropbox","Standalone",IF(F5819="LF Exciter","Standalone",IF(OR(F5819="Monitor",F5819="Virtual Wall"),IF(VLOOKUP(H5819,IRDeviceDetails!$A$1:$B$10000,2,FALSE)=0,"Standalone",IF(ISNUMBER(MATCH(H5819,ConfigGrouping!$D$1:$D$10000,0)),"Primary","Secondary")),"")))))))))</f>
        <v/>
      </c>
    </row>
    <row r="5820" spans="5:5" ht="15" customHeight="1" x14ac:dyDescent="0.35">
      <c r="E5820" s="11" t="str">
        <f>IF(F5820="Primary Timing Controller","Timing",IF(F5820="Secondary Timing Controller","Timing",IF(F5820="Star","Ethernet",IF(F5820="Door Controller","Security Solution",IF(F5820="Elevator Controller","Security Solution",IF(F5820="Range Extender","Security Solution",IF(F5820="Dropbox","Standalone",IF(F5820="LF Exciter","Standalone",IF(OR(F5820="Monitor",F5820="Virtual Wall"),IF(VLOOKUP(H5820,IRDeviceDetails!$A$1:$B$10000,2,FALSE)=0,"Standalone",IF(ISNUMBER(MATCH(H5820,ConfigGrouping!$D$1:$D$10000,0)),"Primary","Secondary")),"")))))))))</f>
        <v/>
      </c>
    </row>
    <row r="5821" spans="5:5" ht="15" customHeight="1" x14ac:dyDescent="0.35">
      <c r="E5821" s="11" t="str">
        <f>IF(F5821="Primary Timing Controller","Timing",IF(F5821="Secondary Timing Controller","Timing",IF(F5821="Star","Ethernet",IF(F5821="Door Controller","Security Solution",IF(F5821="Elevator Controller","Security Solution",IF(F5821="Range Extender","Security Solution",IF(F5821="Dropbox","Standalone",IF(F5821="LF Exciter","Standalone",IF(OR(F5821="Monitor",F5821="Virtual Wall"),IF(VLOOKUP(H5821,IRDeviceDetails!$A$1:$B$10000,2,FALSE)=0,"Standalone",IF(ISNUMBER(MATCH(H5821,ConfigGrouping!$D$1:$D$10000,0)),"Primary","Secondary")),"")))))))))</f>
        <v/>
      </c>
    </row>
    <row r="5822" spans="5:5" ht="15" customHeight="1" x14ac:dyDescent="0.35">
      <c r="E5822" s="11" t="str">
        <f>IF(F5822="Primary Timing Controller","Timing",IF(F5822="Secondary Timing Controller","Timing",IF(F5822="Star","Ethernet",IF(F5822="Door Controller","Security Solution",IF(F5822="Elevator Controller","Security Solution",IF(F5822="Range Extender","Security Solution",IF(F5822="Dropbox","Standalone",IF(F5822="LF Exciter","Standalone",IF(OR(F5822="Monitor",F5822="Virtual Wall"),IF(VLOOKUP(H5822,IRDeviceDetails!$A$1:$B$10000,2,FALSE)=0,"Standalone",IF(ISNUMBER(MATCH(H5822,ConfigGrouping!$D$1:$D$10000,0)),"Primary","Secondary")),"")))))))))</f>
        <v/>
      </c>
    </row>
    <row r="5823" spans="5:5" ht="15" customHeight="1" x14ac:dyDescent="0.35">
      <c r="E5823" s="11" t="str">
        <f>IF(F5823="Primary Timing Controller","Timing",IF(F5823="Secondary Timing Controller","Timing",IF(F5823="Star","Ethernet",IF(F5823="Door Controller","Security Solution",IF(F5823="Elevator Controller","Security Solution",IF(F5823="Range Extender","Security Solution",IF(F5823="Dropbox","Standalone",IF(F5823="LF Exciter","Standalone",IF(OR(F5823="Monitor",F5823="Virtual Wall"),IF(VLOOKUP(H5823,IRDeviceDetails!$A$1:$B$10000,2,FALSE)=0,"Standalone",IF(ISNUMBER(MATCH(H5823,ConfigGrouping!$D$1:$D$10000,0)),"Primary","Secondary")),"")))))))))</f>
        <v/>
      </c>
    </row>
    <row r="5824" spans="5:5" ht="15" customHeight="1" x14ac:dyDescent="0.35">
      <c r="E5824" s="11" t="str">
        <f>IF(F5824="Primary Timing Controller","Timing",IF(F5824="Secondary Timing Controller","Timing",IF(F5824="Star","Ethernet",IF(F5824="Door Controller","Security Solution",IF(F5824="Elevator Controller","Security Solution",IF(F5824="Range Extender","Security Solution",IF(F5824="Dropbox","Standalone",IF(F5824="LF Exciter","Standalone",IF(OR(F5824="Monitor",F5824="Virtual Wall"),IF(VLOOKUP(H5824,IRDeviceDetails!$A$1:$B$10000,2,FALSE)=0,"Standalone",IF(ISNUMBER(MATCH(H5824,ConfigGrouping!$D$1:$D$10000,0)),"Primary","Secondary")),"")))))))))</f>
        <v/>
      </c>
    </row>
    <row r="5825" spans="5:5" ht="15" customHeight="1" x14ac:dyDescent="0.35">
      <c r="E5825" s="11" t="str">
        <f>IF(F5825="Primary Timing Controller","Timing",IF(F5825="Secondary Timing Controller","Timing",IF(F5825="Star","Ethernet",IF(F5825="Door Controller","Security Solution",IF(F5825="Elevator Controller","Security Solution",IF(F5825="Range Extender","Security Solution",IF(F5825="Dropbox","Standalone",IF(F5825="LF Exciter","Standalone",IF(OR(F5825="Monitor",F5825="Virtual Wall"),IF(VLOOKUP(H5825,IRDeviceDetails!$A$1:$B$10000,2,FALSE)=0,"Standalone",IF(ISNUMBER(MATCH(H5825,ConfigGrouping!$D$1:$D$10000,0)),"Primary","Secondary")),"")))))))))</f>
        <v/>
      </c>
    </row>
    <row r="5826" spans="5:5" ht="15" customHeight="1" x14ac:dyDescent="0.35">
      <c r="E5826" s="11" t="str">
        <f>IF(F5826="Primary Timing Controller","Timing",IF(F5826="Secondary Timing Controller","Timing",IF(F5826="Star","Ethernet",IF(F5826="Door Controller","Security Solution",IF(F5826="Elevator Controller","Security Solution",IF(F5826="Range Extender","Security Solution",IF(F5826="Dropbox","Standalone",IF(F5826="LF Exciter","Standalone",IF(OR(F5826="Monitor",F5826="Virtual Wall"),IF(VLOOKUP(H5826,IRDeviceDetails!$A$1:$B$10000,2,FALSE)=0,"Standalone",IF(ISNUMBER(MATCH(H5826,ConfigGrouping!$D$1:$D$10000,0)),"Primary","Secondary")),"")))))))))</f>
        <v/>
      </c>
    </row>
    <row r="5827" spans="5:5" ht="15" customHeight="1" x14ac:dyDescent="0.35">
      <c r="E5827" s="11" t="str">
        <f>IF(F5827="Primary Timing Controller","Timing",IF(F5827="Secondary Timing Controller","Timing",IF(F5827="Star","Ethernet",IF(F5827="Door Controller","Security Solution",IF(F5827="Elevator Controller","Security Solution",IF(F5827="Range Extender","Security Solution",IF(F5827="Dropbox","Standalone",IF(F5827="LF Exciter","Standalone",IF(OR(F5827="Monitor",F5827="Virtual Wall"),IF(VLOOKUP(H5827,IRDeviceDetails!$A$1:$B$10000,2,FALSE)=0,"Standalone",IF(ISNUMBER(MATCH(H5827,ConfigGrouping!$D$1:$D$10000,0)),"Primary","Secondary")),"")))))))))</f>
        <v/>
      </c>
    </row>
    <row r="5828" spans="5:5" ht="15" customHeight="1" x14ac:dyDescent="0.35">
      <c r="E5828" s="11" t="str">
        <f>IF(F5828="Primary Timing Controller","Timing",IF(F5828="Secondary Timing Controller","Timing",IF(F5828="Star","Ethernet",IF(F5828="Door Controller","Security Solution",IF(F5828="Elevator Controller","Security Solution",IF(F5828="Range Extender","Security Solution",IF(F5828="Dropbox","Standalone",IF(F5828="LF Exciter","Standalone",IF(OR(F5828="Monitor",F5828="Virtual Wall"),IF(VLOOKUP(H5828,IRDeviceDetails!$A$1:$B$10000,2,FALSE)=0,"Standalone",IF(ISNUMBER(MATCH(H5828,ConfigGrouping!$D$1:$D$10000,0)),"Primary","Secondary")),"")))))))))</f>
        <v/>
      </c>
    </row>
    <row r="5829" spans="5:5" ht="15" customHeight="1" x14ac:dyDescent="0.35">
      <c r="E5829" s="11" t="str">
        <f>IF(F5829="Primary Timing Controller","Timing",IF(F5829="Secondary Timing Controller","Timing",IF(F5829="Star","Ethernet",IF(F5829="Door Controller","Security Solution",IF(F5829="Elevator Controller","Security Solution",IF(F5829="Range Extender","Security Solution",IF(F5829="Dropbox","Standalone",IF(F5829="LF Exciter","Standalone",IF(OR(F5829="Monitor",F5829="Virtual Wall"),IF(VLOOKUP(H5829,IRDeviceDetails!$A$1:$B$10000,2,FALSE)=0,"Standalone",IF(ISNUMBER(MATCH(H5829,ConfigGrouping!$D$1:$D$10000,0)),"Primary","Secondary")),"")))))))))</f>
        <v/>
      </c>
    </row>
    <row r="5830" spans="5:5" ht="15" customHeight="1" x14ac:dyDescent="0.35">
      <c r="E5830" s="11" t="str">
        <f>IF(F5830="Primary Timing Controller","Timing",IF(F5830="Secondary Timing Controller","Timing",IF(F5830="Star","Ethernet",IF(F5830="Door Controller","Security Solution",IF(F5830="Elevator Controller","Security Solution",IF(F5830="Range Extender","Security Solution",IF(F5830="Dropbox","Standalone",IF(F5830="LF Exciter","Standalone",IF(OR(F5830="Monitor",F5830="Virtual Wall"),IF(VLOOKUP(H5830,IRDeviceDetails!$A$1:$B$10000,2,FALSE)=0,"Standalone",IF(ISNUMBER(MATCH(H5830,ConfigGrouping!$D$1:$D$10000,0)),"Primary","Secondary")),"")))))))))</f>
        <v/>
      </c>
    </row>
    <row r="5831" spans="5:5" ht="15" customHeight="1" x14ac:dyDescent="0.35">
      <c r="E5831" s="11" t="str">
        <f>IF(F5831="Primary Timing Controller","Timing",IF(F5831="Secondary Timing Controller","Timing",IF(F5831="Star","Ethernet",IF(F5831="Door Controller","Security Solution",IF(F5831="Elevator Controller","Security Solution",IF(F5831="Range Extender","Security Solution",IF(F5831="Dropbox","Standalone",IF(F5831="LF Exciter","Standalone",IF(OR(F5831="Monitor",F5831="Virtual Wall"),IF(VLOOKUP(H5831,IRDeviceDetails!$A$1:$B$10000,2,FALSE)=0,"Standalone",IF(ISNUMBER(MATCH(H5831,ConfigGrouping!$D$1:$D$10000,0)),"Primary","Secondary")),"")))))))))</f>
        <v/>
      </c>
    </row>
    <row r="5832" spans="5:5" ht="15" customHeight="1" x14ac:dyDescent="0.35">
      <c r="E5832" s="11" t="str">
        <f>IF(F5832="Primary Timing Controller","Timing",IF(F5832="Secondary Timing Controller","Timing",IF(F5832="Star","Ethernet",IF(F5832="Door Controller","Security Solution",IF(F5832="Elevator Controller","Security Solution",IF(F5832="Range Extender","Security Solution",IF(F5832="Dropbox","Standalone",IF(F5832="LF Exciter","Standalone",IF(OR(F5832="Monitor",F5832="Virtual Wall"),IF(VLOOKUP(H5832,IRDeviceDetails!$A$1:$B$10000,2,FALSE)=0,"Standalone",IF(ISNUMBER(MATCH(H5832,ConfigGrouping!$D$1:$D$10000,0)),"Primary","Secondary")),"")))))))))</f>
        <v/>
      </c>
    </row>
    <row r="5833" spans="5:5" ht="15" customHeight="1" x14ac:dyDescent="0.35">
      <c r="E5833" s="11" t="str">
        <f>IF(F5833="Primary Timing Controller","Timing",IF(F5833="Secondary Timing Controller","Timing",IF(F5833="Star","Ethernet",IF(F5833="Door Controller","Security Solution",IF(F5833="Elevator Controller","Security Solution",IF(F5833="Range Extender","Security Solution",IF(F5833="Dropbox","Standalone",IF(F5833="LF Exciter","Standalone",IF(OR(F5833="Monitor",F5833="Virtual Wall"),IF(VLOOKUP(H5833,IRDeviceDetails!$A$1:$B$10000,2,FALSE)=0,"Standalone",IF(ISNUMBER(MATCH(H5833,ConfigGrouping!$D$1:$D$10000,0)),"Primary","Secondary")),"")))))))))</f>
        <v/>
      </c>
    </row>
    <row r="5834" spans="5:5" ht="15" customHeight="1" x14ac:dyDescent="0.35">
      <c r="E5834" s="11" t="str">
        <f>IF(F5834="Primary Timing Controller","Timing",IF(F5834="Secondary Timing Controller","Timing",IF(F5834="Star","Ethernet",IF(F5834="Door Controller","Security Solution",IF(F5834="Elevator Controller","Security Solution",IF(F5834="Range Extender","Security Solution",IF(F5834="Dropbox","Standalone",IF(F5834="LF Exciter","Standalone",IF(OR(F5834="Monitor",F5834="Virtual Wall"),IF(VLOOKUP(H5834,IRDeviceDetails!$A$1:$B$10000,2,FALSE)=0,"Standalone",IF(ISNUMBER(MATCH(H5834,ConfigGrouping!$D$1:$D$10000,0)),"Primary","Secondary")),"")))))))))</f>
        <v/>
      </c>
    </row>
    <row r="5835" spans="5:5" ht="15" customHeight="1" x14ac:dyDescent="0.35">
      <c r="E5835" s="11" t="str">
        <f>IF(F5835="Primary Timing Controller","Timing",IF(F5835="Secondary Timing Controller","Timing",IF(F5835="Star","Ethernet",IF(F5835="Door Controller","Security Solution",IF(F5835="Elevator Controller","Security Solution",IF(F5835="Range Extender","Security Solution",IF(F5835="Dropbox","Standalone",IF(F5835="LF Exciter","Standalone",IF(OR(F5835="Monitor",F5835="Virtual Wall"),IF(VLOOKUP(H5835,IRDeviceDetails!$A$1:$B$10000,2,FALSE)=0,"Standalone",IF(ISNUMBER(MATCH(H5835,ConfigGrouping!$D$1:$D$10000,0)),"Primary","Secondary")),"")))))))))</f>
        <v/>
      </c>
    </row>
    <row r="5836" spans="5:5" ht="15" customHeight="1" x14ac:dyDescent="0.35">
      <c r="E5836" s="11" t="str">
        <f>IF(F5836="Primary Timing Controller","Timing",IF(F5836="Secondary Timing Controller","Timing",IF(F5836="Star","Ethernet",IF(F5836="Door Controller","Security Solution",IF(F5836="Elevator Controller","Security Solution",IF(F5836="Range Extender","Security Solution",IF(F5836="Dropbox","Standalone",IF(F5836="LF Exciter","Standalone",IF(OR(F5836="Monitor",F5836="Virtual Wall"),IF(VLOOKUP(H5836,IRDeviceDetails!$A$1:$B$10000,2,FALSE)=0,"Standalone",IF(ISNUMBER(MATCH(H5836,ConfigGrouping!$D$1:$D$10000,0)),"Primary","Secondary")),"")))))))))</f>
        <v/>
      </c>
    </row>
    <row r="5837" spans="5:5" ht="15" customHeight="1" x14ac:dyDescent="0.35">
      <c r="E5837" s="11" t="str">
        <f>IF(F5837="Primary Timing Controller","Timing",IF(F5837="Secondary Timing Controller","Timing",IF(F5837="Star","Ethernet",IF(F5837="Door Controller","Security Solution",IF(F5837="Elevator Controller","Security Solution",IF(F5837="Range Extender","Security Solution",IF(F5837="Dropbox","Standalone",IF(F5837="LF Exciter","Standalone",IF(OR(F5837="Monitor",F5837="Virtual Wall"),IF(VLOOKUP(H5837,IRDeviceDetails!$A$1:$B$10000,2,FALSE)=0,"Standalone",IF(ISNUMBER(MATCH(H5837,ConfigGrouping!$D$1:$D$10000,0)),"Primary","Secondary")),"")))))))))</f>
        <v/>
      </c>
    </row>
    <row r="5838" spans="5:5" ht="15" customHeight="1" x14ac:dyDescent="0.35">
      <c r="E5838" s="11" t="str">
        <f>IF(F5838="Primary Timing Controller","Timing",IF(F5838="Secondary Timing Controller","Timing",IF(F5838="Star","Ethernet",IF(F5838="Door Controller","Security Solution",IF(F5838="Elevator Controller","Security Solution",IF(F5838="Range Extender","Security Solution",IF(F5838="Dropbox","Standalone",IF(F5838="LF Exciter","Standalone",IF(OR(F5838="Monitor",F5838="Virtual Wall"),IF(VLOOKUP(H5838,IRDeviceDetails!$A$1:$B$10000,2,FALSE)=0,"Standalone",IF(ISNUMBER(MATCH(H5838,ConfigGrouping!$D$1:$D$10000,0)),"Primary","Secondary")),"")))))))))</f>
        <v/>
      </c>
    </row>
    <row r="5839" spans="5:5" ht="15" customHeight="1" x14ac:dyDescent="0.35">
      <c r="E5839" s="11" t="str">
        <f>IF(F5839="Primary Timing Controller","Timing",IF(F5839="Secondary Timing Controller","Timing",IF(F5839="Star","Ethernet",IF(F5839="Door Controller","Security Solution",IF(F5839="Elevator Controller","Security Solution",IF(F5839="Range Extender","Security Solution",IF(F5839="Dropbox","Standalone",IF(F5839="LF Exciter","Standalone",IF(OR(F5839="Monitor",F5839="Virtual Wall"),IF(VLOOKUP(H5839,IRDeviceDetails!$A$1:$B$10000,2,FALSE)=0,"Standalone",IF(ISNUMBER(MATCH(H5839,ConfigGrouping!$D$1:$D$10000,0)),"Primary","Secondary")),"")))))))))</f>
        <v/>
      </c>
    </row>
    <row r="5840" spans="5:5" ht="15" customHeight="1" x14ac:dyDescent="0.35">
      <c r="E5840" s="11" t="str">
        <f>IF(F5840="Primary Timing Controller","Timing",IF(F5840="Secondary Timing Controller","Timing",IF(F5840="Star","Ethernet",IF(F5840="Door Controller","Security Solution",IF(F5840="Elevator Controller","Security Solution",IF(F5840="Range Extender","Security Solution",IF(F5840="Dropbox","Standalone",IF(F5840="LF Exciter","Standalone",IF(OR(F5840="Monitor",F5840="Virtual Wall"),IF(VLOOKUP(H5840,IRDeviceDetails!$A$1:$B$10000,2,FALSE)=0,"Standalone",IF(ISNUMBER(MATCH(H5840,ConfigGrouping!$D$1:$D$10000,0)),"Primary","Secondary")),"")))))))))</f>
        <v/>
      </c>
    </row>
    <row r="5841" spans="5:5" ht="15" customHeight="1" x14ac:dyDescent="0.35">
      <c r="E5841" s="11" t="str">
        <f>IF(F5841="Primary Timing Controller","Timing",IF(F5841="Secondary Timing Controller","Timing",IF(F5841="Star","Ethernet",IF(F5841="Door Controller","Security Solution",IF(F5841="Elevator Controller","Security Solution",IF(F5841="Range Extender","Security Solution",IF(F5841="Dropbox","Standalone",IF(F5841="LF Exciter","Standalone",IF(OR(F5841="Monitor",F5841="Virtual Wall"),IF(VLOOKUP(H5841,IRDeviceDetails!$A$1:$B$10000,2,FALSE)=0,"Standalone",IF(ISNUMBER(MATCH(H5841,ConfigGrouping!$D$1:$D$10000,0)),"Primary","Secondary")),"")))))))))</f>
        <v/>
      </c>
    </row>
    <row r="5842" spans="5:5" ht="15" customHeight="1" x14ac:dyDescent="0.35">
      <c r="E5842" s="11" t="str">
        <f>IF(F5842="Primary Timing Controller","Timing",IF(F5842="Secondary Timing Controller","Timing",IF(F5842="Star","Ethernet",IF(F5842="Door Controller","Security Solution",IF(F5842="Elevator Controller","Security Solution",IF(F5842="Range Extender","Security Solution",IF(F5842="Dropbox","Standalone",IF(F5842="LF Exciter","Standalone",IF(OR(F5842="Monitor",F5842="Virtual Wall"),IF(VLOOKUP(H5842,IRDeviceDetails!$A$1:$B$10000,2,FALSE)=0,"Standalone",IF(ISNUMBER(MATCH(H5842,ConfigGrouping!$D$1:$D$10000,0)),"Primary","Secondary")),"")))))))))</f>
        <v/>
      </c>
    </row>
    <row r="5843" spans="5:5" ht="15" customHeight="1" x14ac:dyDescent="0.35">
      <c r="E5843" s="11" t="str">
        <f>IF(F5843="Primary Timing Controller","Timing",IF(F5843="Secondary Timing Controller","Timing",IF(F5843="Star","Ethernet",IF(F5843="Door Controller","Security Solution",IF(F5843="Elevator Controller","Security Solution",IF(F5843="Range Extender","Security Solution",IF(F5843="Dropbox","Standalone",IF(F5843="LF Exciter","Standalone",IF(OR(F5843="Monitor",F5843="Virtual Wall"),IF(VLOOKUP(H5843,IRDeviceDetails!$A$1:$B$10000,2,FALSE)=0,"Standalone",IF(ISNUMBER(MATCH(H5843,ConfigGrouping!$D$1:$D$10000,0)),"Primary","Secondary")),"")))))))))</f>
        <v/>
      </c>
    </row>
    <row r="5844" spans="5:5" ht="15" customHeight="1" x14ac:dyDescent="0.35">
      <c r="E5844" s="11" t="str">
        <f>IF(F5844="Primary Timing Controller","Timing",IF(F5844="Secondary Timing Controller","Timing",IF(F5844="Star","Ethernet",IF(F5844="Door Controller","Security Solution",IF(F5844="Elevator Controller","Security Solution",IF(F5844="Range Extender","Security Solution",IF(F5844="Dropbox","Standalone",IF(F5844="LF Exciter","Standalone",IF(OR(F5844="Monitor",F5844="Virtual Wall"),IF(VLOOKUP(H5844,IRDeviceDetails!$A$1:$B$10000,2,FALSE)=0,"Standalone",IF(ISNUMBER(MATCH(H5844,ConfigGrouping!$D$1:$D$10000,0)),"Primary","Secondary")),"")))))))))</f>
        <v/>
      </c>
    </row>
    <row r="5845" spans="5:5" ht="15" customHeight="1" x14ac:dyDescent="0.35">
      <c r="E5845" s="11" t="str">
        <f>IF(F5845="Primary Timing Controller","Timing",IF(F5845="Secondary Timing Controller","Timing",IF(F5845="Star","Ethernet",IF(F5845="Door Controller","Security Solution",IF(F5845="Elevator Controller","Security Solution",IF(F5845="Range Extender","Security Solution",IF(F5845="Dropbox","Standalone",IF(F5845="LF Exciter","Standalone",IF(OR(F5845="Monitor",F5845="Virtual Wall"),IF(VLOOKUP(H5845,IRDeviceDetails!$A$1:$B$10000,2,FALSE)=0,"Standalone",IF(ISNUMBER(MATCH(H5845,ConfigGrouping!$D$1:$D$10000,0)),"Primary","Secondary")),"")))))))))</f>
        <v/>
      </c>
    </row>
    <row r="5846" spans="5:5" ht="15" customHeight="1" x14ac:dyDescent="0.35">
      <c r="E5846" s="11" t="str">
        <f>IF(F5846="Primary Timing Controller","Timing",IF(F5846="Secondary Timing Controller","Timing",IF(F5846="Star","Ethernet",IF(F5846="Door Controller","Security Solution",IF(F5846="Elevator Controller","Security Solution",IF(F5846="Range Extender","Security Solution",IF(F5846="Dropbox","Standalone",IF(F5846="LF Exciter","Standalone",IF(OR(F5846="Monitor",F5846="Virtual Wall"),IF(VLOOKUP(H5846,IRDeviceDetails!$A$1:$B$10000,2,FALSE)=0,"Standalone",IF(ISNUMBER(MATCH(H5846,ConfigGrouping!$D$1:$D$10000,0)),"Primary","Secondary")),"")))))))))</f>
        <v/>
      </c>
    </row>
    <row r="5847" spans="5:5" ht="15" customHeight="1" x14ac:dyDescent="0.35">
      <c r="E5847" s="11" t="str">
        <f>IF(F5847="Primary Timing Controller","Timing",IF(F5847="Secondary Timing Controller","Timing",IF(F5847="Star","Ethernet",IF(F5847="Door Controller","Security Solution",IF(F5847="Elevator Controller","Security Solution",IF(F5847="Range Extender","Security Solution",IF(F5847="Dropbox","Standalone",IF(F5847="LF Exciter","Standalone",IF(OR(F5847="Monitor",F5847="Virtual Wall"),IF(VLOOKUP(H5847,IRDeviceDetails!$A$1:$B$10000,2,FALSE)=0,"Standalone",IF(ISNUMBER(MATCH(H5847,ConfigGrouping!$D$1:$D$10000,0)),"Primary","Secondary")),"")))))))))</f>
        <v/>
      </c>
    </row>
    <row r="5848" spans="5:5" ht="15" customHeight="1" x14ac:dyDescent="0.35">
      <c r="E5848" s="11" t="str">
        <f>IF(F5848="Primary Timing Controller","Timing",IF(F5848="Secondary Timing Controller","Timing",IF(F5848="Star","Ethernet",IF(F5848="Door Controller","Security Solution",IF(F5848="Elevator Controller","Security Solution",IF(F5848="Range Extender","Security Solution",IF(F5848="Dropbox","Standalone",IF(F5848="LF Exciter","Standalone",IF(OR(F5848="Monitor",F5848="Virtual Wall"),IF(VLOOKUP(H5848,IRDeviceDetails!$A$1:$B$10000,2,FALSE)=0,"Standalone",IF(ISNUMBER(MATCH(H5848,ConfigGrouping!$D$1:$D$10000,0)),"Primary","Secondary")),"")))))))))</f>
        <v/>
      </c>
    </row>
    <row r="5849" spans="5:5" ht="15" customHeight="1" x14ac:dyDescent="0.35">
      <c r="E5849" s="11" t="str">
        <f>IF(F5849="Primary Timing Controller","Timing",IF(F5849="Secondary Timing Controller","Timing",IF(F5849="Star","Ethernet",IF(F5849="Door Controller","Security Solution",IF(F5849="Elevator Controller","Security Solution",IF(F5849="Range Extender","Security Solution",IF(F5849="Dropbox","Standalone",IF(F5849="LF Exciter","Standalone",IF(OR(F5849="Monitor",F5849="Virtual Wall"),IF(VLOOKUP(H5849,IRDeviceDetails!$A$1:$B$10000,2,FALSE)=0,"Standalone",IF(ISNUMBER(MATCH(H5849,ConfigGrouping!$D$1:$D$10000,0)),"Primary","Secondary")),"")))))))))</f>
        <v/>
      </c>
    </row>
    <row r="5850" spans="5:5" ht="15" customHeight="1" x14ac:dyDescent="0.35">
      <c r="E5850" s="11" t="str">
        <f>IF(F5850="Primary Timing Controller","Timing",IF(F5850="Secondary Timing Controller","Timing",IF(F5850="Star","Ethernet",IF(F5850="Door Controller","Security Solution",IF(F5850="Elevator Controller","Security Solution",IF(F5850="Range Extender","Security Solution",IF(F5850="Dropbox","Standalone",IF(F5850="LF Exciter","Standalone",IF(OR(F5850="Monitor",F5850="Virtual Wall"),IF(VLOOKUP(H5850,IRDeviceDetails!$A$1:$B$10000,2,FALSE)=0,"Standalone",IF(ISNUMBER(MATCH(H5850,ConfigGrouping!$D$1:$D$10000,0)),"Primary","Secondary")),"")))))))))</f>
        <v/>
      </c>
    </row>
    <row r="5851" spans="5:5" ht="15" customHeight="1" x14ac:dyDescent="0.35">
      <c r="E5851" s="11" t="str">
        <f>IF(F5851="Primary Timing Controller","Timing",IF(F5851="Secondary Timing Controller","Timing",IF(F5851="Star","Ethernet",IF(F5851="Door Controller","Security Solution",IF(F5851="Elevator Controller","Security Solution",IF(F5851="Range Extender","Security Solution",IF(F5851="Dropbox","Standalone",IF(F5851="LF Exciter","Standalone",IF(OR(F5851="Monitor",F5851="Virtual Wall"),IF(VLOOKUP(H5851,IRDeviceDetails!$A$1:$B$10000,2,FALSE)=0,"Standalone",IF(ISNUMBER(MATCH(H5851,ConfigGrouping!$D$1:$D$10000,0)),"Primary","Secondary")),"")))))))))</f>
        <v/>
      </c>
    </row>
    <row r="5852" spans="5:5" ht="15" customHeight="1" x14ac:dyDescent="0.35">
      <c r="E5852" s="11" t="str">
        <f>IF(F5852="Primary Timing Controller","Timing",IF(F5852="Secondary Timing Controller","Timing",IF(F5852="Star","Ethernet",IF(F5852="Door Controller","Security Solution",IF(F5852="Elevator Controller","Security Solution",IF(F5852="Range Extender","Security Solution",IF(F5852="Dropbox","Standalone",IF(F5852="LF Exciter","Standalone",IF(OR(F5852="Monitor",F5852="Virtual Wall"),IF(VLOOKUP(H5852,IRDeviceDetails!$A$1:$B$10000,2,FALSE)=0,"Standalone",IF(ISNUMBER(MATCH(H5852,ConfigGrouping!$D$1:$D$10000,0)),"Primary","Secondary")),"")))))))))</f>
        <v/>
      </c>
    </row>
    <row r="5853" spans="5:5" ht="15" customHeight="1" x14ac:dyDescent="0.35">
      <c r="E5853" s="11" t="str">
        <f>IF(F5853="Primary Timing Controller","Timing",IF(F5853="Secondary Timing Controller","Timing",IF(F5853="Star","Ethernet",IF(F5853="Door Controller","Security Solution",IF(F5853="Elevator Controller","Security Solution",IF(F5853="Range Extender","Security Solution",IF(F5853="Dropbox","Standalone",IF(F5853="LF Exciter","Standalone",IF(OR(F5853="Monitor",F5853="Virtual Wall"),IF(VLOOKUP(H5853,IRDeviceDetails!$A$1:$B$10000,2,FALSE)=0,"Standalone",IF(ISNUMBER(MATCH(H5853,ConfigGrouping!$D$1:$D$10000,0)),"Primary","Secondary")),"")))))))))</f>
        <v/>
      </c>
    </row>
    <row r="5854" spans="5:5" ht="15" customHeight="1" x14ac:dyDescent="0.35">
      <c r="E5854" s="11" t="str">
        <f>IF(F5854="Primary Timing Controller","Timing",IF(F5854="Secondary Timing Controller","Timing",IF(F5854="Star","Ethernet",IF(F5854="Door Controller","Security Solution",IF(F5854="Elevator Controller","Security Solution",IF(F5854="Range Extender","Security Solution",IF(F5854="Dropbox","Standalone",IF(F5854="LF Exciter","Standalone",IF(OR(F5854="Monitor",F5854="Virtual Wall"),IF(VLOOKUP(H5854,IRDeviceDetails!$A$1:$B$10000,2,FALSE)=0,"Standalone",IF(ISNUMBER(MATCH(H5854,ConfigGrouping!$D$1:$D$10000,0)),"Primary","Secondary")),"")))))))))</f>
        <v/>
      </c>
    </row>
    <row r="5855" spans="5:5" ht="15" customHeight="1" x14ac:dyDescent="0.35">
      <c r="E5855" s="11" t="str">
        <f>IF(F5855="Primary Timing Controller","Timing",IF(F5855="Secondary Timing Controller","Timing",IF(F5855="Star","Ethernet",IF(F5855="Door Controller","Security Solution",IF(F5855="Elevator Controller","Security Solution",IF(F5855="Range Extender","Security Solution",IF(F5855="Dropbox","Standalone",IF(F5855="LF Exciter","Standalone",IF(OR(F5855="Monitor",F5855="Virtual Wall"),IF(VLOOKUP(H5855,IRDeviceDetails!$A$1:$B$10000,2,FALSE)=0,"Standalone",IF(ISNUMBER(MATCH(H5855,ConfigGrouping!$D$1:$D$10000,0)),"Primary","Secondary")),"")))))))))</f>
        <v/>
      </c>
    </row>
    <row r="5856" spans="5:5" ht="15" customHeight="1" x14ac:dyDescent="0.35">
      <c r="E5856" s="11" t="str">
        <f>IF(F5856="Primary Timing Controller","Timing",IF(F5856="Secondary Timing Controller","Timing",IF(F5856="Star","Ethernet",IF(F5856="Door Controller","Security Solution",IF(F5856="Elevator Controller","Security Solution",IF(F5856="Range Extender","Security Solution",IF(F5856="Dropbox","Standalone",IF(F5856="LF Exciter","Standalone",IF(OR(F5856="Monitor",F5856="Virtual Wall"),IF(VLOOKUP(H5856,IRDeviceDetails!$A$1:$B$10000,2,FALSE)=0,"Standalone",IF(ISNUMBER(MATCH(H5856,ConfigGrouping!$D$1:$D$10000,0)),"Primary","Secondary")),"")))))))))</f>
        <v/>
      </c>
    </row>
    <row r="5857" spans="5:5" ht="15" customHeight="1" x14ac:dyDescent="0.35">
      <c r="E5857" s="11" t="str">
        <f>IF(F5857="Primary Timing Controller","Timing",IF(F5857="Secondary Timing Controller","Timing",IF(F5857="Star","Ethernet",IF(F5857="Door Controller","Security Solution",IF(F5857="Elevator Controller","Security Solution",IF(F5857="Range Extender","Security Solution",IF(F5857="Dropbox","Standalone",IF(F5857="LF Exciter","Standalone",IF(OR(F5857="Monitor",F5857="Virtual Wall"),IF(VLOOKUP(H5857,IRDeviceDetails!$A$1:$B$10000,2,FALSE)=0,"Standalone",IF(ISNUMBER(MATCH(H5857,ConfigGrouping!$D$1:$D$10000,0)),"Primary","Secondary")),"")))))))))</f>
        <v/>
      </c>
    </row>
    <row r="5858" spans="5:5" ht="15" customHeight="1" x14ac:dyDescent="0.35">
      <c r="E5858" s="11" t="str">
        <f>IF(F5858="Primary Timing Controller","Timing",IF(F5858="Secondary Timing Controller","Timing",IF(F5858="Star","Ethernet",IF(F5858="Door Controller","Security Solution",IF(F5858="Elevator Controller","Security Solution",IF(F5858="Range Extender","Security Solution",IF(F5858="Dropbox","Standalone",IF(F5858="LF Exciter","Standalone",IF(OR(F5858="Monitor",F5858="Virtual Wall"),IF(VLOOKUP(H5858,IRDeviceDetails!$A$1:$B$10000,2,FALSE)=0,"Standalone",IF(ISNUMBER(MATCH(H5858,ConfigGrouping!$D$1:$D$10000,0)),"Primary","Secondary")),"")))))))))</f>
        <v/>
      </c>
    </row>
    <row r="5859" spans="5:5" ht="15" customHeight="1" x14ac:dyDescent="0.35">
      <c r="E5859" s="11" t="str">
        <f>IF(F5859="Primary Timing Controller","Timing",IF(F5859="Secondary Timing Controller","Timing",IF(F5859="Star","Ethernet",IF(F5859="Door Controller","Security Solution",IF(F5859="Elevator Controller","Security Solution",IF(F5859="Range Extender","Security Solution",IF(F5859="Dropbox","Standalone",IF(F5859="LF Exciter","Standalone",IF(OR(F5859="Monitor",F5859="Virtual Wall"),IF(VLOOKUP(H5859,IRDeviceDetails!$A$1:$B$10000,2,FALSE)=0,"Standalone",IF(ISNUMBER(MATCH(H5859,ConfigGrouping!$D$1:$D$10000,0)),"Primary","Secondary")),"")))))))))</f>
        <v/>
      </c>
    </row>
    <row r="5860" spans="5:5" ht="15" customHeight="1" x14ac:dyDescent="0.35">
      <c r="E5860" s="11" t="str">
        <f>IF(F5860="Primary Timing Controller","Timing",IF(F5860="Secondary Timing Controller","Timing",IF(F5860="Star","Ethernet",IF(F5860="Door Controller","Security Solution",IF(F5860="Elevator Controller","Security Solution",IF(F5860="Range Extender","Security Solution",IF(F5860="Dropbox","Standalone",IF(F5860="LF Exciter","Standalone",IF(OR(F5860="Monitor",F5860="Virtual Wall"),IF(VLOOKUP(H5860,IRDeviceDetails!$A$1:$B$10000,2,FALSE)=0,"Standalone",IF(ISNUMBER(MATCH(H5860,ConfigGrouping!$D$1:$D$10000,0)),"Primary","Secondary")),"")))))))))</f>
        <v/>
      </c>
    </row>
    <row r="5861" spans="5:5" ht="15" customHeight="1" x14ac:dyDescent="0.35">
      <c r="E5861" s="11" t="str">
        <f>IF(F5861="Primary Timing Controller","Timing",IF(F5861="Secondary Timing Controller","Timing",IF(F5861="Star","Ethernet",IF(F5861="Door Controller","Security Solution",IF(F5861="Elevator Controller","Security Solution",IF(F5861="Range Extender","Security Solution",IF(F5861="Dropbox","Standalone",IF(F5861="LF Exciter","Standalone",IF(OR(F5861="Monitor",F5861="Virtual Wall"),IF(VLOOKUP(H5861,IRDeviceDetails!$A$1:$B$10000,2,FALSE)=0,"Standalone",IF(ISNUMBER(MATCH(H5861,ConfigGrouping!$D$1:$D$10000,0)),"Primary","Secondary")),"")))))))))</f>
        <v/>
      </c>
    </row>
    <row r="5862" spans="5:5" ht="15" customHeight="1" x14ac:dyDescent="0.35">
      <c r="E5862" s="11" t="str">
        <f>IF(F5862="Primary Timing Controller","Timing",IF(F5862="Secondary Timing Controller","Timing",IF(F5862="Star","Ethernet",IF(F5862="Door Controller","Security Solution",IF(F5862="Elevator Controller","Security Solution",IF(F5862="Range Extender","Security Solution",IF(F5862="Dropbox","Standalone",IF(F5862="LF Exciter","Standalone",IF(OR(F5862="Monitor",F5862="Virtual Wall"),IF(VLOOKUP(H5862,IRDeviceDetails!$A$1:$B$10000,2,FALSE)=0,"Standalone",IF(ISNUMBER(MATCH(H5862,ConfigGrouping!$D$1:$D$10000,0)),"Primary","Secondary")),"")))))))))</f>
        <v/>
      </c>
    </row>
    <row r="5863" spans="5:5" ht="15" customHeight="1" x14ac:dyDescent="0.35">
      <c r="E5863" s="11" t="str">
        <f>IF(F5863="Primary Timing Controller","Timing",IF(F5863="Secondary Timing Controller","Timing",IF(F5863="Star","Ethernet",IF(F5863="Door Controller","Security Solution",IF(F5863="Elevator Controller","Security Solution",IF(F5863="Range Extender","Security Solution",IF(F5863="Dropbox","Standalone",IF(F5863="LF Exciter","Standalone",IF(OR(F5863="Monitor",F5863="Virtual Wall"),IF(VLOOKUP(H5863,IRDeviceDetails!$A$1:$B$10000,2,FALSE)=0,"Standalone",IF(ISNUMBER(MATCH(H5863,ConfigGrouping!$D$1:$D$10000,0)),"Primary","Secondary")),"")))))))))</f>
        <v/>
      </c>
    </row>
    <row r="5864" spans="5:5" ht="15" customHeight="1" x14ac:dyDescent="0.35">
      <c r="E5864" s="11" t="str">
        <f>IF(F5864="Primary Timing Controller","Timing",IF(F5864="Secondary Timing Controller","Timing",IF(F5864="Star","Ethernet",IF(F5864="Door Controller","Security Solution",IF(F5864="Elevator Controller","Security Solution",IF(F5864="Range Extender","Security Solution",IF(F5864="Dropbox","Standalone",IF(F5864="LF Exciter","Standalone",IF(OR(F5864="Monitor",F5864="Virtual Wall"),IF(VLOOKUP(H5864,IRDeviceDetails!$A$1:$B$10000,2,FALSE)=0,"Standalone",IF(ISNUMBER(MATCH(H5864,ConfigGrouping!$D$1:$D$10000,0)),"Primary","Secondary")),"")))))))))</f>
        <v/>
      </c>
    </row>
    <row r="5865" spans="5:5" ht="15" customHeight="1" x14ac:dyDescent="0.35">
      <c r="E5865" s="11" t="str">
        <f>IF(F5865="Primary Timing Controller","Timing",IF(F5865="Secondary Timing Controller","Timing",IF(F5865="Star","Ethernet",IF(F5865="Door Controller","Security Solution",IF(F5865="Elevator Controller","Security Solution",IF(F5865="Range Extender","Security Solution",IF(F5865="Dropbox","Standalone",IF(F5865="LF Exciter","Standalone",IF(OR(F5865="Monitor",F5865="Virtual Wall"),IF(VLOOKUP(H5865,IRDeviceDetails!$A$1:$B$10000,2,FALSE)=0,"Standalone",IF(ISNUMBER(MATCH(H5865,ConfigGrouping!$D$1:$D$10000,0)),"Primary","Secondary")),"")))))))))</f>
        <v/>
      </c>
    </row>
    <row r="5866" spans="5:5" ht="15" customHeight="1" x14ac:dyDescent="0.35">
      <c r="E5866" s="11" t="str">
        <f>IF(F5866="Primary Timing Controller","Timing",IF(F5866="Secondary Timing Controller","Timing",IF(F5866="Star","Ethernet",IF(F5866="Door Controller","Security Solution",IF(F5866="Elevator Controller","Security Solution",IF(F5866="Range Extender","Security Solution",IF(F5866="Dropbox","Standalone",IF(F5866="LF Exciter","Standalone",IF(OR(F5866="Monitor",F5866="Virtual Wall"),IF(VLOOKUP(H5866,IRDeviceDetails!$A$1:$B$10000,2,FALSE)=0,"Standalone",IF(ISNUMBER(MATCH(H5866,ConfigGrouping!$D$1:$D$10000,0)),"Primary","Secondary")),"")))))))))</f>
        <v/>
      </c>
    </row>
    <row r="5867" spans="5:5" ht="15" customHeight="1" x14ac:dyDescent="0.35">
      <c r="E5867" s="11" t="str">
        <f>IF(F5867="Primary Timing Controller","Timing",IF(F5867="Secondary Timing Controller","Timing",IF(F5867="Star","Ethernet",IF(F5867="Door Controller","Security Solution",IF(F5867="Elevator Controller","Security Solution",IF(F5867="Range Extender","Security Solution",IF(F5867="Dropbox","Standalone",IF(F5867="LF Exciter","Standalone",IF(OR(F5867="Monitor",F5867="Virtual Wall"),IF(VLOOKUP(H5867,IRDeviceDetails!$A$1:$B$10000,2,FALSE)=0,"Standalone",IF(ISNUMBER(MATCH(H5867,ConfigGrouping!$D$1:$D$10000,0)),"Primary","Secondary")),"")))))))))</f>
        <v/>
      </c>
    </row>
    <row r="5868" spans="5:5" ht="15" customHeight="1" x14ac:dyDescent="0.35">
      <c r="E5868" s="11" t="str">
        <f>IF(F5868="Primary Timing Controller","Timing",IF(F5868="Secondary Timing Controller","Timing",IF(F5868="Star","Ethernet",IF(F5868="Door Controller","Security Solution",IF(F5868="Elevator Controller","Security Solution",IF(F5868="Range Extender","Security Solution",IF(F5868="Dropbox","Standalone",IF(F5868="LF Exciter","Standalone",IF(OR(F5868="Monitor",F5868="Virtual Wall"),IF(VLOOKUP(H5868,IRDeviceDetails!$A$1:$B$10000,2,FALSE)=0,"Standalone",IF(ISNUMBER(MATCH(H5868,ConfigGrouping!$D$1:$D$10000,0)),"Primary","Secondary")),"")))))))))</f>
        <v/>
      </c>
    </row>
    <row r="5869" spans="5:5" ht="15" customHeight="1" x14ac:dyDescent="0.35">
      <c r="E5869" s="11" t="str">
        <f>IF(F5869="Primary Timing Controller","Timing",IF(F5869="Secondary Timing Controller","Timing",IF(F5869="Star","Ethernet",IF(F5869="Door Controller","Security Solution",IF(F5869="Elevator Controller","Security Solution",IF(F5869="Range Extender","Security Solution",IF(F5869="Dropbox","Standalone",IF(F5869="LF Exciter","Standalone",IF(OR(F5869="Monitor",F5869="Virtual Wall"),IF(VLOOKUP(H5869,IRDeviceDetails!$A$1:$B$10000,2,FALSE)=0,"Standalone",IF(ISNUMBER(MATCH(H5869,ConfigGrouping!$D$1:$D$10000,0)),"Primary","Secondary")),"")))))))))</f>
        <v/>
      </c>
    </row>
    <row r="5870" spans="5:5" ht="15" customHeight="1" x14ac:dyDescent="0.35">
      <c r="E5870" s="11" t="str">
        <f>IF(F5870="Primary Timing Controller","Timing",IF(F5870="Secondary Timing Controller","Timing",IF(F5870="Star","Ethernet",IF(F5870="Door Controller","Security Solution",IF(F5870="Elevator Controller","Security Solution",IF(F5870="Range Extender","Security Solution",IF(F5870="Dropbox","Standalone",IF(F5870="LF Exciter","Standalone",IF(OR(F5870="Monitor",F5870="Virtual Wall"),IF(VLOOKUP(H5870,IRDeviceDetails!$A$1:$B$10000,2,FALSE)=0,"Standalone",IF(ISNUMBER(MATCH(H5870,ConfigGrouping!$D$1:$D$10000,0)),"Primary","Secondary")),"")))))))))</f>
        <v/>
      </c>
    </row>
    <row r="5871" spans="5:5" ht="15" customHeight="1" x14ac:dyDescent="0.35">
      <c r="E5871" s="11" t="str">
        <f>IF(F5871="Primary Timing Controller","Timing",IF(F5871="Secondary Timing Controller","Timing",IF(F5871="Star","Ethernet",IF(F5871="Door Controller","Security Solution",IF(F5871="Elevator Controller","Security Solution",IF(F5871="Range Extender","Security Solution",IF(F5871="Dropbox","Standalone",IF(F5871="LF Exciter","Standalone",IF(OR(F5871="Monitor",F5871="Virtual Wall"),IF(VLOOKUP(H5871,IRDeviceDetails!$A$1:$B$10000,2,FALSE)=0,"Standalone",IF(ISNUMBER(MATCH(H5871,ConfigGrouping!$D$1:$D$10000,0)),"Primary","Secondary")),"")))))))))</f>
        <v/>
      </c>
    </row>
    <row r="5872" spans="5:5" ht="15" customHeight="1" x14ac:dyDescent="0.35">
      <c r="E5872" s="11" t="str">
        <f>IF(F5872="Primary Timing Controller","Timing",IF(F5872="Secondary Timing Controller","Timing",IF(F5872="Star","Ethernet",IF(F5872="Door Controller","Security Solution",IF(F5872="Elevator Controller","Security Solution",IF(F5872="Range Extender","Security Solution",IF(F5872="Dropbox","Standalone",IF(F5872="LF Exciter","Standalone",IF(OR(F5872="Monitor",F5872="Virtual Wall"),IF(VLOOKUP(H5872,IRDeviceDetails!$A$1:$B$10000,2,FALSE)=0,"Standalone",IF(ISNUMBER(MATCH(H5872,ConfigGrouping!$D$1:$D$10000,0)),"Primary","Secondary")),"")))))))))</f>
        <v/>
      </c>
    </row>
    <row r="5873" spans="5:5" ht="15" customHeight="1" x14ac:dyDescent="0.35">
      <c r="E5873" s="11" t="str">
        <f>IF(F5873="Primary Timing Controller","Timing",IF(F5873="Secondary Timing Controller","Timing",IF(F5873="Star","Ethernet",IF(F5873="Door Controller","Security Solution",IF(F5873="Elevator Controller","Security Solution",IF(F5873="Range Extender","Security Solution",IF(F5873="Dropbox","Standalone",IF(F5873="LF Exciter","Standalone",IF(OR(F5873="Monitor",F5873="Virtual Wall"),IF(VLOOKUP(H5873,IRDeviceDetails!$A$1:$B$10000,2,FALSE)=0,"Standalone",IF(ISNUMBER(MATCH(H5873,ConfigGrouping!$D$1:$D$10000,0)),"Primary","Secondary")),"")))))))))</f>
        <v/>
      </c>
    </row>
    <row r="5874" spans="5:5" ht="15" customHeight="1" x14ac:dyDescent="0.35">
      <c r="E5874" s="11" t="str">
        <f>IF(F5874="Primary Timing Controller","Timing",IF(F5874="Secondary Timing Controller","Timing",IF(F5874="Star","Ethernet",IF(F5874="Door Controller","Security Solution",IF(F5874="Elevator Controller","Security Solution",IF(F5874="Range Extender","Security Solution",IF(F5874="Dropbox","Standalone",IF(F5874="LF Exciter","Standalone",IF(OR(F5874="Monitor",F5874="Virtual Wall"),IF(VLOOKUP(H5874,IRDeviceDetails!$A$1:$B$10000,2,FALSE)=0,"Standalone",IF(ISNUMBER(MATCH(H5874,ConfigGrouping!$D$1:$D$10000,0)),"Primary","Secondary")),"")))))))))</f>
        <v/>
      </c>
    </row>
    <row r="5875" spans="5:5" ht="15" customHeight="1" x14ac:dyDescent="0.35">
      <c r="E5875" s="11" t="str">
        <f>IF(F5875="Primary Timing Controller","Timing",IF(F5875="Secondary Timing Controller","Timing",IF(F5875="Star","Ethernet",IF(F5875="Door Controller","Security Solution",IF(F5875="Elevator Controller","Security Solution",IF(F5875="Range Extender","Security Solution",IF(F5875="Dropbox","Standalone",IF(F5875="LF Exciter","Standalone",IF(OR(F5875="Monitor",F5875="Virtual Wall"),IF(VLOOKUP(H5875,IRDeviceDetails!$A$1:$B$10000,2,FALSE)=0,"Standalone",IF(ISNUMBER(MATCH(H5875,ConfigGrouping!$D$1:$D$10000,0)),"Primary","Secondary")),"")))))))))</f>
        <v/>
      </c>
    </row>
    <row r="5876" spans="5:5" ht="15" customHeight="1" x14ac:dyDescent="0.35">
      <c r="E5876" s="11" t="str">
        <f>IF(F5876="Primary Timing Controller","Timing",IF(F5876="Secondary Timing Controller","Timing",IF(F5876="Star","Ethernet",IF(F5876="Door Controller","Security Solution",IF(F5876="Elevator Controller","Security Solution",IF(F5876="Range Extender","Security Solution",IF(F5876="Dropbox","Standalone",IF(F5876="LF Exciter","Standalone",IF(OR(F5876="Monitor",F5876="Virtual Wall"),IF(VLOOKUP(H5876,IRDeviceDetails!$A$1:$B$10000,2,FALSE)=0,"Standalone",IF(ISNUMBER(MATCH(H5876,ConfigGrouping!$D$1:$D$10000,0)),"Primary","Secondary")),"")))))))))</f>
        <v/>
      </c>
    </row>
    <row r="5877" spans="5:5" ht="15" customHeight="1" x14ac:dyDescent="0.35">
      <c r="E5877" s="11" t="str">
        <f>IF(F5877="Primary Timing Controller","Timing",IF(F5877="Secondary Timing Controller","Timing",IF(F5877="Star","Ethernet",IF(F5877="Door Controller","Security Solution",IF(F5877="Elevator Controller","Security Solution",IF(F5877="Range Extender","Security Solution",IF(F5877="Dropbox","Standalone",IF(F5877="LF Exciter","Standalone",IF(OR(F5877="Monitor",F5877="Virtual Wall"),IF(VLOOKUP(H5877,IRDeviceDetails!$A$1:$B$10000,2,FALSE)=0,"Standalone",IF(ISNUMBER(MATCH(H5877,ConfigGrouping!$D$1:$D$10000,0)),"Primary","Secondary")),"")))))))))</f>
        <v/>
      </c>
    </row>
    <row r="5878" spans="5:5" ht="15" customHeight="1" x14ac:dyDescent="0.35">
      <c r="E5878" s="11" t="str">
        <f>IF(F5878="Primary Timing Controller","Timing",IF(F5878="Secondary Timing Controller","Timing",IF(F5878="Star","Ethernet",IF(F5878="Door Controller","Security Solution",IF(F5878="Elevator Controller","Security Solution",IF(F5878="Range Extender","Security Solution",IF(F5878="Dropbox","Standalone",IF(F5878="LF Exciter","Standalone",IF(OR(F5878="Monitor",F5878="Virtual Wall"),IF(VLOOKUP(H5878,IRDeviceDetails!$A$1:$B$10000,2,FALSE)=0,"Standalone",IF(ISNUMBER(MATCH(H5878,ConfigGrouping!$D$1:$D$10000,0)),"Primary","Secondary")),"")))))))))</f>
        <v/>
      </c>
    </row>
    <row r="5879" spans="5:5" ht="15" customHeight="1" x14ac:dyDescent="0.35">
      <c r="E5879" s="11" t="str">
        <f>IF(F5879="Primary Timing Controller","Timing",IF(F5879="Secondary Timing Controller","Timing",IF(F5879="Star","Ethernet",IF(F5879="Door Controller","Security Solution",IF(F5879="Elevator Controller","Security Solution",IF(F5879="Range Extender","Security Solution",IF(F5879="Dropbox","Standalone",IF(F5879="LF Exciter","Standalone",IF(OR(F5879="Monitor",F5879="Virtual Wall"),IF(VLOOKUP(H5879,IRDeviceDetails!$A$1:$B$10000,2,FALSE)=0,"Standalone",IF(ISNUMBER(MATCH(H5879,ConfigGrouping!$D$1:$D$10000,0)),"Primary","Secondary")),"")))))))))</f>
        <v/>
      </c>
    </row>
    <row r="5880" spans="5:5" ht="15" customHeight="1" x14ac:dyDescent="0.35">
      <c r="E5880" s="11" t="str">
        <f>IF(F5880="Primary Timing Controller","Timing",IF(F5880="Secondary Timing Controller","Timing",IF(F5880="Star","Ethernet",IF(F5880="Door Controller","Security Solution",IF(F5880="Elevator Controller","Security Solution",IF(F5880="Range Extender","Security Solution",IF(F5880="Dropbox","Standalone",IF(F5880="LF Exciter","Standalone",IF(OR(F5880="Monitor",F5880="Virtual Wall"),IF(VLOOKUP(H5880,IRDeviceDetails!$A$1:$B$10000,2,FALSE)=0,"Standalone",IF(ISNUMBER(MATCH(H5880,ConfigGrouping!$D$1:$D$10000,0)),"Primary","Secondary")),"")))))))))</f>
        <v/>
      </c>
    </row>
    <row r="5881" spans="5:5" ht="15" customHeight="1" x14ac:dyDescent="0.35">
      <c r="E5881" s="11" t="str">
        <f>IF(F5881="Primary Timing Controller","Timing",IF(F5881="Secondary Timing Controller","Timing",IF(F5881="Star","Ethernet",IF(F5881="Door Controller","Security Solution",IF(F5881="Elevator Controller","Security Solution",IF(F5881="Range Extender","Security Solution",IF(F5881="Dropbox","Standalone",IF(F5881="LF Exciter","Standalone",IF(OR(F5881="Monitor",F5881="Virtual Wall"),IF(VLOOKUP(H5881,IRDeviceDetails!$A$1:$B$10000,2,FALSE)=0,"Standalone",IF(ISNUMBER(MATCH(H5881,ConfigGrouping!$D$1:$D$10000,0)),"Primary","Secondary")),"")))))))))</f>
        <v/>
      </c>
    </row>
    <row r="5882" spans="5:5" ht="15" customHeight="1" x14ac:dyDescent="0.35">
      <c r="E5882" s="11" t="str">
        <f>IF(F5882="Primary Timing Controller","Timing",IF(F5882="Secondary Timing Controller","Timing",IF(F5882="Star","Ethernet",IF(F5882="Door Controller","Security Solution",IF(F5882="Elevator Controller","Security Solution",IF(F5882="Range Extender","Security Solution",IF(F5882="Dropbox","Standalone",IF(F5882="LF Exciter","Standalone",IF(OR(F5882="Monitor",F5882="Virtual Wall"),IF(VLOOKUP(H5882,IRDeviceDetails!$A$1:$B$10000,2,FALSE)=0,"Standalone",IF(ISNUMBER(MATCH(H5882,ConfigGrouping!$D$1:$D$10000,0)),"Primary","Secondary")),"")))))))))</f>
        <v/>
      </c>
    </row>
    <row r="5883" spans="5:5" ht="15" customHeight="1" x14ac:dyDescent="0.35">
      <c r="E5883" s="11" t="str">
        <f>IF(F5883="Primary Timing Controller","Timing",IF(F5883="Secondary Timing Controller","Timing",IF(F5883="Star","Ethernet",IF(F5883="Door Controller","Security Solution",IF(F5883="Elevator Controller","Security Solution",IF(F5883="Range Extender","Security Solution",IF(F5883="Dropbox","Standalone",IF(F5883="LF Exciter","Standalone",IF(OR(F5883="Monitor",F5883="Virtual Wall"),IF(VLOOKUP(H5883,IRDeviceDetails!$A$1:$B$10000,2,FALSE)=0,"Standalone",IF(ISNUMBER(MATCH(H5883,ConfigGrouping!$D$1:$D$10000,0)),"Primary","Secondary")),"")))))))))</f>
        <v/>
      </c>
    </row>
    <row r="5884" spans="5:5" ht="15" customHeight="1" x14ac:dyDescent="0.35">
      <c r="E5884" s="11" t="str">
        <f>IF(F5884="Primary Timing Controller","Timing",IF(F5884="Secondary Timing Controller","Timing",IF(F5884="Star","Ethernet",IF(F5884="Door Controller","Security Solution",IF(F5884="Elevator Controller","Security Solution",IF(F5884="Range Extender","Security Solution",IF(F5884="Dropbox","Standalone",IF(F5884="LF Exciter","Standalone",IF(OR(F5884="Monitor",F5884="Virtual Wall"),IF(VLOOKUP(H5884,IRDeviceDetails!$A$1:$B$10000,2,FALSE)=0,"Standalone",IF(ISNUMBER(MATCH(H5884,ConfigGrouping!$D$1:$D$10000,0)),"Primary","Secondary")),"")))))))))</f>
        <v/>
      </c>
    </row>
    <row r="5885" spans="5:5" ht="15" customHeight="1" x14ac:dyDescent="0.35">
      <c r="E5885" s="11" t="str">
        <f>IF(F5885="Primary Timing Controller","Timing",IF(F5885="Secondary Timing Controller","Timing",IF(F5885="Star","Ethernet",IF(F5885="Door Controller","Security Solution",IF(F5885="Elevator Controller","Security Solution",IF(F5885="Range Extender","Security Solution",IF(F5885="Dropbox","Standalone",IF(F5885="LF Exciter","Standalone",IF(OR(F5885="Monitor",F5885="Virtual Wall"),IF(VLOOKUP(H5885,IRDeviceDetails!$A$1:$B$10000,2,FALSE)=0,"Standalone",IF(ISNUMBER(MATCH(H5885,ConfigGrouping!$D$1:$D$10000,0)),"Primary","Secondary")),"")))))))))</f>
        <v/>
      </c>
    </row>
    <row r="5886" spans="5:5" ht="15" customHeight="1" x14ac:dyDescent="0.35">
      <c r="E5886" s="11" t="str">
        <f>IF(F5886="Primary Timing Controller","Timing",IF(F5886="Secondary Timing Controller","Timing",IF(F5886="Star","Ethernet",IF(F5886="Door Controller","Security Solution",IF(F5886="Elevator Controller","Security Solution",IF(F5886="Range Extender","Security Solution",IF(F5886="Dropbox","Standalone",IF(F5886="LF Exciter","Standalone",IF(OR(F5886="Monitor",F5886="Virtual Wall"),IF(VLOOKUP(H5886,IRDeviceDetails!$A$1:$B$10000,2,FALSE)=0,"Standalone",IF(ISNUMBER(MATCH(H5886,ConfigGrouping!$D$1:$D$10000,0)),"Primary","Secondary")),"")))))))))</f>
        <v/>
      </c>
    </row>
    <row r="5887" spans="5:5" ht="15" customHeight="1" x14ac:dyDescent="0.35">
      <c r="E5887" s="11" t="str">
        <f>IF(F5887="Primary Timing Controller","Timing",IF(F5887="Secondary Timing Controller","Timing",IF(F5887="Star","Ethernet",IF(F5887="Door Controller","Security Solution",IF(F5887="Elevator Controller","Security Solution",IF(F5887="Range Extender","Security Solution",IF(F5887="Dropbox","Standalone",IF(F5887="LF Exciter","Standalone",IF(OR(F5887="Monitor",F5887="Virtual Wall"),IF(VLOOKUP(H5887,IRDeviceDetails!$A$1:$B$10000,2,FALSE)=0,"Standalone",IF(ISNUMBER(MATCH(H5887,ConfigGrouping!$D$1:$D$10000,0)),"Primary","Secondary")),"")))))))))</f>
        <v/>
      </c>
    </row>
    <row r="5888" spans="5:5" ht="15" customHeight="1" x14ac:dyDescent="0.35">
      <c r="E5888" s="11" t="str">
        <f>IF(F5888="Primary Timing Controller","Timing",IF(F5888="Secondary Timing Controller","Timing",IF(F5888="Star","Ethernet",IF(F5888="Door Controller","Security Solution",IF(F5888="Elevator Controller","Security Solution",IF(F5888="Range Extender","Security Solution",IF(F5888="Dropbox","Standalone",IF(F5888="LF Exciter","Standalone",IF(OR(F5888="Monitor",F5888="Virtual Wall"),IF(VLOOKUP(H5888,IRDeviceDetails!$A$1:$B$10000,2,FALSE)=0,"Standalone",IF(ISNUMBER(MATCH(H5888,ConfigGrouping!$D$1:$D$10000,0)),"Primary","Secondary")),"")))))))))</f>
        <v/>
      </c>
    </row>
    <row r="5889" spans="5:5" ht="15" customHeight="1" x14ac:dyDescent="0.35">
      <c r="E5889" s="11" t="str">
        <f>IF(F5889="Primary Timing Controller","Timing",IF(F5889="Secondary Timing Controller","Timing",IF(F5889="Star","Ethernet",IF(F5889="Door Controller","Security Solution",IF(F5889="Elevator Controller","Security Solution",IF(F5889="Range Extender","Security Solution",IF(F5889="Dropbox","Standalone",IF(F5889="LF Exciter","Standalone",IF(OR(F5889="Monitor",F5889="Virtual Wall"),IF(VLOOKUP(H5889,IRDeviceDetails!$A$1:$B$10000,2,FALSE)=0,"Standalone",IF(ISNUMBER(MATCH(H5889,ConfigGrouping!$D$1:$D$10000,0)),"Primary","Secondary")),"")))))))))</f>
        <v/>
      </c>
    </row>
    <row r="5890" spans="5:5" ht="15" customHeight="1" x14ac:dyDescent="0.35">
      <c r="E5890" s="11" t="str">
        <f>IF(F5890="Primary Timing Controller","Timing",IF(F5890="Secondary Timing Controller","Timing",IF(F5890="Star","Ethernet",IF(F5890="Door Controller","Security Solution",IF(F5890="Elevator Controller","Security Solution",IF(F5890="Range Extender","Security Solution",IF(F5890="Dropbox","Standalone",IF(F5890="LF Exciter","Standalone",IF(OR(F5890="Monitor",F5890="Virtual Wall"),IF(VLOOKUP(H5890,IRDeviceDetails!$A$1:$B$10000,2,FALSE)=0,"Standalone",IF(ISNUMBER(MATCH(H5890,ConfigGrouping!$D$1:$D$10000,0)),"Primary","Secondary")),"")))))))))</f>
        <v/>
      </c>
    </row>
    <row r="5891" spans="5:5" ht="15" customHeight="1" x14ac:dyDescent="0.35">
      <c r="E5891" s="11" t="str">
        <f>IF(F5891="Primary Timing Controller","Timing",IF(F5891="Secondary Timing Controller","Timing",IF(F5891="Star","Ethernet",IF(F5891="Door Controller","Security Solution",IF(F5891="Elevator Controller","Security Solution",IF(F5891="Range Extender","Security Solution",IF(F5891="Dropbox","Standalone",IF(F5891="LF Exciter","Standalone",IF(OR(F5891="Monitor",F5891="Virtual Wall"),IF(VLOOKUP(H5891,IRDeviceDetails!$A$1:$B$10000,2,FALSE)=0,"Standalone",IF(ISNUMBER(MATCH(H5891,ConfigGrouping!$D$1:$D$10000,0)),"Primary","Secondary")),"")))))))))</f>
        <v/>
      </c>
    </row>
    <row r="5892" spans="5:5" ht="15" customHeight="1" x14ac:dyDescent="0.35">
      <c r="E5892" s="11" t="str">
        <f>IF(F5892="Primary Timing Controller","Timing",IF(F5892="Secondary Timing Controller","Timing",IF(F5892="Star","Ethernet",IF(F5892="Door Controller","Security Solution",IF(F5892="Elevator Controller","Security Solution",IF(F5892="Range Extender","Security Solution",IF(F5892="Dropbox","Standalone",IF(F5892="LF Exciter","Standalone",IF(OR(F5892="Monitor",F5892="Virtual Wall"),IF(VLOOKUP(H5892,IRDeviceDetails!$A$1:$B$10000,2,FALSE)=0,"Standalone",IF(ISNUMBER(MATCH(H5892,ConfigGrouping!$D$1:$D$10000,0)),"Primary","Secondary")),"")))))))))</f>
        <v/>
      </c>
    </row>
    <row r="5893" spans="5:5" ht="15" customHeight="1" x14ac:dyDescent="0.35">
      <c r="E5893" s="11" t="str">
        <f>IF(F5893="Primary Timing Controller","Timing",IF(F5893="Secondary Timing Controller","Timing",IF(F5893="Star","Ethernet",IF(F5893="Door Controller","Security Solution",IF(F5893="Elevator Controller","Security Solution",IF(F5893="Range Extender","Security Solution",IF(F5893="Dropbox","Standalone",IF(F5893="LF Exciter","Standalone",IF(OR(F5893="Monitor",F5893="Virtual Wall"),IF(VLOOKUP(H5893,IRDeviceDetails!$A$1:$B$10000,2,FALSE)=0,"Standalone",IF(ISNUMBER(MATCH(H5893,ConfigGrouping!$D$1:$D$10000,0)),"Primary","Secondary")),"")))))))))</f>
        <v/>
      </c>
    </row>
    <row r="5894" spans="5:5" ht="15" customHeight="1" x14ac:dyDescent="0.35">
      <c r="E5894" s="11" t="str">
        <f>IF(F5894="Primary Timing Controller","Timing",IF(F5894="Secondary Timing Controller","Timing",IF(F5894="Star","Ethernet",IF(F5894="Door Controller","Security Solution",IF(F5894="Elevator Controller","Security Solution",IF(F5894="Range Extender","Security Solution",IF(F5894="Dropbox","Standalone",IF(F5894="LF Exciter","Standalone",IF(OR(F5894="Monitor",F5894="Virtual Wall"),IF(VLOOKUP(H5894,IRDeviceDetails!$A$1:$B$10000,2,FALSE)=0,"Standalone",IF(ISNUMBER(MATCH(H5894,ConfigGrouping!$D$1:$D$10000,0)),"Primary","Secondary")),"")))))))))</f>
        <v/>
      </c>
    </row>
    <row r="5895" spans="5:5" ht="15" customHeight="1" x14ac:dyDescent="0.35">
      <c r="E5895" s="11" t="str">
        <f>IF(F5895="Primary Timing Controller","Timing",IF(F5895="Secondary Timing Controller","Timing",IF(F5895="Star","Ethernet",IF(F5895="Door Controller","Security Solution",IF(F5895="Elevator Controller","Security Solution",IF(F5895="Range Extender","Security Solution",IF(F5895="Dropbox","Standalone",IF(F5895="LF Exciter","Standalone",IF(OR(F5895="Monitor",F5895="Virtual Wall"),IF(VLOOKUP(H5895,IRDeviceDetails!$A$1:$B$10000,2,FALSE)=0,"Standalone",IF(ISNUMBER(MATCH(H5895,ConfigGrouping!$D$1:$D$10000,0)),"Primary","Secondary")),"")))))))))</f>
        <v/>
      </c>
    </row>
    <row r="5896" spans="5:5" ht="15" customHeight="1" x14ac:dyDescent="0.35">
      <c r="E5896" s="11" t="str">
        <f>IF(F5896="Primary Timing Controller","Timing",IF(F5896="Secondary Timing Controller","Timing",IF(F5896="Star","Ethernet",IF(F5896="Door Controller","Security Solution",IF(F5896="Elevator Controller","Security Solution",IF(F5896="Range Extender","Security Solution",IF(F5896="Dropbox","Standalone",IF(F5896="LF Exciter","Standalone",IF(OR(F5896="Monitor",F5896="Virtual Wall"),IF(VLOOKUP(H5896,IRDeviceDetails!$A$1:$B$10000,2,FALSE)=0,"Standalone",IF(ISNUMBER(MATCH(H5896,ConfigGrouping!$D$1:$D$10000,0)),"Primary","Secondary")),"")))))))))</f>
        <v/>
      </c>
    </row>
    <row r="5897" spans="5:5" ht="15" customHeight="1" x14ac:dyDescent="0.35">
      <c r="E5897" s="11" t="str">
        <f>IF(F5897="Primary Timing Controller","Timing",IF(F5897="Secondary Timing Controller","Timing",IF(F5897="Star","Ethernet",IF(F5897="Door Controller","Security Solution",IF(F5897="Elevator Controller","Security Solution",IF(F5897="Range Extender","Security Solution",IF(F5897="Dropbox","Standalone",IF(F5897="LF Exciter","Standalone",IF(OR(F5897="Monitor",F5897="Virtual Wall"),IF(VLOOKUP(H5897,IRDeviceDetails!$A$1:$B$10000,2,FALSE)=0,"Standalone",IF(ISNUMBER(MATCH(H5897,ConfigGrouping!$D$1:$D$10000,0)),"Primary","Secondary")),"")))))))))</f>
        <v/>
      </c>
    </row>
    <row r="5898" spans="5:5" ht="15" customHeight="1" x14ac:dyDescent="0.35">
      <c r="E5898" s="11" t="str">
        <f>IF(F5898="Primary Timing Controller","Timing",IF(F5898="Secondary Timing Controller","Timing",IF(F5898="Star","Ethernet",IF(F5898="Door Controller","Security Solution",IF(F5898="Elevator Controller","Security Solution",IF(F5898="Range Extender","Security Solution",IF(F5898="Dropbox","Standalone",IF(F5898="LF Exciter","Standalone",IF(OR(F5898="Monitor",F5898="Virtual Wall"),IF(VLOOKUP(H5898,IRDeviceDetails!$A$1:$B$10000,2,FALSE)=0,"Standalone",IF(ISNUMBER(MATCH(H5898,ConfigGrouping!$D$1:$D$10000,0)),"Primary","Secondary")),"")))))))))</f>
        <v/>
      </c>
    </row>
    <row r="5899" spans="5:5" ht="15" customHeight="1" x14ac:dyDescent="0.35">
      <c r="E5899" s="11" t="str">
        <f>IF(F5899="Primary Timing Controller","Timing",IF(F5899="Secondary Timing Controller","Timing",IF(F5899="Star","Ethernet",IF(F5899="Door Controller","Security Solution",IF(F5899="Elevator Controller","Security Solution",IF(F5899="Range Extender","Security Solution",IF(F5899="Dropbox","Standalone",IF(F5899="LF Exciter","Standalone",IF(OR(F5899="Monitor",F5899="Virtual Wall"),IF(VLOOKUP(H5899,IRDeviceDetails!$A$1:$B$10000,2,FALSE)=0,"Standalone",IF(ISNUMBER(MATCH(H5899,ConfigGrouping!$D$1:$D$10000,0)),"Primary","Secondary")),"")))))))))</f>
        <v/>
      </c>
    </row>
    <row r="5900" spans="5:5" ht="15" customHeight="1" x14ac:dyDescent="0.35">
      <c r="E5900" s="11" t="str">
        <f>IF(F5900="Primary Timing Controller","Timing",IF(F5900="Secondary Timing Controller","Timing",IF(F5900="Star","Ethernet",IF(F5900="Door Controller","Security Solution",IF(F5900="Elevator Controller","Security Solution",IF(F5900="Range Extender","Security Solution",IF(F5900="Dropbox","Standalone",IF(F5900="LF Exciter","Standalone",IF(OR(F5900="Monitor",F5900="Virtual Wall"),IF(VLOOKUP(H5900,IRDeviceDetails!$A$1:$B$10000,2,FALSE)=0,"Standalone",IF(ISNUMBER(MATCH(H5900,ConfigGrouping!$D$1:$D$10000,0)),"Primary","Secondary")),"")))))))))</f>
        <v/>
      </c>
    </row>
    <row r="5901" spans="5:5" ht="15" customHeight="1" x14ac:dyDescent="0.35">
      <c r="E5901" s="11" t="str">
        <f>IF(F5901="Primary Timing Controller","Timing",IF(F5901="Secondary Timing Controller","Timing",IF(F5901="Star","Ethernet",IF(F5901="Door Controller","Security Solution",IF(F5901="Elevator Controller","Security Solution",IF(F5901="Range Extender","Security Solution",IF(F5901="Dropbox","Standalone",IF(F5901="LF Exciter","Standalone",IF(OR(F5901="Monitor",F5901="Virtual Wall"),IF(VLOOKUP(H5901,IRDeviceDetails!$A$1:$B$10000,2,FALSE)=0,"Standalone",IF(ISNUMBER(MATCH(H5901,ConfigGrouping!$D$1:$D$10000,0)),"Primary","Secondary")),"")))))))))</f>
        <v/>
      </c>
    </row>
    <row r="5902" spans="5:5" ht="15" customHeight="1" x14ac:dyDescent="0.35">
      <c r="E5902" s="11" t="str">
        <f>IF(F5902="Primary Timing Controller","Timing",IF(F5902="Secondary Timing Controller","Timing",IF(F5902="Star","Ethernet",IF(F5902="Door Controller","Security Solution",IF(F5902="Elevator Controller","Security Solution",IF(F5902="Range Extender","Security Solution",IF(F5902="Dropbox","Standalone",IF(F5902="LF Exciter","Standalone",IF(OR(F5902="Monitor",F5902="Virtual Wall"),IF(VLOOKUP(H5902,IRDeviceDetails!$A$1:$B$10000,2,FALSE)=0,"Standalone",IF(ISNUMBER(MATCH(H5902,ConfigGrouping!$D$1:$D$10000,0)),"Primary","Secondary")),"")))))))))</f>
        <v/>
      </c>
    </row>
    <row r="5903" spans="5:5" ht="15" customHeight="1" x14ac:dyDescent="0.35">
      <c r="E5903" s="11" t="str">
        <f>IF(F5903="Primary Timing Controller","Timing",IF(F5903="Secondary Timing Controller","Timing",IF(F5903="Star","Ethernet",IF(F5903="Door Controller","Security Solution",IF(F5903="Elevator Controller","Security Solution",IF(F5903="Range Extender","Security Solution",IF(F5903="Dropbox","Standalone",IF(F5903="LF Exciter","Standalone",IF(OR(F5903="Monitor",F5903="Virtual Wall"),IF(VLOOKUP(H5903,IRDeviceDetails!$A$1:$B$10000,2,FALSE)=0,"Standalone",IF(ISNUMBER(MATCH(H5903,ConfigGrouping!$D$1:$D$10000,0)),"Primary","Secondary")),"")))))))))</f>
        <v/>
      </c>
    </row>
    <row r="5904" spans="5:5" ht="15" customHeight="1" x14ac:dyDescent="0.35">
      <c r="E5904" s="11" t="str">
        <f>IF(F5904="Primary Timing Controller","Timing",IF(F5904="Secondary Timing Controller","Timing",IF(F5904="Star","Ethernet",IF(F5904="Door Controller","Security Solution",IF(F5904="Elevator Controller","Security Solution",IF(F5904="Range Extender","Security Solution",IF(F5904="Dropbox","Standalone",IF(F5904="LF Exciter","Standalone",IF(OR(F5904="Monitor",F5904="Virtual Wall"),IF(VLOOKUP(H5904,IRDeviceDetails!$A$1:$B$10000,2,FALSE)=0,"Standalone",IF(ISNUMBER(MATCH(H5904,ConfigGrouping!$D$1:$D$10000,0)),"Primary","Secondary")),"")))))))))</f>
        <v/>
      </c>
    </row>
    <row r="5905" spans="5:5" ht="15" customHeight="1" x14ac:dyDescent="0.35">
      <c r="E5905" s="11" t="str">
        <f>IF(F5905="Primary Timing Controller","Timing",IF(F5905="Secondary Timing Controller","Timing",IF(F5905="Star","Ethernet",IF(F5905="Door Controller","Security Solution",IF(F5905="Elevator Controller","Security Solution",IF(F5905="Range Extender","Security Solution",IF(F5905="Dropbox","Standalone",IF(F5905="LF Exciter","Standalone",IF(OR(F5905="Monitor",F5905="Virtual Wall"),IF(VLOOKUP(H5905,IRDeviceDetails!$A$1:$B$10000,2,FALSE)=0,"Standalone",IF(ISNUMBER(MATCH(H5905,ConfigGrouping!$D$1:$D$10000,0)),"Primary","Secondary")),"")))))))))</f>
        <v/>
      </c>
    </row>
    <row r="5906" spans="5:5" ht="15" customHeight="1" x14ac:dyDescent="0.35">
      <c r="E5906" s="11" t="str">
        <f>IF(F5906="Primary Timing Controller","Timing",IF(F5906="Secondary Timing Controller","Timing",IF(F5906="Star","Ethernet",IF(F5906="Door Controller","Security Solution",IF(F5906="Elevator Controller","Security Solution",IF(F5906="Range Extender","Security Solution",IF(F5906="Dropbox","Standalone",IF(F5906="LF Exciter","Standalone",IF(OR(F5906="Monitor",F5906="Virtual Wall"),IF(VLOOKUP(H5906,IRDeviceDetails!$A$1:$B$10000,2,FALSE)=0,"Standalone",IF(ISNUMBER(MATCH(H5906,ConfigGrouping!$D$1:$D$10000,0)),"Primary","Secondary")),"")))))))))</f>
        <v/>
      </c>
    </row>
    <row r="5907" spans="5:5" ht="15" customHeight="1" x14ac:dyDescent="0.35">
      <c r="E5907" s="11" t="str">
        <f>IF(F5907="Primary Timing Controller","Timing",IF(F5907="Secondary Timing Controller","Timing",IF(F5907="Star","Ethernet",IF(F5907="Door Controller","Security Solution",IF(F5907="Elevator Controller","Security Solution",IF(F5907="Range Extender","Security Solution",IF(F5907="Dropbox","Standalone",IF(F5907="LF Exciter","Standalone",IF(OR(F5907="Monitor",F5907="Virtual Wall"),IF(VLOOKUP(H5907,IRDeviceDetails!$A$1:$B$10000,2,FALSE)=0,"Standalone",IF(ISNUMBER(MATCH(H5907,ConfigGrouping!$D$1:$D$10000,0)),"Primary","Secondary")),"")))))))))</f>
        <v/>
      </c>
    </row>
    <row r="5908" spans="5:5" ht="15" customHeight="1" x14ac:dyDescent="0.35">
      <c r="E5908" s="11" t="str">
        <f>IF(F5908="Primary Timing Controller","Timing",IF(F5908="Secondary Timing Controller","Timing",IF(F5908="Star","Ethernet",IF(F5908="Door Controller","Security Solution",IF(F5908="Elevator Controller","Security Solution",IF(F5908="Range Extender","Security Solution",IF(F5908="Dropbox","Standalone",IF(F5908="LF Exciter","Standalone",IF(OR(F5908="Monitor",F5908="Virtual Wall"),IF(VLOOKUP(H5908,IRDeviceDetails!$A$1:$B$10000,2,FALSE)=0,"Standalone",IF(ISNUMBER(MATCH(H5908,ConfigGrouping!$D$1:$D$10000,0)),"Primary","Secondary")),"")))))))))</f>
        <v/>
      </c>
    </row>
    <row r="5909" spans="5:5" ht="15" customHeight="1" x14ac:dyDescent="0.35">
      <c r="E5909" s="11" t="str">
        <f>IF(F5909="Primary Timing Controller","Timing",IF(F5909="Secondary Timing Controller","Timing",IF(F5909="Star","Ethernet",IF(F5909="Door Controller","Security Solution",IF(F5909="Elevator Controller","Security Solution",IF(F5909="Range Extender","Security Solution",IF(F5909="Dropbox","Standalone",IF(F5909="LF Exciter","Standalone",IF(OR(F5909="Monitor",F5909="Virtual Wall"),IF(VLOOKUP(H5909,IRDeviceDetails!$A$1:$B$10000,2,FALSE)=0,"Standalone",IF(ISNUMBER(MATCH(H5909,ConfigGrouping!$D$1:$D$10000,0)),"Primary","Secondary")),"")))))))))</f>
        <v/>
      </c>
    </row>
    <row r="5910" spans="5:5" ht="15" customHeight="1" x14ac:dyDescent="0.35">
      <c r="E5910" s="11" t="str">
        <f>IF(F5910="Primary Timing Controller","Timing",IF(F5910="Secondary Timing Controller","Timing",IF(F5910="Star","Ethernet",IF(F5910="Door Controller","Security Solution",IF(F5910="Elevator Controller","Security Solution",IF(F5910="Range Extender","Security Solution",IF(F5910="Dropbox","Standalone",IF(F5910="LF Exciter","Standalone",IF(OR(F5910="Monitor",F5910="Virtual Wall"),IF(VLOOKUP(H5910,IRDeviceDetails!$A$1:$B$10000,2,FALSE)=0,"Standalone",IF(ISNUMBER(MATCH(H5910,ConfigGrouping!$D$1:$D$10000,0)),"Primary","Secondary")),"")))))))))</f>
        <v/>
      </c>
    </row>
    <row r="5911" spans="5:5" ht="15" customHeight="1" x14ac:dyDescent="0.35">
      <c r="E5911" s="11" t="str">
        <f>IF(F5911="Primary Timing Controller","Timing",IF(F5911="Secondary Timing Controller","Timing",IF(F5911="Star","Ethernet",IF(F5911="Door Controller","Security Solution",IF(F5911="Elevator Controller","Security Solution",IF(F5911="Range Extender","Security Solution",IF(F5911="Dropbox","Standalone",IF(F5911="LF Exciter","Standalone",IF(OR(F5911="Monitor",F5911="Virtual Wall"),IF(VLOOKUP(H5911,IRDeviceDetails!$A$1:$B$10000,2,FALSE)=0,"Standalone",IF(ISNUMBER(MATCH(H5911,ConfigGrouping!$D$1:$D$10000,0)),"Primary","Secondary")),"")))))))))</f>
        <v/>
      </c>
    </row>
    <row r="5912" spans="5:5" ht="15" customHeight="1" x14ac:dyDescent="0.35">
      <c r="E5912" s="11" t="str">
        <f>IF(F5912="Primary Timing Controller","Timing",IF(F5912="Secondary Timing Controller","Timing",IF(F5912="Star","Ethernet",IF(F5912="Door Controller","Security Solution",IF(F5912="Elevator Controller","Security Solution",IF(F5912="Range Extender","Security Solution",IF(F5912="Dropbox","Standalone",IF(F5912="LF Exciter","Standalone",IF(OR(F5912="Monitor",F5912="Virtual Wall"),IF(VLOOKUP(H5912,IRDeviceDetails!$A$1:$B$10000,2,FALSE)=0,"Standalone",IF(ISNUMBER(MATCH(H5912,ConfigGrouping!$D$1:$D$10000,0)),"Primary","Secondary")),"")))))))))</f>
        <v/>
      </c>
    </row>
    <row r="5913" spans="5:5" ht="15" customHeight="1" x14ac:dyDescent="0.35">
      <c r="E5913" s="11" t="str">
        <f>IF(F5913="Primary Timing Controller","Timing",IF(F5913="Secondary Timing Controller","Timing",IF(F5913="Star","Ethernet",IF(F5913="Door Controller","Security Solution",IF(F5913="Elevator Controller","Security Solution",IF(F5913="Range Extender","Security Solution",IF(F5913="Dropbox","Standalone",IF(F5913="LF Exciter","Standalone",IF(OR(F5913="Monitor",F5913="Virtual Wall"),IF(VLOOKUP(H5913,IRDeviceDetails!$A$1:$B$10000,2,FALSE)=0,"Standalone",IF(ISNUMBER(MATCH(H5913,ConfigGrouping!$D$1:$D$10000,0)),"Primary","Secondary")),"")))))))))</f>
        <v/>
      </c>
    </row>
    <row r="5914" spans="5:5" ht="15" customHeight="1" x14ac:dyDescent="0.35">
      <c r="E5914" s="11" t="str">
        <f>IF(F5914="Primary Timing Controller","Timing",IF(F5914="Secondary Timing Controller","Timing",IF(F5914="Star","Ethernet",IF(F5914="Door Controller","Security Solution",IF(F5914="Elevator Controller","Security Solution",IF(F5914="Range Extender","Security Solution",IF(F5914="Dropbox","Standalone",IF(F5914="LF Exciter","Standalone",IF(OR(F5914="Monitor",F5914="Virtual Wall"),IF(VLOOKUP(H5914,IRDeviceDetails!$A$1:$B$10000,2,FALSE)=0,"Standalone",IF(ISNUMBER(MATCH(H5914,ConfigGrouping!$D$1:$D$10000,0)),"Primary","Secondary")),"")))))))))</f>
        <v/>
      </c>
    </row>
    <row r="5915" spans="5:5" ht="15" customHeight="1" x14ac:dyDescent="0.35">
      <c r="E5915" s="11" t="str">
        <f>IF(F5915="Primary Timing Controller","Timing",IF(F5915="Secondary Timing Controller","Timing",IF(F5915="Star","Ethernet",IF(F5915="Door Controller","Security Solution",IF(F5915="Elevator Controller","Security Solution",IF(F5915="Range Extender","Security Solution",IF(F5915="Dropbox","Standalone",IF(F5915="LF Exciter","Standalone",IF(OR(F5915="Monitor",F5915="Virtual Wall"),IF(VLOOKUP(H5915,IRDeviceDetails!$A$1:$B$10000,2,FALSE)=0,"Standalone",IF(ISNUMBER(MATCH(H5915,ConfigGrouping!$D$1:$D$10000,0)),"Primary","Secondary")),"")))))))))</f>
        <v/>
      </c>
    </row>
    <row r="5916" spans="5:5" ht="15" customHeight="1" x14ac:dyDescent="0.35">
      <c r="E5916" s="11" t="str">
        <f>IF(F5916="Primary Timing Controller","Timing",IF(F5916="Secondary Timing Controller","Timing",IF(F5916="Star","Ethernet",IF(F5916="Door Controller","Security Solution",IF(F5916="Elevator Controller","Security Solution",IF(F5916="Range Extender","Security Solution",IF(F5916="Dropbox","Standalone",IF(F5916="LF Exciter","Standalone",IF(OR(F5916="Monitor",F5916="Virtual Wall"),IF(VLOOKUP(H5916,IRDeviceDetails!$A$1:$B$10000,2,FALSE)=0,"Standalone",IF(ISNUMBER(MATCH(H5916,ConfigGrouping!$D$1:$D$10000,0)),"Primary","Secondary")),"")))))))))</f>
        <v/>
      </c>
    </row>
    <row r="5917" spans="5:5" ht="15" customHeight="1" x14ac:dyDescent="0.35">
      <c r="E5917" s="11" t="str">
        <f>IF(F5917="Primary Timing Controller","Timing",IF(F5917="Secondary Timing Controller","Timing",IF(F5917="Star","Ethernet",IF(F5917="Door Controller","Security Solution",IF(F5917="Elevator Controller","Security Solution",IF(F5917="Range Extender","Security Solution",IF(F5917="Dropbox","Standalone",IF(F5917="LF Exciter","Standalone",IF(OR(F5917="Monitor",F5917="Virtual Wall"),IF(VLOOKUP(H5917,IRDeviceDetails!$A$1:$B$10000,2,FALSE)=0,"Standalone",IF(ISNUMBER(MATCH(H5917,ConfigGrouping!$D$1:$D$10000,0)),"Primary","Secondary")),"")))))))))</f>
        <v/>
      </c>
    </row>
    <row r="5918" spans="5:5" ht="15" customHeight="1" x14ac:dyDescent="0.35">
      <c r="E5918" s="11" t="str">
        <f>IF(F5918="Primary Timing Controller","Timing",IF(F5918="Secondary Timing Controller","Timing",IF(F5918="Star","Ethernet",IF(F5918="Door Controller","Security Solution",IF(F5918="Elevator Controller","Security Solution",IF(F5918="Range Extender","Security Solution",IF(F5918="Dropbox","Standalone",IF(F5918="LF Exciter","Standalone",IF(OR(F5918="Monitor",F5918="Virtual Wall"),IF(VLOOKUP(H5918,IRDeviceDetails!$A$1:$B$10000,2,FALSE)=0,"Standalone",IF(ISNUMBER(MATCH(H5918,ConfigGrouping!$D$1:$D$10000,0)),"Primary","Secondary")),"")))))))))</f>
        <v/>
      </c>
    </row>
    <row r="5919" spans="5:5" ht="15" customHeight="1" x14ac:dyDescent="0.35">
      <c r="E5919" s="11" t="str">
        <f>IF(F5919="Primary Timing Controller","Timing",IF(F5919="Secondary Timing Controller","Timing",IF(F5919="Star","Ethernet",IF(F5919="Door Controller","Security Solution",IF(F5919="Elevator Controller","Security Solution",IF(F5919="Range Extender","Security Solution",IF(F5919="Dropbox","Standalone",IF(F5919="LF Exciter","Standalone",IF(OR(F5919="Monitor",F5919="Virtual Wall"),IF(VLOOKUP(H5919,IRDeviceDetails!$A$1:$B$10000,2,FALSE)=0,"Standalone",IF(ISNUMBER(MATCH(H5919,ConfigGrouping!$D$1:$D$10000,0)),"Primary","Secondary")),"")))))))))</f>
        <v/>
      </c>
    </row>
    <row r="5920" spans="5:5" ht="15" customHeight="1" x14ac:dyDescent="0.35">
      <c r="E5920" s="11" t="str">
        <f>IF(F5920="Primary Timing Controller","Timing",IF(F5920="Secondary Timing Controller","Timing",IF(F5920="Star","Ethernet",IF(F5920="Door Controller","Security Solution",IF(F5920="Elevator Controller","Security Solution",IF(F5920="Range Extender","Security Solution",IF(F5920="Dropbox","Standalone",IF(F5920="LF Exciter","Standalone",IF(OR(F5920="Monitor",F5920="Virtual Wall"),IF(VLOOKUP(H5920,IRDeviceDetails!$A$1:$B$10000,2,FALSE)=0,"Standalone",IF(ISNUMBER(MATCH(H5920,ConfigGrouping!$D$1:$D$10000,0)),"Primary","Secondary")),"")))))))))</f>
        <v/>
      </c>
    </row>
    <row r="5921" spans="5:5" ht="15" customHeight="1" x14ac:dyDescent="0.35">
      <c r="E5921" s="11" t="str">
        <f>IF(F5921="Primary Timing Controller","Timing",IF(F5921="Secondary Timing Controller","Timing",IF(F5921="Star","Ethernet",IF(F5921="Door Controller","Security Solution",IF(F5921="Elevator Controller","Security Solution",IF(F5921="Range Extender","Security Solution",IF(F5921="Dropbox","Standalone",IF(F5921="LF Exciter","Standalone",IF(OR(F5921="Monitor",F5921="Virtual Wall"),IF(VLOOKUP(H5921,IRDeviceDetails!$A$1:$B$10000,2,FALSE)=0,"Standalone",IF(ISNUMBER(MATCH(H5921,ConfigGrouping!$D$1:$D$10000,0)),"Primary","Secondary")),"")))))))))</f>
        <v/>
      </c>
    </row>
    <row r="5922" spans="5:5" ht="15" customHeight="1" x14ac:dyDescent="0.35">
      <c r="E5922" s="11" t="str">
        <f>IF(F5922="Primary Timing Controller","Timing",IF(F5922="Secondary Timing Controller","Timing",IF(F5922="Star","Ethernet",IF(F5922="Door Controller","Security Solution",IF(F5922="Elevator Controller","Security Solution",IF(F5922="Range Extender","Security Solution",IF(F5922="Dropbox","Standalone",IF(F5922="LF Exciter","Standalone",IF(OR(F5922="Monitor",F5922="Virtual Wall"),IF(VLOOKUP(H5922,IRDeviceDetails!$A$1:$B$10000,2,FALSE)=0,"Standalone",IF(ISNUMBER(MATCH(H5922,ConfigGrouping!$D$1:$D$10000,0)),"Primary","Secondary")),"")))))))))</f>
        <v/>
      </c>
    </row>
    <row r="5923" spans="5:5" ht="15" customHeight="1" x14ac:dyDescent="0.35">
      <c r="E5923" s="11" t="str">
        <f>IF(F5923="Primary Timing Controller","Timing",IF(F5923="Secondary Timing Controller","Timing",IF(F5923="Star","Ethernet",IF(F5923="Door Controller","Security Solution",IF(F5923="Elevator Controller","Security Solution",IF(F5923="Range Extender","Security Solution",IF(F5923="Dropbox","Standalone",IF(F5923="LF Exciter","Standalone",IF(OR(F5923="Monitor",F5923="Virtual Wall"),IF(VLOOKUP(H5923,IRDeviceDetails!$A$1:$B$10000,2,FALSE)=0,"Standalone",IF(ISNUMBER(MATCH(H5923,ConfigGrouping!$D$1:$D$10000,0)),"Primary","Secondary")),"")))))))))</f>
        <v/>
      </c>
    </row>
    <row r="5924" spans="5:5" ht="15" customHeight="1" x14ac:dyDescent="0.35">
      <c r="E5924" s="11" t="str">
        <f>IF(F5924="Primary Timing Controller","Timing",IF(F5924="Secondary Timing Controller","Timing",IF(F5924="Star","Ethernet",IF(F5924="Door Controller","Security Solution",IF(F5924="Elevator Controller","Security Solution",IF(F5924="Range Extender","Security Solution",IF(F5924="Dropbox","Standalone",IF(F5924="LF Exciter","Standalone",IF(OR(F5924="Monitor",F5924="Virtual Wall"),IF(VLOOKUP(H5924,IRDeviceDetails!$A$1:$B$10000,2,FALSE)=0,"Standalone",IF(ISNUMBER(MATCH(H5924,ConfigGrouping!$D$1:$D$10000,0)),"Primary","Secondary")),"")))))))))</f>
        <v/>
      </c>
    </row>
    <row r="5925" spans="5:5" ht="15" customHeight="1" x14ac:dyDescent="0.35">
      <c r="E5925" s="11" t="str">
        <f>IF(F5925="Primary Timing Controller","Timing",IF(F5925="Secondary Timing Controller","Timing",IF(F5925="Star","Ethernet",IF(F5925="Door Controller","Security Solution",IF(F5925="Elevator Controller","Security Solution",IF(F5925="Range Extender","Security Solution",IF(F5925="Dropbox","Standalone",IF(F5925="LF Exciter","Standalone",IF(OR(F5925="Monitor",F5925="Virtual Wall"),IF(VLOOKUP(H5925,IRDeviceDetails!$A$1:$B$10000,2,FALSE)=0,"Standalone",IF(ISNUMBER(MATCH(H5925,ConfigGrouping!$D$1:$D$10000,0)),"Primary","Secondary")),"")))))))))</f>
        <v/>
      </c>
    </row>
    <row r="5926" spans="5:5" ht="15" customHeight="1" x14ac:dyDescent="0.35">
      <c r="E5926" s="11" t="str">
        <f>IF(F5926="Primary Timing Controller","Timing",IF(F5926="Secondary Timing Controller","Timing",IF(F5926="Star","Ethernet",IF(F5926="Door Controller","Security Solution",IF(F5926="Elevator Controller","Security Solution",IF(F5926="Range Extender","Security Solution",IF(F5926="Dropbox","Standalone",IF(F5926="LF Exciter","Standalone",IF(OR(F5926="Monitor",F5926="Virtual Wall"),IF(VLOOKUP(H5926,IRDeviceDetails!$A$1:$B$10000,2,FALSE)=0,"Standalone",IF(ISNUMBER(MATCH(H5926,ConfigGrouping!$D$1:$D$10000,0)),"Primary","Secondary")),"")))))))))</f>
        <v/>
      </c>
    </row>
    <row r="5927" spans="5:5" ht="15" customHeight="1" x14ac:dyDescent="0.35">
      <c r="E5927" s="11" t="str">
        <f>IF(F5927="Primary Timing Controller","Timing",IF(F5927="Secondary Timing Controller","Timing",IF(F5927="Star","Ethernet",IF(F5927="Door Controller","Security Solution",IF(F5927="Elevator Controller","Security Solution",IF(F5927="Range Extender","Security Solution",IF(F5927="Dropbox","Standalone",IF(F5927="LF Exciter","Standalone",IF(OR(F5927="Monitor",F5927="Virtual Wall"),IF(VLOOKUP(H5927,IRDeviceDetails!$A$1:$B$10000,2,FALSE)=0,"Standalone",IF(ISNUMBER(MATCH(H5927,ConfigGrouping!$D$1:$D$10000,0)),"Primary","Secondary")),"")))))))))</f>
        <v/>
      </c>
    </row>
    <row r="5928" spans="5:5" ht="15" customHeight="1" x14ac:dyDescent="0.35">
      <c r="E5928" s="11" t="str">
        <f>IF(F5928="Primary Timing Controller","Timing",IF(F5928="Secondary Timing Controller","Timing",IF(F5928="Star","Ethernet",IF(F5928="Door Controller","Security Solution",IF(F5928="Elevator Controller","Security Solution",IF(F5928="Range Extender","Security Solution",IF(F5928="Dropbox","Standalone",IF(F5928="LF Exciter","Standalone",IF(OR(F5928="Monitor",F5928="Virtual Wall"),IF(VLOOKUP(H5928,IRDeviceDetails!$A$1:$B$10000,2,FALSE)=0,"Standalone",IF(ISNUMBER(MATCH(H5928,ConfigGrouping!$D$1:$D$10000,0)),"Primary","Secondary")),"")))))))))</f>
        <v/>
      </c>
    </row>
    <row r="5929" spans="5:5" ht="15" customHeight="1" x14ac:dyDescent="0.35">
      <c r="E5929" s="11" t="str">
        <f>IF(F5929="Primary Timing Controller","Timing",IF(F5929="Secondary Timing Controller","Timing",IF(F5929="Star","Ethernet",IF(F5929="Door Controller","Security Solution",IF(F5929="Elevator Controller","Security Solution",IF(F5929="Range Extender","Security Solution",IF(F5929="Dropbox","Standalone",IF(F5929="LF Exciter","Standalone",IF(OR(F5929="Monitor",F5929="Virtual Wall"),IF(VLOOKUP(H5929,IRDeviceDetails!$A$1:$B$10000,2,FALSE)=0,"Standalone",IF(ISNUMBER(MATCH(H5929,ConfigGrouping!$D$1:$D$10000,0)),"Primary","Secondary")),"")))))))))</f>
        <v/>
      </c>
    </row>
    <row r="5930" spans="5:5" ht="15" customHeight="1" x14ac:dyDescent="0.35">
      <c r="E5930" s="11" t="str">
        <f>IF(F5930="Primary Timing Controller","Timing",IF(F5930="Secondary Timing Controller","Timing",IF(F5930="Star","Ethernet",IF(F5930="Door Controller","Security Solution",IF(F5930="Elevator Controller","Security Solution",IF(F5930="Range Extender","Security Solution",IF(F5930="Dropbox","Standalone",IF(F5930="LF Exciter","Standalone",IF(OR(F5930="Monitor",F5930="Virtual Wall"),IF(VLOOKUP(H5930,IRDeviceDetails!$A$1:$B$10000,2,FALSE)=0,"Standalone",IF(ISNUMBER(MATCH(H5930,ConfigGrouping!$D$1:$D$10000,0)),"Primary","Secondary")),"")))))))))</f>
        <v/>
      </c>
    </row>
    <row r="5931" spans="5:5" ht="15" customHeight="1" x14ac:dyDescent="0.35">
      <c r="E5931" s="11" t="str">
        <f>IF(F5931="Primary Timing Controller","Timing",IF(F5931="Secondary Timing Controller","Timing",IF(F5931="Star","Ethernet",IF(F5931="Door Controller","Security Solution",IF(F5931="Elevator Controller","Security Solution",IF(F5931="Range Extender","Security Solution",IF(F5931="Dropbox","Standalone",IF(F5931="LF Exciter","Standalone",IF(OR(F5931="Monitor",F5931="Virtual Wall"),IF(VLOOKUP(H5931,IRDeviceDetails!$A$1:$B$10000,2,FALSE)=0,"Standalone",IF(ISNUMBER(MATCH(H5931,ConfigGrouping!$D$1:$D$10000,0)),"Primary","Secondary")),"")))))))))</f>
        <v/>
      </c>
    </row>
    <row r="5932" spans="5:5" ht="15" customHeight="1" x14ac:dyDescent="0.35">
      <c r="E5932" s="11" t="str">
        <f>IF(F5932="Primary Timing Controller","Timing",IF(F5932="Secondary Timing Controller","Timing",IF(F5932="Star","Ethernet",IF(F5932="Door Controller","Security Solution",IF(F5932="Elevator Controller","Security Solution",IF(F5932="Range Extender","Security Solution",IF(F5932="Dropbox","Standalone",IF(F5932="LF Exciter","Standalone",IF(OR(F5932="Monitor",F5932="Virtual Wall"),IF(VLOOKUP(H5932,IRDeviceDetails!$A$1:$B$10000,2,FALSE)=0,"Standalone",IF(ISNUMBER(MATCH(H5932,ConfigGrouping!$D$1:$D$10000,0)),"Primary","Secondary")),"")))))))))</f>
        <v/>
      </c>
    </row>
    <row r="5933" spans="5:5" ht="15" customHeight="1" x14ac:dyDescent="0.35">
      <c r="E5933" s="11" t="str">
        <f>IF(F5933="Primary Timing Controller","Timing",IF(F5933="Secondary Timing Controller","Timing",IF(F5933="Star","Ethernet",IF(F5933="Door Controller","Security Solution",IF(F5933="Elevator Controller","Security Solution",IF(F5933="Range Extender","Security Solution",IF(F5933="Dropbox","Standalone",IF(F5933="LF Exciter","Standalone",IF(OR(F5933="Monitor",F5933="Virtual Wall"),IF(VLOOKUP(H5933,IRDeviceDetails!$A$1:$B$10000,2,FALSE)=0,"Standalone",IF(ISNUMBER(MATCH(H5933,ConfigGrouping!$D$1:$D$10000,0)),"Primary","Secondary")),"")))))))))</f>
        <v/>
      </c>
    </row>
    <row r="5934" spans="5:5" ht="15" customHeight="1" x14ac:dyDescent="0.35">
      <c r="E5934" s="11" t="str">
        <f>IF(F5934="Primary Timing Controller","Timing",IF(F5934="Secondary Timing Controller","Timing",IF(F5934="Star","Ethernet",IF(F5934="Door Controller","Security Solution",IF(F5934="Elevator Controller","Security Solution",IF(F5934="Range Extender","Security Solution",IF(F5934="Dropbox","Standalone",IF(F5934="LF Exciter","Standalone",IF(OR(F5934="Monitor",F5934="Virtual Wall"),IF(VLOOKUP(H5934,IRDeviceDetails!$A$1:$B$10000,2,FALSE)=0,"Standalone",IF(ISNUMBER(MATCH(H5934,ConfigGrouping!$D$1:$D$10000,0)),"Primary","Secondary")),"")))))))))</f>
        <v/>
      </c>
    </row>
    <row r="5935" spans="5:5" ht="15" customHeight="1" x14ac:dyDescent="0.35">
      <c r="E5935" s="11" t="str">
        <f>IF(F5935="Primary Timing Controller","Timing",IF(F5935="Secondary Timing Controller","Timing",IF(F5935="Star","Ethernet",IF(F5935="Door Controller","Security Solution",IF(F5935="Elevator Controller","Security Solution",IF(F5935="Range Extender","Security Solution",IF(F5935="Dropbox","Standalone",IF(F5935="LF Exciter","Standalone",IF(OR(F5935="Monitor",F5935="Virtual Wall"),IF(VLOOKUP(H5935,IRDeviceDetails!$A$1:$B$10000,2,FALSE)=0,"Standalone",IF(ISNUMBER(MATCH(H5935,ConfigGrouping!$D$1:$D$10000,0)),"Primary","Secondary")),"")))))))))</f>
        <v/>
      </c>
    </row>
    <row r="5936" spans="5:5" ht="15" customHeight="1" x14ac:dyDescent="0.35">
      <c r="E5936" s="11" t="str">
        <f>IF(F5936="Primary Timing Controller","Timing",IF(F5936="Secondary Timing Controller","Timing",IF(F5936="Star","Ethernet",IF(F5936="Door Controller","Security Solution",IF(F5936="Elevator Controller","Security Solution",IF(F5936="Range Extender","Security Solution",IF(F5936="Dropbox","Standalone",IF(F5936="LF Exciter","Standalone",IF(OR(F5936="Monitor",F5936="Virtual Wall"),IF(VLOOKUP(H5936,IRDeviceDetails!$A$1:$B$10000,2,FALSE)=0,"Standalone",IF(ISNUMBER(MATCH(H5936,ConfigGrouping!$D$1:$D$10000,0)),"Primary","Secondary")),"")))))))))</f>
        <v/>
      </c>
    </row>
    <row r="5937" spans="5:5" ht="15" customHeight="1" x14ac:dyDescent="0.35">
      <c r="E5937" s="11" t="str">
        <f>IF(F5937="Primary Timing Controller","Timing",IF(F5937="Secondary Timing Controller","Timing",IF(F5937="Star","Ethernet",IF(F5937="Door Controller","Security Solution",IF(F5937="Elevator Controller","Security Solution",IF(F5937="Range Extender","Security Solution",IF(F5937="Dropbox","Standalone",IF(F5937="LF Exciter","Standalone",IF(OR(F5937="Monitor",F5937="Virtual Wall"),IF(VLOOKUP(H5937,IRDeviceDetails!$A$1:$B$10000,2,FALSE)=0,"Standalone",IF(ISNUMBER(MATCH(H5937,ConfigGrouping!$D$1:$D$10000,0)),"Primary","Secondary")),"")))))))))</f>
        <v/>
      </c>
    </row>
    <row r="5938" spans="5:5" ht="15" customHeight="1" x14ac:dyDescent="0.35">
      <c r="E5938" s="11" t="str">
        <f>IF(F5938="Primary Timing Controller","Timing",IF(F5938="Secondary Timing Controller","Timing",IF(F5938="Star","Ethernet",IF(F5938="Door Controller","Security Solution",IF(F5938="Elevator Controller","Security Solution",IF(F5938="Range Extender","Security Solution",IF(F5938="Dropbox","Standalone",IF(F5938="LF Exciter","Standalone",IF(OR(F5938="Monitor",F5938="Virtual Wall"),IF(VLOOKUP(H5938,IRDeviceDetails!$A$1:$B$10000,2,FALSE)=0,"Standalone",IF(ISNUMBER(MATCH(H5938,ConfigGrouping!$D$1:$D$10000,0)),"Primary","Secondary")),"")))))))))</f>
        <v/>
      </c>
    </row>
    <row r="5939" spans="5:5" ht="15" customHeight="1" x14ac:dyDescent="0.35">
      <c r="E5939" s="11" t="str">
        <f>IF(F5939="Primary Timing Controller","Timing",IF(F5939="Secondary Timing Controller","Timing",IF(F5939="Star","Ethernet",IF(F5939="Door Controller","Security Solution",IF(F5939="Elevator Controller","Security Solution",IF(F5939="Range Extender","Security Solution",IF(F5939="Dropbox","Standalone",IF(F5939="LF Exciter","Standalone",IF(OR(F5939="Monitor",F5939="Virtual Wall"),IF(VLOOKUP(H5939,IRDeviceDetails!$A$1:$B$10000,2,FALSE)=0,"Standalone",IF(ISNUMBER(MATCH(H5939,ConfigGrouping!$D$1:$D$10000,0)),"Primary","Secondary")),"")))))))))</f>
        <v/>
      </c>
    </row>
    <row r="5940" spans="5:5" ht="15" customHeight="1" x14ac:dyDescent="0.35">
      <c r="E5940" s="11" t="str">
        <f>IF(F5940="Primary Timing Controller","Timing",IF(F5940="Secondary Timing Controller","Timing",IF(F5940="Star","Ethernet",IF(F5940="Door Controller","Security Solution",IF(F5940="Elevator Controller","Security Solution",IF(F5940="Range Extender","Security Solution",IF(F5940="Dropbox","Standalone",IF(F5940="LF Exciter","Standalone",IF(OR(F5940="Monitor",F5940="Virtual Wall"),IF(VLOOKUP(H5940,IRDeviceDetails!$A$1:$B$10000,2,FALSE)=0,"Standalone",IF(ISNUMBER(MATCH(H5940,ConfigGrouping!$D$1:$D$10000,0)),"Primary","Secondary")),"")))))))))</f>
        <v/>
      </c>
    </row>
    <row r="5941" spans="5:5" ht="15" customHeight="1" x14ac:dyDescent="0.35">
      <c r="E5941" s="11" t="str">
        <f>IF(F5941="Primary Timing Controller","Timing",IF(F5941="Secondary Timing Controller","Timing",IF(F5941="Star","Ethernet",IF(F5941="Door Controller","Security Solution",IF(F5941="Elevator Controller","Security Solution",IF(F5941="Range Extender","Security Solution",IF(F5941="Dropbox","Standalone",IF(F5941="LF Exciter","Standalone",IF(OR(F5941="Monitor",F5941="Virtual Wall"),IF(VLOOKUP(H5941,IRDeviceDetails!$A$1:$B$10000,2,FALSE)=0,"Standalone",IF(ISNUMBER(MATCH(H5941,ConfigGrouping!$D$1:$D$10000,0)),"Primary","Secondary")),"")))))))))</f>
        <v/>
      </c>
    </row>
    <row r="5942" spans="5:5" ht="15" customHeight="1" x14ac:dyDescent="0.35">
      <c r="E5942" s="11" t="str">
        <f>IF(F5942="Primary Timing Controller","Timing",IF(F5942="Secondary Timing Controller","Timing",IF(F5942="Star","Ethernet",IF(F5942="Door Controller","Security Solution",IF(F5942="Elevator Controller","Security Solution",IF(F5942="Range Extender","Security Solution",IF(F5942="Dropbox","Standalone",IF(F5942="LF Exciter","Standalone",IF(OR(F5942="Monitor",F5942="Virtual Wall"),IF(VLOOKUP(H5942,IRDeviceDetails!$A$1:$B$10000,2,FALSE)=0,"Standalone",IF(ISNUMBER(MATCH(H5942,ConfigGrouping!$D$1:$D$10000,0)),"Primary","Secondary")),"")))))))))</f>
        <v/>
      </c>
    </row>
    <row r="5943" spans="5:5" ht="15" customHeight="1" x14ac:dyDescent="0.35">
      <c r="E5943" s="11" t="str">
        <f>IF(F5943="Primary Timing Controller","Timing",IF(F5943="Secondary Timing Controller","Timing",IF(F5943="Star","Ethernet",IF(F5943="Door Controller","Security Solution",IF(F5943="Elevator Controller","Security Solution",IF(F5943="Range Extender","Security Solution",IF(F5943="Dropbox","Standalone",IF(F5943="LF Exciter","Standalone",IF(OR(F5943="Monitor",F5943="Virtual Wall"),IF(VLOOKUP(H5943,IRDeviceDetails!$A$1:$B$10000,2,FALSE)=0,"Standalone",IF(ISNUMBER(MATCH(H5943,ConfigGrouping!$D$1:$D$10000,0)),"Primary","Secondary")),"")))))))))</f>
        <v/>
      </c>
    </row>
    <row r="5944" spans="5:5" ht="15" customHeight="1" x14ac:dyDescent="0.35">
      <c r="E5944" s="11" t="str">
        <f>IF(F5944="Primary Timing Controller","Timing",IF(F5944="Secondary Timing Controller","Timing",IF(F5944="Star","Ethernet",IF(F5944="Door Controller","Security Solution",IF(F5944="Elevator Controller","Security Solution",IF(F5944="Range Extender","Security Solution",IF(F5944="Dropbox","Standalone",IF(F5944="LF Exciter","Standalone",IF(OR(F5944="Monitor",F5944="Virtual Wall"),IF(VLOOKUP(H5944,IRDeviceDetails!$A$1:$B$10000,2,FALSE)=0,"Standalone",IF(ISNUMBER(MATCH(H5944,ConfigGrouping!$D$1:$D$10000,0)),"Primary","Secondary")),"")))))))))</f>
        <v/>
      </c>
    </row>
    <row r="5945" spans="5:5" ht="15" customHeight="1" x14ac:dyDescent="0.35">
      <c r="E5945" s="11" t="str">
        <f>IF(F5945="Primary Timing Controller","Timing",IF(F5945="Secondary Timing Controller","Timing",IF(F5945="Star","Ethernet",IF(F5945="Door Controller","Security Solution",IF(F5945="Elevator Controller","Security Solution",IF(F5945="Range Extender","Security Solution",IF(F5945="Dropbox","Standalone",IF(F5945="LF Exciter","Standalone",IF(OR(F5945="Monitor",F5945="Virtual Wall"),IF(VLOOKUP(H5945,IRDeviceDetails!$A$1:$B$10000,2,FALSE)=0,"Standalone",IF(ISNUMBER(MATCH(H5945,ConfigGrouping!$D$1:$D$10000,0)),"Primary","Secondary")),"")))))))))</f>
        <v/>
      </c>
    </row>
    <row r="5946" spans="5:5" ht="15" customHeight="1" x14ac:dyDescent="0.35">
      <c r="E5946" s="11" t="str">
        <f>IF(F5946="Primary Timing Controller","Timing",IF(F5946="Secondary Timing Controller","Timing",IF(F5946="Star","Ethernet",IF(F5946="Door Controller","Security Solution",IF(F5946="Elevator Controller","Security Solution",IF(F5946="Range Extender","Security Solution",IF(F5946="Dropbox","Standalone",IF(F5946="LF Exciter","Standalone",IF(OR(F5946="Monitor",F5946="Virtual Wall"),IF(VLOOKUP(H5946,IRDeviceDetails!$A$1:$B$10000,2,FALSE)=0,"Standalone",IF(ISNUMBER(MATCH(H5946,ConfigGrouping!$D$1:$D$10000,0)),"Primary","Secondary")),"")))))))))</f>
        <v/>
      </c>
    </row>
    <row r="5947" spans="5:5" ht="15" customHeight="1" x14ac:dyDescent="0.35">
      <c r="E5947" s="11" t="str">
        <f>IF(F5947="Primary Timing Controller","Timing",IF(F5947="Secondary Timing Controller","Timing",IF(F5947="Star","Ethernet",IF(F5947="Door Controller","Security Solution",IF(F5947="Elevator Controller","Security Solution",IF(F5947="Range Extender","Security Solution",IF(F5947="Dropbox","Standalone",IF(F5947="LF Exciter","Standalone",IF(OR(F5947="Monitor",F5947="Virtual Wall"),IF(VLOOKUP(H5947,IRDeviceDetails!$A$1:$B$10000,2,FALSE)=0,"Standalone",IF(ISNUMBER(MATCH(H5947,ConfigGrouping!$D$1:$D$10000,0)),"Primary","Secondary")),"")))))))))</f>
        <v/>
      </c>
    </row>
    <row r="5948" spans="5:5" ht="15" customHeight="1" x14ac:dyDescent="0.35">
      <c r="E5948" s="11" t="str">
        <f>IF(F5948="Primary Timing Controller","Timing",IF(F5948="Secondary Timing Controller","Timing",IF(F5948="Star","Ethernet",IF(F5948="Door Controller","Security Solution",IF(F5948="Elevator Controller","Security Solution",IF(F5948="Range Extender","Security Solution",IF(F5948="Dropbox","Standalone",IF(F5948="LF Exciter","Standalone",IF(OR(F5948="Monitor",F5948="Virtual Wall"),IF(VLOOKUP(H5948,IRDeviceDetails!$A$1:$B$10000,2,FALSE)=0,"Standalone",IF(ISNUMBER(MATCH(H5948,ConfigGrouping!$D$1:$D$10000,0)),"Primary","Secondary")),"")))))))))</f>
        <v/>
      </c>
    </row>
    <row r="5949" spans="5:5" ht="15" customHeight="1" x14ac:dyDescent="0.35">
      <c r="E5949" s="11" t="str">
        <f>IF(F5949="Primary Timing Controller","Timing",IF(F5949="Secondary Timing Controller","Timing",IF(F5949="Star","Ethernet",IF(F5949="Door Controller","Security Solution",IF(F5949="Elevator Controller","Security Solution",IF(F5949="Range Extender","Security Solution",IF(F5949="Dropbox","Standalone",IF(F5949="LF Exciter","Standalone",IF(OR(F5949="Monitor",F5949="Virtual Wall"),IF(VLOOKUP(H5949,IRDeviceDetails!$A$1:$B$10000,2,FALSE)=0,"Standalone",IF(ISNUMBER(MATCH(H5949,ConfigGrouping!$D$1:$D$10000,0)),"Primary","Secondary")),"")))))))))</f>
        <v/>
      </c>
    </row>
    <row r="5950" spans="5:5" ht="15" customHeight="1" x14ac:dyDescent="0.35">
      <c r="E5950" s="11" t="str">
        <f>IF(F5950="Primary Timing Controller","Timing",IF(F5950="Secondary Timing Controller","Timing",IF(F5950="Star","Ethernet",IF(F5950="Door Controller","Security Solution",IF(F5950="Elevator Controller","Security Solution",IF(F5950="Range Extender","Security Solution",IF(F5950="Dropbox","Standalone",IF(F5950="LF Exciter","Standalone",IF(OR(F5950="Monitor",F5950="Virtual Wall"),IF(VLOOKUP(H5950,IRDeviceDetails!$A$1:$B$10000,2,FALSE)=0,"Standalone",IF(ISNUMBER(MATCH(H5950,ConfigGrouping!$D$1:$D$10000,0)),"Primary","Secondary")),"")))))))))</f>
        <v/>
      </c>
    </row>
    <row r="5951" spans="5:5" ht="15" customHeight="1" x14ac:dyDescent="0.35">
      <c r="E5951" s="11" t="str">
        <f>IF(F5951="Primary Timing Controller","Timing",IF(F5951="Secondary Timing Controller","Timing",IF(F5951="Star","Ethernet",IF(F5951="Door Controller","Security Solution",IF(F5951="Elevator Controller","Security Solution",IF(F5951="Range Extender","Security Solution",IF(F5951="Dropbox","Standalone",IF(F5951="LF Exciter","Standalone",IF(OR(F5951="Monitor",F5951="Virtual Wall"),IF(VLOOKUP(H5951,IRDeviceDetails!$A$1:$B$10000,2,FALSE)=0,"Standalone",IF(ISNUMBER(MATCH(H5951,ConfigGrouping!$D$1:$D$10000,0)),"Primary","Secondary")),"")))))))))</f>
        <v/>
      </c>
    </row>
    <row r="5952" spans="5:5" ht="15" customHeight="1" x14ac:dyDescent="0.35">
      <c r="E5952" s="11" t="str">
        <f>IF(F5952="Primary Timing Controller","Timing",IF(F5952="Secondary Timing Controller","Timing",IF(F5952="Star","Ethernet",IF(F5952="Door Controller","Security Solution",IF(F5952="Elevator Controller","Security Solution",IF(F5952="Range Extender","Security Solution",IF(F5952="Dropbox","Standalone",IF(F5952="LF Exciter","Standalone",IF(OR(F5952="Monitor",F5952="Virtual Wall"),IF(VLOOKUP(H5952,IRDeviceDetails!$A$1:$B$10000,2,FALSE)=0,"Standalone",IF(ISNUMBER(MATCH(H5952,ConfigGrouping!$D$1:$D$10000,0)),"Primary","Secondary")),"")))))))))</f>
        <v/>
      </c>
    </row>
    <row r="5953" spans="5:5" ht="15" customHeight="1" x14ac:dyDescent="0.35">
      <c r="E5953" s="11" t="str">
        <f>IF(F5953="Primary Timing Controller","Timing",IF(F5953="Secondary Timing Controller","Timing",IF(F5953="Star","Ethernet",IF(F5953="Door Controller","Security Solution",IF(F5953="Elevator Controller","Security Solution",IF(F5953="Range Extender","Security Solution",IF(F5953="Dropbox","Standalone",IF(F5953="LF Exciter","Standalone",IF(OR(F5953="Monitor",F5953="Virtual Wall"),IF(VLOOKUP(H5953,IRDeviceDetails!$A$1:$B$10000,2,FALSE)=0,"Standalone",IF(ISNUMBER(MATCH(H5953,ConfigGrouping!$D$1:$D$10000,0)),"Primary","Secondary")),"")))))))))</f>
        <v/>
      </c>
    </row>
    <row r="5954" spans="5:5" ht="15" customHeight="1" x14ac:dyDescent="0.35">
      <c r="E5954" s="11" t="str">
        <f>IF(F5954="Primary Timing Controller","Timing",IF(F5954="Secondary Timing Controller","Timing",IF(F5954="Star","Ethernet",IF(F5954="Door Controller","Security Solution",IF(F5954="Elevator Controller","Security Solution",IF(F5954="Range Extender","Security Solution",IF(F5954="Dropbox","Standalone",IF(F5954="LF Exciter","Standalone",IF(OR(F5954="Monitor",F5954="Virtual Wall"),IF(VLOOKUP(H5954,IRDeviceDetails!$A$1:$B$10000,2,FALSE)=0,"Standalone",IF(ISNUMBER(MATCH(H5954,ConfigGrouping!$D$1:$D$10000,0)),"Primary","Secondary")),"")))))))))</f>
        <v/>
      </c>
    </row>
    <row r="5955" spans="5:5" ht="15" customHeight="1" x14ac:dyDescent="0.35">
      <c r="E5955" s="11" t="str">
        <f>IF(F5955="Primary Timing Controller","Timing",IF(F5955="Secondary Timing Controller","Timing",IF(F5955="Star","Ethernet",IF(F5955="Door Controller","Security Solution",IF(F5955="Elevator Controller","Security Solution",IF(F5955="Range Extender","Security Solution",IF(F5955="Dropbox","Standalone",IF(F5955="LF Exciter","Standalone",IF(OR(F5955="Monitor",F5955="Virtual Wall"),IF(VLOOKUP(H5955,IRDeviceDetails!$A$1:$B$10000,2,FALSE)=0,"Standalone",IF(ISNUMBER(MATCH(H5955,ConfigGrouping!$D$1:$D$10000,0)),"Primary","Secondary")),"")))))))))</f>
        <v/>
      </c>
    </row>
    <row r="5956" spans="5:5" ht="15" customHeight="1" x14ac:dyDescent="0.35">
      <c r="E5956" s="11" t="str">
        <f>IF(F5956="Primary Timing Controller","Timing",IF(F5956="Secondary Timing Controller","Timing",IF(F5956="Star","Ethernet",IF(F5956="Door Controller","Security Solution",IF(F5956="Elevator Controller","Security Solution",IF(F5956="Range Extender","Security Solution",IF(F5956="Dropbox","Standalone",IF(F5956="LF Exciter","Standalone",IF(OR(F5956="Monitor",F5956="Virtual Wall"),IF(VLOOKUP(H5956,IRDeviceDetails!$A$1:$B$10000,2,FALSE)=0,"Standalone",IF(ISNUMBER(MATCH(H5956,ConfigGrouping!$D$1:$D$10000,0)),"Primary","Secondary")),"")))))))))</f>
        <v/>
      </c>
    </row>
    <row r="5957" spans="5:5" ht="15" customHeight="1" x14ac:dyDescent="0.35">
      <c r="E5957" s="11" t="str">
        <f>IF(F5957="Primary Timing Controller","Timing",IF(F5957="Secondary Timing Controller","Timing",IF(F5957="Star","Ethernet",IF(F5957="Door Controller","Security Solution",IF(F5957="Elevator Controller","Security Solution",IF(F5957="Range Extender","Security Solution",IF(F5957="Dropbox","Standalone",IF(F5957="LF Exciter","Standalone",IF(OR(F5957="Monitor",F5957="Virtual Wall"),IF(VLOOKUP(H5957,IRDeviceDetails!$A$1:$B$10000,2,FALSE)=0,"Standalone",IF(ISNUMBER(MATCH(H5957,ConfigGrouping!$D$1:$D$10000,0)),"Primary","Secondary")),"")))))))))</f>
        <v/>
      </c>
    </row>
    <row r="5958" spans="5:5" ht="15" customHeight="1" x14ac:dyDescent="0.35">
      <c r="E5958" s="11" t="str">
        <f>IF(F5958="Primary Timing Controller","Timing",IF(F5958="Secondary Timing Controller","Timing",IF(F5958="Star","Ethernet",IF(F5958="Door Controller","Security Solution",IF(F5958="Elevator Controller","Security Solution",IF(F5958="Range Extender","Security Solution",IF(F5958="Dropbox","Standalone",IF(F5958="LF Exciter","Standalone",IF(OR(F5958="Monitor",F5958="Virtual Wall"),IF(VLOOKUP(H5958,IRDeviceDetails!$A$1:$B$10000,2,FALSE)=0,"Standalone",IF(ISNUMBER(MATCH(H5958,ConfigGrouping!$D$1:$D$10000,0)),"Primary","Secondary")),"")))))))))</f>
        <v/>
      </c>
    </row>
    <row r="5959" spans="5:5" ht="15" customHeight="1" x14ac:dyDescent="0.35">
      <c r="E5959" s="11" t="str">
        <f>IF(F5959="Primary Timing Controller","Timing",IF(F5959="Secondary Timing Controller","Timing",IF(F5959="Star","Ethernet",IF(F5959="Door Controller","Security Solution",IF(F5959="Elevator Controller","Security Solution",IF(F5959="Range Extender","Security Solution",IF(F5959="Dropbox","Standalone",IF(F5959="LF Exciter","Standalone",IF(OR(F5959="Monitor",F5959="Virtual Wall"),IF(VLOOKUP(H5959,IRDeviceDetails!$A$1:$B$10000,2,FALSE)=0,"Standalone",IF(ISNUMBER(MATCH(H5959,ConfigGrouping!$D$1:$D$10000,0)),"Primary","Secondary")),"")))))))))</f>
        <v/>
      </c>
    </row>
    <row r="5960" spans="5:5" ht="15" customHeight="1" x14ac:dyDescent="0.35">
      <c r="E5960" s="11" t="str">
        <f>IF(F5960="Primary Timing Controller","Timing",IF(F5960="Secondary Timing Controller","Timing",IF(F5960="Star","Ethernet",IF(F5960="Door Controller","Security Solution",IF(F5960="Elevator Controller","Security Solution",IF(F5960="Range Extender","Security Solution",IF(F5960="Dropbox","Standalone",IF(F5960="LF Exciter","Standalone",IF(OR(F5960="Monitor",F5960="Virtual Wall"),IF(VLOOKUP(H5960,IRDeviceDetails!$A$1:$B$10000,2,FALSE)=0,"Standalone",IF(ISNUMBER(MATCH(H5960,ConfigGrouping!$D$1:$D$10000,0)),"Primary","Secondary")),"")))))))))</f>
        <v/>
      </c>
    </row>
    <row r="5961" spans="5:5" ht="15" customHeight="1" x14ac:dyDescent="0.35">
      <c r="E5961" s="11" t="str">
        <f>IF(F5961="Primary Timing Controller","Timing",IF(F5961="Secondary Timing Controller","Timing",IF(F5961="Star","Ethernet",IF(F5961="Door Controller","Security Solution",IF(F5961="Elevator Controller","Security Solution",IF(F5961="Range Extender","Security Solution",IF(F5961="Dropbox","Standalone",IF(F5961="LF Exciter","Standalone",IF(OR(F5961="Monitor",F5961="Virtual Wall"),IF(VLOOKUP(H5961,IRDeviceDetails!$A$1:$B$10000,2,FALSE)=0,"Standalone",IF(ISNUMBER(MATCH(H5961,ConfigGrouping!$D$1:$D$10000,0)),"Primary","Secondary")),"")))))))))</f>
        <v/>
      </c>
    </row>
    <row r="5962" spans="5:5" ht="15" customHeight="1" x14ac:dyDescent="0.35">
      <c r="E5962" s="11" t="str">
        <f>IF(F5962="Primary Timing Controller","Timing",IF(F5962="Secondary Timing Controller","Timing",IF(F5962="Star","Ethernet",IF(F5962="Door Controller","Security Solution",IF(F5962="Elevator Controller","Security Solution",IF(F5962="Range Extender","Security Solution",IF(F5962="Dropbox","Standalone",IF(F5962="LF Exciter","Standalone",IF(OR(F5962="Monitor",F5962="Virtual Wall"),IF(VLOOKUP(H5962,IRDeviceDetails!$A$1:$B$10000,2,FALSE)=0,"Standalone",IF(ISNUMBER(MATCH(H5962,ConfigGrouping!$D$1:$D$10000,0)),"Primary","Secondary")),"")))))))))</f>
        <v/>
      </c>
    </row>
    <row r="5963" spans="5:5" ht="15" customHeight="1" x14ac:dyDescent="0.35">
      <c r="E5963" s="11" t="str">
        <f>IF(F5963="Primary Timing Controller","Timing",IF(F5963="Secondary Timing Controller","Timing",IF(F5963="Star","Ethernet",IF(F5963="Door Controller","Security Solution",IF(F5963="Elevator Controller","Security Solution",IF(F5963="Range Extender","Security Solution",IF(F5963="Dropbox","Standalone",IF(F5963="LF Exciter","Standalone",IF(OR(F5963="Monitor",F5963="Virtual Wall"),IF(VLOOKUP(H5963,IRDeviceDetails!$A$1:$B$10000,2,FALSE)=0,"Standalone",IF(ISNUMBER(MATCH(H5963,ConfigGrouping!$D$1:$D$10000,0)),"Primary","Secondary")),"")))))))))</f>
        <v/>
      </c>
    </row>
    <row r="5964" spans="5:5" ht="15" customHeight="1" x14ac:dyDescent="0.35">
      <c r="E5964" s="11" t="str">
        <f>IF(F5964="Primary Timing Controller","Timing",IF(F5964="Secondary Timing Controller","Timing",IF(F5964="Star","Ethernet",IF(F5964="Door Controller","Security Solution",IF(F5964="Elevator Controller","Security Solution",IF(F5964="Range Extender","Security Solution",IF(F5964="Dropbox","Standalone",IF(F5964="LF Exciter","Standalone",IF(OR(F5964="Monitor",F5964="Virtual Wall"),IF(VLOOKUP(H5964,IRDeviceDetails!$A$1:$B$10000,2,FALSE)=0,"Standalone",IF(ISNUMBER(MATCH(H5964,ConfigGrouping!$D$1:$D$10000,0)),"Primary","Secondary")),"")))))))))</f>
        <v/>
      </c>
    </row>
    <row r="5965" spans="5:5" ht="15" customHeight="1" x14ac:dyDescent="0.35">
      <c r="E5965" s="11" t="str">
        <f>IF(F5965="Primary Timing Controller","Timing",IF(F5965="Secondary Timing Controller","Timing",IF(F5965="Star","Ethernet",IF(F5965="Door Controller","Security Solution",IF(F5965="Elevator Controller","Security Solution",IF(F5965="Range Extender","Security Solution",IF(F5965="Dropbox","Standalone",IF(F5965="LF Exciter","Standalone",IF(OR(F5965="Monitor",F5965="Virtual Wall"),IF(VLOOKUP(H5965,IRDeviceDetails!$A$1:$B$10000,2,FALSE)=0,"Standalone",IF(ISNUMBER(MATCH(H5965,ConfigGrouping!$D$1:$D$10000,0)),"Primary","Secondary")),"")))))))))</f>
        <v/>
      </c>
    </row>
    <row r="5966" spans="5:5" ht="15" customHeight="1" x14ac:dyDescent="0.35">
      <c r="E5966" s="11" t="str">
        <f>IF(F5966="Primary Timing Controller","Timing",IF(F5966="Secondary Timing Controller","Timing",IF(F5966="Star","Ethernet",IF(F5966="Door Controller","Security Solution",IF(F5966="Elevator Controller","Security Solution",IF(F5966="Range Extender","Security Solution",IF(F5966="Dropbox","Standalone",IF(F5966="LF Exciter","Standalone",IF(OR(F5966="Monitor",F5966="Virtual Wall"),IF(VLOOKUP(H5966,IRDeviceDetails!$A$1:$B$10000,2,FALSE)=0,"Standalone",IF(ISNUMBER(MATCH(H5966,ConfigGrouping!$D$1:$D$10000,0)),"Primary","Secondary")),"")))))))))</f>
        <v/>
      </c>
    </row>
    <row r="5967" spans="5:5" ht="15" customHeight="1" x14ac:dyDescent="0.35">
      <c r="E5967" s="11" t="str">
        <f>IF(F5967="Primary Timing Controller","Timing",IF(F5967="Secondary Timing Controller","Timing",IF(F5967="Star","Ethernet",IF(F5967="Door Controller","Security Solution",IF(F5967="Elevator Controller","Security Solution",IF(F5967="Range Extender","Security Solution",IF(F5967="Dropbox","Standalone",IF(F5967="LF Exciter","Standalone",IF(OR(F5967="Monitor",F5967="Virtual Wall"),IF(VLOOKUP(H5967,IRDeviceDetails!$A$1:$B$10000,2,FALSE)=0,"Standalone",IF(ISNUMBER(MATCH(H5967,ConfigGrouping!$D$1:$D$10000,0)),"Primary","Secondary")),"")))))))))</f>
        <v/>
      </c>
    </row>
    <row r="5968" spans="5:5" ht="15" customHeight="1" x14ac:dyDescent="0.35">
      <c r="E5968" s="11" t="str">
        <f>IF(F5968="Primary Timing Controller","Timing",IF(F5968="Secondary Timing Controller","Timing",IF(F5968="Star","Ethernet",IF(F5968="Door Controller","Security Solution",IF(F5968="Elevator Controller","Security Solution",IF(F5968="Range Extender","Security Solution",IF(F5968="Dropbox","Standalone",IF(F5968="LF Exciter","Standalone",IF(OR(F5968="Monitor",F5968="Virtual Wall"),IF(VLOOKUP(H5968,IRDeviceDetails!$A$1:$B$10000,2,FALSE)=0,"Standalone",IF(ISNUMBER(MATCH(H5968,ConfigGrouping!$D$1:$D$10000,0)),"Primary","Secondary")),"")))))))))</f>
        <v/>
      </c>
    </row>
    <row r="5969" spans="5:5" ht="15" customHeight="1" x14ac:dyDescent="0.35">
      <c r="E5969" s="11" t="str">
        <f>IF(F5969="Primary Timing Controller","Timing",IF(F5969="Secondary Timing Controller","Timing",IF(F5969="Star","Ethernet",IF(F5969="Door Controller","Security Solution",IF(F5969="Elevator Controller","Security Solution",IF(F5969="Range Extender","Security Solution",IF(F5969="Dropbox","Standalone",IF(F5969="LF Exciter","Standalone",IF(OR(F5969="Monitor",F5969="Virtual Wall"),IF(VLOOKUP(H5969,IRDeviceDetails!$A$1:$B$10000,2,FALSE)=0,"Standalone",IF(ISNUMBER(MATCH(H5969,ConfigGrouping!$D$1:$D$10000,0)),"Primary","Secondary")),"")))))))))</f>
        <v/>
      </c>
    </row>
    <row r="5970" spans="5:5" ht="15" customHeight="1" x14ac:dyDescent="0.35">
      <c r="E5970" s="11" t="str">
        <f>IF(F5970="Primary Timing Controller","Timing",IF(F5970="Secondary Timing Controller","Timing",IF(F5970="Star","Ethernet",IF(F5970="Door Controller","Security Solution",IF(F5970="Elevator Controller","Security Solution",IF(F5970="Range Extender","Security Solution",IF(F5970="Dropbox","Standalone",IF(F5970="LF Exciter","Standalone",IF(OR(F5970="Monitor",F5970="Virtual Wall"),IF(VLOOKUP(H5970,IRDeviceDetails!$A$1:$B$10000,2,FALSE)=0,"Standalone",IF(ISNUMBER(MATCH(H5970,ConfigGrouping!$D$1:$D$10000,0)),"Primary","Secondary")),"")))))))))</f>
        <v/>
      </c>
    </row>
    <row r="5971" spans="5:5" ht="15" customHeight="1" x14ac:dyDescent="0.35">
      <c r="E5971" s="11" t="str">
        <f>IF(F5971="Primary Timing Controller","Timing",IF(F5971="Secondary Timing Controller","Timing",IF(F5971="Star","Ethernet",IF(F5971="Door Controller","Security Solution",IF(F5971="Elevator Controller","Security Solution",IF(F5971="Range Extender","Security Solution",IF(F5971="Dropbox","Standalone",IF(F5971="LF Exciter","Standalone",IF(OR(F5971="Monitor",F5971="Virtual Wall"),IF(VLOOKUP(H5971,IRDeviceDetails!$A$1:$B$10000,2,FALSE)=0,"Standalone",IF(ISNUMBER(MATCH(H5971,ConfigGrouping!$D$1:$D$10000,0)),"Primary","Secondary")),"")))))))))</f>
        <v/>
      </c>
    </row>
    <row r="5972" spans="5:5" ht="15" customHeight="1" x14ac:dyDescent="0.35">
      <c r="E5972" s="11" t="str">
        <f>IF(F5972="Primary Timing Controller","Timing",IF(F5972="Secondary Timing Controller","Timing",IF(F5972="Star","Ethernet",IF(F5972="Door Controller","Security Solution",IF(F5972="Elevator Controller","Security Solution",IF(F5972="Range Extender","Security Solution",IF(F5972="Dropbox","Standalone",IF(F5972="LF Exciter","Standalone",IF(OR(F5972="Monitor",F5972="Virtual Wall"),IF(VLOOKUP(H5972,IRDeviceDetails!$A$1:$B$10000,2,FALSE)=0,"Standalone",IF(ISNUMBER(MATCH(H5972,ConfigGrouping!$D$1:$D$10000,0)),"Primary","Secondary")),"")))))))))</f>
        <v/>
      </c>
    </row>
    <row r="5973" spans="5:5" ht="15" customHeight="1" x14ac:dyDescent="0.35">
      <c r="E5973" s="11" t="str">
        <f>IF(F5973="Primary Timing Controller","Timing",IF(F5973="Secondary Timing Controller","Timing",IF(F5973="Star","Ethernet",IF(F5973="Door Controller","Security Solution",IF(F5973="Elevator Controller","Security Solution",IF(F5973="Range Extender","Security Solution",IF(F5973="Dropbox","Standalone",IF(F5973="LF Exciter","Standalone",IF(OR(F5973="Monitor",F5973="Virtual Wall"),IF(VLOOKUP(H5973,IRDeviceDetails!$A$1:$B$10000,2,FALSE)=0,"Standalone",IF(ISNUMBER(MATCH(H5973,ConfigGrouping!$D$1:$D$10000,0)),"Primary","Secondary")),"")))))))))</f>
        <v/>
      </c>
    </row>
    <row r="5974" spans="5:5" ht="15" customHeight="1" x14ac:dyDescent="0.35">
      <c r="E5974" s="11" t="str">
        <f>IF(F5974="Primary Timing Controller","Timing",IF(F5974="Secondary Timing Controller","Timing",IF(F5974="Star","Ethernet",IF(F5974="Door Controller","Security Solution",IF(F5974="Elevator Controller","Security Solution",IF(F5974="Range Extender","Security Solution",IF(F5974="Dropbox","Standalone",IF(F5974="LF Exciter","Standalone",IF(OR(F5974="Monitor",F5974="Virtual Wall"),IF(VLOOKUP(H5974,IRDeviceDetails!$A$1:$B$10000,2,FALSE)=0,"Standalone",IF(ISNUMBER(MATCH(H5974,ConfigGrouping!$D$1:$D$10000,0)),"Primary","Secondary")),"")))))))))</f>
        <v/>
      </c>
    </row>
    <row r="5975" spans="5:5" ht="15" customHeight="1" x14ac:dyDescent="0.35">
      <c r="E5975" s="11" t="str">
        <f>IF(F5975="Primary Timing Controller","Timing",IF(F5975="Secondary Timing Controller","Timing",IF(F5975="Star","Ethernet",IF(F5975="Door Controller","Security Solution",IF(F5975="Elevator Controller","Security Solution",IF(F5975="Range Extender","Security Solution",IF(F5975="Dropbox","Standalone",IF(F5975="LF Exciter","Standalone",IF(OR(F5975="Monitor",F5975="Virtual Wall"),IF(VLOOKUP(H5975,IRDeviceDetails!$A$1:$B$10000,2,FALSE)=0,"Standalone",IF(ISNUMBER(MATCH(H5975,ConfigGrouping!$D$1:$D$10000,0)),"Primary","Secondary")),"")))))))))</f>
        <v/>
      </c>
    </row>
    <row r="5976" spans="5:5" ht="15" customHeight="1" x14ac:dyDescent="0.35">
      <c r="E5976" s="11" t="str">
        <f>IF(F5976="Primary Timing Controller","Timing",IF(F5976="Secondary Timing Controller","Timing",IF(F5976="Star","Ethernet",IF(F5976="Door Controller","Security Solution",IF(F5976="Elevator Controller","Security Solution",IF(F5976="Range Extender","Security Solution",IF(F5976="Dropbox","Standalone",IF(F5976="LF Exciter","Standalone",IF(OR(F5976="Monitor",F5976="Virtual Wall"),IF(VLOOKUP(H5976,IRDeviceDetails!$A$1:$B$10000,2,FALSE)=0,"Standalone",IF(ISNUMBER(MATCH(H5976,ConfigGrouping!$D$1:$D$10000,0)),"Primary","Secondary")),"")))))))))</f>
        <v/>
      </c>
    </row>
    <row r="5977" spans="5:5" ht="15" customHeight="1" x14ac:dyDescent="0.35">
      <c r="E5977" s="11" t="str">
        <f>IF(F5977="Primary Timing Controller","Timing",IF(F5977="Secondary Timing Controller","Timing",IF(F5977="Star","Ethernet",IF(F5977="Door Controller","Security Solution",IF(F5977="Elevator Controller","Security Solution",IF(F5977="Range Extender","Security Solution",IF(F5977="Dropbox","Standalone",IF(F5977="LF Exciter","Standalone",IF(OR(F5977="Monitor",F5977="Virtual Wall"),IF(VLOOKUP(H5977,IRDeviceDetails!$A$1:$B$10000,2,FALSE)=0,"Standalone",IF(ISNUMBER(MATCH(H5977,ConfigGrouping!$D$1:$D$10000,0)),"Primary","Secondary")),"")))))))))</f>
        <v/>
      </c>
    </row>
    <row r="5978" spans="5:5" ht="15" customHeight="1" x14ac:dyDescent="0.35">
      <c r="E5978" s="11" t="str">
        <f>IF(F5978="Primary Timing Controller","Timing",IF(F5978="Secondary Timing Controller","Timing",IF(F5978="Star","Ethernet",IF(F5978="Door Controller","Security Solution",IF(F5978="Elevator Controller","Security Solution",IF(F5978="Range Extender","Security Solution",IF(F5978="Dropbox","Standalone",IF(F5978="LF Exciter","Standalone",IF(OR(F5978="Monitor",F5978="Virtual Wall"),IF(VLOOKUP(H5978,IRDeviceDetails!$A$1:$B$10000,2,FALSE)=0,"Standalone",IF(ISNUMBER(MATCH(H5978,ConfigGrouping!$D$1:$D$10000,0)),"Primary","Secondary")),"")))))))))</f>
        <v/>
      </c>
    </row>
    <row r="5979" spans="5:5" ht="15" customHeight="1" x14ac:dyDescent="0.35">
      <c r="E5979" s="11" t="str">
        <f>IF(F5979="Primary Timing Controller","Timing",IF(F5979="Secondary Timing Controller","Timing",IF(F5979="Star","Ethernet",IF(F5979="Door Controller","Security Solution",IF(F5979="Elevator Controller","Security Solution",IF(F5979="Range Extender","Security Solution",IF(F5979="Dropbox","Standalone",IF(F5979="LF Exciter","Standalone",IF(OR(F5979="Monitor",F5979="Virtual Wall"),IF(VLOOKUP(H5979,IRDeviceDetails!$A$1:$B$10000,2,FALSE)=0,"Standalone",IF(ISNUMBER(MATCH(H5979,ConfigGrouping!$D$1:$D$10000,0)),"Primary","Secondary")),"")))))))))</f>
        <v/>
      </c>
    </row>
    <row r="5980" spans="5:5" ht="15" customHeight="1" x14ac:dyDescent="0.35">
      <c r="E5980" s="11" t="str">
        <f>IF(F5980="Primary Timing Controller","Timing",IF(F5980="Secondary Timing Controller","Timing",IF(F5980="Star","Ethernet",IF(F5980="Door Controller","Security Solution",IF(F5980="Elevator Controller","Security Solution",IF(F5980="Range Extender","Security Solution",IF(F5980="Dropbox","Standalone",IF(F5980="LF Exciter","Standalone",IF(OR(F5980="Monitor",F5980="Virtual Wall"),IF(VLOOKUP(H5980,IRDeviceDetails!$A$1:$B$10000,2,FALSE)=0,"Standalone",IF(ISNUMBER(MATCH(H5980,ConfigGrouping!$D$1:$D$10000,0)),"Primary","Secondary")),"")))))))))</f>
        <v/>
      </c>
    </row>
    <row r="5981" spans="5:5" ht="15" customHeight="1" x14ac:dyDescent="0.35">
      <c r="E5981" s="11" t="str">
        <f>IF(F5981="Primary Timing Controller","Timing",IF(F5981="Secondary Timing Controller","Timing",IF(F5981="Star","Ethernet",IF(F5981="Door Controller","Security Solution",IF(F5981="Elevator Controller","Security Solution",IF(F5981="Range Extender","Security Solution",IF(F5981="Dropbox","Standalone",IF(F5981="LF Exciter","Standalone",IF(OR(F5981="Monitor",F5981="Virtual Wall"),IF(VLOOKUP(H5981,IRDeviceDetails!$A$1:$B$10000,2,FALSE)=0,"Standalone",IF(ISNUMBER(MATCH(H5981,ConfigGrouping!$D$1:$D$10000,0)),"Primary","Secondary")),"")))))))))</f>
        <v/>
      </c>
    </row>
    <row r="5982" spans="5:5" ht="15" customHeight="1" x14ac:dyDescent="0.35">
      <c r="E5982" s="11" t="str">
        <f>IF(F5982="Primary Timing Controller","Timing",IF(F5982="Secondary Timing Controller","Timing",IF(F5982="Star","Ethernet",IF(F5982="Door Controller","Security Solution",IF(F5982="Elevator Controller","Security Solution",IF(F5982="Range Extender","Security Solution",IF(F5982="Dropbox","Standalone",IF(F5982="LF Exciter","Standalone",IF(OR(F5982="Monitor",F5982="Virtual Wall"),IF(VLOOKUP(H5982,IRDeviceDetails!$A$1:$B$10000,2,FALSE)=0,"Standalone",IF(ISNUMBER(MATCH(H5982,ConfigGrouping!$D$1:$D$10000,0)),"Primary","Secondary")),"")))))))))</f>
        <v/>
      </c>
    </row>
    <row r="5983" spans="5:5" ht="15" customHeight="1" x14ac:dyDescent="0.35">
      <c r="E5983" s="11" t="str">
        <f>IF(F5983="Primary Timing Controller","Timing",IF(F5983="Secondary Timing Controller","Timing",IF(F5983="Star","Ethernet",IF(F5983="Door Controller","Security Solution",IF(F5983="Elevator Controller","Security Solution",IF(F5983="Range Extender","Security Solution",IF(F5983="Dropbox","Standalone",IF(F5983="LF Exciter","Standalone",IF(OR(F5983="Monitor",F5983="Virtual Wall"),IF(VLOOKUP(H5983,IRDeviceDetails!$A$1:$B$10000,2,FALSE)=0,"Standalone",IF(ISNUMBER(MATCH(H5983,ConfigGrouping!$D$1:$D$10000,0)),"Primary","Secondary")),"")))))))))</f>
        <v/>
      </c>
    </row>
    <row r="5984" spans="5:5" ht="15" customHeight="1" x14ac:dyDescent="0.35">
      <c r="E5984" s="11" t="str">
        <f>IF(F5984="Primary Timing Controller","Timing",IF(F5984="Secondary Timing Controller","Timing",IF(F5984="Star","Ethernet",IF(F5984="Door Controller","Security Solution",IF(F5984="Elevator Controller","Security Solution",IF(F5984="Range Extender","Security Solution",IF(F5984="Dropbox","Standalone",IF(F5984="LF Exciter","Standalone",IF(OR(F5984="Monitor",F5984="Virtual Wall"),IF(VLOOKUP(H5984,IRDeviceDetails!$A$1:$B$10000,2,FALSE)=0,"Standalone",IF(ISNUMBER(MATCH(H5984,ConfigGrouping!$D$1:$D$10000,0)),"Primary","Secondary")),"")))))))))</f>
        <v/>
      </c>
    </row>
    <row r="5985" spans="5:5" ht="15" customHeight="1" x14ac:dyDescent="0.35">
      <c r="E5985" s="11" t="str">
        <f>IF(F5985="Primary Timing Controller","Timing",IF(F5985="Secondary Timing Controller","Timing",IF(F5985="Star","Ethernet",IF(F5985="Door Controller","Security Solution",IF(F5985="Elevator Controller","Security Solution",IF(F5985="Range Extender","Security Solution",IF(F5985="Dropbox","Standalone",IF(F5985="LF Exciter","Standalone",IF(OR(F5985="Monitor",F5985="Virtual Wall"),IF(VLOOKUP(H5985,IRDeviceDetails!$A$1:$B$10000,2,FALSE)=0,"Standalone",IF(ISNUMBER(MATCH(H5985,ConfigGrouping!$D$1:$D$10000,0)),"Primary","Secondary")),"")))))))))</f>
        <v/>
      </c>
    </row>
    <row r="5986" spans="5:5" ht="15" customHeight="1" x14ac:dyDescent="0.35">
      <c r="E5986" s="11" t="str">
        <f>IF(F5986="Primary Timing Controller","Timing",IF(F5986="Secondary Timing Controller","Timing",IF(F5986="Star","Ethernet",IF(F5986="Door Controller","Security Solution",IF(F5986="Elevator Controller","Security Solution",IF(F5986="Range Extender","Security Solution",IF(F5986="Dropbox","Standalone",IF(F5986="LF Exciter","Standalone",IF(OR(F5986="Monitor",F5986="Virtual Wall"),IF(VLOOKUP(H5986,IRDeviceDetails!$A$1:$B$10000,2,FALSE)=0,"Standalone",IF(ISNUMBER(MATCH(H5986,ConfigGrouping!$D$1:$D$10000,0)),"Primary","Secondary")),"")))))))))</f>
        <v/>
      </c>
    </row>
    <row r="5987" spans="5:5" ht="15" customHeight="1" x14ac:dyDescent="0.35">
      <c r="E5987" s="11" t="str">
        <f>IF(F5987="Primary Timing Controller","Timing",IF(F5987="Secondary Timing Controller","Timing",IF(F5987="Star","Ethernet",IF(F5987="Door Controller","Security Solution",IF(F5987="Elevator Controller","Security Solution",IF(F5987="Range Extender","Security Solution",IF(F5987="Dropbox","Standalone",IF(F5987="LF Exciter","Standalone",IF(OR(F5987="Monitor",F5987="Virtual Wall"),IF(VLOOKUP(H5987,IRDeviceDetails!$A$1:$B$10000,2,FALSE)=0,"Standalone",IF(ISNUMBER(MATCH(H5987,ConfigGrouping!$D$1:$D$10000,0)),"Primary","Secondary")),"")))))))))</f>
        <v/>
      </c>
    </row>
    <row r="5988" spans="5:5" ht="15" customHeight="1" x14ac:dyDescent="0.35">
      <c r="E5988" s="11" t="str">
        <f>IF(F5988="Primary Timing Controller","Timing",IF(F5988="Secondary Timing Controller","Timing",IF(F5988="Star","Ethernet",IF(F5988="Door Controller","Security Solution",IF(F5988="Elevator Controller","Security Solution",IF(F5988="Range Extender","Security Solution",IF(F5988="Dropbox","Standalone",IF(F5988="LF Exciter","Standalone",IF(OR(F5988="Monitor",F5988="Virtual Wall"),IF(VLOOKUP(H5988,IRDeviceDetails!$A$1:$B$10000,2,FALSE)=0,"Standalone",IF(ISNUMBER(MATCH(H5988,ConfigGrouping!$D$1:$D$10000,0)),"Primary","Secondary")),"")))))))))</f>
        <v/>
      </c>
    </row>
    <row r="5989" spans="5:5" ht="15" customHeight="1" x14ac:dyDescent="0.35">
      <c r="E5989" s="11" t="str">
        <f>IF(F5989="Primary Timing Controller","Timing",IF(F5989="Secondary Timing Controller","Timing",IF(F5989="Star","Ethernet",IF(F5989="Door Controller","Security Solution",IF(F5989="Elevator Controller","Security Solution",IF(F5989="Range Extender","Security Solution",IF(F5989="Dropbox","Standalone",IF(F5989="LF Exciter","Standalone",IF(OR(F5989="Monitor",F5989="Virtual Wall"),IF(VLOOKUP(H5989,IRDeviceDetails!$A$1:$B$10000,2,FALSE)=0,"Standalone",IF(ISNUMBER(MATCH(H5989,ConfigGrouping!$D$1:$D$10000,0)),"Primary","Secondary")),"")))))))))</f>
        <v/>
      </c>
    </row>
    <row r="5990" spans="5:5" ht="15" customHeight="1" x14ac:dyDescent="0.35">
      <c r="E5990" s="11" t="str">
        <f>IF(F5990="Primary Timing Controller","Timing",IF(F5990="Secondary Timing Controller","Timing",IF(F5990="Star","Ethernet",IF(F5990="Door Controller","Security Solution",IF(F5990="Elevator Controller","Security Solution",IF(F5990="Range Extender","Security Solution",IF(F5990="Dropbox","Standalone",IF(F5990="LF Exciter","Standalone",IF(OR(F5990="Monitor",F5990="Virtual Wall"),IF(VLOOKUP(H5990,IRDeviceDetails!$A$1:$B$10000,2,FALSE)=0,"Standalone",IF(ISNUMBER(MATCH(H5990,ConfigGrouping!$D$1:$D$10000,0)),"Primary","Secondary")),"")))))))))</f>
        <v/>
      </c>
    </row>
    <row r="5991" spans="5:5" ht="15" customHeight="1" x14ac:dyDescent="0.35">
      <c r="E5991" s="11" t="str">
        <f>IF(F5991="Primary Timing Controller","Timing",IF(F5991="Secondary Timing Controller","Timing",IF(F5991="Star","Ethernet",IF(F5991="Door Controller","Security Solution",IF(F5991="Elevator Controller","Security Solution",IF(F5991="Range Extender","Security Solution",IF(F5991="Dropbox","Standalone",IF(F5991="LF Exciter","Standalone",IF(OR(F5991="Monitor",F5991="Virtual Wall"),IF(VLOOKUP(H5991,IRDeviceDetails!$A$1:$B$10000,2,FALSE)=0,"Standalone",IF(ISNUMBER(MATCH(H5991,ConfigGrouping!$D$1:$D$10000,0)),"Primary","Secondary")),"")))))))))</f>
        <v/>
      </c>
    </row>
    <row r="5992" spans="5:5" ht="15" customHeight="1" x14ac:dyDescent="0.35">
      <c r="E5992" s="11" t="str">
        <f>IF(F5992="Primary Timing Controller","Timing",IF(F5992="Secondary Timing Controller","Timing",IF(F5992="Star","Ethernet",IF(F5992="Door Controller","Security Solution",IF(F5992="Elevator Controller","Security Solution",IF(F5992="Range Extender","Security Solution",IF(F5992="Dropbox","Standalone",IF(F5992="LF Exciter","Standalone",IF(OR(F5992="Monitor",F5992="Virtual Wall"),IF(VLOOKUP(H5992,IRDeviceDetails!$A$1:$B$10000,2,FALSE)=0,"Standalone",IF(ISNUMBER(MATCH(H5992,ConfigGrouping!$D$1:$D$10000,0)),"Primary","Secondary")),"")))))))))</f>
        <v/>
      </c>
    </row>
    <row r="5993" spans="5:5" ht="15" customHeight="1" x14ac:dyDescent="0.35">
      <c r="E5993" s="11" t="str">
        <f>IF(F5993="Primary Timing Controller","Timing",IF(F5993="Secondary Timing Controller","Timing",IF(F5993="Star","Ethernet",IF(F5993="Door Controller","Security Solution",IF(F5993="Elevator Controller","Security Solution",IF(F5993="Range Extender","Security Solution",IF(F5993="Dropbox","Standalone",IF(F5993="LF Exciter","Standalone",IF(OR(F5993="Monitor",F5993="Virtual Wall"),IF(VLOOKUP(H5993,IRDeviceDetails!$A$1:$B$10000,2,FALSE)=0,"Standalone",IF(ISNUMBER(MATCH(H5993,ConfigGrouping!$D$1:$D$10000,0)),"Primary","Secondary")),"")))))))))</f>
        <v/>
      </c>
    </row>
    <row r="5994" spans="5:5" ht="15" customHeight="1" x14ac:dyDescent="0.35">
      <c r="E5994" s="11" t="str">
        <f>IF(F5994="Primary Timing Controller","Timing",IF(F5994="Secondary Timing Controller","Timing",IF(F5994="Star","Ethernet",IF(F5994="Door Controller","Security Solution",IF(F5994="Elevator Controller","Security Solution",IF(F5994="Range Extender","Security Solution",IF(F5994="Dropbox","Standalone",IF(F5994="LF Exciter","Standalone",IF(OR(F5994="Monitor",F5994="Virtual Wall"),IF(VLOOKUP(H5994,IRDeviceDetails!$A$1:$B$10000,2,FALSE)=0,"Standalone",IF(ISNUMBER(MATCH(H5994,ConfigGrouping!$D$1:$D$10000,0)),"Primary","Secondary")),"")))))))))</f>
        <v/>
      </c>
    </row>
    <row r="5995" spans="5:5" ht="15" customHeight="1" x14ac:dyDescent="0.35">
      <c r="E5995" s="11" t="str">
        <f>IF(F5995="Primary Timing Controller","Timing",IF(F5995="Secondary Timing Controller","Timing",IF(F5995="Star","Ethernet",IF(F5995="Door Controller","Security Solution",IF(F5995="Elevator Controller","Security Solution",IF(F5995="Range Extender","Security Solution",IF(F5995="Dropbox","Standalone",IF(F5995="LF Exciter","Standalone",IF(OR(F5995="Monitor",F5995="Virtual Wall"),IF(VLOOKUP(H5995,IRDeviceDetails!$A$1:$B$10000,2,FALSE)=0,"Standalone",IF(ISNUMBER(MATCH(H5995,ConfigGrouping!$D$1:$D$10000,0)),"Primary","Secondary")),"")))))))))</f>
        <v/>
      </c>
    </row>
    <row r="5996" spans="5:5" ht="15" customHeight="1" x14ac:dyDescent="0.35">
      <c r="E5996" s="11" t="str">
        <f>IF(F5996="Primary Timing Controller","Timing",IF(F5996="Secondary Timing Controller","Timing",IF(F5996="Star","Ethernet",IF(F5996="Door Controller","Security Solution",IF(F5996="Elevator Controller","Security Solution",IF(F5996="Range Extender","Security Solution",IF(F5996="Dropbox","Standalone",IF(F5996="LF Exciter","Standalone",IF(OR(F5996="Monitor",F5996="Virtual Wall"),IF(VLOOKUP(H5996,IRDeviceDetails!$A$1:$B$10000,2,FALSE)=0,"Standalone",IF(ISNUMBER(MATCH(H5996,ConfigGrouping!$D$1:$D$10000,0)),"Primary","Secondary")),"")))))))))</f>
        <v/>
      </c>
    </row>
    <row r="5997" spans="5:5" ht="15" customHeight="1" x14ac:dyDescent="0.35">
      <c r="E5997" s="11" t="str">
        <f>IF(F5997="Primary Timing Controller","Timing",IF(F5997="Secondary Timing Controller","Timing",IF(F5997="Star","Ethernet",IF(F5997="Door Controller","Security Solution",IF(F5997="Elevator Controller","Security Solution",IF(F5997="Range Extender","Security Solution",IF(F5997="Dropbox","Standalone",IF(F5997="LF Exciter","Standalone",IF(OR(F5997="Monitor",F5997="Virtual Wall"),IF(VLOOKUP(H5997,IRDeviceDetails!$A$1:$B$10000,2,FALSE)=0,"Standalone",IF(ISNUMBER(MATCH(H5997,ConfigGrouping!$D$1:$D$10000,0)),"Primary","Secondary")),"")))))))))</f>
        <v/>
      </c>
    </row>
    <row r="5998" spans="5:5" ht="15" customHeight="1" x14ac:dyDescent="0.35">
      <c r="E5998" s="11" t="str">
        <f>IF(F5998="Primary Timing Controller","Timing",IF(F5998="Secondary Timing Controller","Timing",IF(F5998="Star","Ethernet",IF(F5998="Door Controller","Security Solution",IF(F5998="Elevator Controller","Security Solution",IF(F5998="Range Extender","Security Solution",IF(F5998="Dropbox","Standalone",IF(F5998="LF Exciter","Standalone",IF(OR(F5998="Monitor",F5998="Virtual Wall"),IF(VLOOKUP(H5998,IRDeviceDetails!$A$1:$B$10000,2,FALSE)=0,"Standalone",IF(ISNUMBER(MATCH(H5998,ConfigGrouping!$D$1:$D$10000,0)),"Primary","Secondary")),"")))))))))</f>
        <v/>
      </c>
    </row>
    <row r="5999" spans="5:5" ht="15" customHeight="1" x14ac:dyDescent="0.35">
      <c r="E5999" s="11" t="str">
        <f>IF(F5999="Primary Timing Controller","Timing",IF(F5999="Secondary Timing Controller","Timing",IF(F5999="Star","Ethernet",IF(F5999="Door Controller","Security Solution",IF(F5999="Elevator Controller","Security Solution",IF(F5999="Range Extender","Security Solution",IF(F5999="Dropbox","Standalone",IF(F5999="LF Exciter","Standalone",IF(OR(F5999="Monitor",F5999="Virtual Wall"),IF(VLOOKUP(H5999,IRDeviceDetails!$A$1:$B$10000,2,FALSE)=0,"Standalone",IF(ISNUMBER(MATCH(H5999,ConfigGrouping!$D$1:$D$10000,0)),"Primary","Secondary")),"")))))))))</f>
        <v/>
      </c>
    </row>
    <row r="6000" spans="5:5" ht="15" customHeight="1" x14ac:dyDescent="0.35">
      <c r="E6000" s="11" t="str">
        <f>IF(F6000="Primary Timing Controller","Timing",IF(F6000="Secondary Timing Controller","Timing",IF(F6000="Star","Ethernet",IF(F6000="Door Controller","Security Solution",IF(F6000="Elevator Controller","Security Solution",IF(F6000="Range Extender","Security Solution",IF(F6000="Dropbox","Standalone",IF(F6000="LF Exciter","Standalone",IF(OR(F6000="Monitor",F6000="Virtual Wall"),IF(VLOOKUP(H6000,IRDeviceDetails!$A$1:$B$10000,2,FALSE)=0,"Standalone",IF(ISNUMBER(MATCH(H6000,ConfigGrouping!$D$1:$D$10000,0)),"Primary","Secondary")),"")))))))))</f>
        <v/>
      </c>
    </row>
    <row r="6001" spans="5:5" ht="15" customHeight="1" x14ac:dyDescent="0.35">
      <c r="E6001" s="11" t="str">
        <f>IF(F6001="Primary Timing Controller","Timing",IF(F6001="Secondary Timing Controller","Timing",IF(F6001="Star","Ethernet",IF(F6001="Door Controller","Security Solution",IF(F6001="Elevator Controller","Security Solution",IF(F6001="Range Extender","Security Solution",IF(F6001="Dropbox","Standalone",IF(F6001="LF Exciter","Standalone",IF(OR(F6001="Monitor",F6001="Virtual Wall"),IF(VLOOKUP(H6001,IRDeviceDetails!$A$1:$B$10000,2,FALSE)=0,"Standalone",IF(ISNUMBER(MATCH(H6001,ConfigGrouping!$D$1:$D$10000,0)),"Primary","Secondary")),"")))))))))</f>
        <v/>
      </c>
    </row>
    <row r="6002" spans="5:5" ht="15" customHeight="1" x14ac:dyDescent="0.35">
      <c r="E6002" s="11" t="str">
        <f>IF(F6002="Primary Timing Controller","Timing",IF(F6002="Secondary Timing Controller","Timing",IF(F6002="Star","Ethernet",IF(F6002="Door Controller","Security Solution",IF(F6002="Elevator Controller","Security Solution",IF(F6002="Range Extender","Security Solution",IF(F6002="Dropbox","Standalone",IF(F6002="LF Exciter","Standalone",IF(OR(F6002="Monitor",F6002="Virtual Wall"),IF(VLOOKUP(H6002,IRDeviceDetails!$A$1:$B$10000,2,FALSE)=0,"Standalone",IF(ISNUMBER(MATCH(H6002,ConfigGrouping!$D$1:$D$10000,0)),"Primary","Secondary")),"")))))))))</f>
        <v/>
      </c>
    </row>
    <row r="6003" spans="5:5" ht="15" customHeight="1" x14ac:dyDescent="0.35">
      <c r="E6003" s="11" t="str">
        <f>IF(F6003="Primary Timing Controller","Timing",IF(F6003="Secondary Timing Controller","Timing",IF(F6003="Star","Ethernet",IF(F6003="Door Controller","Security Solution",IF(F6003="Elevator Controller","Security Solution",IF(F6003="Range Extender","Security Solution",IF(F6003="Dropbox","Standalone",IF(F6003="LF Exciter","Standalone",IF(OR(F6003="Monitor",F6003="Virtual Wall"),IF(VLOOKUP(H6003,IRDeviceDetails!$A$1:$B$10000,2,FALSE)=0,"Standalone",IF(ISNUMBER(MATCH(H6003,ConfigGrouping!$D$1:$D$10000,0)),"Primary","Secondary")),"")))))))))</f>
        <v/>
      </c>
    </row>
    <row r="6004" spans="5:5" ht="15" customHeight="1" x14ac:dyDescent="0.35">
      <c r="E6004" s="11" t="str">
        <f>IF(F6004="Primary Timing Controller","Timing",IF(F6004="Secondary Timing Controller","Timing",IF(F6004="Star","Ethernet",IF(F6004="Door Controller","Security Solution",IF(F6004="Elevator Controller","Security Solution",IF(F6004="Range Extender","Security Solution",IF(F6004="Dropbox","Standalone",IF(F6004="LF Exciter","Standalone",IF(OR(F6004="Monitor",F6004="Virtual Wall"),IF(VLOOKUP(H6004,IRDeviceDetails!$A$1:$B$10000,2,FALSE)=0,"Standalone",IF(ISNUMBER(MATCH(H6004,ConfigGrouping!$D$1:$D$10000,0)),"Primary","Secondary")),"")))))))))</f>
        <v/>
      </c>
    </row>
    <row r="6005" spans="5:5" ht="15" customHeight="1" x14ac:dyDescent="0.35">
      <c r="E6005" s="11" t="str">
        <f>IF(F6005="Primary Timing Controller","Timing",IF(F6005="Secondary Timing Controller","Timing",IF(F6005="Star","Ethernet",IF(F6005="Door Controller","Security Solution",IF(F6005="Elevator Controller","Security Solution",IF(F6005="Range Extender","Security Solution",IF(F6005="Dropbox","Standalone",IF(F6005="LF Exciter","Standalone",IF(OR(F6005="Monitor",F6005="Virtual Wall"),IF(VLOOKUP(H6005,IRDeviceDetails!$A$1:$B$10000,2,FALSE)=0,"Standalone",IF(ISNUMBER(MATCH(H6005,ConfigGrouping!$D$1:$D$10000,0)),"Primary","Secondary")),"")))))))))</f>
        <v/>
      </c>
    </row>
    <row r="6006" spans="5:5" ht="15" customHeight="1" x14ac:dyDescent="0.35">
      <c r="E6006" s="11" t="str">
        <f>IF(F6006="Primary Timing Controller","Timing",IF(F6006="Secondary Timing Controller","Timing",IF(F6006="Star","Ethernet",IF(F6006="Door Controller","Security Solution",IF(F6006="Elevator Controller","Security Solution",IF(F6006="Range Extender","Security Solution",IF(F6006="Dropbox","Standalone",IF(F6006="LF Exciter","Standalone",IF(OR(F6006="Monitor",F6006="Virtual Wall"),IF(VLOOKUP(H6006,IRDeviceDetails!$A$1:$B$10000,2,FALSE)=0,"Standalone",IF(ISNUMBER(MATCH(H6006,ConfigGrouping!$D$1:$D$10000,0)),"Primary","Secondary")),"")))))))))</f>
        <v/>
      </c>
    </row>
    <row r="6007" spans="5:5" ht="15" customHeight="1" x14ac:dyDescent="0.35">
      <c r="E6007" s="11" t="str">
        <f>IF(F6007="Primary Timing Controller","Timing",IF(F6007="Secondary Timing Controller","Timing",IF(F6007="Star","Ethernet",IF(F6007="Door Controller","Security Solution",IF(F6007="Elevator Controller","Security Solution",IF(F6007="Range Extender","Security Solution",IF(F6007="Dropbox","Standalone",IF(F6007="LF Exciter","Standalone",IF(OR(F6007="Monitor",F6007="Virtual Wall"),IF(VLOOKUP(H6007,IRDeviceDetails!$A$1:$B$10000,2,FALSE)=0,"Standalone",IF(ISNUMBER(MATCH(H6007,ConfigGrouping!$D$1:$D$10000,0)),"Primary","Secondary")),"")))))))))</f>
        <v/>
      </c>
    </row>
    <row r="6008" spans="5:5" ht="15" customHeight="1" x14ac:dyDescent="0.35">
      <c r="E6008" s="11" t="str">
        <f>IF(F6008="Primary Timing Controller","Timing",IF(F6008="Secondary Timing Controller","Timing",IF(F6008="Star","Ethernet",IF(F6008="Door Controller","Security Solution",IF(F6008="Elevator Controller","Security Solution",IF(F6008="Range Extender","Security Solution",IF(F6008="Dropbox","Standalone",IF(F6008="LF Exciter","Standalone",IF(OR(F6008="Monitor",F6008="Virtual Wall"),IF(VLOOKUP(H6008,IRDeviceDetails!$A$1:$B$10000,2,FALSE)=0,"Standalone",IF(ISNUMBER(MATCH(H6008,ConfigGrouping!$D$1:$D$10000,0)),"Primary","Secondary")),"")))))))))</f>
        <v/>
      </c>
    </row>
    <row r="6009" spans="5:5" ht="15" customHeight="1" x14ac:dyDescent="0.35">
      <c r="E6009" s="11" t="str">
        <f>IF(F6009="Primary Timing Controller","Timing",IF(F6009="Secondary Timing Controller","Timing",IF(F6009="Star","Ethernet",IF(F6009="Door Controller","Security Solution",IF(F6009="Elevator Controller","Security Solution",IF(F6009="Range Extender","Security Solution",IF(F6009="Dropbox","Standalone",IF(F6009="LF Exciter","Standalone",IF(OR(F6009="Monitor",F6009="Virtual Wall"),IF(VLOOKUP(H6009,IRDeviceDetails!$A$1:$B$10000,2,FALSE)=0,"Standalone",IF(ISNUMBER(MATCH(H6009,ConfigGrouping!$D$1:$D$10000,0)),"Primary","Secondary")),"")))))))))</f>
        <v/>
      </c>
    </row>
    <row r="6010" spans="5:5" ht="15" customHeight="1" x14ac:dyDescent="0.35">
      <c r="E6010" s="11" t="str">
        <f>IF(F6010="Primary Timing Controller","Timing",IF(F6010="Secondary Timing Controller","Timing",IF(F6010="Star","Ethernet",IF(F6010="Door Controller","Security Solution",IF(F6010="Elevator Controller","Security Solution",IF(F6010="Range Extender","Security Solution",IF(F6010="Dropbox","Standalone",IF(F6010="LF Exciter","Standalone",IF(OR(F6010="Monitor",F6010="Virtual Wall"),IF(VLOOKUP(H6010,IRDeviceDetails!$A$1:$B$10000,2,FALSE)=0,"Standalone",IF(ISNUMBER(MATCH(H6010,ConfigGrouping!$D$1:$D$10000,0)),"Primary","Secondary")),"")))))))))</f>
        <v/>
      </c>
    </row>
    <row r="6011" spans="5:5" ht="15" customHeight="1" x14ac:dyDescent="0.35">
      <c r="E6011" s="11" t="str">
        <f>IF(F6011="Primary Timing Controller","Timing",IF(F6011="Secondary Timing Controller","Timing",IF(F6011="Star","Ethernet",IF(F6011="Door Controller","Security Solution",IF(F6011="Elevator Controller","Security Solution",IF(F6011="Range Extender","Security Solution",IF(F6011="Dropbox","Standalone",IF(F6011="LF Exciter","Standalone",IF(OR(F6011="Monitor",F6011="Virtual Wall"),IF(VLOOKUP(H6011,IRDeviceDetails!$A$1:$B$10000,2,FALSE)=0,"Standalone",IF(ISNUMBER(MATCH(H6011,ConfigGrouping!$D$1:$D$10000,0)),"Primary","Secondary")),"")))))))))</f>
        <v/>
      </c>
    </row>
    <row r="6012" spans="5:5" ht="15" customHeight="1" x14ac:dyDescent="0.35">
      <c r="E6012" s="11" t="str">
        <f>IF(F6012="Primary Timing Controller","Timing",IF(F6012="Secondary Timing Controller","Timing",IF(F6012="Star","Ethernet",IF(F6012="Door Controller","Security Solution",IF(F6012="Elevator Controller","Security Solution",IF(F6012="Range Extender","Security Solution",IF(F6012="Dropbox","Standalone",IF(F6012="LF Exciter","Standalone",IF(OR(F6012="Monitor",F6012="Virtual Wall"),IF(VLOOKUP(H6012,IRDeviceDetails!$A$1:$B$10000,2,FALSE)=0,"Standalone",IF(ISNUMBER(MATCH(H6012,ConfigGrouping!$D$1:$D$10000,0)),"Primary","Secondary")),"")))))))))</f>
        <v/>
      </c>
    </row>
    <row r="6013" spans="5:5" ht="15" customHeight="1" x14ac:dyDescent="0.35">
      <c r="E6013" s="11" t="str">
        <f>IF(F6013="Primary Timing Controller","Timing",IF(F6013="Secondary Timing Controller","Timing",IF(F6013="Star","Ethernet",IF(F6013="Door Controller","Security Solution",IF(F6013="Elevator Controller","Security Solution",IF(F6013="Range Extender","Security Solution",IF(F6013="Dropbox","Standalone",IF(F6013="LF Exciter","Standalone",IF(OR(F6013="Monitor",F6013="Virtual Wall"),IF(VLOOKUP(H6013,IRDeviceDetails!$A$1:$B$10000,2,FALSE)=0,"Standalone",IF(ISNUMBER(MATCH(H6013,ConfigGrouping!$D$1:$D$10000,0)),"Primary","Secondary")),"")))))))))</f>
        <v/>
      </c>
    </row>
    <row r="6014" spans="5:5" ht="15" customHeight="1" x14ac:dyDescent="0.35">
      <c r="E6014" s="11" t="str">
        <f>IF(F6014="Primary Timing Controller","Timing",IF(F6014="Secondary Timing Controller","Timing",IF(F6014="Star","Ethernet",IF(F6014="Door Controller","Security Solution",IF(F6014="Elevator Controller","Security Solution",IF(F6014="Range Extender","Security Solution",IF(F6014="Dropbox","Standalone",IF(F6014="LF Exciter","Standalone",IF(OR(F6014="Monitor",F6014="Virtual Wall"),IF(VLOOKUP(H6014,IRDeviceDetails!$A$1:$B$10000,2,FALSE)=0,"Standalone",IF(ISNUMBER(MATCH(H6014,ConfigGrouping!$D$1:$D$10000,0)),"Primary","Secondary")),"")))))))))</f>
        <v/>
      </c>
    </row>
    <row r="6015" spans="5:5" ht="15" customHeight="1" x14ac:dyDescent="0.35">
      <c r="E6015" s="11" t="str">
        <f>IF(F6015="Primary Timing Controller","Timing",IF(F6015="Secondary Timing Controller","Timing",IF(F6015="Star","Ethernet",IF(F6015="Door Controller","Security Solution",IF(F6015="Elevator Controller","Security Solution",IF(F6015="Range Extender","Security Solution",IF(F6015="Dropbox","Standalone",IF(F6015="LF Exciter","Standalone",IF(OR(F6015="Monitor",F6015="Virtual Wall"),IF(VLOOKUP(H6015,IRDeviceDetails!$A$1:$B$10000,2,FALSE)=0,"Standalone",IF(ISNUMBER(MATCH(H6015,ConfigGrouping!$D$1:$D$10000,0)),"Primary","Secondary")),"")))))))))</f>
        <v/>
      </c>
    </row>
    <row r="6016" spans="5:5" ht="15" customHeight="1" x14ac:dyDescent="0.35">
      <c r="E6016" s="11" t="str">
        <f>IF(F6016="Primary Timing Controller","Timing",IF(F6016="Secondary Timing Controller","Timing",IF(F6016="Star","Ethernet",IF(F6016="Door Controller","Security Solution",IF(F6016="Elevator Controller","Security Solution",IF(F6016="Range Extender","Security Solution",IF(F6016="Dropbox","Standalone",IF(F6016="LF Exciter","Standalone",IF(OR(F6016="Monitor",F6016="Virtual Wall"),IF(VLOOKUP(H6016,IRDeviceDetails!$A$1:$B$10000,2,FALSE)=0,"Standalone",IF(ISNUMBER(MATCH(H6016,ConfigGrouping!$D$1:$D$10000,0)),"Primary","Secondary")),"")))))))))</f>
        <v/>
      </c>
    </row>
    <row r="6017" spans="5:5" ht="15" customHeight="1" x14ac:dyDescent="0.35">
      <c r="E6017" s="11" t="str">
        <f>IF(F6017="Primary Timing Controller","Timing",IF(F6017="Secondary Timing Controller","Timing",IF(F6017="Star","Ethernet",IF(F6017="Door Controller","Security Solution",IF(F6017="Elevator Controller","Security Solution",IF(F6017="Range Extender","Security Solution",IF(F6017="Dropbox","Standalone",IF(F6017="LF Exciter","Standalone",IF(OR(F6017="Monitor",F6017="Virtual Wall"),IF(VLOOKUP(H6017,IRDeviceDetails!$A$1:$B$10000,2,FALSE)=0,"Standalone",IF(ISNUMBER(MATCH(H6017,ConfigGrouping!$D$1:$D$10000,0)),"Primary","Secondary")),"")))))))))</f>
        <v/>
      </c>
    </row>
    <row r="6018" spans="5:5" ht="15" customHeight="1" x14ac:dyDescent="0.35">
      <c r="E6018" s="11" t="str">
        <f>IF(F6018="Primary Timing Controller","Timing",IF(F6018="Secondary Timing Controller","Timing",IF(F6018="Star","Ethernet",IF(F6018="Door Controller","Security Solution",IF(F6018="Elevator Controller","Security Solution",IF(F6018="Range Extender","Security Solution",IF(F6018="Dropbox","Standalone",IF(F6018="LF Exciter","Standalone",IF(OR(F6018="Monitor",F6018="Virtual Wall"),IF(VLOOKUP(H6018,IRDeviceDetails!$A$1:$B$10000,2,FALSE)=0,"Standalone",IF(ISNUMBER(MATCH(H6018,ConfigGrouping!$D$1:$D$10000,0)),"Primary","Secondary")),"")))))))))</f>
        <v/>
      </c>
    </row>
    <row r="6019" spans="5:5" ht="15" customHeight="1" x14ac:dyDescent="0.35">
      <c r="E6019" s="11" t="str">
        <f>IF(F6019="Primary Timing Controller","Timing",IF(F6019="Secondary Timing Controller","Timing",IF(F6019="Star","Ethernet",IF(F6019="Door Controller","Security Solution",IF(F6019="Elevator Controller","Security Solution",IF(F6019="Range Extender","Security Solution",IF(F6019="Dropbox","Standalone",IF(F6019="LF Exciter","Standalone",IF(OR(F6019="Monitor",F6019="Virtual Wall"),IF(VLOOKUP(H6019,IRDeviceDetails!$A$1:$B$10000,2,FALSE)=0,"Standalone",IF(ISNUMBER(MATCH(H6019,ConfigGrouping!$D$1:$D$10000,0)),"Primary","Secondary")),"")))))))))</f>
        <v/>
      </c>
    </row>
    <row r="6020" spans="5:5" ht="15" customHeight="1" x14ac:dyDescent="0.35">
      <c r="E6020" s="11" t="str">
        <f>IF(F6020="Primary Timing Controller","Timing",IF(F6020="Secondary Timing Controller","Timing",IF(F6020="Star","Ethernet",IF(F6020="Door Controller","Security Solution",IF(F6020="Elevator Controller","Security Solution",IF(F6020="Range Extender","Security Solution",IF(F6020="Dropbox","Standalone",IF(F6020="LF Exciter","Standalone",IF(OR(F6020="Monitor",F6020="Virtual Wall"),IF(VLOOKUP(H6020,IRDeviceDetails!$A$1:$B$10000,2,FALSE)=0,"Standalone",IF(ISNUMBER(MATCH(H6020,ConfigGrouping!$D$1:$D$10000,0)),"Primary","Secondary")),"")))))))))</f>
        <v/>
      </c>
    </row>
    <row r="6021" spans="5:5" ht="15" customHeight="1" x14ac:dyDescent="0.35">
      <c r="E6021" s="11" t="str">
        <f>IF(F6021="Primary Timing Controller","Timing",IF(F6021="Secondary Timing Controller","Timing",IF(F6021="Star","Ethernet",IF(F6021="Door Controller","Security Solution",IF(F6021="Elevator Controller","Security Solution",IF(F6021="Range Extender","Security Solution",IF(F6021="Dropbox","Standalone",IF(F6021="LF Exciter","Standalone",IF(OR(F6021="Monitor",F6021="Virtual Wall"),IF(VLOOKUP(H6021,IRDeviceDetails!$A$1:$B$10000,2,FALSE)=0,"Standalone",IF(ISNUMBER(MATCH(H6021,ConfigGrouping!$D$1:$D$10000,0)),"Primary","Secondary")),"")))))))))</f>
        <v/>
      </c>
    </row>
    <row r="6022" spans="5:5" ht="15" customHeight="1" x14ac:dyDescent="0.35">
      <c r="E6022" s="11" t="str">
        <f>IF(F6022="Primary Timing Controller","Timing",IF(F6022="Secondary Timing Controller","Timing",IF(F6022="Star","Ethernet",IF(F6022="Door Controller","Security Solution",IF(F6022="Elevator Controller","Security Solution",IF(F6022="Range Extender","Security Solution",IF(F6022="Dropbox","Standalone",IF(F6022="LF Exciter","Standalone",IF(OR(F6022="Monitor",F6022="Virtual Wall"),IF(VLOOKUP(H6022,IRDeviceDetails!$A$1:$B$10000,2,FALSE)=0,"Standalone",IF(ISNUMBER(MATCH(H6022,ConfigGrouping!$D$1:$D$10000,0)),"Primary","Secondary")),"")))))))))</f>
        <v/>
      </c>
    </row>
    <row r="6023" spans="5:5" ht="15" customHeight="1" x14ac:dyDescent="0.35">
      <c r="E6023" s="11" t="str">
        <f>IF(F6023="Primary Timing Controller","Timing",IF(F6023="Secondary Timing Controller","Timing",IF(F6023="Star","Ethernet",IF(F6023="Door Controller","Security Solution",IF(F6023="Elevator Controller","Security Solution",IF(F6023="Range Extender","Security Solution",IF(F6023="Dropbox","Standalone",IF(F6023="LF Exciter","Standalone",IF(OR(F6023="Monitor",F6023="Virtual Wall"),IF(VLOOKUP(H6023,IRDeviceDetails!$A$1:$B$10000,2,FALSE)=0,"Standalone",IF(ISNUMBER(MATCH(H6023,ConfigGrouping!$D$1:$D$10000,0)),"Primary","Secondary")),"")))))))))</f>
        <v/>
      </c>
    </row>
    <row r="6024" spans="5:5" ht="15" customHeight="1" x14ac:dyDescent="0.35">
      <c r="E6024" s="11" t="str">
        <f>IF(F6024="Primary Timing Controller","Timing",IF(F6024="Secondary Timing Controller","Timing",IF(F6024="Star","Ethernet",IF(F6024="Door Controller","Security Solution",IF(F6024="Elevator Controller","Security Solution",IF(F6024="Range Extender","Security Solution",IF(F6024="Dropbox","Standalone",IF(F6024="LF Exciter","Standalone",IF(OR(F6024="Monitor",F6024="Virtual Wall"),IF(VLOOKUP(H6024,IRDeviceDetails!$A$1:$B$10000,2,FALSE)=0,"Standalone",IF(ISNUMBER(MATCH(H6024,ConfigGrouping!$D$1:$D$10000,0)),"Primary","Secondary")),"")))))))))</f>
        <v/>
      </c>
    </row>
    <row r="6025" spans="5:5" ht="15" customHeight="1" x14ac:dyDescent="0.35">
      <c r="E6025" s="11" t="str">
        <f>IF(F6025="Primary Timing Controller","Timing",IF(F6025="Secondary Timing Controller","Timing",IF(F6025="Star","Ethernet",IF(F6025="Door Controller","Security Solution",IF(F6025="Elevator Controller","Security Solution",IF(F6025="Range Extender","Security Solution",IF(F6025="Dropbox","Standalone",IF(F6025="LF Exciter","Standalone",IF(OR(F6025="Monitor",F6025="Virtual Wall"),IF(VLOOKUP(H6025,IRDeviceDetails!$A$1:$B$10000,2,FALSE)=0,"Standalone",IF(ISNUMBER(MATCH(H6025,ConfigGrouping!$D$1:$D$10000,0)),"Primary","Secondary")),"")))))))))</f>
        <v/>
      </c>
    </row>
    <row r="6026" spans="5:5" ht="15" customHeight="1" x14ac:dyDescent="0.35">
      <c r="E6026" s="11" t="str">
        <f>IF(F6026="Primary Timing Controller","Timing",IF(F6026="Secondary Timing Controller","Timing",IF(F6026="Star","Ethernet",IF(F6026="Door Controller","Security Solution",IF(F6026="Elevator Controller","Security Solution",IF(F6026="Range Extender","Security Solution",IF(F6026="Dropbox","Standalone",IF(F6026="LF Exciter","Standalone",IF(OR(F6026="Monitor",F6026="Virtual Wall"),IF(VLOOKUP(H6026,IRDeviceDetails!$A$1:$B$10000,2,FALSE)=0,"Standalone",IF(ISNUMBER(MATCH(H6026,ConfigGrouping!$D$1:$D$10000,0)),"Primary","Secondary")),"")))))))))</f>
        <v/>
      </c>
    </row>
    <row r="6027" spans="5:5" ht="15" customHeight="1" x14ac:dyDescent="0.35">
      <c r="E6027" s="11" t="str">
        <f>IF(F6027="Primary Timing Controller","Timing",IF(F6027="Secondary Timing Controller","Timing",IF(F6027="Star","Ethernet",IF(F6027="Door Controller","Security Solution",IF(F6027="Elevator Controller","Security Solution",IF(F6027="Range Extender","Security Solution",IF(F6027="Dropbox","Standalone",IF(F6027="LF Exciter","Standalone",IF(OR(F6027="Monitor",F6027="Virtual Wall"),IF(VLOOKUP(H6027,IRDeviceDetails!$A$1:$B$10000,2,FALSE)=0,"Standalone",IF(ISNUMBER(MATCH(H6027,ConfigGrouping!$D$1:$D$10000,0)),"Primary","Secondary")),"")))))))))</f>
        <v/>
      </c>
    </row>
    <row r="6028" spans="5:5" ht="15" customHeight="1" x14ac:dyDescent="0.35">
      <c r="E6028" s="11" t="str">
        <f>IF(F6028="Primary Timing Controller","Timing",IF(F6028="Secondary Timing Controller","Timing",IF(F6028="Star","Ethernet",IF(F6028="Door Controller","Security Solution",IF(F6028="Elevator Controller","Security Solution",IF(F6028="Range Extender","Security Solution",IF(F6028="Dropbox","Standalone",IF(F6028="LF Exciter","Standalone",IF(OR(F6028="Monitor",F6028="Virtual Wall"),IF(VLOOKUP(H6028,IRDeviceDetails!$A$1:$B$10000,2,FALSE)=0,"Standalone",IF(ISNUMBER(MATCH(H6028,ConfigGrouping!$D$1:$D$10000,0)),"Primary","Secondary")),"")))))))))</f>
        <v/>
      </c>
    </row>
    <row r="6029" spans="5:5" ht="15" customHeight="1" x14ac:dyDescent="0.35">
      <c r="E6029" s="11" t="str">
        <f>IF(F6029="Primary Timing Controller","Timing",IF(F6029="Secondary Timing Controller","Timing",IF(F6029="Star","Ethernet",IF(F6029="Door Controller","Security Solution",IF(F6029="Elevator Controller","Security Solution",IF(F6029="Range Extender","Security Solution",IF(F6029="Dropbox","Standalone",IF(F6029="LF Exciter","Standalone",IF(OR(F6029="Monitor",F6029="Virtual Wall"),IF(VLOOKUP(H6029,IRDeviceDetails!$A$1:$B$10000,2,FALSE)=0,"Standalone",IF(ISNUMBER(MATCH(H6029,ConfigGrouping!$D$1:$D$10000,0)),"Primary","Secondary")),"")))))))))</f>
        <v/>
      </c>
    </row>
    <row r="6030" spans="5:5" ht="15" customHeight="1" x14ac:dyDescent="0.35">
      <c r="E6030" s="11" t="str">
        <f>IF(F6030="Primary Timing Controller","Timing",IF(F6030="Secondary Timing Controller","Timing",IF(F6030="Star","Ethernet",IF(F6030="Door Controller","Security Solution",IF(F6030="Elevator Controller","Security Solution",IF(F6030="Range Extender","Security Solution",IF(F6030="Dropbox","Standalone",IF(F6030="LF Exciter","Standalone",IF(OR(F6030="Monitor",F6030="Virtual Wall"),IF(VLOOKUP(H6030,IRDeviceDetails!$A$1:$B$10000,2,FALSE)=0,"Standalone",IF(ISNUMBER(MATCH(H6030,ConfigGrouping!$D$1:$D$10000,0)),"Primary","Secondary")),"")))))))))</f>
        <v/>
      </c>
    </row>
    <row r="6031" spans="5:5" ht="15" customHeight="1" x14ac:dyDescent="0.35">
      <c r="E6031" s="11" t="str">
        <f>IF(F6031="Primary Timing Controller","Timing",IF(F6031="Secondary Timing Controller","Timing",IF(F6031="Star","Ethernet",IF(F6031="Door Controller","Security Solution",IF(F6031="Elevator Controller","Security Solution",IF(F6031="Range Extender","Security Solution",IF(F6031="Dropbox","Standalone",IF(F6031="LF Exciter","Standalone",IF(OR(F6031="Monitor",F6031="Virtual Wall"),IF(VLOOKUP(H6031,IRDeviceDetails!$A$1:$B$10000,2,FALSE)=0,"Standalone",IF(ISNUMBER(MATCH(H6031,ConfigGrouping!$D$1:$D$10000,0)),"Primary","Secondary")),"")))))))))</f>
        <v/>
      </c>
    </row>
    <row r="6032" spans="5:5" ht="15" customHeight="1" x14ac:dyDescent="0.35">
      <c r="E6032" s="11" t="str">
        <f>IF(F6032="Primary Timing Controller","Timing",IF(F6032="Secondary Timing Controller","Timing",IF(F6032="Star","Ethernet",IF(F6032="Door Controller","Security Solution",IF(F6032="Elevator Controller","Security Solution",IF(F6032="Range Extender","Security Solution",IF(F6032="Dropbox","Standalone",IF(F6032="LF Exciter","Standalone",IF(OR(F6032="Monitor",F6032="Virtual Wall"),IF(VLOOKUP(H6032,IRDeviceDetails!$A$1:$B$10000,2,FALSE)=0,"Standalone",IF(ISNUMBER(MATCH(H6032,ConfigGrouping!$D$1:$D$10000,0)),"Primary","Secondary")),"")))))))))</f>
        <v/>
      </c>
    </row>
    <row r="6033" spans="5:5" ht="15" customHeight="1" x14ac:dyDescent="0.35">
      <c r="E6033" s="11" t="str">
        <f>IF(F6033="Primary Timing Controller","Timing",IF(F6033="Secondary Timing Controller","Timing",IF(F6033="Star","Ethernet",IF(F6033="Door Controller","Security Solution",IF(F6033="Elevator Controller","Security Solution",IF(F6033="Range Extender","Security Solution",IF(F6033="Dropbox","Standalone",IF(F6033="LF Exciter","Standalone",IF(OR(F6033="Monitor",F6033="Virtual Wall"),IF(VLOOKUP(H6033,IRDeviceDetails!$A$1:$B$10000,2,FALSE)=0,"Standalone",IF(ISNUMBER(MATCH(H6033,ConfigGrouping!$D$1:$D$10000,0)),"Primary","Secondary")),"")))))))))</f>
        <v/>
      </c>
    </row>
    <row r="6034" spans="5:5" ht="15" customHeight="1" x14ac:dyDescent="0.35">
      <c r="E6034" s="11" t="str">
        <f>IF(F6034="Primary Timing Controller","Timing",IF(F6034="Secondary Timing Controller","Timing",IF(F6034="Star","Ethernet",IF(F6034="Door Controller","Security Solution",IF(F6034="Elevator Controller","Security Solution",IF(F6034="Range Extender","Security Solution",IF(F6034="Dropbox","Standalone",IF(F6034="LF Exciter","Standalone",IF(OR(F6034="Monitor",F6034="Virtual Wall"),IF(VLOOKUP(H6034,IRDeviceDetails!$A$1:$B$10000,2,FALSE)=0,"Standalone",IF(ISNUMBER(MATCH(H6034,ConfigGrouping!$D$1:$D$10000,0)),"Primary","Secondary")),"")))))))))</f>
        <v/>
      </c>
    </row>
    <row r="6035" spans="5:5" ht="15" customHeight="1" x14ac:dyDescent="0.35">
      <c r="E6035" s="11" t="str">
        <f>IF(F6035="Primary Timing Controller","Timing",IF(F6035="Secondary Timing Controller","Timing",IF(F6035="Star","Ethernet",IF(F6035="Door Controller","Security Solution",IF(F6035="Elevator Controller","Security Solution",IF(F6035="Range Extender","Security Solution",IF(F6035="Dropbox","Standalone",IF(F6035="LF Exciter","Standalone",IF(OR(F6035="Monitor",F6035="Virtual Wall"),IF(VLOOKUP(H6035,IRDeviceDetails!$A$1:$B$10000,2,FALSE)=0,"Standalone",IF(ISNUMBER(MATCH(H6035,ConfigGrouping!$D$1:$D$10000,0)),"Primary","Secondary")),"")))))))))</f>
        <v/>
      </c>
    </row>
    <row r="6036" spans="5:5" ht="15" customHeight="1" x14ac:dyDescent="0.35">
      <c r="E6036" s="11" t="str">
        <f>IF(F6036="Primary Timing Controller","Timing",IF(F6036="Secondary Timing Controller","Timing",IF(F6036="Star","Ethernet",IF(F6036="Door Controller","Security Solution",IF(F6036="Elevator Controller","Security Solution",IF(F6036="Range Extender","Security Solution",IF(F6036="Dropbox","Standalone",IF(F6036="LF Exciter","Standalone",IF(OR(F6036="Monitor",F6036="Virtual Wall"),IF(VLOOKUP(H6036,IRDeviceDetails!$A$1:$B$10000,2,FALSE)=0,"Standalone",IF(ISNUMBER(MATCH(H6036,ConfigGrouping!$D$1:$D$10000,0)),"Primary","Secondary")),"")))))))))</f>
        <v/>
      </c>
    </row>
    <row r="6037" spans="5:5" ht="15" customHeight="1" x14ac:dyDescent="0.35">
      <c r="E6037" s="11" t="str">
        <f>IF(F6037="Primary Timing Controller","Timing",IF(F6037="Secondary Timing Controller","Timing",IF(F6037="Star","Ethernet",IF(F6037="Door Controller","Security Solution",IF(F6037="Elevator Controller","Security Solution",IF(F6037="Range Extender","Security Solution",IF(F6037="Dropbox","Standalone",IF(F6037="LF Exciter","Standalone",IF(OR(F6037="Monitor",F6037="Virtual Wall"),IF(VLOOKUP(H6037,IRDeviceDetails!$A$1:$B$10000,2,FALSE)=0,"Standalone",IF(ISNUMBER(MATCH(H6037,ConfigGrouping!$D$1:$D$10000,0)),"Primary","Secondary")),"")))))))))</f>
        <v/>
      </c>
    </row>
    <row r="6038" spans="5:5" ht="15" customHeight="1" x14ac:dyDescent="0.35">
      <c r="E6038" s="11" t="str">
        <f>IF(F6038="Primary Timing Controller","Timing",IF(F6038="Secondary Timing Controller","Timing",IF(F6038="Star","Ethernet",IF(F6038="Door Controller","Security Solution",IF(F6038="Elevator Controller","Security Solution",IF(F6038="Range Extender","Security Solution",IF(F6038="Dropbox","Standalone",IF(F6038="LF Exciter","Standalone",IF(OR(F6038="Monitor",F6038="Virtual Wall"),IF(VLOOKUP(H6038,IRDeviceDetails!$A$1:$B$10000,2,FALSE)=0,"Standalone",IF(ISNUMBER(MATCH(H6038,ConfigGrouping!$D$1:$D$10000,0)),"Primary","Secondary")),"")))))))))</f>
        <v/>
      </c>
    </row>
    <row r="6039" spans="5:5" ht="15" customHeight="1" x14ac:dyDescent="0.35">
      <c r="E6039" s="11" t="str">
        <f>IF(F6039="Primary Timing Controller","Timing",IF(F6039="Secondary Timing Controller","Timing",IF(F6039="Star","Ethernet",IF(F6039="Door Controller","Security Solution",IF(F6039="Elevator Controller","Security Solution",IF(F6039="Range Extender","Security Solution",IF(F6039="Dropbox","Standalone",IF(F6039="LF Exciter","Standalone",IF(OR(F6039="Monitor",F6039="Virtual Wall"),IF(VLOOKUP(H6039,IRDeviceDetails!$A$1:$B$10000,2,FALSE)=0,"Standalone",IF(ISNUMBER(MATCH(H6039,ConfigGrouping!$D$1:$D$10000,0)),"Primary","Secondary")),"")))))))))</f>
        <v/>
      </c>
    </row>
    <row r="6040" spans="5:5" ht="15" customHeight="1" x14ac:dyDescent="0.35">
      <c r="E6040" s="11" t="str">
        <f>IF(F6040="Primary Timing Controller","Timing",IF(F6040="Secondary Timing Controller","Timing",IF(F6040="Star","Ethernet",IF(F6040="Door Controller","Security Solution",IF(F6040="Elevator Controller","Security Solution",IF(F6040="Range Extender","Security Solution",IF(F6040="Dropbox","Standalone",IF(F6040="LF Exciter","Standalone",IF(OR(F6040="Monitor",F6040="Virtual Wall"),IF(VLOOKUP(H6040,IRDeviceDetails!$A$1:$B$10000,2,FALSE)=0,"Standalone",IF(ISNUMBER(MATCH(H6040,ConfigGrouping!$D$1:$D$10000,0)),"Primary","Secondary")),"")))))))))</f>
        <v/>
      </c>
    </row>
    <row r="6041" spans="5:5" ht="15" customHeight="1" x14ac:dyDescent="0.35">
      <c r="E6041" s="11" t="str">
        <f>IF(F6041="Primary Timing Controller","Timing",IF(F6041="Secondary Timing Controller","Timing",IF(F6041="Star","Ethernet",IF(F6041="Door Controller","Security Solution",IF(F6041="Elevator Controller","Security Solution",IF(F6041="Range Extender","Security Solution",IF(F6041="Dropbox","Standalone",IF(F6041="LF Exciter","Standalone",IF(OR(F6041="Monitor",F6041="Virtual Wall"),IF(VLOOKUP(H6041,IRDeviceDetails!$A$1:$B$10000,2,FALSE)=0,"Standalone",IF(ISNUMBER(MATCH(H6041,ConfigGrouping!$D$1:$D$10000,0)),"Primary","Secondary")),"")))))))))</f>
        <v/>
      </c>
    </row>
    <row r="6042" spans="5:5" ht="15" customHeight="1" x14ac:dyDescent="0.35">
      <c r="E6042" s="11" t="str">
        <f>IF(F6042="Primary Timing Controller","Timing",IF(F6042="Secondary Timing Controller","Timing",IF(F6042="Star","Ethernet",IF(F6042="Door Controller","Security Solution",IF(F6042="Elevator Controller","Security Solution",IF(F6042="Range Extender","Security Solution",IF(F6042="Dropbox","Standalone",IF(F6042="LF Exciter","Standalone",IF(OR(F6042="Monitor",F6042="Virtual Wall"),IF(VLOOKUP(H6042,IRDeviceDetails!$A$1:$B$10000,2,FALSE)=0,"Standalone",IF(ISNUMBER(MATCH(H6042,ConfigGrouping!$D$1:$D$10000,0)),"Primary","Secondary")),"")))))))))</f>
        <v/>
      </c>
    </row>
    <row r="6043" spans="5:5" ht="15" customHeight="1" x14ac:dyDescent="0.35">
      <c r="E6043" s="11" t="str">
        <f>IF(F6043="Primary Timing Controller","Timing",IF(F6043="Secondary Timing Controller","Timing",IF(F6043="Star","Ethernet",IF(F6043="Door Controller","Security Solution",IF(F6043="Elevator Controller","Security Solution",IF(F6043="Range Extender","Security Solution",IF(F6043="Dropbox","Standalone",IF(F6043="LF Exciter","Standalone",IF(OR(F6043="Monitor",F6043="Virtual Wall"),IF(VLOOKUP(H6043,IRDeviceDetails!$A$1:$B$10000,2,FALSE)=0,"Standalone",IF(ISNUMBER(MATCH(H6043,ConfigGrouping!$D$1:$D$10000,0)),"Primary","Secondary")),"")))))))))</f>
        <v/>
      </c>
    </row>
    <row r="6044" spans="5:5" ht="15" customHeight="1" x14ac:dyDescent="0.35">
      <c r="E6044" s="11" t="str">
        <f>IF(F6044="Primary Timing Controller","Timing",IF(F6044="Secondary Timing Controller","Timing",IF(F6044="Star","Ethernet",IF(F6044="Door Controller","Security Solution",IF(F6044="Elevator Controller","Security Solution",IF(F6044="Range Extender","Security Solution",IF(F6044="Dropbox","Standalone",IF(F6044="LF Exciter","Standalone",IF(OR(F6044="Monitor",F6044="Virtual Wall"),IF(VLOOKUP(H6044,IRDeviceDetails!$A$1:$B$10000,2,FALSE)=0,"Standalone",IF(ISNUMBER(MATCH(H6044,ConfigGrouping!$D$1:$D$10000,0)),"Primary","Secondary")),"")))))))))</f>
        <v/>
      </c>
    </row>
    <row r="6045" spans="5:5" ht="15" customHeight="1" x14ac:dyDescent="0.35">
      <c r="E6045" s="11" t="str">
        <f>IF(F6045="Primary Timing Controller","Timing",IF(F6045="Secondary Timing Controller","Timing",IF(F6045="Star","Ethernet",IF(F6045="Door Controller","Security Solution",IF(F6045="Elevator Controller","Security Solution",IF(F6045="Range Extender","Security Solution",IF(F6045="Dropbox","Standalone",IF(F6045="LF Exciter","Standalone",IF(OR(F6045="Monitor",F6045="Virtual Wall"),IF(VLOOKUP(H6045,IRDeviceDetails!$A$1:$B$10000,2,FALSE)=0,"Standalone",IF(ISNUMBER(MATCH(H6045,ConfigGrouping!$D$1:$D$10000,0)),"Primary","Secondary")),"")))))))))</f>
        <v/>
      </c>
    </row>
    <row r="6046" spans="5:5" ht="15" customHeight="1" x14ac:dyDescent="0.35">
      <c r="E6046" s="11" t="str">
        <f>IF(F6046="Primary Timing Controller","Timing",IF(F6046="Secondary Timing Controller","Timing",IF(F6046="Star","Ethernet",IF(F6046="Door Controller","Security Solution",IF(F6046="Elevator Controller","Security Solution",IF(F6046="Range Extender","Security Solution",IF(F6046="Dropbox","Standalone",IF(F6046="LF Exciter","Standalone",IF(OR(F6046="Monitor",F6046="Virtual Wall"),IF(VLOOKUP(H6046,IRDeviceDetails!$A$1:$B$10000,2,FALSE)=0,"Standalone",IF(ISNUMBER(MATCH(H6046,ConfigGrouping!$D$1:$D$10000,0)),"Primary","Secondary")),"")))))))))</f>
        <v/>
      </c>
    </row>
    <row r="6047" spans="5:5" ht="15" customHeight="1" x14ac:dyDescent="0.35">
      <c r="E6047" s="11" t="str">
        <f>IF(F6047="Primary Timing Controller","Timing",IF(F6047="Secondary Timing Controller","Timing",IF(F6047="Star","Ethernet",IF(F6047="Door Controller","Security Solution",IF(F6047="Elevator Controller","Security Solution",IF(F6047="Range Extender","Security Solution",IF(F6047="Dropbox","Standalone",IF(F6047="LF Exciter","Standalone",IF(OR(F6047="Monitor",F6047="Virtual Wall"),IF(VLOOKUP(H6047,IRDeviceDetails!$A$1:$B$10000,2,FALSE)=0,"Standalone",IF(ISNUMBER(MATCH(H6047,ConfigGrouping!$D$1:$D$10000,0)),"Primary","Secondary")),"")))))))))</f>
        <v/>
      </c>
    </row>
    <row r="6048" spans="5:5" ht="15" customHeight="1" x14ac:dyDescent="0.35">
      <c r="E6048" s="11" t="str">
        <f>IF(F6048="Primary Timing Controller","Timing",IF(F6048="Secondary Timing Controller","Timing",IF(F6048="Star","Ethernet",IF(F6048="Door Controller","Security Solution",IF(F6048="Elevator Controller","Security Solution",IF(F6048="Range Extender","Security Solution",IF(F6048="Dropbox","Standalone",IF(F6048="LF Exciter","Standalone",IF(OR(F6048="Monitor",F6048="Virtual Wall"),IF(VLOOKUP(H6048,IRDeviceDetails!$A$1:$B$10000,2,FALSE)=0,"Standalone",IF(ISNUMBER(MATCH(H6048,ConfigGrouping!$D$1:$D$10000,0)),"Primary","Secondary")),"")))))))))</f>
        <v/>
      </c>
    </row>
    <row r="6049" spans="5:5" ht="15" customHeight="1" x14ac:dyDescent="0.35">
      <c r="E6049" s="11" t="str">
        <f>IF(F6049="Primary Timing Controller","Timing",IF(F6049="Secondary Timing Controller","Timing",IF(F6049="Star","Ethernet",IF(F6049="Door Controller","Security Solution",IF(F6049="Elevator Controller","Security Solution",IF(F6049="Range Extender","Security Solution",IF(F6049="Dropbox","Standalone",IF(F6049="LF Exciter","Standalone",IF(OR(F6049="Monitor",F6049="Virtual Wall"),IF(VLOOKUP(H6049,IRDeviceDetails!$A$1:$B$10000,2,FALSE)=0,"Standalone",IF(ISNUMBER(MATCH(H6049,ConfigGrouping!$D$1:$D$10000,0)),"Primary","Secondary")),"")))))))))</f>
        <v/>
      </c>
    </row>
    <row r="6050" spans="5:5" ht="15" customHeight="1" x14ac:dyDescent="0.35">
      <c r="E6050" s="11" t="str">
        <f>IF(F6050="Primary Timing Controller","Timing",IF(F6050="Secondary Timing Controller","Timing",IF(F6050="Star","Ethernet",IF(F6050="Door Controller","Security Solution",IF(F6050="Elevator Controller","Security Solution",IF(F6050="Range Extender","Security Solution",IF(F6050="Dropbox","Standalone",IF(F6050="LF Exciter","Standalone",IF(OR(F6050="Monitor",F6050="Virtual Wall"),IF(VLOOKUP(H6050,IRDeviceDetails!$A$1:$B$10000,2,FALSE)=0,"Standalone",IF(ISNUMBER(MATCH(H6050,ConfigGrouping!$D$1:$D$10000,0)),"Primary","Secondary")),"")))))))))</f>
        <v/>
      </c>
    </row>
    <row r="6051" spans="5:5" ht="15" customHeight="1" x14ac:dyDescent="0.35">
      <c r="E6051" s="11" t="str">
        <f>IF(F6051="Primary Timing Controller","Timing",IF(F6051="Secondary Timing Controller","Timing",IF(F6051="Star","Ethernet",IF(F6051="Door Controller","Security Solution",IF(F6051="Elevator Controller","Security Solution",IF(F6051="Range Extender","Security Solution",IF(F6051="Dropbox","Standalone",IF(F6051="LF Exciter","Standalone",IF(OR(F6051="Monitor",F6051="Virtual Wall"),IF(VLOOKUP(H6051,IRDeviceDetails!$A$1:$B$10000,2,FALSE)=0,"Standalone",IF(ISNUMBER(MATCH(H6051,ConfigGrouping!$D$1:$D$10000,0)),"Primary","Secondary")),"")))))))))</f>
        <v/>
      </c>
    </row>
    <row r="6052" spans="5:5" ht="15" customHeight="1" x14ac:dyDescent="0.35">
      <c r="E6052" s="11" t="str">
        <f>IF(F6052="Primary Timing Controller","Timing",IF(F6052="Secondary Timing Controller","Timing",IF(F6052="Star","Ethernet",IF(F6052="Door Controller","Security Solution",IF(F6052="Elevator Controller","Security Solution",IF(F6052="Range Extender","Security Solution",IF(F6052="Dropbox","Standalone",IF(F6052="LF Exciter","Standalone",IF(OR(F6052="Monitor",F6052="Virtual Wall"),IF(VLOOKUP(H6052,IRDeviceDetails!$A$1:$B$10000,2,FALSE)=0,"Standalone",IF(ISNUMBER(MATCH(H6052,ConfigGrouping!$D$1:$D$10000,0)),"Primary","Secondary")),"")))))))))</f>
        <v/>
      </c>
    </row>
    <row r="6053" spans="5:5" ht="15" customHeight="1" x14ac:dyDescent="0.35">
      <c r="E6053" s="11" t="str">
        <f>IF(F6053="Primary Timing Controller","Timing",IF(F6053="Secondary Timing Controller","Timing",IF(F6053="Star","Ethernet",IF(F6053="Door Controller","Security Solution",IF(F6053="Elevator Controller","Security Solution",IF(F6053="Range Extender","Security Solution",IF(F6053="Dropbox","Standalone",IF(F6053="LF Exciter","Standalone",IF(OR(F6053="Monitor",F6053="Virtual Wall"),IF(VLOOKUP(H6053,IRDeviceDetails!$A$1:$B$10000,2,FALSE)=0,"Standalone",IF(ISNUMBER(MATCH(H6053,ConfigGrouping!$D$1:$D$10000,0)),"Primary","Secondary")),"")))))))))</f>
        <v/>
      </c>
    </row>
    <row r="6054" spans="5:5" ht="15" customHeight="1" x14ac:dyDescent="0.35">
      <c r="E6054" s="11" t="str">
        <f>IF(F6054="Primary Timing Controller","Timing",IF(F6054="Secondary Timing Controller","Timing",IF(F6054="Star","Ethernet",IF(F6054="Door Controller","Security Solution",IF(F6054="Elevator Controller","Security Solution",IF(F6054="Range Extender","Security Solution",IF(F6054="Dropbox","Standalone",IF(F6054="LF Exciter","Standalone",IF(OR(F6054="Monitor",F6054="Virtual Wall"),IF(VLOOKUP(H6054,IRDeviceDetails!$A$1:$B$10000,2,FALSE)=0,"Standalone",IF(ISNUMBER(MATCH(H6054,ConfigGrouping!$D$1:$D$10000,0)),"Primary","Secondary")),"")))))))))</f>
        <v/>
      </c>
    </row>
    <row r="6055" spans="5:5" ht="15" customHeight="1" x14ac:dyDescent="0.35">
      <c r="E6055" s="11" t="str">
        <f>IF(F6055="Primary Timing Controller","Timing",IF(F6055="Secondary Timing Controller","Timing",IF(F6055="Star","Ethernet",IF(F6055="Door Controller","Security Solution",IF(F6055="Elevator Controller","Security Solution",IF(F6055="Range Extender","Security Solution",IF(F6055="Dropbox","Standalone",IF(F6055="LF Exciter","Standalone",IF(OR(F6055="Monitor",F6055="Virtual Wall"),IF(VLOOKUP(H6055,IRDeviceDetails!$A$1:$B$10000,2,FALSE)=0,"Standalone",IF(ISNUMBER(MATCH(H6055,ConfigGrouping!$D$1:$D$10000,0)),"Primary","Secondary")),"")))))))))</f>
        <v/>
      </c>
    </row>
    <row r="6056" spans="5:5" ht="15" customHeight="1" x14ac:dyDescent="0.35">
      <c r="E6056" s="11" t="str">
        <f>IF(F6056="Primary Timing Controller","Timing",IF(F6056="Secondary Timing Controller","Timing",IF(F6056="Star","Ethernet",IF(F6056="Door Controller","Security Solution",IF(F6056="Elevator Controller","Security Solution",IF(F6056="Range Extender","Security Solution",IF(F6056="Dropbox","Standalone",IF(F6056="LF Exciter","Standalone",IF(OR(F6056="Monitor",F6056="Virtual Wall"),IF(VLOOKUP(H6056,IRDeviceDetails!$A$1:$B$10000,2,FALSE)=0,"Standalone",IF(ISNUMBER(MATCH(H6056,ConfigGrouping!$D$1:$D$10000,0)),"Primary","Secondary")),"")))))))))</f>
        <v/>
      </c>
    </row>
    <row r="6057" spans="5:5" ht="15" customHeight="1" x14ac:dyDescent="0.35">
      <c r="E6057" s="11" t="str">
        <f>IF(F6057="Primary Timing Controller","Timing",IF(F6057="Secondary Timing Controller","Timing",IF(F6057="Star","Ethernet",IF(F6057="Door Controller","Security Solution",IF(F6057="Elevator Controller","Security Solution",IF(F6057="Range Extender","Security Solution",IF(F6057="Dropbox","Standalone",IF(F6057="LF Exciter","Standalone",IF(OR(F6057="Monitor",F6057="Virtual Wall"),IF(VLOOKUP(H6057,IRDeviceDetails!$A$1:$B$10000,2,FALSE)=0,"Standalone",IF(ISNUMBER(MATCH(H6057,ConfigGrouping!$D$1:$D$10000,0)),"Primary","Secondary")),"")))))))))</f>
        <v/>
      </c>
    </row>
    <row r="6058" spans="5:5" ht="15" customHeight="1" x14ac:dyDescent="0.35">
      <c r="E6058" s="11" t="str">
        <f>IF(F6058="Primary Timing Controller","Timing",IF(F6058="Secondary Timing Controller","Timing",IF(F6058="Star","Ethernet",IF(F6058="Door Controller","Security Solution",IF(F6058="Elevator Controller","Security Solution",IF(F6058="Range Extender","Security Solution",IF(F6058="Dropbox","Standalone",IF(F6058="LF Exciter","Standalone",IF(OR(F6058="Monitor",F6058="Virtual Wall"),IF(VLOOKUP(H6058,IRDeviceDetails!$A$1:$B$10000,2,FALSE)=0,"Standalone",IF(ISNUMBER(MATCH(H6058,ConfigGrouping!$D$1:$D$10000,0)),"Primary","Secondary")),"")))))))))</f>
        <v/>
      </c>
    </row>
    <row r="6059" spans="5:5" ht="15" customHeight="1" x14ac:dyDescent="0.35">
      <c r="E6059" s="11" t="str">
        <f>IF(F6059="Primary Timing Controller","Timing",IF(F6059="Secondary Timing Controller","Timing",IF(F6059="Star","Ethernet",IF(F6059="Door Controller","Security Solution",IF(F6059="Elevator Controller","Security Solution",IF(F6059="Range Extender","Security Solution",IF(F6059="Dropbox","Standalone",IF(F6059="LF Exciter","Standalone",IF(OR(F6059="Monitor",F6059="Virtual Wall"),IF(VLOOKUP(H6059,IRDeviceDetails!$A$1:$B$10000,2,FALSE)=0,"Standalone",IF(ISNUMBER(MATCH(H6059,ConfigGrouping!$D$1:$D$10000,0)),"Primary","Secondary")),"")))))))))</f>
        <v/>
      </c>
    </row>
    <row r="6060" spans="5:5" ht="15" customHeight="1" x14ac:dyDescent="0.35">
      <c r="E6060" s="11" t="str">
        <f>IF(F6060="Primary Timing Controller","Timing",IF(F6060="Secondary Timing Controller","Timing",IF(F6060="Star","Ethernet",IF(F6060="Door Controller","Security Solution",IF(F6060="Elevator Controller","Security Solution",IF(F6060="Range Extender","Security Solution",IF(F6060="Dropbox","Standalone",IF(F6060="LF Exciter","Standalone",IF(OR(F6060="Monitor",F6060="Virtual Wall"),IF(VLOOKUP(H6060,IRDeviceDetails!$A$1:$B$10000,2,FALSE)=0,"Standalone",IF(ISNUMBER(MATCH(H6060,ConfigGrouping!$D$1:$D$10000,0)),"Primary","Secondary")),"")))))))))</f>
        <v/>
      </c>
    </row>
    <row r="6061" spans="5:5" ht="15" customHeight="1" x14ac:dyDescent="0.35">
      <c r="E6061" s="11" t="str">
        <f>IF(F6061="Primary Timing Controller","Timing",IF(F6061="Secondary Timing Controller","Timing",IF(F6061="Star","Ethernet",IF(F6061="Door Controller","Security Solution",IF(F6061="Elevator Controller","Security Solution",IF(F6061="Range Extender","Security Solution",IF(F6061="Dropbox","Standalone",IF(F6061="LF Exciter","Standalone",IF(OR(F6061="Monitor",F6061="Virtual Wall"),IF(VLOOKUP(H6061,IRDeviceDetails!$A$1:$B$10000,2,FALSE)=0,"Standalone",IF(ISNUMBER(MATCH(H6061,ConfigGrouping!$D$1:$D$10000,0)),"Primary","Secondary")),"")))))))))</f>
        <v/>
      </c>
    </row>
    <row r="6062" spans="5:5" ht="15" customHeight="1" x14ac:dyDescent="0.35">
      <c r="E6062" s="11" t="str">
        <f>IF(F6062="Primary Timing Controller","Timing",IF(F6062="Secondary Timing Controller","Timing",IF(F6062="Star","Ethernet",IF(F6062="Door Controller","Security Solution",IF(F6062="Elevator Controller","Security Solution",IF(F6062="Range Extender","Security Solution",IF(F6062="Dropbox","Standalone",IF(F6062="LF Exciter","Standalone",IF(OR(F6062="Monitor",F6062="Virtual Wall"),IF(VLOOKUP(H6062,IRDeviceDetails!$A$1:$B$10000,2,FALSE)=0,"Standalone",IF(ISNUMBER(MATCH(H6062,ConfigGrouping!$D$1:$D$10000,0)),"Primary","Secondary")),"")))))))))</f>
        <v/>
      </c>
    </row>
    <row r="6063" spans="5:5" ht="15" customHeight="1" x14ac:dyDescent="0.35">
      <c r="E6063" s="11" t="str">
        <f>IF(F6063="Primary Timing Controller","Timing",IF(F6063="Secondary Timing Controller","Timing",IF(F6063="Star","Ethernet",IF(F6063="Door Controller","Security Solution",IF(F6063="Elevator Controller","Security Solution",IF(F6063="Range Extender","Security Solution",IF(F6063="Dropbox","Standalone",IF(F6063="LF Exciter","Standalone",IF(OR(F6063="Monitor",F6063="Virtual Wall"),IF(VLOOKUP(H6063,IRDeviceDetails!$A$1:$B$10000,2,FALSE)=0,"Standalone",IF(ISNUMBER(MATCH(H6063,ConfigGrouping!$D$1:$D$10000,0)),"Primary","Secondary")),"")))))))))</f>
        <v/>
      </c>
    </row>
    <row r="6064" spans="5:5" ht="15" customHeight="1" x14ac:dyDescent="0.35">
      <c r="E6064" s="11" t="str">
        <f>IF(F6064="Primary Timing Controller","Timing",IF(F6064="Secondary Timing Controller","Timing",IF(F6064="Star","Ethernet",IF(F6064="Door Controller","Security Solution",IF(F6064="Elevator Controller","Security Solution",IF(F6064="Range Extender","Security Solution",IF(F6064="Dropbox","Standalone",IF(F6064="LF Exciter","Standalone",IF(OR(F6064="Monitor",F6064="Virtual Wall"),IF(VLOOKUP(H6064,IRDeviceDetails!$A$1:$B$10000,2,FALSE)=0,"Standalone",IF(ISNUMBER(MATCH(H6064,ConfigGrouping!$D$1:$D$10000,0)),"Primary","Secondary")),"")))))))))</f>
        <v/>
      </c>
    </row>
    <row r="6065" spans="5:5" ht="15" customHeight="1" x14ac:dyDescent="0.35">
      <c r="E6065" s="11" t="str">
        <f>IF(F6065="Primary Timing Controller","Timing",IF(F6065="Secondary Timing Controller","Timing",IF(F6065="Star","Ethernet",IF(F6065="Door Controller","Security Solution",IF(F6065="Elevator Controller","Security Solution",IF(F6065="Range Extender","Security Solution",IF(F6065="Dropbox","Standalone",IF(F6065="LF Exciter","Standalone",IF(OR(F6065="Monitor",F6065="Virtual Wall"),IF(VLOOKUP(H6065,IRDeviceDetails!$A$1:$B$10000,2,FALSE)=0,"Standalone",IF(ISNUMBER(MATCH(H6065,ConfigGrouping!$D$1:$D$10000,0)),"Primary","Secondary")),"")))))))))</f>
        <v/>
      </c>
    </row>
    <row r="6066" spans="5:5" ht="15" customHeight="1" x14ac:dyDescent="0.35">
      <c r="E6066" s="11" t="str">
        <f>IF(F6066="Primary Timing Controller","Timing",IF(F6066="Secondary Timing Controller","Timing",IF(F6066="Star","Ethernet",IF(F6066="Door Controller","Security Solution",IF(F6066="Elevator Controller","Security Solution",IF(F6066="Range Extender","Security Solution",IF(F6066="Dropbox","Standalone",IF(F6066="LF Exciter","Standalone",IF(OR(F6066="Monitor",F6066="Virtual Wall"),IF(VLOOKUP(H6066,IRDeviceDetails!$A$1:$B$10000,2,FALSE)=0,"Standalone",IF(ISNUMBER(MATCH(H6066,ConfigGrouping!$D$1:$D$10000,0)),"Primary","Secondary")),"")))))))))</f>
        <v/>
      </c>
    </row>
    <row r="6067" spans="5:5" ht="15" customHeight="1" x14ac:dyDescent="0.35">
      <c r="E6067" s="11" t="str">
        <f>IF(F6067="Primary Timing Controller","Timing",IF(F6067="Secondary Timing Controller","Timing",IF(F6067="Star","Ethernet",IF(F6067="Door Controller","Security Solution",IF(F6067="Elevator Controller","Security Solution",IF(F6067="Range Extender","Security Solution",IF(F6067="Dropbox","Standalone",IF(F6067="LF Exciter","Standalone",IF(OR(F6067="Monitor",F6067="Virtual Wall"),IF(VLOOKUP(H6067,IRDeviceDetails!$A$1:$B$10000,2,FALSE)=0,"Standalone",IF(ISNUMBER(MATCH(H6067,ConfigGrouping!$D$1:$D$10000,0)),"Primary","Secondary")),"")))))))))</f>
        <v/>
      </c>
    </row>
    <row r="6068" spans="5:5" ht="15" customHeight="1" x14ac:dyDescent="0.35">
      <c r="E6068" s="11" t="str">
        <f>IF(F6068="Primary Timing Controller","Timing",IF(F6068="Secondary Timing Controller","Timing",IF(F6068="Star","Ethernet",IF(F6068="Door Controller","Security Solution",IF(F6068="Elevator Controller","Security Solution",IF(F6068="Range Extender","Security Solution",IF(F6068="Dropbox","Standalone",IF(F6068="LF Exciter","Standalone",IF(OR(F6068="Monitor",F6068="Virtual Wall"),IF(VLOOKUP(H6068,IRDeviceDetails!$A$1:$B$10000,2,FALSE)=0,"Standalone",IF(ISNUMBER(MATCH(H6068,ConfigGrouping!$D$1:$D$10000,0)),"Primary","Secondary")),"")))))))))</f>
        <v/>
      </c>
    </row>
    <row r="6069" spans="5:5" ht="15" customHeight="1" x14ac:dyDescent="0.35">
      <c r="E6069" s="11" t="str">
        <f>IF(F6069="Primary Timing Controller","Timing",IF(F6069="Secondary Timing Controller","Timing",IF(F6069="Star","Ethernet",IF(F6069="Door Controller","Security Solution",IF(F6069="Elevator Controller","Security Solution",IF(F6069="Range Extender","Security Solution",IF(F6069="Dropbox","Standalone",IF(F6069="LF Exciter","Standalone",IF(OR(F6069="Monitor",F6069="Virtual Wall"),IF(VLOOKUP(H6069,IRDeviceDetails!$A$1:$B$10000,2,FALSE)=0,"Standalone",IF(ISNUMBER(MATCH(H6069,ConfigGrouping!$D$1:$D$10000,0)),"Primary","Secondary")),"")))))))))</f>
        <v/>
      </c>
    </row>
    <row r="6070" spans="5:5" ht="15" customHeight="1" x14ac:dyDescent="0.35">
      <c r="E6070" s="11" t="str">
        <f>IF(F6070="Primary Timing Controller","Timing",IF(F6070="Secondary Timing Controller","Timing",IF(F6070="Star","Ethernet",IF(F6070="Door Controller","Security Solution",IF(F6070="Elevator Controller","Security Solution",IF(F6070="Range Extender","Security Solution",IF(F6070="Dropbox","Standalone",IF(F6070="LF Exciter","Standalone",IF(OR(F6070="Monitor",F6070="Virtual Wall"),IF(VLOOKUP(H6070,IRDeviceDetails!$A$1:$B$10000,2,FALSE)=0,"Standalone",IF(ISNUMBER(MATCH(H6070,ConfigGrouping!$D$1:$D$10000,0)),"Primary","Secondary")),"")))))))))</f>
        <v/>
      </c>
    </row>
    <row r="6071" spans="5:5" ht="15" customHeight="1" x14ac:dyDescent="0.35">
      <c r="E6071" s="11" t="str">
        <f>IF(F6071="Primary Timing Controller","Timing",IF(F6071="Secondary Timing Controller","Timing",IF(F6071="Star","Ethernet",IF(F6071="Door Controller","Security Solution",IF(F6071="Elevator Controller","Security Solution",IF(F6071="Range Extender","Security Solution",IF(F6071="Dropbox","Standalone",IF(F6071="LF Exciter","Standalone",IF(OR(F6071="Monitor",F6071="Virtual Wall"),IF(VLOOKUP(H6071,IRDeviceDetails!$A$1:$B$10000,2,FALSE)=0,"Standalone",IF(ISNUMBER(MATCH(H6071,ConfigGrouping!$D$1:$D$10000,0)),"Primary","Secondary")),"")))))))))</f>
        <v/>
      </c>
    </row>
    <row r="6072" spans="5:5" ht="15" customHeight="1" x14ac:dyDescent="0.35">
      <c r="E6072" s="11" t="str">
        <f>IF(F6072="Primary Timing Controller","Timing",IF(F6072="Secondary Timing Controller","Timing",IF(F6072="Star","Ethernet",IF(F6072="Door Controller","Security Solution",IF(F6072="Elevator Controller","Security Solution",IF(F6072="Range Extender","Security Solution",IF(F6072="Dropbox","Standalone",IF(F6072="LF Exciter","Standalone",IF(OR(F6072="Monitor",F6072="Virtual Wall"),IF(VLOOKUP(H6072,IRDeviceDetails!$A$1:$B$10000,2,FALSE)=0,"Standalone",IF(ISNUMBER(MATCH(H6072,ConfigGrouping!$D$1:$D$10000,0)),"Primary","Secondary")),"")))))))))</f>
        <v/>
      </c>
    </row>
    <row r="6073" spans="5:5" ht="15" customHeight="1" x14ac:dyDescent="0.35">
      <c r="E6073" s="11" t="str">
        <f>IF(F6073="Primary Timing Controller","Timing",IF(F6073="Secondary Timing Controller","Timing",IF(F6073="Star","Ethernet",IF(F6073="Door Controller","Security Solution",IF(F6073="Elevator Controller","Security Solution",IF(F6073="Range Extender","Security Solution",IF(F6073="Dropbox","Standalone",IF(F6073="LF Exciter","Standalone",IF(OR(F6073="Monitor",F6073="Virtual Wall"),IF(VLOOKUP(H6073,IRDeviceDetails!$A$1:$B$10000,2,FALSE)=0,"Standalone",IF(ISNUMBER(MATCH(H6073,ConfigGrouping!$D$1:$D$10000,0)),"Primary","Secondary")),"")))))))))</f>
        <v/>
      </c>
    </row>
    <row r="6074" spans="5:5" ht="15" customHeight="1" x14ac:dyDescent="0.35">
      <c r="E6074" s="11" t="str">
        <f>IF(F6074="Primary Timing Controller","Timing",IF(F6074="Secondary Timing Controller","Timing",IF(F6074="Star","Ethernet",IF(F6074="Door Controller","Security Solution",IF(F6074="Elevator Controller","Security Solution",IF(F6074="Range Extender","Security Solution",IF(F6074="Dropbox","Standalone",IF(F6074="LF Exciter","Standalone",IF(OR(F6074="Monitor",F6074="Virtual Wall"),IF(VLOOKUP(H6074,IRDeviceDetails!$A$1:$B$10000,2,FALSE)=0,"Standalone",IF(ISNUMBER(MATCH(H6074,ConfigGrouping!$D$1:$D$10000,0)),"Primary","Secondary")),"")))))))))</f>
        <v/>
      </c>
    </row>
    <row r="6075" spans="5:5" ht="15" customHeight="1" x14ac:dyDescent="0.35">
      <c r="E6075" s="11" t="str">
        <f>IF(F6075="Primary Timing Controller","Timing",IF(F6075="Secondary Timing Controller","Timing",IF(F6075="Star","Ethernet",IF(F6075="Door Controller","Security Solution",IF(F6075="Elevator Controller","Security Solution",IF(F6075="Range Extender","Security Solution",IF(F6075="Dropbox","Standalone",IF(F6075="LF Exciter","Standalone",IF(OR(F6075="Monitor",F6075="Virtual Wall"),IF(VLOOKUP(H6075,IRDeviceDetails!$A$1:$B$10000,2,FALSE)=0,"Standalone",IF(ISNUMBER(MATCH(H6075,ConfigGrouping!$D$1:$D$10000,0)),"Primary","Secondary")),"")))))))))</f>
        <v/>
      </c>
    </row>
    <row r="6076" spans="5:5" ht="15" customHeight="1" x14ac:dyDescent="0.35">
      <c r="E6076" s="11" t="str">
        <f>IF(F6076="Primary Timing Controller","Timing",IF(F6076="Secondary Timing Controller","Timing",IF(F6076="Star","Ethernet",IF(F6076="Door Controller","Security Solution",IF(F6076="Elevator Controller","Security Solution",IF(F6076="Range Extender","Security Solution",IF(F6076="Dropbox","Standalone",IF(F6076="LF Exciter","Standalone",IF(OR(F6076="Monitor",F6076="Virtual Wall"),IF(VLOOKUP(H6076,IRDeviceDetails!$A$1:$B$10000,2,FALSE)=0,"Standalone",IF(ISNUMBER(MATCH(H6076,ConfigGrouping!$D$1:$D$10000,0)),"Primary","Secondary")),"")))))))))</f>
        <v/>
      </c>
    </row>
    <row r="6077" spans="5:5" ht="15" customHeight="1" x14ac:dyDescent="0.35">
      <c r="E6077" s="11" t="str">
        <f>IF(F6077="Primary Timing Controller","Timing",IF(F6077="Secondary Timing Controller","Timing",IF(F6077="Star","Ethernet",IF(F6077="Door Controller","Security Solution",IF(F6077="Elevator Controller","Security Solution",IF(F6077="Range Extender","Security Solution",IF(F6077="Dropbox","Standalone",IF(F6077="LF Exciter","Standalone",IF(OR(F6077="Monitor",F6077="Virtual Wall"),IF(VLOOKUP(H6077,IRDeviceDetails!$A$1:$B$10000,2,FALSE)=0,"Standalone",IF(ISNUMBER(MATCH(H6077,ConfigGrouping!$D$1:$D$10000,0)),"Primary","Secondary")),"")))))))))</f>
        <v/>
      </c>
    </row>
    <row r="6078" spans="5:5" ht="15" customHeight="1" x14ac:dyDescent="0.35">
      <c r="E6078" s="11" t="str">
        <f>IF(F6078="Primary Timing Controller","Timing",IF(F6078="Secondary Timing Controller","Timing",IF(F6078="Star","Ethernet",IF(F6078="Door Controller","Security Solution",IF(F6078="Elevator Controller","Security Solution",IF(F6078="Range Extender","Security Solution",IF(F6078="Dropbox","Standalone",IF(F6078="LF Exciter","Standalone",IF(OR(F6078="Monitor",F6078="Virtual Wall"),IF(VLOOKUP(H6078,IRDeviceDetails!$A$1:$B$10000,2,FALSE)=0,"Standalone",IF(ISNUMBER(MATCH(H6078,ConfigGrouping!$D$1:$D$10000,0)),"Primary","Secondary")),"")))))))))</f>
        <v/>
      </c>
    </row>
    <row r="6079" spans="5:5" ht="15" customHeight="1" x14ac:dyDescent="0.35">
      <c r="E6079" s="11" t="str">
        <f>IF(F6079="Primary Timing Controller","Timing",IF(F6079="Secondary Timing Controller","Timing",IF(F6079="Star","Ethernet",IF(F6079="Door Controller","Security Solution",IF(F6079="Elevator Controller","Security Solution",IF(F6079="Range Extender","Security Solution",IF(F6079="Dropbox","Standalone",IF(F6079="LF Exciter","Standalone",IF(OR(F6079="Monitor",F6079="Virtual Wall"),IF(VLOOKUP(H6079,IRDeviceDetails!$A$1:$B$10000,2,FALSE)=0,"Standalone",IF(ISNUMBER(MATCH(H6079,ConfigGrouping!$D$1:$D$10000,0)),"Primary","Secondary")),"")))))))))</f>
        <v/>
      </c>
    </row>
    <row r="6080" spans="5:5" ht="15" customHeight="1" x14ac:dyDescent="0.35">
      <c r="E6080" s="11" t="str">
        <f>IF(F6080="Primary Timing Controller","Timing",IF(F6080="Secondary Timing Controller","Timing",IF(F6080="Star","Ethernet",IF(F6080="Door Controller","Security Solution",IF(F6080="Elevator Controller","Security Solution",IF(F6080="Range Extender","Security Solution",IF(F6080="Dropbox","Standalone",IF(F6080="LF Exciter","Standalone",IF(OR(F6080="Monitor",F6080="Virtual Wall"),IF(VLOOKUP(H6080,IRDeviceDetails!$A$1:$B$10000,2,FALSE)=0,"Standalone",IF(ISNUMBER(MATCH(H6080,ConfigGrouping!$D$1:$D$10000,0)),"Primary","Secondary")),"")))))))))</f>
        <v/>
      </c>
    </row>
    <row r="6081" spans="5:5" ht="15" customHeight="1" x14ac:dyDescent="0.35">
      <c r="E6081" s="11" t="str">
        <f>IF(F6081="Primary Timing Controller","Timing",IF(F6081="Secondary Timing Controller","Timing",IF(F6081="Star","Ethernet",IF(F6081="Door Controller","Security Solution",IF(F6081="Elevator Controller","Security Solution",IF(F6081="Range Extender","Security Solution",IF(F6081="Dropbox","Standalone",IF(F6081="LF Exciter","Standalone",IF(OR(F6081="Monitor",F6081="Virtual Wall"),IF(VLOOKUP(H6081,IRDeviceDetails!$A$1:$B$10000,2,FALSE)=0,"Standalone",IF(ISNUMBER(MATCH(H6081,ConfigGrouping!$D$1:$D$10000,0)),"Primary","Secondary")),"")))))))))</f>
        <v/>
      </c>
    </row>
    <row r="6082" spans="5:5" ht="15" customHeight="1" x14ac:dyDescent="0.35">
      <c r="E6082" s="11" t="str">
        <f>IF(F6082="Primary Timing Controller","Timing",IF(F6082="Secondary Timing Controller","Timing",IF(F6082="Star","Ethernet",IF(F6082="Door Controller","Security Solution",IF(F6082="Elevator Controller","Security Solution",IF(F6082="Range Extender","Security Solution",IF(F6082="Dropbox","Standalone",IF(F6082="LF Exciter","Standalone",IF(OR(F6082="Monitor",F6082="Virtual Wall"),IF(VLOOKUP(H6082,IRDeviceDetails!$A$1:$B$10000,2,FALSE)=0,"Standalone",IF(ISNUMBER(MATCH(H6082,ConfigGrouping!$D$1:$D$10000,0)),"Primary","Secondary")),"")))))))))</f>
        <v/>
      </c>
    </row>
    <row r="6083" spans="5:5" ht="15" customHeight="1" x14ac:dyDescent="0.35">
      <c r="E6083" s="11" t="str">
        <f>IF(F6083="Primary Timing Controller","Timing",IF(F6083="Secondary Timing Controller","Timing",IF(F6083="Star","Ethernet",IF(F6083="Door Controller","Security Solution",IF(F6083="Elevator Controller","Security Solution",IF(F6083="Range Extender","Security Solution",IF(F6083="Dropbox","Standalone",IF(F6083="LF Exciter","Standalone",IF(OR(F6083="Monitor",F6083="Virtual Wall"),IF(VLOOKUP(H6083,IRDeviceDetails!$A$1:$B$10000,2,FALSE)=0,"Standalone",IF(ISNUMBER(MATCH(H6083,ConfigGrouping!$D$1:$D$10000,0)),"Primary","Secondary")),"")))))))))</f>
        <v/>
      </c>
    </row>
    <row r="6084" spans="5:5" ht="15" customHeight="1" x14ac:dyDescent="0.35">
      <c r="E6084" s="11" t="str">
        <f>IF(F6084="Primary Timing Controller","Timing",IF(F6084="Secondary Timing Controller","Timing",IF(F6084="Star","Ethernet",IF(F6084="Door Controller","Security Solution",IF(F6084="Elevator Controller","Security Solution",IF(F6084="Range Extender","Security Solution",IF(F6084="Dropbox","Standalone",IF(F6084="LF Exciter","Standalone",IF(OR(F6084="Monitor",F6084="Virtual Wall"),IF(VLOOKUP(H6084,IRDeviceDetails!$A$1:$B$10000,2,FALSE)=0,"Standalone",IF(ISNUMBER(MATCH(H6084,ConfigGrouping!$D$1:$D$10000,0)),"Primary","Secondary")),"")))))))))</f>
        <v/>
      </c>
    </row>
    <row r="6085" spans="5:5" ht="15" customHeight="1" x14ac:dyDescent="0.35">
      <c r="E6085" s="11" t="str">
        <f>IF(F6085="Primary Timing Controller","Timing",IF(F6085="Secondary Timing Controller","Timing",IF(F6085="Star","Ethernet",IF(F6085="Door Controller","Security Solution",IF(F6085="Elevator Controller","Security Solution",IF(F6085="Range Extender","Security Solution",IF(F6085="Dropbox","Standalone",IF(F6085="LF Exciter","Standalone",IF(OR(F6085="Monitor",F6085="Virtual Wall"),IF(VLOOKUP(H6085,IRDeviceDetails!$A$1:$B$10000,2,FALSE)=0,"Standalone",IF(ISNUMBER(MATCH(H6085,ConfigGrouping!$D$1:$D$10000,0)),"Primary","Secondary")),"")))))))))</f>
        <v/>
      </c>
    </row>
    <row r="6086" spans="5:5" ht="15" customHeight="1" x14ac:dyDescent="0.35">
      <c r="E6086" s="11" t="str">
        <f>IF(F6086="Primary Timing Controller","Timing",IF(F6086="Secondary Timing Controller","Timing",IF(F6086="Star","Ethernet",IF(F6086="Door Controller","Security Solution",IF(F6086="Elevator Controller","Security Solution",IF(F6086="Range Extender","Security Solution",IF(F6086="Dropbox","Standalone",IF(F6086="LF Exciter","Standalone",IF(OR(F6086="Monitor",F6086="Virtual Wall"),IF(VLOOKUP(H6086,IRDeviceDetails!$A$1:$B$10000,2,FALSE)=0,"Standalone",IF(ISNUMBER(MATCH(H6086,ConfigGrouping!$D$1:$D$10000,0)),"Primary","Secondary")),"")))))))))</f>
        <v/>
      </c>
    </row>
    <row r="6087" spans="5:5" ht="15" customHeight="1" x14ac:dyDescent="0.35">
      <c r="E6087" s="11" t="str">
        <f>IF(F6087="Primary Timing Controller","Timing",IF(F6087="Secondary Timing Controller","Timing",IF(F6087="Star","Ethernet",IF(F6087="Door Controller","Security Solution",IF(F6087="Elevator Controller","Security Solution",IF(F6087="Range Extender","Security Solution",IF(F6087="Dropbox","Standalone",IF(F6087="LF Exciter","Standalone",IF(OR(F6087="Monitor",F6087="Virtual Wall"),IF(VLOOKUP(H6087,IRDeviceDetails!$A$1:$B$10000,2,FALSE)=0,"Standalone",IF(ISNUMBER(MATCH(H6087,ConfigGrouping!$D$1:$D$10000,0)),"Primary","Secondary")),"")))))))))</f>
        <v/>
      </c>
    </row>
    <row r="6088" spans="5:5" ht="15" customHeight="1" x14ac:dyDescent="0.35">
      <c r="E6088" s="11" t="str">
        <f>IF(F6088="Primary Timing Controller","Timing",IF(F6088="Secondary Timing Controller","Timing",IF(F6088="Star","Ethernet",IF(F6088="Door Controller","Security Solution",IF(F6088="Elevator Controller","Security Solution",IF(F6088="Range Extender","Security Solution",IF(F6088="Dropbox","Standalone",IF(F6088="LF Exciter","Standalone",IF(OR(F6088="Monitor",F6088="Virtual Wall"),IF(VLOOKUP(H6088,IRDeviceDetails!$A$1:$B$10000,2,FALSE)=0,"Standalone",IF(ISNUMBER(MATCH(H6088,ConfigGrouping!$D$1:$D$10000,0)),"Primary","Secondary")),"")))))))))</f>
        <v/>
      </c>
    </row>
    <row r="6089" spans="5:5" ht="15" customHeight="1" x14ac:dyDescent="0.35">
      <c r="E6089" s="11" t="str">
        <f>IF(F6089="Primary Timing Controller","Timing",IF(F6089="Secondary Timing Controller","Timing",IF(F6089="Star","Ethernet",IF(F6089="Door Controller","Security Solution",IF(F6089="Elevator Controller","Security Solution",IF(F6089="Range Extender","Security Solution",IF(F6089="Dropbox","Standalone",IF(F6089="LF Exciter","Standalone",IF(OR(F6089="Monitor",F6089="Virtual Wall"),IF(VLOOKUP(H6089,IRDeviceDetails!$A$1:$B$10000,2,FALSE)=0,"Standalone",IF(ISNUMBER(MATCH(H6089,ConfigGrouping!$D$1:$D$10000,0)),"Primary","Secondary")),"")))))))))</f>
        <v/>
      </c>
    </row>
    <row r="6090" spans="5:5" ht="15" customHeight="1" x14ac:dyDescent="0.35">
      <c r="E6090" s="11" t="str">
        <f>IF(F6090="Primary Timing Controller","Timing",IF(F6090="Secondary Timing Controller","Timing",IF(F6090="Star","Ethernet",IF(F6090="Door Controller","Security Solution",IF(F6090="Elevator Controller","Security Solution",IF(F6090="Range Extender","Security Solution",IF(F6090="Dropbox","Standalone",IF(F6090="LF Exciter","Standalone",IF(OR(F6090="Monitor",F6090="Virtual Wall"),IF(VLOOKUP(H6090,IRDeviceDetails!$A$1:$B$10000,2,FALSE)=0,"Standalone",IF(ISNUMBER(MATCH(H6090,ConfigGrouping!$D$1:$D$10000,0)),"Primary","Secondary")),"")))))))))</f>
        <v/>
      </c>
    </row>
    <row r="6091" spans="5:5" ht="15" customHeight="1" x14ac:dyDescent="0.35">
      <c r="E6091" s="11" t="str">
        <f>IF(F6091="Primary Timing Controller","Timing",IF(F6091="Secondary Timing Controller","Timing",IF(F6091="Star","Ethernet",IF(F6091="Door Controller","Security Solution",IF(F6091="Elevator Controller","Security Solution",IF(F6091="Range Extender","Security Solution",IF(F6091="Dropbox","Standalone",IF(F6091="LF Exciter","Standalone",IF(OR(F6091="Monitor",F6091="Virtual Wall"),IF(VLOOKUP(H6091,IRDeviceDetails!$A$1:$B$10000,2,FALSE)=0,"Standalone",IF(ISNUMBER(MATCH(H6091,ConfigGrouping!$D$1:$D$10000,0)),"Primary","Secondary")),"")))))))))</f>
        <v/>
      </c>
    </row>
    <row r="6092" spans="5:5" ht="15" customHeight="1" x14ac:dyDescent="0.35">
      <c r="E6092" s="11" t="str">
        <f>IF(F6092="Primary Timing Controller","Timing",IF(F6092="Secondary Timing Controller","Timing",IF(F6092="Star","Ethernet",IF(F6092="Door Controller","Security Solution",IF(F6092="Elevator Controller","Security Solution",IF(F6092="Range Extender","Security Solution",IF(F6092="Dropbox","Standalone",IF(F6092="LF Exciter","Standalone",IF(OR(F6092="Monitor",F6092="Virtual Wall"),IF(VLOOKUP(H6092,IRDeviceDetails!$A$1:$B$10000,2,FALSE)=0,"Standalone",IF(ISNUMBER(MATCH(H6092,ConfigGrouping!$D$1:$D$10000,0)),"Primary","Secondary")),"")))))))))</f>
        <v/>
      </c>
    </row>
    <row r="6093" spans="5:5" ht="15" customHeight="1" x14ac:dyDescent="0.35">
      <c r="E6093" s="11" t="str">
        <f>IF(F6093="Primary Timing Controller","Timing",IF(F6093="Secondary Timing Controller","Timing",IF(F6093="Star","Ethernet",IF(F6093="Door Controller","Security Solution",IF(F6093="Elevator Controller","Security Solution",IF(F6093="Range Extender","Security Solution",IF(F6093="Dropbox","Standalone",IF(F6093="LF Exciter","Standalone",IF(OR(F6093="Monitor",F6093="Virtual Wall"),IF(VLOOKUP(H6093,IRDeviceDetails!$A$1:$B$10000,2,FALSE)=0,"Standalone",IF(ISNUMBER(MATCH(H6093,ConfigGrouping!$D$1:$D$10000,0)),"Primary","Secondary")),"")))))))))</f>
        <v/>
      </c>
    </row>
    <row r="6094" spans="5:5" ht="15" customHeight="1" x14ac:dyDescent="0.35">
      <c r="E6094" s="11" t="str">
        <f>IF(F6094="Primary Timing Controller","Timing",IF(F6094="Secondary Timing Controller","Timing",IF(F6094="Star","Ethernet",IF(F6094="Door Controller","Security Solution",IF(F6094="Elevator Controller","Security Solution",IF(F6094="Range Extender","Security Solution",IF(F6094="Dropbox","Standalone",IF(F6094="LF Exciter","Standalone",IF(OR(F6094="Monitor",F6094="Virtual Wall"),IF(VLOOKUP(H6094,IRDeviceDetails!$A$1:$B$10000,2,FALSE)=0,"Standalone",IF(ISNUMBER(MATCH(H6094,ConfigGrouping!$D$1:$D$10000,0)),"Primary","Secondary")),"")))))))))</f>
        <v/>
      </c>
    </row>
    <row r="6095" spans="5:5" ht="15" customHeight="1" x14ac:dyDescent="0.35">
      <c r="E6095" s="11" t="str">
        <f>IF(F6095="Primary Timing Controller","Timing",IF(F6095="Secondary Timing Controller","Timing",IF(F6095="Star","Ethernet",IF(F6095="Door Controller","Security Solution",IF(F6095="Elevator Controller","Security Solution",IF(F6095="Range Extender","Security Solution",IF(F6095="Dropbox","Standalone",IF(F6095="LF Exciter","Standalone",IF(OR(F6095="Monitor",F6095="Virtual Wall"),IF(VLOOKUP(H6095,IRDeviceDetails!$A$1:$B$10000,2,FALSE)=0,"Standalone",IF(ISNUMBER(MATCH(H6095,ConfigGrouping!$D$1:$D$10000,0)),"Primary","Secondary")),"")))))))))</f>
        <v/>
      </c>
    </row>
    <row r="6096" spans="5:5" ht="15" customHeight="1" x14ac:dyDescent="0.35">
      <c r="E6096" s="11" t="str">
        <f>IF(F6096="Primary Timing Controller","Timing",IF(F6096="Secondary Timing Controller","Timing",IF(F6096="Star","Ethernet",IF(F6096="Door Controller","Security Solution",IF(F6096="Elevator Controller","Security Solution",IF(F6096="Range Extender","Security Solution",IF(F6096="Dropbox","Standalone",IF(F6096="LF Exciter","Standalone",IF(OR(F6096="Monitor",F6096="Virtual Wall"),IF(VLOOKUP(H6096,IRDeviceDetails!$A$1:$B$10000,2,FALSE)=0,"Standalone",IF(ISNUMBER(MATCH(H6096,ConfigGrouping!$D$1:$D$10000,0)),"Primary","Secondary")),"")))))))))</f>
        <v/>
      </c>
    </row>
    <row r="6097" spans="5:5" ht="15" customHeight="1" x14ac:dyDescent="0.35">
      <c r="E6097" s="11" t="str">
        <f>IF(F6097="Primary Timing Controller","Timing",IF(F6097="Secondary Timing Controller","Timing",IF(F6097="Star","Ethernet",IF(F6097="Door Controller","Security Solution",IF(F6097="Elevator Controller","Security Solution",IF(F6097="Range Extender","Security Solution",IF(F6097="Dropbox","Standalone",IF(F6097="LF Exciter","Standalone",IF(OR(F6097="Monitor",F6097="Virtual Wall"),IF(VLOOKUP(H6097,IRDeviceDetails!$A$1:$B$10000,2,FALSE)=0,"Standalone",IF(ISNUMBER(MATCH(H6097,ConfigGrouping!$D$1:$D$10000,0)),"Primary","Secondary")),"")))))))))</f>
        <v/>
      </c>
    </row>
    <row r="6098" spans="5:5" ht="15" customHeight="1" x14ac:dyDescent="0.35">
      <c r="E6098" s="11" t="str">
        <f>IF(F6098="Primary Timing Controller","Timing",IF(F6098="Secondary Timing Controller","Timing",IF(F6098="Star","Ethernet",IF(F6098="Door Controller","Security Solution",IF(F6098="Elevator Controller","Security Solution",IF(F6098="Range Extender","Security Solution",IF(F6098="Dropbox","Standalone",IF(F6098="LF Exciter","Standalone",IF(OR(F6098="Monitor",F6098="Virtual Wall"),IF(VLOOKUP(H6098,IRDeviceDetails!$A$1:$B$10000,2,FALSE)=0,"Standalone",IF(ISNUMBER(MATCH(H6098,ConfigGrouping!$D$1:$D$10000,0)),"Primary","Secondary")),"")))))))))</f>
        <v/>
      </c>
    </row>
    <row r="6099" spans="5:5" ht="15" customHeight="1" x14ac:dyDescent="0.35">
      <c r="E6099" s="11" t="str">
        <f>IF(F6099="Primary Timing Controller","Timing",IF(F6099="Secondary Timing Controller","Timing",IF(F6099="Star","Ethernet",IF(F6099="Door Controller","Security Solution",IF(F6099="Elevator Controller","Security Solution",IF(F6099="Range Extender","Security Solution",IF(F6099="Dropbox","Standalone",IF(F6099="LF Exciter","Standalone",IF(OR(F6099="Monitor",F6099="Virtual Wall"),IF(VLOOKUP(H6099,IRDeviceDetails!$A$1:$B$10000,2,FALSE)=0,"Standalone",IF(ISNUMBER(MATCH(H6099,ConfigGrouping!$D$1:$D$10000,0)),"Primary","Secondary")),"")))))))))</f>
        <v/>
      </c>
    </row>
    <row r="6100" spans="5:5" ht="15" customHeight="1" x14ac:dyDescent="0.35">
      <c r="E6100" s="11" t="str">
        <f>IF(F6100="Primary Timing Controller","Timing",IF(F6100="Secondary Timing Controller","Timing",IF(F6100="Star","Ethernet",IF(F6100="Door Controller","Security Solution",IF(F6100="Elevator Controller","Security Solution",IF(F6100="Range Extender","Security Solution",IF(F6100="Dropbox","Standalone",IF(F6100="LF Exciter","Standalone",IF(OR(F6100="Monitor",F6100="Virtual Wall"),IF(VLOOKUP(H6100,IRDeviceDetails!$A$1:$B$10000,2,FALSE)=0,"Standalone",IF(ISNUMBER(MATCH(H6100,ConfigGrouping!$D$1:$D$10000,0)),"Primary","Secondary")),"")))))))))</f>
        <v/>
      </c>
    </row>
    <row r="6101" spans="5:5" ht="15" customHeight="1" x14ac:dyDescent="0.35">
      <c r="E6101" s="11" t="str">
        <f>IF(F6101="Primary Timing Controller","Timing",IF(F6101="Secondary Timing Controller","Timing",IF(F6101="Star","Ethernet",IF(F6101="Door Controller","Security Solution",IF(F6101="Elevator Controller","Security Solution",IF(F6101="Range Extender","Security Solution",IF(F6101="Dropbox","Standalone",IF(F6101="LF Exciter","Standalone",IF(OR(F6101="Monitor",F6101="Virtual Wall"),IF(VLOOKUP(H6101,IRDeviceDetails!$A$1:$B$10000,2,FALSE)=0,"Standalone",IF(ISNUMBER(MATCH(H6101,ConfigGrouping!$D$1:$D$10000,0)),"Primary","Secondary")),"")))))))))</f>
        <v/>
      </c>
    </row>
    <row r="6102" spans="5:5" ht="15" customHeight="1" x14ac:dyDescent="0.35">
      <c r="E6102" s="11" t="str">
        <f>IF(F6102="Primary Timing Controller","Timing",IF(F6102="Secondary Timing Controller","Timing",IF(F6102="Star","Ethernet",IF(F6102="Door Controller","Security Solution",IF(F6102="Elevator Controller","Security Solution",IF(F6102="Range Extender","Security Solution",IF(F6102="Dropbox","Standalone",IF(F6102="LF Exciter","Standalone",IF(OR(F6102="Monitor",F6102="Virtual Wall"),IF(VLOOKUP(H6102,IRDeviceDetails!$A$1:$B$10000,2,FALSE)=0,"Standalone",IF(ISNUMBER(MATCH(H6102,ConfigGrouping!$D$1:$D$10000,0)),"Primary","Secondary")),"")))))))))</f>
        <v/>
      </c>
    </row>
    <row r="6103" spans="5:5" ht="15" customHeight="1" x14ac:dyDescent="0.35">
      <c r="E6103" s="11" t="str">
        <f>IF(F6103="Primary Timing Controller","Timing",IF(F6103="Secondary Timing Controller","Timing",IF(F6103="Star","Ethernet",IF(F6103="Door Controller","Security Solution",IF(F6103="Elevator Controller","Security Solution",IF(F6103="Range Extender","Security Solution",IF(F6103="Dropbox","Standalone",IF(F6103="LF Exciter","Standalone",IF(OR(F6103="Monitor",F6103="Virtual Wall"),IF(VLOOKUP(H6103,IRDeviceDetails!$A$1:$B$10000,2,FALSE)=0,"Standalone",IF(ISNUMBER(MATCH(H6103,ConfigGrouping!$D$1:$D$10000,0)),"Primary","Secondary")),"")))))))))</f>
        <v/>
      </c>
    </row>
    <row r="6104" spans="5:5" ht="15" customHeight="1" x14ac:dyDescent="0.35">
      <c r="E6104" s="11" t="str">
        <f>IF(F6104="Primary Timing Controller","Timing",IF(F6104="Secondary Timing Controller","Timing",IF(F6104="Star","Ethernet",IF(F6104="Door Controller","Security Solution",IF(F6104="Elevator Controller","Security Solution",IF(F6104="Range Extender","Security Solution",IF(F6104="Dropbox","Standalone",IF(F6104="LF Exciter","Standalone",IF(OR(F6104="Monitor",F6104="Virtual Wall"),IF(VLOOKUP(H6104,IRDeviceDetails!$A$1:$B$10000,2,FALSE)=0,"Standalone",IF(ISNUMBER(MATCH(H6104,ConfigGrouping!$D$1:$D$10000,0)),"Primary","Secondary")),"")))))))))</f>
        <v/>
      </c>
    </row>
    <row r="6105" spans="5:5" ht="15" customHeight="1" x14ac:dyDescent="0.35">
      <c r="E6105" s="11" t="str">
        <f>IF(F6105="Primary Timing Controller","Timing",IF(F6105="Secondary Timing Controller","Timing",IF(F6105="Star","Ethernet",IF(F6105="Door Controller","Security Solution",IF(F6105="Elevator Controller","Security Solution",IF(F6105="Range Extender","Security Solution",IF(F6105="Dropbox","Standalone",IF(F6105="LF Exciter","Standalone",IF(OR(F6105="Monitor",F6105="Virtual Wall"),IF(VLOOKUP(H6105,IRDeviceDetails!$A$1:$B$10000,2,FALSE)=0,"Standalone",IF(ISNUMBER(MATCH(H6105,ConfigGrouping!$D$1:$D$10000,0)),"Primary","Secondary")),"")))))))))</f>
        <v/>
      </c>
    </row>
    <row r="6106" spans="5:5" ht="15" customHeight="1" x14ac:dyDescent="0.35">
      <c r="E6106" s="11" t="str">
        <f>IF(F6106="Primary Timing Controller","Timing",IF(F6106="Secondary Timing Controller","Timing",IF(F6106="Star","Ethernet",IF(F6106="Door Controller","Security Solution",IF(F6106="Elevator Controller","Security Solution",IF(F6106="Range Extender","Security Solution",IF(F6106="Dropbox","Standalone",IF(F6106="LF Exciter","Standalone",IF(OR(F6106="Monitor",F6106="Virtual Wall"),IF(VLOOKUP(H6106,IRDeviceDetails!$A$1:$B$10000,2,FALSE)=0,"Standalone",IF(ISNUMBER(MATCH(H6106,ConfigGrouping!$D$1:$D$10000,0)),"Primary","Secondary")),"")))))))))</f>
        <v/>
      </c>
    </row>
    <row r="6107" spans="5:5" ht="15" customHeight="1" x14ac:dyDescent="0.35">
      <c r="E6107" s="11" t="str">
        <f>IF(F6107="Primary Timing Controller","Timing",IF(F6107="Secondary Timing Controller","Timing",IF(F6107="Star","Ethernet",IF(F6107="Door Controller","Security Solution",IF(F6107="Elevator Controller","Security Solution",IF(F6107="Range Extender","Security Solution",IF(F6107="Dropbox","Standalone",IF(F6107="LF Exciter","Standalone",IF(OR(F6107="Monitor",F6107="Virtual Wall"),IF(VLOOKUP(H6107,IRDeviceDetails!$A$1:$B$10000,2,FALSE)=0,"Standalone",IF(ISNUMBER(MATCH(H6107,ConfigGrouping!$D$1:$D$10000,0)),"Primary","Secondary")),"")))))))))</f>
        <v/>
      </c>
    </row>
    <row r="6108" spans="5:5" ht="15" customHeight="1" x14ac:dyDescent="0.35">
      <c r="E6108" s="11" t="str">
        <f>IF(F6108="Primary Timing Controller","Timing",IF(F6108="Secondary Timing Controller","Timing",IF(F6108="Star","Ethernet",IF(F6108="Door Controller","Security Solution",IF(F6108="Elevator Controller","Security Solution",IF(F6108="Range Extender","Security Solution",IF(F6108="Dropbox","Standalone",IF(F6108="LF Exciter","Standalone",IF(OR(F6108="Monitor",F6108="Virtual Wall"),IF(VLOOKUP(H6108,IRDeviceDetails!$A$1:$B$10000,2,FALSE)=0,"Standalone",IF(ISNUMBER(MATCH(H6108,ConfigGrouping!$D$1:$D$10000,0)),"Primary","Secondary")),"")))))))))</f>
        <v/>
      </c>
    </row>
    <row r="6109" spans="5:5" ht="15" customHeight="1" x14ac:dyDescent="0.35">
      <c r="E6109" s="11" t="str">
        <f>IF(F6109="Primary Timing Controller","Timing",IF(F6109="Secondary Timing Controller","Timing",IF(F6109="Star","Ethernet",IF(F6109="Door Controller","Security Solution",IF(F6109="Elevator Controller","Security Solution",IF(F6109="Range Extender","Security Solution",IF(F6109="Dropbox","Standalone",IF(F6109="LF Exciter","Standalone",IF(OR(F6109="Monitor",F6109="Virtual Wall"),IF(VLOOKUP(H6109,IRDeviceDetails!$A$1:$B$10000,2,FALSE)=0,"Standalone",IF(ISNUMBER(MATCH(H6109,ConfigGrouping!$D$1:$D$10000,0)),"Primary","Secondary")),"")))))))))</f>
        <v/>
      </c>
    </row>
    <row r="6110" spans="5:5" ht="15" customHeight="1" x14ac:dyDescent="0.35">
      <c r="E6110" s="11" t="str">
        <f>IF(F6110="Primary Timing Controller","Timing",IF(F6110="Secondary Timing Controller","Timing",IF(F6110="Star","Ethernet",IF(F6110="Door Controller","Security Solution",IF(F6110="Elevator Controller","Security Solution",IF(F6110="Range Extender","Security Solution",IF(F6110="Dropbox","Standalone",IF(F6110="LF Exciter","Standalone",IF(OR(F6110="Monitor",F6110="Virtual Wall"),IF(VLOOKUP(H6110,IRDeviceDetails!$A$1:$B$10000,2,FALSE)=0,"Standalone",IF(ISNUMBER(MATCH(H6110,ConfigGrouping!$D$1:$D$10000,0)),"Primary","Secondary")),"")))))))))</f>
        <v/>
      </c>
    </row>
    <row r="6111" spans="5:5" ht="15" customHeight="1" x14ac:dyDescent="0.35">
      <c r="E6111" s="11" t="str">
        <f>IF(F6111="Primary Timing Controller","Timing",IF(F6111="Secondary Timing Controller","Timing",IF(F6111="Star","Ethernet",IF(F6111="Door Controller","Security Solution",IF(F6111="Elevator Controller","Security Solution",IF(F6111="Range Extender","Security Solution",IF(F6111="Dropbox","Standalone",IF(F6111="LF Exciter","Standalone",IF(OR(F6111="Monitor",F6111="Virtual Wall"),IF(VLOOKUP(H6111,IRDeviceDetails!$A$1:$B$10000,2,FALSE)=0,"Standalone",IF(ISNUMBER(MATCH(H6111,ConfigGrouping!$D$1:$D$10000,0)),"Primary","Secondary")),"")))))))))</f>
        <v/>
      </c>
    </row>
    <row r="6112" spans="5:5" ht="15" customHeight="1" x14ac:dyDescent="0.35">
      <c r="E6112" s="11" t="str">
        <f>IF(F6112="Primary Timing Controller","Timing",IF(F6112="Secondary Timing Controller","Timing",IF(F6112="Star","Ethernet",IF(F6112="Door Controller","Security Solution",IF(F6112="Elevator Controller","Security Solution",IF(F6112="Range Extender","Security Solution",IF(F6112="Dropbox","Standalone",IF(F6112="LF Exciter","Standalone",IF(OR(F6112="Monitor",F6112="Virtual Wall"),IF(VLOOKUP(H6112,IRDeviceDetails!$A$1:$B$10000,2,FALSE)=0,"Standalone",IF(ISNUMBER(MATCH(H6112,ConfigGrouping!$D$1:$D$10000,0)),"Primary","Secondary")),"")))))))))</f>
        <v/>
      </c>
    </row>
    <row r="6113" spans="5:5" ht="15" customHeight="1" x14ac:dyDescent="0.35">
      <c r="E6113" s="11" t="str">
        <f>IF(F6113="Primary Timing Controller","Timing",IF(F6113="Secondary Timing Controller","Timing",IF(F6113="Star","Ethernet",IF(F6113="Door Controller","Security Solution",IF(F6113="Elevator Controller","Security Solution",IF(F6113="Range Extender","Security Solution",IF(F6113="Dropbox","Standalone",IF(F6113="LF Exciter","Standalone",IF(OR(F6113="Monitor",F6113="Virtual Wall"),IF(VLOOKUP(H6113,IRDeviceDetails!$A$1:$B$10000,2,FALSE)=0,"Standalone",IF(ISNUMBER(MATCH(H6113,ConfigGrouping!$D$1:$D$10000,0)),"Primary","Secondary")),"")))))))))</f>
        <v/>
      </c>
    </row>
    <row r="6114" spans="5:5" ht="15" customHeight="1" x14ac:dyDescent="0.35">
      <c r="E6114" s="11" t="str">
        <f>IF(F6114="Primary Timing Controller","Timing",IF(F6114="Secondary Timing Controller","Timing",IF(F6114="Star","Ethernet",IF(F6114="Door Controller","Security Solution",IF(F6114="Elevator Controller","Security Solution",IF(F6114="Range Extender","Security Solution",IF(F6114="Dropbox","Standalone",IF(F6114="LF Exciter","Standalone",IF(OR(F6114="Monitor",F6114="Virtual Wall"),IF(VLOOKUP(H6114,IRDeviceDetails!$A$1:$B$10000,2,FALSE)=0,"Standalone",IF(ISNUMBER(MATCH(H6114,ConfigGrouping!$D$1:$D$10000,0)),"Primary","Secondary")),"")))))))))</f>
        <v/>
      </c>
    </row>
    <row r="6115" spans="5:5" ht="15" customHeight="1" x14ac:dyDescent="0.35">
      <c r="E6115" s="11" t="str">
        <f>IF(F6115="Primary Timing Controller","Timing",IF(F6115="Secondary Timing Controller","Timing",IF(F6115="Star","Ethernet",IF(F6115="Door Controller","Security Solution",IF(F6115="Elevator Controller","Security Solution",IF(F6115="Range Extender","Security Solution",IF(F6115="Dropbox","Standalone",IF(F6115="LF Exciter","Standalone",IF(OR(F6115="Monitor",F6115="Virtual Wall"),IF(VLOOKUP(H6115,IRDeviceDetails!$A$1:$B$10000,2,FALSE)=0,"Standalone",IF(ISNUMBER(MATCH(H6115,ConfigGrouping!$D$1:$D$10000,0)),"Primary","Secondary")),"")))))))))</f>
        <v/>
      </c>
    </row>
    <row r="6116" spans="5:5" ht="15" customHeight="1" x14ac:dyDescent="0.35">
      <c r="E6116" s="11" t="str">
        <f>IF(F6116="Primary Timing Controller","Timing",IF(F6116="Secondary Timing Controller","Timing",IF(F6116="Star","Ethernet",IF(F6116="Door Controller","Security Solution",IF(F6116="Elevator Controller","Security Solution",IF(F6116="Range Extender","Security Solution",IF(F6116="Dropbox","Standalone",IF(F6116="LF Exciter","Standalone",IF(OR(F6116="Monitor",F6116="Virtual Wall"),IF(VLOOKUP(H6116,IRDeviceDetails!$A$1:$B$10000,2,FALSE)=0,"Standalone",IF(ISNUMBER(MATCH(H6116,ConfigGrouping!$D$1:$D$10000,0)),"Primary","Secondary")),"")))))))))</f>
        <v/>
      </c>
    </row>
    <row r="6117" spans="5:5" ht="15" customHeight="1" x14ac:dyDescent="0.35">
      <c r="E6117" s="11" t="str">
        <f>IF(F6117="Primary Timing Controller","Timing",IF(F6117="Secondary Timing Controller","Timing",IF(F6117="Star","Ethernet",IF(F6117="Door Controller","Security Solution",IF(F6117="Elevator Controller","Security Solution",IF(F6117="Range Extender","Security Solution",IF(F6117="Dropbox","Standalone",IF(F6117="LF Exciter","Standalone",IF(OR(F6117="Monitor",F6117="Virtual Wall"),IF(VLOOKUP(H6117,IRDeviceDetails!$A$1:$B$10000,2,FALSE)=0,"Standalone",IF(ISNUMBER(MATCH(H6117,ConfigGrouping!$D$1:$D$10000,0)),"Primary","Secondary")),"")))))))))</f>
        <v/>
      </c>
    </row>
    <row r="6118" spans="5:5" ht="15" customHeight="1" x14ac:dyDescent="0.35">
      <c r="E6118" s="11" t="str">
        <f>IF(F6118="Primary Timing Controller","Timing",IF(F6118="Secondary Timing Controller","Timing",IF(F6118="Star","Ethernet",IF(F6118="Door Controller","Security Solution",IF(F6118="Elevator Controller","Security Solution",IF(F6118="Range Extender","Security Solution",IF(F6118="Dropbox","Standalone",IF(F6118="LF Exciter","Standalone",IF(OR(F6118="Monitor",F6118="Virtual Wall"),IF(VLOOKUP(H6118,IRDeviceDetails!$A$1:$B$10000,2,FALSE)=0,"Standalone",IF(ISNUMBER(MATCH(H6118,ConfigGrouping!$D$1:$D$10000,0)),"Primary","Secondary")),"")))))))))</f>
        <v/>
      </c>
    </row>
    <row r="6119" spans="5:5" ht="15" customHeight="1" x14ac:dyDescent="0.35">
      <c r="E6119" s="11" t="str">
        <f>IF(F6119="Primary Timing Controller","Timing",IF(F6119="Secondary Timing Controller","Timing",IF(F6119="Star","Ethernet",IF(F6119="Door Controller","Security Solution",IF(F6119="Elevator Controller","Security Solution",IF(F6119="Range Extender","Security Solution",IF(F6119="Dropbox","Standalone",IF(F6119="LF Exciter","Standalone",IF(OR(F6119="Monitor",F6119="Virtual Wall"),IF(VLOOKUP(H6119,IRDeviceDetails!$A$1:$B$10000,2,FALSE)=0,"Standalone",IF(ISNUMBER(MATCH(H6119,ConfigGrouping!$D$1:$D$10000,0)),"Primary","Secondary")),"")))))))))</f>
        <v/>
      </c>
    </row>
    <row r="6120" spans="5:5" ht="15" customHeight="1" x14ac:dyDescent="0.35">
      <c r="E6120" s="11" t="str">
        <f>IF(F6120="Primary Timing Controller","Timing",IF(F6120="Secondary Timing Controller","Timing",IF(F6120="Star","Ethernet",IF(F6120="Door Controller","Security Solution",IF(F6120="Elevator Controller","Security Solution",IF(F6120="Range Extender","Security Solution",IF(F6120="Dropbox","Standalone",IF(F6120="LF Exciter","Standalone",IF(OR(F6120="Monitor",F6120="Virtual Wall"),IF(VLOOKUP(H6120,IRDeviceDetails!$A$1:$B$10000,2,FALSE)=0,"Standalone",IF(ISNUMBER(MATCH(H6120,ConfigGrouping!$D$1:$D$10000,0)),"Primary","Secondary")),"")))))))))</f>
        <v/>
      </c>
    </row>
    <row r="6121" spans="5:5" ht="15" customHeight="1" x14ac:dyDescent="0.35">
      <c r="E6121" s="11" t="str">
        <f>IF(F6121="Primary Timing Controller","Timing",IF(F6121="Secondary Timing Controller","Timing",IF(F6121="Star","Ethernet",IF(F6121="Door Controller","Security Solution",IF(F6121="Elevator Controller","Security Solution",IF(F6121="Range Extender","Security Solution",IF(F6121="Dropbox","Standalone",IF(F6121="LF Exciter","Standalone",IF(OR(F6121="Monitor",F6121="Virtual Wall"),IF(VLOOKUP(H6121,IRDeviceDetails!$A$1:$B$10000,2,FALSE)=0,"Standalone",IF(ISNUMBER(MATCH(H6121,ConfigGrouping!$D$1:$D$10000,0)),"Primary","Secondary")),"")))))))))</f>
        <v/>
      </c>
    </row>
    <row r="6122" spans="5:5" ht="15" customHeight="1" x14ac:dyDescent="0.35">
      <c r="E6122" s="11" t="str">
        <f>IF(F6122="Primary Timing Controller","Timing",IF(F6122="Secondary Timing Controller","Timing",IF(F6122="Star","Ethernet",IF(F6122="Door Controller","Security Solution",IF(F6122="Elevator Controller","Security Solution",IF(F6122="Range Extender","Security Solution",IF(F6122="Dropbox","Standalone",IF(F6122="LF Exciter","Standalone",IF(OR(F6122="Monitor",F6122="Virtual Wall"),IF(VLOOKUP(H6122,IRDeviceDetails!$A$1:$B$10000,2,FALSE)=0,"Standalone",IF(ISNUMBER(MATCH(H6122,ConfigGrouping!$D$1:$D$10000,0)),"Primary","Secondary")),"")))))))))</f>
        <v/>
      </c>
    </row>
    <row r="6123" spans="5:5" ht="15" customHeight="1" x14ac:dyDescent="0.35">
      <c r="E6123" s="11" t="str">
        <f>IF(F6123="Primary Timing Controller","Timing",IF(F6123="Secondary Timing Controller","Timing",IF(F6123="Star","Ethernet",IF(F6123="Door Controller","Security Solution",IF(F6123="Elevator Controller","Security Solution",IF(F6123="Range Extender","Security Solution",IF(F6123="Dropbox","Standalone",IF(F6123="LF Exciter","Standalone",IF(OR(F6123="Monitor",F6123="Virtual Wall"),IF(VLOOKUP(H6123,IRDeviceDetails!$A$1:$B$10000,2,FALSE)=0,"Standalone",IF(ISNUMBER(MATCH(H6123,ConfigGrouping!$D$1:$D$10000,0)),"Primary","Secondary")),"")))))))))</f>
        <v/>
      </c>
    </row>
    <row r="6124" spans="5:5" ht="15" customHeight="1" x14ac:dyDescent="0.35">
      <c r="E6124" s="11" t="str">
        <f>IF(F6124="Primary Timing Controller","Timing",IF(F6124="Secondary Timing Controller","Timing",IF(F6124="Star","Ethernet",IF(F6124="Door Controller","Security Solution",IF(F6124="Elevator Controller","Security Solution",IF(F6124="Range Extender","Security Solution",IF(F6124="Dropbox","Standalone",IF(F6124="LF Exciter","Standalone",IF(OR(F6124="Monitor",F6124="Virtual Wall"),IF(VLOOKUP(H6124,IRDeviceDetails!$A$1:$B$10000,2,FALSE)=0,"Standalone",IF(ISNUMBER(MATCH(H6124,ConfigGrouping!$D$1:$D$10000,0)),"Primary","Secondary")),"")))))))))</f>
        <v/>
      </c>
    </row>
    <row r="6125" spans="5:5" ht="15" customHeight="1" x14ac:dyDescent="0.35">
      <c r="E6125" s="11" t="str">
        <f>IF(F6125="Primary Timing Controller","Timing",IF(F6125="Secondary Timing Controller","Timing",IF(F6125="Star","Ethernet",IF(F6125="Door Controller","Security Solution",IF(F6125="Elevator Controller","Security Solution",IF(F6125="Range Extender","Security Solution",IF(F6125="Dropbox","Standalone",IF(F6125="LF Exciter","Standalone",IF(OR(F6125="Monitor",F6125="Virtual Wall"),IF(VLOOKUP(H6125,IRDeviceDetails!$A$1:$B$10000,2,FALSE)=0,"Standalone",IF(ISNUMBER(MATCH(H6125,ConfigGrouping!$D$1:$D$10000,0)),"Primary","Secondary")),"")))))))))</f>
        <v/>
      </c>
    </row>
    <row r="6126" spans="5:5" ht="15" customHeight="1" x14ac:dyDescent="0.35">
      <c r="E6126" s="11" t="str">
        <f>IF(F6126="Primary Timing Controller","Timing",IF(F6126="Secondary Timing Controller","Timing",IF(F6126="Star","Ethernet",IF(F6126="Door Controller","Security Solution",IF(F6126="Elevator Controller","Security Solution",IF(F6126="Range Extender","Security Solution",IF(F6126="Dropbox","Standalone",IF(F6126="LF Exciter","Standalone",IF(OR(F6126="Monitor",F6126="Virtual Wall"),IF(VLOOKUP(H6126,IRDeviceDetails!$A$1:$B$10000,2,FALSE)=0,"Standalone",IF(ISNUMBER(MATCH(H6126,ConfigGrouping!$D$1:$D$10000,0)),"Primary","Secondary")),"")))))))))</f>
        <v/>
      </c>
    </row>
    <row r="6127" spans="5:5" ht="15" customHeight="1" x14ac:dyDescent="0.35">
      <c r="E6127" s="11" t="str">
        <f>IF(F6127="Primary Timing Controller","Timing",IF(F6127="Secondary Timing Controller","Timing",IF(F6127="Star","Ethernet",IF(F6127="Door Controller","Security Solution",IF(F6127="Elevator Controller","Security Solution",IF(F6127="Range Extender","Security Solution",IF(F6127="Dropbox","Standalone",IF(F6127="LF Exciter","Standalone",IF(OR(F6127="Monitor",F6127="Virtual Wall"),IF(VLOOKUP(H6127,IRDeviceDetails!$A$1:$B$10000,2,FALSE)=0,"Standalone",IF(ISNUMBER(MATCH(H6127,ConfigGrouping!$D$1:$D$10000,0)),"Primary","Secondary")),"")))))))))</f>
        <v/>
      </c>
    </row>
    <row r="6128" spans="5:5" ht="15" customHeight="1" x14ac:dyDescent="0.35">
      <c r="E6128" s="11" t="str">
        <f>IF(F6128="Primary Timing Controller","Timing",IF(F6128="Secondary Timing Controller","Timing",IF(F6128="Star","Ethernet",IF(F6128="Door Controller","Security Solution",IF(F6128="Elevator Controller","Security Solution",IF(F6128="Range Extender","Security Solution",IF(F6128="Dropbox","Standalone",IF(F6128="LF Exciter","Standalone",IF(OR(F6128="Monitor",F6128="Virtual Wall"),IF(VLOOKUP(H6128,IRDeviceDetails!$A$1:$B$10000,2,FALSE)=0,"Standalone",IF(ISNUMBER(MATCH(H6128,ConfigGrouping!$D$1:$D$10000,0)),"Primary","Secondary")),"")))))))))</f>
        <v/>
      </c>
    </row>
    <row r="6129" spans="5:5" ht="15" customHeight="1" x14ac:dyDescent="0.35">
      <c r="E6129" s="11" t="str">
        <f>IF(F6129="Primary Timing Controller","Timing",IF(F6129="Secondary Timing Controller","Timing",IF(F6129="Star","Ethernet",IF(F6129="Door Controller","Security Solution",IF(F6129="Elevator Controller","Security Solution",IF(F6129="Range Extender","Security Solution",IF(F6129="Dropbox","Standalone",IF(F6129="LF Exciter","Standalone",IF(OR(F6129="Monitor",F6129="Virtual Wall"),IF(VLOOKUP(H6129,IRDeviceDetails!$A$1:$B$10000,2,FALSE)=0,"Standalone",IF(ISNUMBER(MATCH(H6129,ConfigGrouping!$D$1:$D$10000,0)),"Primary","Secondary")),"")))))))))</f>
        <v/>
      </c>
    </row>
    <row r="6130" spans="5:5" ht="15" customHeight="1" x14ac:dyDescent="0.35">
      <c r="E6130" s="11" t="str">
        <f>IF(F6130="Primary Timing Controller","Timing",IF(F6130="Secondary Timing Controller","Timing",IF(F6130="Star","Ethernet",IF(F6130="Door Controller","Security Solution",IF(F6130="Elevator Controller","Security Solution",IF(F6130="Range Extender","Security Solution",IF(F6130="Dropbox","Standalone",IF(F6130="LF Exciter","Standalone",IF(OR(F6130="Monitor",F6130="Virtual Wall"),IF(VLOOKUP(H6130,IRDeviceDetails!$A$1:$B$10000,2,FALSE)=0,"Standalone",IF(ISNUMBER(MATCH(H6130,ConfigGrouping!$D$1:$D$10000,0)),"Primary","Secondary")),"")))))))))</f>
        <v/>
      </c>
    </row>
    <row r="6131" spans="5:5" ht="15" customHeight="1" x14ac:dyDescent="0.35">
      <c r="E6131" s="11" t="str">
        <f>IF(F6131="Primary Timing Controller","Timing",IF(F6131="Secondary Timing Controller","Timing",IF(F6131="Star","Ethernet",IF(F6131="Door Controller","Security Solution",IF(F6131="Elevator Controller","Security Solution",IF(F6131="Range Extender","Security Solution",IF(F6131="Dropbox","Standalone",IF(F6131="LF Exciter","Standalone",IF(OR(F6131="Monitor",F6131="Virtual Wall"),IF(VLOOKUP(H6131,IRDeviceDetails!$A$1:$B$10000,2,FALSE)=0,"Standalone",IF(ISNUMBER(MATCH(H6131,ConfigGrouping!$D$1:$D$10000,0)),"Primary","Secondary")),"")))))))))</f>
        <v/>
      </c>
    </row>
    <row r="6132" spans="5:5" ht="15" customHeight="1" x14ac:dyDescent="0.35">
      <c r="E6132" s="11" t="str">
        <f>IF(F6132="Primary Timing Controller","Timing",IF(F6132="Secondary Timing Controller","Timing",IF(F6132="Star","Ethernet",IF(F6132="Door Controller","Security Solution",IF(F6132="Elevator Controller","Security Solution",IF(F6132="Range Extender","Security Solution",IF(F6132="Dropbox","Standalone",IF(F6132="LF Exciter","Standalone",IF(OR(F6132="Monitor",F6132="Virtual Wall"),IF(VLOOKUP(H6132,IRDeviceDetails!$A$1:$B$10000,2,FALSE)=0,"Standalone",IF(ISNUMBER(MATCH(H6132,ConfigGrouping!$D$1:$D$10000,0)),"Primary","Secondary")),"")))))))))</f>
        <v/>
      </c>
    </row>
    <row r="6133" spans="5:5" ht="15" customHeight="1" x14ac:dyDescent="0.35">
      <c r="E6133" s="11" t="str">
        <f>IF(F6133="Primary Timing Controller","Timing",IF(F6133="Secondary Timing Controller","Timing",IF(F6133="Star","Ethernet",IF(F6133="Door Controller","Security Solution",IF(F6133="Elevator Controller","Security Solution",IF(F6133="Range Extender","Security Solution",IF(F6133="Dropbox","Standalone",IF(F6133="LF Exciter","Standalone",IF(OR(F6133="Monitor",F6133="Virtual Wall"),IF(VLOOKUP(H6133,IRDeviceDetails!$A$1:$B$10000,2,FALSE)=0,"Standalone",IF(ISNUMBER(MATCH(H6133,ConfigGrouping!$D$1:$D$10000,0)),"Primary","Secondary")),"")))))))))</f>
        <v/>
      </c>
    </row>
    <row r="6134" spans="5:5" ht="15" customHeight="1" x14ac:dyDescent="0.35">
      <c r="E6134" s="11" t="str">
        <f>IF(F6134="Primary Timing Controller","Timing",IF(F6134="Secondary Timing Controller","Timing",IF(F6134="Star","Ethernet",IF(F6134="Door Controller","Security Solution",IF(F6134="Elevator Controller","Security Solution",IF(F6134="Range Extender","Security Solution",IF(F6134="Dropbox","Standalone",IF(F6134="LF Exciter","Standalone",IF(OR(F6134="Monitor",F6134="Virtual Wall"),IF(VLOOKUP(H6134,IRDeviceDetails!$A$1:$B$10000,2,FALSE)=0,"Standalone",IF(ISNUMBER(MATCH(H6134,ConfigGrouping!$D$1:$D$10000,0)),"Primary","Secondary")),"")))))))))</f>
        <v/>
      </c>
    </row>
    <row r="6135" spans="5:5" ht="15" customHeight="1" x14ac:dyDescent="0.35">
      <c r="E6135" s="11" t="str">
        <f>IF(F6135="Primary Timing Controller","Timing",IF(F6135="Secondary Timing Controller","Timing",IF(F6135="Star","Ethernet",IF(F6135="Door Controller","Security Solution",IF(F6135="Elevator Controller","Security Solution",IF(F6135="Range Extender","Security Solution",IF(F6135="Dropbox","Standalone",IF(F6135="LF Exciter","Standalone",IF(OR(F6135="Monitor",F6135="Virtual Wall"),IF(VLOOKUP(H6135,IRDeviceDetails!$A$1:$B$10000,2,FALSE)=0,"Standalone",IF(ISNUMBER(MATCH(H6135,ConfigGrouping!$D$1:$D$10000,0)),"Primary","Secondary")),"")))))))))</f>
        <v/>
      </c>
    </row>
    <row r="6136" spans="5:5" ht="15" customHeight="1" x14ac:dyDescent="0.35">
      <c r="E6136" s="11" t="str">
        <f>IF(F6136="Primary Timing Controller","Timing",IF(F6136="Secondary Timing Controller","Timing",IF(F6136="Star","Ethernet",IF(F6136="Door Controller","Security Solution",IF(F6136="Elevator Controller","Security Solution",IF(F6136="Range Extender","Security Solution",IF(F6136="Dropbox","Standalone",IF(F6136="LF Exciter","Standalone",IF(OR(F6136="Monitor",F6136="Virtual Wall"),IF(VLOOKUP(H6136,IRDeviceDetails!$A$1:$B$10000,2,FALSE)=0,"Standalone",IF(ISNUMBER(MATCH(H6136,ConfigGrouping!$D$1:$D$10000,0)),"Primary","Secondary")),"")))))))))</f>
        <v/>
      </c>
    </row>
    <row r="6137" spans="5:5" ht="15" customHeight="1" x14ac:dyDescent="0.35">
      <c r="E6137" s="11" t="str">
        <f>IF(F6137="Primary Timing Controller","Timing",IF(F6137="Secondary Timing Controller","Timing",IF(F6137="Star","Ethernet",IF(F6137="Door Controller","Security Solution",IF(F6137="Elevator Controller","Security Solution",IF(F6137="Range Extender","Security Solution",IF(F6137="Dropbox","Standalone",IF(F6137="LF Exciter","Standalone",IF(OR(F6137="Monitor",F6137="Virtual Wall"),IF(VLOOKUP(H6137,IRDeviceDetails!$A$1:$B$10000,2,FALSE)=0,"Standalone",IF(ISNUMBER(MATCH(H6137,ConfigGrouping!$D$1:$D$10000,0)),"Primary","Secondary")),"")))))))))</f>
        <v/>
      </c>
    </row>
    <row r="6138" spans="5:5" ht="15" customHeight="1" x14ac:dyDescent="0.35">
      <c r="E6138" s="11" t="str">
        <f>IF(F6138="Primary Timing Controller","Timing",IF(F6138="Secondary Timing Controller","Timing",IF(F6138="Star","Ethernet",IF(F6138="Door Controller","Security Solution",IF(F6138="Elevator Controller","Security Solution",IF(F6138="Range Extender","Security Solution",IF(F6138="Dropbox","Standalone",IF(F6138="LF Exciter","Standalone",IF(OR(F6138="Monitor",F6138="Virtual Wall"),IF(VLOOKUP(H6138,IRDeviceDetails!$A$1:$B$10000,2,FALSE)=0,"Standalone",IF(ISNUMBER(MATCH(H6138,ConfigGrouping!$D$1:$D$10000,0)),"Primary","Secondary")),"")))))))))</f>
        <v/>
      </c>
    </row>
    <row r="6139" spans="5:5" ht="15" customHeight="1" x14ac:dyDescent="0.35">
      <c r="E6139" s="11" t="str">
        <f>IF(F6139="Primary Timing Controller","Timing",IF(F6139="Secondary Timing Controller","Timing",IF(F6139="Star","Ethernet",IF(F6139="Door Controller","Security Solution",IF(F6139="Elevator Controller","Security Solution",IF(F6139="Range Extender","Security Solution",IF(F6139="Dropbox","Standalone",IF(F6139="LF Exciter","Standalone",IF(OR(F6139="Monitor",F6139="Virtual Wall"),IF(VLOOKUP(H6139,IRDeviceDetails!$A$1:$B$10000,2,FALSE)=0,"Standalone",IF(ISNUMBER(MATCH(H6139,ConfigGrouping!$D$1:$D$10000,0)),"Primary","Secondary")),"")))))))))</f>
        <v/>
      </c>
    </row>
    <row r="6140" spans="5:5" ht="15" customHeight="1" x14ac:dyDescent="0.35">
      <c r="E6140" s="11" t="str">
        <f>IF(F6140="Primary Timing Controller","Timing",IF(F6140="Secondary Timing Controller","Timing",IF(F6140="Star","Ethernet",IF(F6140="Door Controller","Security Solution",IF(F6140="Elevator Controller","Security Solution",IF(F6140="Range Extender","Security Solution",IF(F6140="Dropbox","Standalone",IF(F6140="LF Exciter","Standalone",IF(OR(F6140="Monitor",F6140="Virtual Wall"),IF(VLOOKUP(H6140,IRDeviceDetails!$A$1:$B$10000,2,FALSE)=0,"Standalone",IF(ISNUMBER(MATCH(H6140,ConfigGrouping!$D$1:$D$10000,0)),"Primary","Secondary")),"")))))))))</f>
        <v/>
      </c>
    </row>
    <row r="6141" spans="5:5" ht="15" customHeight="1" x14ac:dyDescent="0.35">
      <c r="E6141" s="11" t="str">
        <f>IF(F6141="Primary Timing Controller","Timing",IF(F6141="Secondary Timing Controller","Timing",IF(F6141="Star","Ethernet",IF(F6141="Door Controller","Security Solution",IF(F6141="Elevator Controller","Security Solution",IF(F6141="Range Extender","Security Solution",IF(F6141="Dropbox","Standalone",IF(F6141="LF Exciter","Standalone",IF(OR(F6141="Monitor",F6141="Virtual Wall"),IF(VLOOKUP(H6141,IRDeviceDetails!$A$1:$B$10000,2,FALSE)=0,"Standalone",IF(ISNUMBER(MATCH(H6141,ConfigGrouping!$D$1:$D$10000,0)),"Primary","Secondary")),"")))))))))</f>
        <v/>
      </c>
    </row>
    <row r="6142" spans="5:5" ht="15" customHeight="1" x14ac:dyDescent="0.35">
      <c r="E6142" s="11" t="str">
        <f>IF(F6142="Primary Timing Controller","Timing",IF(F6142="Secondary Timing Controller","Timing",IF(F6142="Star","Ethernet",IF(F6142="Door Controller","Security Solution",IF(F6142="Elevator Controller","Security Solution",IF(F6142="Range Extender","Security Solution",IF(F6142="Dropbox","Standalone",IF(F6142="LF Exciter","Standalone",IF(OR(F6142="Monitor",F6142="Virtual Wall"),IF(VLOOKUP(H6142,IRDeviceDetails!$A$1:$B$10000,2,FALSE)=0,"Standalone",IF(ISNUMBER(MATCH(H6142,ConfigGrouping!$D$1:$D$10000,0)),"Primary","Secondary")),"")))))))))</f>
        <v/>
      </c>
    </row>
    <row r="6143" spans="5:5" ht="15" customHeight="1" x14ac:dyDescent="0.35">
      <c r="E6143" s="11" t="str">
        <f>IF(F6143="Primary Timing Controller","Timing",IF(F6143="Secondary Timing Controller","Timing",IF(F6143="Star","Ethernet",IF(F6143="Door Controller","Security Solution",IF(F6143="Elevator Controller","Security Solution",IF(F6143="Range Extender","Security Solution",IF(F6143="Dropbox","Standalone",IF(F6143="LF Exciter","Standalone",IF(OR(F6143="Monitor",F6143="Virtual Wall"),IF(VLOOKUP(H6143,IRDeviceDetails!$A$1:$B$10000,2,FALSE)=0,"Standalone",IF(ISNUMBER(MATCH(H6143,ConfigGrouping!$D$1:$D$10000,0)),"Primary","Secondary")),"")))))))))</f>
        <v/>
      </c>
    </row>
    <row r="6144" spans="5:5" ht="15" customHeight="1" x14ac:dyDescent="0.35">
      <c r="E6144" s="11" t="str">
        <f>IF(F6144="Primary Timing Controller","Timing",IF(F6144="Secondary Timing Controller","Timing",IF(F6144="Star","Ethernet",IF(F6144="Door Controller","Security Solution",IF(F6144="Elevator Controller","Security Solution",IF(F6144="Range Extender","Security Solution",IF(F6144="Dropbox","Standalone",IF(F6144="LF Exciter","Standalone",IF(OR(F6144="Monitor",F6144="Virtual Wall"),IF(VLOOKUP(H6144,IRDeviceDetails!$A$1:$B$10000,2,FALSE)=0,"Standalone",IF(ISNUMBER(MATCH(H6144,ConfigGrouping!$D$1:$D$10000,0)),"Primary","Secondary")),"")))))))))</f>
        <v/>
      </c>
    </row>
    <row r="6145" spans="5:5" ht="15" customHeight="1" x14ac:dyDescent="0.35">
      <c r="E6145" s="11" t="str">
        <f>IF(F6145="Primary Timing Controller","Timing",IF(F6145="Secondary Timing Controller","Timing",IF(F6145="Star","Ethernet",IF(F6145="Door Controller","Security Solution",IF(F6145="Elevator Controller","Security Solution",IF(F6145="Range Extender","Security Solution",IF(F6145="Dropbox","Standalone",IF(F6145="LF Exciter","Standalone",IF(OR(F6145="Monitor",F6145="Virtual Wall"),IF(VLOOKUP(H6145,IRDeviceDetails!$A$1:$B$10000,2,FALSE)=0,"Standalone",IF(ISNUMBER(MATCH(H6145,ConfigGrouping!$D$1:$D$10000,0)),"Primary","Secondary")),"")))))))))</f>
        <v/>
      </c>
    </row>
    <row r="6146" spans="5:5" ht="15" customHeight="1" x14ac:dyDescent="0.35">
      <c r="E6146" s="11" t="str">
        <f>IF(F6146="Primary Timing Controller","Timing",IF(F6146="Secondary Timing Controller","Timing",IF(F6146="Star","Ethernet",IF(F6146="Door Controller","Security Solution",IF(F6146="Elevator Controller","Security Solution",IF(F6146="Range Extender","Security Solution",IF(F6146="Dropbox","Standalone",IF(F6146="LF Exciter","Standalone",IF(OR(F6146="Monitor",F6146="Virtual Wall"),IF(VLOOKUP(H6146,IRDeviceDetails!$A$1:$B$10000,2,FALSE)=0,"Standalone",IF(ISNUMBER(MATCH(H6146,ConfigGrouping!$D$1:$D$10000,0)),"Primary","Secondary")),"")))))))))</f>
        <v/>
      </c>
    </row>
    <row r="6147" spans="5:5" ht="15" customHeight="1" x14ac:dyDescent="0.35">
      <c r="E6147" s="11" t="str">
        <f>IF(F6147="Primary Timing Controller","Timing",IF(F6147="Secondary Timing Controller","Timing",IF(F6147="Star","Ethernet",IF(F6147="Door Controller","Security Solution",IF(F6147="Elevator Controller","Security Solution",IF(F6147="Range Extender","Security Solution",IF(F6147="Dropbox","Standalone",IF(F6147="LF Exciter","Standalone",IF(OR(F6147="Monitor",F6147="Virtual Wall"),IF(VLOOKUP(H6147,IRDeviceDetails!$A$1:$B$10000,2,FALSE)=0,"Standalone",IF(ISNUMBER(MATCH(H6147,ConfigGrouping!$D$1:$D$10000,0)),"Primary","Secondary")),"")))))))))</f>
        <v/>
      </c>
    </row>
    <row r="6148" spans="5:5" ht="15" customHeight="1" x14ac:dyDescent="0.35">
      <c r="E6148" s="11" t="str">
        <f>IF(F6148="Primary Timing Controller","Timing",IF(F6148="Secondary Timing Controller","Timing",IF(F6148="Star","Ethernet",IF(F6148="Door Controller","Security Solution",IF(F6148="Elevator Controller","Security Solution",IF(F6148="Range Extender","Security Solution",IF(F6148="Dropbox","Standalone",IF(F6148="LF Exciter","Standalone",IF(OR(F6148="Monitor",F6148="Virtual Wall"),IF(VLOOKUP(H6148,IRDeviceDetails!$A$1:$B$10000,2,FALSE)=0,"Standalone",IF(ISNUMBER(MATCH(H6148,ConfigGrouping!$D$1:$D$10000,0)),"Primary","Secondary")),"")))))))))</f>
        <v/>
      </c>
    </row>
    <row r="6149" spans="5:5" ht="15" customHeight="1" x14ac:dyDescent="0.35">
      <c r="E6149" s="11" t="str">
        <f>IF(F6149="Primary Timing Controller","Timing",IF(F6149="Secondary Timing Controller","Timing",IF(F6149="Star","Ethernet",IF(F6149="Door Controller","Security Solution",IF(F6149="Elevator Controller","Security Solution",IF(F6149="Range Extender","Security Solution",IF(F6149="Dropbox","Standalone",IF(F6149="LF Exciter","Standalone",IF(OR(F6149="Monitor",F6149="Virtual Wall"),IF(VLOOKUP(H6149,IRDeviceDetails!$A$1:$B$10000,2,FALSE)=0,"Standalone",IF(ISNUMBER(MATCH(H6149,ConfigGrouping!$D$1:$D$10000,0)),"Primary","Secondary")),"")))))))))</f>
        <v/>
      </c>
    </row>
    <row r="6150" spans="5:5" ht="15" customHeight="1" x14ac:dyDescent="0.35">
      <c r="E6150" s="11" t="str">
        <f>IF(F6150="Primary Timing Controller","Timing",IF(F6150="Secondary Timing Controller","Timing",IF(F6150="Star","Ethernet",IF(F6150="Door Controller","Security Solution",IF(F6150="Elevator Controller","Security Solution",IF(F6150="Range Extender","Security Solution",IF(F6150="Dropbox","Standalone",IF(F6150="LF Exciter","Standalone",IF(OR(F6150="Monitor",F6150="Virtual Wall"),IF(VLOOKUP(H6150,IRDeviceDetails!$A$1:$B$10000,2,FALSE)=0,"Standalone",IF(ISNUMBER(MATCH(H6150,ConfigGrouping!$D$1:$D$10000,0)),"Primary","Secondary")),"")))))))))</f>
        <v/>
      </c>
    </row>
    <row r="6151" spans="5:5" ht="15" customHeight="1" x14ac:dyDescent="0.35">
      <c r="E6151" s="11" t="str">
        <f>IF(F6151="Primary Timing Controller","Timing",IF(F6151="Secondary Timing Controller","Timing",IF(F6151="Star","Ethernet",IF(F6151="Door Controller","Security Solution",IF(F6151="Elevator Controller","Security Solution",IF(F6151="Range Extender","Security Solution",IF(F6151="Dropbox","Standalone",IF(F6151="LF Exciter","Standalone",IF(OR(F6151="Monitor",F6151="Virtual Wall"),IF(VLOOKUP(H6151,IRDeviceDetails!$A$1:$B$10000,2,FALSE)=0,"Standalone",IF(ISNUMBER(MATCH(H6151,ConfigGrouping!$D$1:$D$10000,0)),"Primary","Secondary")),"")))))))))</f>
        <v/>
      </c>
    </row>
    <row r="6152" spans="5:5" ht="15" customHeight="1" x14ac:dyDescent="0.35">
      <c r="E6152" s="11" t="str">
        <f>IF(F6152="Primary Timing Controller","Timing",IF(F6152="Secondary Timing Controller","Timing",IF(F6152="Star","Ethernet",IF(F6152="Door Controller","Security Solution",IF(F6152="Elevator Controller","Security Solution",IF(F6152="Range Extender","Security Solution",IF(F6152="Dropbox","Standalone",IF(F6152="LF Exciter","Standalone",IF(OR(F6152="Monitor",F6152="Virtual Wall"),IF(VLOOKUP(H6152,IRDeviceDetails!$A$1:$B$10000,2,FALSE)=0,"Standalone",IF(ISNUMBER(MATCH(H6152,ConfigGrouping!$D$1:$D$10000,0)),"Primary","Secondary")),"")))))))))</f>
        <v/>
      </c>
    </row>
    <row r="6153" spans="5:5" ht="15" customHeight="1" x14ac:dyDescent="0.35">
      <c r="E6153" s="11" t="str">
        <f>IF(F6153="Primary Timing Controller","Timing",IF(F6153="Secondary Timing Controller","Timing",IF(F6153="Star","Ethernet",IF(F6153="Door Controller","Security Solution",IF(F6153="Elevator Controller","Security Solution",IF(F6153="Range Extender","Security Solution",IF(F6153="Dropbox","Standalone",IF(F6153="LF Exciter","Standalone",IF(OR(F6153="Monitor",F6153="Virtual Wall"),IF(VLOOKUP(H6153,IRDeviceDetails!$A$1:$B$10000,2,FALSE)=0,"Standalone",IF(ISNUMBER(MATCH(H6153,ConfigGrouping!$D$1:$D$10000,0)),"Primary","Secondary")),"")))))))))</f>
        <v/>
      </c>
    </row>
    <row r="6154" spans="5:5" ht="15" customHeight="1" x14ac:dyDescent="0.35">
      <c r="E6154" s="11" t="str">
        <f>IF(F6154="Primary Timing Controller","Timing",IF(F6154="Secondary Timing Controller","Timing",IF(F6154="Star","Ethernet",IF(F6154="Door Controller","Security Solution",IF(F6154="Elevator Controller","Security Solution",IF(F6154="Range Extender","Security Solution",IF(F6154="Dropbox","Standalone",IF(F6154="LF Exciter","Standalone",IF(OR(F6154="Monitor",F6154="Virtual Wall"),IF(VLOOKUP(H6154,IRDeviceDetails!$A$1:$B$10000,2,FALSE)=0,"Standalone",IF(ISNUMBER(MATCH(H6154,ConfigGrouping!$D$1:$D$10000,0)),"Primary","Secondary")),"")))))))))</f>
        <v/>
      </c>
    </row>
    <row r="6155" spans="5:5" ht="15" customHeight="1" x14ac:dyDescent="0.35">
      <c r="E6155" s="11" t="str">
        <f>IF(F6155="Primary Timing Controller","Timing",IF(F6155="Secondary Timing Controller","Timing",IF(F6155="Star","Ethernet",IF(F6155="Door Controller","Security Solution",IF(F6155="Elevator Controller","Security Solution",IF(F6155="Range Extender","Security Solution",IF(F6155="Dropbox","Standalone",IF(F6155="LF Exciter","Standalone",IF(OR(F6155="Monitor",F6155="Virtual Wall"),IF(VLOOKUP(H6155,IRDeviceDetails!$A$1:$B$10000,2,FALSE)=0,"Standalone",IF(ISNUMBER(MATCH(H6155,ConfigGrouping!$D$1:$D$10000,0)),"Primary","Secondary")),"")))))))))</f>
        <v/>
      </c>
    </row>
    <row r="6156" spans="5:5" ht="15" customHeight="1" x14ac:dyDescent="0.35">
      <c r="E6156" s="11" t="str">
        <f>IF(F6156="Primary Timing Controller","Timing",IF(F6156="Secondary Timing Controller","Timing",IF(F6156="Star","Ethernet",IF(F6156="Door Controller","Security Solution",IF(F6156="Elevator Controller","Security Solution",IF(F6156="Range Extender","Security Solution",IF(F6156="Dropbox","Standalone",IF(F6156="LF Exciter","Standalone",IF(OR(F6156="Monitor",F6156="Virtual Wall"),IF(VLOOKUP(H6156,IRDeviceDetails!$A$1:$B$10000,2,FALSE)=0,"Standalone",IF(ISNUMBER(MATCH(H6156,ConfigGrouping!$D$1:$D$10000,0)),"Primary","Secondary")),"")))))))))</f>
        <v/>
      </c>
    </row>
    <row r="6157" spans="5:5" ht="15" customHeight="1" x14ac:dyDescent="0.35">
      <c r="E6157" s="11" t="str">
        <f>IF(F6157="Primary Timing Controller","Timing",IF(F6157="Secondary Timing Controller","Timing",IF(F6157="Star","Ethernet",IF(F6157="Door Controller","Security Solution",IF(F6157="Elevator Controller","Security Solution",IF(F6157="Range Extender","Security Solution",IF(F6157="Dropbox","Standalone",IF(F6157="LF Exciter","Standalone",IF(OR(F6157="Monitor",F6157="Virtual Wall"),IF(VLOOKUP(H6157,IRDeviceDetails!$A$1:$B$10000,2,FALSE)=0,"Standalone",IF(ISNUMBER(MATCH(H6157,ConfigGrouping!$D$1:$D$10000,0)),"Primary","Secondary")),"")))))))))</f>
        <v/>
      </c>
    </row>
    <row r="6158" spans="5:5" ht="15" customHeight="1" x14ac:dyDescent="0.35">
      <c r="E6158" s="11" t="str">
        <f>IF(F6158="Primary Timing Controller","Timing",IF(F6158="Secondary Timing Controller","Timing",IF(F6158="Star","Ethernet",IF(F6158="Door Controller","Security Solution",IF(F6158="Elevator Controller","Security Solution",IF(F6158="Range Extender","Security Solution",IF(F6158="Dropbox","Standalone",IF(F6158="LF Exciter","Standalone",IF(OR(F6158="Monitor",F6158="Virtual Wall"),IF(VLOOKUP(H6158,IRDeviceDetails!$A$1:$B$10000,2,FALSE)=0,"Standalone",IF(ISNUMBER(MATCH(H6158,ConfigGrouping!$D$1:$D$10000,0)),"Primary","Secondary")),"")))))))))</f>
        <v/>
      </c>
    </row>
    <row r="6159" spans="5:5" ht="15" customHeight="1" x14ac:dyDescent="0.35">
      <c r="E6159" s="11" t="str">
        <f>IF(F6159="Primary Timing Controller","Timing",IF(F6159="Secondary Timing Controller","Timing",IF(F6159="Star","Ethernet",IF(F6159="Door Controller","Security Solution",IF(F6159="Elevator Controller","Security Solution",IF(F6159="Range Extender","Security Solution",IF(F6159="Dropbox","Standalone",IF(F6159="LF Exciter","Standalone",IF(OR(F6159="Monitor",F6159="Virtual Wall"),IF(VLOOKUP(H6159,IRDeviceDetails!$A$1:$B$10000,2,FALSE)=0,"Standalone",IF(ISNUMBER(MATCH(H6159,ConfigGrouping!$D$1:$D$10000,0)),"Primary","Secondary")),"")))))))))</f>
        <v/>
      </c>
    </row>
    <row r="6160" spans="5:5" ht="15" customHeight="1" x14ac:dyDescent="0.35">
      <c r="E6160" s="11" t="str">
        <f>IF(F6160="Primary Timing Controller","Timing",IF(F6160="Secondary Timing Controller","Timing",IF(F6160="Star","Ethernet",IF(F6160="Door Controller","Security Solution",IF(F6160="Elevator Controller","Security Solution",IF(F6160="Range Extender","Security Solution",IF(F6160="Dropbox","Standalone",IF(F6160="LF Exciter","Standalone",IF(OR(F6160="Monitor",F6160="Virtual Wall"),IF(VLOOKUP(H6160,IRDeviceDetails!$A$1:$B$10000,2,FALSE)=0,"Standalone",IF(ISNUMBER(MATCH(H6160,ConfigGrouping!$D$1:$D$10000,0)),"Primary","Secondary")),"")))))))))</f>
        <v/>
      </c>
    </row>
    <row r="6161" spans="5:5" ht="15" customHeight="1" x14ac:dyDescent="0.35">
      <c r="E6161" s="11" t="str">
        <f>IF(F6161="Primary Timing Controller","Timing",IF(F6161="Secondary Timing Controller","Timing",IF(F6161="Star","Ethernet",IF(F6161="Door Controller","Security Solution",IF(F6161="Elevator Controller","Security Solution",IF(F6161="Range Extender","Security Solution",IF(F6161="Dropbox","Standalone",IF(F6161="LF Exciter","Standalone",IF(OR(F6161="Monitor",F6161="Virtual Wall"),IF(VLOOKUP(H6161,IRDeviceDetails!$A$1:$B$10000,2,FALSE)=0,"Standalone",IF(ISNUMBER(MATCH(H6161,ConfigGrouping!$D$1:$D$10000,0)),"Primary","Secondary")),"")))))))))</f>
        <v/>
      </c>
    </row>
    <row r="6162" spans="5:5" ht="15" customHeight="1" x14ac:dyDescent="0.35">
      <c r="E6162" s="11" t="str">
        <f>IF(F6162="Primary Timing Controller","Timing",IF(F6162="Secondary Timing Controller","Timing",IF(F6162="Star","Ethernet",IF(F6162="Door Controller","Security Solution",IF(F6162="Elevator Controller","Security Solution",IF(F6162="Range Extender","Security Solution",IF(F6162="Dropbox","Standalone",IF(F6162="LF Exciter","Standalone",IF(OR(F6162="Monitor",F6162="Virtual Wall"),IF(VLOOKUP(H6162,IRDeviceDetails!$A$1:$B$10000,2,FALSE)=0,"Standalone",IF(ISNUMBER(MATCH(H6162,ConfigGrouping!$D$1:$D$10000,0)),"Primary","Secondary")),"")))))))))</f>
        <v/>
      </c>
    </row>
    <row r="6163" spans="5:5" ht="15" customHeight="1" x14ac:dyDescent="0.35">
      <c r="E6163" s="11" t="str">
        <f>IF(F6163="Primary Timing Controller","Timing",IF(F6163="Secondary Timing Controller","Timing",IF(F6163="Star","Ethernet",IF(F6163="Door Controller","Security Solution",IF(F6163="Elevator Controller","Security Solution",IF(F6163="Range Extender","Security Solution",IF(F6163="Dropbox","Standalone",IF(F6163="LF Exciter","Standalone",IF(OR(F6163="Monitor",F6163="Virtual Wall"),IF(VLOOKUP(H6163,IRDeviceDetails!$A$1:$B$10000,2,FALSE)=0,"Standalone",IF(ISNUMBER(MATCH(H6163,ConfigGrouping!$D$1:$D$10000,0)),"Primary","Secondary")),"")))))))))</f>
        <v/>
      </c>
    </row>
    <row r="6164" spans="5:5" ht="15" customHeight="1" x14ac:dyDescent="0.35">
      <c r="E6164" s="11" t="str">
        <f>IF(F6164="Primary Timing Controller","Timing",IF(F6164="Secondary Timing Controller","Timing",IF(F6164="Star","Ethernet",IF(F6164="Door Controller","Security Solution",IF(F6164="Elevator Controller","Security Solution",IF(F6164="Range Extender","Security Solution",IF(F6164="Dropbox","Standalone",IF(F6164="LF Exciter","Standalone",IF(OR(F6164="Monitor",F6164="Virtual Wall"),IF(VLOOKUP(H6164,IRDeviceDetails!$A$1:$B$10000,2,FALSE)=0,"Standalone",IF(ISNUMBER(MATCH(H6164,ConfigGrouping!$D$1:$D$10000,0)),"Primary","Secondary")),"")))))))))</f>
        <v/>
      </c>
    </row>
    <row r="6165" spans="5:5" ht="15" customHeight="1" x14ac:dyDescent="0.35">
      <c r="E6165" s="11" t="str">
        <f>IF(F6165="Primary Timing Controller","Timing",IF(F6165="Secondary Timing Controller","Timing",IF(F6165="Star","Ethernet",IF(F6165="Door Controller","Security Solution",IF(F6165="Elevator Controller","Security Solution",IF(F6165="Range Extender","Security Solution",IF(F6165="Dropbox","Standalone",IF(F6165="LF Exciter","Standalone",IF(OR(F6165="Monitor",F6165="Virtual Wall"),IF(VLOOKUP(H6165,IRDeviceDetails!$A$1:$B$10000,2,FALSE)=0,"Standalone",IF(ISNUMBER(MATCH(H6165,ConfigGrouping!$D$1:$D$10000,0)),"Primary","Secondary")),"")))))))))</f>
        <v/>
      </c>
    </row>
    <row r="6166" spans="5:5" ht="15" customHeight="1" x14ac:dyDescent="0.35">
      <c r="E6166" s="11" t="str">
        <f>IF(F6166="Primary Timing Controller","Timing",IF(F6166="Secondary Timing Controller","Timing",IF(F6166="Star","Ethernet",IF(F6166="Door Controller","Security Solution",IF(F6166="Elevator Controller","Security Solution",IF(F6166="Range Extender","Security Solution",IF(F6166="Dropbox","Standalone",IF(F6166="LF Exciter","Standalone",IF(OR(F6166="Monitor",F6166="Virtual Wall"),IF(VLOOKUP(H6166,IRDeviceDetails!$A$1:$B$10000,2,FALSE)=0,"Standalone",IF(ISNUMBER(MATCH(H6166,ConfigGrouping!$D$1:$D$10000,0)),"Primary","Secondary")),"")))))))))</f>
        <v/>
      </c>
    </row>
    <row r="6167" spans="5:5" ht="15" customHeight="1" x14ac:dyDescent="0.35">
      <c r="E6167" s="11" t="str">
        <f>IF(F6167="Primary Timing Controller","Timing",IF(F6167="Secondary Timing Controller","Timing",IF(F6167="Star","Ethernet",IF(F6167="Door Controller","Security Solution",IF(F6167="Elevator Controller","Security Solution",IF(F6167="Range Extender","Security Solution",IF(F6167="Dropbox","Standalone",IF(F6167="LF Exciter","Standalone",IF(OR(F6167="Monitor",F6167="Virtual Wall"),IF(VLOOKUP(H6167,IRDeviceDetails!$A$1:$B$10000,2,FALSE)=0,"Standalone",IF(ISNUMBER(MATCH(H6167,ConfigGrouping!$D$1:$D$10000,0)),"Primary","Secondary")),"")))))))))</f>
        <v/>
      </c>
    </row>
    <row r="6168" spans="5:5" ht="15" customHeight="1" x14ac:dyDescent="0.35">
      <c r="E6168" s="11" t="str">
        <f>IF(F6168="Primary Timing Controller","Timing",IF(F6168="Secondary Timing Controller","Timing",IF(F6168="Star","Ethernet",IF(F6168="Door Controller","Security Solution",IF(F6168="Elevator Controller","Security Solution",IF(F6168="Range Extender","Security Solution",IF(F6168="Dropbox","Standalone",IF(F6168="LF Exciter","Standalone",IF(OR(F6168="Monitor",F6168="Virtual Wall"),IF(VLOOKUP(H6168,IRDeviceDetails!$A$1:$B$10000,2,FALSE)=0,"Standalone",IF(ISNUMBER(MATCH(H6168,ConfigGrouping!$D$1:$D$10000,0)),"Primary","Secondary")),"")))))))))</f>
        <v/>
      </c>
    </row>
    <row r="6169" spans="5:5" ht="15" customHeight="1" x14ac:dyDescent="0.35">
      <c r="E6169" s="11" t="str">
        <f>IF(F6169="Primary Timing Controller","Timing",IF(F6169="Secondary Timing Controller","Timing",IF(F6169="Star","Ethernet",IF(F6169="Door Controller","Security Solution",IF(F6169="Elevator Controller","Security Solution",IF(F6169="Range Extender","Security Solution",IF(F6169="Dropbox","Standalone",IF(F6169="LF Exciter","Standalone",IF(OR(F6169="Monitor",F6169="Virtual Wall"),IF(VLOOKUP(H6169,IRDeviceDetails!$A$1:$B$10000,2,FALSE)=0,"Standalone",IF(ISNUMBER(MATCH(H6169,ConfigGrouping!$D$1:$D$10000,0)),"Primary","Secondary")),"")))))))))</f>
        <v/>
      </c>
    </row>
    <row r="6170" spans="5:5" ht="15" customHeight="1" x14ac:dyDescent="0.35">
      <c r="E6170" s="11" t="str">
        <f>IF(F6170="Primary Timing Controller","Timing",IF(F6170="Secondary Timing Controller","Timing",IF(F6170="Star","Ethernet",IF(F6170="Door Controller","Security Solution",IF(F6170="Elevator Controller","Security Solution",IF(F6170="Range Extender","Security Solution",IF(F6170="Dropbox","Standalone",IF(F6170="LF Exciter","Standalone",IF(OR(F6170="Monitor",F6170="Virtual Wall"),IF(VLOOKUP(H6170,IRDeviceDetails!$A$1:$B$10000,2,FALSE)=0,"Standalone",IF(ISNUMBER(MATCH(H6170,ConfigGrouping!$D$1:$D$10000,0)),"Primary","Secondary")),"")))))))))</f>
        <v/>
      </c>
    </row>
    <row r="6171" spans="5:5" ht="15" customHeight="1" x14ac:dyDescent="0.35">
      <c r="E6171" s="11" t="str">
        <f>IF(F6171="Primary Timing Controller","Timing",IF(F6171="Secondary Timing Controller","Timing",IF(F6171="Star","Ethernet",IF(F6171="Door Controller","Security Solution",IF(F6171="Elevator Controller","Security Solution",IF(F6171="Range Extender","Security Solution",IF(F6171="Dropbox","Standalone",IF(F6171="LF Exciter","Standalone",IF(OR(F6171="Monitor",F6171="Virtual Wall"),IF(VLOOKUP(H6171,IRDeviceDetails!$A$1:$B$10000,2,FALSE)=0,"Standalone",IF(ISNUMBER(MATCH(H6171,ConfigGrouping!$D$1:$D$10000,0)),"Primary","Secondary")),"")))))))))</f>
        <v/>
      </c>
    </row>
    <row r="6172" spans="5:5" ht="15" customHeight="1" x14ac:dyDescent="0.35">
      <c r="E6172" s="11" t="str">
        <f>IF(F6172="Primary Timing Controller","Timing",IF(F6172="Secondary Timing Controller","Timing",IF(F6172="Star","Ethernet",IF(F6172="Door Controller","Security Solution",IF(F6172="Elevator Controller","Security Solution",IF(F6172="Range Extender","Security Solution",IF(F6172="Dropbox","Standalone",IF(F6172="LF Exciter","Standalone",IF(OR(F6172="Monitor",F6172="Virtual Wall"),IF(VLOOKUP(H6172,IRDeviceDetails!$A$1:$B$10000,2,FALSE)=0,"Standalone",IF(ISNUMBER(MATCH(H6172,ConfigGrouping!$D$1:$D$10000,0)),"Primary","Secondary")),"")))))))))</f>
        <v/>
      </c>
    </row>
    <row r="6173" spans="5:5" ht="15" customHeight="1" x14ac:dyDescent="0.35">
      <c r="E6173" s="11" t="str">
        <f>IF(F6173="Primary Timing Controller","Timing",IF(F6173="Secondary Timing Controller","Timing",IF(F6173="Star","Ethernet",IF(F6173="Door Controller","Security Solution",IF(F6173="Elevator Controller","Security Solution",IF(F6173="Range Extender","Security Solution",IF(F6173="Dropbox","Standalone",IF(F6173="LF Exciter","Standalone",IF(OR(F6173="Monitor",F6173="Virtual Wall"),IF(VLOOKUP(H6173,IRDeviceDetails!$A$1:$B$10000,2,FALSE)=0,"Standalone",IF(ISNUMBER(MATCH(H6173,ConfigGrouping!$D$1:$D$10000,0)),"Primary","Secondary")),"")))))))))</f>
        <v/>
      </c>
    </row>
    <row r="6174" spans="5:5" ht="15" customHeight="1" x14ac:dyDescent="0.35">
      <c r="E6174" s="11" t="str">
        <f>IF(F6174="Primary Timing Controller","Timing",IF(F6174="Secondary Timing Controller","Timing",IF(F6174="Star","Ethernet",IF(F6174="Door Controller","Security Solution",IF(F6174="Elevator Controller","Security Solution",IF(F6174="Range Extender","Security Solution",IF(F6174="Dropbox","Standalone",IF(F6174="LF Exciter","Standalone",IF(OR(F6174="Monitor",F6174="Virtual Wall"),IF(VLOOKUP(H6174,IRDeviceDetails!$A$1:$B$10000,2,FALSE)=0,"Standalone",IF(ISNUMBER(MATCH(H6174,ConfigGrouping!$D$1:$D$10000,0)),"Primary","Secondary")),"")))))))))</f>
        <v/>
      </c>
    </row>
    <row r="6175" spans="5:5" ht="15" customHeight="1" x14ac:dyDescent="0.35">
      <c r="E6175" s="11" t="str">
        <f>IF(F6175="Primary Timing Controller","Timing",IF(F6175="Secondary Timing Controller","Timing",IF(F6175="Star","Ethernet",IF(F6175="Door Controller","Security Solution",IF(F6175="Elevator Controller","Security Solution",IF(F6175="Range Extender","Security Solution",IF(F6175="Dropbox","Standalone",IF(F6175="LF Exciter","Standalone",IF(OR(F6175="Monitor",F6175="Virtual Wall"),IF(VLOOKUP(H6175,IRDeviceDetails!$A$1:$B$10000,2,FALSE)=0,"Standalone",IF(ISNUMBER(MATCH(H6175,ConfigGrouping!$D$1:$D$10000,0)),"Primary","Secondary")),"")))))))))</f>
        <v/>
      </c>
    </row>
    <row r="6176" spans="5:5" ht="15" customHeight="1" x14ac:dyDescent="0.35">
      <c r="E6176" s="11" t="str">
        <f>IF(F6176="Primary Timing Controller","Timing",IF(F6176="Secondary Timing Controller","Timing",IF(F6176="Star","Ethernet",IF(F6176="Door Controller","Security Solution",IF(F6176="Elevator Controller","Security Solution",IF(F6176="Range Extender","Security Solution",IF(F6176="Dropbox","Standalone",IF(F6176="LF Exciter","Standalone",IF(OR(F6176="Monitor",F6176="Virtual Wall"),IF(VLOOKUP(H6176,IRDeviceDetails!$A$1:$B$10000,2,FALSE)=0,"Standalone",IF(ISNUMBER(MATCH(H6176,ConfigGrouping!$D$1:$D$10000,0)),"Primary","Secondary")),"")))))))))</f>
        <v/>
      </c>
    </row>
    <row r="6177" spans="5:5" ht="15" customHeight="1" x14ac:dyDescent="0.35">
      <c r="E6177" s="11" t="str">
        <f>IF(F6177="Primary Timing Controller","Timing",IF(F6177="Secondary Timing Controller","Timing",IF(F6177="Star","Ethernet",IF(F6177="Door Controller","Security Solution",IF(F6177="Elevator Controller","Security Solution",IF(F6177="Range Extender","Security Solution",IF(F6177="Dropbox","Standalone",IF(F6177="LF Exciter","Standalone",IF(OR(F6177="Monitor",F6177="Virtual Wall"),IF(VLOOKUP(H6177,IRDeviceDetails!$A$1:$B$10000,2,FALSE)=0,"Standalone",IF(ISNUMBER(MATCH(H6177,ConfigGrouping!$D$1:$D$10000,0)),"Primary","Secondary")),"")))))))))</f>
        <v/>
      </c>
    </row>
    <row r="6178" spans="5:5" ht="15" customHeight="1" x14ac:dyDescent="0.35">
      <c r="E6178" s="11" t="str">
        <f>IF(F6178="Primary Timing Controller","Timing",IF(F6178="Secondary Timing Controller","Timing",IF(F6178="Star","Ethernet",IF(F6178="Door Controller","Security Solution",IF(F6178="Elevator Controller","Security Solution",IF(F6178="Range Extender","Security Solution",IF(F6178="Dropbox","Standalone",IF(F6178="LF Exciter","Standalone",IF(OR(F6178="Monitor",F6178="Virtual Wall"),IF(VLOOKUP(H6178,IRDeviceDetails!$A$1:$B$10000,2,FALSE)=0,"Standalone",IF(ISNUMBER(MATCH(H6178,ConfigGrouping!$D$1:$D$10000,0)),"Primary","Secondary")),"")))))))))</f>
        <v/>
      </c>
    </row>
    <row r="6179" spans="5:5" ht="15" customHeight="1" x14ac:dyDescent="0.35">
      <c r="E6179" s="11" t="str">
        <f>IF(F6179="Primary Timing Controller","Timing",IF(F6179="Secondary Timing Controller","Timing",IF(F6179="Star","Ethernet",IF(F6179="Door Controller","Security Solution",IF(F6179="Elevator Controller","Security Solution",IF(F6179="Range Extender","Security Solution",IF(F6179="Dropbox","Standalone",IF(F6179="LF Exciter","Standalone",IF(OR(F6179="Monitor",F6179="Virtual Wall"),IF(VLOOKUP(H6179,IRDeviceDetails!$A$1:$B$10000,2,FALSE)=0,"Standalone",IF(ISNUMBER(MATCH(H6179,ConfigGrouping!$D$1:$D$10000,0)),"Primary","Secondary")),"")))))))))</f>
        <v/>
      </c>
    </row>
    <row r="6180" spans="5:5" ht="15" customHeight="1" x14ac:dyDescent="0.35">
      <c r="E6180" s="11" t="str">
        <f>IF(F6180="Primary Timing Controller","Timing",IF(F6180="Secondary Timing Controller","Timing",IF(F6180="Star","Ethernet",IF(F6180="Door Controller","Security Solution",IF(F6180="Elevator Controller","Security Solution",IF(F6180="Range Extender","Security Solution",IF(F6180="Dropbox","Standalone",IF(F6180="LF Exciter","Standalone",IF(OR(F6180="Monitor",F6180="Virtual Wall"),IF(VLOOKUP(H6180,IRDeviceDetails!$A$1:$B$10000,2,FALSE)=0,"Standalone",IF(ISNUMBER(MATCH(H6180,ConfigGrouping!$D$1:$D$10000,0)),"Primary","Secondary")),"")))))))))</f>
        <v/>
      </c>
    </row>
    <row r="6181" spans="5:5" ht="15" customHeight="1" x14ac:dyDescent="0.35">
      <c r="E6181" s="11" t="str">
        <f>IF(F6181="Primary Timing Controller","Timing",IF(F6181="Secondary Timing Controller","Timing",IF(F6181="Star","Ethernet",IF(F6181="Door Controller","Security Solution",IF(F6181="Elevator Controller","Security Solution",IF(F6181="Range Extender","Security Solution",IF(F6181="Dropbox","Standalone",IF(F6181="LF Exciter","Standalone",IF(OR(F6181="Monitor",F6181="Virtual Wall"),IF(VLOOKUP(H6181,IRDeviceDetails!$A$1:$B$10000,2,FALSE)=0,"Standalone",IF(ISNUMBER(MATCH(H6181,ConfigGrouping!$D$1:$D$10000,0)),"Primary","Secondary")),"")))))))))</f>
        <v/>
      </c>
    </row>
    <row r="6182" spans="5:5" ht="15" customHeight="1" x14ac:dyDescent="0.35">
      <c r="E6182" s="11" t="str">
        <f>IF(F6182="Primary Timing Controller","Timing",IF(F6182="Secondary Timing Controller","Timing",IF(F6182="Star","Ethernet",IF(F6182="Door Controller","Security Solution",IF(F6182="Elevator Controller","Security Solution",IF(F6182="Range Extender","Security Solution",IF(F6182="Dropbox","Standalone",IF(F6182="LF Exciter","Standalone",IF(OR(F6182="Monitor",F6182="Virtual Wall"),IF(VLOOKUP(H6182,IRDeviceDetails!$A$1:$B$10000,2,FALSE)=0,"Standalone",IF(ISNUMBER(MATCH(H6182,ConfigGrouping!$D$1:$D$10000,0)),"Primary","Secondary")),"")))))))))</f>
        <v/>
      </c>
    </row>
    <row r="6183" spans="5:5" ht="15" customHeight="1" x14ac:dyDescent="0.35">
      <c r="E6183" s="11" t="str">
        <f>IF(F6183="Primary Timing Controller","Timing",IF(F6183="Secondary Timing Controller","Timing",IF(F6183="Star","Ethernet",IF(F6183="Door Controller","Security Solution",IF(F6183="Elevator Controller","Security Solution",IF(F6183="Range Extender","Security Solution",IF(F6183="Dropbox","Standalone",IF(F6183="LF Exciter","Standalone",IF(OR(F6183="Monitor",F6183="Virtual Wall"),IF(VLOOKUP(H6183,IRDeviceDetails!$A$1:$B$10000,2,FALSE)=0,"Standalone",IF(ISNUMBER(MATCH(H6183,ConfigGrouping!$D$1:$D$10000,0)),"Primary","Secondary")),"")))))))))</f>
        <v/>
      </c>
    </row>
    <row r="6184" spans="5:5" ht="15" customHeight="1" x14ac:dyDescent="0.35">
      <c r="E6184" s="11" t="str">
        <f>IF(F6184="Primary Timing Controller","Timing",IF(F6184="Secondary Timing Controller","Timing",IF(F6184="Star","Ethernet",IF(F6184="Door Controller","Security Solution",IF(F6184="Elevator Controller","Security Solution",IF(F6184="Range Extender","Security Solution",IF(F6184="Dropbox","Standalone",IF(F6184="LF Exciter","Standalone",IF(OR(F6184="Monitor",F6184="Virtual Wall"),IF(VLOOKUP(H6184,IRDeviceDetails!$A$1:$B$10000,2,FALSE)=0,"Standalone",IF(ISNUMBER(MATCH(H6184,ConfigGrouping!$D$1:$D$10000,0)),"Primary","Secondary")),"")))))))))</f>
        <v/>
      </c>
    </row>
    <row r="6185" spans="5:5" ht="15" customHeight="1" x14ac:dyDescent="0.35">
      <c r="E6185" s="11" t="str">
        <f>IF(F6185="Primary Timing Controller","Timing",IF(F6185="Secondary Timing Controller","Timing",IF(F6185="Star","Ethernet",IF(F6185="Door Controller","Security Solution",IF(F6185="Elevator Controller","Security Solution",IF(F6185="Range Extender","Security Solution",IF(F6185="Dropbox","Standalone",IF(F6185="LF Exciter","Standalone",IF(OR(F6185="Monitor",F6185="Virtual Wall"),IF(VLOOKUP(H6185,IRDeviceDetails!$A$1:$B$10000,2,FALSE)=0,"Standalone",IF(ISNUMBER(MATCH(H6185,ConfigGrouping!$D$1:$D$10000,0)),"Primary","Secondary")),"")))))))))</f>
        <v/>
      </c>
    </row>
    <row r="6186" spans="5:5" ht="15" customHeight="1" x14ac:dyDescent="0.35">
      <c r="E6186" s="11" t="str">
        <f>IF(F6186="Primary Timing Controller","Timing",IF(F6186="Secondary Timing Controller","Timing",IF(F6186="Star","Ethernet",IF(F6186="Door Controller","Security Solution",IF(F6186="Elevator Controller","Security Solution",IF(F6186="Range Extender","Security Solution",IF(F6186="Dropbox","Standalone",IF(F6186="LF Exciter","Standalone",IF(OR(F6186="Monitor",F6186="Virtual Wall"),IF(VLOOKUP(H6186,IRDeviceDetails!$A$1:$B$10000,2,FALSE)=0,"Standalone",IF(ISNUMBER(MATCH(H6186,ConfigGrouping!$D$1:$D$10000,0)),"Primary","Secondary")),"")))))))))</f>
        <v/>
      </c>
    </row>
    <row r="6187" spans="5:5" ht="15" customHeight="1" x14ac:dyDescent="0.35">
      <c r="E6187" s="11" t="str">
        <f>IF(F6187="Primary Timing Controller","Timing",IF(F6187="Secondary Timing Controller","Timing",IF(F6187="Star","Ethernet",IF(F6187="Door Controller","Security Solution",IF(F6187="Elevator Controller","Security Solution",IF(F6187="Range Extender","Security Solution",IF(F6187="Dropbox","Standalone",IF(F6187="LF Exciter","Standalone",IF(OR(F6187="Monitor",F6187="Virtual Wall"),IF(VLOOKUP(H6187,IRDeviceDetails!$A$1:$B$10000,2,FALSE)=0,"Standalone",IF(ISNUMBER(MATCH(H6187,ConfigGrouping!$D$1:$D$10000,0)),"Primary","Secondary")),"")))))))))</f>
        <v/>
      </c>
    </row>
    <row r="6188" spans="5:5" ht="15" customHeight="1" x14ac:dyDescent="0.35">
      <c r="E6188" s="11" t="str">
        <f>IF(F6188="Primary Timing Controller","Timing",IF(F6188="Secondary Timing Controller","Timing",IF(F6188="Star","Ethernet",IF(F6188="Door Controller","Security Solution",IF(F6188="Elevator Controller","Security Solution",IF(F6188="Range Extender","Security Solution",IF(F6188="Dropbox","Standalone",IF(F6188="LF Exciter","Standalone",IF(OR(F6188="Monitor",F6188="Virtual Wall"),IF(VLOOKUP(H6188,IRDeviceDetails!$A$1:$B$10000,2,FALSE)=0,"Standalone",IF(ISNUMBER(MATCH(H6188,ConfigGrouping!$D$1:$D$10000,0)),"Primary","Secondary")),"")))))))))</f>
        <v/>
      </c>
    </row>
    <row r="6189" spans="5:5" ht="15" customHeight="1" x14ac:dyDescent="0.35">
      <c r="E6189" s="11" t="str">
        <f>IF(F6189="Primary Timing Controller","Timing",IF(F6189="Secondary Timing Controller","Timing",IF(F6189="Star","Ethernet",IF(F6189="Door Controller","Security Solution",IF(F6189="Elevator Controller","Security Solution",IF(F6189="Range Extender","Security Solution",IF(F6189="Dropbox","Standalone",IF(F6189="LF Exciter","Standalone",IF(OR(F6189="Monitor",F6189="Virtual Wall"),IF(VLOOKUP(H6189,IRDeviceDetails!$A$1:$B$10000,2,FALSE)=0,"Standalone",IF(ISNUMBER(MATCH(H6189,ConfigGrouping!$D$1:$D$10000,0)),"Primary","Secondary")),"")))))))))</f>
        <v/>
      </c>
    </row>
    <row r="6190" spans="5:5" ht="15" customHeight="1" x14ac:dyDescent="0.35">
      <c r="E6190" s="11" t="str">
        <f>IF(F6190="Primary Timing Controller","Timing",IF(F6190="Secondary Timing Controller","Timing",IF(F6190="Star","Ethernet",IF(F6190="Door Controller","Security Solution",IF(F6190="Elevator Controller","Security Solution",IF(F6190="Range Extender","Security Solution",IF(F6190="Dropbox","Standalone",IF(F6190="LF Exciter","Standalone",IF(OR(F6190="Monitor",F6190="Virtual Wall"),IF(VLOOKUP(H6190,IRDeviceDetails!$A$1:$B$10000,2,FALSE)=0,"Standalone",IF(ISNUMBER(MATCH(H6190,ConfigGrouping!$D$1:$D$10000,0)),"Primary","Secondary")),"")))))))))</f>
        <v/>
      </c>
    </row>
    <row r="6191" spans="5:5" ht="15" customHeight="1" x14ac:dyDescent="0.35">
      <c r="E6191" s="11" t="str">
        <f>IF(F6191="Primary Timing Controller","Timing",IF(F6191="Secondary Timing Controller","Timing",IF(F6191="Star","Ethernet",IF(F6191="Door Controller","Security Solution",IF(F6191="Elevator Controller","Security Solution",IF(F6191="Range Extender","Security Solution",IF(F6191="Dropbox","Standalone",IF(F6191="LF Exciter","Standalone",IF(OR(F6191="Monitor",F6191="Virtual Wall"),IF(VLOOKUP(H6191,IRDeviceDetails!$A$1:$B$10000,2,FALSE)=0,"Standalone",IF(ISNUMBER(MATCH(H6191,ConfigGrouping!$D$1:$D$10000,0)),"Primary","Secondary")),"")))))))))</f>
        <v/>
      </c>
    </row>
    <row r="6192" spans="5:5" ht="15" customHeight="1" x14ac:dyDescent="0.35">
      <c r="E6192" s="11" t="str">
        <f>IF(F6192="Primary Timing Controller","Timing",IF(F6192="Secondary Timing Controller","Timing",IF(F6192="Star","Ethernet",IF(F6192="Door Controller","Security Solution",IF(F6192="Elevator Controller","Security Solution",IF(F6192="Range Extender","Security Solution",IF(F6192="Dropbox","Standalone",IF(F6192="LF Exciter","Standalone",IF(OR(F6192="Monitor",F6192="Virtual Wall"),IF(VLOOKUP(H6192,IRDeviceDetails!$A$1:$B$10000,2,FALSE)=0,"Standalone",IF(ISNUMBER(MATCH(H6192,ConfigGrouping!$D$1:$D$10000,0)),"Primary","Secondary")),"")))))))))</f>
        <v/>
      </c>
    </row>
    <row r="6193" spans="5:5" ht="15" customHeight="1" x14ac:dyDescent="0.35">
      <c r="E6193" s="11" t="str">
        <f>IF(F6193="Primary Timing Controller","Timing",IF(F6193="Secondary Timing Controller","Timing",IF(F6193="Star","Ethernet",IF(F6193="Door Controller","Security Solution",IF(F6193="Elevator Controller","Security Solution",IF(F6193="Range Extender","Security Solution",IF(F6193="Dropbox","Standalone",IF(F6193="LF Exciter","Standalone",IF(OR(F6193="Monitor",F6193="Virtual Wall"),IF(VLOOKUP(H6193,IRDeviceDetails!$A$1:$B$10000,2,FALSE)=0,"Standalone",IF(ISNUMBER(MATCH(H6193,ConfigGrouping!$D$1:$D$10000,0)),"Primary","Secondary")),"")))))))))</f>
        <v/>
      </c>
    </row>
    <row r="6194" spans="5:5" ht="15" customHeight="1" x14ac:dyDescent="0.35">
      <c r="E6194" s="11" t="str">
        <f>IF(F6194="Primary Timing Controller","Timing",IF(F6194="Secondary Timing Controller","Timing",IF(F6194="Star","Ethernet",IF(F6194="Door Controller","Security Solution",IF(F6194="Elevator Controller","Security Solution",IF(F6194="Range Extender","Security Solution",IF(F6194="Dropbox","Standalone",IF(F6194="LF Exciter","Standalone",IF(OR(F6194="Monitor",F6194="Virtual Wall"),IF(VLOOKUP(H6194,IRDeviceDetails!$A$1:$B$10000,2,FALSE)=0,"Standalone",IF(ISNUMBER(MATCH(H6194,ConfigGrouping!$D$1:$D$10000,0)),"Primary","Secondary")),"")))))))))</f>
        <v/>
      </c>
    </row>
    <row r="6195" spans="5:5" ht="15" customHeight="1" x14ac:dyDescent="0.35">
      <c r="E6195" s="11" t="str">
        <f>IF(F6195="Primary Timing Controller","Timing",IF(F6195="Secondary Timing Controller","Timing",IF(F6195="Star","Ethernet",IF(F6195="Door Controller","Security Solution",IF(F6195="Elevator Controller","Security Solution",IF(F6195="Range Extender","Security Solution",IF(F6195="Dropbox","Standalone",IF(F6195="LF Exciter","Standalone",IF(OR(F6195="Monitor",F6195="Virtual Wall"),IF(VLOOKUP(H6195,IRDeviceDetails!$A$1:$B$10000,2,FALSE)=0,"Standalone",IF(ISNUMBER(MATCH(H6195,ConfigGrouping!$D$1:$D$10000,0)),"Primary","Secondary")),"")))))))))</f>
        <v/>
      </c>
    </row>
    <row r="6196" spans="5:5" ht="15" customHeight="1" x14ac:dyDescent="0.35">
      <c r="E6196" s="11" t="str">
        <f>IF(F6196="Primary Timing Controller","Timing",IF(F6196="Secondary Timing Controller","Timing",IF(F6196="Star","Ethernet",IF(F6196="Door Controller","Security Solution",IF(F6196="Elevator Controller","Security Solution",IF(F6196="Range Extender","Security Solution",IF(F6196="Dropbox","Standalone",IF(F6196="LF Exciter","Standalone",IF(OR(F6196="Monitor",F6196="Virtual Wall"),IF(VLOOKUP(H6196,IRDeviceDetails!$A$1:$B$10000,2,FALSE)=0,"Standalone",IF(ISNUMBER(MATCH(H6196,ConfigGrouping!$D$1:$D$10000,0)),"Primary","Secondary")),"")))))))))</f>
        <v/>
      </c>
    </row>
    <row r="6197" spans="5:5" ht="15" customHeight="1" x14ac:dyDescent="0.35">
      <c r="E6197" s="11" t="str">
        <f>IF(F6197="Primary Timing Controller","Timing",IF(F6197="Secondary Timing Controller","Timing",IF(F6197="Star","Ethernet",IF(F6197="Door Controller","Security Solution",IF(F6197="Elevator Controller","Security Solution",IF(F6197="Range Extender","Security Solution",IF(F6197="Dropbox","Standalone",IF(F6197="LF Exciter","Standalone",IF(OR(F6197="Monitor",F6197="Virtual Wall"),IF(VLOOKUP(H6197,IRDeviceDetails!$A$1:$B$10000,2,FALSE)=0,"Standalone",IF(ISNUMBER(MATCH(H6197,ConfigGrouping!$D$1:$D$10000,0)),"Primary","Secondary")),"")))))))))</f>
        <v/>
      </c>
    </row>
    <row r="6198" spans="5:5" ht="15" customHeight="1" x14ac:dyDescent="0.35">
      <c r="E6198" s="11" t="str">
        <f>IF(F6198="Primary Timing Controller","Timing",IF(F6198="Secondary Timing Controller","Timing",IF(F6198="Star","Ethernet",IF(F6198="Door Controller","Security Solution",IF(F6198="Elevator Controller","Security Solution",IF(F6198="Range Extender","Security Solution",IF(F6198="Dropbox","Standalone",IF(F6198="LF Exciter","Standalone",IF(OR(F6198="Monitor",F6198="Virtual Wall"),IF(VLOOKUP(H6198,IRDeviceDetails!$A$1:$B$10000,2,FALSE)=0,"Standalone",IF(ISNUMBER(MATCH(H6198,ConfigGrouping!$D$1:$D$10000,0)),"Primary","Secondary")),"")))))))))</f>
        <v/>
      </c>
    </row>
    <row r="6199" spans="5:5" ht="15" customHeight="1" x14ac:dyDescent="0.35">
      <c r="E6199" s="11" t="str">
        <f>IF(F6199="Primary Timing Controller","Timing",IF(F6199="Secondary Timing Controller","Timing",IF(F6199="Star","Ethernet",IF(F6199="Door Controller","Security Solution",IF(F6199="Elevator Controller","Security Solution",IF(F6199="Range Extender","Security Solution",IF(F6199="Dropbox","Standalone",IF(F6199="LF Exciter","Standalone",IF(OR(F6199="Monitor",F6199="Virtual Wall"),IF(VLOOKUP(H6199,IRDeviceDetails!$A$1:$B$10000,2,FALSE)=0,"Standalone",IF(ISNUMBER(MATCH(H6199,ConfigGrouping!$D$1:$D$10000,0)),"Primary","Secondary")),"")))))))))</f>
        <v/>
      </c>
    </row>
    <row r="6200" spans="5:5" ht="15" customHeight="1" x14ac:dyDescent="0.35">
      <c r="E6200" s="11" t="str">
        <f>IF(F6200="Primary Timing Controller","Timing",IF(F6200="Secondary Timing Controller","Timing",IF(F6200="Star","Ethernet",IF(F6200="Door Controller","Security Solution",IF(F6200="Elevator Controller","Security Solution",IF(F6200="Range Extender","Security Solution",IF(F6200="Dropbox","Standalone",IF(F6200="LF Exciter","Standalone",IF(OR(F6200="Monitor",F6200="Virtual Wall"),IF(VLOOKUP(H6200,IRDeviceDetails!$A$1:$B$10000,2,FALSE)=0,"Standalone",IF(ISNUMBER(MATCH(H6200,ConfigGrouping!$D$1:$D$10000,0)),"Primary","Secondary")),"")))))))))</f>
        <v/>
      </c>
    </row>
    <row r="6201" spans="5:5" ht="15" customHeight="1" x14ac:dyDescent="0.35">
      <c r="E6201" s="11" t="str">
        <f>IF(F6201="Primary Timing Controller","Timing",IF(F6201="Secondary Timing Controller","Timing",IF(F6201="Star","Ethernet",IF(F6201="Door Controller","Security Solution",IF(F6201="Elevator Controller","Security Solution",IF(F6201="Range Extender","Security Solution",IF(F6201="Dropbox","Standalone",IF(F6201="LF Exciter","Standalone",IF(OR(F6201="Monitor",F6201="Virtual Wall"),IF(VLOOKUP(H6201,IRDeviceDetails!$A$1:$B$10000,2,FALSE)=0,"Standalone",IF(ISNUMBER(MATCH(H6201,ConfigGrouping!$D$1:$D$10000,0)),"Primary","Secondary")),"")))))))))</f>
        <v/>
      </c>
    </row>
    <row r="6202" spans="5:5" ht="15" customHeight="1" x14ac:dyDescent="0.35">
      <c r="E6202" s="11" t="str">
        <f>IF(F6202="Primary Timing Controller","Timing",IF(F6202="Secondary Timing Controller","Timing",IF(F6202="Star","Ethernet",IF(F6202="Door Controller","Security Solution",IF(F6202="Elevator Controller","Security Solution",IF(F6202="Range Extender","Security Solution",IF(F6202="Dropbox","Standalone",IF(F6202="LF Exciter","Standalone",IF(OR(F6202="Monitor",F6202="Virtual Wall"),IF(VLOOKUP(H6202,IRDeviceDetails!$A$1:$B$10000,2,FALSE)=0,"Standalone",IF(ISNUMBER(MATCH(H6202,ConfigGrouping!$D$1:$D$10000,0)),"Primary","Secondary")),"")))))))))</f>
        <v/>
      </c>
    </row>
    <row r="6203" spans="5:5" ht="15" customHeight="1" x14ac:dyDescent="0.35">
      <c r="E6203" s="11" t="str">
        <f>IF(F6203="Primary Timing Controller","Timing",IF(F6203="Secondary Timing Controller","Timing",IF(F6203="Star","Ethernet",IF(F6203="Door Controller","Security Solution",IF(F6203="Elevator Controller","Security Solution",IF(F6203="Range Extender","Security Solution",IF(F6203="Dropbox","Standalone",IF(F6203="LF Exciter","Standalone",IF(OR(F6203="Monitor",F6203="Virtual Wall"),IF(VLOOKUP(H6203,IRDeviceDetails!$A$1:$B$10000,2,FALSE)=0,"Standalone",IF(ISNUMBER(MATCH(H6203,ConfigGrouping!$D$1:$D$10000,0)),"Primary","Secondary")),"")))))))))</f>
        <v/>
      </c>
    </row>
    <row r="6204" spans="5:5" ht="15" customHeight="1" x14ac:dyDescent="0.35">
      <c r="E6204" s="11" t="str">
        <f>IF(F6204="Primary Timing Controller","Timing",IF(F6204="Secondary Timing Controller","Timing",IF(F6204="Star","Ethernet",IF(F6204="Door Controller","Security Solution",IF(F6204="Elevator Controller","Security Solution",IF(F6204="Range Extender","Security Solution",IF(F6204="Dropbox","Standalone",IF(F6204="LF Exciter","Standalone",IF(OR(F6204="Monitor",F6204="Virtual Wall"),IF(VLOOKUP(H6204,IRDeviceDetails!$A$1:$B$10000,2,FALSE)=0,"Standalone",IF(ISNUMBER(MATCH(H6204,ConfigGrouping!$D$1:$D$10000,0)),"Primary","Secondary")),"")))))))))</f>
        <v/>
      </c>
    </row>
    <row r="6205" spans="5:5" ht="15" customHeight="1" x14ac:dyDescent="0.35">
      <c r="E6205" s="11" t="str">
        <f>IF(F6205="Primary Timing Controller","Timing",IF(F6205="Secondary Timing Controller","Timing",IF(F6205="Star","Ethernet",IF(F6205="Door Controller","Security Solution",IF(F6205="Elevator Controller","Security Solution",IF(F6205="Range Extender","Security Solution",IF(F6205="Dropbox","Standalone",IF(F6205="LF Exciter","Standalone",IF(OR(F6205="Monitor",F6205="Virtual Wall"),IF(VLOOKUP(H6205,IRDeviceDetails!$A$1:$B$10000,2,FALSE)=0,"Standalone",IF(ISNUMBER(MATCH(H6205,ConfigGrouping!$D$1:$D$10000,0)),"Primary","Secondary")),"")))))))))</f>
        <v/>
      </c>
    </row>
    <row r="6206" spans="5:5" ht="15" customHeight="1" x14ac:dyDescent="0.35">
      <c r="E6206" s="11" t="str">
        <f>IF(F6206="Primary Timing Controller","Timing",IF(F6206="Secondary Timing Controller","Timing",IF(F6206="Star","Ethernet",IF(F6206="Door Controller","Security Solution",IF(F6206="Elevator Controller","Security Solution",IF(F6206="Range Extender","Security Solution",IF(F6206="Dropbox","Standalone",IF(F6206="LF Exciter","Standalone",IF(OR(F6206="Monitor",F6206="Virtual Wall"),IF(VLOOKUP(H6206,IRDeviceDetails!$A$1:$B$10000,2,FALSE)=0,"Standalone",IF(ISNUMBER(MATCH(H6206,ConfigGrouping!$D$1:$D$10000,0)),"Primary","Secondary")),"")))))))))</f>
        <v/>
      </c>
    </row>
    <row r="6207" spans="5:5" ht="15" customHeight="1" x14ac:dyDescent="0.35">
      <c r="E6207" s="11" t="str">
        <f>IF(F6207="Primary Timing Controller","Timing",IF(F6207="Secondary Timing Controller","Timing",IF(F6207="Star","Ethernet",IF(F6207="Door Controller","Security Solution",IF(F6207="Elevator Controller","Security Solution",IF(F6207="Range Extender","Security Solution",IF(F6207="Dropbox","Standalone",IF(F6207="LF Exciter","Standalone",IF(OR(F6207="Monitor",F6207="Virtual Wall"),IF(VLOOKUP(H6207,IRDeviceDetails!$A$1:$B$10000,2,FALSE)=0,"Standalone",IF(ISNUMBER(MATCH(H6207,ConfigGrouping!$D$1:$D$10000,0)),"Primary","Secondary")),"")))))))))</f>
        <v/>
      </c>
    </row>
    <row r="6208" spans="5:5" ht="15" customHeight="1" x14ac:dyDescent="0.35">
      <c r="E6208" s="11" t="str">
        <f>IF(F6208="Primary Timing Controller","Timing",IF(F6208="Secondary Timing Controller","Timing",IF(F6208="Star","Ethernet",IF(F6208="Door Controller","Security Solution",IF(F6208="Elevator Controller","Security Solution",IF(F6208="Range Extender","Security Solution",IF(F6208="Dropbox","Standalone",IF(F6208="LF Exciter","Standalone",IF(OR(F6208="Monitor",F6208="Virtual Wall"),IF(VLOOKUP(H6208,IRDeviceDetails!$A$1:$B$10000,2,FALSE)=0,"Standalone",IF(ISNUMBER(MATCH(H6208,ConfigGrouping!$D$1:$D$10000,0)),"Primary","Secondary")),"")))))))))</f>
        <v/>
      </c>
    </row>
    <row r="6209" spans="5:5" ht="15" customHeight="1" x14ac:dyDescent="0.35">
      <c r="E6209" s="11" t="str">
        <f>IF(F6209="Primary Timing Controller","Timing",IF(F6209="Secondary Timing Controller","Timing",IF(F6209="Star","Ethernet",IF(F6209="Door Controller","Security Solution",IF(F6209="Elevator Controller","Security Solution",IF(F6209="Range Extender","Security Solution",IF(F6209="Dropbox","Standalone",IF(F6209="LF Exciter","Standalone",IF(OR(F6209="Monitor",F6209="Virtual Wall"),IF(VLOOKUP(H6209,IRDeviceDetails!$A$1:$B$10000,2,FALSE)=0,"Standalone",IF(ISNUMBER(MATCH(H6209,ConfigGrouping!$D$1:$D$10000,0)),"Primary","Secondary")),"")))))))))</f>
        <v/>
      </c>
    </row>
    <row r="6210" spans="5:5" ht="15" customHeight="1" x14ac:dyDescent="0.35">
      <c r="E6210" s="11" t="str">
        <f>IF(F6210="Primary Timing Controller","Timing",IF(F6210="Secondary Timing Controller","Timing",IF(F6210="Star","Ethernet",IF(F6210="Door Controller","Security Solution",IF(F6210="Elevator Controller","Security Solution",IF(F6210="Range Extender","Security Solution",IF(F6210="Dropbox","Standalone",IF(F6210="LF Exciter","Standalone",IF(OR(F6210="Monitor",F6210="Virtual Wall"),IF(VLOOKUP(H6210,IRDeviceDetails!$A$1:$B$10000,2,FALSE)=0,"Standalone",IF(ISNUMBER(MATCH(H6210,ConfigGrouping!$D$1:$D$10000,0)),"Primary","Secondary")),"")))))))))</f>
        <v/>
      </c>
    </row>
    <row r="6211" spans="5:5" ht="15" customHeight="1" x14ac:dyDescent="0.35">
      <c r="E6211" s="11" t="str">
        <f>IF(F6211="Primary Timing Controller","Timing",IF(F6211="Secondary Timing Controller","Timing",IF(F6211="Star","Ethernet",IF(F6211="Door Controller","Security Solution",IF(F6211="Elevator Controller","Security Solution",IF(F6211="Range Extender","Security Solution",IF(F6211="Dropbox","Standalone",IF(F6211="LF Exciter","Standalone",IF(OR(F6211="Monitor",F6211="Virtual Wall"),IF(VLOOKUP(H6211,IRDeviceDetails!$A$1:$B$10000,2,FALSE)=0,"Standalone",IF(ISNUMBER(MATCH(H6211,ConfigGrouping!$D$1:$D$10000,0)),"Primary","Secondary")),"")))))))))</f>
        <v/>
      </c>
    </row>
    <row r="6212" spans="5:5" ht="15" customHeight="1" x14ac:dyDescent="0.35">
      <c r="E6212" s="11" t="str">
        <f>IF(F6212="Primary Timing Controller","Timing",IF(F6212="Secondary Timing Controller","Timing",IF(F6212="Star","Ethernet",IF(F6212="Door Controller","Security Solution",IF(F6212="Elevator Controller","Security Solution",IF(F6212="Range Extender","Security Solution",IF(F6212="Dropbox","Standalone",IF(F6212="LF Exciter","Standalone",IF(OR(F6212="Monitor",F6212="Virtual Wall"),IF(VLOOKUP(H6212,IRDeviceDetails!$A$1:$B$10000,2,FALSE)=0,"Standalone",IF(ISNUMBER(MATCH(H6212,ConfigGrouping!$D$1:$D$10000,0)),"Primary","Secondary")),"")))))))))</f>
        <v/>
      </c>
    </row>
    <row r="6213" spans="5:5" ht="15" customHeight="1" x14ac:dyDescent="0.35">
      <c r="E6213" s="11" t="str">
        <f>IF(F6213="Primary Timing Controller","Timing",IF(F6213="Secondary Timing Controller","Timing",IF(F6213="Star","Ethernet",IF(F6213="Door Controller","Security Solution",IF(F6213="Elevator Controller","Security Solution",IF(F6213="Range Extender","Security Solution",IF(F6213="Dropbox","Standalone",IF(F6213="LF Exciter","Standalone",IF(OR(F6213="Monitor",F6213="Virtual Wall"),IF(VLOOKUP(H6213,IRDeviceDetails!$A$1:$B$10000,2,FALSE)=0,"Standalone",IF(ISNUMBER(MATCH(H6213,ConfigGrouping!$D$1:$D$10000,0)),"Primary","Secondary")),"")))))))))</f>
        <v/>
      </c>
    </row>
    <row r="6214" spans="5:5" ht="15" customHeight="1" x14ac:dyDescent="0.35">
      <c r="E6214" s="11" t="str">
        <f>IF(F6214="Primary Timing Controller","Timing",IF(F6214="Secondary Timing Controller","Timing",IF(F6214="Star","Ethernet",IF(F6214="Door Controller","Security Solution",IF(F6214="Elevator Controller","Security Solution",IF(F6214="Range Extender","Security Solution",IF(F6214="Dropbox","Standalone",IF(F6214="LF Exciter","Standalone",IF(OR(F6214="Monitor",F6214="Virtual Wall"),IF(VLOOKUP(H6214,IRDeviceDetails!$A$1:$B$10000,2,FALSE)=0,"Standalone",IF(ISNUMBER(MATCH(H6214,ConfigGrouping!$D$1:$D$10000,0)),"Primary","Secondary")),"")))))))))</f>
        <v/>
      </c>
    </row>
    <row r="6215" spans="5:5" ht="15" customHeight="1" x14ac:dyDescent="0.35">
      <c r="E6215" s="11" t="str">
        <f>IF(F6215="Primary Timing Controller","Timing",IF(F6215="Secondary Timing Controller","Timing",IF(F6215="Star","Ethernet",IF(F6215="Door Controller","Security Solution",IF(F6215="Elevator Controller","Security Solution",IF(F6215="Range Extender","Security Solution",IF(F6215="Dropbox","Standalone",IF(F6215="LF Exciter","Standalone",IF(OR(F6215="Monitor",F6215="Virtual Wall"),IF(VLOOKUP(H6215,IRDeviceDetails!$A$1:$B$10000,2,FALSE)=0,"Standalone",IF(ISNUMBER(MATCH(H6215,ConfigGrouping!$D$1:$D$10000,0)),"Primary","Secondary")),"")))))))))</f>
        <v/>
      </c>
    </row>
    <row r="6216" spans="5:5" ht="15" customHeight="1" x14ac:dyDescent="0.35">
      <c r="E6216" s="11" t="str">
        <f>IF(F6216="Primary Timing Controller","Timing",IF(F6216="Secondary Timing Controller","Timing",IF(F6216="Star","Ethernet",IF(F6216="Door Controller","Security Solution",IF(F6216="Elevator Controller","Security Solution",IF(F6216="Range Extender","Security Solution",IF(F6216="Dropbox","Standalone",IF(F6216="LF Exciter","Standalone",IF(OR(F6216="Monitor",F6216="Virtual Wall"),IF(VLOOKUP(H6216,IRDeviceDetails!$A$1:$B$10000,2,FALSE)=0,"Standalone",IF(ISNUMBER(MATCH(H6216,ConfigGrouping!$D$1:$D$10000,0)),"Primary","Secondary")),"")))))))))</f>
        <v/>
      </c>
    </row>
    <row r="6217" spans="5:5" ht="15" customHeight="1" x14ac:dyDescent="0.35">
      <c r="E6217" s="11" t="str">
        <f>IF(F6217="Primary Timing Controller","Timing",IF(F6217="Secondary Timing Controller","Timing",IF(F6217="Star","Ethernet",IF(F6217="Door Controller","Security Solution",IF(F6217="Elevator Controller","Security Solution",IF(F6217="Range Extender","Security Solution",IF(F6217="Dropbox","Standalone",IF(F6217="LF Exciter","Standalone",IF(OR(F6217="Monitor",F6217="Virtual Wall"),IF(VLOOKUP(H6217,IRDeviceDetails!$A$1:$B$10000,2,FALSE)=0,"Standalone",IF(ISNUMBER(MATCH(H6217,ConfigGrouping!$D$1:$D$10000,0)),"Primary","Secondary")),"")))))))))</f>
        <v/>
      </c>
    </row>
    <row r="6218" spans="5:5" ht="15" customHeight="1" x14ac:dyDescent="0.35">
      <c r="E6218" s="11" t="str">
        <f>IF(F6218="Primary Timing Controller","Timing",IF(F6218="Secondary Timing Controller","Timing",IF(F6218="Star","Ethernet",IF(F6218="Door Controller","Security Solution",IF(F6218="Elevator Controller","Security Solution",IF(F6218="Range Extender","Security Solution",IF(F6218="Dropbox","Standalone",IF(F6218="LF Exciter","Standalone",IF(OR(F6218="Monitor",F6218="Virtual Wall"),IF(VLOOKUP(H6218,IRDeviceDetails!$A$1:$B$10000,2,FALSE)=0,"Standalone",IF(ISNUMBER(MATCH(H6218,ConfigGrouping!$D$1:$D$10000,0)),"Primary","Secondary")),"")))))))))</f>
        <v/>
      </c>
    </row>
    <row r="6219" spans="5:5" ht="15" customHeight="1" x14ac:dyDescent="0.35">
      <c r="E6219" s="11" t="str">
        <f>IF(F6219="Primary Timing Controller","Timing",IF(F6219="Secondary Timing Controller","Timing",IF(F6219="Star","Ethernet",IF(F6219="Door Controller","Security Solution",IF(F6219="Elevator Controller","Security Solution",IF(F6219="Range Extender","Security Solution",IF(F6219="Dropbox","Standalone",IF(F6219="LF Exciter","Standalone",IF(OR(F6219="Monitor",F6219="Virtual Wall"),IF(VLOOKUP(H6219,IRDeviceDetails!$A$1:$B$10000,2,FALSE)=0,"Standalone",IF(ISNUMBER(MATCH(H6219,ConfigGrouping!$D$1:$D$10000,0)),"Primary","Secondary")),"")))))))))</f>
        <v/>
      </c>
    </row>
    <row r="6220" spans="5:5" ht="15" customHeight="1" x14ac:dyDescent="0.35">
      <c r="E6220" s="11" t="str">
        <f>IF(F6220="Primary Timing Controller","Timing",IF(F6220="Secondary Timing Controller","Timing",IF(F6220="Star","Ethernet",IF(F6220="Door Controller","Security Solution",IF(F6220="Elevator Controller","Security Solution",IF(F6220="Range Extender","Security Solution",IF(F6220="Dropbox","Standalone",IF(F6220="LF Exciter","Standalone",IF(OR(F6220="Monitor",F6220="Virtual Wall"),IF(VLOOKUP(H6220,IRDeviceDetails!$A$1:$B$10000,2,FALSE)=0,"Standalone",IF(ISNUMBER(MATCH(H6220,ConfigGrouping!$D$1:$D$10000,0)),"Primary","Secondary")),"")))))))))</f>
        <v/>
      </c>
    </row>
    <row r="6221" spans="5:5" ht="15" customHeight="1" x14ac:dyDescent="0.35">
      <c r="E6221" s="11" t="str">
        <f>IF(F6221="Primary Timing Controller","Timing",IF(F6221="Secondary Timing Controller","Timing",IF(F6221="Star","Ethernet",IF(F6221="Door Controller","Security Solution",IF(F6221="Elevator Controller","Security Solution",IF(F6221="Range Extender","Security Solution",IF(F6221="Dropbox","Standalone",IF(F6221="LF Exciter","Standalone",IF(OR(F6221="Monitor",F6221="Virtual Wall"),IF(VLOOKUP(H6221,IRDeviceDetails!$A$1:$B$10000,2,FALSE)=0,"Standalone",IF(ISNUMBER(MATCH(H6221,ConfigGrouping!$D$1:$D$10000,0)),"Primary","Secondary")),"")))))))))</f>
        <v/>
      </c>
    </row>
    <row r="6222" spans="5:5" ht="15" customHeight="1" x14ac:dyDescent="0.35">
      <c r="E6222" s="11" t="str">
        <f>IF(F6222="Primary Timing Controller","Timing",IF(F6222="Secondary Timing Controller","Timing",IF(F6222="Star","Ethernet",IF(F6222="Door Controller","Security Solution",IF(F6222="Elevator Controller","Security Solution",IF(F6222="Range Extender","Security Solution",IF(F6222="Dropbox","Standalone",IF(F6222="LF Exciter","Standalone",IF(OR(F6222="Monitor",F6222="Virtual Wall"),IF(VLOOKUP(H6222,IRDeviceDetails!$A$1:$B$10000,2,FALSE)=0,"Standalone",IF(ISNUMBER(MATCH(H6222,ConfigGrouping!$D$1:$D$10000,0)),"Primary","Secondary")),"")))))))))</f>
        <v/>
      </c>
    </row>
    <row r="6223" spans="5:5" ht="15" customHeight="1" x14ac:dyDescent="0.35">
      <c r="E6223" s="11" t="str">
        <f>IF(F6223="Primary Timing Controller","Timing",IF(F6223="Secondary Timing Controller","Timing",IF(F6223="Star","Ethernet",IF(F6223="Door Controller","Security Solution",IF(F6223="Elevator Controller","Security Solution",IF(F6223="Range Extender","Security Solution",IF(F6223="Dropbox","Standalone",IF(F6223="LF Exciter","Standalone",IF(OR(F6223="Monitor",F6223="Virtual Wall"),IF(VLOOKUP(H6223,IRDeviceDetails!$A$1:$B$10000,2,FALSE)=0,"Standalone",IF(ISNUMBER(MATCH(H6223,ConfigGrouping!$D$1:$D$10000,0)),"Primary","Secondary")),"")))))))))</f>
        <v/>
      </c>
    </row>
    <row r="6224" spans="5:5" ht="15" customHeight="1" x14ac:dyDescent="0.35">
      <c r="E6224" s="11" t="str">
        <f>IF(F6224="Primary Timing Controller","Timing",IF(F6224="Secondary Timing Controller","Timing",IF(F6224="Star","Ethernet",IF(F6224="Door Controller","Security Solution",IF(F6224="Elevator Controller","Security Solution",IF(F6224="Range Extender","Security Solution",IF(F6224="Dropbox","Standalone",IF(F6224="LF Exciter","Standalone",IF(OR(F6224="Monitor",F6224="Virtual Wall"),IF(VLOOKUP(H6224,IRDeviceDetails!$A$1:$B$10000,2,FALSE)=0,"Standalone",IF(ISNUMBER(MATCH(H6224,ConfigGrouping!$D$1:$D$10000,0)),"Primary","Secondary")),"")))))))))</f>
        <v/>
      </c>
    </row>
    <row r="6225" spans="5:5" ht="15" customHeight="1" x14ac:dyDescent="0.35">
      <c r="E6225" s="11" t="str">
        <f>IF(F6225="Primary Timing Controller","Timing",IF(F6225="Secondary Timing Controller","Timing",IF(F6225="Star","Ethernet",IF(F6225="Door Controller","Security Solution",IF(F6225="Elevator Controller","Security Solution",IF(F6225="Range Extender","Security Solution",IF(F6225="Dropbox","Standalone",IF(F6225="LF Exciter","Standalone",IF(OR(F6225="Monitor",F6225="Virtual Wall"),IF(VLOOKUP(H6225,IRDeviceDetails!$A$1:$B$10000,2,FALSE)=0,"Standalone",IF(ISNUMBER(MATCH(H6225,ConfigGrouping!$D$1:$D$10000,0)),"Primary","Secondary")),"")))))))))</f>
        <v/>
      </c>
    </row>
    <row r="6226" spans="5:5" ht="15" customHeight="1" x14ac:dyDescent="0.35">
      <c r="E6226" s="11" t="str">
        <f>IF(F6226="Primary Timing Controller","Timing",IF(F6226="Secondary Timing Controller","Timing",IF(F6226="Star","Ethernet",IF(F6226="Door Controller","Security Solution",IF(F6226="Elevator Controller","Security Solution",IF(F6226="Range Extender","Security Solution",IF(F6226="Dropbox","Standalone",IF(F6226="LF Exciter","Standalone",IF(OR(F6226="Monitor",F6226="Virtual Wall"),IF(VLOOKUP(H6226,IRDeviceDetails!$A$1:$B$10000,2,FALSE)=0,"Standalone",IF(ISNUMBER(MATCH(H6226,ConfigGrouping!$D$1:$D$10000,0)),"Primary","Secondary")),"")))))))))</f>
        <v/>
      </c>
    </row>
    <row r="6227" spans="5:5" ht="15" customHeight="1" x14ac:dyDescent="0.35">
      <c r="E6227" s="11" t="str">
        <f>IF(F6227="Primary Timing Controller","Timing",IF(F6227="Secondary Timing Controller","Timing",IF(F6227="Star","Ethernet",IF(F6227="Door Controller","Security Solution",IF(F6227="Elevator Controller","Security Solution",IF(F6227="Range Extender","Security Solution",IF(F6227="Dropbox","Standalone",IF(F6227="LF Exciter","Standalone",IF(OR(F6227="Monitor",F6227="Virtual Wall"),IF(VLOOKUP(H6227,IRDeviceDetails!$A$1:$B$10000,2,FALSE)=0,"Standalone",IF(ISNUMBER(MATCH(H6227,ConfigGrouping!$D$1:$D$10000,0)),"Primary","Secondary")),"")))))))))</f>
        <v/>
      </c>
    </row>
    <row r="6228" spans="5:5" ht="15" customHeight="1" x14ac:dyDescent="0.35">
      <c r="E6228" s="11" t="str">
        <f>IF(F6228="Primary Timing Controller","Timing",IF(F6228="Secondary Timing Controller","Timing",IF(F6228="Star","Ethernet",IF(F6228="Door Controller","Security Solution",IF(F6228="Elevator Controller","Security Solution",IF(F6228="Range Extender","Security Solution",IF(F6228="Dropbox","Standalone",IF(F6228="LF Exciter","Standalone",IF(OR(F6228="Monitor",F6228="Virtual Wall"),IF(VLOOKUP(H6228,IRDeviceDetails!$A$1:$B$10000,2,FALSE)=0,"Standalone",IF(ISNUMBER(MATCH(H6228,ConfigGrouping!$D$1:$D$10000,0)),"Primary","Secondary")),"")))))))))</f>
        <v/>
      </c>
    </row>
    <row r="6229" spans="5:5" ht="15" customHeight="1" x14ac:dyDescent="0.35">
      <c r="E6229" s="11" t="str">
        <f>IF(F6229="Primary Timing Controller","Timing",IF(F6229="Secondary Timing Controller","Timing",IF(F6229="Star","Ethernet",IF(F6229="Door Controller","Security Solution",IF(F6229="Elevator Controller","Security Solution",IF(F6229="Range Extender","Security Solution",IF(F6229="Dropbox","Standalone",IF(F6229="LF Exciter","Standalone",IF(OR(F6229="Monitor",F6229="Virtual Wall"),IF(VLOOKUP(H6229,IRDeviceDetails!$A$1:$B$10000,2,FALSE)=0,"Standalone",IF(ISNUMBER(MATCH(H6229,ConfigGrouping!$D$1:$D$10000,0)),"Primary","Secondary")),"")))))))))</f>
        <v/>
      </c>
    </row>
    <row r="6230" spans="5:5" ht="15" customHeight="1" x14ac:dyDescent="0.35">
      <c r="E6230" s="11" t="str">
        <f>IF(F6230="Primary Timing Controller","Timing",IF(F6230="Secondary Timing Controller","Timing",IF(F6230="Star","Ethernet",IF(F6230="Door Controller","Security Solution",IF(F6230="Elevator Controller","Security Solution",IF(F6230="Range Extender","Security Solution",IF(F6230="Dropbox","Standalone",IF(F6230="LF Exciter","Standalone",IF(OR(F6230="Monitor",F6230="Virtual Wall"),IF(VLOOKUP(H6230,IRDeviceDetails!$A$1:$B$10000,2,FALSE)=0,"Standalone",IF(ISNUMBER(MATCH(H6230,ConfigGrouping!$D$1:$D$10000,0)),"Primary","Secondary")),"")))))))))</f>
        <v/>
      </c>
    </row>
    <row r="6231" spans="5:5" ht="15" customHeight="1" x14ac:dyDescent="0.35">
      <c r="E6231" s="11" t="str">
        <f>IF(F6231="Primary Timing Controller","Timing",IF(F6231="Secondary Timing Controller","Timing",IF(F6231="Star","Ethernet",IF(F6231="Door Controller","Security Solution",IF(F6231="Elevator Controller","Security Solution",IF(F6231="Range Extender","Security Solution",IF(F6231="Dropbox","Standalone",IF(F6231="LF Exciter","Standalone",IF(OR(F6231="Monitor",F6231="Virtual Wall"),IF(VLOOKUP(H6231,IRDeviceDetails!$A$1:$B$10000,2,FALSE)=0,"Standalone",IF(ISNUMBER(MATCH(H6231,ConfigGrouping!$D$1:$D$10000,0)),"Primary","Secondary")),"")))))))))</f>
        <v/>
      </c>
    </row>
    <row r="6232" spans="5:5" ht="15" customHeight="1" x14ac:dyDescent="0.35">
      <c r="E6232" s="11" t="str">
        <f>IF(F6232="Primary Timing Controller","Timing",IF(F6232="Secondary Timing Controller","Timing",IF(F6232="Star","Ethernet",IF(F6232="Door Controller","Security Solution",IF(F6232="Elevator Controller","Security Solution",IF(F6232="Range Extender","Security Solution",IF(F6232="Dropbox","Standalone",IF(F6232="LF Exciter","Standalone",IF(OR(F6232="Monitor",F6232="Virtual Wall"),IF(VLOOKUP(H6232,IRDeviceDetails!$A$1:$B$10000,2,FALSE)=0,"Standalone",IF(ISNUMBER(MATCH(H6232,ConfigGrouping!$D$1:$D$10000,0)),"Primary","Secondary")),"")))))))))</f>
        <v/>
      </c>
    </row>
    <row r="6233" spans="5:5" ht="15" customHeight="1" x14ac:dyDescent="0.35">
      <c r="E6233" s="11" t="str">
        <f>IF(F6233="Primary Timing Controller","Timing",IF(F6233="Secondary Timing Controller","Timing",IF(F6233="Star","Ethernet",IF(F6233="Door Controller","Security Solution",IF(F6233="Elevator Controller","Security Solution",IF(F6233="Range Extender","Security Solution",IF(F6233="Dropbox","Standalone",IF(F6233="LF Exciter","Standalone",IF(OR(F6233="Monitor",F6233="Virtual Wall"),IF(VLOOKUP(H6233,IRDeviceDetails!$A$1:$B$10000,2,FALSE)=0,"Standalone",IF(ISNUMBER(MATCH(H6233,ConfigGrouping!$D$1:$D$10000,0)),"Primary","Secondary")),"")))))))))</f>
        <v/>
      </c>
    </row>
    <row r="6234" spans="5:5" ht="15" customHeight="1" x14ac:dyDescent="0.35">
      <c r="E6234" s="11" t="str">
        <f>IF(F6234="Primary Timing Controller","Timing",IF(F6234="Secondary Timing Controller","Timing",IF(F6234="Star","Ethernet",IF(F6234="Door Controller","Security Solution",IF(F6234="Elevator Controller","Security Solution",IF(F6234="Range Extender","Security Solution",IF(F6234="Dropbox","Standalone",IF(F6234="LF Exciter","Standalone",IF(OR(F6234="Monitor",F6234="Virtual Wall"),IF(VLOOKUP(H6234,IRDeviceDetails!$A$1:$B$10000,2,FALSE)=0,"Standalone",IF(ISNUMBER(MATCH(H6234,ConfigGrouping!$D$1:$D$10000,0)),"Primary","Secondary")),"")))))))))</f>
        <v/>
      </c>
    </row>
    <row r="6235" spans="5:5" ht="15" customHeight="1" x14ac:dyDescent="0.35">
      <c r="E6235" s="11" t="str">
        <f>IF(F6235="Primary Timing Controller","Timing",IF(F6235="Secondary Timing Controller","Timing",IF(F6235="Star","Ethernet",IF(F6235="Door Controller","Security Solution",IF(F6235="Elevator Controller","Security Solution",IF(F6235="Range Extender","Security Solution",IF(F6235="Dropbox","Standalone",IF(F6235="LF Exciter","Standalone",IF(OR(F6235="Monitor",F6235="Virtual Wall"),IF(VLOOKUP(H6235,IRDeviceDetails!$A$1:$B$10000,2,FALSE)=0,"Standalone",IF(ISNUMBER(MATCH(H6235,ConfigGrouping!$D$1:$D$10000,0)),"Primary","Secondary")),"")))))))))</f>
        <v/>
      </c>
    </row>
    <row r="6236" spans="5:5" ht="15" customHeight="1" x14ac:dyDescent="0.35">
      <c r="E6236" s="11" t="str">
        <f>IF(F6236="Primary Timing Controller","Timing",IF(F6236="Secondary Timing Controller","Timing",IF(F6236="Star","Ethernet",IF(F6236="Door Controller","Security Solution",IF(F6236="Elevator Controller","Security Solution",IF(F6236="Range Extender","Security Solution",IF(F6236="Dropbox","Standalone",IF(F6236="LF Exciter","Standalone",IF(OR(F6236="Monitor",F6236="Virtual Wall"),IF(VLOOKUP(H6236,IRDeviceDetails!$A$1:$B$10000,2,FALSE)=0,"Standalone",IF(ISNUMBER(MATCH(H6236,ConfigGrouping!$D$1:$D$10000,0)),"Primary","Secondary")),"")))))))))</f>
        <v/>
      </c>
    </row>
    <row r="6237" spans="5:5" ht="15" customHeight="1" x14ac:dyDescent="0.35">
      <c r="E6237" s="11" t="str">
        <f>IF(F6237="Primary Timing Controller","Timing",IF(F6237="Secondary Timing Controller","Timing",IF(F6237="Star","Ethernet",IF(F6237="Door Controller","Security Solution",IF(F6237="Elevator Controller","Security Solution",IF(F6237="Range Extender","Security Solution",IF(F6237="Dropbox","Standalone",IF(F6237="LF Exciter","Standalone",IF(OR(F6237="Monitor",F6237="Virtual Wall"),IF(VLOOKUP(H6237,IRDeviceDetails!$A$1:$B$10000,2,FALSE)=0,"Standalone",IF(ISNUMBER(MATCH(H6237,ConfigGrouping!$D$1:$D$10000,0)),"Primary","Secondary")),"")))))))))</f>
        <v/>
      </c>
    </row>
    <row r="6238" spans="5:5" ht="15" customHeight="1" x14ac:dyDescent="0.35">
      <c r="E6238" s="11" t="str">
        <f>IF(F6238="Primary Timing Controller","Timing",IF(F6238="Secondary Timing Controller","Timing",IF(F6238="Star","Ethernet",IF(F6238="Door Controller","Security Solution",IF(F6238="Elevator Controller","Security Solution",IF(F6238="Range Extender","Security Solution",IF(F6238="Dropbox","Standalone",IF(F6238="LF Exciter","Standalone",IF(OR(F6238="Monitor",F6238="Virtual Wall"),IF(VLOOKUP(H6238,IRDeviceDetails!$A$1:$B$10000,2,FALSE)=0,"Standalone",IF(ISNUMBER(MATCH(H6238,ConfigGrouping!$D$1:$D$10000,0)),"Primary","Secondary")),"")))))))))</f>
        <v/>
      </c>
    </row>
    <row r="6239" spans="5:5" ht="15" customHeight="1" x14ac:dyDescent="0.35">
      <c r="E6239" s="11" t="str">
        <f>IF(F6239="Primary Timing Controller","Timing",IF(F6239="Secondary Timing Controller","Timing",IF(F6239="Star","Ethernet",IF(F6239="Door Controller","Security Solution",IF(F6239="Elevator Controller","Security Solution",IF(F6239="Range Extender","Security Solution",IF(F6239="Dropbox","Standalone",IF(F6239="LF Exciter","Standalone",IF(OR(F6239="Monitor",F6239="Virtual Wall"),IF(VLOOKUP(H6239,IRDeviceDetails!$A$1:$B$10000,2,FALSE)=0,"Standalone",IF(ISNUMBER(MATCH(H6239,ConfigGrouping!$D$1:$D$10000,0)),"Primary","Secondary")),"")))))))))</f>
        <v/>
      </c>
    </row>
    <row r="6240" spans="5:5" ht="15" customHeight="1" x14ac:dyDescent="0.35">
      <c r="E6240" s="11" t="str">
        <f>IF(F6240="Primary Timing Controller","Timing",IF(F6240="Secondary Timing Controller","Timing",IF(F6240="Star","Ethernet",IF(F6240="Door Controller","Security Solution",IF(F6240="Elevator Controller","Security Solution",IF(F6240="Range Extender","Security Solution",IF(F6240="Dropbox","Standalone",IF(F6240="LF Exciter","Standalone",IF(OR(F6240="Monitor",F6240="Virtual Wall"),IF(VLOOKUP(H6240,IRDeviceDetails!$A$1:$B$10000,2,FALSE)=0,"Standalone",IF(ISNUMBER(MATCH(H6240,ConfigGrouping!$D$1:$D$10000,0)),"Primary","Secondary")),"")))))))))</f>
        <v/>
      </c>
    </row>
    <row r="6241" spans="5:5" ht="15" customHeight="1" x14ac:dyDescent="0.35">
      <c r="E6241" s="11" t="str">
        <f>IF(F6241="Primary Timing Controller","Timing",IF(F6241="Secondary Timing Controller","Timing",IF(F6241="Star","Ethernet",IF(F6241="Door Controller","Security Solution",IF(F6241="Elevator Controller","Security Solution",IF(F6241="Range Extender","Security Solution",IF(F6241="Dropbox","Standalone",IF(F6241="LF Exciter","Standalone",IF(OR(F6241="Monitor",F6241="Virtual Wall"),IF(VLOOKUP(H6241,IRDeviceDetails!$A$1:$B$10000,2,FALSE)=0,"Standalone",IF(ISNUMBER(MATCH(H6241,ConfigGrouping!$D$1:$D$10000,0)),"Primary","Secondary")),"")))))))))</f>
        <v/>
      </c>
    </row>
    <row r="6242" spans="5:5" ht="15" customHeight="1" x14ac:dyDescent="0.35">
      <c r="E6242" s="11" t="str">
        <f>IF(F6242="Primary Timing Controller","Timing",IF(F6242="Secondary Timing Controller","Timing",IF(F6242="Star","Ethernet",IF(F6242="Door Controller","Security Solution",IF(F6242="Elevator Controller","Security Solution",IF(F6242="Range Extender","Security Solution",IF(F6242="Dropbox","Standalone",IF(F6242="LF Exciter","Standalone",IF(OR(F6242="Monitor",F6242="Virtual Wall"),IF(VLOOKUP(H6242,IRDeviceDetails!$A$1:$B$10000,2,FALSE)=0,"Standalone",IF(ISNUMBER(MATCH(H6242,ConfigGrouping!$D$1:$D$10000,0)),"Primary","Secondary")),"")))))))))</f>
        <v/>
      </c>
    </row>
    <row r="6243" spans="5:5" ht="15" customHeight="1" x14ac:dyDescent="0.35">
      <c r="E6243" s="11" t="str">
        <f>IF(F6243="Primary Timing Controller","Timing",IF(F6243="Secondary Timing Controller","Timing",IF(F6243="Star","Ethernet",IF(F6243="Door Controller","Security Solution",IF(F6243="Elevator Controller","Security Solution",IF(F6243="Range Extender","Security Solution",IF(F6243="Dropbox","Standalone",IF(F6243="LF Exciter","Standalone",IF(OR(F6243="Monitor",F6243="Virtual Wall"),IF(VLOOKUP(H6243,IRDeviceDetails!$A$1:$B$10000,2,FALSE)=0,"Standalone",IF(ISNUMBER(MATCH(H6243,ConfigGrouping!$D$1:$D$10000,0)),"Primary","Secondary")),"")))))))))</f>
        <v/>
      </c>
    </row>
    <row r="6244" spans="5:5" ht="15" customHeight="1" x14ac:dyDescent="0.35">
      <c r="E6244" s="11" t="str">
        <f>IF(F6244="Primary Timing Controller","Timing",IF(F6244="Secondary Timing Controller","Timing",IF(F6244="Star","Ethernet",IF(F6244="Door Controller","Security Solution",IF(F6244="Elevator Controller","Security Solution",IF(F6244="Range Extender","Security Solution",IF(F6244="Dropbox","Standalone",IF(F6244="LF Exciter","Standalone",IF(OR(F6244="Monitor",F6244="Virtual Wall"),IF(VLOOKUP(H6244,IRDeviceDetails!$A$1:$B$10000,2,FALSE)=0,"Standalone",IF(ISNUMBER(MATCH(H6244,ConfigGrouping!$D$1:$D$10000,0)),"Primary","Secondary")),"")))))))))</f>
        <v/>
      </c>
    </row>
    <row r="6245" spans="5:5" ht="15" customHeight="1" x14ac:dyDescent="0.35">
      <c r="E6245" s="11" t="str">
        <f>IF(F6245="Primary Timing Controller","Timing",IF(F6245="Secondary Timing Controller","Timing",IF(F6245="Star","Ethernet",IF(F6245="Door Controller","Security Solution",IF(F6245="Elevator Controller","Security Solution",IF(F6245="Range Extender","Security Solution",IF(F6245="Dropbox","Standalone",IF(F6245="LF Exciter","Standalone",IF(OR(F6245="Monitor",F6245="Virtual Wall"),IF(VLOOKUP(H6245,IRDeviceDetails!$A$1:$B$10000,2,FALSE)=0,"Standalone",IF(ISNUMBER(MATCH(H6245,ConfigGrouping!$D$1:$D$10000,0)),"Primary","Secondary")),"")))))))))</f>
        <v/>
      </c>
    </row>
    <row r="6246" spans="5:5" ht="15" customHeight="1" x14ac:dyDescent="0.35">
      <c r="E6246" s="11" t="str">
        <f>IF(F6246="Primary Timing Controller","Timing",IF(F6246="Secondary Timing Controller","Timing",IF(F6246="Star","Ethernet",IF(F6246="Door Controller","Security Solution",IF(F6246="Elevator Controller","Security Solution",IF(F6246="Range Extender","Security Solution",IF(F6246="Dropbox","Standalone",IF(F6246="LF Exciter","Standalone",IF(OR(F6246="Monitor",F6246="Virtual Wall"),IF(VLOOKUP(H6246,IRDeviceDetails!$A$1:$B$10000,2,FALSE)=0,"Standalone",IF(ISNUMBER(MATCH(H6246,ConfigGrouping!$D$1:$D$10000,0)),"Primary","Secondary")),"")))))))))</f>
        <v/>
      </c>
    </row>
    <row r="6247" spans="5:5" ht="15" customHeight="1" x14ac:dyDescent="0.35">
      <c r="E6247" s="11" t="str">
        <f>IF(F6247="Primary Timing Controller","Timing",IF(F6247="Secondary Timing Controller","Timing",IF(F6247="Star","Ethernet",IF(F6247="Door Controller","Security Solution",IF(F6247="Elevator Controller","Security Solution",IF(F6247="Range Extender","Security Solution",IF(F6247="Dropbox","Standalone",IF(F6247="LF Exciter","Standalone",IF(OR(F6247="Monitor",F6247="Virtual Wall"),IF(VLOOKUP(H6247,IRDeviceDetails!$A$1:$B$10000,2,FALSE)=0,"Standalone",IF(ISNUMBER(MATCH(H6247,ConfigGrouping!$D$1:$D$10000,0)),"Primary","Secondary")),"")))))))))</f>
        <v/>
      </c>
    </row>
    <row r="6248" spans="5:5" ht="15" customHeight="1" x14ac:dyDescent="0.35">
      <c r="E6248" s="11" t="str">
        <f>IF(F6248="Primary Timing Controller","Timing",IF(F6248="Secondary Timing Controller","Timing",IF(F6248="Star","Ethernet",IF(F6248="Door Controller","Security Solution",IF(F6248="Elevator Controller","Security Solution",IF(F6248="Range Extender","Security Solution",IF(F6248="Dropbox","Standalone",IF(F6248="LF Exciter","Standalone",IF(OR(F6248="Monitor",F6248="Virtual Wall"),IF(VLOOKUP(H6248,IRDeviceDetails!$A$1:$B$10000,2,FALSE)=0,"Standalone",IF(ISNUMBER(MATCH(H6248,ConfigGrouping!$D$1:$D$10000,0)),"Primary","Secondary")),"")))))))))</f>
        <v/>
      </c>
    </row>
    <row r="6249" spans="5:5" ht="15" customHeight="1" x14ac:dyDescent="0.35">
      <c r="E6249" s="11" t="str">
        <f>IF(F6249="Primary Timing Controller","Timing",IF(F6249="Secondary Timing Controller","Timing",IF(F6249="Star","Ethernet",IF(F6249="Door Controller","Security Solution",IF(F6249="Elevator Controller","Security Solution",IF(F6249="Range Extender","Security Solution",IF(F6249="Dropbox","Standalone",IF(F6249="LF Exciter","Standalone",IF(OR(F6249="Monitor",F6249="Virtual Wall"),IF(VLOOKUP(H6249,IRDeviceDetails!$A$1:$B$10000,2,FALSE)=0,"Standalone",IF(ISNUMBER(MATCH(H6249,ConfigGrouping!$D$1:$D$10000,0)),"Primary","Secondary")),"")))))))))</f>
        <v/>
      </c>
    </row>
    <row r="6250" spans="5:5" ht="15" customHeight="1" x14ac:dyDescent="0.35">
      <c r="E6250" s="11" t="str">
        <f>IF(F6250="Primary Timing Controller","Timing",IF(F6250="Secondary Timing Controller","Timing",IF(F6250="Star","Ethernet",IF(F6250="Door Controller","Security Solution",IF(F6250="Elevator Controller","Security Solution",IF(F6250="Range Extender","Security Solution",IF(F6250="Dropbox","Standalone",IF(F6250="LF Exciter","Standalone",IF(OR(F6250="Monitor",F6250="Virtual Wall"),IF(VLOOKUP(H6250,IRDeviceDetails!$A$1:$B$10000,2,FALSE)=0,"Standalone",IF(ISNUMBER(MATCH(H6250,ConfigGrouping!$D$1:$D$10000,0)),"Primary","Secondary")),"")))))))))</f>
        <v/>
      </c>
    </row>
    <row r="6251" spans="5:5" ht="15" customHeight="1" x14ac:dyDescent="0.35">
      <c r="E6251" s="11" t="str">
        <f>IF(F6251="Primary Timing Controller","Timing",IF(F6251="Secondary Timing Controller","Timing",IF(F6251="Star","Ethernet",IF(F6251="Door Controller","Security Solution",IF(F6251="Elevator Controller","Security Solution",IF(F6251="Range Extender","Security Solution",IF(F6251="Dropbox","Standalone",IF(F6251="LF Exciter","Standalone",IF(OR(F6251="Monitor",F6251="Virtual Wall"),IF(VLOOKUP(H6251,IRDeviceDetails!$A$1:$B$10000,2,FALSE)=0,"Standalone",IF(ISNUMBER(MATCH(H6251,ConfigGrouping!$D$1:$D$10000,0)),"Primary","Secondary")),"")))))))))</f>
        <v/>
      </c>
    </row>
    <row r="6252" spans="5:5" ht="15" customHeight="1" x14ac:dyDescent="0.35">
      <c r="E6252" s="11" t="str">
        <f>IF(F6252="Primary Timing Controller","Timing",IF(F6252="Secondary Timing Controller","Timing",IF(F6252="Star","Ethernet",IF(F6252="Door Controller","Security Solution",IF(F6252="Elevator Controller","Security Solution",IF(F6252="Range Extender","Security Solution",IF(F6252="Dropbox","Standalone",IF(F6252="LF Exciter","Standalone",IF(OR(F6252="Monitor",F6252="Virtual Wall"),IF(VLOOKUP(H6252,IRDeviceDetails!$A$1:$B$10000,2,FALSE)=0,"Standalone",IF(ISNUMBER(MATCH(H6252,ConfigGrouping!$D$1:$D$10000,0)),"Primary","Secondary")),"")))))))))</f>
        <v/>
      </c>
    </row>
    <row r="6253" spans="5:5" ht="15" customHeight="1" x14ac:dyDescent="0.35">
      <c r="E6253" s="11" t="str">
        <f>IF(F6253="Primary Timing Controller","Timing",IF(F6253="Secondary Timing Controller","Timing",IF(F6253="Star","Ethernet",IF(F6253="Door Controller","Security Solution",IF(F6253="Elevator Controller","Security Solution",IF(F6253="Range Extender","Security Solution",IF(F6253="Dropbox","Standalone",IF(F6253="LF Exciter","Standalone",IF(OR(F6253="Monitor",F6253="Virtual Wall"),IF(VLOOKUP(H6253,IRDeviceDetails!$A$1:$B$10000,2,FALSE)=0,"Standalone",IF(ISNUMBER(MATCH(H6253,ConfigGrouping!$D$1:$D$10000,0)),"Primary","Secondary")),"")))))))))</f>
        <v/>
      </c>
    </row>
    <row r="6254" spans="5:5" ht="15" customHeight="1" x14ac:dyDescent="0.35">
      <c r="E6254" s="11" t="str">
        <f>IF(F6254="Primary Timing Controller","Timing",IF(F6254="Secondary Timing Controller","Timing",IF(F6254="Star","Ethernet",IF(F6254="Door Controller","Security Solution",IF(F6254="Elevator Controller","Security Solution",IF(F6254="Range Extender","Security Solution",IF(F6254="Dropbox","Standalone",IF(F6254="LF Exciter","Standalone",IF(OR(F6254="Monitor",F6254="Virtual Wall"),IF(VLOOKUP(H6254,IRDeviceDetails!$A$1:$B$10000,2,FALSE)=0,"Standalone",IF(ISNUMBER(MATCH(H6254,ConfigGrouping!$D$1:$D$10000,0)),"Primary","Secondary")),"")))))))))</f>
        <v/>
      </c>
    </row>
    <row r="6255" spans="5:5" ht="15" customHeight="1" x14ac:dyDescent="0.35">
      <c r="E6255" s="11" t="str">
        <f>IF(F6255="Primary Timing Controller","Timing",IF(F6255="Secondary Timing Controller","Timing",IF(F6255="Star","Ethernet",IF(F6255="Door Controller","Security Solution",IF(F6255="Elevator Controller","Security Solution",IF(F6255="Range Extender","Security Solution",IF(F6255="Dropbox","Standalone",IF(F6255="LF Exciter","Standalone",IF(OR(F6255="Monitor",F6255="Virtual Wall"),IF(VLOOKUP(H6255,IRDeviceDetails!$A$1:$B$10000,2,FALSE)=0,"Standalone",IF(ISNUMBER(MATCH(H6255,ConfigGrouping!$D$1:$D$10000,0)),"Primary","Secondary")),"")))))))))</f>
        <v/>
      </c>
    </row>
    <row r="6256" spans="5:5" ht="15" customHeight="1" x14ac:dyDescent="0.35">
      <c r="E6256" s="11" t="str">
        <f>IF(F6256="Primary Timing Controller","Timing",IF(F6256="Secondary Timing Controller","Timing",IF(F6256="Star","Ethernet",IF(F6256="Door Controller","Security Solution",IF(F6256="Elevator Controller","Security Solution",IF(F6256="Range Extender","Security Solution",IF(F6256="Dropbox","Standalone",IF(F6256="LF Exciter","Standalone",IF(OR(F6256="Monitor",F6256="Virtual Wall"),IF(VLOOKUP(H6256,IRDeviceDetails!$A$1:$B$10000,2,FALSE)=0,"Standalone",IF(ISNUMBER(MATCH(H6256,ConfigGrouping!$D$1:$D$10000,0)),"Primary","Secondary")),"")))))))))</f>
        <v/>
      </c>
    </row>
    <row r="6257" spans="5:5" ht="15" customHeight="1" x14ac:dyDescent="0.35">
      <c r="E6257" s="11" t="str">
        <f>IF(F6257="Primary Timing Controller","Timing",IF(F6257="Secondary Timing Controller","Timing",IF(F6257="Star","Ethernet",IF(F6257="Door Controller","Security Solution",IF(F6257="Elevator Controller","Security Solution",IF(F6257="Range Extender","Security Solution",IF(F6257="Dropbox","Standalone",IF(F6257="LF Exciter","Standalone",IF(OR(F6257="Monitor",F6257="Virtual Wall"),IF(VLOOKUP(H6257,IRDeviceDetails!$A$1:$B$10000,2,FALSE)=0,"Standalone",IF(ISNUMBER(MATCH(H6257,ConfigGrouping!$D$1:$D$10000,0)),"Primary","Secondary")),"")))))))))</f>
        <v/>
      </c>
    </row>
    <row r="6258" spans="5:5" ht="15" customHeight="1" x14ac:dyDescent="0.35">
      <c r="E6258" s="11" t="str">
        <f>IF(F6258="Primary Timing Controller","Timing",IF(F6258="Secondary Timing Controller","Timing",IF(F6258="Star","Ethernet",IF(F6258="Door Controller","Security Solution",IF(F6258="Elevator Controller","Security Solution",IF(F6258="Range Extender","Security Solution",IF(F6258="Dropbox","Standalone",IF(F6258="LF Exciter","Standalone",IF(OR(F6258="Monitor",F6258="Virtual Wall"),IF(VLOOKUP(H6258,IRDeviceDetails!$A$1:$B$10000,2,FALSE)=0,"Standalone",IF(ISNUMBER(MATCH(H6258,ConfigGrouping!$D$1:$D$10000,0)),"Primary","Secondary")),"")))))))))</f>
        <v/>
      </c>
    </row>
    <row r="6259" spans="5:5" ht="15" customHeight="1" x14ac:dyDescent="0.35">
      <c r="E6259" s="11" t="str">
        <f>IF(F6259="Primary Timing Controller","Timing",IF(F6259="Secondary Timing Controller","Timing",IF(F6259="Star","Ethernet",IF(F6259="Door Controller","Security Solution",IF(F6259="Elevator Controller","Security Solution",IF(F6259="Range Extender","Security Solution",IF(F6259="Dropbox","Standalone",IF(F6259="LF Exciter","Standalone",IF(OR(F6259="Monitor",F6259="Virtual Wall"),IF(VLOOKUP(H6259,IRDeviceDetails!$A$1:$B$10000,2,FALSE)=0,"Standalone",IF(ISNUMBER(MATCH(H6259,ConfigGrouping!$D$1:$D$10000,0)),"Primary","Secondary")),"")))))))))</f>
        <v/>
      </c>
    </row>
    <row r="6260" spans="5:5" ht="15" customHeight="1" x14ac:dyDescent="0.35">
      <c r="E6260" s="11" t="str">
        <f>IF(F6260="Primary Timing Controller","Timing",IF(F6260="Secondary Timing Controller","Timing",IF(F6260="Star","Ethernet",IF(F6260="Door Controller","Security Solution",IF(F6260="Elevator Controller","Security Solution",IF(F6260="Range Extender","Security Solution",IF(F6260="Dropbox","Standalone",IF(F6260="LF Exciter","Standalone",IF(OR(F6260="Monitor",F6260="Virtual Wall"),IF(VLOOKUP(H6260,IRDeviceDetails!$A$1:$B$10000,2,FALSE)=0,"Standalone",IF(ISNUMBER(MATCH(H6260,ConfigGrouping!$D$1:$D$10000,0)),"Primary","Secondary")),"")))))))))</f>
        <v/>
      </c>
    </row>
    <row r="6261" spans="5:5" ht="15" customHeight="1" x14ac:dyDescent="0.35">
      <c r="E6261" s="11" t="str">
        <f>IF(F6261="Primary Timing Controller","Timing",IF(F6261="Secondary Timing Controller","Timing",IF(F6261="Star","Ethernet",IF(F6261="Door Controller","Security Solution",IF(F6261="Elevator Controller","Security Solution",IF(F6261="Range Extender","Security Solution",IF(F6261="Dropbox","Standalone",IF(F6261="LF Exciter","Standalone",IF(OR(F6261="Monitor",F6261="Virtual Wall"),IF(VLOOKUP(H6261,IRDeviceDetails!$A$1:$B$10000,2,FALSE)=0,"Standalone",IF(ISNUMBER(MATCH(H6261,ConfigGrouping!$D$1:$D$10000,0)),"Primary","Secondary")),"")))))))))</f>
        <v/>
      </c>
    </row>
    <row r="6262" spans="5:5" ht="15" customHeight="1" x14ac:dyDescent="0.35">
      <c r="E6262" s="11" t="str">
        <f>IF(F6262="Primary Timing Controller","Timing",IF(F6262="Secondary Timing Controller","Timing",IF(F6262="Star","Ethernet",IF(F6262="Door Controller","Security Solution",IF(F6262="Elevator Controller","Security Solution",IF(F6262="Range Extender","Security Solution",IF(F6262="Dropbox","Standalone",IF(F6262="LF Exciter","Standalone",IF(OR(F6262="Monitor",F6262="Virtual Wall"),IF(VLOOKUP(H6262,IRDeviceDetails!$A$1:$B$10000,2,FALSE)=0,"Standalone",IF(ISNUMBER(MATCH(H6262,ConfigGrouping!$D$1:$D$10000,0)),"Primary","Secondary")),"")))))))))</f>
        <v/>
      </c>
    </row>
    <row r="6263" spans="5:5" ht="15" customHeight="1" x14ac:dyDescent="0.35">
      <c r="E6263" s="11" t="str">
        <f>IF(F6263="Primary Timing Controller","Timing",IF(F6263="Secondary Timing Controller","Timing",IF(F6263="Star","Ethernet",IF(F6263="Door Controller","Security Solution",IF(F6263="Elevator Controller","Security Solution",IF(F6263="Range Extender","Security Solution",IF(F6263="Dropbox","Standalone",IF(F6263="LF Exciter","Standalone",IF(OR(F6263="Monitor",F6263="Virtual Wall"),IF(VLOOKUP(H6263,IRDeviceDetails!$A$1:$B$10000,2,FALSE)=0,"Standalone",IF(ISNUMBER(MATCH(H6263,ConfigGrouping!$D$1:$D$10000,0)),"Primary","Secondary")),"")))))))))</f>
        <v/>
      </c>
    </row>
    <row r="6264" spans="5:5" ht="15" customHeight="1" x14ac:dyDescent="0.35">
      <c r="E6264" s="11" t="str">
        <f>IF(F6264="Primary Timing Controller","Timing",IF(F6264="Secondary Timing Controller","Timing",IF(F6264="Star","Ethernet",IF(F6264="Door Controller","Security Solution",IF(F6264="Elevator Controller","Security Solution",IF(F6264="Range Extender","Security Solution",IF(F6264="Dropbox","Standalone",IF(F6264="LF Exciter","Standalone",IF(OR(F6264="Monitor",F6264="Virtual Wall"),IF(VLOOKUP(H6264,IRDeviceDetails!$A$1:$B$10000,2,FALSE)=0,"Standalone",IF(ISNUMBER(MATCH(H6264,ConfigGrouping!$D$1:$D$10000,0)),"Primary","Secondary")),"")))))))))</f>
        <v/>
      </c>
    </row>
    <row r="6265" spans="5:5" ht="15" customHeight="1" x14ac:dyDescent="0.35">
      <c r="E6265" s="11" t="str">
        <f>IF(F6265="Primary Timing Controller","Timing",IF(F6265="Secondary Timing Controller","Timing",IF(F6265="Star","Ethernet",IF(F6265="Door Controller","Security Solution",IF(F6265="Elevator Controller","Security Solution",IF(F6265="Range Extender","Security Solution",IF(F6265="Dropbox","Standalone",IF(F6265="LF Exciter","Standalone",IF(OR(F6265="Monitor",F6265="Virtual Wall"),IF(VLOOKUP(H6265,IRDeviceDetails!$A$1:$B$10000,2,FALSE)=0,"Standalone",IF(ISNUMBER(MATCH(H6265,ConfigGrouping!$D$1:$D$10000,0)),"Primary","Secondary")),"")))))))))</f>
        <v/>
      </c>
    </row>
    <row r="6266" spans="5:5" ht="15" customHeight="1" x14ac:dyDescent="0.35">
      <c r="E6266" s="11" t="str">
        <f>IF(F6266="Primary Timing Controller","Timing",IF(F6266="Secondary Timing Controller","Timing",IF(F6266="Star","Ethernet",IF(F6266="Door Controller","Security Solution",IF(F6266="Elevator Controller","Security Solution",IF(F6266="Range Extender","Security Solution",IF(F6266="Dropbox","Standalone",IF(F6266="LF Exciter","Standalone",IF(OR(F6266="Monitor",F6266="Virtual Wall"),IF(VLOOKUP(H6266,IRDeviceDetails!$A$1:$B$10000,2,FALSE)=0,"Standalone",IF(ISNUMBER(MATCH(H6266,ConfigGrouping!$D$1:$D$10000,0)),"Primary","Secondary")),"")))))))))</f>
        <v/>
      </c>
    </row>
    <row r="6267" spans="5:5" ht="15" customHeight="1" x14ac:dyDescent="0.35">
      <c r="E6267" s="11" t="str">
        <f>IF(F6267="Primary Timing Controller","Timing",IF(F6267="Secondary Timing Controller","Timing",IF(F6267="Star","Ethernet",IF(F6267="Door Controller","Security Solution",IF(F6267="Elevator Controller","Security Solution",IF(F6267="Range Extender","Security Solution",IF(F6267="Dropbox","Standalone",IF(F6267="LF Exciter","Standalone",IF(OR(F6267="Monitor",F6267="Virtual Wall"),IF(VLOOKUP(H6267,IRDeviceDetails!$A$1:$B$10000,2,FALSE)=0,"Standalone",IF(ISNUMBER(MATCH(H6267,ConfigGrouping!$D$1:$D$10000,0)),"Primary","Secondary")),"")))))))))</f>
        <v/>
      </c>
    </row>
    <row r="6268" spans="5:5" ht="15" customHeight="1" x14ac:dyDescent="0.35">
      <c r="E6268" s="11" t="str">
        <f>IF(F6268="Primary Timing Controller","Timing",IF(F6268="Secondary Timing Controller","Timing",IF(F6268="Star","Ethernet",IF(F6268="Door Controller","Security Solution",IF(F6268="Elevator Controller","Security Solution",IF(F6268="Range Extender","Security Solution",IF(F6268="Dropbox","Standalone",IF(F6268="LF Exciter","Standalone",IF(OR(F6268="Monitor",F6268="Virtual Wall"),IF(VLOOKUP(H6268,IRDeviceDetails!$A$1:$B$10000,2,FALSE)=0,"Standalone",IF(ISNUMBER(MATCH(H6268,ConfigGrouping!$D$1:$D$10000,0)),"Primary","Secondary")),"")))))))))</f>
        <v/>
      </c>
    </row>
    <row r="6269" spans="5:5" ht="15" customHeight="1" x14ac:dyDescent="0.35">
      <c r="E6269" s="11" t="str">
        <f>IF(F6269="Primary Timing Controller","Timing",IF(F6269="Secondary Timing Controller","Timing",IF(F6269="Star","Ethernet",IF(F6269="Door Controller","Security Solution",IF(F6269="Elevator Controller","Security Solution",IF(F6269="Range Extender","Security Solution",IF(F6269="Dropbox","Standalone",IF(F6269="LF Exciter","Standalone",IF(OR(F6269="Monitor",F6269="Virtual Wall"),IF(VLOOKUP(H6269,IRDeviceDetails!$A$1:$B$10000,2,FALSE)=0,"Standalone",IF(ISNUMBER(MATCH(H6269,ConfigGrouping!$D$1:$D$10000,0)),"Primary","Secondary")),"")))))))))</f>
        <v/>
      </c>
    </row>
    <row r="6270" spans="5:5" ht="15" customHeight="1" x14ac:dyDescent="0.35">
      <c r="E6270" s="11" t="str">
        <f>IF(F6270="Primary Timing Controller","Timing",IF(F6270="Secondary Timing Controller","Timing",IF(F6270="Star","Ethernet",IF(F6270="Door Controller","Security Solution",IF(F6270="Elevator Controller","Security Solution",IF(F6270="Range Extender","Security Solution",IF(F6270="Dropbox","Standalone",IF(F6270="LF Exciter","Standalone",IF(OR(F6270="Monitor",F6270="Virtual Wall"),IF(VLOOKUP(H6270,IRDeviceDetails!$A$1:$B$10000,2,FALSE)=0,"Standalone",IF(ISNUMBER(MATCH(H6270,ConfigGrouping!$D$1:$D$10000,0)),"Primary","Secondary")),"")))))))))</f>
        <v/>
      </c>
    </row>
    <row r="6271" spans="5:5" ht="15" customHeight="1" x14ac:dyDescent="0.35">
      <c r="E6271" s="11" t="str">
        <f>IF(F6271="Primary Timing Controller","Timing",IF(F6271="Secondary Timing Controller","Timing",IF(F6271="Star","Ethernet",IF(F6271="Door Controller","Security Solution",IF(F6271="Elevator Controller","Security Solution",IF(F6271="Range Extender","Security Solution",IF(F6271="Dropbox","Standalone",IF(F6271="LF Exciter","Standalone",IF(OR(F6271="Monitor",F6271="Virtual Wall"),IF(VLOOKUP(H6271,IRDeviceDetails!$A$1:$B$10000,2,FALSE)=0,"Standalone",IF(ISNUMBER(MATCH(H6271,ConfigGrouping!$D$1:$D$10000,0)),"Primary","Secondary")),"")))))))))</f>
        <v/>
      </c>
    </row>
    <row r="6272" spans="5:5" ht="15" customHeight="1" x14ac:dyDescent="0.35">
      <c r="E6272" s="11" t="str">
        <f>IF(F6272="Primary Timing Controller","Timing",IF(F6272="Secondary Timing Controller","Timing",IF(F6272="Star","Ethernet",IF(F6272="Door Controller","Security Solution",IF(F6272="Elevator Controller","Security Solution",IF(F6272="Range Extender","Security Solution",IF(F6272="Dropbox","Standalone",IF(F6272="LF Exciter","Standalone",IF(OR(F6272="Monitor",F6272="Virtual Wall"),IF(VLOOKUP(H6272,IRDeviceDetails!$A$1:$B$10000,2,FALSE)=0,"Standalone",IF(ISNUMBER(MATCH(H6272,ConfigGrouping!$D$1:$D$10000,0)),"Primary","Secondary")),"")))))))))</f>
        <v/>
      </c>
    </row>
    <row r="6273" spans="5:5" ht="15" customHeight="1" x14ac:dyDescent="0.35">
      <c r="E6273" s="11" t="str">
        <f>IF(F6273="Primary Timing Controller","Timing",IF(F6273="Secondary Timing Controller","Timing",IF(F6273="Star","Ethernet",IF(F6273="Door Controller","Security Solution",IF(F6273="Elevator Controller","Security Solution",IF(F6273="Range Extender","Security Solution",IF(F6273="Dropbox","Standalone",IF(F6273="LF Exciter","Standalone",IF(OR(F6273="Monitor",F6273="Virtual Wall"),IF(VLOOKUP(H6273,IRDeviceDetails!$A$1:$B$10000,2,FALSE)=0,"Standalone",IF(ISNUMBER(MATCH(H6273,ConfigGrouping!$D$1:$D$10000,0)),"Primary","Secondary")),"")))))))))</f>
        <v/>
      </c>
    </row>
    <row r="6274" spans="5:5" ht="15" customHeight="1" x14ac:dyDescent="0.35">
      <c r="E6274" s="11" t="str">
        <f>IF(F6274="Primary Timing Controller","Timing",IF(F6274="Secondary Timing Controller","Timing",IF(F6274="Star","Ethernet",IF(F6274="Door Controller","Security Solution",IF(F6274="Elevator Controller","Security Solution",IF(F6274="Range Extender","Security Solution",IF(F6274="Dropbox","Standalone",IF(F6274="LF Exciter","Standalone",IF(OR(F6274="Monitor",F6274="Virtual Wall"),IF(VLOOKUP(H6274,IRDeviceDetails!$A$1:$B$10000,2,FALSE)=0,"Standalone",IF(ISNUMBER(MATCH(H6274,ConfigGrouping!$D$1:$D$10000,0)),"Primary","Secondary")),"")))))))))</f>
        <v/>
      </c>
    </row>
    <row r="6275" spans="5:5" ht="15" customHeight="1" x14ac:dyDescent="0.35">
      <c r="E6275" s="11" t="str">
        <f>IF(F6275="Primary Timing Controller","Timing",IF(F6275="Secondary Timing Controller","Timing",IF(F6275="Star","Ethernet",IF(F6275="Door Controller","Security Solution",IF(F6275="Elevator Controller","Security Solution",IF(F6275="Range Extender","Security Solution",IF(F6275="Dropbox","Standalone",IF(F6275="LF Exciter","Standalone",IF(OR(F6275="Monitor",F6275="Virtual Wall"),IF(VLOOKUP(H6275,IRDeviceDetails!$A$1:$B$10000,2,FALSE)=0,"Standalone",IF(ISNUMBER(MATCH(H6275,ConfigGrouping!$D$1:$D$10000,0)),"Primary","Secondary")),"")))))))))</f>
        <v/>
      </c>
    </row>
    <row r="6276" spans="5:5" ht="15" customHeight="1" x14ac:dyDescent="0.35">
      <c r="E6276" s="11" t="str">
        <f>IF(F6276="Primary Timing Controller","Timing",IF(F6276="Secondary Timing Controller","Timing",IF(F6276="Star","Ethernet",IF(F6276="Door Controller","Security Solution",IF(F6276="Elevator Controller","Security Solution",IF(F6276="Range Extender","Security Solution",IF(F6276="Dropbox","Standalone",IF(F6276="LF Exciter","Standalone",IF(OR(F6276="Monitor",F6276="Virtual Wall"),IF(VLOOKUP(H6276,IRDeviceDetails!$A$1:$B$10000,2,FALSE)=0,"Standalone",IF(ISNUMBER(MATCH(H6276,ConfigGrouping!$D$1:$D$10000,0)),"Primary","Secondary")),"")))))))))</f>
        <v/>
      </c>
    </row>
    <row r="6277" spans="5:5" ht="15" customHeight="1" x14ac:dyDescent="0.35">
      <c r="E6277" s="11" t="str">
        <f>IF(F6277="Primary Timing Controller","Timing",IF(F6277="Secondary Timing Controller","Timing",IF(F6277="Star","Ethernet",IF(F6277="Door Controller","Security Solution",IF(F6277="Elevator Controller","Security Solution",IF(F6277="Range Extender","Security Solution",IF(F6277="Dropbox","Standalone",IF(F6277="LF Exciter","Standalone",IF(OR(F6277="Monitor",F6277="Virtual Wall"),IF(VLOOKUP(H6277,IRDeviceDetails!$A$1:$B$10000,2,FALSE)=0,"Standalone",IF(ISNUMBER(MATCH(H6277,ConfigGrouping!$D$1:$D$10000,0)),"Primary","Secondary")),"")))))))))</f>
        <v/>
      </c>
    </row>
    <row r="6278" spans="5:5" ht="15" customHeight="1" x14ac:dyDescent="0.35">
      <c r="E6278" s="11" t="str">
        <f>IF(F6278="Primary Timing Controller","Timing",IF(F6278="Secondary Timing Controller","Timing",IF(F6278="Star","Ethernet",IF(F6278="Door Controller","Security Solution",IF(F6278="Elevator Controller","Security Solution",IF(F6278="Range Extender","Security Solution",IF(F6278="Dropbox","Standalone",IF(F6278="LF Exciter","Standalone",IF(OR(F6278="Monitor",F6278="Virtual Wall"),IF(VLOOKUP(H6278,IRDeviceDetails!$A$1:$B$10000,2,FALSE)=0,"Standalone",IF(ISNUMBER(MATCH(H6278,ConfigGrouping!$D$1:$D$10000,0)),"Primary","Secondary")),"")))))))))</f>
        <v/>
      </c>
    </row>
    <row r="6279" spans="5:5" ht="15" customHeight="1" x14ac:dyDescent="0.35">
      <c r="E6279" s="11" t="str">
        <f>IF(F6279="Primary Timing Controller","Timing",IF(F6279="Secondary Timing Controller","Timing",IF(F6279="Star","Ethernet",IF(F6279="Door Controller","Security Solution",IF(F6279="Elevator Controller","Security Solution",IF(F6279="Range Extender","Security Solution",IF(F6279="Dropbox","Standalone",IF(F6279="LF Exciter","Standalone",IF(OR(F6279="Monitor",F6279="Virtual Wall"),IF(VLOOKUP(H6279,IRDeviceDetails!$A$1:$B$10000,2,FALSE)=0,"Standalone",IF(ISNUMBER(MATCH(H6279,ConfigGrouping!$D$1:$D$10000,0)),"Primary","Secondary")),"")))))))))</f>
        <v/>
      </c>
    </row>
    <row r="6280" spans="5:5" ht="15" customHeight="1" x14ac:dyDescent="0.35">
      <c r="E6280" s="11" t="str">
        <f>IF(F6280="Primary Timing Controller","Timing",IF(F6280="Secondary Timing Controller","Timing",IF(F6280="Star","Ethernet",IF(F6280="Door Controller","Security Solution",IF(F6280="Elevator Controller","Security Solution",IF(F6280="Range Extender","Security Solution",IF(F6280="Dropbox","Standalone",IF(F6280="LF Exciter","Standalone",IF(OR(F6280="Monitor",F6280="Virtual Wall"),IF(VLOOKUP(H6280,IRDeviceDetails!$A$1:$B$10000,2,FALSE)=0,"Standalone",IF(ISNUMBER(MATCH(H6280,ConfigGrouping!$D$1:$D$10000,0)),"Primary","Secondary")),"")))))))))</f>
        <v/>
      </c>
    </row>
    <row r="6281" spans="5:5" ht="15" customHeight="1" x14ac:dyDescent="0.35">
      <c r="E6281" s="11" t="str">
        <f>IF(F6281="Primary Timing Controller","Timing",IF(F6281="Secondary Timing Controller","Timing",IF(F6281="Star","Ethernet",IF(F6281="Door Controller","Security Solution",IF(F6281="Elevator Controller","Security Solution",IF(F6281="Range Extender","Security Solution",IF(F6281="Dropbox","Standalone",IF(F6281="LF Exciter","Standalone",IF(OR(F6281="Monitor",F6281="Virtual Wall"),IF(VLOOKUP(H6281,IRDeviceDetails!$A$1:$B$10000,2,FALSE)=0,"Standalone",IF(ISNUMBER(MATCH(H6281,ConfigGrouping!$D$1:$D$10000,0)),"Primary","Secondary")),"")))))))))</f>
        <v/>
      </c>
    </row>
    <row r="6282" spans="5:5" ht="15" customHeight="1" x14ac:dyDescent="0.35">
      <c r="E6282" s="11" t="str">
        <f>IF(F6282="Primary Timing Controller","Timing",IF(F6282="Secondary Timing Controller","Timing",IF(F6282="Star","Ethernet",IF(F6282="Door Controller","Security Solution",IF(F6282="Elevator Controller","Security Solution",IF(F6282="Range Extender","Security Solution",IF(F6282="Dropbox","Standalone",IF(F6282="LF Exciter","Standalone",IF(OR(F6282="Monitor",F6282="Virtual Wall"),IF(VLOOKUP(H6282,IRDeviceDetails!$A$1:$B$10000,2,FALSE)=0,"Standalone",IF(ISNUMBER(MATCH(H6282,ConfigGrouping!$D$1:$D$10000,0)),"Primary","Secondary")),"")))))))))</f>
        <v/>
      </c>
    </row>
    <row r="6283" spans="5:5" ht="15" customHeight="1" x14ac:dyDescent="0.35">
      <c r="E6283" s="11" t="str">
        <f>IF(F6283="Primary Timing Controller","Timing",IF(F6283="Secondary Timing Controller","Timing",IF(F6283="Star","Ethernet",IF(F6283="Door Controller","Security Solution",IF(F6283="Elevator Controller","Security Solution",IF(F6283="Range Extender","Security Solution",IF(F6283="Dropbox","Standalone",IF(F6283="LF Exciter","Standalone",IF(OR(F6283="Monitor",F6283="Virtual Wall"),IF(VLOOKUP(H6283,IRDeviceDetails!$A$1:$B$10000,2,FALSE)=0,"Standalone",IF(ISNUMBER(MATCH(H6283,ConfigGrouping!$D$1:$D$10000,0)),"Primary","Secondary")),"")))))))))</f>
        <v/>
      </c>
    </row>
    <row r="6284" spans="5:5" ht="15" customHeight="1" x14ac:dyDescent="0.35">
      <c r="E6284" s="11" t="str">
        <f>IF(F6284="Primary Timing Controller","Timing",IF(F6284="Secondary Timing Controller","Timing",IF(F6284="Star","Ethernet",IF(F6284="Door Controller","Security Solution",IF(F6284="Elevator Controller","Security Solution",IF(F6284="Range Extender","Security Solution",IF(F6284="Dropbox","Standalone",IF(F6284="LF Exciter","Standalone",IF(OR(F6284="Monitor",F6284="Virtual Wall"),IF(VLOOKUP(H6284,IRDeviceDetails!$A$1:$B$10000,2,FALSE)=0,"Standalone",IF(ISNUMBER(MATCH(H6284,ConfigGrouping!$D$1:$D$10000,0)),"Primary","Secondary")),"")))))))))</f>
        <v/>
      </c>
    </row>
    <row r="6285" spans="5:5" ht="15" customHeight="1" x14ac:dyDescent="0.35">
      <c r="E6285" s="11" t="str">
        <f>IF(F6285="Primary Timing Controller","Timing",IF(F6285="Secondary Timing Controller","Timing",IF(F6285="Star","Ethernet",IF(F6285="Door Controller","Security Solution",IF(F6285="Elevator Controller","Security Solution",IF(F6285="Range Extender","Security Solution",IF(F6285="Dropbox","Standalone",IF(F6285="LF Exciter","Standalone",IF(OR(F6285="Monitor",F6285="Virtual Wall"),IF(VLOOKUP(H6285,IRDeviceDetails!$A$1:$B$10000,2,FALSE)=0,"Standalone",IF(ISNUMBER(MATCH(H6285,ConfigGrouping!$D$1:$D$10000,0)),"Primary","Secondary")),"")))))))))</f>
        <v/>
      </c>
    </row>
    <row r="6286" spans="5:5" ht="15" customHeight="1" x14ac:dyDescent="0.35">
      <c r="E6286" s="11" t="str">
        <f>IF(F6286="Primary Timing Controller","Timing",IF(F6286="Secondary Timing Controller","Timing",IF(F6286="Star","Ethernet",IF(F6286="Door Controller","Security Solution",IF(F6286="Elevator Controller","Security Solution",IF(F6286="Range Extender","Security Solution",IF(F6286="Dropbox","Standalone",IF(F6286="LF Exciter","Standalone",IF(OR(F6286="Monitor",F6286="Virtual Wall"),IF(VLOOKUP(H6286,IRDeviceDetails!$A$1:$B$10000,2,FALSE)=0,"Standalone",IF(ISNUMBER(MATCH(H6286,ConfigGrouping!$D$1:$D$10000,0)),"Primary","Secondary")),"")))))))))</f>
        <v/>
      </c>
    </row>
    <row r="6287" spans="5:5" ht="15" customHeight="1" x14ac:dyDescent="0.35">
      <c r="E6287" s="11" t="str">
        <f>IF(F6287="Primary Timing Controller","Timing",IF(F6287="Secondary Timing Controller","Timing",IF(F6287="Star","Ethernet",IF(F6287="Door Controller","Security Solution",IF(F6287="Elevator Controller","Security Solution",IF(F6287="Range Extender","Security Solution",IF(F6287="Dropbox","Standalone",IF(F6287="LF Exciter","Standalone",IF(OR(F6287="Monitor",F6287="Virtual Wall"),IF(VLOOKUP(H6287,IRDeviceDetails!$A$1:$B$10000,2,FALSE)=0,"Standalone",IF(ISNUMBER(MATCH(H6287,ConfigGrouping!$D$1:$D$10000,0)),"Primary","Secondary")),"")))))))))</f>
        <v/>
      </c>
    </row>
    <row r="6288" spans="5:5" ht="15" customHeight="1" x14ac:dyDescent="0.35">
      <c r="E6288" s="11" t="str">
        <f>IF(F6288="Primary Timing Controller","Timing",IF(F6288="Secondary Timing Controller","Timing",IF(F6288="Star","Ethernet",IF(F6288="Door Controller","Security Solution",IF(F6288="Elevator Controller","Security Solution",IF(F6288="Range Extender","Security Solution",IF(F6288="Dropbox","Standalone",IF(F6288="LF Exciter","Standalone",IF(OR(F6288="Monitor",F6288="Virtual Wall"),IF(VLOOKUP(H6288,IRDeviceDetails!$A$1:$B$10000,2,FALSE)=0,"Standalone",IF(ISNUMBER(MATCH(H6288,ConfigGrouping!$D$1:$D$10000,0)),"Primary","Secondary")),"")))))))))</f>
        <v/>
      </c>
    </row>
    <row r="6289" spans="5:5" ht="15" customHeight="1" x14ac:dyDescent="0.35">
      <c r="E6289" s="11" t="str">
        <f>IF(F6289="Primary Timing Controller","Timing",IF(F6289="Secondary Timing Controller","Timing",IF(F6289="Star","Ethernet",IF(F6289="Door Controller","Security Solution",IF(F6289="Elevator Controller","Security Solution",IF(F6289="Range Extender","Security Solution",IF(F6289="Dropbox","Standalone",IF(F6289="LF Exciter","Standalone",IF(OR(F6289="Monitor",F6289="Virtual Wall"),IF(VLOOKUP(H6289,IRDeviceDetails!$A$1:$B$10000,2,FALSE)=0,"Standalone",IF(ISNUMBER(MATCH(H6289,ConfigGrouping!$D$1:$D$10000,0)),"Primary","Secondary")),"")))))))))</f>
        <v/>
      </c>
    </row>
    <row r="6290" spans="5:5" ht="15" customHeight="1" x14ac:dyDescent="0.35">
      <c r="E6290" s="11" t="str">
        <f>IF(F6290="Primary Timing Controller","Timing",IF(F6290="Secondary Timing Controller","Timing",IF(F6290="Star","Ethernet",IF(F6290="Door Controller","Security Solution",IF(F6290="Elevator Controller","Security Solution",IF(F6290="Range Extender","Security Solution",IF(F6290="Dropbox","Standalone",IF(F6290="LF Exciter","Standalone",IF(OR(F6290="Monitor",F6290="Virtual Wall"),IF(VLOOKUP(H6290,IRDeviceDetails!$A$1:$B$10000,2,FALSE)=0,"Standalone",IF(ISNUMBER(MATCH(H6290,ConfigGrouping!$D$1:$D$10000,0)),"Primary","Secondary")),"")))))))))</f>
        <v/>
      </c>
    </row>
    <row r="6291" spans="5:5" ht="15" customHeight="1" x14ac:dyDescent="0.35">
      <c r="E6291" s="11" t="str">
        <f>IF(F6291="Primary Timing Controller","Timing",IF(F6291="Secondary Timing Controller","Timing",IF(F6291="Star","Ethernet",IF(F6291="Door Controller","Security Solution",IF(F6291="Elevator Controller","Security Solution",IF(F6291="Range Extender","Security Solution",IF(F6291="Dropbox","Standalone",IF(F6291="LF Exciter","Standalone",IF(OR(F6291="Monitor",F6291="Virtual Wall"),IF(VLOOKUP(H6291,IRDeviceDetails!$A$1:$B$10000,2,FALSE)=0,"Standalone",IF(ISNUMBER(MATCH(H6291,ConfigGrouping!$D$1:$D$10000,0)),"Primary","Secondary")),"")))))))))</f>
        <v/>
      </c>
    </row>
    <row r="6292" spans="5:5" ht="15" customHeight="1" x14ac:dyDescent="0.35">
      <c r="E6292" s="11" t="str">
        <f>IF(F6292="Primary Timing Controller","Timing",IF(F6292="Secondary Timing Controller","Timing",IF(F6292="Star","Ethernet",IF(F6292="Door Controller","Security Solution",IF(F6292="Elevator Controller","Security Solution",IF(F6292="Range Extender","Security Solution",IF(F6292="Dropbox","Standalone",IF(F6292="LF Exciter","Standalone",IF(OR(F6292="Monitor",F6292="Virtual Wall"),IF(VLOOKUP(H6292,IRDeviceDetails!$A$1:$B$10000,2,FALSE)=0,"Standalone",IF(ISNUMBER(MATCH(H6292,ConfigGrouping!$D$1:$D$10000,0)),"Primary","Secondary")),"")))))))))</f>
        <v/>
      </c>
    </row>
    <row r="6293" spans="5:5" ht="15" customHeight="1" x14ac:dyDescent="0.35">
      <c r="E6293" s="11" t="str">
        <f>IF(F6293="Primary Timing Controller","Timing",IF(F6293="Secondary Timing Controller","Timing",IF(F6293="Star","Ethernet",IF(F6293="Door Controller","Security Solution",IF(F6293="Elevator Controller","Security Solution",IF(F6293="Range Extender","Security Solution",IF(F6293="Dropbox","Standalone",IF(F6293="LF Exciter","Standalone",IF(OR(F6293="Monitor",F6293="Virtual Wall"),IF(VLOOKUP(H6293,IRDeviceDetails!$A$1:$B$10000,2,FALSE)=0,"Standalone",IF(ISNUMBER(MATCH(H6293,ConfigGrouping!$D$1:$D$10000,0)),"Primary","Secondary")),"")))))))))</f>
        <v/>
      </c>
    </row>
    <row r="6294" spans="5:5" ht="15" customHeight="1" x14ac:dyDescent="0.35">
      <c r="E6294" s="11" t="str">
        <f>IF(F6294="Primary Timing Controller","Timing",IF(F6294="Secondary Timing Controller","Timing",IF(F6294="Star","Ethernet",IF(F6294="Door Controller","Security Solution",IF(F6294="Elevator Controller","Security Solution",IF(F6294="Range Extender","Security Solution",IF(F6294="Dropbox","Standalone",IF(F6294="LF Exciter","Standalone",IF(OR(F6294="Monitor",F6294="Virtual Wall"),IF(VLOOKUP(H6294,IRDeviceDetails!$A$1:$B$10000,2,FALSE)=0,"Standalone",IF(ISNUMBER(MATCH(H6294,ConfigGrouping!$D$1:$D$10000,0)),"Primary","Secondary")),"")))))))))</f>
        <v/>
      </c>
    </row>
    <row r="6295" spans="5:5" ht="15" customHeight="1" x14ac:dyDescent="0.35">
      <c r="E6295" s="11" t="str">
        <f>IF(F6295="Primary Timing Controller","Timing",IF(F6295="Secondary Timing Controller","Timing",IF(F6295="Star","Ethernet",IF(F6295="Door Controller","Security Solution",IF(F6295="Elevator Controller","Security Solution",IF(F6295="Range Extender","Security Solution",IF(F6295="Dropbox","Standalone",IF(F6295="LF Exciter","Standalone",IF(OR(F6295="Monitor",F6295="Virtual Wall"),IF(VLOOKUP(H6295,IRDeviceDetails!$A$1:$B$10000,2,FALSE)=0,"Standalone",IF(ISNUMBER(MATCH(H6295,ConfigGrouping!$D$1:$D$10000,0)),"Primary","Secondary")),"")))))))))</f>
        <v/>
      </c>
    </row>
    <row r="6296" spans="5:5" ht="15" customHeight="1" x14ac:dyDescent="0.35">
      <c r="E6296" s="11" t="str">
        <f>IF(F6296="Primary Timing Controller","Timing",IF(F6296="Secondary Timing Controller","Timing",IF(F6296="Star","Ethernet",IF(F6296="Door Controller","Security Solution",IF(F6296="Elevator Controller","Security Solution",IF(F6296="Range Extender","Security Solution",IF(F6296="Dropbox","Standalone",IF(F6296="LF Exciter","Standalone",IF(OR(F6296="Monitor",F6296="Virtual Wall"),IF(VLOOKUP(H6296,IRDeviceDetails!$A$1:$B$10000,2,FALSE)=0,"Standalone",IF(ISNUMBER(MATCH(H6296,ConfigGrouping!$D$1:$D$10000,0)),"Primary","Secondary")),"")))))))))</f>
        <v/>
      </c>
    </row>
    <row r="6297" spans="5:5" ht="15" customHeight="1" x14ac:dyDescent="0.35">
      <c r="E6297" s="11" t="str">
        <f>IF(F6297="Primary Timing Controller","Timing",IF(F6297="Secondary Timing Controller","Timing",IF(F6297="Star","Ethernet",IF(F6297="Door Controller","Security Solution",IF(F6297="Elevator Controller","Security Solution",IF(F6297="Range Extender","Security Solution",IF(F6297="Dropbox","Standalone",IF(F6297="LF Exciter","Standalone",IF(OR(F6297="Monitor",F6297="Virtual Wall"),IF(VLOOKUP(H6297,IRDeviceDetails!$A$1:$B$10000,2,FALSE)=0,"Standalone",IF(ISNUMBER(MATCH(H6297,ConfigGrouping!$D$1:$D$10000,0)),"Primary","Secondary")),"")))))))))</f>
        <v/>
      </c>
    </row>
    <row r="6298" spans="5:5" ht="15" customHeight="1" x14ac:dyDescent="0.35">
      <c r="E6298" s="11" t="str">
        <f>IF(F6298="Primary Timing Controller","Timing",IF(F6298="Secondary Timing Controller","Timing",IF(F6298="Star","Ethernet",IF(F6298="Door Controller","Security Solution",IF(F6298="Elevator Controller","Security Solution",IF(F6298="Range Extender","Security Solution",IF(F6298="Dropbox","Standalone",IF(F6298="LF Exciter","Standalone",IF(OR(F6298="Monitor",F6298="Virtual Wall"),IF(VLOOKUP(H6298,IRDeviceDetails!$A$1:$B$10000,2,FALSE)=0,"Standalone",IF(ISNUMBER(MATCH(H6298,ConfigGrouping!$D$1:$D$10000,0)),"Primary","Secondary")),"")))))))))</f>
        <v/>
      </c>
    </row>
    <row r="6299" spans="5:5" ht="15" customHeight="1" x14ac:dyDescent="0.35">
      <c r="E6299" s="11" t="str">
        <f>IF(F6299="Primary Timing Controller","Timing",IF(F6299="Secondary Timing Controller","Timing",IF(F6299="Star","Ethernet",IF(F6299="Door Controller","Security Solution",IF(F6299="Elevator Controller","Security Solution",IF(F6299="Range Extender","Security Solution",IF(F6299="Dropbox","Standalone",IF(F6299="LF Exciter","Standalone",IF(OR(F6299="Monitor",F6299="Virtual Wall"),IF(VLOOKUP(H6299,IRDeviceDetails!$A$1:$B$10000,2,FALSE)=0,"Standalone",IF(ISNUMBER(MATCH(H6299,ConfigGrouping!$D$1:$D$10000,0)),"Primary","Secondary")),"")))))))))</f>
        <v/>
      </c>
    </row>
    <row r="6300" spans="5:5" ht="15" customHeight="1" x14ac:dyDescent="0.35">
      <c r="E6300" s="11" t="str">
        <f>IF(F6300="Primary Timing Controller","Timing",IF(F6300="Secondary Timing Controller","Timing",IF(F6300="Star","Ethernet",IF(F6300="Door Controller","Security Solution",IF(F6300="Elevator Controller","Security Solution",IF(F6300="Range Extender","Security Solution",IF(F6300="Dropbox","Standalone",IF(F6300="LF Exciter","Standalone",IF(OR(F6300="Monitor",F6300="Virtual Wall"),IF(VLOOKUP(H6300,IRDeviceDetails!$A$1:$B$10000,2,FALSE)=0,"Standalone",IF(ISNUMBER(MATCH(H6300,ConfigGrouping!$D$1:$D$10000,0)),"Primary","Secondary")),"")))))))))</f>
        <v/>
      </c>
    </row>
    <row r="6301" spans="5:5" ht="15" customHeight="1" x14ac:dyDescent="0.35">
      <c r="E6301" s="11" t="str">
        <f>IF(F6301="Primary Timing Controller","Timing",IF(F6301="Secondary Timing Controller","Timing",IF(F6301="Star","Ethernet",IF(F6301="Door Controller","Security Solution",IF(F6301="Elevator Controller","Security Solution",IF(F6301="Range Extender","Security Solution",IF(F6301="Dropbox","Standalone",IF(F6301="LF Exciter","Standalone",IF(OR(F6301="Monitor",F6301="Virtual Wall"),IF(VLOOKUP(H6301,IRDeviceDetails!$A$1:$B$10000,2,FALSE)=0,"Standalone",IF(ISNUMBER(MATCH(H6301,ConfigGrouping!$D$1:$D$10000,0)),"Primary","Secondary")),"")))))))))</f>
        <v/>
      </c>
    </row>
    <row r="6302" spans="5:5" ht="15" customHeight="1" x14ac:dyDescent="0.35">
      <c r="E6302" s="11" t="str">
        <f>IF(F6302="Primary Timing Controller","Timing",IF(F6302="Secondary Timing Controller","Timing",IF(F6302="Star","Ethernet",IF(F6302="Door Controller","Security Solution",IF(F6302="Elevator Controller","Security Solution",IF(F6302="Range Extender","Security Solution",IF(F6302="Dropbox","Standalone",IF(F6302="LF Exciter","Standalone",IF(OR(F6302="Monitor",F6302="Virtual Wall"),IF(VLOOKUP(H6302,IRDeviceDetails!$A$1:$B$10000,2,FALSE)=0,"Standalone",IF(ISNUMBER(MATCH(H6302,ConfigGrouping!$D$1:$D$10000,0)),"Primary","Secondary")),"")))))))))</f>
        <v/>
      </c>
    </row>
    <row r="6303" spans="5:5" ht="15" customHeight="1" x14ac:dyDescent="0.35">
      <c r="E6303" s="11" t="str">
        <f>IF(F6303="Primary Timing Controller","Timing",IF(F6303="Secondary Timing Controller","Timing",IF(F6303="Star","Ethernet",IF(F6303="Door Controller","Security Solution",IF(F6303="Elevator Controller","Security Solution",IF(F6303="Range Extender","Security Solution",IF(F6303="Dropbox","Standalone",IF(F6303="LF Exciter","Standalone",IF(OR(F6303="Monitor",F6303="Virtual Wall"),IF(VLOOKUP(H6303,IRDeviceDetails!$A$1:$B$10000,2,FALSE)=0,"Standalone",IF(ISNUMBER(MATCH(H6303,ConfigGrouping!$D$1:$D$10000,0)),"Primary","Secondary")),"")))))))))</f>
        <v/>
      </c>
    </row>
    <row r="6304" spans="5:5" ht="15" customHeight="1" x14ac:dyDescent="0.35">
      <c r="E6304" s="11" t="str">
        <f>IF(F6304="Primary Timing Controller","Timing",IF(F6304="Secondary Timing Controller","Timing",IF(F6304="Star","Ethernet",IF(F6304="Door Controller","Security Solution",IF(F6304="Elevator Controller","Security Solution",IF(F6304="Range Extender","Security Solution",IF(F6304="Dropbox","Standalone",IF(F6304="LF Exciter","Standalone",IF(OR(F6304="Monitor",F6304="Virtual Wall"),IF(VLOOKUP(H6304,IRDeviceDetails!$A$1:$B$10000,2,FALSE)=0,"Standalone",IF(ISNUMBER(MATCH(H6304,ConfigGrouping!$D$1:$D$10000,0)),"Primary","Secondary")),"")))))))))</f>
        <v/>
      </c>
    </row>
    <row r="6305" spans="5:5" ht="15" customHeight="1" x14ac:dyDescent="0.35">
      <c r="E6305" s="11" t="str">
        <f>IF(F6305="Primary Timing Controller","Timing",IF(F6305="Secondary Timing Controller","Timing",IF(F6305="Star","Ethernet",IF(F6305="Door Controller","Security Solution",IF(F6305="Elevator Controller","Security Solution",IF(F6305="Range Extender","Security Solution",IF(F6305="Dropbox","Standalone",IF(F6305="LF Exciter","Standalone",IF(OR(F6305="Monitor",F6305="Virtual Wall"),IF(VLOOKUP(H6305,IRDeviceDetails!$A$1:$B$10000,2,FALSE)=0,"Standalone",IF(ISNUMBER(MATCH(H6305,ConfigGrouping!$D$1:$D$10000,0)),"Primary","Secondary")),"")))))))))</f>
        <v/>
      </c>
    </row>
    <row r="6306" spans="5:5" ht="15" customHeight="1" x14ac:dyDescent="0.35">
      <c r="E6306" s="11" t="str">
        <f>IF(F6306="Primary Timing Controller","Timing",IF(F6306="Secondary Timing Controller","Timing",IF(F6306="Star","Ethernet",IF(F6306="Door Controller","Security Solution",IF(F6306="Elevator Controller","Security Solution",IF(F6306="Range Extender","Security Solution",IF(F6306="Dropbox","Standalone",IF(F6306="LF Exciter","Standalone",IF(OR(F6306="Monitor",F6306="Virtual Wall"),IF(VLOOKUP(H6306,IRDeviceDetails!$A$1:$B$10000,2,FALSE)=0,"Standalone",IF(ISNUMBER(MATCH(H6306,ConfigGrouping!$D$1:$D$10000,0)),"Primary","Secondary")),"")))))))))</f>
        <v/>
      </c>
    </row>
    <row r="6307" spans="5:5" ht="15" customHeight="1" x14ac:dyDescent="0.35">
      <c r="E6307" s="11" t="str">
        <f>IF(F6307="Primary Timing Controller","Timing",IF(F6307="Secondary Timing Controller","Timing",IF(F6307="Star","Ethernet",IF(F6307="Door Controller","Security Solution",IF(F6307="Elevator Controller","Security Solution",IF(F6307="Range Extender","Security Solution",IF(F6307="Dropbox","Standalone",IF(F6307="LF Exciter","Standalone",IF(OR(F6307="Monitor",F6307="Virtual Wall"),IF(VLOOKUP(H6307,IRDeviceDetails!$A$1:$B$10000,2,FALSE)=0,"Standalone",IF(ISNUMBER(MATCH(H6307,ConfigGrouping!$D$1:$D$10000,0)),"Primary","Secondary")),"")))))))))</f>
        <v/>
      </c>
    </row>
    <row r="6308" spans="5:5" ht="15" customHeight="1" x14ac:dyDescent="0.35">
      <c r="E6308" s="11" t="str">
        <f>IF(F6308="Primary Timing Controller","Timing",IF(F6308="Secondary Timing Controller","Timing",IF(F6308="Star","Ethernet",IF(F6308="Door Controller","Security Solution",IF(F6308="Elevator Controller","Security Solution",IF(F6308="Range Extender","Security Solution",IF(F6308="Dropbox","Standalone",IF(F6308="LF Exciter","Standalone",IF(OR(F6308="Monitor",F6308="Virtual Wall"),IF(VLOOKUP(H6308,IRDeviceDetails!$A$1:$B$10000,2,FALSE)=0,"Standalone",IF(ISNUMBER(MATCH(H6308,ConfigGrouping!$D$1:$D$10000,0)),"Primary","Secondary")),"")))))))))</f>
        <v/>
      </c>
    </row>
    <row r="6309" spans="5:5" ht="15" customHeight="1" x14ac:dyDescent="0.35">
      <c r="E6309" s="11" t="str">
        <f>IF(F6309="Primary Timing Controller","Timing",IF(F6309="Secondary Timing Controller","Timing",IF(F6309="Star","Ethernet",IF(F6309="Door Controller","Security Solution",IF(F6309="Elevator Controller","Security Solution",IF(F6309="Range Extender","Security Solution",IF(F6309="Dropbox","Standalone",IF(F6309="LF Exciter","Standalone",IF(OR(F6309="Monitor",F6309="Virtual Wall"),IF(VLOOKUP(H6309,IRDeviceDetails!$A$1:$B$10000,2,FALSE)=0,"Standalone",IF(ISNUMBER(MATCH(H6309,ConfigGrouping!$D$1:$D$10000,0)),"Primary","Secondary")),"")))))))))</f>
        <v/>
      </c>
    </row>
    <row r="6310" spans="5:5" ht="15" customHeight="1" x14ac:dyDescent="0.35">
      <c r="E6310" s="11" t="str">
        <f>IF(F6310="Primary Timing Controller","Timing",IF(F6310="Secondary Timing Controller","Timing",IF(F6310="Star","Ethernet",IF(F6310="Door Controller","Security Solution",IF(F6310="Elevator Controller","Security Solution",IF(F6310="Range Extender","Security Solution",IF(F6310="Dropbox","Standalone",IF(F6310="LF Exciter","Standalone",IF(OR(F6310="Monitor",F6310="Virtual Wall"),IF(VLOOKUP(H6310,IRDeviceDetails!$A$1:$B$10000,2,FALSE)=0,"Standalone",IF(ISNUMBER(MATCH(H6310,ConfigGrouping!$D$1:$D$10000,0)),"Primary","Secondary")),"")))))))))</f>
        <v/>
      </c>
    </row>
    <row r="6311" spans="5:5" ht="15" customHeight="1" x14ac:dyDescent="0.35">
      <c r="E6311" s="11" t="str">
        <f>IF(F6311="Primary Timing Controller","Timing",IF(F6311="Secondary Timing Controller","Timing",IF(F6311="Star","Ethernet",IF(F6311="Door Controller","Security Solution",IF(F6311="Elevator Controller","Security Solution",IF(F6311="Range Extender","Security Solution",IF(F6311="Dropbox","Standalone",IF(F6311="LF Exciter","Standalone",IF(OR(F6311="Monitor",F6311="Virtual Wall"),IF(VLOOKUP(H6311,IRDeviceDetails!$A$1:$B$10000,2,FALSE)=0,"Standalone",IF(ISNUMBER(MATCH(H6311,ConfigGrouping!$D$1:$D$10000,0)),"Primary","Secondary")),"")))))))))</f>
        <v/>
      </c>
    </row>
    <row r="6312" spans="5:5" ht="15" customHeight="1" x14ac:dyDescent="0.35">
      <c r="E6312" s="11" t="str">
        <f>IF(F6312="Primary Timing Controller","Timing",IF(F6312="Secondary Timing Controller","Timing",IF(F6312="Star","Ethernet",IF(F6312="Door Controller","Security Solution",IF(F6312="Elevator Controller","Security Solution",IF(F6312="Range Extender","Security Solution",IF(F6312="Dropbox","Standalone",IF(F6312="LF Exciter","Standalone",IF(OR(F6312="Monitor",F6312="Virtual Wall"),IF(VLOOKUP(H6312,IRDeviceDetails!$A$1:$B$10000,2,FALSE)=0,"Standalone",IF(ISNUMBER(MATCH(H6312,ConfigGrouping!$D$1:$D$10000,0)),"Primary","Secondary")),"")))))))))</f>
        <v/>
      </c>
    </row>
    <row r="6313" spans="5:5" ht="15" customHeight="1" x14ac:dyDescent="0.35">
      <c r="E6313" s="11" t="str">
        <f>IF(F6313="Primary Timing Controller","Timing",IF(F6313="Secondary Timing Controller","Timing",IF(F6313="Star","Ethernet",IF(F6313="Door Controller","Security Solution",IF(F6313="Elevator Controller","Security Solution",IF(F6313="Range Extender","Security Solution",IF(F6313="Dropbox","Standalone",IF(F6313="LF Exciter","Standalone",IF(OR(F6313="Monitor",F6313="Virtual Wall"),IF(VLOOKUP(H6313,IRDeviceDetails!$A$1:$B$10000,2,FALSE)=0,"Standalone",IF(ISNUMBER(MATCH(H6313,ConfigGrouping!$D$1:$D$10000,0)),"Primary","Secondary")),"")))))))))</f>
        <v/>
      </c>
    </row>
    <row r="6314" spans="5:5" ht="15" customHeight="1" x14ac:dyDescent="0.35">
      <c r="E6314" s="11" t="str">
        <f>IF(F6314="Primary Timing Controller","Timing",IF(F6314="Secondary Timing Controller","Timing",IF(F6314="Star","Ethernet",IF(F6314="Door Controller","Security Solution",IF(F6314="Elevator Controller","Security Solution",IF(F6314="Range Extender","Security Solution",IF(F6314="Dropbox","Standalone",IF(F6314="LF Exciter","Standalone",IF(OR(F6314="Monitor",F6314="Virtual Wall"),IF(VLOOKUP(H6314,IRDeviceDetails!$A$1:$B$10000,2,FALSE)=0,"Standalone",IF(ISNUMBER(MATCH(H6314,ConfigGrouping!$D$1:$D$10000,0)),"Primary","Secondary")),"")))))))))</f>
        <v/>
      </c>
    </row>
    <row r="6315" spans="5:5" ht="15" customHeight="1" x14ac:dyDescent="0.35">
      <c r="E6315" s="11" t="str">
        <f>IF(F6315="Primary Timing Controller","Timing",IF(F6315="Secondary Timing Controller","Timing",IF(F6315="Star","Ethernet",IF(F6315="Door Controller","Security Solution",IF(F6315="Elevator Controller","Security Solution",IF(F6315="Range Extender","Security Solution",IF(F6315="Dropbox","Standalone",IF(F6315="LF Exciter","Standalone",IF(OR(F6315="Monitor",F6315="Virtual Wall"),IF(VLOOKUP(H6315,IRDeviceDetails!$A$1:$B$10000,2,FALSE)=0,"Standalone",IF(ISNUMBER(MATCH(H6315,ConfigGrouping!$D$1:$D$10000,0)),"Primary","Secondary")),"")))))))))</f>
        <v/>
      </c>
    </row>
    <row r="6316" spans="5:5" ht="15" customHeight="1" x14ac:dyDescent="0.35">
      <c r="E6316" s="11" t="str">
        <f>IF(F6316="Primary Timing Controller","Timing",IF(F6316="Secondary Timing Controller","Timing",IF(F6316="Star","Ethernet",IF(F6316="Door Controller","Security Solution",IF(F6316="Elevator Controller","Security Solution",IF(F6316="Range Extender","Security Solution",IF(F6316="Dropbox","Standalone",IF(F6316="LF Exciter","Standalone",IF(OR(F6316="Monitor",F6316="Virtual Wall"),IF(VLOOKUP(H6316,IRDeviceDetails!$A$1:$B$10000,2,FALSE)=0,"Standalone",IF(ISNUMBER(MATCH(H6316,ConfigGrouping!$D$1:$D$10000,0)),"Primary","Secondary")),"")))))))))</f>
        <v/>
      </c>
    </row>
    <row r="6317" spans="5:5" ht="15" customHeight="1" x14ac:dyDescent="0.35">
      <c r="E6317" s="11" t="str">
        <f>IF(F6317="Primary Timing Controller","Timing",IF(F6317="Secondary Timing Controller","Timing",IF(F6317="Star","Ethernet",IF(F6317="Door Controller","Security Solution",IF(F6317="Elevator Controller","Security Solution",IF(F6317="Range Extender","Security Solution",IF(F6317="Dropbox","Standalone",IF(F6317="LF Exciter","Standalone",IF(OR(F6317="Monitor",F6317="Virtual Wall"),IF(VLOOKUP(H6317,IRDeviceDetails!$A$1:$B$10000,2,FALSE)=0,"Standalone",IF(ISNUMBER(MATCH(H6317,ConfigGrouping!$D$1:$D$10000,0)),"Primary","Secondary")),"")))))))))</f>
        <v/>
      </c>
    </row>
    <row r="6318" spans="5:5" ht="15" customHeight="1" x14ac:dyDescent="0.35">
      <c r="E6318" s="11" t="str">
        <f>IF(F6318="Primary Timing Controller","Timing",IF(F6318="Secondary Timing Controller","Timing",IF(F6318="Star","Ethernet",IF(F6318="Door Controller","Security Solution",IF(F6318="Elevator Controller","Security Solution",IF(F6318="Range Extender","Security Solution",IF(F6318="Dropbox","Standalone",IF(F6318="LF Exciter","Standalone",IF(OR(F6318="Monitor",F6318="Virtual Wall"),IF(VLOOKUP(H6318,IRDeviceDetails!$A$1:$B$10000,2,FALSE)=0,"Standalone",IF(ISNUMBER(MATCH(H6318,ConfigGrouping!$D$1:$D$10000,0)),"Primary","Secondary")),"")))))))))</f>
        <v/>
      </c>
    </row>
    <row r="6319" spans="5:5" ht="15" customHeight="1" x14ac:dyDescent="0.35">
      <c r="E6319" s="11" t="str">
        <f>IF(F6319="Primary Timing Controller","Timing",IF(F6319="Secondary Timing Controller","Timing",IF(F6319="Star","Ethernet",IF(F6319="Door Controller","Security Solution",IF(F6319="Elevator Controller","Security Solution",IF(F6319="Range Extender","Security Solution",IF(F6319="Dropbox","Standalone",IF(F6319="LF Exciter","Standalone",IF(OR(F6319="Monitor",F6319="Virtual Wall"),IF(VLOOKUP(H6319,IRDeviceDetails!$A$1:$B$10000,2,FALSE)=0,"Standalone",IF(ISNUMBER(MATCH(H6319,ConfigGrouping!$D$1:$D$10000,0)),"Primary","Secondary")),"")))))))))</f>
        <v/>
      </c>
    </row>
    <row r="6320" spans="5:5" ht="15" customHeight="1" x14ac:dyDescent="0.35">
      <c r="E6320" s="11" t="str">
        <f>IF(F6320="Primary Timing Controller","Timing",IF(F6320="Secondary Timing Controller","Timing",IF(F6320="Star","Ethernet",IF(F6320="Door Controller","Security Solution",IF(F6320="Elevator Controller","Security Solution",IF(F6320="Range Extender","Security Solution",IF(F6320="Dropbox","Standalone",IF(F6320="LF Exciter","Standalone",IF(OR(F6320="Monitor",F6320="Virtual Wall"),IF(VLOOKUP(H6320,IRDeviceDetails!$A$1:$B$10000,2,FALSE)=0,"Standalone",IF(ISNUMBER(MATCH(H6320,ConfigGrouping!$D$1:$D$10000,0)),"Primary","Secondary")),"")))))))))</f>
        <v/>
      </c>
    </row>
    <row r="6321" spans="5:5" ht="15" customHeight="1" x14ac:dyDescent="0.35">
      <c r="E6321" s="11" t="str">
        <f>IF(F6321="Primary Timing Controller","Timing",IF(F6321="Secondary Timing Controller","Timing",IF(F6321="Star","Ethernet",IF(F6321="Door Controller","Security Solution",IF(F6321="Elevator Controller","Security Solution",IF(F6321="Range Extender","Security Solution",IF(F6321="Dropbox","Standalone",IF(F6321="LF Exciter","Standalone",IF(OR(F6321="Monitor",F6321="Virtual Wall"),IF(VLOOKUP(H6321,IRDeviceDetails!$A$1:$B$10000,2,FALSE)=0,"Standalone",IF(ISNUMBER(MATCH(H6321,ConfigGrouping!$D$1:$D$10000,0)),"Primary","Secondary")),"")))))))))</f>
        <v/>
      </c>
    </row>
    <row r="6322" spans="5:5" ht="15" customHeight="1" x14ac:dyDescent="0.35">
      <c r="E6322" s="11" t="str">
        <f>IF(F6322="Primary Timing Controller","Timing",IF(F6322="Secondary Timing Controller","Timing",IF(F6322="Star","Ethernet",IF(F6322="Door Controller","Security Solution",IF(F6322="Elevator Controller","Security Solution",IF(F6322="Range Extender","Security Solution",IF(F6322="Dropbox","Standalone",IF(F6322="LF Exciter","Standalone",IF(OR(F6322="Monitor",F6322="Virtual Wall"),IF(VLOOKUP(H6322,IRDeviceDetails!$A$1:$B$10000,2,FALSE)=0,"Standalone",IF(ISNUMBER(MATCH(H6322,ConfigGrouping!$D$1:$D$10000,0)),"Primary","Secondary")),"")))))))))</f>
        <v/>
      </c>
    </row>
    <row r="6323" spans="5:5" ht="15" customHeight="1" x14ac:dyDescent="0.35">
      <c r="E6323" s="11" t="str">
        <f>IF(F6323="Primary Timing Controller","Timing",IF(F6323="Secondary Timing Controller","Timing",IF(F6323="Star","Ethernet",IF(F6323="Door Controller","Security Solution",IF(F6323="Elevator Controller","Security Solution",IF(F6323="Range Extender","Security Solution",IF(F6323="Dropbox","Standalone",IF(F6323="LF Exciter","Standalone",IF(OR(F6323="Monitor",F6323="Virtual Wall"),IF(VLOOKUP(H6323,IRDeviceDetails!$A$1:$B$10000,2,FALSE)=0,"Standalone",IF(ISNUMBER(MATCH(H6323,ConfigGrouping!$D$1:$D$10000,0)),"Primary","Secondary")),"")))))))))</f>
        <v/>
      </c>
    </row>
    <row r="6324" spans="5:5" ht="15" customHeight="1" x14ac:dyDescent="0.35">
      <c r="E6324" s="11" t="str">
        <f>IF(F6324="Primary Timing Controller","Timing",IF(F6324="Secondary Timing Controller","Timing",IF(F6324="Star","Ethernet",IF(F6324="Door Controller","Security Solution",IF(F6324="Elevator Controller","Security Solution",IF(F6324="Range Extender","Security Solution",IF(F6324="Dropbox","Standalone",IF(F6324="LF Exciter","Standalone",IF(OR(F6324="Monitor",F6324="Virtual Wall"),IF(VLOOKUP(H6324,IRDeviceDetails!$A$1:$B$10000,2,FALSE)=0,"Standalone",IF(ISNUMBER(MATCH(H6324,ConfigGrouping!$D$1:$D$10000,0)),"Primary","Secondary")),"")))))))))</f>
        <v/>
      </c>
    </row>
    <row r="6325" spans="5:5" ht="15" customHeight="1" x14ac:dyDescent="0.35">
      <c r="E6325" s="11" t="str">
        <f>IF(F6325="Primary Timing Controller","Timing",IF(F6325="Secondary Timing Controller","Timing",IF(F6325="Star","Ethernet",IF(F6325="Door Controller","Security Solution",IF(F6325="Elevator Controller","Security Solution",IF(F6325="Range Extender","Security Solution",IF(F6325="Dropbox","Standalone",IF(F6325="LF Exciter","Standalone",IF(OR(F6325="Monitor",F6325="Virtual Wall"),IF(VLOOKUP(H6325,IRDeviceDetails!$A$1:$B$10000,2,FALSE)=0,"Standalone",IF(ISNUMBER(MATCH(H6325,ConfigGrouping!$D$1:$D$10000,0)),"Primary","Secondary")),"")))))))))</f>
        <v/>
      </c>
    </row>
    <row r="6326" spans="5:5" ht="15" customHeight="1" x14ac:dyDescent="0.35">
      <c r="E6326" s="11" t="str">
        <f>IF(F6326="Primary Timing Controller","Timing",IF(F6326="Secondary Timing Controller","Timing",IF(F6326="Star","Ethernet",IF(F6326="Door Controller","Security Solution",IF(F6326="Elevator Controller","Security Solution",IF(F6326="Range Extender","Security Solution",IF(F6326="Dropbox","Standalone",IF(F6326="LF Exciter","Standalone",IF(OR(F6326="Monitor",F6326="Virtual Wall"),IF(VLOOKUP(H6326,IRDeviceDetails!$A$1:$B$10000,2,FALSE)=0,"Standalone",IF(ISNUMBER(MATCH(H6326,ConfigGrouping!$D$1:$D$10000,0)),"Primary","Secondary")),"")))))))))</f>
        <v/>
      </c>
    </row>
    <row r="6327" spans="5:5" ht="15" customHeight="1" x14ac:dyDescent="0.35">
      <c r="E6327" s="11" t="str">
        <f>IF(F6327="Primary Timing Controller","Timing",IF(F6327="Secondary Timing Controller","Timing",IF(F6327="Star","Ethernet",IF(F6327="Door Controller","Security Solution",IF(F6327="Elevator Controller","Security Solution",IF(F6327="Range Extender","Security Solution",IF(F6327="Dropbox","Standalone",IF(F6327="LF Exciter","Standalone",IF(OR(F6327="Monitor",F6327="Virtual Wall"),IF(VLOOKUP(H6327,IRDeviceDetails!$A$1:$B$10000,2,FALSE)=0,"Standalone",IF(ISNUMBER(MATCH(H6327,ConfigGrouping!$D$1:$D$10000,0)),"Primary","Secondary")),"")))))))))</f>
        <v/>
      </c>
    </row>
    <row r="6328" spans="5:5" ht="15" customHeight="1" x14ac:dyDescent="0.35">
      <c r="E6328" s="11" t="str">
        <f>IF(F6328="Primary Timing Controller","Timing",IF(F6328="Secondary Timing Controller","Timing",IF(F6328="Star","Ethernet",IF(F6328="Door Controller","Security Solution",IF(F6328="Elevator Controller","Security Solution",IF(F6328="Range Extender","Security Solution",IF(F6328="Dropbox","Standalone",IF(F6328="LF Exciter","Standalone",IF(OR(F6328="Monitor",F6328="Virtual Wall"),IF(VLOOKUP(H6328,IRDeviceDetails!$A$1:$B$10000,2,FALSE)=0,"Standalone",IF(ISNUMBER(MATCH(H6328,ConfigGrouping!$D$1:$D$10000,0)),"Primary","Secondary")),"")))))))))</f>
        <v/>
      </c>
    </row>
    <row r="6329" spans="5:5" ht="15" customHeight="1" x14ac:dyDescent="0.35">
      <c r="E6329" s="11" t="str">
        <f>IF(F6329="Primary Timing Controller","Timing",IF(F6329="Secondary Timing Controller","Timing",IF(F6329="Star","Ethernet",IF(F6329="Door Controller","Security Solution",IF(F6329="Elevator Controller","Security Solution",IF(F6329="Range Extender","Security Solution",IF(F6329="Dropbox","Standalone",IF(F6329="LF Exciter","Standalone",IF(OR(F6329="Monitor",F6329="Virtual Wall"),IF(VLOOKUP(H6329,IRDeviceDetails!$A$1:$B$10000,2,FALSE)=0,"Standalone",IF(ISNUMBER(MATCH(H6329,ConfigGrouping!$D$1:$D$10000,0)),"Primary","Secondary")),"")))))))))</f>
        <v/>
      </c>
    </row>
    <row r="6330" spans="5:5" ht="15" customHeight="1" x14ac:dyDescent="0.35">
      <c r="E6330" s="11" t="str">
        <f>IF(F6330="Primary Timing Controller","Timing",IF(F6330="Secondary Timing Controller","Timing",IF(F6330="Star","Ethernet",IF(F6330="Door Controller","Security Solution",IF(F6330="Elevator Controller","Security Solution",IF(F6330="Range Extender","Security Solution",IF(F6330="Dropbox","Standalone",IF(F6330="LF Exciter","Standalone",IF(OR(F6330="Monitor",F6330="Virtual Wall"),IF(VLOOKUP(H6330,IRDeviceDetails!$A$1:$B$10000,2,FALSE)=0,"Standalone",IF(ISNUMBER(MATCH(H6330,ConfigGrouping!$D$1:$D$10000,0)),"Primary","Secondary")),"")))))))))</f>
        <v/>
      </c>
    </row>
    <row r="6331" spans="5:5" ht="15" customHeight="1" x14ac:dyDescent="0.35">
      <c r="E6331" s="11" t="str">
        <f>IF(F6331="Primary Timing Controller","Timing",IF(F6331="Secondary Timing Controller","Timing",IF(F6331="Star","Ethernet",IF(F6331="Door Controller","Security Solution",IF(F6331="Elevator Controller","Security Solution",IF(F6331="Range Extender","Security Solution",IF(F6331="Dropbox","Standalone",IF(F6331="LF Exciter","Standalone",IF(OR(F6331="Monitor",F6331="Virtual Wall"),IF(VLOOKUP(H6331,IRDeviceDetails!$A$1:$B$10000,2,FALSE)=0,"Standalone",IF(ISNUMBER(MATCH(H6331,ConfigGrouping!$D$1:$D$10000,0)),"Primary","Secondary")),"")))))))))</f>
        <v/>
      </c>
    </row>
    <row r="6332" spans="5:5" ht="15" customHeight="1" x14ac:dyDescent="0.35">
      <c r="E6332" s="11" t="str">
        <f>IF(F6332="Primary Timing Controller","Timing",IF(F6332="Secondary Timing Controller","Timing",IF(F6332="Star","Ethernet",IF(F6332="Door Controller","Security Solution",IF(F6332="Elevator Controller","Security Solution",IF(F6332="Range Extender","Security Solution",IF(F6332="Dropbox","Standalone",IF(F6332="LF Exciter","Standalone",IF(OR(F6332="Monitor",F6332="Virtual Wall"),IF(VLOOKUP(H6332,IRDeviceDetails!$A$1:$B$10000,2,FALSE)=0,"Standalone",IF(ISNUMBER(MATCH(H6332,ConfigGrouping!$D$1:$D$10000,0)),"Primary","Secondary")),"")))))))))</f>
        <v/>
      </c>
    </row>
    <row r="6333" spans="5:5" ht="15" customHeight="1" x14ac:dyDescent="0.35">
      <c r="E6333" s="11" t="str">
        <f>IF(F6333="Primary Timing Controller","Timing",IF(F6333="Secondary Timing Controller","Timing",IF(F6333="Star","Ethernet",IF(F6333="Door Controller","Security Solution",IF(F6333="Elevator Controller","Security Solution",IF(F6333="Range Extender","Security Solution",IF(F6333="Dropbox","Standalone",IF(F6333="LF Exciter","Standalone",IF(OR(F6333="Monitor",F6333="Virtual Wall"),IF(VLOOKUP(H6333,IRDeviceDetails!$A$1:$B$10000,2,FALSE)=0,"Standalone",IF(ISNUMBER(MATCH(H6333,ConfigGrouping!$D$1:$D$10000,0)),"Primary","Secondary")),"")))))))))</f>
        <v/>
      </c>
    </row>
    <row r="6334" spans="5:5" ht="15" customHeight="1" x14ac:dyDescent="0.35">
      <c r="E6334" s="11" t="str">
        <f>IF(F6334="Primary Timing Controller","Timing",IF(F6334="Secondary Timing Controller","Timing",IF(F6334="Star","Ethernet",IF(F6334="Door Controller","Security Solution",IF(F6334="Elevator Controller","Security Solution",IF(F6334="Range Extender","Security Solution",IF(F6334="Dropbox","Standalone",IF(F6334="LF Exciter","Standalone",IF(OR(F6334="Monitor",F6334="Virtual Wall"),IF(VLOOKUP(H6334,IRDeviceDetails!$A$1:$B$10000,2,FALSE)=0,"Standalone",IF(ISNUMBER(MATCH(H6334,ConfigGrouping!$D$1:$D$10000,0)),"Primary","Secondary")),"")))))))))</f>
        <v/>
      </c>
    </row>
    <row r="6335" spans="5:5" ht="15" customHeight="1" x14ac:dyDescent="0.35">
      <c r="E6335" s="11" t="str">
        <f>IF(F6335="Primary Timing Controller","Timing",IF(F6335="Secondary Timing Controller","Timing",IF(F6335="Star","Ethernet",IF(F6335="Door Controller","Security Solution",IF(F6335="Elevator Controller","Security Solution",IF(F6335="Range Extender","Security Solution",IF(F6335="Dropbox","Standalone",IF(F6335="LF Exciter","Standalone",IF(OR(F6335="Monitor",F6335="Virtual Wall"),IF(VLOOKUP(H6335,IRDeviceDetails!$A$1:$B$10000,2,FALSE)=0,"Standalone",IF(ISNUMBER(MATCH(H6335,ConfigGrouping!$D$1:$D$10000,0)),"Primary","Secondary")),"")))))))))</f>
        <v/>
      </c>
    </row>
    <row r="6336" spans="5:5" ht="15" customHeight="1" x14ac:dyDescent="0.35">
      <c r="E6336" s="11" t="str">
        <f>IF(F6336="Primary Timing Controller","Timing",IF(F6336="Secondary Timing Controller","Timing",IF(F6336="Star","Ethernet",IF(F6336="Door Controller","Security Solution",IF(F6336="Elevator Controller","Security Solution",IF(F6336="Range Extender","Security Solution",IF(F6336="Dropbox","Standalone",IF(F6336="LF Exciter","Standalone",IF(OR(F6336="Monitor",F6336="Virtual Wall"),IF(VLOOKUP(H6336,IRDeviceDetails!$A$1:$B$10000,2,FALSE)=0,"Standalone",IF(ISNUMBER(MATCH(H6336,ConfigGrouping!$D$1:$D$10000,0)),"Primary","Secondary")),"")))))))))</f>
        <v/>
      </c>
    </row>
    <row r="6337" spans="5:5" ht="15" customHeight="1" x14ac:dyDescent="0.35">
      <c r="E6337" s="11" t="str">
        <f>IF(F6337="Primary Timing Controller","Timing",IF(F6337="Secondary Timing Controller","Timing",IF(F6337="Star","Ethernet",IF(F6337="Door Controller","Security Solution",IF(F6337="Elevator Controller","Security Solution",IF(F6337="Range Extender","Security Solution",IF(F6337="Dropbox","Standalone",IF(F6337="LF Exciter","Standalone",IF(OR(F6337="Monitor",F6337="Virtual Wall"),IF(VLOOKUP(H6337,IRDeviceDetails!$A$1:$B$10000,2,FALSE)=0,"Standalone",IF(ISNUMBER(MATCH(H6337,ConfigGrouping!$D$1:$D$10000,0)),"Primary","Secondary")),"")))))))))</f>
        <v/>
      </c>
    </row>
    <row r="6338" spans="5:5" ht="15" customHeight="1" x14ac:dyDescent="0.35">
      <c r="E6338" s="11" t="str">
        <f>IF(F6338="Primary Timing Controller","Timing",IF(F6338="Secondary Timing Controller","Timing",IF(F6338="Star","Ethernet",IF(F6338="Door Controller","Security Solution",IF(F6338="Elevator Controller","Security Solution",IF(F6338="Range Extender","Security Solution",IF(F6338="Dropbox","Standalone",IF(F6338="LF Exciter","Standalone",IF(OR(F6338="Monitor",F6338="Virtual Wall"),IF(VLOOKUP(H6338,IRDeviceDetails!$A$1:$B$10000,2,FALSE)=0,"Standalone",IF(ISNUMBER(MATCH(H6338,ConfigGrouping!$D$1:$D$10000,0)),"Primary","Secondary")),"")))))))))</f>
        <v/>
      </c>
    </row>
    <row r="6339" spans="5:5" ht="15" customHeight="1" x14ac:dyDescent="0.35">
      <c r="E6339" s="11" t="str">
        <f>IF(F6339="Primary Timing Controller","Timing",IF(F6339="Secondary Timing Controller","Timing",IF(F6339="Star","Ethernet",IF(F6339="Door Controller","Security Solution",IF(F6339="Elevator Controller","Security Solution",IF(F6339="Range Extender","Security Solution",IF(F6339="Dropbox","Standalone",IF(F6339="LF Exciter","Standalone",IF(OR(F6339="Monitor",F6339="Virtual Wall"),IF(VLOOKUP(H6339,IRDeviceDetails!$A$1:$B$10000,2,FALSE)=0,"Standalone",IF(ISNUMBER(MATCH(H6339,ConfigGrouping!$D$1:$D$10000,0)),"Primary","Secondary")),"")))))))))</f>
        <v/>
      </c>
    </row>
    <row r="6340" spans="5:5" ht="15" customHeight="1" x14ac:dyDescent="0.35">
      <c r="E6340" s="11" t="str">
        <f>IF(F6340="Primary Timing Controller","Timing",IF(F6340="Secondary Timing Controller","Timing",IF(F6340="Star","Ethernet",IF(F6340="Door Controller","Security Solution",IF(F6340="Elevator Controller","Security Solution",IF(F6340="Range Extender","Security Solution",IF(F6340="Dropbox","Standalone",IF(F6340="LF Exciter","Standalone",IF(OR(F6340="Monitor",F6340="Virtual Wall"),IF(VLOOKUP(H6340,IRDeviceDetails!$A$1:$B$10000,2,FALSE)=0,"Standalone",IF(ISNUMBER(MATCH(H6340,ConfigGrouping!$D$1:$D$10000,0)),"Primary","Secondary")),"")))))))))</f>
        <v/>
      </c>
    </row>
    <row r="6341" spans="5:5" ht="15" customHeight="1" x14ac:dyDescent="0.35">
      <c r="E6341" s="11" t="str">
        <f>IF(F6341="Primary Timing Controller","Timing",IF(F6341="Secondary Timing Controller","Timing",IF(F6341="Star","Ethernet",IF(F6341="Door Controller","Security Solution",IF(F6341="Elevator Controller","Security Solution",IF(F6341="Range Extender","Security Solution",IF(F6341="Dropbox","Standalone",IF(F6341="LF Exciter","Standalone",IF(OR(F6341="Monitor",F6341="Virtual Wall"),IF(VLOOKUP(H6341,IRDeviceDetails!$A$1:$B$10000,2,FALSE)=0,"Standalone",IF(ISNUMBER(MATCH(H6341,ConfigGrouping!$D$1:$D$10000,0)),"Primary","Secondary")),"")))))))))</f>
        <v/>
      </c>
    </row>
    <row r="6342" spans="5:5" ht="15" customHeight="1" x14ac:dyDescent="0.35">
      <c r="E6342" s="11" t="str">
        <f>IF(F6342="Primary Timing Controller","Timing",IF(F6342="Secondary Timing Controller","Timing",IF(F6342="Star","Ethernet",IF(F6342="Door Controller","Security Solution",IF(F6342="Elevator Controller","Security Solution",IF(F6342="Range Extender","Security Solution",IF(F6342="Dropbox","Standalone",IF(F6342="LF Exciter","Standalone",IF(OR(F6342="Monitor",F6342="Virtual Wall"),IF(VLOOKUP(H6342,IRDeviceDetails!$A$1:$B$10000,2,FALSE)=0,"Standalone",IF(ISNUMBER(MATCH(H6342,ConfigGrouping!$D$1:$D$10000,0)),"Primary","Secondary")),"")))))))))</f>
        <v/>
      </c>
    </row>
    <row r="6343" spans="5:5" ht="15" customHeight="1" x14ac:dyDescent="0.35">
      <c r="E6343" s="11" t="str">
        <f>IF(F6343="Primary Timing Controller","Timing",IF(F6343="Secondary Timing Controller","Timing",IF(F6343="Star","Ethernet",IF(F6343="Door Controller","Security Solution",IF(F6343="Elevator Controller","Security Solution",IF(F6343="Range Extender","Security Solution",IF(F6343="Dropbox","Standalone",IF(F6343="LF Exciter","Standalone",IF(OR(F6343="Monitor",F6343="Virtual Wall"),IF(VLOOKUP(H6343,IRDeviceDetails!$A$1:$B$10000,2,FALSE)=0,"Standalone",IF(ISNUMBER(MATCH(H6343,ConfigGrouping!$D$1:$D$10000,0)),"Primary","Secondary")),"")))))))))</f>
        <v/>
      </c>
    </row>
    <row r="6344" spans="5:5" ht="15" customHeight="1" x14ac:dyDescent="0.35">
      <c r="E6344" s="11" t="str">
        <f>IF(F6344="Primary Timing Controller","Timing",IF(F6344="Secondary Timing Controller","Timing",IF(F6344="Star","Ethernet",IF(F6344="Door Controller","Security Solution",IF(F6344="Elevator Controller","Security Solution",IF(F6344="Range Extender","Security Solution",IF(F6344="Dropbox","Standalone",IF(F6344="LF Exciter","Standalone",IF(OR(F6344="Monitor",F6344="Virtual Wall"),IF(VLOOKUP(H6344,IRDeviceDetails!$A$1:$B$10000,2,FALSE)=0,"Standalone",IF(ISNUMBER(MATCH(H6344,ConfigGrouping!$D$1:$D$10000,0)),"Primary","Secondary")),"")))))))))</f>
        <v/>
      </c>
    </row>
    <row r="6345" spans="5:5" ht="15" customHeight="1" x14ac:dyDescent="0.35">
      <c r="E6345" s="11" t="str">
        <f>IF(F6345="Primary Timing Controller","Timing",IF(F6345="Secondary Timing Controller","Timing",IF(F6345="Star","Ethernet",IF(F6345="Door Controller","Security Solution",IF(F6345="Elevator Controller","Security Solution",IF(F6345="Range Extender","Security Solution",IF(F6345="Dropbox","Standalone",IF(F6345="LF Exciter","Standalone",IF(OR(F6345="Monitor",F6345="Virtual Wall"),IF(VLOOKUP(H6345,IRDeviceDetails!$A$1:$B$10000,2,FALSE)=0,"Standalone",IF(ISNUMBER(MATCH(H6345,ConfigGrouping!$D$1:$D$10000,0)),"Primary","Secondary")),"")))))))))</f>
        <v/>
      </c>
    </row>
    <row r="6346" spans="5:5" ht="15" customHeight="1" x14ac:dyDescent="0.35">
      <c r="E6346" s="11" t="str">
        <f>IF(F6346="Primary Timing Controller","Timing",IF(F6346="Secondary Timing Controller","Timing",IF(F6346="Star","Ethernet",IF(F6346="Door Controller","Security Solution",IF(F6346="Elevator Controller","Security Solution",IF(F6346="Range Extender","Security Solution",IF(F6346="Dropbox","Standalone",IF(F6346="LF Exciter","Standalone",IF(OR(F6346="Monitor",F6346="Virtual Wall"),IF(VLOOKUP(H6346,IRDeviceDetails!$A$1:$B$10000,2,FALSE)=0,"Standalone",IF(ISNUMBER(MATCH(H6346,ConfigGrouping!$D$1:$D$10000,0)),"Primary","Secondary")),"")))))))))</f>
        <v/>
      </c>
    </row>
    <row r="6347" spans="5:5" ht="15" customHeight="1" x14ac:dyDescent="0.35">
      <c r="E6347" s="11" t="str">
        <f>IF(F6347="Primary Timing Controller","Timing",IF(F6347="Secondary Timing Controller","Timing",IF(F6347="Star","Ethernet",IF(F6347="Door Controller","Security Solution",IF(F6347="Elevator Controller","Security Solution",IF(F6347="Range Extender","Security Solution",IF(F6347="Dropbox","Standalone",IF(F6347="LF Exciter","Standalone",IF(OR(F6347="Monitor",F6347="Virtual Wall"),IF(VLOOKUP(H6347,IRDeviceDetails!$A$1:$B$10000,2,FALSE)=0,"Standalone",IF(ISNUMBER(MATCH(H6347,ConfigGrouping!$D$1:$D$10000,0)),"Primary","Secondary")),"")))))))))</f>
        <v/>
      </c>
    </row>
    <row r="6348" spans="5:5" ht="15" customHeight="1" x14ac:dyDescent="0.35">
      <c r="E6348" s="11" t="str">
        <f>IF(F6348="Primary Timing Controller","Timing",IF(F6348="Secondary Timing Controller","Timing",IF(F6348="Star","Ethernet",IF(F6348="Door Controller","Security Solution",IF(F6348="Elevator Controller","Security Solution",IF(F6348="Range Extender","Security Solution",IF(F6348="Dropbox","Standalone",IF(F6348="LF Exciter","Standalone",IF(OR(F6348="Monitor",F6348="Virtual Wall"),IF(VLOOKUP(H6348,IRDeviceDetails!$A$1:$B$10000,2,FALSE)=0,"Standalone",IF(ISNUMBER(MATCH(H6348,ConfigGrouping!$D$1:$D$10000,0)),"Primary","Secondary")),"")))))))))</f>
        <v/>
      </c>
    </row>
    <row r="6349" spans="5:5" ht="15" customHeight="1" x14ac:dyDescent="0.35">
      <c r="E6349" s="11" t="str">
        <f>IF(F6349="Primary Timing Controller","Timing",IF(F6349="Secondary Timing Controller","Timing",IF(F6349="Star","Ethernet",IF(F6349="Door Controller","Security Solution",IF(F6349="Elevator Controller","Security Solution",IF(F6349="Range Extender","Security Solution",IF(F6349="Dropbox","Standalone",IF(F6349="LF Exciter","Standalone",IF(OR(F6349="Monitor",F6349="Virtual Wall"),IF(VLOOKUP(H6349,IRDeviceDetails!$A$1:$B$10000,2,FALSE)=0,"Standalone",IF(ISNUMBER(MATCH(H6349,ConfigGrouping!$D$1:$D$10000,0)),"Primary","Secondary")),"")))))))))</f>
        <v/>
      </c>
    </row>
    <row r="6350" spans="5:5" ht="15" customHeight="1" x14ac:dyDescent="0.35">
      <c r="E6350" s="11" t="str">
        <f>IF(F6350="Primary Timing Controller","Timing",IF(F6350="Secondary Timing Controller","Timing",IF(F6350="Star","Ethernet",IF(F6350="Door Controller","Security Solution",IF(F6350="Elevator Controller","Security Solution",IF(F6350="Range Extender","Security Solution",IF(F6350="Dropbox","Standalone",IF(F6350="LF Exciter","Standalone",IF(OR(F6350="Monitor",F6350="Virtual Wall"),IF(VLOOKUP(H6350,IRDeviceDetails!$A$1:$B$10000,2,FALSE)=0,"Standalone",IF(ISNUMBER(MATCH(H6350,ConfigGrouping!$D$1:$D$10000,0)),"Primary","Secondary")),"")))))))))</f>
        <v/>
      </c>
    </row>
    <row r="6351" spans="5:5" ht="15" customHeight="1" x14ac:dyDescent="0.35">
      <c r="E6351" s="11" t="str">
        <f>IF(F6351="Primary Timing Controller","Timing",IF(F6351="Secondary Timing Controller","Timing",IF(F6351="Star","Ethernet",IF(F6351="Door Controller","Security Solution",IF(F6351="Elevator Controller","Security Solution",IF(F6351="Range Extender","Security Solution",IF(F6351="Dropbox","Standalone",IF(F6351="LF Exciter","Standalone",IF(OR(F6351="Monitor",F6351="Virtual Wall"),IF(VLOOKUP(H6351,IRDeviceDetails!$A$1:$B$10000,2,FALSE)=0,"Standalone",IF(ISNUMBER(MATCH(H6351,ConfigGrouping!$D$1:$D$10000,0)),"Primary","Secondary")),"")))))))))</f>
        <v/>
      </c>
    </row>
    <row r="6352" spans="5:5" ht="15" customHeight="1" x14ac:dyDescent="0.35">
      <c r="E6352" s="11" t="str">
        <f>IF(F6352="Primary Timing Controller","Timing",IF(F6352="Secondary Timing Controller","Timing",IF(F6352="Star","Ethernet",IF(F6352="Door Controller","Security Solution",IF(F6352="Elevator Controller","Security Solution",IF(F6352="Range Extender","Security Solution",IF(F6352="Dropbox","Standalone",IF(F6352="LF Exciter","Standalone",IF(OR(F6352="Monitor",F6352="Virtual Wall"),IF(VLOOKUP(H6352,IRDeviceDetails!$A$1:$B$10000,2,FALSE)=0,"Standalone",IF(ISNUMBER(MATCH(H6352,ConfigGrouping!$D$1:$D$10000,0)),"Primary","Secondary")),"")))))))))</f>
        <v/>
      </c>
    </row>
    <row r="6353" spans="5:5" ht="15" customHeight="1" x14ac:dyDescent="0.35">
      <c r="E6353" s="11" t="str">
        <f>IF(F6353="Primary Timing Controller","Timing",IF(F6353="Secondary Timing Controller","Timing",IF(F6353="Star","Ethernet",IF(F6353="Door Controller","Security Solution",IF(F6353="Elevator Controller","Security Solution",IF(F6353="Range Extender","Security Solution",IF(F6353="Dropbox","Standalone",IF(F6353="LF Exciter","Standalone",IF(OR(F6353="Monitor",F6353="Virtual Wall"),IF(VLOOKUP(H6353,IRDeviceDetails!$A$1:$B$10000,2,FALSE)=0,"Standalone",IF(ISNUMBER(MATCH(H6353,ConfigGrouping!$D$1:$D$10000,0)),"Primary","Secondary")),"")))))))))</f>
        <v/>
      </c>
    </row>
    <row r="6354" spans="5:5" ht="15" customHeight="1" x14ac:dyDescent="0.35">
      <c r="E6354" s="11" t="str">
        <f>IF(F6354="Primary Timing Controller","Timing",IF(F6354="Secondary Timing Controller","Timing",IF(F6354="Star","Ethernet",IF(F6354="Door Controller","Security Solution",IF(F6354="Elevator Controller","Security Solution",IF(F6354="Range Extender","Security Solution",IF(F6354="Dropbox","Standalone",IF(F6354="LF Exciter","Standalone",IF(OR(F6354="Monitor",F6354="Virtual Wall"),IF(VLOOKUP(H6354,IRDeviceDetails!$A$1:$B$10000,2,FALSE)=0,"Standalone",IF(ISNUMBER(MATCH(H6354,ConfigGrouping!$D$1:$D$10000,0)),"Primary","Secondary")),"")))))))))</f>
        <v/>
      </c>
    </row>
    <row r="6355" spans="5:5" ht="15" customHeight="1" x14ac:dyDescent="0.35">
      <c r="E6355" s="11" t="str">
        <f>IF(F6355="Primary Timing Controller","Timing",IF(F6355="Secondary Timing Controller","Timing",IF(F6355="Star","Ethernet",IF(F6355="Door Controller","Security Solution",IF(F6355="Elevator Controller","Security Solution",IF(F6355="Range Extender","Security Solution",IF(F6355="Dropbox","Standalone",IF(F6355="LF Exciter","Standalone",IF(OR(F6355="Monitor",F6355="Virtual Wall"),IF(VLOOKUP(H6355,IRDeviceDetails!$A$1:$B$10000,2,FALSE)=0,"Standalone",IF(ISNUMBER(MATCH(H6355,ConfigGrouping!$D$1:$D$10000,0)),"Primary","Secondary")),"")))))))))</f>
        <v/>
      </c>
    </row>
    <row r="6356" spans="5:5" ht="15" customHeight="1" x14ac:dyDescent="0.35">
      <c r="E6356" s="11" t="str">
        <f>IF(F6356="Primary Timing Controller","Timing",IF(F6356="Secondary Timing Controller","Timing",IF(F6356="Star","Ethernet",IF(F6356="Door Controller","Security Solution",IF(F6356="Elevator Controller","Security Solution",IF(F6356="Range Extender","Security Solution",IF(F6356="Dropbox","Standalone",IF(F6356="LF Exciter","Standalone",IF(OR(F6356="Monitor",F6356="Virtual Wall"),IF(VLOOKUP(H6356,IRDeviceDetails!$A$1:$B$10000,2,FALSE)=0,"Standalone",IF(ISNUMBER(MATCH(H6356,ConfigGrouping!$D$1:$D$10000,0)),"Primary","Secondary")),"")))))))))</f>
        <v/>
      </c>
    </row>
    <row r="6357" spans="5:5" ht="15" customHeight="1" x14ac:dyDescent="0.35">
      <c r="E6357" s="11" t="str">
        <f>IF(F6357="Primary Timing Controller","Timing",IF(F6357="Secondary Timing Controller","Timing",IF(F6357="Star","Ethernet",IF(F6357="Door Controller","Security Solution",IF(F6357="Elevator Controller","Security Solution",IF(F6357="Range Extender","Security Solution",IF(F6357="Dropbox","Standalone",IF(F6357="LF Exciter","Standalone",IF(OR(F6357="Monitor",F6357="Virtual Wall"),IF(VLOOKUP(H6357,IRDeviceDetails!$A$1:$B$10000,2,FALSE)=0,"Standalone",IF(ISNUMBER(MATCH(H6357,ConfigGrouping!$D$1:$D$10000,0)),"Primary","Secondary")),"")))))))))</f>
        <v/>
      </c>
    </row>
    <row r="6358" spans="5:5" ht="15" customHeight="1" x14ac:dyDescent="0.35">
      <c r="E6358" s="11" t="str">
        <f>IF(F6358="Primary Timing Controller","Timing",IF(F6358="Secondary Timing Controller","Timing",IF(F6358="Star","Ethernet",IF(F6358="Door Controller","Security Solution",IF(F6358="Elevator Controller","Security Solution",IF(F6358="Range Extender","Security Solution",IF(F6358="Dropbox","Standalone",IF(F6358="LF Exciter","Standalone",IF(OR(F6358="Monitor",F6358="Virtual Wall"),IF(VLOOKUP(H6358,IRDeviceDetails!$A$1:$B$10000,2,FALSE)=0,"Standalone",IF(ISNUMBER(MATCH(H6358,ConfigGrouping!$D$1:$D$10000,0)),"Primary","Secondary")),"")))))))))</f>
        <v/>
      </c>
    </row>
    <row r="6359" spans="5:5" ht="15" customHeight="1" x14ac:dyDescent="0.35">
      <c r="E6359" s="11" t="str">
        <f>IF(F6359="Primary Timing Controller","Timing",IF(F6359="Secondary Timing Controller","Timing",IF(F6359="Star","Ethernet",IF(F6359="Door Controller","Security Solution",IF(F6359="Elevator Controller","Security Solution",IF(F6359="Range Extender","Security Solution",IF(F6359="Dropbox","Standalone",IF(F6359="LF Exciter","Standalone",IF(OR(F6359="Monitor",F6359="Virtual Wall"),IF(VLOOKUP(H6359,IRDeviceDetails!$A$1:$B$10000,2,FALSE)=0,"Standalone",IF(ISNUMBER(MATCH(H6359,ConfigGrouping!$D$1:$D$10000,0)),"Primary","Secondary")),"")))))))))</f>
        <v/>
      </c>
    </row>
    <row r="6360" spans="5:5" ht="15" customHeight="1" x14ac:dyDescent="0.35">
      <c r="E6360" s="11" t="str">
        <f>IF(F6360="Primary Timing Controller","Timing",IF(F6360="Secondary Timing Controller","Timing",IF(F6360="Star","Ethernet",IF(F6360="Door Controller","Security Solution",IF(F6360="Elevator Controller","Security Solution",IF(F6360="Range Extender","Security Solution",IF(F6360="Dropbox","Standalone",IF(F6360="LF Exciter","Standalone",IF(OR(F6360="Monitor",F6360="Virtual Wall"),IF(VLOOKUP(H6360,IRDeviceDetails!$A$1:$B$10000,2,FALSE)=0,"Standalone",IF(ISNUMBER(MATCH(H6360,ConfigGrouping!$D$1:$D$10000,0)),"Primary","Secondary")),"")))))))))</f>
        <v/>
      </c>
    </row>
    <row r="6361" spans="5:5" ht="15" customHeight="1" x14ac:dyDescent="0.35">
      <c r="E6361" s="11" t="str">
        <f>IF(F6361="Primary Timing Controller","Timing",IF(F6361="Secondary Timing Controller","Timing",IF(F6361="Star","Ethernet",IF(F6361="Door Controller","Security Solution",IF(F6361="Elevator Controller","Security Solution",IF(F6361="Range Extender","Security Solution",IF(F6361="Dropbox","Standalone",IF(F6361="LF Exciter","Standalone",IF(OR(F6361="Monitor",F6361="Virtual Wall"),IF(VLOOKUP(H6361,IRDeviceDetails!$A$1:$B$10000,2,FALSE)=0,"Standalone",IF(ISNUMBER(MATCH(H6361,ConfigGrouping!$D$1:$D$10000,0)),"Primary","Secondary")),"")))))))))</f>
        <v/>
      </c>
    </row>
    <row r="6362" spans="5:5" ht="15" customHeight="1" x14ac:dyDescent="0.35">
      <c r="E6362" s="11" t="str">
        <f>IF(F6362="Primary Timing Controller","Timing",IF(F6362="Secondary Timing Controller","Timing",IF(F6362="Star","Ethernet",IF(F6362="Door Controller","Security Solution",IF(F6362="Elevator Controller","Security Solution",IF(F6362="Range Extender","Security Solution",IF(F6362="Dropbox","Standalone",IF(F6362="LF Exciter","Standalone",IF(OR(F6362="Monitor",F6362="Virtual Wall"),IF(VLOOKUP(H6362,IRDeviceDetails!$A$1:$B$10000,2,FALSE)=0,"Standalone",IF(ISNUMBER(MATCH(H6362,ConfigGrouping!$D$1:$D$10000,0)),"Primary","Secondary")),"")))))))))</f>
        <v/>
      </c>
    </row>
    <row r="6363" spans="5:5" ht="15" customHeight="1" x14ac:dyDescent="0.35">
      <c r="E6363" s="11" t="str">
        <f>IF(F6363="Primary Timing Controller","Timing",IF(F6363="Secondary Timing Controller","Timing",IF(F6363="Star","Ethernet",IF(F6363="Door Controller","Security Solution",IF(F6363="Elevator Controller","Security Solution",IF(F6363="Range Extender","Security Solution",IF(F6363="Dropbox","Standalone",IF(F6363="LF Exciter","Standalone",IF(OR(F6363="Monitor",F6363="Virtual Wall"),IF(VLOOKUP(H6363,IRDeviceDetails!$A$1:$B$10000,2,FALSE)=0,"Standalone",IF(ISNUMBER(MATCH(H6363,ConfigGrouping!$D$1:$D$10000,0)),"Primary","Secondary")),"")))))))))</f>
        <v/>
      </c>
    </row>
    <row r="6364" spans="5:5" ht="15" customHeight="1" x14ac:dyDescent="0.35">
      <c r="E6364" s="11" t="str">
        <f>IF(F6364="Primary Timing Controller","Timing",IF(F6364="Secondary Timing Controller","Timing",IF(F6364="Star","Ethernet",IF(F6364="Door Controller","Security Solution",IF(F6364="Elevator Controller","Security Solution",IF(F6364="Range Extender","Security Solution",IF(F6364="Dropbox","Standalone",IF(F6364="LF Exciter","Standalone",IF(OR(F6364="Monitor",F6364="Virtual Wall"),IF(VLOOKUP(H6364,IRDeviceDetails!$A$1:$B$10000,2,FALSE)=0,"Standalone",IF(ISNUMBER(MATCH(H6364,ConfigGrouping!$D$1:$D$10000,0)),"Primary","Secondary")),"")))))))))</f>
        <v/>
      </c>
    </row>
    <row r="6365" spans="5:5" ht="15" customHeight="1" x14ac:dyDescent="0.35">
      <c r="E6365" s="11" t="str">
        <f>IF(F6365="Primary Timing Controller","Timing",IF(F6365="Secondary Timing Controller","Timing",IF(F6365="Star","Ethernet",IF(F6365="Door Controller","Security Solution",IF(F6365="Elevator Controller","Security Solution",IF(F6365="Range Extender","Security Solution",IF(F6365="Dropbox","Standalone",IF(F6365="LF Exciter","Standalone",IF(OR(F6365="Monitor",F6365="Virtual Wall"),IF(VLOOKUP(H6365,IRDeviceDetails!$A$1:$B$10000,2,FALSE)=0,"Standalone",IF(ISNUMBER(MATCH(H6365,ConfigGrouping!$D$1:$D$10000,0)),"Primary","Secondary")),"")))))))))</f>
        <v/>
      </c>
    </row>
    <row r="6366" spans="5:5" ht="15" customHeight="1" x14ac:dyDescent="0.35">
      <c r="E6366" s="11" t="str">
        <f>IF(F6366="Primary Timing Controller","Timing",IF(F6366="Secondary Timing Controller","Timing",IF(F6366="Star","Ethernet",IF(F6366="Door Controller","Security Solution",IF(F6366="Elevator Controller","Security Solution",IF(F6366="Range Extender","Security Solution",IF(F6366="Dropbox","Standalone",IF(F6366="LF Exciter","Standalone",IF(OR(F6366="Monitor",F6366="Virtual Wall"),IF(VLOOKUP(H6366,IRDeviceDetails!$A$1:$B$10000,2,FALSE)=0,"Standalone",IF(ISNUMBER(MATCH(H6366,ConfigGrouping!$D$1:$D$10000,0)),"Primary","Secondary")),"")))))))))</f>
        <v/>
      </c>
    </row>
    <row r="6367" spans="5:5" ht="15" customHeight="1" x14ac:dyDescent="0.35">
      <c r="E6367" s="11" t="str">
        <f>IF(F6367="Primary Timing Controller","Timing",IF(F6367="Secondary Timing Controller","Timing",IF(F6367="Star","Ethernet",IF(F6367="Door Controller","Security Solution",IF(F6367="Elevator Controller","Security Solution",IF(F6367="Range Extender","Security Solution",IF(F6367="Dropbox","Standalone",IF(F6367="LF Exciter","Standalone",IF(OR(F6367="Monitor",F6367="Virtual Wall"),IF(VLOOKUP(H6367,IRDeviceDetails!$A$1:$B$10000,2,FALSE)=0,"Standalone",IF(ISNUMBER(MATCH(H6367,ConfigGrouping!$D$1:$D$10000,0)),"Primary","Secondary")),"")))))))))</f>
        <v/>
      </c>
    </row>
    <row r="6368" spans="5:5" ht="15" customHeight="1" x14ac:dyDescent="0.35">
      <c r="E6368" s="11" t="str">
        <f>IF(F6368="Primary Timing Controller","Timing",IF(F6368="Secondary Timing Controller","Timing",IF(F6368="Star","Ethernet",IF(F6368="Door Controller","Security Solution",IF(F6368="Elevator Controller","Security Solution",IF(F6368="Range Extender","Security Solution",IF(F6368="Dropbox","Standalone",IF(F6368="LF Exciter","Standalone",IF(OR(F6368="Monitor",F6368="Virtual Wall"),IF(VLOOKUP(H6368,IRDeviceDetails!$A$1:$B$10000,2,FALSE)=0,"Standalone",IF(ISNUMBER(MATCH(H6368,ConfigGrouping!$D$1:$D$10000,0)),"Primary","Secondary")),"")))))))))</f>
        <v/>
      </c>
    </row>
    <row r="6369" spans="5:5" ht="15" customHeight="1" x14ac:dyDescent="0.35">
      <c r="E6369" s="11" t="str">
        <f>IF(F6369="Primary Timing Controller","Timing",IF(F6369="Secondary Timing Controller","Timing",IF(F6369="Star","Ethernet",IF(F6369="Door Controller","Security Solution",IF(F6369="Elevator Controller","Security Solution",IF(F6369="Range Extender","Security Solution",IF(F6369="Dropbox","Standalone",IF(F6369="LF Exciter","Standalone",IF(OR(F6369="Monitor",F6369="Virtual Wall"),IF(VLOOKUP(H6369,IRDeviceDetails!$A$1:$B$10000,2,FALSE)=0,"Standalone",IF(ISNUMBER(MATCH(H6369,ConfigGrouping!$D$1:$D$10000,0)),"Primary","Secondary")),"")))))))))</f>
        <v/>
      </c>
    </row>
    <row r="6370" spans="5:5" ht="15" customHeight="1" x14ac:dyDescent="0.35">
      <c r="E6370" s="11" t="str">
        <f>IF(F6370="Primary Timing Controller","Timing",IF(F6370="Secondary Timing Controller","Timing",IF(F6370="Star","Ethernet",IF(F6370="Door Controller","Security Solution",IF(F6370="Elevator Controller","Security Solution",IF(F6370="Range Extender","Security Solution",IF(F6370="Dropbox","Standalone",IF(F6370="LF Exciter","Standalone",IF(OR(F6370="Monitor",F6370="Virtual Wall"),IF(VLOOKUP(H6370,IRDeviceDetails!$A$1:$B$10000,2,FALSE)=0,"Standalone",IF(ISNUMBER(MATCH(H6370,ConfigGrouping!$D$1:$D$10000,0)),"Primary","Secondary")),"")))))))))</f>
        <v/>
      </c>
    </row>
    <row r="6371" spans="5:5" ht="15" customHeight="1" x14ac:dyDescent="0.35">
      <c r="E6371" s="11" t="str">
        <f>IF(F6371="Primary Timing Controller","Timing",IF(F6371="Secondary Timing Controller","Timing",IF(F6371="Star","Ethernet",IF(F6371="Door Controller","Security Solution",IF(F6371="Elevator Controller","Security Solution",IF(F6371="Range Extender","Security Solution",IF(F6371="Dropbox","Standalone",IF(F6371="LF Exciter","Standalone",IF(OR(F6371="Monitor",F6371="Virtual Wall"),IF(VLOOKUP(H6371,IRDeviceDetails!$A$1:$B$10000,2,FALSE)=0,"Standalone",IF(ISNUMBER(MATCH(H6371,ConfigGrouping!$D$1:$D$10000,0)),"Primary","Secondary")),"")))))))))</f>
        <v/>
      </c>
    </row>
    <row r="6372" spans="5:5" ht="15" customHeight="1" x14ac:dyDescent="0.35">
      <c r="E6372" s="11" t="str">
        <f>IF(F6372="Primary Timing Controller","Timing",IF(F6372="Secondary Timing Controller","Timing",IF(F6372="Star","Ethernet",IF(F6372="Door Controller","Security Solution",IF(F6372="Elevator Controller","Security Solution",IF(F6372="Range Extender","Security Solution",IF(F6372="Dropbox","Standalone",IF(F6372="LF Exciter","Standalone",IF(OR(F6372="Monitor",F6372="Virtual Wall"),IF(VLOOKUP(H6372,IRDeviceDetails!$A$1:$B$10000,2,FALSE)=0,"Standalone",IF(ISNUMBER(MATCH(H6372,ConfigGrouping!$D$1:$D$10000,0)),"Primary","Secondary")),"")))))))))</f>
        <v/>
      </c>
    </row>
    <row r="6373" spans="5:5" ht="15" customHeight="1" x14ac:dyDescent="0.35">
      <c r="E6373" s="11" t="str">
        <f>IF(F6373="Primary Timing Controller","Timing",IF(F6373="Secondary Timing Controller","Timing",IF(F6373="Star","Ethernet",IF(F6373="Door Controller","Security Solution",IF(F6373="Elevator Controller","Security Solution",IF(F6373="Range Extender","Security Solution",IF(F6373="Dropbox","Standalone",IF(F6373="LF Exciter","Standalone",IF(OR(F6373="Monitor",F6373="Virtual Wall"),IF(VLOOKUP(H6373,IRDeviceDetails!$A$1:$B$10000,2,FALSE)=0,"Standalone",IF(ISNUMBER(MATCH(H6373,ConfigGrouping!$D$1:$D$10000,0)),"Primary","Secondary")),"")))))))))</f>
        <v/>
      </c>
    </row>
    <row r="6374" spans="5:5" ht="15" customHeight="1" x14ac:dyDescent="0.35">
      <c r="E6374" s="11" t="str">
        <f>IF(F6374="Primary Timing Controller","Timing",IF(F6374="Secondary Timing Controller","Timing",IF(F6374="Star","Ethernet",IF(F6374="Door Controller","Security Solution",IF(F6374="Elevator Controller","Security Solution",IF(F6374="Range Extender","Security Solution",IF(F6374="Dropbox","Standalone",IF(F6374="LF Exciter","Standalone",IF(OR(F6374="Monitor",F6374="Virtual Wall"),IF(VLOOKUP(H6374,IRDeviceDetails!$A$1:$B$10000,2,FALSE)=0,"Standalone",IF(ISNUMBER(MATCH(H6374,ConfigGrouping!$D$1:$D$10000,0)),"Primary","Secondary")),"")))))))))</f>
        <v/>
      </c>
    </row>
    <row r="6375" spans="5:5" ht="15" customHeight="1" x14ac:dyDescent="0.35">
      <c r="E6375" s="11" t="str">
        <f>IF(F6375="Primary Timing Controller","Timing",IF(F6375="Secondary Timing Controller","Timing",IF(F6375="Star","Ethernet",IF(F6375="Door Controller","Security Solution",IF(F6375="Elevator Controller","Security Solution",IF(F6375="Range Extender","Security Solution",IF(F6375="Dropbox","Standalone",IF(F6375="LF Exciter","Standalone",IF(OR(F6375="Monitor",F6375="Virtual Wall"),IF(VLOOKUP(H6375,IRDeviceDetails!$A$1:$B$10000,2,FALSE)=0,"Standalone",IF(ISNUMBER(MATCH(H6375,ConfigGrouping!$D$1:$D$10000,0)),"Primary","Secondary")),"")))))))))</f>
        <v/>
      </c>
    </row>
    <row r="6376" spans="5:5" ht="15" customHeight="1" x14ac:dyDescent="0.35">
      <c r="E6376" s="11" t="str">
        <f>IF(F6376="Primary Timing Controller","Timing",IF(F6376="Secondary Timing Controller","Timing",IF(F6376="Star","Ethernet",IF(F6376="Door Controller","Security Solution",IF(F6376="Elevator Controller","Security Solution",IF(F6376="Range Extender","Security Solution",IF(F6376="Dropbox","Standalone",IF(F6376="LF Exciter","Standalone",IF(OR(F6376="Monitor",F6376="Virtual Wall"),IF(VLOOKUP(H6376,IRDeviceDetails!$A$1:$B$10000,2,FALSE)=0,"Standalone",IF(ISNUMBER(MATCH(H6376,ConfigGrouping!$D$1:$D$10000,0)),"Primary","Secondary")),"")))))))))</f>
        <v/>
      </c>
    </row>
    <row r="6377" spans="5:5" ht="15" customHeight="1" x14ac:dyDescent="0.35">
      <c r="E6377" s="11" t="str">
        <f>IF(F6377="Primary Timing Controller","Timing",IF(F6377="Secondary Timing Controller","Timing",IF(F6377="Star","Ethernet",IF(F6377="Door Controller","Security Solution",IF(F6377="Elevator Controller","Security Solution",IF(F6377="Range Extender","Security Solution",IF(F6377="Dropbox","Standalone",IF(F6377="LF Exciter","Standalone",IF(OR(F6377="Monitor",F6377="Virtual Wall"),IF(VLOOKUP(H6377,IRDeviceDetails!$A$1:$B$10000,2,FALSE)=0,"Standalone",IF(ISNUMBER(MATCH(H6377,ConfigGrouping!$D$1:$D$10000,0)),"Primary","Secondary")),"")))))))))</f>
        <v/>
      </c>
    </row>
    <row r="6378" spans="5:5" ht="15" customHeight="1" x14ac:dyDescent="0.35">
      <c r="E6378" s="11" t="str">
        <f>IF(F6378="Primary Timing Controller","Timing",IF(F6378="Secondary Timing Controller","Timing",IF(F6378="Star","Ethernet",IF(F6378="Door Controller","Security Solution",IF(F6378="Elevator Controller","Security Solution",IF(F6378="Range Extender","Security Solution",IF(F6378="Dropbox","Standalone",IF(F6378="LF Exciter","Standalone",IF(OR(F6378="Monitor",F6378="Virtual Wall"),IF(VLOOKUP(H6378,IRDeviceDetails!$A$1:$B$10000,2,FALSE)=0,"Standalone",IF(ISNUMBER(MATCH(H6378,ConfigGrouping!$D$1:$D$10000,0)),"Primary","Secondary")),"")))))))))</f>
        <v/>
      </c>
    </row>
    <row r="6379" spans="5:5" ht="15" customHeight="1" x14ac:dyDescent="0.35">
      <c r="E6379" s="11" t="str">
        <f>IF(F6379="Primary Timing Controller","Timing",IF(F6379="Secondary Timing Controller","Timing",IF(F6379="Star","Ethernet",IF(F6379="Door Controller","Security Solution",IF(F6379="Elevator Controller","Security Solution",IF(F6379="Range Extender","Security Solution",IF(F6379="Dropbox","Standalone",IF(F6379="LF Exciter","Standalone",IF(OR(F6379="Monitor",F6379="Virtual Wall"),IF(VLOOKUP(H6379,IRDeviceDetails!$A$1:$B$10000,2,FALSE)=0,"Standalone",IF(ISNUMBER(MATCH(H6379,ConfigGrouping!$D$1:$D$10000,0)),"Primary","Secondary")),"")))))))))</f>
        <v/>
      </c>
    </row>
    <row r="6380" spans="5:5" ht="15" customHeight="1" x14ac:dyDescent="0.35">
      <c r="E6380" s="11" t="str">
        <f>IF(F6380="Primary Timing Controller","Timing",IF(F6380="Secondary Timing Controller","Timing",IF(F6380="Star","Ethernet",IF(F6380="Door Controller","Security Solution",IF(F6380="Elevator Controller","Security Solution",IF(F6380="Range Extender","Security Solution",IF(F6380="Dropbox","Standalone",IF(F6380="LF Exciter","Standalone",IF(OR(F6380="Monitor",F6380="Virtual Wall"),IF(VLOOKUP(H6380,IRDeviceDetails!$A$1:$B$10000,2,FALSE)=0,"Standalone",IF(ISNUMBER(MATCH(H6380,ConfigGrouping!$D$1:$D$10000,0)),"Primary","Secondary")),"")))))))))</f>
        <v/>
      </c>
    </row>
    <row r="6381" spans="5:5" ht="15" customHeight="1" x14ac:dyDescent="0.35">
      <c r="E6381" s="11" t="str">
        <f>IF(F6381="Primary Timing Controller","Timing",IF(F6381="Secondary Timing Controller","Timing",IF(F6381="Star","Ethernet",IF(F6381="Door Controller","Security Solution",IF(F6381="Elevator Controller","Security Solution",IF(F6381="Range Extender","Security Solution",IF(F6381="Dropbox","Standalone",IF(F6381="LF Exciter","Standalone",IF(OR(F6381="Monitor",F6381="Virtual Wall"),IF(VLOOKUP(H6381,IRDeviceDetails!$A$1:$B$10000,2,FALSE)=0,"Standalone",IF(ISNUMBER(MATCH(H6381,ConfigGrouping!$D$1:$D$10000,0)),"Primary","Secondary")),"")))))))))</f>
        <v/>
      </c>
    </row>
    <row r="6382" spans="5:5" ht="15" customHeight="1" x14ac:dyDescent="0.35">
      <c r="E6382" s="11" t="str">
        <f>IF(F6382="Primary Timing Controller","Timing",IF(F6382="Secondary Timing Controller","Timing",IF(F6382="Star","Ethernet",IF(F6382="Door Controller","Security Solution",IF(F6382="Elevator Controller","Security Solution",IF(F6382="Range Extender","Security Solution",IF(F6382="Dropbox","Standalone",IF(F6382="LF Exciter","Standalone",IF(OR(F6382="Monitor",F6382="Virtual Wall"),IF(VLOOKUP(H6382,IRDeviceDetails!$A$1:$B$10000,2,FALSE)=0,"Standalone",IF(ISNUMBER(MATCH(H6382,ConfigGrouping!$D$1:$D$10000,0)),"Primary","Secondary")),"")))))))))</f>
        <v/>
      </c>
    </row>
    <row r="6383" spans="5:5" ht="15" customHeight="1" x14ac:dyDescent="0.35">
      <c r="E6383" s="11" t="str">
        <f>IF(F6383="Primary Timing Controller","Timing",IF(F6383="Secondary Timing Controller","Timing",IF(F6383="Star","Ethernet",IF(F6383="Door Controller","Security Solution",IF(F6383="Elevator Controller","Security Solution",IF(F6383="Range Extender","Security Solution",IF(F6383="Dropbox","Standalone",IF(F6383="LF Exciter","Standalone",IF(OR(F6383="Monitor",F6383="Virtual Wall"),IF(VLOOKUP(H6383,IRDeviceDetails!$A$1:$B$10000,2,FALSE)=0,"Standalone",IF(ISNUMBER(MATCH(H6383,ConfigGrouping!$D$1:$D$10000,0)),"Primary","Secondary")),"")))))))))</f>
        <v/>
      </c>
    </row>
    <row r="6384" spans="5:5" ht="15" customHeight="1" x14ac:dyDescent="0.35">
      <c r="E6384" s="11" t="str">
        <f>IF(F6384="Primary Timing Controller","Timing",IF(F6384="Secondary Timing Controller","Timing",IF(F6384="Star","Ethernet",IF(F6384="Door Controller","Security Solution",IF(F6384="Elevator Controller","Security Solution",IF(F6384="Range Extender","Security Solution",IF(F6384="Dropbox","Standalone",IF(F6384="LF Exciter","Standalone",IF(OR(F6384="Monitor",F6384="Virtual Wall"),IF(VLOOKUP(H6384,IRDeviceDetails!$A$1:$B$10000,2,FALSE)=0,"Standalone",IF(ISNUMBER(MATCH(H6384,ConfigGrouping!$D$1:$D$10000,0)),"Primary","Secondary")),"")))))))))</f>
        <v/>
      </c>
    </row>
    <row r="6385" spans="5:5" ht="15" customHeight="1" x14ac:dyDescent="0.35">
      <c r="E6385" s="11" t="str">
        <f>IF(F6385="Primary Timing Controller","Timing",IF(F6385="Secondary Timing Controller","Timing",IF(F6385="Star","Ethernet",IF(F6385="Door Controller","Security Solution",IF(F6385="Elevator Controller","Security Solution",IF(F6385="Range Extender","Security Solution",IF(F6385="Dropbox","Standalone",IF(F6385="LF Exciter","Standalone",IF(OR(F6385="Monitor",F6385="Virtual Wall"),IF(VLOOKUP(H6385,IRDeviceDetails!$A$1:$B$10000,2,FALSE)=0,"Standalone",IF(ISNUMBER(MATCH(H6385,ConfigGrouping!$D$1:$D$10000,0)),"Primary","Secondary")),"")))))))))</f>
        <v/>
      </c>
    </row>
    <row r="6386" spans="5:5" ht="15" customHeight="1" x14ac:dyDescent="0.35">
      <c r="E6386" s="11" t="str">
        <f>IF(F6386="Primary Timing Controller","Timing",IF(F6386="Secondary Timing Controller","Timing",IF(F6386="Star","Ethernet",IF(F6386="Door Controller","Security Solution",IF(F6386="Elevator Controller","Security Solution",IF(F6386="Range Extender","Security Solution",IF(F6386="Dropbox","Standalone",IF(F6386="LF Exciter","Standalone",IF(OR(F6386="Monitor",F6386="Virtual Wall"),IF(VLOOKUP(H6386,IRDeviceDetails!$A$1:$B$10000,2,FALSE)=0,"Standalone",IF(ISNUMBER(MATCH(H6386,ConfigGrouping!$D$1:$D$10000,0)),"Primary","Secondary")),"")))))))))</f>
        <v/>
      </c>
    </row>
    <row r="6387" spans="5:5" ht="15" customHeight="1" x14ac:dyDescent="0.35">
      <c r="E6387" s="11" t="str">
        <f>IF(F6387="Primary Timing Controller","Timing",IF(F6387="Secondary Timing Controller","Timing",IF(F6387="Star","Ethernet",IF(F6387="Door Controller","Security Solution",IF(F6387="Elevator Controller","Security Solution",IF(F6387="Range Extender","Security Solution",IF(F6387="Dropbox","Standalone",IF(F6387="LF Exciter","Standalone",IF(OR(F6387="Monitor",F6387="Virtual Wall"),IF(VLOOKUP(H6387,IRDeviceDetails!$A$1:$B$10000,2,FALSE)=0,"Standalone",IF(ISNUMBER(MATCH(H6387,ConfigGrouping!$D$1:$D$10000,0)),"Primary","Secondary")),"")))))))))</f>
        <v/>
      </c>
    </row>
    <row r="6388" spans="5:5" ht="15" customHeight="1" x14ac:dyDescent="0.35">
      <c r="E6388" s="11" t="str">
        <f>IF(F6388="Primary Timing Controller","Timing",IF(F6388="Secondary Timing Controller","Timing",IF(F6388="Star","Ethernet",IF(F6388="Door Controller","Security Solution",IF(F6388="Elevator Controller","Security Solution",IF(F6388="Range Extender","Security Solution",IF(F6388="Dropbox","Standalone",IF(F6388="LF Exciter","Standalone",IF(OR(F6388="Monitor",F6388="Virtual Wall"),IF(VLOOKUP(H6388,IRDeviceDetails!$A$1:$B$10000,2,FALSE)=0,"Standalone",IF(ISNUMBER(MATCH(H6388,ConfigGrouping!$D$1:$D$10000,0)),"Primary","Secondary")),"")))))))))</f>
        <v/>
      </c>
    </row>
    <row r="6389" spans="5:5" ht="15" customHeight="1" x14ac:dyDescent="0.35">
      <c r="E6389" s="11" t="str">
        <f>IF(F6389="Primary Timing Controller","Timing",IF(F6389="Secondary Timing Controller","Timing",IF(F6389="Star","Ethernet",IF(F6389="Door Controller","Security Solution",IF(F6389="Elevator Controller","Security Solution",IF(F6389="Range Extender","Security Solution",IF(F6389="Dropbox","Standalone",IF(F6389="LF Exciter","Standalone",IF(OR(F6389="Monitor",F6389="Virtual Wall"),IF(VLOOKUP(H6389,IRDeviceDetails!$A$1:$B$10000,2,FALSE)=0,"Standalone",IF(ISNUMBER(MATCH(H6389,ConfigGrouping!$D$1:$D$10000,0)),"Primary","Secondary")),"")))))))))</f>
        <v/>
      </c>
    </row>
    <row r="6390" spans="5:5" ht="15" customHeight="1" x14ac:dyDescent="0.35">
      <c r="E6390" s="11" t="str">
        <f>IF(F6390="Primary Timing Controller","Timing",IF(F6390="Secondary Timing Controller","Timing",IF(F6390="Star","Ethernet",IF(F6390="Door Controller","Security Solution",IF(F6390="Elevator Controller","Security Solution",IF(F6390="Range Extender","Security Solution",IF(F6390="Dropbox","Standalone",IF(F6390="LF Exciter","Standalone",IF(OR(F6390="Monitor",F6390="Virtual Wall"),IF(VLOOKUP(H6390,IRDeviceDetails!$A$1:$B$10000,2,FALSE)=0,"Standalone",IF(ISNUMBER(MATCH(H6390,ConfigGrouping!$D$1:$D$10000,0)),"Primary","Secondary")),"")))))))))</f>
        <v/>
      </c>
    </row>
    <row r="6391" spans="5:5" ht="15" customHeight="1" x14ac:dyDescent="0.35">
      <c r="E6391" s="11" t="str">
        <f>IF(F6391="Primary Timing Controller","Timing",IF(F6391="Secondary Timing Controller","Timing",IF(F6391="Star","Ethernet",IF(F6391="Door Controller","Security Solution",IF(F6391="Elevator Controller","Security Solution",IF(F6391="Range Extender","Security Solution",IF(F6391="Dropbox","Standalone",IF(F6391="LF Exciter","Standalone",IF(OR(F6391="Monitor",F6391="Virtual Wall"),IF(VLOOKUP(H6391,IRDeviceDetails!$A$1:$B$10000,2,FALSE)=0,"Standalone",IF(ISNUMBER(MATCH(H6391,ConfigGrouping!$D$1:$D$10000,0)),"Primary","Secondary")),"")))))))))</f>
        <v/>
      </c>
    </row>
    <row r="6392" spans="5:5" ht="15" customHeight="1" x14ac:dyDescent="0.35">
      <c r="E6392" s="11" t="str">
        <f>IF(F6392="Primary Timing Controller","Timing",IF(F6392="Secondary Timing Controller","Timing",IF(F6392="Star","Ethernet",IF(F6392="Door Controller","Security Solution",IF(F6392="Elevator Controller","Security Solution",IF(F6392="Range Extender","Security Solution",IF(F6392="Dropbox","Standalone",IF(F6392="LF Exciter","Standalone",IF(OR(F6392="Monitor",F6392="Virtual Wall"),IF(VLOOKUP(H6392,IRDeviceDetails!$A$1:$B$10000,2,FALSE)=0,"Standalone",IF(ISNUMBER(MATCH(H6392,ConfigGrouping!$D$1:$D$10000,0)),"Primary","Secondary")),"")))))))))</f>
        <v/>
      </c>
    </row>
    <row r="6393" spans="5:5" ht="15" customHeight="1" x14ac:dyDescent="0.35">
      <c r="E6393" s="11" t="str">
        <f>IF(F6393="Primary Timing Controller","Timing",IF(F6393="Secondary Timing Controller","Timing",IF(F6393="Star","Ethernet",IF(F6393="Door Controller","Security Solution",IF(F6393="Elevator Controller","Security Solution",IF(F6393="Range Extender","Security Solution",IF(F6393="Dropbox","Standalone",IF(F6393="LF Exciter","Standalone",IF(OR(F6393="Monitor",F6393="Virtual Wall"),IF(VLOOKUP(H6393,IRDeviceDetails!$A$1:$B$10000,2,FALSE)=0,"Standalone",IF(ISNUMBER(MATCH(H6393,ConfigGrouping!$D$1:$D$10000,0)),"Primary","Secondary")),"")))))))))</f>
        <v/>
      </c>
    </row>
    <row r="6394" spans="5:5" ht="15" customHeight="1" x14ac:dyDescent="0.35">
      <c r="E6394" s="11" t="str">
        <f>IF(F6394="Primary Timing Controller","Timing",IF(F6394="Secondary Timing Controller","Timing",IF(F6394="Star","Ethernet",IF(F6394="Door Controller","Security Solution",IF(F6394="Elevator Controller","Security Solution",IF(F6394="Range Extender","Security Solution",IF(F6394="Dropbox","Standalone",IF(F6394="LF Exciter","Standalone",IF(OR(F6394="Monitor",F6394="Virtual Wall"),IF(VLOOKUP(H6394,IRDeviceDetails!$A$1:$B$10000,2,FALSE)=0,"Standalone",IF(ISNUMBER(MATCH(H6394,ConfigGrouping!$D$1:$D$10000,0)),"Primary","Secondary")),"")))))))))</f>
        <v/>
      </c>
    </row>
    <row r="6395" spans="5:5" ht="15" customHeight="1" x14ac:dyDescent="0.35">
      <c r="E6395" s="11" t="str">
        <f>IF(F6395="Primary Timing Controller","Timing",IF(F6395="Secondary Timing Controller","Timing",IF(F6395="Star","Ethernet",IF(F6395="Door Controller","Security Solution",IF(F6395="Elevator Controller","Security Solution",IF(F6395="Range Extender","Security Solution",IF(F6395="Dropbox","Standalone",IF(F6395="LF Exciter","Standalone",IF(OR(F6395="Monitor",F6395="Virtual Wall"),IF(VLOOKUP(H6395,IRDeviceDetails!$A$1:$B$10000,2,FALSE)=0,"Standalone",IF(ISNUMBER(MATCH(H6395,ConfigGrouping!$D$1:$D$10000,0)),"Primary","Secondary")),"")))))))))</f>
        <v/>
      </c>
    </row>
    <row r="6396" spans="5:5" ht="15" customHeight="1" x14ac:dyDescent="0.35">
      <c r="E6396" s="11" t="str">
        <f>IF(F6396="Primary Timing Controller","Timing",IF(F6396="Secondary Timing Controller","Timing",IF(F6396="Star","Ethernet",IF(F6396="Door Controller","Security Solution",IF(F6396="Elevator Controller","Security Solution",IF(F6396="Range Extender","Security Solution",IF(F6396="Dropbox","Standalone",IF(F6396="LF Exciter","Standalone",IF(OR(F6396="Monitor",F6396="Virtual Wall"),IF(VLOOKUP(H6396,IRDeviceDetails!$A$1:$B$10000,2,FALSE)=0,"Standalone",IF(ISNUMBER(MATCH(H6396,ConfigGrouping!$D$1:$D$10000,0)),"Primary","Secondary")),"")))))))))</f>
        <v/>
      </c>
    </row>
    <row r="6397" spans="5:5" ht="15" customHeight="1" x14ac:dyDescent="0.35">
      <c r="E6397" s="11" t="str">
        <f>IF(F6397="Primary Timing Controller","Timing",IF(F6397="Secondary Timing Controller","Timing",IF(F6397="Star","Ethernet",IF(F6397="Door Controller","Security Solution",IF(F6397="Elevator Controller","Security Solution",IF(F6397="Range Extender","Security Solution",IF(F6397="Dropbox","Standalone",IF(F6397="LF Exciter","Standalone",IF(OR(F6397="Monitor",F6397="Virtual Wall"),IF(VLOOKUP(H6397,IRDeviceDetails!$A$1:$B$10000,2,FALSE)=0,"Standalone",IF(ISNUMBER(MATCH(H6397,ConfigGrouping!$D$1:$D$10000,0)),"Primary","Secondary")),"")))))))))</f>
        <v/>
      </c>
    </row>
    <row r="6398" spans="5:5" ht="15" customHeight="1" x14ac:dyDescent="0.35">
      <c r="E6398" s="11" t="str">
        <f>IF(F6398="Primary Timing Controller","Timing",IF(F6398="Secondary Timing Controller","Timing",IF(F6398="Star","Ethernet",IF(F6398="Door Controller","Security Solution",IF(F6398="Elevator Controller","Security Solution",IF(F6398="Range Extender","Security Solution",IF(F6398="Dropbox","Standalone",IF(F6398="LF Exciter","Standalone",IF(OR(F6398="Monitor",F6398="Virtual Wall"),IF(VLOOKUP(H6398,IRDeviceDetails!$A$1:$B$10000,2,FALSE)=0,"Standalone",IF(ISNUMBER(MATCH(H6398,ConfigGrouping!$D$1:$D$10000,0)),"Primary","Secondary")),"")))))))))</f>
        <v/>
      </c>
    </row>
    <row r="6399" spans="5:5" ht="15" customHeight="1" x14ac:dyDescent="0.35">
      <c r="E6399" s="11" t="str">
        <f>IF(F6399="Primary Timing Controller","Timing",IF(F6399="Secondary Timing Controller","Timing",IF(F6399="Star","Ethernet",IF(F6399="Door Controller","Security Solution",IF(F6399="Elevator Controller","Security Solution",IF(F6399="Range Extender","Security Solution",IF(F6399="Dropbox","Standalone",IF(F6399="LF Exciter","Standalone",IF(OR(F6399="Monitor",F6399="Virtual Wall"),IF(VLOOKUP(H6399,IRDeviceDetails!$A$1:$B$10000,2,FALSE)=0,"Standalone",IF(ISNUMBER(MATCH(H6399,ConfigGrouping!$D$1:$D$10000,0)),"Primary","Secondary")),"")))))))))</f>
        <v/>
      </c>
    </row>
    <row r="6400" spans="5:5" ht="15" customHeight="1" x14ac:dyDescent="0.35">
      <c r="E6400" s="11" t="str">
        <f>IF(F6400="Primary Timing Controller","Timing",IF(F6400="Secondary Timing Controller","Timing",IF(F6400="Star","Ethernet",IF(F6400="Door Controller","Security Solution",IF(F6400="Elevator Controller","Security Solution",IF(F6400="Range Extender","Security Solution",IF(F6400="Dropbox","Standalone",IF(F6400="LF Exciter","Standalone",IF(OR(F6400="Monitor",F6400="Virtual Wall"),IF(VLOOKUP(H6400,IRDeviceDetails!$A$1:$B$10000,2,FALSE)=0,"Standalone",IF(ISNUMBER(MATCH(H6400,ConfigGrouping!$D$1:$D$10000,0)),"Primary","Secondary")),"")))))))))</f>
        <v/>
      </c>
    </row>
    <row r="6401" spans="5:5" ht="15" customHeight="1" x14ac:dyDescent="0.35">
      <c r="E6401" s="11" t="str">
        <f>IF(F6401="Primary Timing Controller","Timing",IF(F6401="Secondary Timing Controller","Timing",IF(F6401="Star","Ethernet",IF(F6401="Door Controller","Security Solution",IF(F6401="Elevator Controller","Security Solution",IF(F6401="Range Extender","Security Solution",IF(F6401="Dropbox","Standalone",IF(F6401="LF Exciter","Standalone",IF(OR(F6401="Monitor",F6401="Virtual Wall"),IF(VLOOKUP(H6401,IRDeviceDetails!$A$1:$B$10000,2,FALSE)=0,"Standalone",IF(ISNUMBER(MATCH(H6401,ConfigGrouping!$D$1:$D$10000,0)),"Primary","Secondary")),"")))))))))</f>
        <v/>
      </c>
    </row>
    <row r="6402" spans="5:5" ht="15" customHeight="1" x14ac:dyDescent="0.35">
      <c r="E6402" s="11" t="str">
        <f>IF(F6402="Primary Timing Controller","Timing",IF(F6402="Secondary Timing Controller","Timing",IF(F6402="Star","Ethernet",IF(F6402="Door Controller","Security Solution",IF(F6402="Elevator Controller","Security Solution",IF(F6402="Range Extender","Security Solution",IF(F6402="Dropbox","Standalone",IF(F6402="LF Exciter","Standalone",IF(OR(F6402="Monitor",F6402="Virtual Wall"),IF(VLOOKUP(H6402,IRDeviceDetails!$A$1:$B$10000,2,FALSE)=0,"Standalone",IF(ISNUMBER(MATCH(H6402,ConfigGrouping!$D$1:$D$10000,0)),"Primary","Secondary")),"")))))))))</f>
        <v/>
      </c>
    </row>
    <row r="6403" spans="5:5" ht="15" customHeight="1" x14ac:dyDescent="0.35">
      <c r="E6403" s="11" t="str">
        <f>IF(F6403="Primary Timing Controller","Timing",IF(F6403="Secondary Timing Controller","Timing",IF(F6403="Star","Ethernet",IF(F6403="Door Controller","Security Solution",IF(F6403="Elevator Controller","Security Solution",IF(F6403="Range Extender","Security Solution",IF(F6403="Dropbox","Standalone",IF(F6403="LF Exciter","Standalone",IF(OR(F6403="Monitor",F6403="Virtual Wall"),IF(VLOOKUP(H6403,IRDeviceDetails!$A$1:$B$10000,2,FALSE)=0,"Standalone",IF(ISNUMBER(MATCH(H6403,ConfigGrouping!$D$1:$D$10000,0)),"Primary","Secondary")),"")))))))))</f>
        <v/>
      </c>
    </row>
    <row r="6404" spans="5:5" ht="15" customHeight="1" x14ac:dyDescent="0.35">
      <c r="E6404" s="11" t="str">
        <f>IF(F6404="Primary Timing Controller","Timing",IF(F6404="Secondary Timing Controller","Timing",IF(F6404="Star","Ethernet",IF(F6404="Door Controller","Security Solution",IF(F6404="Elevator Controller","Security Solution",IF(F6404="Range Extender","Security Solution",IF(F6404="Dropbox","Standalone",IF(F6404="LF Exciter","Standalone",IF(OR(F6404="Monitor",F6404="Virtual Wall"),IF(VLOOKUP(H6404,IRDeviceDetails!$A$1:$B$10000,2,FALSE)=0,"Standalone",IF(ISNUMBER(MATCH(H6404,ConfigGrouping!$D$1:$D$10000,0)),"Primary","Secondary")),"")))))))))</f>
        <v/>
      </c>
    </row>
    <row r="6405" spans="5:5" ht="15" customHeight="1" x14ac:dyDescent="0.35">
      <c r="E6405" s="11" t="str">
        <f>IF(F6405="Primary Timing Controller","Timing",IF(F6405="Secondary Timing Controller","Timing",IF(F6405="Star","Ethernet",IF(F6405="Door Controller","Security Solution",IF(F6405="Elevator Controller","Security Solution",IF(F6405="Range Extender","Security Solution",IF(F6405="Dropbox","Standalone",IF(F6405="LF Exciter","Standalone",IF(OR(F6405="Monitor",F6405="Virtual Wall"),IF(VLOOKUP(H6405,IRDeviceDetails!$A$1:$B$10000,2,FALSE)=0,"Standalone",IF(ISNUMBER(MATCH(H6405,ConfigGrouping!$D$1:$D$10000,0)),"Primary","Secondary")),"")))))))))</f>
        <v/>
      </c>
    </row>
    <row r="6406" spans="5:5" ht="15" customHeight="1" x14ac:dyDescent="0.35">
      <c r="E6406" s="11" t="str">
        <f>IF(F6406="Primary Timing Controller","Timing",IF(F6406="Secondary Timing Controller","Timing",IF(F6406="Star","Ethernet",IF(F6406="Door Controller","Security Solution",IF(F6406="Elevator Controller","Security Solution",IF(F6406="Range Extender","Security Solution",IF(F6406="Dropbox","Standalone",IF(F6406="LF Exciter","Standalone",IF(OR(F6406="Monitor",F6406="Virtual Wall"),IF(VLOOKUP(H6406,IRDeviceDetails!$A$1:$B$10000,2,FALSE)=0,"Standalone",IF(ISNUMBER(MATCH(H6406,ConfigGrouping!$D$1:$D$10000,0)),"Primary","Secondary")),"")))))))))</f>
        <v/>
      </c>
    </row>
    <row r="6407" spans="5:5" ht="15" customHeight="1" x14ac:dyDescent="0.35">
      <c r="E6407" s="11" t="str">
        <f>IF(F6407="Primary Timing Controller","Timing",IF(F6407="Secondary Timing Controller","Timing",IF(F6407="Star","Ethernet",IF(F6407="Door Controller","Security Solution",IF(F6407="Elevator Controller","Security Solution",IF(F6407="Range Extender","Security Solution",IF(F6407="Dropbox","Standalone",IF(F6407="LF Exciter","Standalone",IF(OR(F6407="Monitor",F6407="Virtual Wall"),IF(VLOOKUP(H6407,IRDeviceDetails!$A$1:$B$10000,2,FALSE)=0,"Standalone",IF(ISNUMBER(MATCH(H6407,ConfigGrouping!$D$1:$D$10000,0)),"Primary","Secondary")),"")))))))))</f>
        <v/>
      </c>
    </row>
    <row r="6408" spans="5:5" ht="15" customHeight="1" x14ac:dyDescent="0.35">
      <c r="E6408" s="11" t="str">
        <f>IF(F6408="Primary Timing Controller","Timing",IF(F6408="Secondary Timing Controller","Timing",IF(F6408="Star","Ethernet",IF(F6408="Door Controller","Security Solution",IF(F6408="Elevator Controller","Security Solution",IF(F6408="Range Extender","Security Solution",IF(F6408="Dropbox","Standalone",IF(F6408="LF Exciter","Standalone",IF(OR(F6408="Monitor",F6408="Virtual Wall"),IF(VLOOKUP(H6408,IRDeviceDetails!$A$1:$B$10000,2,FALSE)=0,"Standalone",IF(ISNUMBER(MATCH(H6408,ConfigGrouping!$D$1:$D$10000,0)),"Primary","Secondary")),"")))))))))</f>
        <v/>
      </c>
    </row>
    <row r="6409" spans="5:5" ht="15" customHeight="1" x14ac:dyDescent="0.35">
      <c r="E6409" s="11" t="str">
        <f>IF(F6409="Primary Timing Controller","Timing",IF(F6409="Secondary Timing Controller","Timing",IF(F6409="Star","Ethernet",IF(F6409="Door Controller","Security Solution",IF(F6409="Elevator Controller","Security Solution",IF(F6409="Range Extender","Security Solution",IF(F6409="Dropbox","Standalone",IF(F6409="LF Exciter","Standalone",IF(OR(F6409="Monitor",F6409="Virtual Wall"),IF(VLOOKUP(H6409,IRDeviceDetails!$A$1:$B$10000,2,FALSE)=0,"Standalone",IF(ISNUMBER(MATCH(H6409,ConfigGrouping!$D$1:$D$10000,0)),"Primary","Secondary")),"")))))))))</f>
        <v/>
      </c>
    </row>
    <row r="6410" spans="5:5" ht="15" customHeight="1" x14ac:dyDescent="0.35">
      <c r="E6410" s="11" t="str">
        <f>IF(F6410="Primary Timing Controller","Timing",IF(F6410="Secondary Timing Controller","Timing",IF(F6410="Star","Ethernet",IF(F6410="Door Controller","Security Solution",IF(F6410="Elevator Controller","Security Solution",IF(F6410="Range Extender","Security Solution",IF(F6410="Dropbox","Standalone",IF(F6410="LF Exciter","Standalone",IF(OR(F6410="Monitor",F6410="Virtual Wall"),IF(VLOOKUP(H6410,IRDeviceDetails!$A$1:$B$10000,2,FALSE)=0,"Standalone",IF(ISNUMBER(MATCH(H6410,ConfigGrouping!$D$1:$D$10000,0)),"Primary","Secondary")),"")))))))))</f>
        <v/>
      </c>
    </row>
    <row r="6411" spans="5:5" ht="15" customHeight="1" x14ac:dyDescent="0.35">
      <c r="E6411" s="11" t="str">
        <f>IF(F6411="Primary Timing Controller","Timing",IF(F6411="Secondary Timing Controller","Timing",IF(F6411="Star","Ethernet",IF(F6411="Door Controller","Security Solution",IF(F6411="Elevator Controller","Security Solution",IF(F6411="Range Extender","Security Solution",IF(F6411="Dropbox","Standalone",IF(F6411="LF Exciter","Standalone",IF(OR(F6411="Monitor",F6411="Virtual Wall"),IF(VLOOKUP(H6411,IRDeviceDetails!$A$1:$B$10000,2,FALSE)=0,"Standalone",IF(ISNUMBER(MATCH(H6411,ConfigGrouping!$D$1:$D$10000,0)),"Primary","Secondary")),"")))))))))</f>
        <v/>
      </c>
    </row>
    <row r="6412" spans="5:5" ht="15" customHeight="1" x14ac:dyDescent="0.35">
      <c r="E6412" s="11" t="str">
        <f>IF(F6412="Primary Timing Controller","Timing",IF(F6412="Secondary Timing Controller","Timing",IF(F6412="Star","Ethernet",IF(F6412="Door Controller","Security Solution",IF(F6412="Elevator Controller","Security Solution",IF(F6412="Range Extender","Security Solution",IF(F6412="Dropbox","Standalone",IF(F6412="LF Exciter","Standalone",IF(OR(F6412="Monitor",F6412="Virtual Wall"),IF(VLOOKUP(H6412,IRDeviceDetails!$A$1:$B$10000,2,FALSE)=0,"Standalone",IF(ISNUMBER(MATCH(H6412,ConfigGrouping!$D$1:$D$10000,0)),"Primary","Secondary")),"")))))))))</f>
        <v/>
      </c>
    </row>
    <row r="6413" spans="5:5" ht="15" customHeight="1" x14ac:dyDescent="0.35">
      <c r="E6413" s="11" t="str">
        <f>IF(F6413="Primary Timing Controller","Timing",IF(F6413="Secondary Timing Controller","Timing",IF(F6413="Star","Ethernet",IF(F6413="Door Controller","Security Solution",IF(F6413="Elevator Controller","Security Solution",IF(F6413="Range Extender","Security Solution",IF(F6413="Dropbox","Standalone",IF(F6413="LF Exciter","Standalone",IF(OR(F6413="Monitor",F6413="Virtual Wall"),IF(VLOOKUP(H6413,IRDeviceDetails!$A$1:$B$10000,2,FALSE)=0,"Standalone",IF(ISNUMBER(MATCH(H6413,ConfigGrouping!$D$1:$D$10000,0)),"Primary","Secondary")),"")))))))))</f>
        <v/>
      </c>
    </row>
    <row r="6414" spans="5:5" ht="15" customHeight="1" x14ac:dyDescent="0.35">
      <c r="E6414" s="11" t="str">
        <f>IF(F6414="Primary Timing Controller","Timing",IF(F6414="Secondary Timing Controller","Timing",IF(F6414="Star","Ethernet",IF(F6414="Door Controller","Security Solution",IF(F6414="Elevator Controller","Security Solution",IF(F6414="Range Extender","Security Solution",IF(F6414="Dropbox","Standalone",IF(F6414="LF Exciter","Standalone",IF(OR(F6414="Monitor",F6414="Virtual Wall"),IF(VLOOKUP(H6414,IRDeviceDetails!$A$1:$B$10000,2,FALSE)=0,"Standalone",IF(ISNUMBER(MATCH(H6414,ConfigGrouping!$D$1:$D$10000,0)),"Primary","Secondary")),"")))))))))</f>
        <v/>
      </c>
    </row>
    <row r="6415" spans="5:5" ht="15" customHeight="1" x14ac:dyDescent="0.35">
      <c r="E6415" s="11" t="str">
        <f>IF(F6415="Primary Timing Controller","Timing",IF(F6415="Secondary Timing Controller","Timing",IF(F6415="Star","Ethernet",IF(F6415="Door Controller","Security Solution",IF(F6415="Elevator Controller","Security Solution",IF(F6415="Range Extender","Security Solution",IF(F6415="Dropbox","Standalone",IF(F6415="LF Exciter","Standalone",IF(OR(F6415="Monitor",F6415="Virtual Wall"),IF(VLOOKUP(H6415,IRDeviceDetails!$A$1:$B$10000,2,FALSE)=0,"Standalone",IF(ISNUMBER(MATCH(H6415,ConfigGrouping!$D$1:$D$10000,0)),"Primary","Secondary")),"")))))))))</f>
        <v/>
      </c>
    </row>
    <row r="6416" spans="5:5" ht="15" customHeight="1" x14ac:dyDescent="0.35">
      <c r="E6416" s="11" t="str">
        <f>IF(F6416="Primary Timing Controller","Timing",IF(F6416="Secondary Timing Controller","Timing",IF(F6416="Star","Ethernet",IF(F6416="Door Controller","Security Solution",IF(F6416="Elevator Controller","Security Solution",IF(F6416="Range Extender","Security Solution",IF(F6416="Dropbox","Standalone",IF(F6416="LF Exciter","Standalone",IF(OR(F6416="Monitor",F6416="Virtual Wall"),IF(VLOOKUP(H6416,IRDeviceDetails!$A$1:$B$10000,2,FALSE)=0,"Standalone",IF(ISNUMBER(MATCH(H6416,ConfigGrouping!$D$1:$D$10000,0)),"Primary","Secondary")),"")))))))))</f>
        <v/>
      </c>
    </row>
    <row r="6417" spans="5:5" ht="15" customHeight="1" x14ac:dyDescent="0.35">
      <c r="E6417" s="11" t="str">
        <f>IF(F6417="Primary Timing Controller","Timing",IF(F6417="Secondary Timing Controller","Timing",IF(F6417="Star","Ethernet",IF(F6417="Door Controller","Security Solution",IF(F6417="Elevator Controller","Security Solution",IF(F6417="Range Extender","Security Solution",IF(F6417="Dropbox","Standalone",IF(F6417="LF Exciter","Standalone",IF(OR(F6417="Monitor",F6417="Virtual Wall"),IF(VLOOKUP(H6417,IRDeviceDetails!$A$1:$B$10000,2,FALSE)=0,"Standalone",IF(ISNUMBER(MATCH(H6417,ConfigGrouping!$D$1:$D$10000,0)),"Primary","Secondary")),"")))))))))</f>
        <v/>
      </c>
    </row>
    <row r="6418" spans="5:5" ht="15" customHeight="1" x14ac:dyDescent="0.35">
      <c r="E6418" s="11" t="str">
        <f>IF(F6418="Primary Timing Controller","Timing",IF(F6418="Secondary Timing Controller","Timing",IF(F6418="Star","Ethernet",IF(F6418="Door Controller","Security Solution",IF(F6418="Elevator Controller","Security Solution",IF(F6418="Range Extender","Security Solution",IF(F6418="Dropbox","Standalone",IF(F6418="LF Exciter","Standalone",IF(OR(F6418="Monitor",F6418="Virtual Wall"),IF(VLOOKUP(H6418,IRDeviceDetails!$A$1:$B$10000,2,FALSE)=0,"Standalone",IF(ISNUMBER(MATCH(H6418,ConfigGrouping!$D$1:$D$10000,0)),"Primary","Secondary")),"")))))))))</f>
        <v/>
      </c>
    </row>
    <row r="6419" spans="5:5" ht="15" customHeight="1" x14ac:dyDescent="0.35">
      <c r="E6419" s="11" t="str">
        <f>IF(F6419="Primary Timing Controller","Timing",IF(F6419="Secondary Timing Controller","Timing",IF(F6419="Star","Ethernet",IF(F6419="Door Controller","Security Solution",IF(F6419="Elevator Controller","Security Solution",IF(F6419="Range Extender","Security Solution",IF(F6419="Dropbox","Standalone",IF(F6419="LF Exciter","Standalone",IF(OR(F6419="Monitor",F6419="Virtual Wall"),IF(VLOOKUP(H6419,IRDeviceDetails!$A$1:$B$10000,2,FALSE)=0,"Standalone",IF(ISNUMBER(MATCH(H6419,ConfigGrouping!$D$1:$D$10000,0)),"Primary","Secondary")),"")))))))))</f>
        <v/>
      </c>
    </row>
    <row r="6420" spans="5:5" ht="15" customHeight="1" x14ac:dyDescent="0.35">
      <c r="E6420" s="11" t="str">
        <f>IF(F6420="Primary Timing Controller","Timing",IF(F6420="Secondary Timing Controller","Timing",IF(F6420="Star","Ethernet",IF(F6420="Door Controller","Security Solution",IF(F6420="Elevator Controller","Security Solution",IF(F6420="Range Extender","Security Solution",IF(F6420="Dropbox","Standalone",IF(F6420="LF Exciter","Standalone",IF(OR(F6420="Monitor",F6420="Virtual Wall"),IF(VLOOKUP(H6420,IRDeviceDetails!$A$1:$B$10000,2,FALSE)=0,"Standalone",IF(ISNUMBER(MATCH(H6420,ConfigGrouping!$D$1:$D$10000,0)),"Primary","Secondary")),"")))))))))</f>
        <v/>
      </c>
    </row>
    <row r="6421" spans="5:5" ht="15" customHeight="1" x14ac:dyDescent="0.35">
      <c r="E6421" s="11" t="str">
        <f>IF(F6421="Primary Timing Controller","Timing",IF(F6421="Secondary Timing Controller","Timing",IF(F6421="Star","Ethernet",IF(F6421="Door Controller","Security Solution",IF(F6421="Elevator Controller","Security Solution",IF(F6421="Range Extender","Security Solution",IF(F6421="Dropbox","Standalone",IF(F6421="LF Exciter","Standalone",IF(OR(F6421="Monitor",F6421="Virtual Wall"),IF(VLOOKUP(H6421,IRDeviceDetails!$A$1:$B$10000,2,FALSE)=0,"Standalone",IF(ISNUMBER(MATCH(H6421,ConfigGrouping!$D$1:$D$10000,0)),"Primary","Secondary")),"")))))))))</f>
        <v/>
      </c>
    </row>
    <row r="6422" spans="5:5" ht="15" customHeight="1" x14ac:dyDescent="0.35">
      <c r="E6422" s="11" t="str">
        <f>IF(F6422="Primary Timing Controller","Timing",IF(F6422="Secondary Timing Controller","Timing",IF(F6422="Star","Ethernet",IF(F6422="Door Controller","Security Solution",IF(F6422="Elevator Controller","Security Solution",IF(F6422="Range Extender","Security Solution",IF(F6422="Dropbox","Standalone",IF(F6422="LF Exciter","Standalone",IF(OR(F6422="Monitor",F6422="Virtual Wall"),IF(VLOOKUP(H6422,IRDeviceDetails!$A$1:$B$10000,2,FALSE)=0,"Standalone",IF(ISNUMBER(MATCH(H6422,ConfigGrouping!$D$1:$D$10000,0)),"Primary","Secondary")),"")))))))))</f>
        <v/>
      </c>
    </row>
    <row r="6423" spans="5:5" ht="15" customHeight="1" x14ac:dyDescent="0.35">
      <c r="E6423" s="11" t="str">
        <f>IF(F6423="Primary Timing Controller","Timing",IF(F6423="Secondary Timing Controller","Timing",IF(F6423="Star","Ethernet",IF(F6423="Door Controller","Security Solution",IF(F6423="Elevator Controller","Security Solution",IF(F6423="Range Extender","Security Solution",IF(F6423="Dropbox","Standalone",IF(F6423="LF Exciter","Standalone",IF(OR(F6423="Monitor",F6423="Virtual Wall"),IF(VLOOKUP(H6423,IRDeviceDetails!$A$1:$B$10000,2,FALSE)=0,"Standalone",IF(ISNUMBER(MATCH(H6423,ConfigGrouping!$D$1:$D$10000,0)),"Primary","Secondary")),"")))))))))</f>
        <v/>
      </c>
    </row>
    <row r="6424" spans="5:5" ht="15" customHeight="1" x14ac:dyDescent="0.35">
      <c r="E6424" s="11" t="str">
        <f>IF(F6424="Primary Timing Controller","Timing",IF(F6424="Secondary Timing Controller","Timing",IF(F6424="Star","Ethernet",IF(F6424="Door Controller","Security Solution",IF(F6424="Elevator Controller","Security Solution",IF(F6424="Range Extender","Security Solution",IF(F6424="Dropbox","Standalone",IF(F6424="LF Exciter","Standalone",IF(OR(F6424="Monitor",F6424="Virtual Wall"),IF(VLOOKUP(H6424,IRDeviceDetails!$A$1:$B$10000,2,FALSE)=0,"Standalone",IF(ISNUMBER(MATCH(H6424,ConfigGrouping!$D$1:$D$10000,0)),"Primary","Secondary")),"")))))))))</f>
        <v/>
      </c>
    </row>
    <row r="6425" spans="5:5" ht="15" customHeight="1" x14ac:dyDescent="0.35">
      <c r="E6425" s="11" t="str">
        <f>IF(F6425="Primary Timing Controller","Timing",IF(F6425="Secondary Timing Controller","Timing",IF(F6425="Star","Ethernet",IF(F6425="Door Controller","Security Solution",IF(F6425="Elevator Controller","Security Solution",IF(F6425="Range Extender","Security Solution",IF(F6425="Dropbox","Standalone",IF(F6425="LF Exciter","Standalone",IF(OR(F6425="Monitor",F6425="Virtual Wall"),IF(VLOOKUP(H6425,IRDeviceDetails!$A$1:$B$10000,2,FALSE)=0,"Standalone",IF(ISNUMBER(MATCH(H6425,ConfigGrouping!$D$1:$D$10000,0)),"Primary","Secondary")),"")))))))))</f>
        <v/>
      </c>
    </row>
    <row r="6426" spans="5:5" ht="15" customHeight="1" x14ac:dyDescent="0.35">
      <c r="E6426" s="11" t="str">
        <f>IF(F6426="Primary Timing Controller","Timing",IF(F6426="Secondary Timing Controller","Timing",IF(F6426="Star","Ethernet",IF(F6426="Door Controller","Security Solution",IF(F6426="Elevator Controller","Security Solution",IF(F6426="Range Extender","Security Solution",IF(F6426="Dropbox","Standalone",IF(F6426="LF Exciter","Standalone",IF(OR(F6426="Monitor",F6426="Virtual Wall"),IF(VLOOKUP(H6426,IRDeviceDetails!$A$1:$B$10000,2,FALSE)=0,"Standalone",IF(ISNUMBER(MATCH(H6426,ConfigGrouping!$D$1:$D$10000,0)),"Primary","Secondary")),"")))))))))</f>
        <v/>
      </c>
    </row>
    <row r="6427" spans="5:5" ht="15" customHeight="1" x14ac:dyDescent="0.35">
      <c r="E6427" s="11" t="str">
        <f>IF(F6427="Primary Timing Controller","Timing",IF(F6427="Secondary Timing Controller","Timing",IF(F6427="Star","Ethernet",IF(F6427="Door Controller","Security Solution",IF(F6427="Elevator Controller","Security Solution",IF(F6427="Range Extender","Security Solution",IF(F6427="Dropbox","Standalone",IF(F6427="LF Exciter","Standalone",IF(OR(F6427="Monitor",F6427="Virtual Wall"),IF(VLOOKUP(H6427,IRDeviceDetails!$A$1:$B$10000,2,FALSE)=0,"Standalone",IF(ISNUMBER(MATCH(H6427,ConfigGrouping!$D$1:$D$10000,0)),"Primary","Secondary")),"")))))))))</f>
        <v/>
      </c>
    </row>
    <row r="6428" spans="5:5" ht="15" customHeight="1" x14ac:dyDescent="0.35">
      <c r="E6428" s="11" t="str">
        <f>IF(F6428="Primary Timing Controller","Timing",IF(F6428="Secondary Timing Controller","Timing",IF(F6428="Star","Ethernet",IF(F6428="Door Controller","Security Solution",IF(F6428="Elevator Controller","Security Solution",IF(F6428="Range Extender","Security Solution",IF(F6428="Dropbox","Standalone",IF(F6428="LF Exciter","Standalone",IF(OR(F6428="Monitor",F6428="Virtual Wall"),IF(VLOOKUP(H6428,IRDeviceDetails!$A$1:$B$10000,2,FALSE)=0,"Standalone",IF(ISNUMBER(MATCH(H6428,ConfigGrouping!$D$1:$D$10000,0)),"Primary","Secondary")),"")))))))))</f>
        <v/>
      </c>
    </row>
    <row r="6429" spans="5:5" ht="15" customHeight="1" x14ac:dyDescent="0.35">
      <c r="E6429" s="11" t="str">
        <f>IF(F6429="Primary Timing Controller","Timing",IF(F6429="Secondary Timing Controller","Timing",IF(F6429="Star","Ethernet",IF(F6429="Door Controller","Security Solution",IF(F6429="Elevator Controller","Security Solution",IF(F6429="Range Extender","Security Solution",IF(F6429="Dropbox","Standalone",IF(F6429="LF Exciter","Standalone",IF(OR(F6429="Monitor",F6429="Virtual Wall"),IF(VLOOKUP(H6429,IRDeviceDetails!$A$1:$B$10000,2,FALSE)=0,"Standalone",IF(ISNUMBER(MATCH(H6429,ConfigGrouping!$D$1:$D$10000,0)),"Primary","Secondary")),"")))))))))</f>
        <v/>
      </c>
    </row>
    <row r="6430" spans="5:5" ht="15" customHeight="1" x14ac:dyDescent="0.35">
      <c r="E6430" s="11" t="str">
        <f>IF(F6430="Primary Timing Controller","Timing",IF(F6430="Secondary Timing Controller","Timing",IF(F6430="Star","Ethernet",IF(F6430="Door Controller","Security Solution",IF(F6430="Elevator Controller","Security Solution",IF(F6430="Range Extender","Security Solution",IF(F6430="Dropbox","Standalone",IF(F6430="LF Exciter","Standalone",IF(OR(F6430="Monitor",F6430="Virtual Wall"),IF(VLOOKUP(H6430,IRDeviceDetails!$A$1:$B$10000,2,FALSE)=0,"Standalone",IF(ISNUMBER(MATCH(H6430,ConfigGrouping!$D$1:$D$10000,0)),"Primary","Secondary")),"")))))))))</f>
        <v/>
      </c>
    </row>
    <row r="6431" spans="5:5" ht="15" customHeight="1" x14ac:dyDescent="0.35">
      <c r="E6431" s="11" t="str">
        <f>IF(F6431="Primary Timing Controller","Timing",IF(F6431="Secondary Timing Controller","Timing",IF(F6431="Star","Ethernet",IF(F6431="Door Controller","Security Solution",IF(F6431="Elevator Controller","Security Solution",IF(F6431="Range Extender","Security Solution",IF(F6431="Dropbox","Standalone",IF(F6431="LF Exciter","Standalone",IF(OR(F6431="Monitor",F6431="Virtual Wall"),IF(VLOOKUP(H6431,IRDeviceDetails!$A$1:$B$10000,2,FALSE)=0,"Standalone",IF(ISNUMBER(MATCH(H6431,ConfigGrouping!$D$1:$D$10000,0)),"Primary","Secondary")),"")))))))))</f>
        <v/>
      </c>
    </row>
    <row r="6432" spans="5:5" ht="15" customHeight="1" x14ac:dyDescent="0.35">
      <c r="E6432" s="11" t="str">
        <f>IF(F6432="Primary Timing Controller","Timing",IF(F6432="Secondary Timing Controller","Timing",IF(F6432="Star","Ethernet",IF(F6432="Door Controller","Security Solution",IF(F6432="Elevator Controller","Security Solution",IF(F6432="Range Extender","Security Solution",IF(F6432="Dropbox","Standalone",IF(F6432="LF Exciter","Standalone",IF(OR(F6432="Monitor",F6432="Virtual Wall"),IF(VLOOKUP(H6432,IRDeviceDetails!$A$1:$B$10000,2,FALSE)=0,"Standalone",IF(ISNUMBER(MATCH(H6432,ConfigGrouping!$D$1:$D$10000,0)),"Primary","Secondary")),"")))))))))</f>
        <v/>
      </c>
    </row>
    <row r="6433" spans="5:5" ht="15" customHeight="1" x14ac:dyDescent="0.35">
      <c r="E6433" s="11" t="str">
        <f>IF(F6433="Primary Timing Controller","Timing",IF(F6433="Secondary Timing Controller","Timing",IF(F6433="Star","Ethernet",IF(F6433="Door Controller","Security Solution",IF(F6433="Elevator Controller","Security Solution",IF(F6433="Range Extender","Security Solution",IF(F6433="Dropbox","Standalone",IF(F6433="LF Exciter","Standalone",IF(OR(F6433="Monitor",F6433="Virtual Wall"),IF(VLOOKUP(H6433,IRDeviceDetails!$A$1:$B$10000,2,FALSE)=0,"Standalone",IF(ISNUMBER(MATCH(H6433,ConfigGrouping!$D$1:$D$10000,0)),"Primary","Secondary")),"")))))))))</f>
        <v/>
      </c>
    </row>
    <row r="6434" spans="5:5" ht="15" customHeight="1" x14ac:dyDescent="0.35">
      <c r="E6434" s="11" t="str">
        <f>IF(F6434="Primary Timing Controller","Timing",IF(F6434="Secondary Timing Controller","Timing",IF(F6434="Star","Ethernet",IF(F6434="Door Controller","Security Solution",IF(F6434="Elevator Controller","Security Solution",IF(F6434="Range Extender","Security Solution",IF(F6434="Dropbox","Standalone",IF(F6434="LF Exciter","Standalone",IF(OR(F6434="Monitor",F6434="Virtual Wall"),IF(VLOOKUP(H6434,IRDeviceDetails!$A$1:$B$10000,2,FALSE)=0,"Standalone",IF(ISNUMBER(MATCH(H6434,ConfigGrouping!$D$1:$D$10000,0)),"Primary","Secondary")),"")))))))))</f>
        <v/>
      </c>
    </row>
    <row r="6435" spans="5:5" ht="15" customHeight="1" x14ac:dyDescent="0.35">
      <c r="E6435" s="11" t="str">
        <f>IF(F6435="Primary Timing Controller","Timing",IF(F6435="Secondary Timing Controller","Timing",IF(F6435="Star","Ethernet",IF(F6435="Door Controller","Security Solution",IF(F6435="Elevator Controller","Security Solution",IF(F6435="Range Extender","Security Solution",IF(F6435="Dropbox","Standalone",IF(F6435="LF Exciter","Standalone",IF(OR(F6435="Monitor",F6435="Virtual Wall"),IF(VLOOKUP(H6435,IRDeviceDetails!$A$1:$B$10000,2,FALSE)=0,"Standalone",IF(ISNUMBER(MATCH(H6435,ConfigGrouping!$D$1:$D$10000,0)),"Primary","Secondary")),"")))))))))</f>
        <v/>
      </c>
    </row>
    <row r="6436" spans="5:5" ht="15" customHeight="1" x14ac:dyDescent="0.35">
      <c r="E6436" s="11" t="str">
        <f>IF(F6436="Primary Timing Controller","Timing",IF(F6436="Secondary Timing Controller","Timing",IF(F6436="Star","Ethernet",IF(F6436="Door Controller","Security Solution",IF(F6436="Elevator Controller","Security Solution",IF(F6436="Range Extender","Security Solution",IF(F6436="Dropbox","Standalone",IF(F6436="LF Exciter","Standalone",IF(OR(F6436="Monitor",F6436="Virtual Wall"),IF(VLOOKUP(H6436,IRDeviceDetails!$A$1:$B$10000,2,FALSE)=0,"Standalone",IF(ISNUMBER(MATCH(H6436,ConfigGrouping!$D$1:$D$10000,0)),"Primary","Secondary")),"")))))))))</f>
        <v/>
      </c>
    </row>
    <row r="6437" spans="5:5" ht="15" customHeight="1" x14ac:dyDescent="0.35">
      <c r="E6437" s="11" t="str">
        <f>IF(F6437="Primary Timing Controller","Timing",IF(F6437="Secondary Timing Controller","Timing",IF(F6437="Star","Ethernet",IF(F6437="Door Controller","Security Solution",IF(F6437="Elevator Controller","Security Solution",IF(F6437="Range Extender","Security Solution",IF(F6437="Dropbox","Standalone",IF(F6437="LF Exciter","Standalone",IF(OR(F6437="Monitor",F6437="Virtual Wall"),IF(VLOOKUP(H6437,IRDeviceDetails!$A$1:$B$10000,2,FALSE)=0,"Standalone",IF(ISNUMBER(MATCH(H6437,ConfigGrouping!$D$1:$D$10000,0)),"Primary","Secondary")),"")))))))))</f>
        <v/>
      </c>
    </row>
    <row r="6438" spans="5:5" ht="15" customHeight="1" x14ac:dyDescent="0.35">
      <c r="E6438" s="11" t="str">
        <f>IF(F6438="Primary Timing Controller","Timing",IF(F6438="Secondary Timing Controller","Timing",IF(F6438="Star","Ethernet",IF(F6438="Door Controller","Security Solution",IF(F6438="Elevator Controller","Security Solution",IF(F6438="Range Extender","Security Solution",IF(F6438="Dropbox","Standalone",IF(F6438="LF Exciter","Standalone",IF(OR(F6438="Monitor",F6438="Virtual Wall"),IF(VLOOKUP(H6438,IRDeviceDetails!$A$1:$B$10000,2,FALSE)=0,"Standalone",IF(ISNUMBER(MATCH(H6438,ConfigGrouping!$D$1:$D$10000,0)),"Primary","Secondary")),"")))))))))</f>
        <v/>
      </c>
    </row>
    <row r="6439" spans="5:5" ht="15" customHeight="1" x14ac:dyDescent="0.35">
      <c r="E6439" s="11" t="str">
        <f>IF(F6439="Primary Timing Controller","Timing",IF(F6439="Secondary Timing Controller","Timing",IF(F6439="Star","Ethernet",IF(F6439="Door Controller","Security Solution",IF(F6439="Elevator Controller","Security Solution",IF(F6439="Range Extender","Security Solution",IF(F6439="Dropbox","Standalone",IF(F6439="LF Exciter","Standalone",IF(OR(F6439="Monitor",F6439="Virtual Wall"),IF(VLOOKUP(H6439,IRDeviceDetails!$A$1:$B$10000,2,FALSE)=0,"Standalone",IF(ISNUMBER(MATCH(H6439,ConfigGrouping!$D$1:$D$10000,0)),"Primary","Secondary")),"")))))))))</f>
        <v/>
      </c>
    </row>
    <row r="6440" spans="5:5" ht="15" customHeight="1" x14ac:dyDescent="0.35">
      <c r="E6440" s="11" t="str">
        <f>IF(F6440="Primary Timing Controller","Timing",IF(F6440="Secondary Timing Controller","Timing",IF(F6440="Star","Ethernet",IF(F6440="Door Controller","Security Solution",IF(F6440="Elevator Controller","Security Solution",IF(F6440="Range Extender","Security Solution",IF(F6440="Dropbox","Standalone",IF(F6440="LF Exciter","Standalone",IF(OR(F6440="Monitor",F6440="Virtual Wall"),IF(VLOOKUP(H6440,IRDeviceDetails!$A$1:$B$10000,2,FALSE)=0,"Standalone",IF(ISNUMBER(MATCH(H6440,ConfigGrouping!$D$1:$D$10000,0)),"Primary","Secondary")),"")))))))))</f>
        <v/>
      </c>
    </row>
    <row r="6441" spans="5:5" ht="15" customHeight="1" x14ac:dyDescent="0.35">
      <c r="E6441" s="11" t="str">
        <f>IF(F6441="Primary Timing Controller","Timing",IF(F6441="Secondary Timing Controller","Timing",IF(F6441="Star","Ethernet",IF(F6441="Door Controller","Security Solution",IF(F6441="Elevator Controller","Security Solution",IF(F6441="Range Extender","Security Solution",IF(F6441="Dropbox","Standalone",IF(F6441="LF Exciter","Standalone",IF(OR(F6441="Monitor",F6441="Virtual Wall"),IF(VLOOKUP(H6441,IRDeviceDetails!$A$1:$B$10000,2,FALSE)=0,"Standalone",IF(ISNUMBER(MATCH(H6441,ConfigGrouping!$D$1:$D$10000,0)),"Primary","Secondary")),"")))))))))</f>
        <v/>
      </c>
    </row>
    <row r="6442" spans="5:5" ht="15" customHeight="1" x14ac:dyDescent="0.35">
      <c r="E6442" s="11" t="str">
        <f>IF(F6442="Primary Timing Controller","Timing",IF(F6442="Secondary Timing Controller","Timing",IF(F6442="Star","Ethernet",IF(F6442="Door Controller","Security Solution",IF(F6442="Elevator Controller","Security Solution",IF(F6442="Range Extender","Security Solution",IF(F6442="Dropbox","Standalone",IF(F6442="LF Exciter","Standalone",IF(OR(F6442="Monitor",F6442="Virtual Wall"),IF(VLOOKUP(H6442,IRDeviceDetails!$A$1:$B$10000,2,FALSE)=0,"Standalone",IF(ISNUMBER(MATCH(H6442,ConfigGrouping!$D$1:$D$10000,0)),"Primary","Secondary")),"")))))))))</f>
        <v/>
      </c>
    </row>
    <row r="6443" spans="5:5" ht="15" customHeight="1" x14ac:dyDescent="0.35">
      <c r="E6443" s="11" t="str">
        <f>IF(F6443="Primary Timing Controller","Timing",IF(F6443="Secondary Timing Controller","Timing",IF(F6443="Star","Ethernet",IF(F6443="Door Controller","Security Solution",IF(F6443="Elevator Controller","Security Solution",IF(F6443="Range Extender","Security Solution",IF(F6443="Dropbox","Standalone",IF(F6443="LF Exciter","Standalone",IF(OR(F6443="Monitor",F6443="Virtual Wall"),IF(VLOOKUP(H6443,IRDeviceDetails!$A$1:$B$10000,2,FALSE)=0,"Standalone",IF(ISNUMBER(MATCH(H6443,ConfigGrouping!$D$1:$D$10000,0)),"Primary","Secondary")),"")))))))))</f>
        <v/>
      </c>
    </row>
    <row r="6444" spans="5:5" ht="15" customHeight="1" x14ac:dyDescent="0.35">
      <c r="E6444" s="11" t="str">
        <f>IF(F6444="Primary Timing Controller","Timing",IF(F6444="Secondary Timing Controller","Timing",IF(F6444="Star","Ethernet",IF(F6444="Door Controller","Security Solution",IF(F6444="Elevator Controller","Security Solution",IF(F6444="Range Extender","Security Solution",IF(F6444="Dropbox","Standalone",IF(F6444="LF Exciter","Standalone",IF(OR(F6444="Monitor",F6444="Virtual Wall"),IF(VLOOKUP(H6444,IRDeviceDetails!$A$1:$B$10000,2,FALSE)=0,"Standalone",IF(ISNUMBER(MATCH(H6444,ConfigGrouping!$D$1:$D$10000,0)),"Primary","Secondary")),"")))))))))</f>
        <v/>
      </c>
    </row>
    <row r="6445" spans="5:5" ht="15" customHeight="1" x14ac:dyDescent="0.35">
      <c r="E6445" s="11" t="str">
        <f>IF(F6445="Primary Timing Controller","Timing",IF(F6445="Secondary Timing Controller","Timing",IF(F6445="Star","Ethernet",IF(F6445="Door Controller","Security Solution",IF(F6445="Elevator Controller","Security Solution",IF(F6445="Range Extender","Security Solution",IF(F6445="Dropbox","Standalone",IF(F6445="LF Exciter","Standalone",IF(OR(F6445="Monitor",F6445="Virtual Wall"),IF(VLOOKUP(H6445,IRDeviceDetails!$A$1:$B$10000,2,FALSE)=0,"Standalone",IF(ISNUMBER(MATCH(H6445,ConfigGrouping!$D$1:$D$10000,0)),"Primary","Secondary")),"")))))))))</f>
        <v/>
      </c>
    </row>
    <row r="6446" spans="5:5" ht="15" customHeight="1" x14ac:dyDescent="0.35">
      <c r="E6446" s="11" t="str">
        <f>IF(F6446="Primary Timing Controller","Timing",IF(F6446="Secondary Timing Controller","Timing",IF(F6446="Star","Ethernet",IF(F6446="Door Controller","Security Solution",IF(F6446="Elevator Controller","Security Solution",IF(F6446="Range Extender","Security Solution",IF(F6446="Dropbox","Standalone",IF(F6446="LF Exciter","Standalone",IF(OR(F6446="Monitor",F6446="Virtual Wall"),IF(VLOOKUP(H6446,IRDeviceDetails!$A$1:$B$10000,2,FALSE)=0,"Standalone",IF(ISNUMBER(MATCH(H6446,ConfigGrouping!$D$1:$D$10000,0)),"Primary","Secondary")),"")))))))))</f>
        <v/>
      </c>
    </row>
    <row r="6447" spans="5:5" ht="15" customHeight="1" x14ac:dyDescent="0.35">
      <c r="E6447" s="11" t="str">
        <f>IF(F6447="Primary Timing Controller","Timing",IF(F6447="Secondary Timing Controller","Timing",IF(F6447="Star","Ethernet",IF(F6447="Door Controller","Security Solution",IF(F6447="Elevator Controller","Security Solution",IF(F6447="Range Extender","Security Solution",IF(F6447="Dropbox","Standalone",IF(F6447="LF Exciter","Standalone",IF(OR(F6447="Monitor",F6447="Virtual Wall"),IF(VLOOKUP(H6447,IRDeviceDetails!$A$1:$B$10000,2,FALSE)=0,"Standalone",IF(ISNUMBER(MATCH(H6447,ConfigGrouping!$D$1:$D$10000,0)),"Primary","Secondary")),"")))))))))</f>
        <v/>
      </c>
    </row>
    <row r="6448" spans="5:5" ht="15" customHeight="1" x14ac:dyDescent="0.35">
      <c r="E6448" s="11" t="str">
        <f>IF(F6448="Primary Timing Controller","Timing",IF(F6448="Secondary Timing Controller","Timing",IF(F6448="Star","Ethernet",IF(F6448="Door Controller","Security Solution",IF(F6448="Elevator Controller","Security Solution",IF(F6448="Range Extender","Security Solution",IF(F6448="Dropbox","Standalone",IF(F6448="LF Exciter","Standalone",IF(OR(F6448="Monitor",F6448="Virtual Wall"),IF(VLOOKUP(H6448,IRDeviceDetails!$A$1:$B$10000,2,FALSE)=0,"Standalone",IF(ISNUMBER(MATCH(H6448,ConfigGrouping!$D$1:$D$10000,0)),"Primary","Secondary")),"")))))))))</f>
        <v/>
      </c>
    </row>
    <row r="6449" spans="5:5" ht="15" customHeight="1" x14ac:dyDescent="0.35">
      <c r="E6449" s="11" t="str">
        <f>IF(F6449="Primary Timing Controller","Timing",IF(F6449="Secondary Timing Controller","Timing",IF(F6449="Star","Ethernet",IF(F6449="Door Controller","Security Solution",IF(F6449="Elevator Controller","Security Solution",IF(F6449="Range Extender","Security Solution",IF(F6449="Dropbox","Standalone",IF(F6449="LF Exciter","Standalone",IF(OR(F6449="Monitor",F6449="Virtual Wall"),IF(VLOOKUP(H6449,IRDeviceDetails!$A$1:$B$10000,2,FALSE)=0,"Standalone",IF(ISNUMBER(MATCH(H6449,ConfigGrouping!$D$1:$D$10000,0)),"Primary","Secondary")),"")))))))))</f>
        <v/>
      </c>
    </row>
    <row r="6450" spans="5:5" ht="15" customHeight="1" x14ac:dyDescent="0.35">
      <c r="E6450" s="11" t="str">
        <f>IF(F6450="Primary Timing Controller","Timing",IF(F6450="Secondary Timing Controller","Timing",IF(F6450="Star","Ethernet",IF(F6450="Door Controller","Security Solution",IF(F6450="Elevator Controller","Security Solution",IF(F6450="Range Extender","Security Solution",IF(F6450="Dropbox","Standalone",IF(F6450="LF Exciter","Standalone",IF(OR(F6450="Monitor",F6450="Virtual Wall"),IF(VLOOKUP(H6450,IRDeviceDetails!$A$1:$B$10000,2,FALSE)=0,"Standalone",IF(ISNUMBER(MATCH(H6450,ConfigGrouping!$D$1:$D$10000,0)),"Primary","Secondary")),"")))))))))</f>
        <v/>
      </c>
    </row>
    <row r="6451" spans="5:5" ht="15" customHeight="1" x14ac:dyDescent="0.35">
      <c r="E6451" s="11" t="str">
        <f>IF(F6451="Primary Timing Controller","Timing",IF(F6451="Secondary Timing Controller","Timing",IF(F6451="Star","Ethernet",IF(F6451="Door Controller","Security Solution",IF(F6451="Elevator Controller","Security Solution",IF(F6451="Range Extender","Security Solution",IF(F6451="Dropbox","Standalone",IF(F6451="LF Exciter","Standalone",IF(OR(F6451="Monitor",F6451="Virtual Wall"),IF(VLOOKUP(H6451,IRDeviceDetails!$A$1:$B$10000,2,FALSE)=0,"Standalone",IF(ISNUMBER(MATCH(H6451,ConfigGrouping!$D$1:$D$10000,0)),"Primary","Secondary")),"")))))))))</f>
        <v/>
      </c>
    </row>
    <row r="6452" spans="5:5" ht="15" customHeight="1" x14ac:dyDescent="0.35">
      <c r="E6452" s="11" t="str">
        <f>IF(F6452="Primary Timing Controller","Timing",IF(F6452="Secondary Timing Controller","Timing",IF(F6452="Star","Ethernet",IF(F6452="Door Controller","Security Solution",IF(F6452="Elevator Controller","Security Solution",IF(F6452="Range Extender","Security Solution",IF(F6452="Dropbox","Standalone",IF(F6452="LF Exciter","Standalone",IF(OR(F6452="Monitor",F6452="Virtual Wall"),IF(VLOOKUP(H6452,IRDeviceDetails!$A$1:$B$10000,2,FALSE)=0,"Standalone",IF(ISNUMBER(MATCH(H6452,ConfigGrouping!$D$1:$D$10000,0)),"Primary","Secondary")),"")))))))))</f>
        <v/>
      </c>
    </row>
    <row r="6453" spans="5:5" ht="15" customHeight="1" x14ac:dyDescent="0.35">
      <c r="E6453" s="11" t="str">
        <f>IF(F6453="Primary Timing Controller","Timing",IF(F6453="Secondary Timing Controller","Timing",IF(F6453="Star","Ethernet",IF(F6453="Door Controller","Security Solution",IF(F6453="Elevator Controller","Security Solution",IF(F6453="Range Extender","Security Solution",IF(F6453="Dropbox","Standalone",IF(F6453="LF Exciter","Standalone",IF(OR(F6453="Monitor",F6453="Virtual Wall"),IF(VLOOKUP(H6453,IRDeviceDetails!$A$1:$B$10000,2,FALSE)=0,"Standalone",IF(ISNUMBER(MATCH(H6453,ConfigGrouping!$D$1:$D$10000,0)),"Primary","Secondary")),"")))))))))</f>
        <v/>
      </c>
    </row>
    <row r="6454" spans="5:5" ht="15" customHeight="1" x14ac:dyDescent="0.35">
      <c r="E6454" s="11" t="str">
        <f>IF(F6454="Primary Timing Controller","Timing",IF(F6454="Secondary Timing Controller","Timing",IF(F6454="Star","Ethernet",IF(F6454="Door Controller","Security Solution",IF(F6454="Elevator Controller","Security Solution",IF(F6454="Range Extender","Security Solution",IF(F6454="Dropbox","Standalone",IF(F6454="LF Exciter","Standalone",IF(OR(F6454="Monitor",F6454="Virtual Wall"),IF(VLOOKUP(H6454,IRDeviceDetails!$A$1:$B$10000,2,FALSE)=0,"Standalone",IF(ISNUMBER(MATCH(H6454,ConfigGrouping!$D$1:$D$10000,0)),"Primary","Secondary")),"")))))))))</f>
        <v/>
      </c>
    </row>
    <row r="6455" spans="5:5" ht="15" customHeight="1" x14ac:dyDescent="0.35">
      <c r="E6455" s="11" t="str">
        <f>IF(F6455="Primary Timing Controller","Timing",IF(F6455="Secondary Timing Controller","Timing",IF(F6455="Star","Ethernet",IF(F6455="Door Controller","Security Solution",IF(F6455="Elevator Controller","Security Solution",IF(F6455="Range Extender","Security Solution",IF(F6455="Dropbox","Standalone",IF(F6455="LF Exciter","Standalone",IF(OR(F6455="Monitor",F6455="Virtual Wall"),IF(VLOOKUP(H6455,IRDeviceDetails!$A$1:$B$10000,2,FALSE)=0,"Standalone",IF(ISNUMBER(MATCH(H6455,ConfigGrouping!$D$1:$D$10000,0)),"Primary","Secondary")),"")))))))))</f>
        <v/>
      </c>
    </row>
    <row r="6456" spans="5:5" ht="15" customHeight="1" x14ac:dyDescent="0.35">
      <c r="E6456" s="11" t="str">
        <f>IF(F6456="Primary Timing Controller","Timing",IF(F6456="Secondary Timing Controller","Timing",IF(F6456="Star","Ethernet",IF(F6456="Door Controller","Security Solution",IF(F6456="Elevator Controller","Security Solution",IF(F6456="Range Extender","Security Solution",IF(F6456="Dropbox","Standalone",IF(F6456="LF Exciter","Standalone",IF(OR(F6456="Monitor",F6456="Virtual Wall"),IF(VLOOKUP(H6456,IRDeviceDetails!$A$1:$B$10000,2,FALSE)=0,"Standalone",IF(ISNUMBER(MATCH(H6456,ConfigGrouping!$D$1:$D$10000,0)),"Primary","Secondary")),"")))))))))</f>
        <v/>
      </c>
    </row>
    <row r="6457" spans="5:5" ht="15" customHeight="1" x14ac:dyDescent="0.35">
      <c r="E6457" s="11" t="str">
        <f>IF(F6457="Primary Timing Controller","Timing",IF(F6457="Secondary Timing Controller","Timing",IF(F6457="Star","Ethernet",IF(F6457="Door Controller","Security Solution",IF(F6457="Elevator Controller","Security Solution",IF(F6457="Range Extender","Security Solution",IF(F6457="Dropbox","Standalone",IF(F6457="LF Exciter","Standalone",IF(OR(F6457="Monitor",F6457="Virtual Wall"),IF(VLOOKUP(H6457,IRDeviceDetails!$A$1:$B$10000,2,FALSE)=0,"Standalone",IF(ISNUMBER(MATCH(H6457,ConfigGrouping!$D$1:$D$10000,0)),"Primary","Secondary")),"")))))))))</f>
        <v/>
      </c>
    </row>
    <row r="6458" spans="5:5" ht="15" customHeight="1" x14ac:dyDescent="0.35">
      <c r="E6458" s="11" t="str">
        <f>IF(F6458="Primary Timing Controller","Timing",IF(F6458="Secondary Timing Controller","Timing",IF(F6458="Star","Ethernet",IF(F6458="Door Controller","Security Solution",IF(F6458="Elevator Controller","Security Solution",IF(F6458="Range Extender","Security Solution",IF(F6458="Dropbox","Standalone",IF(F6458="LF Exciter","Standalone",IF(OR(F6458="Monitor",F6458="Virtual Wall"),IF(VLOOKUP(H6458,IRDeviceDetails!$A$1:$B$10000,2,FALSE)=0,"Standalone",IF(ISNUMBER(MATCH(H6458,ConfigGrouping!$D$1:$D$10000,0)),"Primary","Secondary")),"")))))))))</f>
        <v/>
      </c>
    </row>
    <row r="6459" spans="5:5" ht="15" customHeight="1" x14ac:dyDescent="0.35">
      <c r="E6459" s="11" t="str">
        <f>IF(F6459="Primary Timing Controller","Timing",IF(F6459="Secondary Timing Controller","Timing",IF(F6459="Star","Ethernet",IF(F6459="Door Controller","Security Solution",IF(F6459="Elevator Controller","Security Solution",IF(F6459="Range Extender","Security Solution",IF(F6459="Dropbox","Standalone",IF(F6459="LF Exciter","Standalone",IF(OR(F6459="Monitor",F6459="Virtual Wall"),IF(VLOOKUP(H6459,IRDeviceDetails!$A$1:$B$10000,2,FALSE)=0,"Standalone",IF(ISNUMBER(MATCH(H6459,ConfigGrouping!$D$1:$D$10000,0)),"Primary","Secondary")),"")))))))))</f>
        <v/>
      </c>
    </row>
    <row r="6460" spans="5:5" ht="15" customHeight="1" x14ac:dyDescent="0.35">
      <c r="E6460" s="11" t="str">
        <f>IF(F6460="Primary Timing Controller","Timing",IF(F6460="Secondary Timing Controller","Timing",IF(F6460="Star","Ethernet",IF(F6460="Door Controller","Security Solution",IF(F6460="Elevator Controller","Security Solution",IF(F6460="Range Extender","Security Solution",IF(F6460="Dropbox","Standalone",IF(F6460="LF Exciter","Standalone",IF(OR(F6460="Monitor",F6460="Virtual Wall"),IF(VLOOKUP(H6460,IRDeviceDetails!$A$1:$B$10000,2,FALSE)=0,"Standalone",IF(ISNUMBER(MATCH(H6460,ConfigGrouping!$D$1:$D$10000,0)),"Primary","Secondary")),"")))))))))</f>
        <v/>
      </c>
    </row>
    <row r="6461" spans="5:5" ht="15" customHeight="1" x14ac:dyDescent="0.35">
      <c r="E6461" s="11" t="str">
        <f>IF(F6461="Primary Timing Controller","Timing",IF(F6461="Secondary Timing Controller","Timing",IF(F6461="Star","Ethernet",IF(F6461="Door Controller","Security Solution",IF(F6461="Elevator Controller","Security Solution",IF(F6461="Range Extender","Security Solution",IF(F6461="Dropbox","Standalone",IF(F6461="LF Exciter","Standalone",IF(OR(F6461="Monitor",F6461="Virtual Wall"),IF(VLOOKUP(H6461,IRDeviceDetails!$A$1:$B$10000,2,FALSE)=0,"Standalone",IF(ISNUMBER(MATCH(H6461,ConfigGrouping!$D$1:$D$10000,0)),"Primary","Secondary")),"")))))))))</f>
        <v/>
      </c>
    </row>
    <row r="6462" spans="5:5" ht="15" customHeight="1" x14ac:dyDescent="0.35">
      <c r="E6462" s="11" t="str">
        <f>IF(F6462="Primary Timing Controller","Timing",IF(F6462="Secondary Timing Controller","Timing",IF(F6462="Star","Ethernet",IF(F6462="Door Controller","Security Solution",IF(F6462="Elevator Controller","Security Solution",IF(F6462="Range Extender","Security Solution",IF(F6462="Dropbox","Standalone",IF(F6462="LF Exciter","Standalone",IF(OR(F6462="Monitor",F6462="Virtual Wall"),IF(VLOOKUP(H6462,IRDeviceDetails!$A$1:$B$10000,2,FALSE)=0,"Standalone",IF(ISNUMBER(MATCH(H6462,ConfigGrouping!$D$1:$D$10000,0)),"Primary","Secondary")),"")))))))))</f>
        <v/>
      </c>
    </row>
    <row r="6463" spans="5:5" ht="15" customHeight="1" x14ac:dyDescent="0.35">
      <c r="E6463" s="11" t="str">
        <f>IF(F6463="Primary Timing Controller","Timing",IF(F6463="Secondary Timing Controller","Timing",IF(F6463="Star","Ethernet",IF(F6463="Door Controller","Security Solution",IF(F6463="Elevator Controller","Security Solution",IF(F6463="Range Extender","Security Solution",IF(F6463="Dropbox","Standalone",IF(F6463="LF Exciter","Standalone",IF(OR(F6463="Monitor",F6463="Virtual Wall"),IF(VLOOKUP(H6463,IRDeviceDetails!$A$1:$B$10000,2,FALSE)=0,"Standalone",IF(ISNUMBER(MATCH(H6463,ConfigGrouping!$D$1:$D$10000,0)),"Primary","Secondary")),"")))))))))</f>
        <v/>
      </c>
    </row>
    <row r="6464" spans="5:5" ht="15" customHeight="1" x14ac:dyDescent="0.35">
      <c r="E6464" s="11" t="str">
        <f>IF(F6464="Primary Timing Controller","Timing",IF(F6464="Secondary Timing Controller","Timing",IF(F6464="Star","Ethernet",IF(F6464="Door Controller","Security Solution",IF(F6464="Elevator Controller","Security Solution",IF(F6464="Range Extender","Security Solution",IF(F6464="Dropbox","Standalone",IF(F6464="LF Exciter","Standalone",IF(OR(F6464="Monitor",F6464="Virtual Wall"),IF(VLOOKUP(H6464,IRDeviceDetails!$A$1:$B$10000,2,FALSE)=0,"Standalone",IF(ISNUMBER(MATCH(H6464,ConfigGrouping!$D$1:$D$10000,0)),"Primary","Secondary")),"")))))))))</f>
        <v/>
      </c>
    </row>
    <row r="6465" spans="5:5" ht="15" customHeight="1" x14ac:dyDescent="0.35">
      <c r="E6465" s="11" t="str">
        <f>IF(F6465="Primary Timing Controller","Timing",IF(F6465="Secondary Timing Controller","Timing",IF(F6465="Star","Ethernet",IF(F6465="Door Controller","Security Solution",IF(F6465="Elevator Controller","Security Solution",IF(F6465="Range Extender","Security Solution",IF(F6465="Dropbox","Standalone",IF(F6465="LF Exciter","Standalone",IF(OR(F6465="Monitor",F6465="Virtual Wall"),IF(VLOOKUP(H6465,IRDeviceDetails!$A$1:$B$10000,2,FALSE)=0,"Standalone",IF(ISNUMBER(MATCH(H6465,ConfigGrouping!$D$1:$D$10000,0)),"Primary","Secondary")),"")))))))))</f>
        <v/>
      </c>
    </row>
    <row r="6466" spans="5:5" ht="15" customHeight="1" x14ac:dyDescent="0.35">
      <c r="E6466" s="11" t="str">
        <f>IF(F6466="Primary Timing Controller","Timing",IF(F6466="Secondary Timing Controller","Timing",IF(F6466="Star","Ethernet",IF(F6466="Door Controller","Security Solution",IF(F6466="Elevator Controller","Security Solution",IF(F6466="Range Extender","Security Solution",IF(F6466="Dropbox","Standalone",IF(F6466="LF Exciter","Standalone",IF(OR(F6466="Monitor",F6466="Virtual Wall"),IF(VLOOKUP(H6466,IRDeviceDetails!$A$1:$B$10000,2,FALSE)=0,"Standalone",IF(ISNUMBER(MATCH(H6466,ConfigGrouping!$D$1:$D$10000,0)),"Primary","Secondary")),"")))))))))</f>
        <v/>
      </c>
    </row>
    <row r="6467" spans="5:5" ht="15" customHeight="1" x14ac:dyDescent="0.35">
      <c r="E6467" s="11" t="str">
        <f>IF(F6467="Primary Timing Controller","Timing",IF(F6467="Secondary Timing Controller","Timing",IF(F6467="Star","Ethernet",IF(F6467="Door Controller","Security Solution",IF(F6467="Elevator Controller","Security Solution",IF(F6467="Range Extender","Security Solution",IF(F6467="Dropbox","Standalone",IF(F6467="LF Exciter","Standalone",IF(OR(F6467="Monitor",F6467="Virtual Wall"),IF(VLOOKUP(H6467,IRDeviceDetails!$A$1:$B$10000,2,FALSE)=0,"Standalone",IF(ISNUMBER(MATCH(H6467,ConfigGrouping!$D$1:$D$10000,0)),"Primary","Secondary")),"")))))))))</f>
        <v/>
      </c>
    </row>
    <row r="6468" spans="5:5" ht="15" customHeight="1" x14ac:dyDescent="0.35">
      <c r="E6468" s="11" t="str">
        <f>IF(F6468="Primary Timing Controller","Timing",IF(F6468="Secondary Timing Controller","Timing",IF(F6468="Star","Ethernet",IF(F6468="Door Controller","Security Solution",IF(F6468="Elevator Controller","Security Solution",IF(F6468="Range Extender","Security Solution",IF(F6468="Dropbox","Standalone",IF(F6468="LF Exciter","Standalone",IF(OR(F6468="Monitor",F6468="Virtual Wall"),IF(VLOOKUP(H6468,IRDeviceDetails!$A$1:$B$10000,2,FALSE)=0,"Standalone",IF(ISNUMBER(MATCH(H6468,ConfigGrouping!$D$1:$D$10000,0)),"Primary","Secondary")),"")))))))))</f>
        <v/>
      </c>
    </row>
    <row r="6469" spans="5:5" ht="15" customHeight="1" x14ac:dyDescent="0.35">
      <c r="E6469" s="11" t="str">
        <f>IF(F6469="Primary Timing Controller","Timing",IF(F6469="Secondary Timing Controller","Timing",IF(F6469="Star","Ethernet",IF(F6469="Door Controller","Security Solution",IF(F6469="Elevator Controller","Security Solution",IF(F6469="Range Extender","Security Solution",IF(F6469="Dropbox","Standalone",IF(F6469="LF Exciter","Standalone",IF(OR(F6469="Monitor",F6469="Virtual Wall"),IF(VLOOKUP(H6469,IRDeviceDetails!$A$1:$B$10000,2,FALSE)=0,"Standalone",IF(ISNUMBER(MATCH(H6469,ConfigGrouping!$D$1:$D$10000,0)),"Primary","Secondary")),"")))))))))</f>
        <v/>
      </c>
    </row>
    <row r="6470" spans="5:5" ht="15" customHeight="1" x14ac:dyDescent="0.35">
      <c r="E6470" s="11" t="str">
        <f>IF(F6470="Primary Timing Controller","Timing",IF(F6470="Secondary Timing Controller","Timing",IF(F6470="Star","Ethernet",IF(F6470="Door Controller","Security Solution",IF(F6470="Elevator Controller","Security Solution",IF(F6470="Range Extender","Security Solution",IF(F6470="Dropbox","Standalone",IF(F6470="LF Exciter","Standalone",IF(OR(F6470="Monitor",F6470="Virtual Wall"),IF(VLOOKUP(H6470,IRDeviceDetails!$A$1:$B$10000,2,FALSE)=0,"Standalone",IF(ISNUMBER(MATCH(H6470,ConfigGrouping!$D$1:$D$10000,0)),"Primary","Secondary")),"")))))))))</f>
        <v/>
      </c>
    </row>
    <row r="6471" spans="5:5" ht="15" customHeight="1" x14ac:dyDescent="0.35">
      <c r="E6471" s="11" t="str">
        <f>IF(F6471="Primary Timing Controller","Timing",IF(F6471="Secondary Timing Controller","Timing",IF(F6471="Star","Ethernet",IF(F6471="Door Controller","Security Solution",IF(F6471="Elevator Controller","Security Solution",IF(F6471="Range Extender","Security Solution",IF(F6471="Dropbox","Standalone",IF(F6471="LF Exciter","Standalone",IF(OR(F6471="Monitor",F6471="Virtual Wall"),IF(VLOOKUP(H6471,IRDeviceDetails!$A$1:$B$10000,2,FALSE)=0,"Standalone",IF(ISNUMBER(MATCH(H6471,ConfigGrouping!$D$1:$D$10000,0)),"Primary","Secondary")),"")))))))))</f>
        <v/>
      </c>
    </row>
    <row r="6472" spans="5:5" ht="15" customHeight="1" x14ac:dyDescent="0.35">
      <c r="E6472" s="11" t="str">
        <f>IF(F6472="Primary Timing Controller","Timing",IF(F6472="Secondary Timing Controller","Timing",IF(F6472="Star","Ethernet",IF(F6472="Door Controller","Security Solution",IF(F6472="Elevator Controller","Security Solution",IF(F6472="Range Extender","Security Solution",IF(F6472="Dropbox","Standalone",IF(F6472="LF Exciter","Standalone",IF(OR(F6472="Monitor",F6472="Virtual Wall"),IF(VLOOKUP(H6472,IRDeviceDetails!$A$1:$B$10000,2,FALSE)=0,"Standalone",IF(ISNUMBER(MATCH(H6472,ConfigGrouping!$D$1:$D$10000,0)),"Primary","Secondary")),"")))))))))</f>
        <v/>
      </c>
    </row>
    <row r="6473" spans="5:5" ht="15" customHeight="1" x14ac:dyDescent="0.35">
      <c r="E6473" s="11" t="str">
        <f>IF(F6473="Primary Timing Controller","Timing",IF(F6473="Secondary Timing Controller","Timing",IF(F6473="Star","Ethernet",IF(F6473="Door Controller","Security Solution",IF(F6473="Elevator Controller","Security Solution",IF(F6473="Range Extender","Security Solution",IF(F6473="Dropbox","Standalone",IF(F6473="LF Exciter","Standalone",IF(OR(F6473="Monitor",F6473="Virtual Wall"),IF(VLOOKUP(H6473,IRDeviceDetails!$A$1:$B$10000,2,FALSE)=0,"Standalone",IF(ISNUMBER(MATCH(H6473,ConfigGrouping!$D$1:$D$10000,0)),"Primary","Secondary")),"")))))))))</f>
        <v/>
      </c>
    </row>
    <row r="6474" spans="5:5" ht="15" customHeight="1" x14ac:dyDescent="0.35">
      <c r="E6474" s="11" t="str">
        <f>IF(F6474="Primary Timing Controller","Timing",IF(F6474="Secondary Timing Controller","Timing",IF(F6474="Star","Ethernet",IF(F6474="Door Controller","Security Solution",IF(F6474="Elevator Controller","Security Solution",IF(F6474="Range Extender","Security Solution",IF(F6474="Dropbox","Standalone",IF(F6474="LF Exciter","Standalone",IF(OR(F6474="Monitor",F6474="Virtual Wall"),IF(VLOOKUP(H6474,IRDeviceDetails!$A$1:$B$10000,2,FALSE)=0,"Standalone",IF(ISNUMBER(MATCH(H6474,ConfigGrouping!$D$1:$D$10000,0)),"Primary","Secondary")),"")))))))))</f>
        <v/>
      </c>
    </row>
    <row r="6475" spans="5:5" ht="15" customHeight="1" x14ac:dyDescent="0.35">
      <c r="E6475" s="11" t="str">
        <f>IF(F6475="Primary Timing Controller","Timing",IF(F6475="Secondary Timing Controller","Timing",IF(F6475="Star","Ethernet",IF(F6475="Door Controller","Security Solution",IF(F6475="Elevator Controller","Security Solution",IF(F6475="Range Extender","Security Solution",IF(F6475="Dropbox","Standalone",IF(F6475="LF Exciter","Standalone",IF(OR(F6475="Monitor",F6475="Virtual Wall"),IF(VLOOKUP(H6475,IRDeviceDetails!$A$1:$B$10000,2,FALSE)=0,"Standalone",IF(ISNUMBER(MATCH(H6475,ConfigGrouping!$D$1:$D$10000,0)),"Primary","Secondary")),"")))))))))</f>
        <v/>
      </c>
    </row>
    <row r="6476" spans="5:5" ht="15" customHeight="1" x14ac:dyDescent="0.35">
      <c r="E6476" s="11" t="str">
        <f>IF(F6476="Primary Timing Controller","Timing",IF(F6476="Secondary Timing Controller","Timing",IF(F6476="Star","Ethernet",IF(F6476="Door Controller","Security Solution",IF(F6476="Elevator Controller","Security Solution",IF(F6476="Range Extender","Security Solution",IF(F6476="Dropbox","Standalone",IF(F6476="LF Exciter","Standalone",IF(OR(F6476="Monitor",F6476="Virtual Wall"),IF(VLOOKUP(H6476,IRDeviceDetails!$A$1:$B$10000,2,FALSE)=0,"Standalone",IF(ISNUMBER(MATCH(H6476,ConfigGrouping!$D$1:$D$10000,0)),"Primary","Secondary")),"")))))))))</f>
        <v/>
      </c>
    </row>
    <row r="6477" spans="5:5" ht="15" customHeight="1" x14ac:dyDescent="0.35">
      <c r="E6477" s="11" t="str">
        <f>IF(F6477="Primary Timing Controller","Timing",IF(F6477="Secondary Timing Controller","Timing",IF(F6477="Star","Ethernet",IF(F6477="Door Controller","Security Solution",IF(F6477="Elevator Controller","Security Solution",IF(F6477="Range Extender","Security Solution",IF(F6477="Dropbox","Standalone",IF(F6477="LF Exciter","Standalone",IF(OR(F6477="Monitor",F6477="Virtual Wall"),IF(VLOOKUP(H6477,IRDeviceDetails!$A$1:$B$10000,2,FALSE)=0,"Standalone",IF(ISNUMBER(MATCH(H6477,ConfigGrouping!$D$1:$D$10000,0)),"Primary","Secondary")),"")))))))))</f>
        <v/>
      </c>
    </row>
    <row r="6478" spans="5:5" ht="15" customHeight="1" x14ac:dyDescent="0.35">
      <c r="E6478" s="11" t="str">
        <f>IF(F6478="Primary Timing Controller","Timing",IF(F6478="Secondary Timing Controller","Timing",IF(F6478="Star","Ethernet",IF(F6478="Door Controller","Security Solution",IF(F6478="Elevator Controller","Security Solution",IF(F6478="Range Extender","Security Solution",IF(F6478="Dropbox","Standalone",IF(F6478="LF Exciter","Standalone",IF(OR(F6478="Monitor",F6478="Virtual Wall"),IF(VLOOKUP(H6478,IRDeviceDetails!$A$1:$B$10000,2,FALSE)=0,"Standalone",IF(ISNUMBER(MATCH(H6478,ConfigGrouping!$D$1:$D$10000,0)),"Primary","Secondary")),"")))))))))</f>
        <v/>
      </c>
    </row>
    <row r="6479" spans="5:5" ht="15" customHeight="1" x14ac:dyDescent="0.35">
      <c r="E6479" s="11" t="str">
        <f>IF(F6479="Primary Timing Controller","Timing",IF(F6479="Secondary Timing Controller","Timing",IF(F6479="Star","Ethernet",IF(F6479="Door Controller","Security Solution",IF(F6479="Elevator Controller","Security Solution",IF(F6479="Range Extender","Security Solution",IF(F6479="Dropbox","Standalone",IF(F6479="LF Exciter","Standalone",IF(OR(F6479="Monitor",F6479="Virtual Wall"),IF(VLOOKUP(H6479,IRDeviceDetails!$A$1:$B$10000,2,FALSE)=0,"Standalone",IF(ISNUMBER(MATCH(H6479,ConfigGrouping!$D$1:$D$10000,0)),"Primary","Secondary")),"")))))))))</f>
        <v/>
      </c>
    </row>
    <row r="6480" spans="5:5" ht="15" customHeight="1" x14ac:dyDescent="0.35">
      <c r="E6480" s="11" t="str">
        <f>IF(F6480="Primary Timing Controller","Timing",IF(F6480="Secondary Timing Controller","Timing",IF(F6480="Star","Ethernet",IF(F6480="Door Controller","Security Solution",IF(F6480="Elevator Controller","Security Solution",IF(F6480="Range Extender","Security Solution",IF(F6480="Dropbox","Standalone",IF(F6480="LF Exciter","Standalone",IF(OR(F6480="Monitor",F6480="Virtual Wall"),IF(VLOOKUP(H6480,IRDeviceDetails!$A$1:$B$10000,2,FALSE)=0,"Standalone",IF(ISNUMBER(MATCH(H6480,ConfigGrouping!$D$1:$D$10000,0)),"Primary","Secondary")),"")))))))))</f>
        <v/>
      </c>
    </row>
    <row r="6481" spans="5:5" ht="15" customHeight="1" x14ac:dyDescent="0.35">
      <c r="E6481" s="11" t="str">
        <f>IF(F6481="Primary Timing Controller","Timing",IF(F6481="Secondary Timing Controller","Timing",IF(F6481="Star","Ethernet",IF(F6481="Door Controller","Security Solution",IF(F6481="Elevator Controller","Security Solution",IF(F6481="Range Extender","Security Solution",IF(F6481="Dropbox","Standalone",IF(F6481="LF Exciter","Standalone",IF(OR(F6481="Monitor",F6481="Virtual Wall"),IF(VLOOKUP(H6481,IRDeviceDetails!$A$1:$B$10000,2,FALSE)=0,"Standalone",IF(ISNUMBER(MATCH(H6481,ConfigGrouping!$D$1:$D$10000,0)),"Primary","Secondary")),"")))))))))</f>
        <v/>
      </c>
    </row>
    <row r="6482" spans="5:5" ht="15" customHeight="1" x14ac:dyDescent="0.35">
      <c r="E6482" s="11" t="str">
        <f>IF(F6482="Primary Timing Controller","Timing",IF(F6482="Secondary Timing Controller","Timing",IF(F6482="Star","Ethernet",IF(F6482="Door Controller","Security Solution",IF(F6482="Elevator Controller","Security Solution",IF(F6482="Range Extender","Security Solution",IF(F6482="Dropbox","Standalone",IF(F6482="LF Exciter","Standalone",IF(OR(F6482="Monitor",F6482="Virtual Wall"),IF(VLOOKUP(H6482,IRDeviceDetails!$A$1:$B$10000,2,FALSE)=0,"Standalone",IF(ISNUMBER(MATCH(H6482,ConfigGrouping!$D$1:$D$10000,0)),"Primary","Secondary")),"")))))))))</f>
        <v/>
      </c>
    </row>
    <row r="6483" spans="5:5" ht="15" customHeight="1" x14ac:dyDescent="0.35">
      <c r="E6483" s="11" t="str">
        <f>IF(F6483="Primary Timing Controller","Timing",IF(F6483="Secondary Timing Controller","Timing",IF(F6483="Star","Ethernet",IF(F6483="Door Controller","Security Solution",IF(F6483="Elevator Controller","Security Solution",IF(F6483="Range Extender","Security Solution",IF(F6483="Dropbox","Standalone",IF(F6483="LF Exciter","Standalone",IF(OR(F6483="Monitor",F6483="Virtual Wall"),IF(VLOOKUP(H6483,IRDeviceDetails!$A$1:$B$10000,2,FALSE)=0,"Standalone",IF(ISNUMBER(MATCH(H6483,ConfigGrouping!$D$1:$D$10000,0)),"Primary","Secondary")),"")))))))))</f>
        <v/>
      </c>
    </row>
    <row r="6484" spans="5:5" ht="15" customHeight="1" x14ac:dyDescent="0.35">
      <c r="E6484" s="11" t="str">
        <f>IF(F6484="Primary Timing Controller","Timing",IF(F6484="Secondary Timing Controller","Timing",IF(F6484="Star","Ethernet",IF(F6484="Door Controller","Security Solution",IF(F6484="Elevator Controller","Security Solution",IF(F6484="Range Extender","Security Solution",IF(F6484="Dropbox","Standalone",IF(F6484="LF Exciter","Standalone",IF(OR(F6484="Monitor",F6484="Virtual Wall"),IF(VLOOKUP(H6484,IRDeviceDetails!$A$1:$B$10000,2,FALSE)=0,"Standalone",IF(ISNUMBER(MATCH(H6484,ConfigGrouping!$D$1:$D$10000,0)),"Primary","Secondary")),"")))))))))</f>
        <v/>
      </c>
    </row>
    <row r="6485" spans="5:5" ht="15" customHeight="1" x14ac:dyDescent="0.35">
      <c r="E6485" s="11" t="str">
        <f>IF(F6485="Primary Timing Controller","Timing",IF(F6485="Secondary Timing Controller","Timing",IF(F6485="Star","Ethernet",IF(F6485="Door Controller","Security Solution",IF(F6485="Elevator Controller","Security Solution",IF(F6485="Range Extender","Security Solution",IF(F6485="Dropbox","Standalone",IF(F6485="LF Exciter","Standalone",IF(OR(F6485="Monitor",F6485="Virtual Wall"),IF(VLOOKUP(H6485,IRDeviceDetails!$A$1:$B$10000,2,FALSE)=0,"Standalone",IF(ISNUMBER(MATCH(H6485,ConfigGrouping!$D$1:$D$10000,0)),"Primary","Secondary")),"")))))))))</f>
        <v/>
      </c>
    </row>
    <row r="6486" spans="5:5" ht="15" customHeight="1" x14ac:dyDescent="0.35">
      <c r="E6486" s="11" t="str">
        <f>IF(F6486="Primary Timing Controller","Timing",IF(F6486="Secondary Timing Controller","Timing",IF(F6486="Star","Ethernet",IF(F6486="Door Controller","Security Solution",IF(F6486="Elevator Controller","Security Solution",IF(F6486="Range Extender","Security Solution",IF(F6486="Dropbox","Standalone",IF(F6486="LF Exciter","Standalone",IF(OR(F6486="Monitor",F6486="Virtual Wall"),IF(VLOOKUP(H6486,IRDeviceDetails!$A$1:$B$10000,2,FALSE)=0,"Standalone",IF(ISNUMBER(MATCH(H6486,ConfigGrouping!$D$1:$D$10000,0)),"Primary","Secondary")),"")))))))))</f>
        <v/>
      </c>
    </row>
    <row r="6487" spans="5:5" ht="15" customHeight="1" x14ac:dyDescent="0.35">
      <c r="E6487" s="11" t="str">
        <f>IF(F6487="Primary Timing Controller","Timing",IF(F6487="Secondary Timing Controller","Timing",IF(F6487="Star","Ethernet",IF(F6487="Door Controller","Security Solution",IF(F6487="Elevator Controller","Security Solution",IF(F6487="Range Extender","Security Solution",IF(F6487="Dropbox","Standalone",IF(F6487="LF Exciter","Standalone",IF(OR(F6487="Monitor",F6487="Virtual Wall"),IF(VLOOKUP(H6487,IRDeviceDetails!$A$1:$B$10000,2,FALSE)=0,"Standalone",IF(ISNUMBER(MATCH(H6487,ConfigGrouping!$D$1:$D$10000,0)),"Primary","Secondary")),"")))))))))</f>
        <v/>
      </c>
    </row>
    <row r="6488" spans="5:5" ht="15" customHeight="1" x14ac:dyDescent="0.35">
      <c r="E6488" s="11" t="str">
        <f>IF(F6488="Primary Timing Controller","Timing",IF(F6488="Secondary Timing Controller","Timing",IF(F6488="Star","Ethernet",IF(F6488="Door Controller","Security Solution",IF(F6488="Elevator Controller","Security Solution",IF(F6488="Range Extender","Security Solution",IF(F6488="Dropbox","Standalone",IF(F6488="LF Exciter","Standalone",IF(OR(F6488="Monitor",F6488="Virtual Wall"),IF(VLOOKUP(H6488,IRDeviceDetails!$A$1:$B$10000,2,FALSE)=0,"Standalone",IF(ISNUMBER(MATCH(H6488,ConfigGrouping!$D$1:$D$10000,0)),"Primary","Secondary")),"")))))))))</f>
        <v/>
      </c>
    </row>
    <row r="6489" spans="5:5" ht="15" customHeight="1" x14ac:dyDescent="0.35">
      <c r="E6489" s="11" t="str">
        <f>IF(F6489="Primary Timing Controller","Timing",IF(F6489="Secondary Timing Controller","Timing",IF(F6489="Star","Ethernet",IF(F6489="Door Controller","Security Solution",IF(F6489="Elevator Controller","Security Solution",IF(F6489="Range Extender","Security Solution",IF(F6489="Dropbox","Standalone",IF(F6489="LF Exciter","Standalone",IF(OR(F6489="Monitor",F6489="Virtual Wall"),IF(VLOOKUP(H6489,IRDeviceDetails!$A$1:$B$10000,2,FALSE)=0,"Standalone",IF(ISNUMBER(MATCH(H6489,ConfigGrouping!$D$1:$D$10000,0)),"Primary","Secondary")),"")))))))))</f>
        <v/>
      </c>
    </row>
    <row r="6490" spans="5:5" ht="15" customHeight="1" x14ac:dyDescent="0.35">
      <c r="E6490" s="11" t="str">
        <f>IF(F6490="Primary Timing Controller","Timing",IF(F6490="Secondary Timing Controller","Timing",IF(F6490="Star","Ethernet",IF(F6490="Door Controller","Security Solution",IF(F6490="Elevator Controller","Security Solution",IF(F6490="Range Extender","Security Solution",IF(F6490="Dropbox","Standalone",IF(F6490="LF Exciter","Standalone",IF(OR(F6490="Monitor",F6490="Virtual Wall"),IF(VLOOKUP(H6490,IRDeviceDetails!$A$1:$B$10000,2,FALSE)=0,"Standalone",IF(ISNUMBER(MATCH(H6490,ConfigGrouping!$D$1:$D$10000,0)),"Primary","Secondary")),"")))))))))</f>
        <v/>
      </c>
    </row>
    <row r="6491" spans="5:5" ht="15" customHeight="1" x14ac:dyDescent="0.35">
      <c r="E6491" s="11" t="str">
        <f>IF(F6491="Primary Timing Controller","Timing",IF(F6491="Secondary Timing Controller","Timing",IF(F6491="Star","Ethernet",IF(F6491="Door Controller","Security Solution",IF(F6491="Elevator Controller","Security Solution",IF(F6491="Range Extender","Security Solution",IF(F6491="Dropbox","Standalone",IF(F6491="LF Exciter","Standalone",IF(OR(F6491="Monitor",F6491="Virtual Wall"),IF(VLOOKUP(H6491,IRDeviceDetails!$A$1:$B$10000,2,FALSE)=0,"Standalone",IF(ISNUMBER(MATCH(H6491,ConfigGrouping!$D$1:$D$10000,0)),"Primary","Secondary")),"")))))))))</f>
        <v/>
      </c>
    </row>
    <row r="6492" spans="5:5" ht="15" customHeight="1" x14ac:dyDescent="0.35">
      <c r="E6492" s="11" t="str">
        <f>IF(F6492="Primary Timing Controller","Timing",IF(F6492="Secondary Timing Controller","Timing",IF(F6492="Star","Ethernet",IF(F6492="Door Controller","Security Solution",IF(F6492="Elevator Controller","Security Solution",IF(F6492="Range Extender","Security Solution",IF(F6492="Dropbox","Standalone",IF(F6492="LF Exciter","Standalone",IF(OR(F6492="Monitor",F6492="Virtual Wall"),IF(VLOOKUP(H6492,IRDeviceDetails!$A$1:$B$10000,2,FALSE)=0,"Standalone",IF(ISNUMBER(MATCH(H6492,ConfigGrouping!$D$1:$D$10000,0)),"Primary","Secondary")),"")))))))))</f>
        <v/>
      </c>
    </row>
    <row r="6493" spans="5:5" ht="15" customHeight="1" x14ac:dyDescent="0.35">
      <c r="E6493" s="11" t="str">
        <f>IF(F6493="Primary Timing Controller","Timing",IF(F6493="Secondary Timing Controller","Timing",IF(F6493="Star","Ethernet",IF(F6493="Door Controller","Security Solution",IF(F6493="Elevator Controller","Security Solution",IF(F6493="Range Extender","Security Solution",IF(F6493="Dropbox","Standalone",IF(F6493="LF Exciter","Standalone",IF(OR(F6493="Monitor",F6493="Virtual Wall"),IF(VLOOKUP(H6493,IRDeviceDetails!$A$1:$B$10000,2,FALSE)=0,"Standalone",IF(ISNUMBER(MATCH(H6493,ConfigGrouping!$D$1:$D$10000,0)),"Primary","Secondary")),"")))))))))</f>
        <v/>
      </c>
    </row>
    <row r="6494" spans="5:5" ht="15" customHeight="1" x14ac:dyDescent="0.35">
      <c r="E6494" s="11" t="str">
        <f>IF(F6494="Primary Timing Controller","Timing",IF(F6494="Secondary Timing Controller","Timing",IF(F6494="Star","Ethernet",IF(F6494="Door Controller","Security Solution",IF(F6494="Elevator Controller","Security Solution",IF(F6494="Range Extender","Security Solution",IF(F6494="Dropbox","Standalone",IF(F6494="LF Exciter","Standalone",IF(OR(F6494="Monitor",F6494="Virtual Wall"),IF(VLOOKUP(H6494,IRDeviceDetails!$A$1:$B$10000,2,FALSE)=0,"Standalone",IF(ISNUMBER(MATCH(H6494,ConfigGrouping!$D$1:$D$10000,0)),"Primary","Secondary")),"")))))))))</f>
        <v/>
      </c>
    </row>
    <row r="6495" spans="5:5" ht="15" customHeight="1" x14ac:dyDescent="0.35">
      <c r="E6495" s="11" t="str">
        <f>IF(F6495="Primary Timing Controller","Timing",IF(F6495="Secondary Timing Controller","Timing",IF(F6495="Star","Ethernet",IF(F6495="Door Controller","Security Solution",IF(F6495="Elevator Controller","Security Solution",IF(F6495="Range Extender","Security Solution",IF(F6495="Dropbox","Standalone",IF(F6495="LF Exciter","Standalone",IF(OR(F6495="Monitor",F6495="Virtual Wall"),IF(VLOOKUP(H6495,IRDeviceDetails!$A$1:$B$10000,2,FALSE)=0,"Standalone",IF(ISNUMBER(MATCH(H6495,ConfigGrouping!$D$1:$D$10000,0)),"Primary","Secondary")),"")))))))))</f>
        <v/>
      </c>
    </row>
    <row r="6496" spans="5:5" ht="15" customHeight="1" x14ac:dyDescent="0.35">
      <c r="E6496" s="11" t="str">
        <f>IF(F6496="Primary Timing Controller","Timing",IF(F6496="Secondary Timing Controller","Timing",IF(F6496="Star","Ethernet",IF(F6496="Door Controller","Security Solution",IF(F6496="Elevator Controller","Security Solution",IF(F6496="Range Extender","Security Solution",IF(F6496="Dropbox","Standalone",IF(F6496="LF Exciter","Standalone",IF(OR(F6496="Monitor",F6496="Virtual Wall"),IF(VLOOKUP(H6496,IRDeviceDetails!$A$1:$B$10000,2,FALSE)=0,"Standalone",IF(ISNUMBER(MATCH(H6496,ConfigGrouping!$D$1:$D$10000,0)),"Primary","Secondary")),"")))))))))</f>
        <v/>
      </c>
    </row>
    <row r="6497" spans="5:5" ht="15" customHeight="1" x14ac:dyDescent="0.35">
      <c r="E6497" s="11" t="str">
        <f>IF(F6497="Primary Timing Controller","Timing",IF(F6497="Secondary Timing Controller","Timing",IF(F6497="Star","Ethernet",IF(F6497="Door Controller","Security Solution",IF(F6497="Elevator Controller","Security Solution",IF(F6497="Range Extender","Security Solution",IF(F6497="Dropbox","Standalone",IF(F6497="LF Exciter","Standalone",IF(OR(F6497="Monitor",F6497="Virtual Wall"),IF(VLOOKUP(H6497,IRDeviceDetails!$A$1:$B$10000,2,FALSE)=0,"Standalone",IF(ISNUMBER(MATCH(H6497,ConfigGrouping!$D$1:$D$10000,0)),"Primary","Secondary")),"")))))))))</f>
        <v/>
      </c>
    </row>
    <row r="6498" spans="5:5" ht="15" customHeight="1" x14ac:dyDescent="0.35">
      <c r="E6498" s="11" t="str">
        <f>IF(F6498="Primary Timing Controller","Timing",IF(F6498="Secondary Timing Controller","Timing",IF(F6498="Star","Ethernet",IF(F6498="Door Controller","Security Solution",IF(F6498="Elevator Controller","Security Solution",IF(F6498="Range Extender","Security Solution",IF(F6498="Dropbox","Standalone",IF(F6498="LF Exciter","Standalone",IF(OR(F6498="Monitor",F6498="Virtual Wall"),IF(VLOOKUP(H6498,IRDeviceDetails!$A$1:$B$10000,2,FALSE)=0,"Standalone",IF(ISNUMBER(MATCH(H6498,ConfigGrouping!$D$1:$D$10000,0)),"Primary","Secondary")),"")))))))))</f>
        <v/>
      </c>
    </row>
    <row r="6499" spans="5:5" ht="15" customHeight="1" x14ac:dyDescent="0.35">
      <c r="E6499" s="11" t="str">
        <f>IF(F6499="Primary Timing Controller","Timing",IF(F6499="Secondary Timing Controller","Timing",IF(F6499="Star","Ethernet",IF(F6499="Door Controller","Security Solution",IF(F6499="Elevator Controller","Security Solution",IF(F6499="Range Extender","Security Solution",IF(F6499="Dropbox","Standalone",IF(F6499="LF Exciter","Standalone",IF(OR(F6499="Monitor",F6499="Virtual Wall"),IF(VLOOKUP(H6499,IRDeviceDetails!$A$1:$B$10000,2,FALSE)=0,"Standalone",IF(ISNUMBER(MATCH(H6499,ConfigGrouping!$D$1:$D$10000,0)),"Primary","Secondary")),"")))))))))</f>
        <v/>
      </c>
    </row>
    <row r="6500" spans="5:5" ht="15" customHeight="1" x14ac:dyDescent="0.35">
      <c r="E6500" s="11" t="str">
        <f>IF(F6500="Primary Timing Controller","Timing",IF(F6500="Secondary Timing Controller","Timing",IF(F6500="Star","Ethernet",IF(F6500="Door Controller","Security Solution",IF(F6500="Elevator Controller","Security Solution",IF(F6500="Range Extender","Security Solution",IF(F6500="Dropbox","Standalone",IF(F6500="LF Exciter","Standalone",IF(OR(F6500="Monitor",F6500="Virtual Wall"),IF(VLOOKUP(H6500,IRDeviceDetails!$A$1:$B$10000,2,FALSE)=0,"Standalone",IF(ISNUMBER(MATCH(H6500,ConfigGrouping!$D$1:$D$10000,0)),"Primary","Secondary")),"")))))))))</f>
        <v/>
      </c>
    </row>
    <row r="6501" spans="5:5" ht="15" customHeight="1" x14ac:dyDescent="0.35">
      <c r="E6501" s="11" t="str">
        <f>IF(F6501="Primary Timing Controller","Timing",IF(F6501="Secondary Timing Controller","Timing",IF(F6501="Star","Ethernet",IF(F6501="Door Controller","Security Solution",IF(F6501="Elevator Controller","Security Solution",IF(F6501="Range Extender","Security Solution",IF(F6501="Dropbox","Standalone",IF(F6501="LF Exciter","Standalone",IF(OR(F6501="Monitor",F6501="Virtual Wall"),IF(VLOOKUP(H6501,IRDeviceDetails!$A$1:$B$10000,2,FALSE)=0,"Standalone",IF(ISNUMBER(MATCH(H6501,ConfigGrouping!$D$1:$D$10000,0)),"Primary","Secondary")),"")))))))))</f>
        <v/>
      </c>
    </row>
    <row r="6502" spans="5:5" ht="15" customHeight="1" x14ac:dyDescent="0.35">
      <c r="E6502" s="11" t="str">
        <f>IF(F6502="Primary Timing Controller","Timing",IF(F6502="Secondary Timing Controller","Timing",IF(F6502="Star","Ethernet",IF(F6502="Door Controller","Security Solution",IF(F6502="Elevator Controller","Security Solution",IF(F6502="Range Extender","Security Solution",IF(F6502="Dropbox","Standalone",IF(F6502="LF Exciter","Standalone",IF(OR(F6502="Monitor",F6502="Virtual Wall"),IF(VLOOKUP(H6502,IRDeviceDetails!$A$1:$B$10000,2,FALSE)=0,"Standalone",IF(ISNUMBER(MATCH(H6502,ConfigGrouping!$D$1:$D$10000,0)),"Primary","Secondary")),"")))))))))</f>
        <v/>
      </c>
    </row>
    <row r="6503" spans="5:5" ht="15" customHeight="1" x14ac:dyDescent="0.35">
      <c r="E6503" s="11" t="str">
        <f>IF(F6503="Primary Timing Controller","Timing",IF(F6503="Secondary Timing Controller","Timing",IF(F6503="Star","Ethernet",IF(F6503="Door Controller","Security Solution",IF(F6503="Elevator Controller","Security Solution",IF(F6503="Range Extender","Security Solution",IF(F6503="Dropbox","Standalone",IF(F6503="LF Exciter","Standalone",IF(OR(F6503="Monitor",F6503="Virtual Wall"),IF(VLOOKUP(H6503,IRDeviceDetails!$A$1:$B$10000,2,FALSE)=0,"Standalone",IF(ISNUMBER(MATCH(H6503,ConfigGrouping!$D$1:$D$10000,0)),"Primary","Secondary")),"")))))))))</f>
        <v/>
      </c>
    </row>
    <row r="6504" spans="5:5" ht="15" customHeight="1" x14ac:dyDescent="0.35">
      <c r="E6504" s="11" t="str">
        <f>IF(F6504="Primary Timing Controller","Timing",IF(F6504="Secondary Timing Controller","Timing",IF(F6504="Star","Ethernet",IF(F6504="Door Controller","Security Solution",IF(F6504="Elevator Controller","Security Solution",IF(F6504="Range Extender","Security Solution",IF(F6504="Dropbox","Standalone",IF(F6504="LF Exciter","Standalone",IF(OR(F6504="Monitor",F6504="Virtual Wall"),IF(VLOOKUP(H6504,IRDeviceDetails!$A$1:$B$10000,2,FALSE)=0,"Standalone",IF(ISNUMBER(MATCH(H6504,ConfigGrouping!$D$1:$D$10000,0)),"Primary","Secondary")),"")))))))))</f>
        <v/>
      </c>
    </row>
    <row r="6505" spans="5:5" ht="15" customHeight="1" x14ac:dyDescent="0.35">
      <c r="E6505" s="11" t="str">
        <f>IF(F6505="Primary Timing Controller","Timing",IF(F6505="Secondary Timing Controller","Timing",IF(F6505="Star","Ethernet",IF(F6505="Door Controller","Security Solution",IF(F6505="Elevator Controller","Security Solution",IF(F6505="Range Extender","Security Solution",IF(F6505="Dropbox","Standalone",IF(F6505="LF Exciter","Standalone",IF(OR(F6505="Monitor",F6505="Virtual Wall"),IF(VLOOKUP(H6505,IRDeviceDetails!$A$1:$B$10000,2,FALSE)=0,"Standalone",IF(ISNUMBER(MATCH(H6505,ConfigGrouping!$D$1:$D$10000,0)),"Primary","Secondary")),"")))))))))</f>
        <v/>
      </c>
    </row>
    <row r="6506" spans="5:5" ht="15" customHeight="1" x14ac:dyDescent="0.35">
      <c r="E6506" s="11" t="str">
        <f>IF(F6506="Primary Timing Controller","Timing",IF(F6506="Secondary Timing Controller","Timing",IF(F6506="Star","Ethernet",IF(F6506="Door Controller","Security Solution",IF(F6506="Elevator Controller","Security Solution",IF(F6506="Range Extender","Security Solution",IF(F6506="Dropbox","Standalone",IF(F6506="LF Exciter","Standalone",IF(OR(F6506="Monitor",F6506="Virtual Wall"),IF(VLOOKUP(H6506,IRDeviceDetails!$A$1:$B$10000,2,FALSE)=0,"Standalone",IF(ISNUMBER(MATCH(H6506,ConfigGrouping!$D$1:$D$10000,0)),"Primary","Secondary")),"")))))))))</f>
        <v/>
      </c>
    </row>
    <row r="6507" spans="5:5" ht="15" customHeight="1" x14ac:dyDescent="0.35">
      <c r="E6507" s="11" t="str">
        <f>IF(F6507="Primary Timing Controller","Timing",IF(F6507="Secondary Timing Controller","Timing",IF(F6507="Star","Ethernet",IF(F6507="Door Controller","Security Solution",IF(F6507="Elevator Controller","Security Solution",IF(F6507="Range Extender","Security Solution",IF(F6507="Dropbox","Standalone",IF(F6507="LF Exciter","Standalone",IF(OR(F6507="Monitor",F6507="Virtual Wall"),IF(VLOOKUP(H6507,IRDeviceDetails!$A$1:$B$10000,2,FALSE)=0,"Standalone",IF(ISNUMBER(MATCH(H6507,ConfigGrouping!$D$1:$D$10000,0)),"Primary","Secondary")),"")))))))))</f>
        <v/>
      </c>
    </row>
    <row r="6508" spans="5:5" ht="15" customHeight="1" x14ac:dyDescent="0.35">
      <c r="E6508" s="11" t="str">
        <f>IF(F6508="Primary Timing Controller","Timing",IF(F6508="Secondary Timing Controller","Timing",IF(F6508="Star","Ethernet",IF(F6508="Door Controller","Security Solution",IF(F6508="Elevator Controller","Security Solution",IF(F6508="Range Extender","Security Solution",IF(F6508="Dropbox","Standalone",IF(F6508="LF Exciter","Standalone",IF(OR(F6508="Monitor",F6508="Virtual Wall"),IF(VLOOKUP(H6508,IRDeviceDetails!$A$1:$B$10000,2,FALSE)=0,"Standalone",IF(ISNUMBER(MATCH(H6508,ConfigGrouping!$D$1:$D$10000,0)),"Primary","Secondary")),"")))))))))</f>
        <v/>
      </c>
    </row>
    <row r="6509" spans="5:5" ht="15" customHeight="1" x14ac:dyDescent="0.35">
      <c r="E6509" s="11" t="str">
        <f>IF(F6509="Primary Timing Controller","Timing",IF(F6509="Secondary Timing Controller","Timing",IF(F6509="Star","Ethernet",IF(F6509="Door Controller","Security Solution",IF(F6509="Elevator Controller","Security Solution",IF(F6509="Range Extender","Security Solution",IF(F6509="Dropbox","Standalone",IF(F6509="LF Exciter","Standalone",IF(OR(F6509="Monitor",F6509="Virtual Wall"),IF(VLOOKUP(H6509,IRDeviceDetails!$A$1:$B$10000,2,FALSE)=0,"Standalone",IF(ISNUMBER(MATCH(H6509,ConfigGrouping!$D$1:$D$10000,0)),"Primary","Secondary")),"")))))))))</f>
        <v/>
      </c>
    </row>
    <row r="6510" spans="5:5" ht="15" customHeight="1" x14ac:dyDescent="0.35">
      <c r="E6510" s="11" t="str">
        <f>IF(F6510="Primary Timing Controller","Timing",IF(F6510="Secondary Timing Controller","Timing",IF(F6510="Star","Ethernet",IF(F6510="Door Controller","Security Solution",IF(F6510="Elevator Controller","Security Solution",IF(F6510="Range Extender","Security Solution",IF(F6510="Dropbox","Standalone",IF(F6510="LF Exciter","Standalone",IF(OR(F6510="Monitor",F6510="Virtual Wall"),IF(VLOOKUP(H6510,IRDeviceDetails!$A$1:$B$10000,2,FALSE)=0,"Standalone",IF(ISNUMBER(MATCH(H6510,ConfigGrouping!$D$1:$D$10000,0)),"Primary","Secondary")),"")))))))))</f>
        <v/>
      </c>
    </row>
    <row r="6511" spans="5:5" ht="15" customHeight="1" x14ac:dyDescent="0.35">
      <c r="E6511" s="11" t="str">
        <f>IF(F6511="Primary Timing Controller","Timing",IF(F6511="Secondary Timing Controller","Timing",IF(F6511="Star","Ethernet",IF(F6511="Door Controller","Security Solution",IF(F6511="Elevator Controller","Security Solution",IF(F6511="Range Extender","Security Solution",IF(F6511="Dropbox","Standalone",IF(F6511="LF Exciter","Standalone",IF(OR(F6511="Monitor",F6511="Virtual Wall"),IF(VLOOKUP(H6511,IRDeviceDetails!$A$1:$B$10000,2,FALSE)=0,"Standalone",IF(ISNUMBER(MATCH(H6511,ConfigGrouping!$D$1:$D$10000,0)),"Primary","Secondary")),"")))))))))</f>
        <v/>
      </c>
    </row>
    <row r="6512" spans="5:5" ht="15" customHeight="1" x14ac:dyDescent="0.35">
      <c r="E6512" s="11" t="str">
        <f>IF(F6512="Primary Timing Controller","Timing",IF(F6512="Secondary Timing Controller","Timing",IF(F6512="Star","Ethernet",IF(F6512="Door Controller","Security Solution",IF(F6512="Elevator Controller","Security Solution",IF(F6512="Range Extender","Security Solution",IF(F6512="Dropbox","Standalone",IF(F6512="LF Exciter","Standalone",IF(OR(F6512="Monitor",F6512="Virtual Wall"),IF(VLOOKUP(H6512,IRDeviceDetails!$A$1:$B$10000,2,FALSE)=0,"Standalone",IF(ISNUMBER(MATCH(H6512,ConfigGrouping!$D$1:$D$10000,0)),"Primary","Secondary")),"")))))))))</f>
        <v/>
      </c>
    </row>
    <row r="6513" spans="5:5" ht="15" customHeight="1" x14ac:dyDescent="0.35">
      <c r="E6513" s="11" t="str">
        <f>IF(F6513="Primary Timing Controller","Timing",IF(F6513="Secondary Timing Controller","Timing",IF(F6513="Star","Ethernet",IF(F6513="Door Controller","Security Solution",IF(F6513="Elevator Controller","Security Solution",IF(F6513="Range Extender","Security Solution",IF(F6513="Dropbox","Standalone",IF(F6513="LF Exciter","Standalone",IF(OR(F6513="Monitor",F6513="Virtual Wall"),IF(VLOOKUP(H6513,IRDeviceDetails!$A$1:$B$10000,2,FALSE)=0,"Standalone",IF(ISNUMBER(MATCH(H6513,ConfigGrouping!$D$1:$D$10000,0)),"Primary","Secondary")),"")))))))))</f>
        <v/>
      </c>
    </row>
    <row r="6514" spans="5:5" ht="15" customHeight="1" x14ac:dyDescent="0.35">
      <c r="E6514" s="11" t="str">
        <f>IF(F6514="Primary Timing Controller","Timing",IF(F6514="Secondary Timing Controller","Timing",IF(F6514="Star","Ethernet",IF(F6514="Door Controller","Security Solution",IF(F6514="Elevator Controller","Security Solution",IF(F6514="Range Extender","Security Solution",IF(F6514="Dropbox","Standalone",IF(F6514="LF Exciter","Standalone",IF(OR(F6514="Monitor",F6514="Virtual Wall"),IF(VLOOKUP(H6514,IRDeviceDetails!$A$1:$B$10000,2,FALSE)=0,"Standalone",IF(ISNUMBER(MATCH(H6514,ConfigGrouping!$D$1:$D$10000,0)),"Primary","Secondary")),"")))))))))</f>
        <v/>
      </c>
    </row>
    <row r="6515" spans="5:5" ht="15" customHeight="1" x14ac:dyDescent="0.35">
      <c r="E6515" s="11" t="str">
        <f>IF(F6515="Primary Timing Controller","Timing",IF(F6515="Secondary Timing Controller","Timing",IF(F6515="Star","Ethernet",IF(F6515="Door Controller","Security Solution",IF(F6515="Elevator Controller","Security Solution",IF(F6515="Range Extender","Security Solution",IF(F6515="Dropbox","Standalone",IF(F6515="LF Exciter","Standalone",IF(OR(F6515="Monitor",F6515="Virtual Wall"),IF(VLOOKUP(H6515,IRDeviceDetails!$A$1:$B$10000,2,FALSE)=0,"Standalone",IF(ISNUMBER(MATCH(H6515,ConfigGrouping!$D$1:$D$10000,0)),"Primary","Secondary")),"")))))))))</f>
        <v/>
      </c>
    </row>
    <row r="6516" spans="5:5" ht="15" customHeight="1" x14ac:dyDescent="0.35">
      <c r="E6516" s="11" t="str">
        <f>IF(F6516="Primary Timing Controller","Timing",IF(F6516="Secondary Timing Controller","Timing",IF(F6516="Star","Ethernet",IF(F6516="Door Controller","Security Solution",IF(F6516="Elevator Controller","Security Solution",IF(F6516="Range Extender","Security Solution",IF(F6516="Dropbox","Standalone",IF(F6516="LF Exciter","Standalone",IF(OR(F6516="Monitor",F6516="Virtual Wall"),IF(VLOOKUP(H6516,IRDeviceDetails!$A$1:$B$10000,2,FALSE)=0,"Standalone",IF(ISNUMBER(MATCH(H6516,ConfigGrouping!$D$1:$D$10000,0)),"Primary","Secondary")),"")))))))))</f>
        <v/>
      </c>
    </row>
    <row r="6517" spans="5:5" ht="15" customHeight="1" x14ac:dyDescent="0.35">
      <c r="E6517" s="11" t="str">
        <f>IF(F6517="Primary Timing Controller","Timing",IF(F6517="Secondary Timing Controller","Timing",IF(F6517="Star","Ethernet",IF(F6517="Door Controller","Security Solution",IF(F6517="Elevator Controller","Security Solution",IF(F6517="Range Extender","Security Solution",IF(F6517="Dropbox","Standalone",IF(F6517="LF Exciter","Standalone",IF(OR(F6517="Monitor",F6517="Virtual Wall"),IF(VLOOKUP(H6517,IRDeviceDetails!$A$1:$B$10000,2,FALSE)=0,"Standalone",IF(ISNUMBER(MATCH(H6517,ConfigGrouping!$D$1:$D$10000,0)),"Primary","Secondary")),"")))))))))</f>
        <v/>
      </c>
    </row>
    <row r="6518" spans="5:5" ht="15" customHeight="1" x14ac:dyDescent="0.35">
      <c r="E6518" s="11" t="str">
        <f>IF(F6518="Primary Timing Controller","Timing",IF(F6518="Secondary Timing Controller","Timing",IF(F6518="Star","Ethernet",IF(F6518="Door Controller","Security Solution",IF(F6518="Elevator Controller","Security Solution",IF(F6518="Range Extender","Security Solution",IF(F6518="Dropbox","Standalone",IF(F6518="LF Exciter","Standalone",IF(OR(F6518="Monitor",F6518="Virtual Wall"),IF(VLOOKUP(H6518,IRDeviceDetails!$A$1:$B$10000,2,FALSE)=0,"Standalone",IF(ISNUMBER(MATCH(H6518,ConfigGrouping!$D$1:$D$10000,0)),"Primary","Secondary")),"")))))))))</f>
        <v/>
      </c>
    </row>
    <row r="6519" spans="5:5" ht="15" customHeight="1" x14ac:dyDescent="0.35">
      <c r="E6519" s="11" t="str">
        <f>IF(F6519="Primary Timing Controller","Timing",IF(F6519="Secondary Timing Controller","Timing",IF(F6519="Star","Ethernet",IF(F6519="Door Controller","Security Solution",IF(F6519="Elevator Controller","Security Solution",IF(F6519="Range Extender","Security Solution",IF(F6519="Dropbox","Standalone",IF(F6519="LF Exciter","Standalone",IF(OR(F6519="Monitor",F6519="Virtual Wall"),IF(VLOOKUP(H6519,IRDeviceDetails!$A$1:$B$10000,2,FALSE)=0,"Standalone",IF(ISNUMBER(MATCH(H6519,ConfigGrouping!$D$1:$D$10000,0)),"Primary","Secondary")),"")))))))))</f>
        <v/>
      </c>
    </row>
    <row r="6520" spans="5:5" ht="15" customHeight="1" x14ac:dyDescent="0.35">
      <c r="E6520" s="11" t="str">
        <f>IF(F6520="Primary Timing Controller","Timing",IF(F6520="Secondary Timing Controller","Timing",IF(F6520="Star","Ethernet",IF(F6520="Door Controller","Security Solution",IF(F6520="Elevator Controller","Security Solution",IF(F6520="Range Extender","Security Solution",IF(F6520="Dropbox","Standalone",IF(F6520="LF Exciter","Standalone",IF(OR(F6520="Monitor",F6520="Virtual Wall"),IF(VLOOKUP(H6520,IRDeviceDetails!$A$1:$B$10000,2,FALSE)=0,"Standalone",IF(ISNUMBER(MATCH(H6520,ConfigGrouping!$D$1:$D$10000,0)),"Primary","Secondary")),"")))))))))</f>
        <v/>
      </c>
    </row>
    <row r="6521" spans="5:5" ht="15" customHeight="1" x14ac:dyDescent="0.35">
      <c r="E6521" s="11" t="str">
        <f>IF(F6521="Primary Timing Controller","Timing",IF(F6521="Secondary Timing Controller","Timing",IF(F6521="Star","Ethernet",IF(F6521="Door Controller","Security Solution",IF(F6521="Elevator Controller","Security Solution",IF(F6521="Range Extender","Security Solution",IF(F6521="Dropbox","Standalone",IF(F6521="LF Exciter","Standalone",IF(OR(F6521="Monitor",F6521="Virtual Wall"),IF(VLOOKUP(H6521,IRDeviceDetails!$A$1:$B$10000,2,FALSE)=0,"Standalone",IF(ISNUMBER(MATCH(H6521,ConfigGrouping!$D$1:$D$10000,0)),"Primary","Secondary")),"")))))))))</f>
        <v/>
      </c>
    </row>
    <row r="6522" spans="5:5" ht="15" customHeight="1" x14ac:dyDescent="0.35">
      <c r="E6522" s="11" t="str">
        <f>IF(F6522="Primary Timing Controller","Timing",IF(F6522="Secondary Timing Controller","Timing",IF(F6522="Star","Ethernet",IF(F6522="Door Controller","Security Solution",IF(F6522="Elevator Controller","Security Solution",IF(F6522="Range Extender","Security Solution",IF(F6522="Dropbox","Standalone",IF(F6522="LF Exciter","Standalone",IF(OR(F6522="Monitor",F6522="Virtual Wall"),IF(VLOOKUP(H6522,IRDeviceDetails!$A$1:$B$10000,2,FALSE)=0,"Standalone",IF(ISNUMBER(MATCH(H6522,ConfigGrouping!$D$1:$D$10000,0)),"Primary","Secondary")),"")))))))))</f>
        <v/>
      </c>
    </row>
    <row r="6523" spans="5:5" ht="15" customHeight="1" x14ac:dyDescent="0.35">
      <c r="E6523" s="11" t="str">
        <f>IF(F6523="Primary Timing Controller","Timing",IF(F6523="Secondary Timing Controller","Timing",IF(F6523="Star","Ethernet",IF(F6523="Door Controller","Security Solution",IF(F6523="Elevator Controller","Security Solution",IF(F6523="Range Extender","Security Solution",IF(F6523="Dropbox","Standalone",IF(F6523="LF Exciter","Standalone",IF(OR(F6523="Monitor",F6523="Virtual Wall"),IF(VLOOKUP(H6523,IRDeviceDetails!$A$1:$B$10000,2,FALSE)=0,"Standalone",IF(ISNUMBER(MATCH(H6523,ConfigGrouping!$D$1:$D$10000,0)),"Primary","Secondary")),"")))))))))</f>
        <v/>
      </c>
    </row>
    <row r="6524" spans="5:5" ht="15" customHeight="1" x14ac:dyDescent="0.35">
      <c r="E6524" s="11" t="str">
        <f>IF(F6524="Primary Timing Controller","Timing",IF(F6524="Secondary Timing Controller","Timing",IF(F6524="Star","Ethernet",IF(F6524="Door Controller","Security Solution",IF(F6524="Elevator Controller","Security Solution",IF(F6524="Range Extender","Security Solution",IF(F6524="Dropbox","Standalone",IF(F6524="LF Exciter","Standalone",IF(OR(F6524="Monitor",F6524="Virtual Wall"),IF(VLOOKUP(H6524,IRDeviceDetails!$A$1:$B$10000,2,FALSE)=0,"Standalone",IF(ISNUMBER(MATCH(H6524,ConfigGrouping!$D$1:$D$10000,0)),"Primary","Secondary")),"")))))))))</f>
        <v/>
      </c>
    </row>
    <row r="6525" spans="5:5" ht="15" customHeight="1" x14ac:dyDescent="0.35">
      <c r="E6525" s="11" t="str">
        <f>IF(F6525="Primary Timing Controller","Timing",IF(F6525="Secondary Timing Controller","Timing",IF(F6525="Star","Ethernet",IF(F6525="Door Controller","Security Solution",IF(F6525="Elevator Controller","Security Solution",IF(F6525="Range Extender","Security Solution",IF(F6525="Dropbox","Standalone",IF(F6525="LF Exciter","Standalone",IF(OR(F6525="Monitor",F6525="Virtual Wall"),IF(VLOOKUP(H6525,IRDeviceDetails!$A$1:$B$10000,2,FALSE)=0,"Standalone",IF(ISNUMBER(MATCH(H6525,ConfigGrouping!$D$1:$D$10000,0)),"Primary","Secondary")),"")))))))))</f>
        <v/>
      </c>
    </row>
    <row r="6526" spans="5:5" ht="15" customHeight="1" x14ac:dyDescent="0.35">
      <c r="E6526" s="11" t="str">
        <f>IF(F6526="Primary Timing Controller","Timing",IF(F6526="Secondary Timing Controller","Timing",IF(F6526="Star","Ethernet",IF(F6526="Door Controller","Security Solution",IF(F6526="Elevator Controller","Security Solution",IF(F6526="Range Extender","Security Solution",IF(F6526="Dropbox","Standalone",IF(F6526="LF Exciter","Standalone",IF(OR(F6526="Monitor",F6526="Virtual Wall"),IF(VLOOKUP(H6526,IRDeviceDetails!$A$1:$B$10000,2,FALSE)=0,"Standalone",IF(ISNUMBER(MATCH(H6526,ConfigGrouping!$D$1:$D$10000,0)),"Primary","Secondary")),"")))))))))</f>
        <v/>
      </c>
    </row>
    <row r="6527" spans="5:5" ht="15" customHeight="1" x14ac:dyDescent="0.35">
      <c r="E6527" s="11" t="str">
        <f>IF(F6527="Primary Timing Controller","Timing",IF(F6527="Secondary Timing Controller","Timing",IF(F6527="Star","Ethernet",IF(F6527="Door Controller","Security Solution",IF(F6527="Elevator Controller","Security Solution",IF(F6527="Range Extender","Security Solution",IF(F6527="Dropbox","Standalone",IF(F6527="LF Exciter","Standalone",IF(OR(F6527="Monitor",F6527="Virtual Wall"),IF(VLOOKUP(H6527,IRDeviceDetails!$A$1:$B$10000,2,FALSE)=0,"Standalone",IF(ISNUMBER(MATCH(H6527,ConfigGrouping!$D$1:$D$10000,0)),"Primary","Secondary")),"")))))))))</f>
        <v/>
      </c>
    </row>
    <row r="6528" spans="5:5" ht="15" customHeight="1" x14ac:dyDescent="0.35">
      <c r="E6528" s="11" t="str">
        <f>IF(F6528="Primary Timing Controller","Timing",IF(F6528="Secondary Timing Controller","Timing",IF(F6528="Star","Ethernet",IF(F6528="Door Controller","Security Solution",IF(F6528="Elevator Controller","Security Solution",IF(F6528="Range Extender","Security Solution",IF(F6528="Dropbox","Standalone",IF(F6528="LF Exciter","Standalone",IF(OR(F6528="Monitor",F6528="Virtual Wall"),IF(VLOOKUP(H6528,IRDeviceDetails!$A$1:$B$10000,2,FALSE)=0,"Standalone",IF(ISNUMBER(MATCH(H6528,ConfigGrouping!$D$1:$D$10000,0)),"Primary","Secondary")),"")))))))))</f>
        <v/>
      </c>
    </row>
    <row r="6529" spans="5:5" ht="15" customHeight="1" x14ac:dyDescent="0.35">
      <c r="E6529" s="11" t="str">
        <f>IF(F6529="Primary Timing Controller","Timing",IF(F6529="Secondary Timing Controller","Timing",IF(F6529="Star","Ethernet",IF(F6529="Door Controller","Security Solution",IF(F6529="Elevator Controller","Security Solution",IF(F6529="Range Extender","Security Solution",IF(F6529="Dropbox","Standalone",IF(F6529="LF Exciter","Standalone",IF(OR(F6529="Monitor",F6529="Virtual Wall"),IF(VLOOKUP(H6529,IRDeviceDetails!$A$1:$B$10000,2,FALSE)=0,"Standalone",IF(ISNUMBER(MATCH(H6529,ConfigGrouping!$D$1:$D$10000,0)),"Primary","Secondary")),"")))))))))</f>
        <v/>
      </c>
    </row>
    <row r="6530" spans="5:5" ht="15" customHeight="1" x14ac:dyDescent="0.35">
      <c r="E6530" s="11" t="str">
        <f>IF(F6530="Primary Timing Controller","Timing",IF(F6530="Secondary Timing Controller","Timing",IF(F6530="Star","Ethernet",IF(F6530="Door Controller","Security Solution",IF(F6530="Elevator Controller","Security Solution",IF(F6530="Range Extender","Security Solution",IF(F6530="Dropbox","Standalone",IF(F6530="LF Exciter","Standalone",IF(OR(F6530="Monitor",F6530="Virtual Wall"),IF(VLOOKUP(H6530,IRDeviceDetails!$A$1:$B$10000,2,FALSE)=0,"Standalone",IF(ISNUMBER(MATCH(H6530,ConfigGrouping!$D$1:$D$10000,0)),"Primary","Secondary")),"")))))))))</f>
        <v/>
      </c>
    </row>
    <row r="6531" spans="5:5" ht="15" customHeight="1" x14ac:dyDescent="0.35">
      <c r="E6531" s="11" t="str">
        <f>IF(F6531="Primary Timing Controller","Timing",IF(F6531="Secondary Timing Controller","Timing",IF(F6531="Star","Ethernet",IF(F6531="Door Controller","Security Solution",IF(F6531="Elevator Controller","Security Solution",IF(F6531="Range Extender","Security Solution",IF(F6531="Dropbox","Standalone",IF(F6531="LF Exciter","Standalone",IF(OR(F6531="Monitor",F6531="Virtual Wall"),IF(VLOOKUP(H6531,IRDeviceDetails!$A$1:$B$10000,2,FALSE)=0,"Standalone",IF(ISNUMBER(MATCH(H6531,ConfigGrouping!$D$1:$D$10000,0)),"Primary","Secondary")),"")))))))))</f>
        <v/>
      </c>
    </row>
    <row r="6532" spans="5:5" ht="15" customHeight="1" x14ac:dyDescent="0.35">
      <c r="E6532" s="11" t="str">
        <f>IF(F6532="Primary Timing Controller","Timing",IF(F6532="Secondary Timing Controller","Timing",IF(F6532="Star","Ethernet",IF(F6532="Door Controller","Security Solution",IF(F6532="Elevator Controller","Security Solution",IF(F6532="Range Extender","Security Solution",IF(F6532="Dropbox","Standalone",IF(F6532="LF Exciter","Standalone",IF(OR(F6532="Monitor",F6532="Virtual Wall"),IF(VLOOKUP(H6532,IRDeviceDetails!$A$1:$B$10000,2,FALSE)=0,"Standalone",IF(ISNUMBER(MATCH(H6532,ConfigGrouping!$D$1:$D$10000,0)),"Primary","Secondary")),"")))))))))</f>
        <v/>
      </c>
    </row>
    <row r="6533" spans="5:5" ht="15" customHeight="1" x14ac:dyDescent="0.35">
      <c r="E6533" s="11" t="str">
        <f>IF(F6533="Primary Timing Controller","Timing",IF(F6533="Secondary Timing Controller","Timing",IF(F6533="Star","Ethernet",IF(F6533="Door Controller","Security Solution",IF(F6533="Elevator Controller","Security Solution",IF(F6533="Range Extender","Security Solution",IF(F6533="Dropbox","Standalone",IF(F6533="LF Exciter","Standalone",IF(OR(F6533="Monitor",F6533="Virtual Wall"),IF(VLOOKUP(H6533,IRDeviceDetails!$A$1:$B$10000,2,FALSE)=0,"Standalone",IF(ISNUMBER(MATCH(H6533,ConfigGrouping!$D$1:$D$10000,0)),"Primary","Secondary")),"")))))))))</f>
        <v/>
      </c>
    </row>
    <row r="6534" spans="5:5" ht="15" customHeight="1" x14ac:dyDescent="0.35">
      <c r="E6534" s="11" t="str">
        <f>IF(F6534="Primary Timing Controller","Timing",IF(F6534="Secondary Timing Controller","Timing",IF(F6534="Star","Ethernet",IF(F6534="Door Controller","Security Solution",IF(F6534="Elevator Controller","Security Solution",IF(F6534="Range Extender","Security Solution",IF(F6534="Dropbox","Standalone",IF(F6534="LF Exciter","Standalone",IF(OR(F6534="Monitor",F6534="Virtual Wall"),IF(VLOOKUP(H6534,IRDeviceDetails!$A$1:$B$10000,2,FALSE)=0,"Standalone",IF(ISNUMBER(MATCH(H6534,ConfigGrouping!$D$1:$D$10000,0)),"Primary","Secondary")),"")))))))))</f>
        <v/>
      </c>
    </row>
    <row r="6535" spans="5:5" ht="15" customHeight="1" x14ac:dyDescent="0.35">
      <c r="E6535" s="11" t="str">
        <f>IF(F6535="Primary Timing Controller","Timing",IF(F6535="Secondary Timing Controller","Timing",IF(F6535="Star","Ethernet",IF(F6535="Door Controller","Security Solution",IF(F6535="Elevator Controller","Security Solution",IF(F6535="Range Extender","Security Solution",IF(F6535="Dropbox","Standalone",IF(F6535="LF Exciter","Standalone",IF(OR(F6535="Monitor",F6535="Virtual Wall"),IF(VLOOKUP(H6535,IRDeviceDetails!$A$1:$B$10000,2,FALSE)=0,"Standalone",IF(ISNUMBER(MATCH(H6535,ConfigGrouping!$D$1:$D$10000,0)),"Primary","Secondary")),"")))))))))</f>
        <v/>
      </c>
    </row>
    <row r="6536" spans="5:5" ht="15" customHeight="1" x14ac:dyDescent="0.35">
      <c r="E6536" s="11" t="str">
        <f>IF(F6536="Primary Timing Controller","Timing",IF(F6536="Secondary Timing Controller","Timing",IF(F6536="Star","Ethernet",IF(F6536="Door Controller","Security Solution",IF(F6536="Elevator Controller","Security Solution",IF(F6536="Range Extender","Security Solution",IF(F6536="Dropbox","Standalone",IF(F6536="LF Exciter","Standalone",IF(OR(F6536="Monitor",F6536="Virtual Wall"),IF(VLOOKUP(H6536,IRDeviceDetails!$A$1:$B$10000,2,FALSE)=0,"Standalone",IF(ISNUMBER(MATCH(H6536,ConfigGrouping!$D$1:$D$10000,0)),"Primary","Secondary")),"")))))))))</f>
        <v/>
      </c>
    </row>
    <row r="6537" spans="5:5" ht="15" customHeight="1" x14ac:dyDescent="0.35">
      <c r="E6537" s="11" t="str">
        <f>IF(F6537="Primary Timing Controller","Timing",IF(F6537="Secondary Timing Controller","Timing",IF(F6537="Star","Ethernet",IF(F6537="Door Controller","Security Solution",IF(F6537="Elevator Controller","Security Solution",IF(F6537="Range Extender","Security Solution",IF(F6537="Dropbox","Standalone",IF(F6537="LF Exciter","Standalone",IF(OR(F6537="Monitor",F6537="Virtual Wall"),IF(VLOOKUP(H6537,IRDeviceDetails!$A$1:$B$10000,2,FALSE)=0,"Standalone",IF(ISNUMBER(MATCH(H6537,ConfigGrouping!$D$1:$D$10000,0)),"Primary","Secondary")),"")))))))))</f>
        <v/>
      </c>
    </row>
    <row r="6538" spans="5:5" ht="15" customHeight="1" x14ac:dyDescent="0.35">
      <c r="E6538" s="11" t="str">
        <f>IF(F6538="Primary Timing Controller","Timing",IF(F6538="Secondary Timing Controller","Timing",IF(F6538="Star","Ethernet",IF(F6538="Door Controller","Security Solution",IF(F6538="Elevator Controller","Security Solution",IF(F6538="Range Extender","Security Solution",IF(F6538="Dropbox","Standalone",IF(F6538="LF Exciter","Standalone",IF(OR(F6538="Monitor",F6538="Virtual Wall"),IF(VLOOKUP(H6538,IRDeviceDetails!$A$1:$B$10000,2,FALSE)=0,"Standalone",IF(ISNUMBER(MATCH(H6538,ConfigGrouping!$D$1:$D$10000,0)),"Primary","Secondary")),"")))))))))</f>
        <v/>
      </c>
    </row>
    <row r="6539" spans="5:5" ht="15" customHeight="1" x14ac:dyDescent="0.35">
      <c r="E6539" s="11" t="str">
        <f>IF(F6539="Primary Timing Controller","Timing",IF(F6539="Secondary Timing Controller","Timing",IF(F6539="Star","Ethernet",IF(F6539="Door Controller","Security Solution",IF(F6539="Elevator Controller","Security Solution",IF(F6539="Range Extender","Security Solution",IF(F6539="Dropbox","Standalone",IF(F6539="LF Exciter","Standalone",IF(OR(F6539="Monitor",F6539="Virtual Wall"),IF(VLOOKUP(H6539,IRDeviceDetails!$A$1:$B$10000,2,FALSE)=0,"Standalone",IF(ISNUMBER(MATCH(H6539,ConfigGrouping!$D$1:$D$10000,0)),"Primary","Secondary")),"")))))))))</f>
        <v/>
      </c>
    </row>
    <row r="6540" spans="5:5" ht="15" customHeight="1" x14ac:dyDescent="0.35">
      <c r="E6540" s="11" t="str">
        <f>IF(F6540="Primary Timing Controller","Timing",IF(F6540="Secondary Timing Controller","Timing",IF(F6540="Star","Ethernet",IF(F6540="Door Controller","Security Solution",IF(F6540="Elevator Controller","Security Solution",IF(F6540="Range Extender","Security Solution",IF(F6540="Dropbox","Standalone",IF(F6540="LF Exciter","Standalone",IF(OR(F6540="Monitor",F6540="Virtual Wall"),IF(VLOOKUP(H6540,IRDeviceDetails!$A$1:$B$10000,2,FALSE)=0,"Standalone",IF(ISNUMBER(MATCH(H6540,ConfigGrouping!$D$1:$D$10000,0)),"Primary","Secondary")),"")))))))))</f>
        <v/>
      </c>
    </row>
    <row r="6541" spans="5:5" ht="15" customHeight="1" x14ac:dyDescent="0.35">
      <c r="E6541" s="11" t="str">
        <f>IF(F6541="Primary Timing Controller","Timing",IF(F6541="Secondary Timing Controller","Timing",IF(F6541="Star","Ethernet",IF(F6541="Door Controller","Security Solution",IF(F6541="Elevator Controller","Security Solution",IF(F6541="Range Extender","Security Solution",IF(F6541="Dropbox","Standalone",IF(F6541="LF Exciter","Standalone",IF(OR(F6541="Monitor",F6541="Virtual Wall"),IF(VLOOKUP(H6541,IRDeviceDetails!$A$1:$B$10000,2,FALSE)=0,"Standalone",IF(ISNUMBER(MATCH(H6541,ConfigGrouping!$D$1:$D$10000,0)),"Primary","Secondary")),"")))))))))</f>
        <v/>
      </c>
    </row>
    <row r="6542" spans="5:5" ht="15" customHeight="1" x14ac:dyDescent="0.35">
      <c r="E6542" s="11" t="str">
        <f>IF(F6542="Primary Timing Controller","Timing",IF(F6542="Secondary Timing Controller","Timing",IF(F6542="Star","Ethernet",IF(F6542="Door Controller","Security Solution",IF(F6542="Elevator Controller","Security Solution",IF(F6542="Range Extender","Security Solution",IF(F6542="Dropbox","Standalone",IF(F6542="LF Exciter","Standalone",IF(OR(F6542="Monitor",F6542="Virtual Wall"),IF(VLOOKUP(H6542,IRDeviceDetails!$A$1:$B$10000,2,FALSE)=0,"Standalone",IF(ISNUMBER(MATCH(H6542,ConfigGrouping!$D$1:$D$10000,0)),"Primary","Secondary")),"")))))))))</f>
        <v/>
      </c>
    </row>
    <row r="6543" spans="5:5" ht="15" customHeight="1" x14ac:dyDescent="0.35">
      <c r="E6543" s="11" t="str">
        <f>IF(F6543="Primary Timing Controller","Timing",IF(F6543="Secondary Timing Controller","Timing",IF(F6543="Star","Ethernet",IF(F6543="Door Controller","Security Solution",IF(F6543="Elevator Controller","Security Solution",IF(F6543="Range Extender","Security Solution",IF(F6543="Dropbox","Standalone",IF(F6543="LF Exciter","Standalone",IF(OR(F6543="Monitor",F6543="Virtual Wall"),IF(VLOOKUP(H6543,IRDeviceDetails!$A$1:$B$10000,2,FALSE)=0,"Standalone",IF(ISNUMBER(MATCH(H6543,ConfigGrouping!$D$1:$D$10000,0)),"Primary","Secondary")),"")))))))))</f>
        <v/>
      </c>
    </row>
    <row r="6544" spans="5:5" ht="15" customHeight="1" x14ac:dyDescent="0.35">
      <c r="E6544" s="11" t="str">
        <f>IF(F6544="Primary Timing Controller","Timing",IF(F6544="Secondary Timing Controller","Timing",IF(F6544="Star","Ethernet",IF(F6544="Door Controller","Security Solution",IF(F6544="Elevator Controller","Security Solution",IF(F6544="Range Extender","Security Solution",IF(F6544="Dropbox","Standalone",IF(F6544="LF Exciter","Standalone",IF(OR(F6544="Monitor",F6544="Virtual Wall"),IF(VLOOKUP(H6544,IRDeviceDetails!$A$1:$B$10000,2,FALSE)=0,"Standalone",IF(ISNUMBER(MATCH(H6544,ConfigGrouping!$D$1:$D$10000,0)),"Primary","Secondary")),"")))))))))</f>
        <v/>
      </c>
    </row>
    <row r="6545" spans="5:5" ht="15" customHeight="1" x14ac:dyDescent="0.35">
      <c r="E6545" s="11" t="str">
        <f>IF(F6545="Primary Timing Controller","Timing",IF(F6545="Secondary Timing Controller","Timing",IF(F6545="Star","Ethernet",IF(F6545="Door Controller","Security Solution",IF(F6545="Elevator Controller","Security Solution",IF(F6545="Range Extender","Security Solution",IF(F6545="Dropbox","Standalone",IF(F6545="LF Exciter","Standalone",IF(OR(F6545="Monitor",F6545="Virtual Wall"),IF(VLOOKUP(H6545,IRDeviceDetails!$A$1:$B$10000,2,FALSE)=0,"Standalone",IF(ISNUMBER(MATCH(H6545,ConfigGrouping!$D$1:$D$10000,0)),"Primary","Secondary")),"")))))))))</f>
        <v/>
      </c>
    </row>
    <row r="6546" spans="5:5" ht="15" customHeight="1" x14ac:dyDescent="0.35">
      <c r="E6546" s="11" t="str">
        <f>IF(F6546="Primary Timing Controller","Timing",IF(F6546="Secondary Timing Controller","Timing",IF(F6546="Star","Ethernet",IF(F6546="Door Controller","Security Solution",IF(F6546="Elevator Controller","Security Solution",IF(F6546="Range Extender","Security Solution",IF(F6546="Dropbox","Standalone",IF(F6546="LF Exciter","Standalone",IF(OR(F6546="Monitor",F6546="Virtual Wall"),IF(VLOOKUP(H6546,IRDeviceDetails!$A$1:$B$10000,2,FALSE)=0,"Standalone",IF(ISNUMBER(MATCH(H6546,ConfigGrouping!$D$1:$D$10000,0)),"Primary","Secondary")),"")))))))))</f>
        <v/>
      </c>
    </row>
    <row r="6547" spans="5:5" ht="15" customHeight="1" x14ac:dyDescent="0.35">
      <c r="E6547" s="11" t="str">
        <f>IF(F6547="Primary Timing Controller","Timing",IF(F6547="Secondary Timing Controller","Timing",IF(F6547="Star","Ethernet",IF(F6547="Door Controller","Security Solution",IF(F6547="Elevator Controller","Security Solution",IF(F6547="Range Extender","Security Solution",IF(F6547="Dropbox","Standalone",IF(F6547="LF Exciter","Standalone",IF(OR(F6547="Monitor",F6547="Virtual Wall"),IF(VLOOKUP(H6547,IRDeviceDetails!$A$1:$B$10000,2,FALSE)=0,"Standalone",IF(ISNUMBER(MATCH(H6547,ConfigGrouping!$D$1:$D$10000,0)),"Primary","Secondary")),"")))))))))</f>
        <v/>
      </c>
    </row>
    <row r="6548" spans="5:5" ht="15" customHeight="1" x14ac:dyDescent="0.35">
      <c r="E6548" s="11" t="str">
        <f>IF(F6548="Primary Timing Controller","Timing",IF(F6548="Secondary Timing Controller","Timing",IF(F6548="Star","Ethernet",IF(F6548="Door Controller","Security Solution",IF(F6548="Elevator Controller","Security Solution",IF(F6548="Range Extender","Security Solution",IF(F6548="Dropbox","Standalone",IF(F6548="LF Exciter","Standalone",IF(OR(F6548="Monitor",F6548="Virtual Wall"),IF(VLOOKUP(H6548,IRDeviceDetails!$A$1:$B$10000,2,FALSE)=0,"Standalone",IF(ISNUMBER(MATCH(H6548,ConfigGrouping!$D$1:$D$10000,0)),"Primary","Secondary")),"")))))))))</f>
        <v/>
      </c>
    </row>
    <row r="6549" spans="5:5" ht="15" customHeight="1" x14ac:dyDescent="0.35">
      <c r="E6549" s="11" t="str">
        <f>IF(F6549="Primary Timing Controller","Timing",IF(F6549="Secondary Timing Controller","Timing",IF(F6549="Star","Ethernet",IF(F6549="Door Controller","Security Solution",IF(F6549="Elevator Controller","Security Solution",IF(F6549="Range Extender","Security Solution",IF(F6549="Dropbox","Standalone",IF(F6549="LF Exciter","Standalone",IF(OR(F6549="Monitor",F6549="Virtual Wall"),IF(VLOOKUP(H6549,IRDeviceDetails!$A$1:$B$10000,2,FALSE)=0,"Standalone",IF(ISNUMBER(MATCH(H6549,ConfigGrouping!$D$1:$D$10000,0)),"Primary","Secondary")),"")))))))))</f>
        <v/>
      </c>
    </row>
    <row r="6550" spans="5:5" ht="15" customHeight="1" x14ac:dyDescent="0.35">
      <c r="E6550" s="11" t="str">
        <f>IF(F6550="Primary Timing Controller","Timing",IF(F6550="Secondary Timing Controller","Timing",IF(F6550="Star","Ethernet",IF(F6550="Door Controller","Security Solution",IF(F6550="Elevator Controller","Security Solution",IF(F6550="Range Extender","Security Solution",IF(F6550="Dropbox","Standalone",IF(F6550="LF Exciter","Standalone",IF(OR(F6550="Monitor",F6550="Virtual Wall"),IF(VLOOKUP(H6550,IRDeviceDetails!$A$1:$B$10000,2,FALSE)=0,"Standalone",IF(ISNUMBER(MATCH(H6550,ConfigGrouping!$D$1:$D$10000,0)),"Primary","Secondary")),"")))))))))</f>
        <v/>
      </c>
    </row>
    <row r="6551" spans="5:5" ht="15" customHeight="1" x14ac:dyDescent="0.35">
      <c r="E6551" s="11" t="str">
        <f>IF(F6551="Primary Timing Controller","Timing",IF(F6551="Secondary Timing Controller","Timing",IF(F6551="Star","Ethernet",IF(F6551="Door Controller","Security Solution",IF(F6551="Elevator Controller","Security Solution",IF(F6551="Range Extender","Security Solution",IF(F6551="Dropbox","Standalone",IF(F6551="LF Exciter","Standalone",IF(OR(F6551="Monitor",F6551="Virtual Wall"),IF(VLOOKUP(H6551,IRDeviceDetails!$A$1:$B$10000,2,FALSE)=0,"Standalone",IF(ISNUMBER(MATCH(H6551,ConfigGrouping!$D$1:$D$10000,0)),"Primary","Secondary")),"")))))))))</f>
        <v/>
      </c>
    </row>
    <row r="6552" spans="5:5" ht="15" customHeight="1" x14ac:dyDescent="0.35">
      <c r="E6552" s="11" t="str">
        <f>IF(F6552="Primary Timing Controller","Timing",IF(F6552="Secondary Timing Controller","Timing",IF(F6552="Star","Ethernet",IF(F6552="Door Controller","Security Solution",IF(F6552="Elevator Controller","Security Solution",IF(F6552="Range Extender","Security Solution",IF(F6552="Dropbox","Standalone",IF(F6552="LF Exciter","Standalone",IF(OR(F6552="Monitor",F6552="Virtual Wall"),IF(VLOOKUP(H6552,IRDeviceDetails!$A$1:$B$10000,2,FALSE)=0,"Standalone",IF(ISNUMBER(MATCH(H6552,ConfigGrouping!$D$1:$D$10000,0)),"Primary","Secondary")),"")))))))))</f>
        <v/>
      </c>
    </row>
    <row r="6553" spans="5:5" ht="15" customHeight="1" x14ac:dyDescent="0.35">
      <c r="E6553" s="11" t="str">
        <f>IF(F6553="Primary Timing Controller","Timing",IF(F6553="Secondary Timing Controller","Timing",IF(F6553="Star","Ethernet",IF(F6553="Door Controller","Security Solution",IF(F6553="Elevator Controller","Security Solution",IF(F6553="Range Extender","Security Solution",IF(F6553="Dropbox","Standalone",IF(F6553="LF Exciter","Standalone",IF(OR(F6553="Monitor",F6553="Virtual Wall"),IF(VLOOKUP(H6553,IRDeviceDetails!$A$1:$B$10000,2,FALSE)=0,"Standalone",IF(ISNUMBER(MATCH(H6553,ConfigGrouping!$D$1:$D$10000,0)),"Primary","Secondary")),"")))))))))</f>
        <v/>
      </c>
    </row>
    <row r="6554" spans="5:5" ht="15" customHeight="1" x14ac:dyDescent="0.35">
      <c r="E6554" s="11" t="str">
        <f>IF(F6554="Primary Timing Controller","Timing",IF(F6554="Secondary Timing Controller","Timing",IF(F6554="Star","Ethernet",IF(F6554="Door Controller","Security Solution",IF(F6554="Elevator Controller","Security Solution",IF(F6554="Range Extender","Security Solution",IF(F6554="Dropbox","Standalone",IF(F6554="LF Exciter","Standalone",IF(OR(F6554="Monitor",F6554="Virtual Wall"),IF(VLOOKUP(H6554,IRDeviceDetails!$A$1:$B$10000,2,FALSE)=0,"Standalone",IF(ISNUMBER(MATCH(H6554,ConfigGrouping!$D$1:$D$10000,0)),"Primary","Secondary")),"")))))))))</f>
        <v/>
      </c>
    </row>
    <row r="6555" spans="5:5" ht="15" customHeight="1" x14ac:dyDescent="0.35">
      <c r="E6555" s="11" t="str">
        <f>IF(F6555="Primary Timing Controller","Timing",IF(F6555="Secondary Timing Controller","Timing",IF(F6555="Star","Ethernet",IF(F6555="Door Controller","Security Solution",IF(F6555="Elevator Controller","Security Solution",IF(F6555="Range Extender","Security Solution",IF(F6555="Dropbox","Standalone",IF(F6555="LF Exciter","Standalone",IF(OR(F6555="Monitor",F6555="Virtual Wall"),IF(VLOOKUP(H6555,IRDeviceDetails!$A$1:$B$10000,2,FALSE)=0,"Standalone",IF(ISNUMBER(MATCH(H6555,ConfigGrouping!$D$1:$D$10000,0)),"Primary","Secondary")),"")))))))))</f>
        <v/>
      </c>
    </row>
    <row r="6556" spans="5:5" ht="15" customHeight="1" x14ac:dyDescent="0.35">
      <c r="E6556" s="11" t="str">
        <f>IF(F6556="Primary Timing Controller","Timing",IF(F6556="Secondary Timing Controller","Timing",IF(F6556="Star","Ethernet",IF(F6556="Door Controller","Security Solution",IF(F6556="Elevator Controller","Security Solution",IF(F6556="Range Extender","Security Solution",IF(F6556="Dropbox","Standalone",IF(F6556="LF Exciter","Standalone",IF(OR(F6556="Monitor",F6556="Virtual Wall"),IF(VLOOKUP(H6556,IRDeviceDetails!$A$1:$B$10000,2,FALSE)=0,"Standalone",IF(ISNUMBER(MATCH(H6556,ConfigGrouping!$D$1:$D$10000,0)),"Primary","Secondary")),"")))))))))</f>
        <v/>
      </c>
    </row>
    <row r="6557" spans="5:5" ht="15" customHeight="1" x14ac:dyDescent="0.35">
      <c r="E6557" s="11" t="str">
        <f>IF(F6557="Primary Timing Controller","Timing",IF(F6557="Secondary Timing Controller","Timing",IF(F6557="Star","Ethernet",IF(F6557="Door Controller","Security Solution",IF(F6557="Elevator Controller","Security Solution",IF(F6557="Range Extender","Security Solution",IF(F6557="Dropbox","Standalone",IF(F6557="LF Exciter","Standalone",IF(OR(F6557="Monitor",F6557="Virtual Wall"),IF(VLOOKUP(H6557,IRDeviceDetails!$A$1:$B$10000,2,FALSE)=0,"Standalone",IF(ISNUMBER(MATCH(H6557,ConfigGrouping!$D$1:$D$10000,0)),"Primary","Secondary")),"")))))))))</f>
        <v/>
      </c>
    </row>
    <row r="6558" spans="5:5" ht="15" customHeight="1" x14ac:dyDescent="0.35">
      <c r="E6558" s="11" t="str">
        <f>IF(F6558="Primary Timing Controller","Timing",IF(F6558="Secondary Timing Controller","Timing",IF(F6558="Star","Ethernet",IF(F6558="Door Controller","Security Solution",IF(F6558="Elevator Controller","Security Solution",IF(F6558="Range Extender","Security Solution",IF(F6558="Dropbox","Standalone",IF(F6558="LF Exciter","Standalone",IF(OR(F6558="Monitor",F6558="Virtual Wall"),IF(VLOOKUP(H6558,IRDeviceDetails!$A$1:$B$10000,2,FALSE)=0,"Standalone",IF(ISNUMBER(MATCH(H6558,ConfigGrouping!$D$1:$D$10000,0)),"Primary","Secondary")),"")))))))))</f>
        <v/>
      </c>
    </row>
    <row r="6559" spans="5:5" ht="15" customHeight="1" x14ac:dyDescent="0.35">
      <c r="E6559" s="11" t="str">
        <f>IF(F6559="Primary Timing Controller","Timing",IF(F6559="Secondary Timing Controller","Timing",IF(F6559="Star","Ethernet",IF(F6559="Door Controller","Security Solution",IF(F6559="Elevator Controller","Security Solution",IF(F6559="Range Extender","Security Solution",IF(F6559="Dropbox","Standalone",IF(F6559="LF Exciter","Standalone",IF(OR(F6559="Monitor",F6559="Virtual Wall"),IF(VLOOKUP(H6559,IRDeviceDetails!$A$1:$B$10000,2,FALSE)=0,"Standalone",IF(ISNUMBER(MATCH(H6559,ConfigGrouping!$D$1:$D$10000,0)),"Primary","Secondary")),"")))))))))</f>
        <v/>
      </c>
    </row>
    <row r="6560" spans="5:5" ht="15" customHeight="1" x14ac:dyDescent="0.35">
      <c r="E6560" s="11" t="str">
        <f>IF(F6560="Primary Timing Controller","Timing",IF(F6560="Secondary Timing Controller","Timing",IF(F6560="Star","Ethernet",IF(F6560="Door Controller","Security Solution",IF(F6560="Elevator Controller","Security Solution",IF(F6560="Range Extender","Security Solution",IF(F6560="Dropbox","Standalone",IF(F6560="LF Exciter","Standalone",IF(OR(F6560="Monitor",F6560="Virtual Wall"),IF(VLOOKUP(H6560,IRDeviceDetails!$A$1:$B$10000,2,FALSE)=0,"Standalone",IF(ISNUMBER(MATCH(H6560,ConfigGrouping!$D$1:$D$10000,0)),"Primary","Secondary")),"")))))))))</f>
        <v/>
      </c>
    </row>
    <row r="6561" spans="5:5" ht="15" customHeight="1" x14ac:dyDescent="0.35">
      <c r="E6561" s="11" t="str">
        <f>IF(F6561="Primary Timing Controller","Timing",IF(F6561="Secondary Timing Controller","Timing",IF(F6561="Star","Ethernet",IF(F6561="Door Controller","Security Solution",IF(F6561="Elevator Controller","Security Solution",IF(F6561="Range Extender","Security Solution",IF(F6561="Dropbox","Standalone",IF(F6561="LF Exciter","Standalone",IF(OR(F6561="Monitor",F6561="Virtual Wall"),IF(VLOOKUP(H6561,IRDeviceDetails!$A$1:$B$10000,2,FALSE)=0,"Standalone",IF(ISNUMBER(MATCH(H6561,ConfigGrouping!$D$1:$D$10000,0)),"Primary","Secondary")),"")))))))))</f>
        <v/>
      </c>
    </row>
    <row r="6562" spans="5:5" ht="15" customHeight="1" x14ac:dyDescent="0.35">
      <c r="E6562" s="11" t="str">
        <f>IF(F6562="Primary Timing Controller","Timing",IF(F6562="Secondary Timing Controller","Timing",IF(F6562="Star","Ethernet",IF(F6562="Door Controller","Security Solution",IF(F6562="Elevator Controller","Security Solution",IF(F6562="Range Extender","Security Solution",IF(F6562="Dropbox","Standalone",IF(F6562="LF Exciter","Standalone",IF(OR(F6562="Monitor",F6562="Virtual Wall"),IF(VLOOKUP(H6562,IRDeviceDetails!$A$1:$B$10000,2,FALSE)=0,"Standalone",IF(ISNUMBER(MATCH(H6562,ConfigGrouping!$D$1:$D$10000,0)),"Primary","Secondary")),"")))))))))</f>
        <v/>
      </c>
    </row>
    <row r="6563" spans="5:5" ht="15" customHeight="1" x14ac:dyDescent="0.35">
      <c r="E6563" s="11" t="str">
        <f>IF(F6563="Primary Timing Controller","Timing",IF(F6563="Secondary Timing Controller","Timing",IF(F6563="Star","Ethernet",IF(F6563="Door Controller","Security Solution",IF(F6563="Elevator Controller","Security Solution",IF(F6563="Range Extender","Security Solution",IF(F6563="Dropbox","Standalone",IF(F6563="LF Exciter","Standalone",IF(OR(F6563="Monitor",F6563="Virtual Wall"),IF(VLOOKUP(H6563,IRDeviceDetails!$A$1:$B$10000,2,FALSE)=0,"Standalone",IF(ISNUMBER(MATCH(H6563,ConfigGrouping!$D$1:$D$10000,0)),"Primary","Secondary")),"")))))))))</f>
        <v/>
      </c>
    </row>
    <row r="6564" spans="5:5" ht="15" customHeight="1" x14ac:dyDescent="0.35">
      <c r="E6564" s="11" t="str">
        <f>IF(F6564="Primary Timing Controller","Timing",IF(F6564="Secondary Timing Controller","Timing",IF(F6564="Star","Ethernet",IF(F6564="Door Controller","Security Solution",IF(F6564="Elevator Controller","Security Solution",IF(F6564="Range Extender","Security Solution",IF(F6564="Dropbox","Standalone",IF(F6564="LF Exciter","Standalone",IF(OR(F6564="Monitor",F6564="Virtual Wall"),IF(VLOOKUP(H6564,IRDeviceDetails!$A$1:$B$10000,2,FALSE)=0,"Standalone",IF(ISNUMBER(MATCH(H6564,ConfigGrouping!$D$1:$D$10000,0)),"Primary","Secondary")),"")))))))))</f>
        <v/>
      </c>
    </row>
    <row r="6565" spans="5:5" ht="15" customHeight="1" x14ac:dyDescent="0.35">
      <c r="E6565" s="11" t="str">
        <f>IF(F6565="Primary Timing Controller","Timing",IF(F6565="Secondary Timing Controller","Timing",IF(F6565="Star","Ethernet",IF(F6565="Door Controller","Security Solution",IF(F6565="Elevator Controller","Security Solution",IF(F6565="Range Extender","Security Solution",IF(F6565="Dropbox","Standalone",IF(F6565="LF Exciter","Standalone",IF(OR(F6565="Monitor",F6565="Virtual Wall"),IF(VLOOKUP(H6565,IRDeviceDetails!$A$1:$B$10000,2,FALSE)=0,"Standalone",IF(ISNUMBER(MATCH(H6565,ConfigGrouping!$D$1:$D$10000,0)),"Primary","Secondary")),"")))))))))</f>
        <v/>
      </c>
    </row>
    <row r="6566" spans="5:5" ht="15" customHeight="1" x14ac:dyDescent="0.35">
      <c r="E6566" s="11" t="str">
        <f>IF(F6566="Primary Timing Controller","Timing",IF(F6566="Secondary Timing Controller","Timing",IF(F6566="Star","Ethernet",IF(F6566="Door Controller","Security Solution",IF(F6566="Elevator Controller","Security Solution",IF(F6566="Range Extender","Security Solution",IF(F6566="Dropbox","Standalone",IF(F6566="LF Exciter","Standalone",IF(OR(F6566="Monitor",F6566="Virtual Wall"),IF(VLOOKUP(H6566,IRDeviceDetails!$A$1:$B$10000,2,FALSE)=0,"Standalone",IF(ISNUMBER(MATCH(H6566,ConfigGrouping!$D$1:$D$10000,0)),"Primary","Secondary")),"")))))))))</f>
        <v/>
      </c>
    </row>
    <row r="6567" spans="5:5" ht="15" customHeight="1" x14ac:dyDescent="0.35">
      <c r="E6567" s="11" t="str">
        <f>IF(F6567="Primary Timing Controller","Timing",IF(F6567="Secondary Timing Controller","Timing",IF(F6567="Star","Ethernet",IF(F6567="Door Controller","Security Solution",IF(F6567="Elevator Controller","Security Solution",IF(F6567="Range Extender","Security Solution",IF(F6567="Dropbox","Standalone",IF(F6567="LF Exciter","Standalone",IF(OR(F6567="Monitor",F6567="Virtual Wall"),IF(VLOOKUP(H6567,IRDeviceDetails!$A$1:$B$10000,2,FALSE)=0,"Standalone",IF(ISNUMBER(MATCH(H6567,ConfigGrouping!$D$1:$D$10000,0)),"Primary","Secondary")),"")))))))))</f>
        <v/>
      </c>
    </row>
    <row r="6568" spans="5:5" ht="15" customHeight="1" x14ac:dyDescent="0.35">
      <c r="E6568" s="11" t="str">
        <f>IF(F6568="Primary Timing Controller","Timing",IF(F6568="Secondary Timing Controller","Timing",IF(F6568="Star","Ethernet",IF(F6568="Door Controller","Security Solution",IF(F6568="Elevator Controller","Security Solution",IF(F6568="Range Extender","Security Solution",IF(F6568="Dropbox","Standalone",IF(F6568="LF Exciter","Standalone",IF(OR(F6568="Monitor",F6568="Virtual Wall"),IF(VLOOKUP(H6568,IRDeviceDetails!$A$1:$B$10000,2,FALSE)=0,"Standalone",IF(ISNUMBER(MATCH(H6568,ConfigGrouping!$D$1:$D$10000,0)),"Primary","Secondary")),"")))))))))</f>
        <v/>
      </c>
    </row>
    <row r="6569" spans="5:5" ht="15" customHeight="1" x14ac:dyDescent="0.35">
      <c r="E6569" s="11" t="str">
        <f>IF(F6569="Primary Timing Controller","Timing",IF(F6569="Secondary Timing Controller","Timing",IF(F6569="Star","Ethernet",IF(F6569="Door Controller","Security Solution",IF(F6569="Elevator Controller","Security Solution",IF(F6569="Range Extender","Security Solution",IF(F6569="Dropbox","Standalone",IF(F6569="LF Exciter","Standalone",IF(OR(F6569="Monitor",F6569="Virtual Wall"),IF(VLOOKUP(H6569,IRDeviceDetails!$A$1:$B$10000,2,FALSE)=0,"Standalone",IF(ISNUMBER(MATCH(H6569,ConfigGrouping!$D$1:$D$10000,0)),"Primary","Secondary")),"")))))))))</f>
        <v/>
      </c>
    </row>
    <row r="6570" spans="5:5" ht="15" customHeight="1" x14ac:dyDescent="0.35">
      <c r="E6570" s="11" t="str">
        <f>IF(F6570="Primary Timing Controller","Timing",IF(F6570="Secondary Timing Controller","Timing",IF(F6570="Star","Ethernet",IF(F6570="Door Controller","Security Solution",IF(F6570="Elevator Controller","Security Solution",IF(F6570="Range Extender","Security Solution",IF(F6570="Dropbox","Standalone",IF(F6570="LF Exciter","Standalone",IF(OR(F6570="Monitor",F6570="Virtual Wall"),IF(VLOOKUP(H6570,IRDeviceDetails!$A$1:$B$10000,2,FALSE)=0,"Standalone",IF(ISNUMBER(MATCH(H6570,ConfigGrouping!$D$1:$D$10000,0)),"Primary","Secondary")),"")))))))))</f>
        <v/>
      </c>
    </row>
    <row r="6571" spans="5:5" ht="15" customHeight="1" x14ac:dyDescent="0.35">
      <c r="E6571" s="11" t="str">
        <f>IF(F6571="Primary Timing Controller","Timing",IF(F6571="Secondary Timing Controller","Timing",IF(F6571="Star","Ethernet",IF(F6571="Door Controller","Security Solution",IF(F6571="Elevator Controller","Security Solution",IF(F6571="Range Extender","Security Solution",IF(F6571="Dropbox","Standalone",IF(F6571="LF Exciter","Standalone",IF(OR(F6571="Monitor",F6571="Virtual Wall"),IF(VLOOKUP(H6571,IRDeviceDetails!$A$1:$B$10000,2,FALSE)=0,"Standalone",IF(ISNUMBER(MATCH(H6571,ConfigGrouping!$D$1:$D$10000,0)),"Primary","Secondary")),"")))))))))</f>
        <v/>
      </c>
    </row>
    <row r="6572" spans="5:5" ht="15" customHeight="1" x14ac:dyDescent="0.35">
      <c r="E6572" s="11" t="str">
        <f>IF(F6572="Primary Timing Controller","Timing",IF(F6572="Secondary Timing Controller","Timing",IF(F6572="Star","Ethernet",IF(F6572="Door Controller","Security Solution",IF(F6572="Elevator Controller","Security Solution",IF(F6572="Range Extender","Security Solution",IF(F6572="Dropbox","Standalone",IF(F6572="LF Exciter","Standalone",IF(OR(F6572="Monitor",F6572="Virtual Wall"),IF(VLOOKUP(H6572,IRDeviceDetails!$A$1:$B$10000,2,FALSE)=0,"Standalone",IF(ISNUMBER(MATCH(H6572,ConfigGrouping!$D$1:$D$10000,0)),"Primary","Secondary")),"")))))))))</f>
        <v/>
      </c>
    </row>
    <row r="6573" spans="5:5" ht="15" customHeight="1" x14ac:dyDescent="0.35">
      <c r="E6573" s="11" t="str">
        <f>IF(F6573="Primary Timing Controller","Timing",IF(F6573="Secondary Timing Controller","Timing",IF(F6573="Star","Ethernet",IF(F6573="Door Controller","Security Solution",IF(F6573="Elevator Controller","Security Solution",IF(F6573="Range Extender","Security Solution",IF(F6573="Dropbox","Standalone",IF(F6573="LF Exciter","Standalone",IF(OR(F6573="Monitor",F6573="Virtual Wall"),IF(VLOOKUP(H6573,IRDeviceDetails!$A$1:$B$10000,2,FALSE)=0,"Standalone",IF(ISNUMBER(MATCH(H6573,ConfigGrouping!$D$1:$D$10000,0)),"Primary","Secondary")),"")))))))))</f>
        <v/>
      </c>
    </row>
    <row r="6574" spans="5:5" ht="15" customHeight="1" x14ac:dyDescent="0.35">
      <c r="E6574" s="11" t="str">
        <f>IF(F6574="Primary Timing Controller","Timing",IF(F6574="Secondary Timing Controller","Timing",IF(F6574="Star","Ethernet",IF(F6574="Door Controller","Security Solution",IF(F6574="Elevator Controller","Security Solution",IF(F6574="Range Extender","Security Solution",IF(F6574="Dropbox","Standalone",IF(F6574="LF Exciter","Standalone",IF(OR(F6574="Monitor",F6574="Virtual Wall"),IF(VLOOKUP(H6574,IRDeviceDetails!$A$1:$B$10000,2,FALSE)=0,"Standalone",IF(ISNUMBER(MATCH(H6574,ConfigGrouping!$D$1:$D$10000,0)),"Primary","Secondary")),"")))))))))</f>
        <v/>
      </c>
    </row>
    <row r="6575" spans="5:5" ht="15" customHeight="1" x14ac:dyDescent="0.35">
      <c r="E6575" s="11" t="str">
        <f>IF(F6575="Primary Timing Controller","Timing",IF(F6575="Secondary Timing Controller","Timing",IF(F6575="Star","Ethernet",IF(F6575="Door Controller","Security Solution",IF(F6575="Elevator Controller","Security Solution",IF(F6575="Range Extender","Security Solution",IF(F6575="Dropbox","Standalone",IF(F6575="LF Exciter","Standalone",IF(OR(F6575="Monitor",F6575="Virtual Wall"),IF(VLOOKUP(H6575,IRDeviceDetails!$A$1:$B$10000,2,FALSE)=0,"Standalone",IF(ISNUMBER(MATCH(H6575,ConfigGrouping!$D$1:$D$10000,0)),"Primary","Secondary")),"")))))))))</f>
        <v/>
      </c>
    </row>
    <row r="6576" spans="5:5" ht="15" customHeight="1" x14ac:dyDescent="0.35">
      <c r="E6576" s="11" t="str">
        <f>IF(F6576="Primary Timing Controller","Timing",IF(F6576="Secondary Timing Controller","Timing",IF(F6576="Star","Ethernet",IF(F6576="Door Controller","Security Solution",IF(F6576="Elevator Controller","Security Solution",IF(F6576="Range Extender","Security Solution",IF(F6576="Dropbox","Standalone",IF(F6576="LF Exciter","Standalone",IF(OR(F6576="Monitor",F6576="Virtual Wall"),IF(VLOOKUP(H6576,IRDeviceDetails!$A$1:$B$10000,2,FALSE)=0,"Standalone",IF(ISNUMBER(MATCH(H6576,ConfigGrouping!$D$1:$D$10000,0)),"Primary","Secondary")),"")))))))))</f>
        <v/>
      </c>
    </row>
    <row r="6577" spans="5:5" ht="15" customHeight="1" x14ac:dyDescent="0.35">
      <c r="E6577" s="11" t="str">
        <f>IF(F6577="Primary Timing Controller","Timing",IF(F6577="Secondary Timing Controller","Timing",IF(F6577="Star","Ethernet",IF(F6577="Door Controller","Security Solution",IF(F6577="Elevator Controller","Security Solution",IF(F6577="Range Extender","Security Solution",IF(F6577="Dropbox","Standalone",IF(F6577="LF Exciter","Standalone",IF(OR(F6577="Monitor",F6577="Virtual Wall"),IF(VLOOKUP(H6577,IRDeviceDetails!$A$1:$B$10000,2,FALSE)=0,"Standalone",IF(ISNUMBER(MATCH(H6577,ConfigGrouping!$D$1:$D$10000,0)),"Primary","Secondary")),"")))))))))</f>
        <v/>
      </c>
    </row>
    <row r="6578" spans="5:5" ht="15" customHeight="1" x14ac:dyDescent="0.35">
      <c r="E6578" s="11" t="str">
        <f>IF(F6578="Primary Timing Controller","Timing",IF(F6578="Secondary Timing Controller","Timing",IF(F6578="Star","Ethernet",IF(F6578="Door Controller","Security Solution",IF(F6578="Elevator Controller","Security Solution",IF(F6578="Range Extender","Security Solution",IF(F6578="Dropbox","Standalone",IF(F6578="LF Exciter","Standalone",IF(OR(F6578="Monitor",F6578="Virtual Wall"),IF(VLOOKUP(H6578,IRDeviceDetails!$A$1:$B$10000,2,FALSE)=0,"Standalone",IF(ISNUMBER(MATCH(H6578,ConfigGrouping!$D$1:$D$10000,0)),"Primary","Secondary")),"")))))))))</f>
        <v/>
      </c>
    </row>
    <row r="6579" spans="5:5" ht="15" customHeight="1" x14ac:dyDescent="0.35">
      <c r="E6579" s="11" t="str">
        <f>IF(F6579="Primary Timing Controller","Timing",IF(F6579="Secondary Timing Controller","Timing",IF(F6579="Star","Ethernet",IF(F6579="Door Controller","Security Solution",IF(F6579="Elevator Controller","Security Solution",IF(F6579="Range Extender","Security Solution",IF(F6579="Dropbox","Standalone",IF(F6579="LF Exciter","Standalone",IF(OR(F6579="Monitor",F6579="Virtual Wall"),IF(VLOOKUP(H6579,IRDeviceDetails!$A$1:$B$10000,2,FALSE)=0,"Standalone",IF(ISNUMBER(MATCH(H6579,ConfigGrouping!$D$1:$D$10000,0)),"Primary","Secondary")),"")))))))))</f>
        <v/>
      </c>
    </row>
    <row r="6580" spans="5:5" ht="15" customHeight="1" x14ac:dyDescent="0.35">
      <c r="E6580" s="11" t="str">
        <f>IF(F6580="Primary Timing Controller","Timing",IF(F6580="Secondary Timing Controller","Timing",IF(F6580="Star","Ethernet",IF(F6580="Door Controller","Security Solution",IF(F6580="Elevator Controller","Security Solution",IF(F6580="Range Extender","Security Solution",IF(F6580="Dropbox","Standalone",IF(F6580="LF Exciter","Standalone",IF(OR(F6580="Monitor",F6580="Virtual Wall"),IF(VLOOKUP(H6580,IRDeviceDetails!$A$1:$B$10000,2,FALSE)=0,"Standalone",IF(ISNUMBER(MATCH(H6580,ConfigGrouping!$D$1:$D$10000,0)),"Primary","Secondary")),"")))))))))</f>
        <v/>
      </c>
    </row>
    <row r="6581" spans="5:5" ht="15" customHeight="1" x14ac:dyDescent="0.35">
      <c r="E6581" s="11" t="str">
        <f>IF(F6581="Primary Timing Controller","Timing",IF(F6581="Secondary Timing Controller","Timing",IF(F6581="Star","Ethernet",IF(F6581="Door Controller","Security Solution",IF(F6581="Elevator Controller","Security Solution",IF(F6581="Range Extender","Security Solution",IF(F6581="Dropbox","Standalone",IF(F6581="LF Exciter","Standalone",IF(OR(F6581="Monitor",F6581="Virtual Wall"),IF(VLOOKUP(H6581,IRDeviceDetails!$A$1:$B$10000,2,FALSE)=0,"Standalone",IF(ISNUMBER(MATCH(H6581,ConfigGrouping!$D$1:$D$10000,0)),"Primary","Secondary")),"")))))))))</f>
        <v/>
      </c>
    </row>
    <row r="6582" spans="5:5" ht="15" customHeight="1" x14ac:dyDescent="0.35">
      <c r="E6582" s="11" t="str">
        <f>IF(F6582="Primary Timing Controller","Timing",IF(F6582="Secondary Timing Controller","Timing",IF(F6582="Star","Ethernet",IF(F6582="Door Controller","Security Solution",IF(F6582="Elevator Controller","Security Solution",IF(F6582="Range Extender","Security Solution",IF(F6582="Dropbox","Standalone",IF(F6582="LF Exciter","Standalone",IF(OR(F6582="Monitor",F6582="Virtual Wall"),IF(VLOOKUP(H6582,IRDeviceDetails!$A$1:$B$10000,2,FALSE)=0,"Standalone",IF(ISNUMBER(MATCH(H6582,ConfigGrouping!$D$1:$D$10000,0)),"Primary","Secondary")),"")))))))))</f>
        <v/>
      </c>
    </row>
    <row r="6583" spans="5:5" ht="15" customHeight="1" x14ac:dyDescent="0.35">
      <c r="E6583" s="11" t="str">
        <f>IF(F6583="Primary Timing Controller","Timing",IF(F6583="Secondary Timing Controller","Timing",IF(F6583="Star","Ethernet",IF(F6583="Door Controller","Security Solution",IF(F6583="Elevator Controller","Security Solution",IF(F6583="Range Extender","Security Solution",IF(F6583="Dropbox","Standalone",IF(F6583="LF Exciter","Standalone",IF(OR(F6583="Monitor",F6583="Virtual Wall"),IF(VLOOKUP(H6583,IRDeviceDetails!$A$1:$B$10000,2,FALSE)=0,"Standalone",IF(ISNUMBER(MATCH(H6583,ConfigGrouping!$D$1:$D$10000,0)),"Primary","Secondary")),"")))))))))</f>
        <v/>
      </c>
    </row>
    <row r="6584" spans="5:5" ht="15" customHeight="1" x14ac:dyDescent="0.35">
      <c r="E6584" s="11" t="str">
        <f>IF(F6584="Primary Timing Controller","Timing",IF(F6584="Secondary Timing Controller","Timing",IF(F6584="Star","Ethernet",IF(F6584="Door Controller","Security Solution",IF(F6584="Elevator Controller","Security Solution",IF(F6584="Range Extender","Security Solution",IF(F6584="Dropbox","Standalone",IF(F6584="LF Exciter","Standalone",IF(OR(F6584="Monitor",F6584="Virtual Wall"),IF(VLOOKUP(H6584,IRDeviceDetails!$A$1:$B$10000,2,FALSE)=0,"Standalone",IF(ISNUMBER(MATCH(H6584,ConfigGrouping!$D$1:$D$10000,0)),"Primary","Secondary")),"")))))))))</f>
        <v/>
      </c>
    </row>
    <row r="6585" spans="5:5" ht="15" customHeight="1" x14ac:dyDescent="0.35">
      <c r="E6585" s="11" t="str">
        <f>IF(F6585="Primary Timing Controller","Timing",IF(F6585="Secondary Timing Controller","Timing",IF(F6585="Star","Ethernet",IF(F6585="Door Controller","Security Solution",IF(F6585="Elevator Controller","Security Solution",IF(F6585="Range Extender","Security Solution",IF(F6585="Dropbox","Standalone",IF(F6585="LF Exciter","Standalone",IF(OR(F6585="Monitor",F6585="Virtual Wall"),IF(VLOOKUP(H6585,IRDeviceDetails!$A$1:$B$10000,2,FALSE)=0,"Standalone",IF(ISNUMBER(MATCH(H6585,ConfigGrouping!$D$1:$D$10000,0)),"Primary","Secondary")),"")))))))))</f>
        <v/>
      </c>
    </row>
    <row r="6586" spans="5:5" ht="15" customHeight="1" x14ac:dyDescent="0.35">
      <c r="E6586" s="11" t="str">
        <f>IF(F6586="Primary Timing Controller","Timing",IF(F6586="Secondary Timing Controller","Timing",IF(F6586="Star","Ethernet",IF(F6586="Door Controller","Security Solution",IF(F6586="Elevator Controller","Security Solution",IF(F6586="Range Extender","Security Solution",IF(F6586="Dropbox","Standalone",IF(F6586="LF Exciter","Standalone",IF(OR(F6586="Monitor",F6586="Virtual Wall"),IF(VLOOKUP(H6586,IRDeviceDetails!$A$1:$B$10000,2,FALSE)=0,"Standalone",IF(ISNUMBER(MATCH(H6586,ConfigGrouping!$D$1:$D$10000,0)),"Primary","Secondary")),"")))))))))</f>
        <v/>
      </c>
    </row>
    <row r="6587" spans="5:5" ht="15" customHeight="1" x14ac:dyDescent="0.35">
      <c r="E6587" s="11" t="str">
        <f>IF(F6587="Primary Timing Controller","Timing",IF(F6587="Secondary Timing Controller","Timing",IF(F6587="Star","Ethernet",IF(F6587="Door Controller","Security Solution",IF(F6587="Elevator Controller","Security Solution",IF(F6587="Range Extender","Security Solution",IF(F6587="Dropbox","Standalone",IF(F6587="LF Exciter","Standalone",IF(OR(F6587="Monitor",F6587="Virtual Wall"),IF(VLOOKUP(H6587,IRDeviceDetails!$A$1:$B$10000,2,FALSE)=0,"Standalone",IF(ISNUMBER(MATCH(H6587,ConfigGrouping!$D$1:$D$10000,0)),"Primary","Secondary")),"")))))))))</f>
        <v/>
      </c>
    </row>
    <row r="6588" spans="5:5" ht="15" customHeight="1" x14ac:dyDescent="0.35">
      <c r="E6588" s="11" t="str">
        <f>IF(F6588="Primary Timing Controller","Timing",IF(F6588="Secondary Timing Controller","Timing",IF(F6588="Star","Ethernet",IF(F6588="Door Controller","Security Solution",IF(F6588="Elevator Controller","Security Solution",IF(F6588="Range Extender","Security Solution",IF(F6588="Dropbox","Standalone",IF(F6588="LF Exciter","Standalone",IF(OR(F6588="Monitor",F6588="Virtual Wall"),IF(VLOOKUP(H6588,IRDeviceDetails!$A$1:$B$10000,2,FALSE)=0,"Standalone",IF(ISNUMBER(MATCH(H6588,ConfigGrouping!$D$1:$D$10000,0)),"Primary","Secondary")),"")))))))))</f>
        <v/>
      </c>
    </row>
    <row r="6589" spans="5:5" ht="15" customHeight="1" x14ac:dyDescent="0.35">
      <c r="E6589" s="11" t="str">
        <f>IF(F6589="Primary Timing Controller","Timing",IF(F6589="Secondary Timing Controller","Timing",IF(F6589="Star","Ethernet",IF(F6589="Door Controller","Security Solution",IF(F6589="Elevator Controller","Security Solution",IF(F6589="Range Extender","Security Solution",IF(F6589="Dropbox","Standalone",IF(F6589="LF Exciter","Standalone",IF(OR(F6589="Monitor",F6589="Virtual Wall"),IF(VLOOKUP(H6589,IRDeviceDetails!$A$1:$B$10000,2,FALSE)=0,"Standalone",IF(ISNUMBER(MATCH(H6589,ConfigGrouping!$D$1:$D$10000,0)),"Primary","Secondary")),"")))))))))</f>
        <v/>
      </c>
    </row>
    <row r="6590" spans="5:5" ht="15" customHeight="1" x14ac:dyDescent="0.35">
      <c r="E6590" s="11" t="str">
        <f>IF(F6590="Primary Timing Controller","Timing",IF(F6590="Secondary Timing Controller","Timing",IF(F6590="Star","Ethernet",IF(F6590="Door Controller","Security Solution",IF(F6590="Elevator Controller","Security Solution",IF(F6590="Range Extender","Security Solution",IF(F6590="Dropbox","Standalone",IF(F6590="LF Exciter","Standalone",IF(OR(F6590="Monitor",F6590="Virtual Wall"),IF(VLOOKUP(H6590,IRDeviceDetails!$A$1:$B$10000,2,FALSE)=0,"Standalone",IF(ISNUMBER(MATCH(H6590,ConfigGrouping!$D$1:$D$10000,0)),"Primary","Secondary")),"")))))))))</f>
        <v/>
      </c>
    </row>
    <row r="6591" spans="5:5" ht="15" customHeight="1" x14ac:dyDescent="0.35">
      <c r="E6591" s="11" t="str">
        <f>IF(F6591="Primary Timing Controller","Timing",IF(F6591="Secondary Timing Controller","Timing",IF(F6591="Star","Ethernet",IF(F6591="Door Controller","Security Solution",IF(F6591="Elevator Controller","Security Solution",IF(F6591="Range Extender","Security Solution",IF(F6591="Dropbox","Standalone",IF(F6591="LF Exciter","Standalone",IF(OR(F6591="Monitor",F6591="Virtual Wall"),IF(VLOOKUP(H6591,IRDeviceDetails!$A$1:$B$10000,2,FALSE)=0,"Standalone",IF(ISNUMBER(MATCH(H6591,ConfigGrouping!$D$1:$D$10000,0)),"Primary","Secondary")),"")))))))))</f>
        <v/>
      </c>
    </row>
    <row r="6592" spans="5:5" ht="15" customHeight="1" x14ac:dyDescent="0.35">
      <c r="E6592" s="11" t="str">
        <f>IF(F6592="Primary Timing Controller","Timing",IF(F6592="Secondary Timing Controller","Timing",IF(F6592="Star","Ethernet",IF(F6592="Door Controller","Security Solution",IF(F6592="Elevator Controller","Security Solution",IF(F6592="Range Extender","Security Solution",IF(F6592="Dropbox","Standalone",IF(F6592="LF Exciter","Standalone",IF(OR(F6592="Monitor",F6592="Virtual Wall"),IF(VLOOKUP(H6592,IRDeviceDetails!$A$1:$B$10000,2,FALSE)=0,"Standalone",IF(ISNUMBER(MATCH(H6592,ConfigGrouping!$D$1:$D$10000,0)),"Primary","Secondary")),"")))))))))</f>
        <v/>
      </c>
    </row>
    <row r="6593" spans="5:5" ht="15" customHeight="1" x14ac:dyDescent="0.35">
      <c r="E6593" s="11" t="str">
        <f>IF(F6593="Primary Timing Controller","Timing",IF(F6593="Secondary Timing Controller","Timing",IF(F6593="Star","Ethernet",IF(F6593="Door Controller","Security Solution",IF(F6593="Elevator Controller","Security Solution",IF(F6593="Range Extender","Security Solution",IF(F6593="Dropbox","Standalone",IF(F6593="LF Exciter","Standalone",IF(OR(F6593="Monitor",F6593="Virtual Wall"),IF(VLOOKUP(H6593,IRDeviceDetails!$A$1:$B$10000,2,FALSE)=0,"Standalone",IF(ISNUMBER(MATCH(H6593,ConfigGrouping!$D$1:$D$10000,0)),"Primary","Secondary")),"")))))))))</f>
        <v/>
      </c>
    </row>
    <row r="6594" spans="5:5" ht="15" customHeight="1" x14ac:dyDescent="0.35">
      <c r="E6594" s="11" t="str">
        <f>IF(F6594="Primary Timing Controller","Timing",IF(F6594="Secondary Timing Controller","Timing",IF(F6594="Star","Ethernet",IF(F6594="Door Controller","Security Solution",IF(F6594="Elevator Controller","Security Solution",IF(F6594="Range Extender","Security Solution",IF(F6594="Dropbox","Standalone",IF(F6594="LF Exciter","Standalone",IF(OR(F6594="Monitor",F6594="Virtual Wall"),IF(VLOOKUP(H6594,IRDeviceDetails!$A$1:$B$10000,2,FALSE)=0,"Standalone",IF(ISNUMBER(MATCH(H6594,ConfigGrouping!$D$1:$D$10000,0)),"Primary","Secondary")),"")))))))))</f>
        <v/>
      </c>
    </row>
    <row r="6595" spans="5:5" ht="15" customHeight="1" x14ac:dyDescent="0.35">
      <c r="E6595" s="11" t="str">
        <f>IF(F6595="Primary Timing Controller","Timing",IF(F6595="Secondary Timing Controller","Timing",IF(F6595="Star","Ethernet",IF(F6595="Door Controller","Security Solution",IF(F6595="Elevator Controller","Security Solution",IF(F6595="Range Extender","Security Solution",IF(F6595="Dropbox","Standalone",IF(F6595="LF Exciter","Standalone",IF(OR(F6595="Monitor",F6595="Virtual Wall"),IF(VLOOKUP(H6595,IRDeviceDetails!$A$1:$B$10000,2,FALSE)=0,"Standalone",IF(ISNUMBER(MATCH(H6595,ConfigGrouping!$D$1:$D$10000,0)),"Primary","Secondary")),"")))))))))</f>
        <v/>
      </c>
    </row>
    <row r="6596" spans="5:5" ht="15" customHeight="1" x14ac:dyDescent="0.35">
      <c r="E6596" s="11" t="str">
        <f>IF(F6596="Primary Timing Controller","Timing",IF(F6596="Secondary Timing Controller","Timing",IF(F6596="Star","Ethernet",IF(F6596="Door Controller","Security Solution",IF(F6596="Elevator Controller","Security Solution",IF(F6596="Range Extender","Security Solution",IF(F6596="Dropbox","Standalone",IF(F6596="LF Exciter","Standalone",IF(OR(F6596="Monitor",F6596="Virtual Wall"),IF(VLOOKUP(H6596,IRDeviceDetails!$A$1:$B$10000,2,FALSE)=0,"Standalone",IF(ISNUMBER(MATCH(H6596,ConfigGrouping!$D$1:$D$10000,0)),"Primary","Secondary")),"")))))))))</f>
        <v/>
      </c>
    </row>
    <row r="6597" spans="5:5" ht="15" customHeight="1" x14ac:dyDescent="0.35">
      <c r="E6597" s="11" t="str">
        <f>IF(F6597="Primary Timing Controller","Timing",IF(F6597="Secondary Timing Controller","Timing",IF(F6597="Star","Ethernet",IF(F6597="Door Controller","Security Solution",IF(F6597="Elevator Controller","Security Solution",IF(F6597="Range Extender","Security Solution",IF(F6597="Dropbox","Standalone",IF(F6597="LF Exciter","Standalone",IF(OR(F6597="Monitor",F6597="Virtual Wall"),IF(VLOOKUP(H6597,IRDeviceDetails!$A$1:$B$10000,2,FALSE)=0,"Standalone",IF(ISNUMBER(MATCH(H6597,ConfigGrouping!$D$1:$D$10000,0)),"Primary","Secondary")),"")))))))))</f>
        <v/>
      </c>
    </row>
    <row r="6598" spans="5:5" ht="15" customHeight="1" x14ac:dyDescent="0.35">
      <c r="E6598" s="11" t="str">
        <f>IF(F6598="Primary Timing Controller","Timing",IF(F6598="Secondary Timing Controller","Timing",IF(F6598="Star","Ethernet",IF(F6598="Door Controller","Security Solution",IF(F6598="Elevator Controller","Security Solution",IF(F6598="Range Extender","Security Solution",IF(F6598="Dropbox","Standalone",IF(F6598="LF Exciter","Standalone",IF(OR(F6598="Monitor",F6598="Virtual Wall"),IF(VLOOKUP(H6598,IRDeviceDetails!$A$1:$B$10000,2,FALSE)=0,"Standalone",IF(ISNUMBER(MATCH(H6598,ConfigGrouping!$D$1:$D$10000,0)),"Primary","Secondary")),"")))))))))</f>
        <v/>
      </c>
    </row>
    <row r="6599" spans="5:5" ht="15" customHeight="1" x14ac:dyDescent="0.35">
      <c r="E6599" s="11" t="str">
        <f>IF(F6599="Primary Timing Controller","Timing",IF(F6599="Secondary Timing Controller","Timing",IF(F6599="Star","Ethernet",IF(F6599="Door Controller","Security Solution",IF(F6599="Elevator Controller","Security Solution",IF(F6599="Range Extender","Security Solution",IF(F6599="Dropbox","Standalone",IF(F6599="LF Exciter","Standalone",IF(OR(F6599="Monitor",F6599="Virtual Wall"),IF(VLOOKUP(H6599,IRDeviceDetails!$A$1:$B$10000,2,FALSE)=0,"Standalone",IF(ISNUMBER(MATCH(H6599,ConfigGrouping!$D$1:$D$10000,0)),"Primary","Secondary")),"")))))))))</f>
        <v/>
      </c>
    </row>
    <row r="6600" spans="5:5" ht="15" customHeight="1" x14ac:dyDescent="0.35">
      <c r="E6600" s="11" t="str">
        <f>IF(F6600="Primary Timing Controller","Timing",IF(F6600="Secondary Timing Controller","Timing",IF(F6600="Star","Ethernet",IF(F6600="Door Controller","Security Solution",IF(F6600="Elevator Controller","Security Solution",IF(F6600="Range Extender","Security Solution",IF(F6600="Dropbox","Standalone",IF(F6600="LF Exciter","Standalone",IF(OR(F6600="Monitor",F6600="Virtual Wall"),IF(VLOOKUP(H6600,IRDeviceDetails!$A$1:$B$10000,2,FALSE)=0,"Standalone",IF(ISNUMBER(MATCH(H6600,ConfigGrouping!$D$1:$D$10000,0)),"Primary","Secondary")),"")))))))))</f>
        <v/>
      </c>
    </row>
    <row r="6601" spans="5:5" ht="15" customHeight="1" x14ac:dyDescent="0.35">
      <c r="E6601" s="11" t="str">
        <f>IF(F6601="Primary Timing Controller","Timing",IF(F6601="Secondary Timing Controller","Timing",IF(F6601="Star","Ethernet",IF(F6601="Door Controller","Security Solution",IF(F6601="Elevator Controller","Security Solution",IF(F6601="Range Extender","Security Solution",IF(F6601="Dropbox","Standalone",IF(F6601="LF Exciter","Standalone",IF(OR(F6601="Monitor",F6601="Virtual Wall"),IF(VLOOKUP(H6601,IRDeviceDetails!$A$1:$B$10000,2,FALSE)=0,"Standalone",IF(ISNUMBER(MATCH(H6601,ConfigGrouping!$D$1:$D$10000,0)),"Primary","Secondary")),"")))))))))</f>
        <v/>
      </c>
    </row>
    <row r="6602" spans="5:5" ht="15" customHeight="1" x14ac:dyDescent="0.35">
      <c r="E6602" s="11" t="str">
        <f>IF(F6602="Primary Timing Controller","Timing",IF(F6602="Secondary Timing Controller","Timing",IF(F6602="Star","Ethernet",IF(F6602="Door Controller","Security Solution",IF(F6602="Elevator Controller","Security Solution",IF(F6602="Range Extender","Security Solution",IF(F6602="Dropbox","Standalone",IF(F6602="LF Exciter","Standalone",IF(OR(F6602="Monitor",F6602="Virtual Wall"),IF(VLOOKUP(H6602,IRDeviceDetails!$A$1:$B$10000,2,FALSE)=0,"Standalone",IF(ISNUMBER(MATCH(H6602,ConfigGrouping!$D$1:$D$10000,0)),"Primary","Secondary")),"")))))))))</f>
        <v/>
      </c>
    </row>
    <row r="6603" spans="5:5" ht="15" customHeight="1" x14ac:dyDescent="0.35">
      <c r="E6603" s="11" t="str">
        <f>IF(F6603="Primary Timing Controller","Timing",IF(F6603="Secondary Timing Controller","Timing",IF(F6603="Star","Ethernet",IF(F6603="Door Controller","Security Solution",IF(F6603="Elevator Controller","Security Solution",IF(F6603="Range Extender","Security Solution",IF(F6603="Dropbox","Standalone",IF(F6603="LF Exciter","Standalone",IF(OR(F6603="Monitor",F6603="Virtual Wall"),IF(VLOOKUP(H6603,IRDeviceDetails!$A$1:$B$10000,2,FALSE)=0,"Standalone",IF(ISNUMBER(MATCH(H6603,ConfigGrouping!$D$1:$D$10000,0)),"Primary","Secondary")),"")))))))))</f>
        <v/>
      </c>
    </row>
    <row r="6604" spans="5:5" ht="15" customHeight="1" x14ac:dyDescent="0.35">
      <c r="E6604" s="11" t="str">
        <f>IF(F6604="Primary Timing Controller","Timing",IF(F6604="Secondary Timing Controller","Timing",IF(F6604="Star","Ethernet",IF(F6604="Door Controller","Security Solution",IF(F6604="Elevator Controller","Security Solution",IF(F6604="Range Extender","Security Solution",IF(F6604="Dropbox","Standalone",IF(F6604="LF Exciter","Standalone",IF(OR(F6604="Monitor",F6604="Virtual Wall"),IF(VLOOKUP(H6604,IRDeviceDetails!$A$1:$B$10000,2,FALSE)=0,"Standalone",IF(ISNUMBER(MATCH(H6604,ConfigGrouping!$D$1:$D$10000,0)),"Primary","Secondary")),"")))))))))</f>
        <v/>
      </c>
    </row>
    <row r="6605" spans="5:5" ht="15" customHeight="1" x14ac:dyDescent="0.35">
      <c r="E6605" s="11" t="str">
        <f>IF(F6605="Primary Timing Controller","Timing",IF(F6605="Secondary Timing Controller","Timing",IF(F6605="Star","Ethernet",IF(F6605="Door Controller","Security Solution",IF(F6605="Elevator Controller","Security Solution",IF(F6605="Range Extender","Security Solution",IF(F6605="Dropbox","Standalone",IF(F6605="LF Exciter","Standalone",IF(OR(F6605="Monitor",F6605="Virtual Wall"),IF(VLOOKUP(H6605,IRDeviceDetails!$A$1:$B$10000,2,FALSE)=0,"Standalone",IF(ISNUMBER(MATCH(H6605,ConfigGrouping!$D$1:$D$10000,0)),"Primary","Secondary")),"")))))))))</f>
        <v/>
      </c>
    </row>
    <row r="6606" spans="5:5" ht="15" customHeight="1" x14ac:dyDescent="0.35">
      <c r="E6606" s="11" t="str">
        <f>IF(F6606="Primary Timing Controller","Timing",IF(F6606="Secondary Timing Controller","Timing",IF(F6606="Star","Ethernet",IF(F6606="Door Controller","Security Solution",IF(F6606="Elevator Controller","Security Solution",IF(F6606="Range Extender","Security Solution",IF(F6606="Dropbox","Standalone",IF(F6606="LF Exciter","Standalone",IF(OR(F6606="Monitor",F6606="Virtual Wall"),IF(VLOOKUP(H6606,IRDeviceDetails!$A$1:$B$10000,2,FALSE)=0,"Standalone",IF(ISNUMBER(MATCH(H6606,ConfigGrouping!$D$1:$D$10000,0)),"Primary","Secondary")),"")))))))))</f>
        <v/>
      </c>
    </row>
    <row r="6607" spans="5:5" ht="15" customHeight="1" x14ac:dyDescent="0.35">
      <c r="E6607" s="11" t="str">
        <f>IF(F6607="Primary Timing Controller","Timing",IF(F6607="Secondary Timing Controller","Timing",IF(F6607="Star","Ethernet",IF(F6607="Door Controller","Security Solution",IF(F6607="Elevator Controller","Security Solution",IF(F6607="Range Extender","Security Solution",IF(F6607="Dropbox","Standalone",IF(F6607="LF Exciter","Standalone",IF(OR(F6607="Monitor",F6607="Virtual Wall"),IF(VLOOKUP(H6607,IRDeviceDetails!$A$1:$B$10000,2,FALSE)=0,"Standalone",IF(ISNUMBER(MATCH(H6607,ConfigGrouping!$D$1:$D$10000,0)),"Primary","Secondary")),"")))))))))</f>
        <v/>
      </c>
    </row>
    <row r="6608" spans="5:5" ht="15" customHeight="1" x14ac:dyDescent="0.35">
      <c r="E6608" s="11" t="str">
        <f>IF(F6608="Primary Timing Controller","Timing",IF(F6608="Secondary Timing Controller","Timing",IF(F6608="Star","Ethernet",IF(F6608="Door Controller","Security Solution",IF(F6608="Elevator Controller","Security Solution",IF(F6608="Range Extender","Security Solution",IF(F6608="Dropbox","Standalone",IF(F6608="LF Exciter","Standalone",IF(OR(F6608="Monitor",F6608="Virtual Wall"),IF(VLOOKUP(H6608,IRDeviceDetails!$A$1:$B$10000,2,FALSE)=0,"Standalone",IF(ISNUMBER(MATCH(H6608,ConfigGrouping!$D$1:$D$10000,0)),"Primary","Secondary")),"")))))))))</f>
        <v/>
      </c>
    </row>
    <row r="6609" spans="5:5" ht="15" customHeight="1" x14ac:dyDescent="0.35">
      <c r="E6609" s="11" t="str">
        <f>IF(F6609="Primary Timing Controller","Timing",IF(F6609="Secondary Timing Controller","Timing",IF(F6609="Star","Ethernet",IF(F6609="Door Controller","Security Solution",IF(F6609="Elevator Controller","Security Solution",IF(F6609="Range Extender","Security Solution",IF(F6609="Dropbox","Standalone",IF(F6609="LF Exciter","Standalone",IF(OR(F6609="Monitor",F6609="Virtual Wall"),IF(VLOOKUP(H6609,IRDeviceDetails!$A$1:$B$10000,2,FALSE)=0,"Standalone",IF(ISNUMBER(MATCH(H6609,ConfigGrouping!$D$1:$D$10000,0)),"Primary","Secondary")),"")))))))))</f>
        <v/>
      </c>
    </row>
    <row r="6610" spans="5:5" ht="15" customHeight="1" x14ac:dyDescent="0.35">
      <c r="E6610" s="11" t="str">
        <f>IF(F6610="Primary Timing Controller","Timing",IF(F6610="Secondary Timing Controller","Timing",IF(F6610="Star","Ethernet",IF(F6610="Door Controller","Security Solution",IF(F6610="Elevator Controller","Security Solution",IF(F6610="Range Extender","Security Solution",IF(F6610="Dropbox","Standalone",IF(F6610="LF Exciter","Standalone",IF(OR(F6610="Monitor",F6610="Virtual Wall"),IF(VLOOKUP(H6610,IRDeviceDetails!$A$1:$B$10000,2,FALSE)=0,"Standalone",IF(ISNUMBER(MATCH(H6610,ConfigGrouping!$D$1:$D$10000,0)),"Primary","Secondary")),"")))))))))</f>
        <v/>
      </c>
    </row>
    <row r="6611" spans="5:5" ht="15" customHeight="1" x14ac:dyDescent="0.35">
      <c r="E6611" s="11" t="str">
        <f>IF(F6611="Primary Timing Controller","Timing",IF(F6611="Secondary Timing Controller","Timing",IF(F6611="Star","Ethernet",IF(F6611="Door Controller","Security Solution",IF(F6611="Elevator Controller","Security Solution",IF(F6611="Range Extender","Security Solution",IF(F6611="Dropbox","Standalone",IF(F6611="LF Exciter","Standalone",IF(OR(F6611="Monitor",F6611="Virtual Wall"),IF(VLOOKUP(H6611,IRDeviceDetails!$A$1:$B$10000,2,FALSE)=0,"Standalone",IF(ISNUMBER(MATCH(H6611,ConfigGrouping!$D$1:$D$10000,0)),"Primary","Secondary")),"")))))))))</f>
        <v/>
      </c>
    </row>
    <row r="6612" spans="5:5" ht="15" customHeight="1" x14ac:dyDescent="0.35">
      <c r="E6612" s="11" t="str">
        <f>IF(F6612="Primary Timing Controller","Timing",IF(F6612="Secondary Timing Controller","Timing",IF(F6612="Star","Ethernet",IF(F6612="Door Controller","Security Solution",IF(F6612="Elevator Controller","Security Solution",IF(F6612="Range Extender","Security Solution",IF(F6612="Dropbox","Standalone",IF(F6612="LF Exciter","Standalone",IF(OR(F6612="Monitor",F6612="Virtual Wall"),IF(VLOOKUP(H6612,IRDeviceDetails!$A$1:$B$10000,2,FALSE)=0,"Standalone",IF(ISNUMBER(MATCH(H6612,ConfigGrouping!$D$1:$D$10000,0)),"Primary","Secondary")),"")))))))))</f>
        <v/>
      </c>
    </row>
    <row r="6613" spans="5:5" ht="15" customHeight="1" x14ac:dyDescent="0.35">
      <c r="E6613" s="11" t="str">
        <f>IF(F6613="Primary Timing Controller","Timing",IF(F6613="Secondary Timing Controller","Timing",IF(F6613="Star","Ethernet",IF(F6613="Door Controller","Security Solution",IF(F6613="Elevator Controller","Security Solution",IF(F6613="Range Extender","Security Solution",IF(F6613="Dropbox","Standalone",IF(F6613="LF Exciter","Standalone",IF(OR(F6613="Monitor",F6613="Virtual Wall"),IF(VLOOKUP(H6613,IRDeviceDetails!$A$1:$B$10000,2,FALSE)=0,"Standalone",IF(ISNUMBER(MATCH(H6613,ConfigGrouping!$D$1:$D$10000,0)),"Primary","Secondary")),"")))))))))</f>
        <v/>
      </c>
    </row>
    <row r="6614" spans="5:5" ht="15" customHeight="1" x14ac:dyDescent="0.35">
      <c r="E6614" s="11" t="str">
        <f>IF(F6614="Primary Timing Controller","Timing",IF(F6614="Secondary Timing Controller","Timing",IF(F6614="Star","Ethernet",IF(F6614="Door Controller","Security Solution",IF(F6614="Elevator Controller","Security Solution",IF(F6614="Range Extender","Security Solution",IF(F6614="Dropbox","Standalone",IF(F6614="LF Exciter","Standalone",IF(OR(F6614="Monitor",F6614="Virtual Wall"),IF(VLOOKUP(H6614,IRDeviceDetails!$A$1:$B$10000,2,FALSE)=0,"Standalone",IF(ISNUMBER(MATCH(H6614,ConfigGrouping!$D$1:$D$10000,0)),"Primary","Secondary")),"")))))))))</f>
        <v/>
      </c>
    </row>
    <row r="6615" spans="5:5" ht="15" customHeight="1" x14ac:dyDescent="0.35">
      <c r="E6615" s="11" t="str">
        <f>IF(F6615="Primary Timing Controller","Timing",IF(F6615="Secondary Timing Controller","Timing",IF(F6615="Star","Ethernet",IF(F6615="Door Controller","Security Solution",IF(F6615="Elevator Controller","Security Solution",IF(F6615="Range Extender","Security Solution",IF(F6615="Dropbox","Standalone",IF(F6615="LF Exciter","Standalone",IF(OR(F6615="Monitor",F6615="Virtual Wall"),IF(VLOOKUP(H6615,IRDeviceDetails!$A$1:$B$10000,2,FALSE)=0,"Standalone",IF(ISNUMBER(MATCH(H6615,ConfigGrouping!$D$1:$D$10000,0)),"Primary","Secondary")),"")))))))))</f>
        <v/>
      </c>
    </row>
    <row r="6616" spans="5:5" ht="15" customHeight="1" x14ac:dyDescent="0.35">
      <c r="E6616" s="11" t="str">
        <f>IF(F6616="Primary Timing Controller","Timing",IF(F6616="Secondary Timing Controller","Timing",IF(F6616="Star","Ethernet",IF(F6616="Door Controller","Security Solution",IF(F6616="Elevator Controller","Security Solution",IF(F6616="Range Extender","Security Solution",IF(F6616="Dropbox","Standalone",IF(F6616="LF Exciter","Standalone",IF(OR(F6616="Monitor",F6616="Virtual Wall"),IF(VLOOKUP(H6616,IRDeviceDetails!$A$1:$B$10000,2,FALSE)=0,"Standalone",IF(ISNUMBER(MATCH(H6616,ConfigGrouping!$D$1:$D$10000,0)),"Primary","Secondary")),"")))))))))</f>
        <v/>
      </c>
    </row>
    <row r="6617" spans="5:5" ht="15" customHeight="1" x14ac:dyDescent="0.35">
      <c r="E6617" s="11" t="str">
        <f>IF(F6617="Primary Timing Controller","Timing",IF(F6617="Secondary Timing Controller","Timing",IF(F6617="Star","Ethernet",IF(F6617="Door Controller","Security Solution",IF(F6617="Elevator Controller","Security Solution",IF(F6617="Range Extender","Security Solution",IF(F6617="Dropbox","Standalone",IF(F6617="LF Exciter","Standalone",IF(OR(F6617="Monitor",F6617="Virtual Wall"),IF(VLOOKUP(H6617,IRDeviceDetails!$A$1:$B$10000,2,FALSE)=0,"Standalone",IF(ISNUMBER(MATCH(H6617,ConfigGrouping!$D$1:$D$10000,0)),"Primary","Secondary")),"")))))))))</f>
        <v/>
      </c>
    </row>
    <row r="6618" spans="5:5" ht="15" customHeight="1" x14ac:dyDescent="0.35">
      <c r="E6618" s="11" t="str">
        <f>IF(F6618="Primary Timing Controller","Timing",IF(F6618="Secondary Timing Controller","Timing",IF(F6618="Star","Ethernet",IF(F6618="Door Controller","Security Solution",IF(F6618="Elevator Controller","Security Solution",IF(F6618="Range Extender","Security Solution",IF(F6618="Dropbox","Standalone",IF(F6618="LF Exciter","Standalone",IF(OR(F6618="Monitor",F6618="Virtual Wall"),IF(VLOOKUP(H6618,IRDeviceDetails!$A$1:$B$10000,2,FALSE)=0,"Standalone",IF(ISNUMBER(MATCH(H6618,ConfigGrouping!$D$1:$D$10000,0)),"Primary","Secondary")),"")))))))))</f>
        <v/>
      </c>
    </row>
    <row r="6619" spans="5:5" ht="15" customHeight="1" x14ac:dyDescent="0.35">
      <c r="E6619" s="11" t="str">
        <f>IF(F6619="Primary Timing Controller","Timing",IF(F6619="Secondary Timing Controller","Timing",IF(F6619="Star","Ethernet",IF(F6619="Door Controller","Security Solution",IF(F6619="Elevator Controller","Security Solution",IF(F6619="Range Extender","Security Solution",IF(F6619="Dropbox","Standalone",IF(F6619="LF Exciter","Standalone",IF(OR(F6619="Monitor",F6619="Virtual Wall"),IF(VLOOKUP(H6619,IRDeviceDetails!$A$1:$B$10000,2,FALSE)=0,"Standalone",IF(ISNUMBER(MATCH(H6619,ConfigGrouping!$D$1:$D$10000,0)),"Primary","Secondary")),"")))))))))</f>
        <v/>
      </c>
    </row>
    <row r="6620" spans="5:5" ht="15" customHeight="1" x14ac:dyDescent="0.35">
      <c r="E6620" s="11" t="str">
        <f>IF(F6620="Primary Timing Controller","Timing",IF(F6620="Secondary Timing Controller","Timing",IF(F6620="Star","Ethernet",IF(F6620="Door Controller","Security Solution",IF(F6620="Elevator Controller","Security Solution",IF(F6620="Range Extender","Security Solution",IF(F6620="Dropbox","Standalone",IF(F6620="LF Exciter","Standalone",IF(OR(F6620="Monitor",F6620="Virtual Wall"),IF(VLOOKUP(H6620,IRDeviceDetails!$A$1:$B$10000,2,FALSE)=0,"Standalone",IF(ISNUMBER(MATCH(H6620,ConfigGrouping!$D$1:$D$10000,0)),"Primary","Secondary")),"")))))))))</f>
        <v/>
      </c>
    </row>
    <row r="6621" spans="5:5" ht="15" customHeight="1" x14ac:dyDescent="0.35">
      <c r="E6621" s="11" t="str">
        <f>IF(F6621="Primary Timing Controller","Timing",IF(F6621="Secondary Timing Controller","Timing",IF(F6621="Star","Ethernet",IF(F6621="Door Controller","Security Solution",IF(F6621="Elevator Controller","Security Solution",IF(F6621="Range Extender","Security Solution",IF(F6621="Dropbox","Standalone",IF(F6621="LF Exciter","Standalone",IF(OR(F6621="Monitor",F6621="Virtual Wall"),IF(VLOOKUP(H6621,IRDeviceDetails!$A$1:$B$10000,2,FALSE)=0,"Standalone",IF(ISNUMBER(MATCH(H6621,ConfigGrouping!$D$1:$D$10000,0)),"Primary","Secondary")),"")))))))))</f>
        <v/>
      </c>
    </row>
    <row r="6622" spans="5:5" ht="15" customHeight="1" x14ac:dyDescent="0.35">
      <c r="E6622" s="11" t="str">
        <f>IF(F6622="Primary Timing Controller","Timing",IF(F6622="Secondary Timing Controller","Timing",IF(F6622="Star","Ethernet",IF(F6622="Door Controller","Security Solution",IF(F6622="Elevator Controller","Security Solution",IF(F6622="Range Extender","Security Solution",IF(F6622="Dropbox","Standalone",IF(F6622="LF Exciter","Standalone",IF(OR(F6622="Monitor",F6622="Virtual Wall"),IF(VLOOKUP(H6622,IRDeviceDetails!$A$1:$B$10000,2,FALSE)=0,"Standalone",IF(ISNUMBER(MATCH(H6622,ConfigGrouping!$D$1:$D$10000,0)),"Primary","Secondary")),"")))))))))</f>
        <v/>
      </c>
    </row>
    <row r="6623" spans="5:5" ht="15" customHeight="1" x14ac:dyDescent="0.35">
      <c r="E6623" s="11" t="str">
        <f>IF(F6623="Primary Timing Controller","Timing",IF(F6623="Secondary Timing Controller","Timing",IF(F6623="Star","Ethernet",IF(F6623="Door Controller","Security Solution",IF(F6623="Elevator Controller","Security Solution",IF(F6623="Range Extender","Security Solution",IF(F6623="Dropbox","Standalone",IF(F6623="LF Exciter","Standalone",IF(OR(F6623="Monitor",F6623="Virtual Wall"),IF(VLOOKUP(H6623,IRDeviceDetails!$A$1:$B$10000,2,FALSE)=0,"Standalone",IF(ISNUMBER(MATCH(H6623,ConfigGrouping!$D$1:$D$10000,0)),"Primary","Secondary")),"")))))))))</f>
        <v/>
      </c>
    </row>
    <row r="6624" spans="5:5" ht="15" customHeight="1" x14ac:dyDescent="0.35">
      <c r="E6624" s="11" t="str">
        <f>IF(F6624="Primary Timing Controller","Timing",IF(F6624="Secondary Timing Controller","Timing",IF(F6624="Star","Ethernet",IF(F6624="Door Controller","Security Solution",IF(F6624="Elevator Controller","Security Solution",IF(F6624="Range Extender","Security Solution",IF(F6624="Dropbox","Standalone",IF(F6624="LF Exciter","Standalone",IF(OR(F6624="Monitor",F6624="Virtual Wall"),IF(VLOOKUP(H6624,IRDeviceDetails!$A$1:$B$10000,2,FALSE)=0,"Standalone",IF(ISNUMBER(MATCH(H6624,ConfigGrouping!$D$1:$D$10000,0)),"Primary","Secondary")),"")))))))))</f>
        <v/>
      </c>
    </row>
    <row r="6625" spans="5:5" ht="15" customHeight="1" x14ac:dyDescent="0.35">
      <c r="E6625" s="11" t="str">
        <f>IF(F6625="Primary Timing Controller","Timing",IF(F6625="Secondary Timing Controller","Timing",IF(F6625="Star","Ethernet",IF(F6625="Door Controller","Security Solution",IF(F6625="Elevator Controller","Security Solution",IF(F6625="Range Extender","Security Solution",IF(F6625="Dropbox","Standalone",IF(F6625="LF Exciter","Standalone",IF(OR(F6625="Monitor",F6625="Virtual Wall"),IF(VLOOKUP(H6625,IRDeviceDetails!$A$1:$B$10000,2,FALSE)=0,"Standalone",IF(ISNUMBER(MATCH(H6625,ConfigGrouping!$D$1:$D$10000,0)),"Primary","Secondary")),"")))))))))</f>
        <v/>
      </c>
    </row>
    <row r="6626" spans="5:5" ht="15" customHeight="1" x14ac:dyDescent="0.35">
      <c r="E6626" s="11" t="str">
        <f>IF(F6626="Primary Timing Controller","Timing",IF(F6626="Secondary Timing Controller","Timing",IF(F6626="Star","Ethernet",IF(F6626="Door Controller","Security Solution",IF(F6626="Elevator Controller","Security Solution",IF(F6626="Range Extender","Security Solution",IF(F6626="Dropbox","Standalone",IF(F6626="LF Exciter","Standalone",IF(OR(F6626="Monitor",F6626="Virtual Wall"),IF(VLOOKUP(H6626,IRDeviceDetails!$A$1:$B$10000,2,FALSE)=0,"Standalone",IF(ISNUMBER(MATCH(H6626,ConfigGrouping!$D$1:$D$10000,0)),"Primary","Secondary")),"")))))))))</f>
        <v/>
      </c>
    </row>
    <row r="6627" spans="5:5" ht="15" customHeight="1" x14ac:dyDescent="0.35">
      <c r="E6627" s="11" t="str">
        <f>IF(F6627="Primary Timing Controller","Timing",IF(F6627="Secondary Timing Controller","Timing",IF(F6627="Star","Ethernet",IF(F6627="Door Controller","Security Solution",IF(F6627="Elevator Controller","Security Solution",IF(F6627="Range Extender","Security Solution",IF(F6627="Dropbox","Standalone",IF(F6627="LF Exciter","Standalone",IF(OR(F6627="Monitor",F6627="Virtual Wall"),IF(VLOOKUP(H6627,IRDeviceDetails!$A$1:$B$10000,2,FALSE)=0,"Standalone",IF(ISNUMBER(MATCH(H6627,ConfigGrouping!$D$1:$D$10000,0)),"Primary","Secondary")),"")))))))))</f>
        <v/>
      </c>
    </row>
    <row r="6628" spans="5:5" ht="15" customHeight="1" x14ac:dyDescent="0.35">
      <c r="E6628" s="11" t="str">
        <f>IF(F6628="Primary Timing Controller","Timing",IF(F6628="Secondary Timing Controller","Timing",IF(F6628="Star","Ethernet",IF(F6628="Door Controller","Security Solution",IF(F6628="Elevator Controller","Security Solution",IF(F6628="Range Extender","Security Solution",IF(F6628="Dropbox","Standalone",IF(F6628="LF Exciter","Standalone",IF(OR(F6628="Monitor",F6628="Virtual Wall"),IF(VLOOKUP(H6628,IRDeviceDetails!$A$1:$B$10000,2,FALSE)=0,"Standalone",IF(ISNUMBER(MATCH(H6628,ConfigGrouping!$D$1:$D$10000,0)),"Primary","Secondary")),"")))))))))</f>
        <v/>
      </c>
    </row>
    <row r="6629" spans="5:5" ht="15" customHeight="1" x14ac:dyDescent="0.35">
      <c r="E6629" s="11" t="str">
        <f>IF(F6629="Primary Timing Controller","Timing",IF(F6629="Secondary Timing Controller","Timing",IF(F6629="Star","Ethernet",IF(F6629="Door Controller","Security Solution",IF(F6629="Elevator Controller","Security Solution",IF(F6629="Range Extender","Security Solution",IF(F6629="Dropbox","Standalone",IF(F6629="LF Exciter","Standalone",IF(OR(F6629="Monitor",F6629="Virtual Wall"),IF(VLOOKUP(H6629,IRDeviceDetails!$A$1:$B$10000,2,FALSE)=0,"Standalone",IF(ISNUMBER(MATCH(H6629,ConfigGrouping!$D$1:$D$10000,0)),"Primary","Secondary")),"")))))))))</f>
        <v/>
      </c>
    </row>
    <row r="6630" spans="5:5" ht="15" customHeight="1" x14ac:dyDescent="0.35">
      <c r="E6630" s="11" t="str">
        <f>IF(F6630="Primary Timing Controller","Timing",IF(F6630="Secondary Timing Controller","Timing",IF(F6630="Star","Ethernet",IF(F6630="Door Controller","Security Solution",IF(F6630="Elevator Controller","Security Solution",IF(F6630="Range Extender","Security Solution",IF(F6630="Dropbox","Standalone",IF(F6630="LF Exciter","Standalone",IF(OR(F6630="Monitor",F6630="Virtual Wall"),IF(VLOOKUP(H6630,IRDeviceDetails!$A$1:$B$10000,2,FALSE)=0,"Standalone",IF(ISNUMBER(MATCH(H6630,ConfigGrouping!$D$1:$D$10000,0)),"Primary","Secondary")),"")))))))))</f>
        <v/>
      </c>
    </row>
    <row r="6631" spans="5:5" ht="15" customHeight="1" x14ac:dyDescent="0.35">
      <c r="E6631" s="11" t="str">
        <f>IF(F6631="Primary Timing Controller","Timing",IF(F6631="Secondary Timing Controller","Timing",IF(F6631="Star","Ethernet",IF(F6631="Door Controller","Security Solution",IF(F6631="Elevator Controller","Security Solution",IF(F6631="Range Extender","Security Solution",IF(F6631="Dropbox","Standalone",IF(F6631="LF Exciter","Standalone",IF(OR(F6631="Monitor",F6631="Virtual Wall"),IF(VLOOKUP(H6631,IRDeviceDetails!$A$1:$B$10000,2,FALSE)=0,"Standalone",IF(ISNUMBER(MATCH(H6631,ConfigGrouping!$D$1:$D$10000,0)),"Primary","Secondary")),"")))))))))</f>
        <v/>
      </c>
    </row>
    <row r="6632" spans="5:5" ht="15" customHeight="1" x14ac:dyDescent="0.35">
      <c r="E6632" s="11" t="str">
        <f>IF(F6632="Primary Timing Controller","Timing",IF(F6632="Secondary Timing Controller","Timing",IF(F6632="Star","Ethernet",IF(F6632="Door Controller","Security Solution",IF(F6632="Elevator Controller","Security Solution",IF(F6632="Range Extender","Security Solution",IF(F6632="Dropbox","Standalone",IF(F6632="LF Exciter","Standalone",IF(OR(F6632="Monitor",F6632="Virtual Wall"),IF(VLOOKUP(H6632,IRDeviceDetails!$A$1:$B$10000,2,FALSE)=0,"Standalone",IF(ISNUMBER(MATCH(H6632,ConfigGrouping!$D$1:$D$10000,0)),"Primary","Secondary")),"")))))))))</f>
        <v/>
      </c>
    </row>
    <row r="6633" spans="5:5" ht="15" customHeight="1" x14ac:dyDescent="0.35">
      <c r="E6633" s="11" t="str">
        <f>IF(F6633="Primary Timing Controller","Timing",IF(F6633="Secondary Timing Controller","Timing",IF(F6633="Star","Ethernet",IF(F6633="Door Controller","Security Solution",IF(F6633="Elevator Controller","Security Solution",IF(F6633="Range Extender","Security Solution",IF(F6633="Dropbox","Standalone",IF(F6633="LF Exciter","Standalone",IF(OR(F6633="Monitor",F6633="Virtual Wall"),IF(VLOOKUP(H6633,IRDeviceDetails!$A$1:$B$10000,2,FALSE)=0,"Standalone",IF(ISNUMBER(MATCH(H6633,ConfigGrouping!$D$1:$D$10000,0)),"Primary","Secondary")),"")))))))))</f>
        <v/>
      </c>
    </row>
    <row r="6634" spans="5:5" ht="15" customHeight="1" x14ac:dyDescent="0.35">
      <c r="E6634" s="11" t="str">
        <f>IF(F6634="Primary Timing Controller","Timing",IF(F6634="Secondary Timing Controller","Timing",IF(F6634="Star","Ethernet",IF(F6634="Door Controller","Security Solution",IF(F6634="Elevator Controller","Security Solution",IF(F6634="Range Extender","Security Solution",IF(F6634="Dropbox","Standalone",IF(F6634="LF Exciter","Standalone",IF(OR(F6634="Monitor",F6634="Virtual Wall"),IF(VLOOKUP(H6634,IRDeviceDetails!$A$1:$B$10000,2,FALSE)=0,"Standalone",IF(ISNUMBER(MATCH(H6634,ConfigGrouping!$D$1:$D$10000,0)),"Primary","Secondary")),"")))))))))</f>
        <v/>
      </c>
    </row>
    <row r="6635" spans="5:5" ht="15" customHeight="1" x14ac:dyDescent="0.35">
      <c r="E6635" s="11" t="str">
        <f>IF(F6635="Primary Timing Controller","Timing",IF(F6635="Secondary Timing Controller","Timing",IF(F6635="Star","Ethernet",IF(F6635="Door Controller","Security Solution",IF(F6635="Elevator Controller","Security Solution",IF(F6635="Range Extender","Security Solution",IF(F6635="Dropbox","Standalone",IF(F6635="LF Exciter","Standalone",IF(OR(F6635="Monitor",F6635="Virtual Wall"),IF(VLOOKUP(H6635,IRDeviceDetails!$A$1:$B$10000,2,FALSE)=0,"Standalone",IF(ISNUMBER(MATCH(H6635,ConfigGrouping!$D$1:$D$10000,0)),"Primary","Secondary")),"")))))))))</f>
        <v/>
      </c>
    </row>
    <row r="6636" spans="5:5" ht="15" customHeight="1" x14ac:dyDescent="0.35">
      <c r="E6636" s="11" t="str">
        <f>IF(F6636="Primary Timing Controller","Timing",IF(F6636="Secondary Timing Controller","Timing",IF(F6636="Star","Ethernet",IF(F6636="Door Controller","Security Solution",IF(F6636="Elevator Controller","Security Solution",IF(F6636="Range Extender","Security Solution",IF(F6636="Dropbox","Standalone",IF(F6636="LF Exciter","Standalone",IF(OR(F6636="Monitor",F6636="Virtual Wall"),IF(VLOOKUP(H6636,IRDeviceDetails!$A$1:$B$10000,2,FALSE)=0,"Standalone",IF(ISNUMBER(MATCH(H6636,ConfigGrouping!$D$1:$D$10000,0)),"Primary","Secondary")),"")))))))))</f>
        <v/>
      </c>
    </row>
    <row r="6637" spans="5:5" ht="15" customHeight="1" x14ac:dyDescent="0.35">
      <c r="E6637" s="11" t="str">
        <f>IF(F6637="Primary Timing Controller","Timing",IF(F6637="Secondary Timing Controller","Timing",IF(F6637="Star","Ethernet",IF(F6637="Door Controller","Security Solution",IF(F6637="Elevator Controller","Security Solution",IF(F6637="Range Extender","Security Solution",IF(F6637="Dropbox","Standalone",IF(F6637="LF Exciter","Standalone",IF(OR(F6637="Monitor",F6637="Virtual Wall"),IF(VLOOKUP(H6637,IRDeviceDetails!$A$1:$B$10000,2,FALSE)=0,"Standalone",IF(ISNUMBER(MATCH(H6637,ConfigGrouping!$D$1:$D$10000,0)),"Primary","Secondary")),"")))))))))</f>
        <v/>
      </c>
    </row>
    <row r="6638" spans="5:5" ht="15" customHeight="1" x14ac:dyDescent="0.35">
      <c r="E6638" s="11" t="str">
        <f>IF(F6638="Primary Timing Controller","Timing",IF(F6638="Secondary Timing Controller","Timing",IF(F6638="Star","Ethernet",IF(F6638="Door Controller","Security Solution",IF(F6638="Elevator Controller","Security Solution",IF(F6638="Range Extender","Security Solution",IF(F6638="Dropbox","Standalone",IF(F6638="LF Exciter","Standalone",IF(OR(F6638="Monitor",F6638="Virtual Wall"),IF(VLOOKUP(H6638,IRDeviceDetails!$A$1:$B$10000,2,FALSE)=0,"Standalone",IF(ISNUMBER(MATCH(H6638,ConfigGrouping!$D$1:$D$10000,0)),"Primary","Secondary")),"")))))))))</f>
        <v/>
      </c>
    </row>
    <row r="6639" spans="5:5" ht="15" customHeight="1" x14ac:dyDescent="0.35">
      <c r="E6639" s="11" t="str">
        <f>IF(F6639="Primary Timing Controller","Timing",IF(F6639="Secondary Timing Controller","Timing",IF(F6639="Star","Ethernet",IF(F6639="Door Controller","Security Solution",IF(F6639="Elevator Controller","Security Solution",IF(F6639="Range Extender","Security Solution",IF(F6639="Dropbox","Standalone",IF(F6639="LF Exciter","Standalone",IF(OR(F6639="Monitor",F6639="Virtual Wall"),IF(VLOOKUP(H6639,IRDeviceDetails!$A$1:$B$10000,2,FALSE)=0,"Standalone",IF(ISNUMBER(MATCH(H6639,ConfigGrouping!$D$1:$D$10000,0)),"Primary","Secondary")),"")))))))))</f>
        <v/>
      </c>
    </row>
    <row r="6640" spans="5:5" ht="15" customHeight="1" x14ac:dyDescent="0.35">
      <c r="E6640" s="11" t="str">
        <f>IF(F6640="Primary Timing Controller","Timing",IF(F6640="Secondary Timing Controller","Timing",IF(F6640="Star","Ethernet",IF(F6640="Door Controller","Security Solution",IF(F6640="Elevator Controller","Security Solution",IF(F6640="Range Extender","Security Solution",IF(F6640="Dropbox","Standalone",IF(F6640="LF Exciter","Standalone",IF(OR(F6640="Monitor",F6640="Virtual Wall"),IF(VLOOKUP(H6640,IRDeviceDetails!$A$1:$B$10000,2,FALSE)=0,"Standalone",IF(ISNUMBER(MATCH(H6640,ConfigGrouping!$D$1:$D$10000,0)),"Primary","Secondary")),"")))))))))</f>
        <v/>
      </c>
    </row>
    <row r="6641" spans="5:5" ht="15" customHeight="1" x14ac:dyDescent="0.35">
      <c r="E6641" s="11" t="str">
        <f>IF(F6641="Primary Timing Controller","Timing",IF(F6641="Secondary Timing Controller","Timing",IF(F6641="Star","Ethernet",IF(F6641="Door Controller","Security Solution",IF(F6641="Elevator Controller","Security Solution",IF(F6641="Range Extender","Security Solution",IF(F6641="Dropbox","Standalone",IF(F6641="LF Exciter","Standalone",IF(OR(F6641="Monitor",F6641="Virtual Wall"),IF(VLOOKUP(H6641,IRDeviceDetails!$A$1:$B$10000,2,FALSE)=0,"Standalone",IF(ISNUMBER(MATCH(H6641,ConfigGrouping!$D$1:$D$10000,0)),"Primary","Secondary")),"")))))))))</f>
        <v/>
      </c>
    </row>
    <row r="6642" spans="5:5" ht="15" customHeight="1" x14ac:dyDescent="0.35">
      <c r="E6642" s="11" t="str">
        <f>IF(F6642="Primary Timing Controller","Timing",IF(F6642="Secondary Timing Controller","Timing",IF(F6642="Star","Ethernet",IF(F6642="Door Controller","Security Solution",IF(F6642="Elevator Controller","Security Solution",IF(F6642="Range Extender","Security Solution",IF(F6642="Dropbox","Standalone",IF(F6642="LF Exciter","Standalone",IF(OR(F6642="Monitor",F6642="Virtual Wall"),IF(VLOOKUP(H6642,IRDeviceDetails!$A$1:$B$10000,2,FALSE)=0,"Standalone",IF(ISNUMBER(MATCH(H6642,ConfigGrouping!$D$1:$D$10000,0)),"Primary","Secondary")),"")))))))))</f>
        <v/>
      </c>
    </row>
    <row r="6643" spans="5:5" ht="15" customHeight="1" x14ac:dyDescent="0.35">
      <c r="E6643" s="11" t="str">
        <f>IF(F6643="Primary Timing Controller","Timing",IF(F6643="Secondary Timing Controller","Timing",IF(F6643="Star","Ethernet",IF(F6643="Door Controller","Security Solution",IF(F6643="Elevator Controller","Security Solution",IF(F6643="Range Extender","Security Solution",IF(F6643="Dropbox","Standalone",IF(F6643="LF Exciter","Standalone",IF(OR(F6643="Monitor",F6643="Virtual Wall"),IF(VLOOKUP(H6643,IRDeviceDetails!$A$1:$B$10000,2,FALSE)=0,"Standalone",IF(ISNUMBER(MATCH(H6643,ConfigGrouping!$D$1:$D$10000,0)),"Primary","Secondary")),"")))))))))</f>
        <v/>
      </c>
    </row>
    <row r="6644" spans="5:5" ht="15" customHeight="1" x14ac:dyDescent="0.35">
      <c r="E6644" s="11" t="str">
        <f>IF(F6644="Primary Timing Controller","Timing",IF(F6644="Secondary Timing Controller","Timing",IF(F6644="Star","Ethernet",IF(F6644="Door Controller","Security Solution",IF(F6644="Elevator Controller","Security Solution",IF(F6644="Range Extender","Security Solution",IF(F6644="Dropbox","Standalone",IF(F6644="LF Exciter","Standalone",IF(OR(F6644="Monitor",F6644="Virtual Wall"),IF(VLOOKUP(H6644,IRDeviceDetails!$A$1:$B$10000,2,FALSE)=0,"Standalone",IF(ISNUMBER(MATCH(H6644,ConfigGrouping!$D$1:$D$10000,0)),"Primary","Secondary")),"")))))))))</f>
        <v/>
      </c>
    </row>
    <row r="6645" spans="5:5" ht="15" customHeight="1" x14ac:dyDescent="0.35">
      <c r="E6645" s="11" t="str">
        <f>IF(F6645="Primary Timing Controller","Timing",IF(F6645="Secondary Timing Controller","Timing",IF(F6645="Star","Ethernet",IF(F6645="Door Controller","Security Solution",IF(F6645="Elevator Controller","Security Solution",IF(F6645="Range Extender","Security Solution",IF(F6645="Dropbox","Standalone",IF(F6645="LF Exciter","Standalone",IF(OR(F6645="Monitor",F6645="Virtual Wall"),IF(VLOOKUP(H6645,IRDeviceDetails!$A$1:$B$10000,2,FALSE)=0,"Standalone",IF(ISNUMBER(MATCH(H6645,ConfigGrouping!$D$1:$D$10000,0)),"Primary","Secondary")),"")))))))))</f>
        <v/>
      </c>
    </row>
    <row r="6646" spans="5:5" ht="15" customHeight="1" x14ac:dyDescent="0.35">
      <c r="E6646" s="11" t="str">
        <f>IF(F6646="Primary Timing Controller","Timing",IF(F6646="Secondary Timing Controller","Timing",IF(F6646="Star","Ethernet",IF(F6646="Door Controller","Security Solution",IF(F6646="Elevator Controller","Security Solution",IF(F6646="Range Extender","Security Solution",IF(F6646="Dropbox","Standalone",IF(F6646="LF Exciter","Standalone",IF(OR(F6646="Monitor",F6646="Virtual Wall"),IF(VLOOKUP(H6646,IRDeviceDetails!$A$1:$B$10000,2,FALSE)=0,"Standalone",IF(ISNUMBER(MATCH(H6646,ConfigGrouping!$D$1:$D$10000,0)),"Primary","Secondary")),"")))))))))</f>
        <v/>
      </c>
    </row>
    <row r="6647" spans="5:5" ht="15" customHeight="1" x14ac:dyDescent="0.35">
      <c r="E6647" s="11" t="str">
        <f>IF(F6647="Primary Timing Controller","Timing",IF(F6647="Secondary Timing Controller","Timing",IF(F6647="Star","Ethernet",IF(F6647="Door Controller","Security Solution",IF(F6647="Elevator Controller","Security Solution",IF(F6647="Range Extender","Security Solution",IF(F6647="Dropbox","Standalone",IF(F6647="LF Exciter","Standalone",IF(OR(F6647="Monitor",F6647="Virtual Wall"),IF(VLOOKUP(H6647,IRDeviceDetails!$A$1:$B$10000,2,FALSE)=0,"Standalone",IF(ISNUMBER(MATCH(H6647,ConfigGrouping!$D$1:$D$10000,0)),"Primary","Secondary")),"")))))))))</f>
        <v/>
      </c>
    </row>
    <row r="6648" spans="5:5" ht="15" customHeight="1" x14ac:dyDescent="0.35">
      <c r="E6648" s="11" t="str">
        <f>IF(F6648="Primary Timing Controller","Timing",IF(F6648="Secondary Timing Controller","Timing",IF(F6648="Star","Ethernet",IF(F6648="Door Controller","Security Solution",IF(F6648="Elevator Controller","Security Solution",IF(F6648="Range Extender","Security Solution",IF(F6648="Dropbox","Standalone",IF(F6648="LF Exciter","Standalone",IF(OR(F6648="Monitor",F6648="Virtual Wall"),IF(VLOOKUP(H6648,IRDeviceDetails!$A$1:$B$10000,2,FALSE)=0,"Standalone",IF(ISNUMBER(MATCH(H6648,ConfigGrouping!$D$1:$D$10000,0)),"Primary","Secondary")),"")))))))))</f>
        <v/>
      </c>
    </row>
    <row r="6649" spans="5:5" ht="15" customHeight="1" x14ac:dyDescent="0.35">
      <c r="E6649" s="11" t="str">
        <f>IF(F6649="Primary Timing Controller","Timing",IF(F6649="Secondary Timing Controller","Timing",IF(F6649="Star","Ethernet",IF(F6649="Door Controller","Security Solution",IF(F6649="Elevator Controller","Security Solution",IF(F6649="Range Extender","Security Solution",IF(F6649="Dropbox","Standalone",IF(F6649="LF Exciter","Standalone",IF(OR(F6649="Monitor",F6649="Virtual Wall"),IF(VLOOKUP(H6649,IRDeviceDetails!$A$1:$B$10000,2,FALSE)=0,"Standalone",IF(ISNUMBER(MATCH(H6649,ConfigGrouping!$D$1:$D$10000,0)),"Primary","Secondary")),"")))))))))</f>
        <v/>
      </c>
    </row>
    <row r="6650" spans="5:5" ht="15" customHeight="1" x14ac:dyDescent="0.35">
      <c r="E6650" s="11" t="str">
        <f>IF(F6650="Primary Timing Controller","Timing",IF(F6650="Secondary Timing Controller","Timing",IF(F6650="Star","Ethernet",IF(F6650="Door Controller","Security Solution",IF(F6650="Elevator Controller","Security Solution",IF(F6650="Range Extender","Security Solution",IF(F6650="Dropbox","Standalone",IF(F6650="LF Exciter","Standalone",IF(OR(F6650="Monitor",F6650="Virtual Wall"),IF(VLOOKUP(H6650,IRDeviceDetails!$A$1:$B$10000,2,FALSE)=0,"Standalone",IF(ISNUMBER(MATCH(H6650,ConfigGrouping!$D$1:$D$10000,0)),"Primary","Secondary")),"")))))))))</f>
        <v/>
      </c>
    </row>
    <row r="6651" spans="5:5" ht="15" customHeight="1" x14ac:dyDescent="0.35">
      <c r="E6651" s="11" t="str">
        <f>IF(F6651="Primary Timing Controller","Timing",IF(F6651="Secondary Timing Controller","Timing",IF(F6651="Star","Ethernet",IF(F6651="Door Controller","Security Solution",IF(F6651="Elevator Controller","Security Solution",IF(F6651="Range Extender","Security Solution",IF(F6651="Dropbox","Standalone",IF(F6651="LF Exciter","Standalone",IF(OR(F6651="Monitor",F6651="Virtual Wall"),IF(VLOOKUP(H6651,IRDeviceDetails!$A$1:$B$10000,2,FALSE)=0,"Standalone",IF(ISNUMBER(MATCH(H6651,ConfigGrouping!$D$1:$D$10000,0)),"Primary","Secondary")),"")))))))))</f>
        <v/>
      </c>
    </row>
    <row r="6652" spans="5:5" ht="15" customHeight="1" x14ac:dyDescent="0.35">
      <c r="E6652" s="11" t="str">
        <f>IF(F6652="Primary Timing Controller","Timing",IF(F6652="Secondary Timing Controller","Timing",IF(F6652="Star","Ethernet",IF(F6652="Door Controller","Security Solution",IF(F6652="Elevator Controller","Security Solution",IF(F6652="Range Extender","Security Solution",IF(F6652="Dropbox","Standalone",IF(F6652="LF Exciter","Standalone",IF(OR(F6652="Monitor",F6652="Virtual Wall"),IF(VLOOKUP(H6652,IRDeviceDetails!$A$1:$B$10000,2,FALSE)=0,"Standalone",IF(ISNUMBER(MATCH(H6652,ConfigGrouping!$D$1:$D$10000,0)),"Primary","Secondary")),"")))))))))</f>
        <v/>
      </c>
    </row>
    <row r="6653" spans="5:5" ht="15" customHeight="1" x14ac:dyDescent="0.35">
      <c r="E6653" s="11" t="str">
        <f>IF(F6653="Primary Timing Controller","Timing",IF(F6653="Secondary Timing Controller","Timing",IF(F6653="Star","Ethernet",IF(F6653="Door Controller","Security Solution",IF(F6653="Elevator Controller","Security Solution",IF(F6653="Range Extender","Security Solution",IF(F6653="Dropbox","Standalone",IF(F6653="LF Exciter","Standalone",IF(OR(F6653="Monitor",F6653="Virtual Wall"),IF(VLOOKUP(H6653,IRDeviceDetails!$A$1:$B$10000,2,FALSE)=0,"Standalone",IF(ISNUMBER(MATCH(H6653,ConfigGrouping!$D$1:$D$10000,0)),"Primary","Secondary")),"")))))))))</f>
        <v/>
      </c>
    </row>
    <row r="6654" spans="5:5" ht="15" customHeight="1" x14ac:dyDescent="0.35">
      <c r="E6654" s="11" t="str">
        <f>IF(F6654="Primary Timing Controller","Timing",IF(F6654="Secondary Timing Controller","Timing",IF(F6654="Star","Ethernet",IF(F6654="Door Controller","Security Solution",IF(F6654="Elevator Controller","Security Solution",IF(F6654="Range Extender","Security Solution",IF(F6654="Dropbox","Standalone",IF(F6654="LF Exciter","Standalone",IF(OR(F6654="Monitor",F6654="Virtual Wall"),IF(VLOOKUP(H6654,IRDeviceDetails!$A$1:$B$10000,2,FALSE)=0,"Standalone",IF(ISNUMBER(MATCH(H6654,ConfigGrouping!$D$1:$D$10000,0)),"Primary","Secondary")),"")))))))))</f>
        <v/>
      </c>
    </row>
    <row r="6655" spans="5:5" ht="15" customHeight="1" x14ac:dyDescent="0.35">
      <c r="E6655" s="11" t="str">
        <f>IF(F6655="Primary Timing Controller","Timing",IF(F6655="Secondary Timing Controller","Timing",IF(F6655="Star","Ethernet",IF(F6655="Door Controller","Security Solution",IF(F6655="Elevator Controller","Security Solution",IF(F6655="Range Extender","Security Solution",IF(F6655="Dropbox","Standalone",IF(F6655="LF Exciter","Standalone",IF(OR(F6655="Monitor",F6655="Virtual Wall"),IF(VLOOKUP(H6655,IRDeviceDetails!$A$1:$B$10000,2,FALSE)=0,"Standalone",IF(ISNUMBER(MATCH(H6655,ConfigGrouping!$D$1:$D$10000,0)),"Primary","Secondary")),"")))))))))</f>
        <v/>
      </c>
    </row>
    <row r="6656" spans="5:5" ht="15" customHeight="1" x14ac:dyDescent="0.35">
      <c r="E6656" s="11" t="str">
        <f>IF(F6656="Primary Timing Controller","Timing",IF(F6656="Secondary Timing Controller","Timing",IF(F6656="Star","Ethernet",IF(F6656="Door Controller","Security Solution",IF(F6656="Elevator Controller","Security Solution",IF(F6656="Range Extender","Security Solution",IF(F6656="Dropbox","Standalone",IF(F6656="LF Exciter","Standalone",IF(OR(F6656="Monitor",F6656="Virtual Wall"),IF(VLOOKUP(H6656,IRDeviceDetails!$A$1:$B$10000,2,FALSE)=0,"Standalone",IF(ISNUMBER(MATCH(H6656,ConfigGrouping!$D$1:$D$10000,0)),"Primary","Secondary")),"")))))))))</f>
        <v/>
      </c>
    </row>
    <row r="6657" spans="5:5" ht="15" customHeight="1" x14ac:dyDescent="0.35">
      <c r="E6657" s="11" t="str">
        <f>IF(F6657="Primary Timing Controller","Timing",IF(F6657="Secondary Timing Controller","Timing",IF(F6657="Star","Ethernet",IF(F6657="Door Controller","Security Solution",IF(F6657="Elevator Controller","Security Solution",IF(F6657="Range Extender","Security Solution",IF(F6657="Dropbox","Standalone",IF(F6657="LF Exciter","Standalone",IF(OR(F6657="Monitor",F6657="Virtual Wall"),IF(VLOOKUP(H6657,IRDeviceDetails!$A$1:$B$10000,2,FALSE)=0,"Standalone",IF(ISNUMBER(MATCH(H6657,ConfigGrouping!$D$1:$D$10000,0)),"Primary","Secondary")),"")))))))))</f>
        <v/>
      </c>
    </row>
    <row r="6658" spans="5:5" ht="15" customHeight="1" x14ac:dyDescent="0.35">
      <c r="E6658" s="11" t="str">
        <f>IF(F6658="Primary Timing Controller","Timing",IF(F6658="Secondary Timing Controller","Timing",IF(F6658="Star","Ethernet",IF(F6658="Door Controller","Security Solution",IF(F6658="Elevator Controller","Security Solution",IF(F6658="Range Extender","Security Solution",IF(F6658="Dropbox","Standalone",IF(F6658="LF Exciter","Standalone",IF(OR(F6658="Monitor",F6658="Virtual Wall"),IF(VLOOKUP(H6658,IRDeviceDetails!$A$1:$B$10000,2,FALSE)=0,"Standalone",IF(ISNUMBER(MATCH(H6658,ConfigGrouping!$D$1:$D$10000,0)),"Primary","Secondary")),"")))))))))</f>
        <v/>
      </c>
    </row>
    <row r="6659" spans="5:5" ht="15" customHeight="1" x14ac:dyDescent="0.35">
      <c r="E6659" s="11" t="str">
        <f>IF(F6659="Primary Timing Controller","Timing",IF(F6659="Secondary Timing Controller","Timing",IF(F6659="Star","Ethernet",IF(F6659="Door Controller","Security Solution",IF(F6659="Elevator Controller","Security Solution",IF(F6659="Range Extender","Security Solution",IF(F6659="Dropbox","Standalone",IF(F6659="LF Exciter","Standalone",IF(OR(F6659="Monitor",F6659="Virtual Wall"),IF(VLOOKUP(H6659,IRDeviceDetails!$A$1:$B$10000,2,FALSE)=0,"Standalone",IF(ISNUMBER(MATCH(H6659,ConfigGrouping!$D$1:$D$10000,0)),"Primary","Secondary")),"")))))))))</f>
        <v/>
      </c>
    </row>
    <row r="6660" spans="5:5" ht="15" customHeight="1" x14ac:dyDescent="0.35">
      <c r="E6660" s="11" t="str">
        <f>IF(F6660="Primary Timing Controller","Timing",IF(F6660="Secondary Timing Controller","Timing",IF(F6660="Star","Ethernet",IF(F6660="Door Controller","Security Solution",IF(F6660="Elevator Controller","Security Solution",IF(F6660="Range Extender","Security Solution",IF(F6660="Dropbox","Standalone",IF(F6660="LF Exciter","Standalone",IF(OR(F6660="Monitor",F6660="Virtual Wall"),IF(VLOOKUP(H6660,IRDeviceDetails!$A$1:$B$10000,2,FALSE)=0,"Standalone",IF(ISNUMBER(MATCH(H6660,ConfigGrouping!$D$1:$D$10000,0)),"Primary","Secondary")),"")))))))))</f>
        <v/>
      </c>
    </row>
    <row r="6661" spans="5:5" ht="15" customHeight="1" x14ac:dyDescent="0.35">
      <c r="E6661" s="11" t="str">
        <f>IF(F6661="Primary Timing Controller","Timing",IF(F6661="Secondary Timing Controller","Timing",IF(F6661="Star","Ethernet",IF(F6661="Door Controller","Security Solution",IF(F6661="Elevator Controller","Security Solution",IF(F6661="Range Extender","Security Solution",IF(F6661="Dropbox","Standalone",IF(F6661="LF Exciter","Standalone",IF(OR(F6661="Monitor",F6661="Virtual Wall"),IF(VLOOKUP(H6661,IRDeviceDetails!$A$1:$B$10000,2,FALSE)=0,"Standalone",IF(ISNUMBER(MATCH(H6661,ConfigGrouping!$D$1:$D$10000,0)),"Primary","Secondary")),"")))))))))</f>
        <v/>
      </c>
    </row>
    <row r="6662" spans="5:5" ht="15" customHeight="1" x14ac:dyDescent="0.35">
      <c r="E6662" s="11" t="str">
        <f>IF(F6662="Primary Timing Controller","Timing",IF(F6662="Secondary Timing Controller","Timing",IF(F6662="Star","Ethernet",IF(F6662="Door Controller","Security Solution",IF(F6662="Elevator Controller","Security Solution",IF(F6662="Range Extender","Security Solution",IF(F6662="Dropbox","Standalone",IF(F6662="LF Exciter","Standalone",IF(OR(F6662="Monitor",F6662="Virtual Wall"),IF(VLOOKUP(H6662,IRDeviceDetails!$A$1:$B$10000,2,FALSE)=0,"Standalone",IF(ISNUMBER(MATCH(H6662,ConfigGrouping!$D$1:$D$10000,0)),"Primary","Secondary")),"")))))))))</f>
        <v/>
      </c>
    </row>
    <row r="6663" spans="5:5" ht="15" customHeight="1" x14ac:dyDescent="0.35">
      <c r="E6663" s="11" t="str">
        <f>IF(F6663="Primary Timing Controller","Timing",IF(F6663="Secondary Timing Controller","Timing",IF(F6663="Star","Ethernet",IF(F6663="Door Controller","Security Solution",IF(F6663="Elevator Controller","Security Solution",IF(F6663="Range Extender","Security Solution",IF(F6663="Dropbox","Standalone",IF(F6663="LF Exciter","Standalone",IF(OR(F6663="Monitor",F6663="Virtual Wall"),IF(VLOOKUP(H6663,IRDeviceDetails!$A$1:$B$10000,2,FALSE)=0,"Standalone",IF(ISNUMBER(MATCH(H6663,ConfigGrouping!$D$1:$D$10000,0)),"Primary","Secondary")),"")))))))))</f>
        <v/>
      </c>
    </row>
    <row r="6664" spans="5:5" ht="15" customHeight="1" x14ac:dyDescent="0.35">
      <c r="E6664" s="11" t="str">
        <f>IF(F6664="Primary Timing Controller","Timing",IF(F6664="Secondary Timing Controller","Timing",IF(F6664="Star","Ethernet",IF(F6664="Door Controller","Security Solution",IF(F6664="Elevator Controller","Security Solution",IF(F6664="Range Extender","Security Solution",IF(F6664="Dropbox","Standalone",IF(F6664="LF Exciter","Standalone",IF(OR(F6664="Monitor",F6664="Virtual Wall"),IF(VLOOKUP(H6664,IRDeviceDetails!$A$1:$B$10000,2,FALSE)=0,"Standalone",IF(ISNUMBER(MATCH(H6664,ConfigGrouping!$D$1:$D$10000,0)),"Primary","Secondary")),"")))))))))</f>
        <v/>
      </c>
    </row>
    <row r="6665" spans="5:5" ht="15" customHeight="1" x14ac:dyDescent="0.35">
      <c r="E6665" s="11" t="str">
        <f>IF(F6665="Primary Timing Controller","Timing",IF(F6665="Secondary Timing Controller","Timing",IF(F6665="Star","Ethernet",IF(F6665="Door Controller","Security Solution",IF(F6665="Elevator Controller","Security Solution",IF(F6665="Range Extender","Security Solution",IF(F6665="Dropbox","Standalone",IF(F6665="LF Exciter","Standalone",IF(OR(F6665="Monitor",F6665="Virtual Wall"),IF(VLOOKUP(H6665,IRDeviceDetails!$A$1:$B$10000,2,FALSE)=0,"Standalone",IF(ISNUMBER(MATCH(H6665,ConfigGrouping!$D$1:$D$10000,0)),"Primary","Secondary")),"")))))))))</f>
        <v/>
      </c>
    </row>
    <row r="6666" spans="5:5" ht="15" customHeight="1" x14ac:dyDescent="0.35">
      <c r="E6666" s="11" t="str">
        <f>IF(F6666="Primary Timing Controller","Timing",IF(F6666="Secondary Timing Controller","Timing",IF(F6666="Star","Ethernet",IF(F6666="Door Controller","Security Solution",IF(F6666="Elevator Controller","Security Solution",IF(F6666="Range Extender","Security Solution",IF(F6666="Dropbox","Standalone",IF(F6666="LF Exciter","Standalone",IF(OR(F6666="Monitor",F6666="Virtual Wall"),IF(VLOOKUP(H6666,IRDeviceDetails!$A$1:$B$10000,2,FALSE)=0,"Standalone",IF(ISNUMBER(MATCH(H6666,ConfigGrouping!$D$1:$D$10000,0)),"Primary","Secondary")),"")))))))))</f>
        <v/>
      </c>
    </row>
    <row r="6667" spans="5:5" ht="15" customHeight="1" x14ac:dyDescent="0.35">
      <c r="E6667" s="11" t="str">
        <f>IF(F6667="Primary Timing Controller","Timing",IF(F6667="Secondary Timing Controller","Timing",IF(F6667="Star","Ethernet",IF(F6667="Door Controller","Security Solution",IF(F6667="Elevator Controller","Security Solution",IF(F6667="Range Extender","Security Solution",IF(F6667="Dropbox","Standalone",IF(F6667="LF Exciter","Standalone",IF(OR(F6667="Monitor",F6667="Virtual Wall"),IF(VLOOKUP(H6667,IRDeviceDetails!$A$1:$B$10000,2,FALSE)=0,"Standalone",IF(ISNUMBER(MATCH(H6667,ConfigGrouping!$D$1:$D$10000,0)),"Primary","Secondary")),"")))))))))</f>
        <v/>
      </c>
    </row>
    <row r="6668" spans="5:5" ht="15" customHeight="1" x14ac:dyDescent="0.35">
      <c r="E6668" s="11" t="str">
        <f>IF(F6668="Primary Timing Controller","Timing",IF(F6668="Secondary Timing Controller","Timing",IF(F6668="Star","Ethernet",IF(F6668="Door Controller","Security Solution",IF(F6668="Elevator Controller","Security Solution",IF(F6668="Range Extender","Security Solution",IF(F6668="Dropbox","Standalone",IF(F6668="LF Exciter","Standalone",IF(OR(F6668="Monitor",F6668="Virtual Wall"),IF(VLOOKUP(H6668,IRDeviceDetails!$A$1:$B$10000,2,FALSE)=0,"Standalone",IF(ISNUMBER(MATCH(H6668,ConfigGrouping!$D$1:$D$10000,0)),"Primary","Secondary")),"")))))))))</f>
        <v/>
      </c>
    </row>
    <row r="6669" spans="5:5" ht="15" customHeight="1" x14ac:dyDescent="0.35">
      <c r="E6669" s="11" t="str">
        <f>IF(F6669="Primary Timing Controller","Timing",IF(F6669="Secondary Timing Controller","Timing",IF(F6669="Star","Ethernet",IF(F6669="Door Controller","Security Solution",IF(F6669="Elevator Controller","Security Solution",IF(F6669="Range Extender","Security Solution",IF(F6669="Dropbox","Standalone",IF(F6669="LF Exciter","Standalone",IF(OR(F6669="Monitor",F6669="Virtual Wall"),IF(VLOOKUP(H6669,IRDeviceDetails!$A$1:$B$10000,2,FALSE)=0,"Standalone",IF(ISNUMBER(MATCH(H6669,ConfigGrouping!$D$1:$D$10000,0)),"Primary","Secondary")),"")))))))))</f>
        <v/>
      </c>
    </row>
    <row r="6670" spans="5:5" ht="15" customHeight="1" x14ac:dyDescent="0.35">
      <c r="E6670" s="11" t="str">
        <f>IF(F6670="Primary Timing Controller","Timing",IF(F6670="Secondary Timing Controller","Timing",IF(F6670="Star","Ethernet",IF(F6670="Door Controller","Security Solution",IF(F6670="Elevator Controller","Security Solution",IF(F6670="Range Extender","Security Solution",IF(F6670="Dropbox","Standalone",IF(F6670="LF Exciter","Standalone",IF(OR(F6670="Monitor",F6670="Virtual Wall"),IF(VLOOKUP(H6670,IRDeviceDetails!$A$1:$B$10000,2,FALSE)=0,"Standalone",IF(ISNUMBER(MATCH(H6670,ConfigGrouping!$D$1:$D$10000,0)),"Primary","Secondary")),"")))))))))</f>
        <v/>
      </c>
    </row>
    <row r="6671" spans="5:5" ht="15" customHeight="1" x14ac:dyDescent="0.35">
      <c r="E6671" s="11" t="str">
        <f>IF(F6671="Primary Timing Controller","Timing",IF(F6671="Secondary Timing Controller","Timing",IF(F6671="Star","Ethernet",IF(F6671="Door Controller","Security Solution",IF(F6671="Elevator Controller","Security Solution",IF(F6671="Range Extender","Security Solution",IF(F6671="Dropbox","Standalone",IF(F6671="LF Exciter","Standalone",IF(OR(F6671="Monitor",F6671="Virtual Wall"),IF(VLOOKUP(H6671,IRDeviceDetails!$A$1:$B$10000,2,FALSE)=0,"Standalone",IF(ISNUMBER(MATCH(H6671,ConfigGrouping!$D$1:$D$10000,0)),"Primary","Secondary")),"")))))))))</f>
        <v/>
      </c>
    </row>
    <row r="6672" spans="5:5" ht="15" customHeight="1" x14ac:dyDescent="0.35">
      <c r="E6672" s="11" t="str">
        <f>IF(F6672="Primary Timing Controller","Timing",IF(F6672="Secondary Timing Controller","Timing",IF(F6672="Star","Ethernet",IF(F6672="Door Controller","Security Solution",IF(F6672="Elevator Controller","Security Solution",IF(F6672="Range Extender","Security Solution",IF(F6672="Dropbox","Standalone",IF(F6672="LF Exciter","Standalone",IF(OR(F6672="Monitor",F6672="Virtual Wall"),IF(VLOOKUP(H6672,IRDeviceDetails!$A$1:$B$10000,2,FALSE)=0,"Standalone",IF(ISNUMBER(MATCH(H6672,ConfigGrouping!$D$1:$D$10000,0)),"Primary","Secondary")),"")))))))))</f>
        <v/>
      </c>
    </row>
    <row r="6673" spans="5:5" ht="15" customHeight="1" x14ac:dyDescent="0.35">
      <c r="E6673" s="11" t="str">
        <f>IF(F6673="Primary Timing Controller","Timing",IF(F6673="Secondary Timing Controller","Timing",IF(F6673="Star","Ethernet",IF(F6673="Door Controller","Security Solution",IF(F6673="Elevator Controller","Security Solution",IF(F6673="Range Extender","Security Solution",IF(F6673="Dropbox","Standalone",IF(F6673="LF Exciter","Standalone",IF(OR(F6673="Monitor",F6673="Virtual Wall"),IF(VLOOKUP(H6673,IRDeviceDetails!$A$1:$B$10000,2,FALSE)=0,"Standalone",IF(ISNUMBER(MATCH(H6673,ConfigGrouping!$D$1:$D$10000,0)),"Primary","Secondary")),"")))))))))</f>
        <v/>
      </c>
    </row>
    <row r="6674" spans="5:5" ht="15" customHeight="1" x14ac:dyDescent="0.35">
      <c r="E6674" s="11" t="str">
        <f>IF(F6674="Primary Timing Controller","Timing",IF(F6674="Secondary Timing Controller","Timing",IF(F6674="Star","Ethernet",IF(F6674="Door Controller","Security Solution",IF(F6674="Elevator Controller","Security Solution",IF(F6674="Range Extender","Security Solution",IF(F6674="Dropbox","Standalone",IF(F6674="LF Exciter","Standalone",IF(OR(F6674="Monitor",F6674="Virtual Wall"),IF(VLOOKUP(H6674,IRDeviceDetails!$A$1:$B$10000,2,FALSE)=0,"Standalone",IF(ISNUMBER(MATCH(H6674,ConfigGrouping!$D$1:$D$10000,0)),"Primary","Secondary")),"")))))))))</f>
        <v/>
      </c>
    </row>
    <row r="6675" spans="5:5" ht="15" customHeight="1" x14ac:dyDescent="0.35">
      <c r="E6675" s="11" t="str">
        <f>IF(F6675="Primary Timing Controller","Timing",IF(F6675="Secondary Timing Controller","Timing",IF(F6675="Star","Ethernet",IF(F6675="Door Controller","Security Solution",IF(F6675="Elevator Controller","Security Solution",IF(F6675="Range Extender","Security Solution",IF(F6675="Dropbox","Standalone",IF(F6675="LF Exciter","Standalone",IF(OR(F6675="Monitor",F6675="Virtual Wall"),IF(VLOOKUP(H6675,IRDeviceDetails!$A$1:$B$10000,2,FALSE)=0,"Standalone",IF(ISNUMBER(MATCH(H6675,ConfigGrouping!$D$1:$D$10000,0)),"Primary","Secondary")),"")))))))))</f>
        <v/>
      </c>
    </row>
    <row r="6676" spans="5:5" ht="15" customHeight="1" x14ac:dyDescent="0.35">
      <c r="E6676" s="11" t="str">
        <f>IF(F6676="Primary Timing Controller","Timing",IF(F6676="Secondary Timing Controller","Timing",IF(F6676="Star","Ethernet",IF(F6676="Door Controller","Security Solution",IF(F6676="Elevator Controller","Security Solution",IF(F6676="Range Extender","Security Solution",IF(F6676="Dropbox","Standalone",IF(F6676="LF Exciter","Standalone",IF(OR(F6676="Monitor",F6676="Virtual Wall"),IF(VLOOKUP(H6676,IRDeviceDetails!$A$1:$B$10000,2,FALSE)=0,"Standalone",IF(ISNUMBER(MATCH(H6676,ConfigGrouping!$D$1:$D$10000,0)),"Primary","Secondary")),"")))))))))</f>
        <v/>
      </c>
    </row>
    <row r="6677" spans="5:5" ht="15" customHeight="1" x14ac:dyDescent="0.35">
      <c r="E6677" s="11" t="str">
        <f>IF(F6677="Primary Timing Controller","Timing",IF(F6677="Secondary Timing Controller","Timing",IF(F6677="Star","Ethernet",IF(F6677="Door Controller","Security Solution",IF(F6677="Elevator Controller","Security Solution",IF(F6677="Range Extender","Security Solution",IF(F6677="Dropbox","Standalone",IF(F6677="LF Exciter","Standalone",IF(OR(F6677="Monitor",F6677="Virtual Wall"),IF(VLOOKUP(H6677,IRDeviceDetails!$A$1:$B$10000,2,FALSE)=0,"Standalone",IF(ISNUMBER(MATCH(H6677,ConfigGrouping!$D$1:$D$10000,0)),"Primary","Secondary")),"")))))))))</f>
        <v/>
      </c>
    </row>
    <row r="6678" spans="5:5" ht="15" customHeight="1" x14ac:dyDescent="0.35">
      <c r="E6678" s="11" t="str">
        <f>IF(F6678="Primary Timing Controller","Timing",IF(F6678="Secondary Timing Controller","Timing",IF(F6678="Star","Ethernet",IF(F6678="Door Controller","Security Solution",IF(F6678="Elevator Controller","Security Solution",IF(F6678="Range Extender","Security Solution",IF(F6678="Dropbox","Standalone",IF(F6678="LF Exciter","Standalone",IF(OR(F6678="Monitor",F6678="Virtual Wall"),IF(VLOOKUP(H6678,IRDeviceDetails!$A$1:$B$10000,2,FALSE)=0,"Standalone",IF(ISNUMBER(MATCH(H6678,ConfigGrouping!$D$1:$D$10000,0)),"Primary","Secondary")),"")))))))))</f>
        <v/>
      </c>
    </row>
    <row r="6679" spans="5:5" ht="15" customHeight="1" x14ac:dyDescent="0.35">
      <c r="E6679" s="11" t="str">
        <f>IF(F6679="Primary Timing Controller","Timing",IF(F6679="Secondary Timing Controller","Timing",IF(F6679="Star","Ethernet",IF(F6679="Door Controller","Security Solution",IF(F6679="Elevator Controller","Security Solution",IF(F6679="Range Extender","Security Solution",IF(F6679="Dropbox","Standalone",IF(F6679="LF Exciter","Standalone",IF(OR(F6679="Monitor",F6679="Virtual Wall"),IF(VLOOKUP(H6679,IRDeviceDetails!$A$1:$B$10000,2,FALSE)=0,"Standalone",IF(ISNUMBER(MATCH(H6679,ConfigGrouping!$D$1:$D$10000,0)),"Primary","Secondary")),"")))))))))</f>
        <v/>
      </c>
    </row>
    <row r="6680" spans="5:5" ht="15" customHeight="1" x14ac:dyDescent="0.35">
      <c r="E6680" s="11" t="str">
        <f>IF(F6680="Primary Timing Controller","Timing",IF(F6680="Secondary Timing Controller","Timing",IF(F6680="Star","Ethernet",IF(F6680="Door Controller","Security Solution",IF(F6680="Elevator Controller","Security Solution",IF(F6680="Range Extender","Security Solution",IF(F6680="Dropbox","Standalone",IF(F6680="LF Exciter","Standalone",IF(OR(F6680="Monitor",F6680="Virtual Wall"),IF(VLOOKUP(H6680,IRDeviceDetails!$A$1:$B$10000,2,FALSE)=0,"Standalone",IF(ISNUMBER(MATCH(H6680,ConfigGrouping!$D$1:$D$10000,0)),"Primary","Secondary")),"")))))))))</f>
        <v/>
      </c>
    </row>
    <row r="6681" spans="5:5" ht="15" customHeight="1" x14ac:dyDescent="0.35">
      <c r="E6681" s="11" t="str">
        <f>IF(F6681="Primary Timing Controller","Timing",IF(F6681="Secondary Timing Controller","Timing",IF(F6681="Star","Ethernet",IF(F6681="Door Controller","Security Solution",IF(F6681="Elevator Controller","Security Solution",IF(F6681="Range Extender","Security Solution",IF(F6681="Dropbox","Standalone",IF(F6681="LF Exciter","Standalone",IF(OR(F6681="Monitor",F6681="Virtual Wall"),IF(VLOOKUP(H6681,IRDeviceDetails!$A$1:$B$10000,2,FALSE)=0,"Standalone",IF(ISNUMBER(MATCH(H6681,ConfigGrouping!$D$1:$D$10000,0)),"Primary","Secondary")),"")))))))))</f>
        <v/>
      </c>
    </row>
    <row r="6682" spans="5:5" ht="15" customHeight="1" x14ac:dyDescent="0.35">
      <c r="E6682" s="11" t="str">
        <f>IF(F6682="Primary Timing Controller","Timing",IF(F6682="Secondary Timing Controller","Timing",IF(F6682="Star","Ethernet",IF(F6682="Door Controller","Security Solution",IF(F6682="Elevator Controller","Security Solution",IF(F6682="Range Extender","Security Solution",IF(F6682="Dropbox","Standalone",IF(F6682="LF Exciter","Standalone",IF(OR(F6682="Monitor",F6682="Virtual Wall"),IF(VLOOKUP(H6682,IRDeviceDetails!$A$1:$B$10000,2,FALSE)=0,"Standalone",IF(ISNUMBER(MATCH(H6682,ConfigGrouping!$D$1:$D$10000,0)),"Primary","Secondary")),"")))))))))</f>
        <v/>
      </c>
    </row>
    <row r="6683" spans="5:5" ht="15" customHeight="1" x14ac:dyDescent="0.35">
      <c r="E6683" s="11" t="str">
        <f>IF(F6683="Primary Timing Controller","Timing",IF(F6683="Secondary Timing Controller","Timing",IF(F6683="Star","Ethernet",IF(F6683="Door Controller","Security Solution",IF(F6683="Elevator Controller","Security Solution",IF(F6683="Range Extender","Security Solution",IF(F6683="Dropbox","Standalone",IF(F6683="LF Exciter","Standalone",IF(OR(F6683="Monitor",F6683="Virtual Wall"),IF(VLOOKUP(H6683,IRDeviceDetails!$A$1:$B$10000,2,FALSE)=0,"Standalone",IF(ISNUMBER(MATCH(H6683,ConfigGrouping!$D$1:$D$10000,0)),"Primary","Secondary")),"")))))))))</f>
        <v/>
      </c>
    </row>
    <row r="6684" spans="5:5" ht="15" customHeight="1" x14ac:dyDescent="0.35">
      <c r="E6684" s="11" t="str">
        <f>IF(F6684="Primary Timing Controller","Timing",IF(F6684="Secondary Timing Controller","Timing",IF(F6684="Star","Ethernet",IF(F6684="Door Controller","Security Solution",IF(F6684="Elevator Controller","Security Solution",IF(F6684="Range Extender","Security Solution",IF(F6684="Dropbox","Standalone",IF(F6684="LF Exciter","Standalone",IF(OR(F6684="Monitor",F6684="Virtual Wall"),IF(VLOOKUP(H6684,IRDeviceDetails!$A$1:$B$10000,2,FALSE)=0,"Standalone",IF(ISNUMBER(MATCH(H6684,ConfigGrouping!$D$1:$D$10000,0)),"Primary","Secondary")),"")))))))))</f>
        <v/>
      </c>
    </row>
    <row r="6685" spans="5:5" ht="15" customHeight="1" x14ac:dyDescent="0.35">
      <c r="E6685" s="11" t="str">
        <f>IF(F6685="Primary Timing Controller","Timing",IF(F6685="Secondary Timing Controller","Timing",IF(F6685="Star","Ethernet",IF(F6685="Door Controller","Security Solution",IF(F6685="Elevator Controller","Security Solution",IF(F6685="Range Extender","Security Solution",IF(F6685="Dropbox","Standalone",IF(F6685="LF Exciter","Standalone",IF(OR(F6685="Monitor",F6685="Virtual Wall"),IF(VLOOKUP(H6685,IRDeviceDetails!$A$1:$B$10000,2,FALSE)=0,"Standalone",IF(ISNUMBER(MATCH(H6685,ConfigGrouping!$D$1:$D$10000,0)),"Primary","Secondary")),"")))))))))</f>
        <v/>
      </c>
    </row>
    <row r="6686" spans="5:5" ht="15" customHeight="1" x14ac:dyDescent="0.35">
      <c r="E6686" s="11" t="str">
        <f>IF(F6686="Primary Timing Controller","Timing",IF(F6686="Secondary Timing Controller","Timing",IF(F6686="Star","Ethernet",IF(F6686="Door Controller","Security Solution",IF(F6686="Elevator Controller","Security Solution",IF(F6686="Range Extender","Security Solution",IF(F6686="Dropbox","Standalone",IF(F6686="LF Exciter","Standalone",IF(OR(F6686="Monitor",F6686="Virtual Wall"),IF(VLOOKUP(H6686,IRDeviceDetails!$A$1:$B$10000,2,FALSE)=0,"Standalone",IF(ISNUMBER(MATCH(H6686,ConfigGrouping!$D$1:$D$10000,0)),"Primary","Secondary")),"")))))))))</f>
        <v/>
      </c>
    </row>
    <row r="6687" spans="5:5" ht="15" customHeight="1" x14ac:dyDescent="0.35">
      <c r="E6687" s="11" t="str">
        <f>IF(F6687="Primary Timing Controller","Timing",IF(F6687="Secondary Timing Controller","Timing",IF(F6687="Star","Ethernet",IF(F6687="Door Controller","Security Solution",IF(F6687="Elevator Controller","Security Solution",IF(F6687="Range Extender","Security Solution",IF(F6687="Dropbox","Standalone",IF(F6687="LF Exciter","Standalone",IF(OR(F6687="Monitor",F6687="Virtual Wall"),IF(VLOOKUP(H6687,IRDeviceDetails!$A$1:$B$10000,2,FALSE)=0,"Standalone",IF(ISNUMBER(MATCH(H6687,ConfigGrouping!$D$1:$D$10000,0)),"Primary","Secondary")),"")))))))))</f>
        <v/>
      </c>
    </row>
    <row r="6688" spans="5:5" ht="15" customHeight="1" x14ac:dyDescent="0.35">
      <c r="E6688" s="11" t="str">
        <f>IF(F6688="Primary Timing Controller","Timing",IF(F6688="Secondary Timing Controller","Timing",IF(F6688="Star","Ethernet",IF(F6688="Door Controller","Security Solution",IF(F6688="Elevator Controller","Security Solution",IF(F6688="Range Extender","Security Solution",IF(F6688="Dropbox","Standalone",IF(F6688="LF Exciter","Standalone",IF(OR(F6688="Monitor",F6688="Virtual Wall"),IF(VLOOKUP(H6688,IRDeviceDetails!$A$1:$B$10000,2,FALSE)=0,"Standalone",IF(ISNUMBER(MATCH(H6688,ConfigGrouping!$D$1:$D$10000,0)),"Primary","Secondary")),"")))))))))</f>
        <v/>
      </c>
    </row>
    <row r="6689" spans="5:5" ht="15" customHeight="1" x14ac:dyDescent="0.35">
      <c r="E6689" s="11" t="str">
        <f>IF(F6689="Primary Timing Controller","Timing",IF(F6689="Secondary Timing Controller","Timing",IF(F6689="Star","Ethernet",IF(F6689="Door Controller","Security Solution",IF(F6689="Elevator Controller","Security Solution",IF(F6689="Range Extender","Security Solution",IF(F6689="Dropbox","Standalone",IF(F6689="LF Exciter","Standalone",IF(OR(F6689="Monitor",F6689="Virtual Wall"),IF(VLOOKUP(H6689,IRDeviceDetails!$A$1:$B$10000,2,FALSE)=0,"Standalone",IF(ISNUMBER(MATCH(H6689,ConfigGrouping!$D$1:$D$10000,0)),"Primary","Secondary")),"")))))))))</f>
        <v/>
      </c>
    </row>
    <row r="6690" spans="5:5" ht="15" customHeight="1" x14ac:dyDescent="0.35">
      <c r="E6690" s="11" t="str">
        <f>IF(F6690="Primary Timing Controller","Timing",IF(F6690="Secondary Timing Controller","Timing",IF(F6690="Star","Ethernet",IF(F6690="Door Controller","Security Solution",IF(F6690="Elevator Controller","Security Solution",IF(F6690="Range Extender","Security Solution",IF(F6690="Dropbox","Standalone",IF(F6690="LF Exciter","Standalone",IF(OR(F6690="Monitor",F6690="Virtual Wall"),IF(VLOOKUP(H6690,IRDeviceDetails!$A$1:$B$10000,2,FALSE)=0,"Standalone",IF(ISNUMBER(MATCH(H6690,ConfigGrouping!$D$1:$D$10000,0)),"Primary","Secondary")),"")))))))))</f>
        <v/>
      </c>
    </row>
    <row r="6691" spans="5:5" ht="15" customHeight="1" x14ac:dyDescent="0.35">
      <c r="E6691" s="11" t="str">
        <f>IF(F6691="Primary Timing Controller","Timing",IF(F6691="Secondary Timing Controller","Timing",IF(F6691="Star","Ethernet",IF(F6691="Door Controller","Security Solution",IF(F6691="Elevator Controller","Security Solution",IF(F6691="Range Extender","Security Solution",IF(F6691="Dropbox","Standalone",IF(F6691="LF Exciter","Standalone",IF(OR(F6691="Monitor",F6691="Virtual Wall"),IF(VLOOKUP(H6691,IRDeviceDetails!$A$1:$B$10000,2,FALSE)=0,"Standalone",IF(ISNUMBER(MATCH(H6691,ConfigGrouping!$D$1:$D$10000,0)),"Primary","Secondary")),"")))))))))</f>
        <v/>
      </c>
    </row>
    <row r="6692" spans="5:5" ht="15" customHeight="1" x14ac:dyDescent="0.35">
      <c r="E6692" s="11" t="str">
        <f>IF(F6692="Primary Timing Controller","Timing",IF(F6692="Secondary Timing Controller","Timing",IF(F6692="Star","Ethernet",IF(F6692="Door Controller","Security Solution",IF(F6692="Elevator Controller","Security Solution",IF(F6692="Range Extender","Security Solution",IF(F6692="Dropbox","Standalone",IF(F6692="LF Exciter","Standalone",IF(OR(F6692="Monitor",F6692="Virtual Wall"),IF(VLOOKUP(H6692,IRDeviceDetails!$A$1:$B$10000,2,FALSE)=0,"Standalone",IF(ISNUMBER(MATCH(H6692,ConfigGrouping!$D$1:$D$10000,0)),"Primary","Secondary")),"")))))))))</f>
        <v/>
      </c>
    </row>
    <row r="6693" spans="5:5" ht="15" customHeight="1" x14ac:dyDescent="0.35">
      <c r="E6693" s="11" t="str">
        <f>IF(F6693="Primary Timing Controller","Timing",IF(F6693="Secondary Timing Controller","Timing",IF(F6693="Star","Ethernet",IF(F6693="Door Controller","Security Solution",IF(F6693="Elevator Controller","Security Solution",IF(F6693="Range Extender","Security Solution",IF(F6693="Dropbox","Standalone",IF(F6693="LF Exciter","Standalone",IF(OR(F6693="Monitor",F6693="Virtual Wall"),IF(VLOOKUP(H6693,IRDeviceDetails!$A$1:$B$10000,2,FALSE)=0,"Standalone",IF(ISNUMBER(MATCH(H6693,ConfigGrouping!$D$1:$D$10000,0)),"Primary","Secondary")),"")))))))))</f>
        <v/>
      </c>
    </row>
    <row r="6694" spans="5:5" ht="15" customHeight="1" x14ac:dyDescent="0.35">
      <c r="E6694" s="11" t="str">
        <f>IF(F6694="Primary Timing Controller","Timing",IF(F6694="Secondary Timing Controller","Timing",IF(F6694="Star","Ethernet",IF(F6694="Door Controller","Security Solution",IF(F6694="Elevator Controller","Security Solution",IF(F6694="Range Extender","Security Solution",IF(F6694="Dropbox","Standalone",IF(F6694="LF Exciter","Standalone",IF(OR(F6694="Monitor",F6694="Virtual Wall"),IF(VLOOKUP(H6694,IRDeviceDetails!$A$1:$B$10000,2,FALSE)=0,"Standalone",IF(ISNUMBER(MATCH(H6694,ConfigGrouping!$D$1:$D$10000,0)),"Primary","Secondary")),"")))))))))</f>
        <v/>
      </c>
    </row>
    <row r="6695" spans="5:5" ht="15" customHeight="1" x14ac:dyDescent="0.35">
      <c r="E6695" s="11" t="str">
        <f>IF(F6695="Primary Timing Controller","Timing",IF(F6695="Secondary Timing Controller","Timing",IF(F6695="Star","Ethernet",IF(F6695="Door Controller","Security Solution",IF(F6695="Elevator Controller","Security Solution",IF(F6695="Range Extender","Security Solution",IF(F6695="Dropbox","Standalone",IF(F6695="LF Exciter","Standalone",IF(OR(F6695="Monitor",F6695="Virtual Wall"),IF(VLOOKUP(H6695,IRDeviceDetails!$A$1:$B$10000,2,FALSE)=0,"Standalone",IF(ISNUMBER(MATCH(H6695,ConfigGrouping!$D$1:$D$10000,0)),"Primary","Secondary")),"")))))))))</f>
        <v/>
      </c>
    </row>
    <row r="6696" spans="5:5" ht="15" customHeight="1" x14ac:dyDescent="0.35">
      <c r="E6696" s="11" t="str">
        <f>IF(F6696="Primary Timing Controller","Timing",IF(F6696="Secondary Timing Controller","Timing",IF(F6696="Star","Ethernet",IF(F6696="Door Controller","Security Solution",IF(F6696="Elevator Controller","Security Solution",IF(F6696="Range Extender","Security Solution",IF(F6696="Dropbox","Standalone",IF(F6696="LF Exciter","Standalone",IF(OR(F6696="Monitor",F6696="Virtual Wall"),IF(VLOOKUP(H6696,IRDeviceDetails!$A$1:$B$10000,2,FALSE)=0,"Standalone",IF(ISNUMBER(MATCH(H6696,ConfigGrouping!$D$1:$D$10000,0)),"Primary","Secondary")),"")))))))))</f>
        <v/>
      </c>
    </row>
    <row r="6697" spans="5:5" ht="15" customHeight="1" x14ac:dyDescent="0.35">
      <c r="E6697" s="11" t="str">
        <f>IF(F6697="Primary Timing Controller","Timing",IF(F6697="Secondary Timing Controller","Timing",IF(F6697="Star","Ethernet",IF(F6697="Door Controller","Security Solution",IF(F6697="Elevator Controller","Security Solution",IF(F6697="Range Extender","Security Solution",IF(F6697="Dropbox","Standalone",IF(F6697="LF Exciter","Standalone",IF(OR(F6697="Monitor",F6697="Virtual Wall"),IF(VLOOKUP(H6697,IRDeviceDetails!$A$1:$B$10000,2,FALSE)=0,"Standalone",IF(ISNUMBER(MATCH(H6697,ConfigGrouping!$D$1:$D$10000,0)),"Primary","Secondary")),"")))))))))</f>
        <v/>
      </c>
    </row>
    <row r="6698" spans="5:5" ht="15" customHeight="1" x14ac:dyDescent="0.35">
      <c r="E6698" s="11" t="str">
        <f>IF(F6698="Primary Timing Controller","Timing",IF(F6698="Secondary Timing Controller","Timing",IF(F6698="Star","Ethernet",IF(F6698="Door Controller","Security Solution",IF(F6698="Elevator Controller","Security Solution",IF(F6698="Range Extender","Security Solution",IF(F6698="Dropbox","Standalone",IF(F6698="LF Exciter","Standalone",IF(OR(F6698="Monitor",F6698="Virtual Wall"),IF(VLOOKUP(H6698,IRDeviceDetails!$A$1:$B$10000,2,FALSE)=0,"Standalone",IF(ISNUMBER(MATCH(H6698,ConfigGrouping!$D$1:$D$10000,0)),"Primary","Secondary")),"")))))))))</f>
        <v/>
      </c>
    </row>
    <row r="6699" spans="5:5" ht="15" customHeight="1" x14ac:dyDescent="0.35">
      <c r="E6699" s="11" t="str">
        <f>IF(F6699="Primary Timing Controller","Timing",IF(F6699="Secondary Timing Controller","Timing",IF(F6699="Star","Ethernet",IF(F6699="Door Controller","Security Solution",IF(F6699="Elevator Controller","Security Solution",IF(F6699="Range Extender","Security Solution",IF(F6699="Dropbox","Standalone",IF(F6699="LF Exciter","Standalone",IF(OR(F6699="Monitor",F6699="Virtual Wall"),IF(VLOOKUP(H6699,IRDeviceDetails!$A$1:$B$10000,2,FALSE)=0,"Standalone",IF(ISNUMBER(MATCH(H6699,ConfigGrouping!$D$1:$D$10000,0)),"Primary","Secondary")),"")))))))))</f>
        <v/>
      </c>
    </row>
    <row r="6700" spans="5:5" ht="15" customHeight="1" x14ac:dyDescent="0.35">
      <c r="E6700" s="11" t="str">
        <f>IF(F6700="Primary Timing Controller","Timing",IF(F6700="Secondary Timing Controller","Timing",IF(F6700="Star","Ethernet",IF(F6700="Door Controller","Security Solution",IF(F6700="Elevator Controller","Security Solution",IF(F6700="Range Extender","Security Solution",IF(F6700="Dropbox","Standalone",IF(F6700="LF Exciter","Standalone",IF(OR(F6700="Monitor",F6700="Virtual Wall"),IF(VLOOKUP(H6700,IRDeviceDetails!$A$1:$B$10000,2,FALSE)=0,"Standalone",IF(ISNUMBER(MATCH(H6700,ConfigGrouping!$D$1:$D$10000,0)),"Primary","Secondary")),"")))))))))</f>
        <v/>
      </c>
    </row>
    <row r="6701" spans="5:5" ht="15" customHeight="1" x14ac:dyDescent="0.35">
      <c r="E6701" s="11" t="str">
        <f>IF(F6701="Primary Timing Controller","Timing",IF(F6701="Secondary Timing Controller","Timing",IF(F6701="Star","Ethernet",IF(F6701="Door Controller","Security Solution",IF(F6701="Elevator Controller","Security Solution",IF(F6701="Range Extender","Security Solution",IF(F6701="Dropbox","Standalone",IF(F6701="LF Exciter","Standalone",IF(OR(F6701="Monitor",F6701="Virtual Wall"),IF(VLOOKUP(H6701,IRDeviceDetails!$A$1:$B$10000,2,FALSE)=0,"Standalone",IF(ISNUMBER(MATCH(H6701,ConfigGrouping!$D$1:$D$10000,0)),"Primary","Secondary")),"")))))))))</f>
        <v/>
      </c>
    </row>
    <row r="6702" spans="5:5" ht="15" customHeight="1" x14ac:dyDescent="0.35">
      <c r="E6702" s="11" t="str">
        <f>IF(F6702="Primary Timing Controller","Timing",IF(F6702="Secondary Timing Controller","Timing",IF(F6702="Star","Ethernet",IF(F6702="Door Controller","Security Solution",IF(F6702="Elevator Controller","Security Solution",IF(F6702="Range Extender","Security Solution",IF(F6702="Dropbox","Standalone",IF(F6702="LF Exciter","Standalone",IF(OR(F6702="Monitor",F6702="Virtual Wall"),IF(VLOOKUP(H6702,IRDeviceDetails!$A$1:$B$10000,2,FALSE)=0,"Standalone",IF(ISNUMBER(MATCH(H6702,ConfigGrouping!$D$1:$D$10000,0)),"Primary","Secondary")),"")))))))))</f>
        <v/>
      </c>
    </row>
    <row r="6703" spans="5:5" ht="15" customHeight="1" x14ac:dyDescent="0.35">
      <c r="E6703" s="11" t="str">
        <f>IF(F6703="Primary Timing Controller","Timing",IF(F6703="Secondary Timing Controller","Timing",IF(F6703="Star","Ethernet",IF(F6703="Door Controller","Security Solution",IF(F6703="Elevator Controller","Security Solution",IF(F6703="Range Extender","Security Solution",IF(F6703="Dropbox","Standalone",IF(F6703="LF Exciter","Standalone",IF(OR(F6703="Monitor",F6703="Virtual Wall"),IF(VLOOKUP(H6703,IRDeviceDetails!$A$1:$B$10000,2,FALSE)=0,"Standalone",IF(ISNUMBER(MATCH(H6703,ConfigGrouping!$D$1:$D$10000,0)),"Primary","Secondary")),"")))))))))</f>
        <v/>
      </c>
    </row>
    <row r="6704" spans="5:5" ht="15" customHeight="1" x14ac:dyDescent="0.35">
      <c r="E6704" s="11" t="str">
        <f>IF(F6704="Primary Timing Controller","Timing",IF(F6704="Secondary Timing Controller","Timing",IF(F6704="Star","Ethernet",IF(F6704="Door Controller","Security Solution",IF(F6704="Elevator Controller","Security Solution",IF(F6704="Range Extender","Security Solution",IF(F6704="Dropbox","Standalone",IF(F6704="LF Exciter","Standalone",IF(OR(F6704="Monitor",F6704="Virtual Wall"),IF(VLOOKUP(H6704,IRDeviceDetails!$A$1:$B$10000,2,FALSE)=0,"Standalone",IF(ISNUMBER(MATCH(H6704,ConfigGrouping!$D$1:$D$10000,0)),"Primary","Secondary")),"")))))))))</f>
        <v/>
      </c>
    </row>
    <row r="6705" spans="5:5" ht="15" customHeight="1" x14ac:dyDescent="0.35">
      <c r="E6705" s="11" t="str">
        <f>IF(F6705="Primary Timing Controller","Timing",IF(F6705="Secondary Timing Controller","Timing",IF(F6705="Star","Ethernet",IF(F6705="Door Controller","Security Solution",IF(F6705="Elevator Controller","Security Solution",IF(F6705="Range Extender","Security Solution",IF(F6705="Dropbox","Standalone",IF(F6705="LF Exciter","Standalone",IF(OR(F6705="Monitor",F6705="Virtual Wall"),IF(VLOOKUP(H6705,IRDeviceDetails!$A$1:$B$10000,2,FALSE)=0,"Standalone",IF(ISNUMBER(MATCH(H6705,ConfigGrouping!$D$1:$D$10000,0)),"Primary","Secondary")),"")))))))))</f>
        <v/>
      </c>
    </row>
    <row r="6706" spans="5:5" ht="15" customHeight="1" x14ac:dyDescent="0.35">
      <c r="E6706" s="11" t="str">
        <f>IF(F6706="Primary Timing Controller","Timing",IF(F6706="Secondary Timing Controller","Timing",IF(F6706="Star","Ethernet",IF(F6706="Door Controller","Security Solution",IF(F6706="Elevator Controller","Security Solution",IF(F6706="Range Extender","Security Solution",IF(F6706="Dropbox","Standalone",IF(F6706="LF Exciter","Standalone",IF(OR(F6706="Monitor",F6706="Virtual Wall"),IF(VLOOKUP(H6706,IRDeviceDetails!$A$1:$B$10000,2,FALSE)=0,"Standalone",IF(ISNUMBER(MATCH(H6706,ConfigGrouping!$D$1:$D$10000,0)),"Primary","Secondary")),"")))))))))</f>
        <v/>
      </c>
    </row>
    <row r="6707" spans="5:5" ht="15" customHeight="1" x14ac:dyDescent="0.35">
      <c r="E6707" s="11" t="str">
        <f>IF(F6707="Primary Timing Controller","Timing",IF(F6707="Secondary Timing Controller","Timing",IF(F6707="Star","Ethernet",IF(F6707="Door Controller","Security Solution",IF(F6707="Elevator Controller","Security Solution",IF(F6707="Range Extender","Security Solution",IF(F6707="Dropbox","Standalone",IF(F6707="LF Exciter","Standalone",IF(OR(F6707="Monitor",F6707="Virtual Wall"),IF(VLOOKUP(H6707,IRDeviceDetails!$A$1:$B$10000,2,FALSE)=0,"Standalone",IF(ISNUMBER(MATCH(H6707,ConfigGrouping!$D$1:$D$10000,0)),"Primary","Secondary")),"")))))))))</f>
        <v/>
      </c>
    </row>
    <row r="6708" spans="5:5" ht="15" customHeight="1" x14ac:dyDescent="0.35">
      <c r="E6708" s="11" t="str">
        <f>IF(F6708="Primary Timing Controller","Timing",IF(F6708="Secondary Timing Controller","Timing",IF(F6708="Star","Ethernet",IF(F6708="Door Controller","Security Solution",IF(F6708="Elevator Controller","Security Solution",IF(F6708="Range Extender","Security Solution",IF(F6708="Dropbox","Standalone",IF(F6708="LF Exciter","Standalone",IF(OR(F6708="Monitor",F6708="Virtual Wall"),IF(VLOOKUP(H6708,IRDeviceDetails!$A$1:$B$10000,2,FALSE)=0,"Standalone",IF(ISNUMBER(MATCH(H6708,ConfigGrouping!$D$1:$D$10000,0)),"Primary","Secondary")),"")))))))))</f>
        <v/>
      </c>
    </row>
    <row r="6709" spans="5:5" ht="15" customHeight="1" x14ac:dyDescent="0.35">
      <c r="E6709" s="11" t="str">
        <f>IF(F6709="Primary Timing Controller","Timing",IF(F6709="Secondary Timing Controller","Timing",IF(F6709="Star","Ethernet",IF(F6709="Door Controller","Security Solution",IF(F6709="Elevator Controller","Security Solution",IF(F6709="Range Extender","Security Solution",IF(F6709="Dropbox","Standalone",IF(F6709="LF Exciter","Standalone",IF(OR(F6709="Monitor",F6709="Virtual Wall"),IF(VLOOKUP(H6709,IRDeviceDetails!$A$1:$B$10000,2,FALSE)=0,"Standalone",IF(ISNUMBER(MATCH(H6709,ConfigGrouping!$D$1:$D$10000,0)),"Primary","Secondary")),"")))))))))</f>
        <v/>
      </c>
    </row>
    <row r="6710" spans="5:5" ht="15" customHeight="1" x14ac:dyDescent="0.35">
      <c r="E6710" s="11" t="str">
        <f>IF(F6710="Primary Timing Controller","Timing",IF(F6710="Secondary Timing Controller","Timing",IF(F6710="Star","Ethernet",IF(F6710="Door Controller","Security Solution",IF(F6710="Elevator Controller","Security Solution",IF(F6710="Range Extender","Security Solution",IF(F6710="Dropbox","Standalone",IF(F6710="LF Exciter","Standalone",IF(OR(F6710="Monitor",F6710="Virtual Wall"),IF(VLOOKUP(H6710,IRDeviceDetails!$A$1:$B$10000,2,FALSE)=0,"Standalone",IF(ISNUMBER(MATCH(H6710,ConfigGrouping!$D$1:$D$10000,0)),"Primary","Secondary")),"")))))))))</f>
        <v/>
      </c>
    </row>
    <row r="6711" spans="5:5" ht="15" customHeight="1" x14ac:dyDescent="0.35">
      <c r="E6711" s="11" t="str">
        <f>IF(F6711="Primary Timing Controller","Timing",IF(F6711="Secondary Timing Controller","Timing",IF(F6711="Star","Ethernet",IF(F6711="Door Controller","Security Solution",IF(F6711="Elevator Controller","Security Solution",IF(F6711="Range Extender","Security Solution",IF(F6711="Dropbox","Standalone",IF(F6711="LF Exciter","Standalone",IF(OR(F6711="Monitor",F6711="Virtual Wall"),IF(VLOOKUP(H6711,IRDeviceDetails!$A$1:$B$10000,2,FALSE)=0,"Standalone",IF(ISNUMBER(MATCH(H6711,ConfigGrouping!$D$1:$D$10000,0)),"Primary","Secondary")),"")))))))))</f>
        <v/>
      </c>
    </row>
    <row r="6712" spans="5:5" ht="15" customHeight="1" x14ac:dyDescent="0.35">
      <c r="E6712" s="11" t="str">
        <f>IF(F6712="Primary Timing Controller","Timing",IF(F6712="Secondary Timing Controller","Timing",IF(F6712="Star","Ethernet",IF(F6712="Door Controller","Security Solution",IF(F6712="Elevator Controller","Security Solution",IF(F6712="Range Extender","Security Solution",IF(F6712="Dropbox","Standalone",IF(F6712="LF Exciter","Standalone",IF(OR(F6712="Monitor",F6712="Virtual Wall"),IF(VLOOKUP(H6712,IRDeviceDetails!$A$1:$B$10000,2,FALSE)=0,"Standalone",IF(ISNUMBER(MATCH(H6712,ConfigGrouping!$D$1:$D$10000,0)),"Primary","Secondary")),"")))))))))</f>
        <v/>
      </c>
    </row>
    <row r="6713" spans="5:5" ht="15" customHeight="1" x14ac:dyDescent="0.35">
      <c r="E6713" s="11" t="str">
        <f>IF(F6713="Primary Timing Controller","Timing",IF(F6713="Secondary Timing Controller","Timing",IF(F6713="Star","Ethernet",IF(F6713="Door Controller","Security Solution",IF(F6713="Elevator Controller","Security Solution",IF(F6713="Range Extender","Security Solution",IF(F6713="Dropbox","Standalone",IF(F6713="LF Exciter","Standalone",IF(OR(F6713="Monitor",F6713="Virtual Wall"),IF(VLOOKUP(H6713,IRDeviceDetails!$A$1:$B$10000,2,FALSE)=0,"Standalone",IF(ISNUMBER(MATCH(H6713,ConfigGrouping!$D$1:$D$10000,0)),"Primary","Secondary")),"")))))))))</f>
        <v/>
      </c>
    </row>
    <row r="6714" spans="5:5" ht="15" customHeight="1" x14ac:dyDescent="0.35">
      <c r="E6714" s="11" t="str">
        <f>IF(F6714="Primary Timing Controller","Timing",IF(F6714="Secondary Timing Controller","Timing",IF(F6714="Star","Ethernet",IF(F6714="Door Controller","Security Solution",IF(F6714="Elevator Controller","Security Solution",IF(F6714="Range Extender","Security Solution",IF(F6714="Dropbox","Standalone",IF(F6714="LF Exciter","Standalone",IF(OR(F6714="Monitor",F6714="Virtual Wall"),IF(VLOOKUP(H6714,IRDeviceDetails!$A$1:$B$10000,2,FALSE)=0,"Standalone",IF(ISNUMBER(MATCH(H6714,ConfigGrouping!$D$1:$D$10000,0)),"Primary","Secondary")),"")))))))))</f>
        <v/>
      </c>
    </row>
    <row r="6715" spans="5:5" ht="15" customHeight="1" x14ac:dyDescent="0.35">
      <c r="E6715" s="11" t="str">
        <f>IF(F6715="Primary Timing Controller","Timing",IF(F6715="Secondary Timing Controller","Timing",IF(F6715="Star","Ethernet",IF(F6715="Door Controller","Security Solution",IF(F6715="Elevator Controller","Security Solution",IF(F6715="Range Extender","Security Solution",IF(F6715="Dropbox","Standalone",IF(F6715="LF Exciter","Standalone",IF(OR(F6715="Monitor",F6715="Virtual Wall"),IF(VLOOKUP(H6715,IRDeviceDetails!$A$1:$B$10000,2,FALSE)=0,"Standalone",IF(ISNUMBER(MATCH(H6715,ConfigGrouping!$D$1:$D$10000,0)),"Primary","Secondary")),"")))))))))</f>
        <v/>
      </c>
    </row>
    <row r="6716" spans="5:5" ht="15" customHeight="1" x14ac:dyDescent="0.35">
      <c r="E6716" s="11" t="str">
        <f>IF(F6716="Primary Timing Controller","Timing",IF(F6716="Secondary Timing Controller","Timing",IF(F6716="Star","Ethernet",IF(F6716="Door Controller","Security Solution",IF(F6716="Elevator Controller","Security Solution",IF(F6716="Range Extender","Security Solution",IF(F6716="Dropbox","Standalone",IF(F6716="LF Exciter","Standalone",IF(OR(F6716="Monitor",F6716="Virtual Wall"),IF(VLOOKUP(H6716,IRDeviceDetails!$A$1:$B$10000,2,FALSE)=0,"Standalone",IF(ISNUMBER(MATCH(H6716,ConfigGrouping!$D$1:$D$10000,0)),"Primary","Secondary")),"")))))))))</f>
        <v/>
      </c>
    </row>
    <row r="6717" spans="5:5" ht="15" customHeight="1" x14ac:dyDescent="0.35">
      <c r="E6717" s="11" t="str">
        <f>IF(F6717="Primary Timing Controller","Timing",IF(F6717="Secondary Timing Controller","Timing",IF(F6717="Star","Ethernet",IF(F6717="Door Controller","Security Solution",IF(F6717="Elevator Controller","Security Solution",IF(F6717="Range Extender","Security Solution",IF(F6717="Dropbox","Standalone",IF(F6717="LF Exciter","Standalone",IF(OR(F6717="Monitor",F6717="Virtual Wall"),IF(VLOOKUP(H6717,IRDeviceDetails!$A$1:$B$10000,2,FALSE)=0,"Standalone",IF(ISNUMBER(MATCH(H6717,ConfigGrouping!$D$1:$D$10000,0)),"Primary","Secondary")),"")))))))))</f>
        <v/>
      </c>
    </row>
    <row r="6718" spans="5:5" ht="15" customHeight="1" x14ac:dyDescent="0.35">
      <c r="E6718" s="11" t="str">
        <f>IF(F6718="Primary Timing Controller","Timing",IF(F6718="Secondary Timing Controller","Timing",IF(F6718="Star","Ethernet",IF(F6718="Door Controller","Security Solution",IF(F6718="Elevator Controller","Security Solution",IF(F6718="Range Extender","Security Solution",IF(F6718="Dropbox","Standalone",IF(F6718="LF Exciter","Standalone",IF(OR(F6718="Monitor",F6718="Virtual Wall"),IF(VLOOKUP(H6718,IRDeviceDetails!$A$1:$B$10000,2,FALSE)=0,"Standalone",IF(ISNUMBER(MATCH(H6718,ConfigGrouping!$D$1:$D$10000,0)),"Primary","Secondary")),"")))))))))</f>
        <v/>
      </c>
    </row>
    <row r="6719" spans="5:5" ht="15" customHeight="1" x14ac:dyDescent="0.35">
      <c r="E6719" s="11" t="str">
        <f>IF(F6719="Primary Timing Controller","Timing",IF(F6719="Secondary Timing Controller","Timing",IF(F6719="Star","Ethernet",IF(F6719="Door Controller","Security Solution",IF(F6719="Elevator Controller","Security Solution",IF(F6719="Range Extender","Security Solution",IF(F6719="Dropbox","Standalone",IF(F6719="LF Exciter","Standalone",IF(OR(F6719="Monitor",F6719="Virtual Wall"),IF(VLOOKUP(H6719,IRDeviceDetails!$A$1:$B$10000,2,FALSE)=0,"Standalone",IF(ISNUMBER(MATCH(H6719,ConfigGrouping!$D$1:$D$10000,0)),"Primary","Secondary")),"")))))))))</f>
        <v/>
      </c>
    </row>
    <row r="6720" spans="5:5" ht="15" customHeight="1" x14ac:dyDescent="0.35">
      <c r="E6720" s="11" t="str">
        <f>IF(F6720="Primary Timing Controller","Timing",IF(F6720="Secondary Timing Controller","Timing",IF(F6720="Star","Ethernet",IF(F6720="Door Controller","Security Solution",IF(F6720="Elevator Controller","Security Solution",IF(F6720="Range Extender","Security Solution",IF(F6720="Dropbox","Standalone",IF(F6720="LF Exciter","Standalone",IF(OR(F6720="Monitor",F6720="Virtual Wall"),IF(VLOOKUP(H6720,IRDeviceDetails!$A$1:$B$10000,2,FALSE)=0,"Standalone",IF(ISNUMBER(MATCH(H6720,ConfigGrouping!$D$1:$D$10000,0)),"Primary","Secondary")),"")))))))))</f>
        <v/>
      </c>
    </row>
    <row r="6721" spans="5:5" ht="15" customHeight="1" x14ac:dyDescent="0.35">
      <c r="E6721" s="11" t="str">
        <f>IF(F6721="Primary Timing Controller","Timing",IF(F6721="Secondary Timing Controller","Timing",IF(F6721="Star","Ethernet",IF(F6721="Door Controller","Security Solution",IF(F6721="Elevator Controller","Security Solution",IF(F6721="Range Extender","Security Solution",IF(F6721="Dropbox","Standalone",IF(F6721="LF Exciter","Standalone",IF(OR(F6721="Monitor",F6721="Virtual Wall"),IF(VLOOKUP(H6721,IRDeviceDetails!$A$1:$B$10000,2,FALSE)=0,"Standalone",IF(ISNUMBER(MATCH(H6721,ConfigGrouping!$D$1:$D$10000,0)),"Primary","Secondary")),"")))))))))</f>
        <v/>
      </c>
    </row>
    <row r="6722" spans="5:5" ht="15" customHeight="1" x14ac:dyDescent="0.35">
      <c r="E6722" s="11" t="str">
        <f>IF(F6722="Primary Timing Controller","Timing",IF(F6722="Secondary Timing Controller","Timing",IF(F6722="Star","Ethernet",IF(F6722="Door Controller","Security Solution",IF(F6722="Elevator Controller","Security Solution",IF(F6722="Range Extender","Security Solution",IF(F6722="Dropbox","Standalone",IF(F6722="LF Exciter","Standalone",IF(OR(F6722="Monitor",F6722="Virtual Wall"),IF(VLOOKUP(H6722,IRDeviceDetails!$A$1:$B$10000,2,FALSE)=0,"Standalone",IF(ISNUMBER(MATCH(H6722,ConfigGrouping!$D$1:$D$10000,0)),"Primary","Secondary")),"")))))))))</f>
        <v/>
      </c>
    </row>
    <row r="6723" spans="5:5" ht="15" customHeight="1" x14ac:dyDescent="0.35">
      <c r="E6723" s="11" t="str">
        <f>IF(F6723="Primary Timing Controller","Timing",IF(F6723="Secondary Timing Controller","Timing",IF(F6723="Star","Ethernet",IF(F6723="Door Controller","Security Solution",IF(F6723="Elevator Controller","Security Solution",IF(F6723="Range Extender","Security Solution",IF(F6723="Dropbox","Standalone",IF(F6723="LF Exciter","Standalone",IF(OR(F6723="Monitor",F6723="Virtual Wall"),IF(VLOOKUP(H6723,IRDeviceDetails!$A$1:$B$10000,2,FALSE)=0,"Standalone",IF(ISNUMBER(MATCH(H6723,ConfigGrouping!$D$1:$D$10000,0)),"Primary","Secondary")),"")))))))))</f>
        <v/>
      </c>
    </row>
    <row r="6724" spans="5:5" ht="15" customHeight="1" x14ac:dyDescent="0.35">
      <c r="E6724" s="11" t="str">
        <f>IF(F6724="Primary Timing Controller","Timing",IF(F6724="Secondary Timing Controller","Timing",IF(F6724="Star","Ethernet",IF(F6724="Door Controller","Security Solution",IF(F6724="Elevator Controller","Security Solution",IF(F6724="Range Extender","Security Solution",IF(F6724="Dropbox","Standalone",IF(F6724="LF Exciter","Standalone",IF(OR(F6724="Monitor",F6724="Virtual Wall"),IF(VLOOKUP(H6724,IRDeviceDetails!$A$1:$B$10000,2,FALSE)=0,"Standalone",IF(ISNUMBER(MATCH(H6724,ConfigGrouping!$D$1:$D$10000,0)),"Primary","Secondary")),"")))))))))</f>
        <v/>
      </c>
    </row>
    <row r="6725" spans="5:5" ht="15" customHeight="1" x14ac:dyDescent="0.35">
      <c r="E6725" s="11" t="str">
        <f>IF(F6725="Primary Timing Controller","Timing",IF(F6725="Secondary Timing Controller","Timing",IF(F6725="Star","Ethernet",IF(F6725="Door Controller","Security Solution",IF(F6725="Elevator Controller","Security Solution",IF(F6725="Range Extender","Security Solution",IF(F6725="Dropbox","Standalone",IF(F6725="LF Exciter","Standalone",IF(OR(F6725="Monitor",F6725="Virtual Wall"),IF(VLOOKUP(H6725,IRDeviceDetails!$A$1:$B$10000,2,FALSE)=0,"Standalone",IF(ISNUMBER(MATCH(H6725,ConfigGrouping!$D$1:$D$10000,0)),"Primary","Secondary")),"")))))))))</f>
        <v/>
      </c>
    </row>
    <row r="6726" spans="5:5" ht="15" customHeight="1" x14ac:dyDescent="0.35">
      <c r="E6726" s="11" t="str">
        <f>IF(F6726="Primary Timing Controller","Timing",IF(F6726="Secondary Timing Controller","Timing",IF(F6726="Star","Ethernet",IF(F6726="Door Controller","Security Solution",IF(F6726="Elevator Controller","Security Solution",IF(F6726="Range Extender","Security Solution",IF(F6726="Dropbox","Standalone",IF(F6726="LF Exciter","Standalone",IF(OR(F6726="Monitor",F6726="Virtual Wall"),IF(VLOOKUP(H6726,IRDeviceDetails!$A$1:$B$10000,2,FALSE)=0,"Standalone",IF(ISNUMBER(MATCH(H6726,ConfigGrouping!$D$1:$D$10000,0)),"Primary","Secondary")),"")))))))))</f>
        <v/>
      </c>
    </row>
    <row r="6727" spans="5:5" ht="15" customHeight="1" x14ac:dyDescent="0.35">
      <c r="E6727" s="11" t="str">
        <f>IF(F6727="Primary Timing Controller","Timing",IF(F6727="Secondary Timing Controller","Timing",IF(F6727="Star","Ethernet",IF(F6727="Door Controller","Security Solution",IF(F6727="Elevator Controller","Security Solution",IF(F6727="Range Extender","Security Solution",IF(F6727="Dropbox","Standalone",IF(F6727="LF Exciter","Standalone",IF(OR(F6727="Monitor",F6727="Virtual Wall"),IF(VLOOKUP(H6727,IRDeviceDetails!$A$1:$B$10000,2,FALSE)=0,"Standalone",IF(ISNUMBER(MATCH(H6727,ConfigGrouping!$D$1:$D$10000,0)),"Primary","Secondary")),"")))))))))</f>
        <v/>
      </c>
    </row>
    <row r="6728" spans="5:5" ht="15" customHeight="1" x14ac:dyDescent="0.35">
      <c r="E6728" s="11" t="str">
        <f>IF(F6728="Primary Timing Controller","Timing",IF(F6728="Secondary Timing Controller","Timing",IF(F6728="Star","Ethernet",IF(F6728="Door Controller","Security Solution",IF(F6728="Elevator Controller","Security Solution",IF(F6728="Range Extender","Security Solution",IF(F6728="Dropbox","Standalone",IF(F6728="LF Exciter","Standalone",IF(OR(F6728="Monitor",F6728="Virtual Wall"),IF(VLOOKUP(H6728,IRDeviceDetails!$A$1:$B$10000,2,FALSE)=0,"Standalone",IF(ISNUMBER(MATCH(H6728,ConfigGrouping!$D$1:$D$10000,0)),"Primary","Secondary")),"")))))))))</f>
        <v/>
      </c>
    </row>
    <row r="6729" spans="5:5" ht="15" customHeight="1" x14ac:dyDescent="0.35">
      <c r="E6729" s="11" t="str">
        <f>IF(F6729="Primary Timing Controller","Timing",IF(F6729="Secondary Timing Controller","Timing",IF(F6729="Star","Ethernet",IF(F6729="Door Controller","Security Solution",IF(F6729="Elevator Controller","Security Solution",IF(F6729="Range Extender","Security Solution",IF(F6729="Dropbox","Standalone",IF(F6729="LF Exciter","Standalone",IF(OR(F6729="Monitor",F6729="Virtual Wall"),IF(VLOOKUP(H6729,IRDeviceDetails!$A$1:$B$10000,2,FALSE)=0,"Standalone",IF(ISNUMBER(MATCH(H6729,ConfigGrouping!$D$1:$D$10000,0)),"Primary","Secondary")),"")))))))))</f>
        <v/>
      </c>
    </row>
    <row r="6730" spans="5:5" ht="15" customHeight="1" x14ac:dyDescent="0.35">
      <c r="E6730" s="11" t="str">
        <f>IF(F6730="Primary Timing Controller","Timing",IF(F6730="Secondary Timing Controller","Timing",IF(F6730="Star","Ethernet",IF(F6730="Door Controller","Security Solution",IF(F6730="Elevator Controller","Security Solution",IF(F6730="Range Extender","Security Solution",IF(F6730="Dropbox","Standalone",IF(F6730="LF Exciter","Standalone",IF(OR(F6730="Monitor",F6730="Virtual Wall"),IF(VLOOKUP(H6730,IRDeviceDetails!$A$1:$B$10000,2,FALSE)=0,"Standalone",IF(ISNUMBER(MATCH(H6730,ConfigGrouping!$D$1:$D$10000,0)),"Primary","Secondary")),"")))))))))</f>
        <v/>
      </c>
    </row>
    <row r="6731" spans="5:5" ht="15" customHeight="1" x14ac:dyDescent="0.35">
      <c r="E6731" s="11" t="str">
        <f>IF(F6731="Primary Timing Controller","Timing",IF(F6731="Secondary Timing Controller","Timing",IF(F6731="Star","Ethernet",IF(F6731="Door Controller","Security Solution",IF(F6731="Elevator Controller","Security Solution",IF(F6731="Range Extender","Security Solution",IF(F6731="Dropbox","Standalone",IF(F6731="LF Exciter","Standalone",IF(OR(F6731="Monitor",F6731="Virtual Wall"),IF(VLOOKUP(H6731,IRDeviceDetails!$A$1:$B$10000,2,FALSE)=0,"Standalone",IF(ISNUMBER(MATCH(H6731,ConfigGrouping!$D$1:$D$10000,0)),"Primary","Secondary")),"")))))))))</f>
        <v/>
      </c>
    </row>
    <row r="6732" spans="5:5" ht="15" customHeight="1" x14ac:dyDescent="0.35">
      <c r="E6732" s="11" t="str">
        <f>IF(F6732="Primary Timing Controller","Timing",IF(F6732="Secondary Timing Controller","Timing",IF(F6732="Star","Ethernet",IF(F6732="Door Controller","Security Solution",IF(F6732="Elevator Controller","Security Solution",IF(F6732="Range Extender","Security Solution",IF(F6732="Dropbox","Standalone",IF(F6732="LF Exciter","Standalone",IF(OR(F6732="Monitor",F6732="Virtual Wall"),IF(VLOOKUP(H6732,IRDeviceDetails!$A$1:$B$10000,2,FALSE)=0,"Standalone",IF(ISNUMBER(MATCH(H6732,ConfigGrouping!$D$1:$D$10000,0)),"Primary","Secondary")),"")))))))))</f>
        <v/>
      </c>
    </row>
    <row r="6733" spans="5:5" ht="15" customHeight="1" x14ac:dyDescent="0.35">
      <c r="E6733" s="11" t="str">
        <f>IF(F6733="Primary Timing Controller","Timing",IF(F6733="Secondary Timing Controller","Timing",IF(F6733="Star","Ethernet",IF(F6733="Door Controller","Security Solution",IF(F6733="Elevator Controller","Security Solution",IF(F6733="Range Extender","Security Solution",IF(F6733="Dropbox","Standalone",IF(F6733="LF Exciter","Standalone",IF(OR(F6733="Monitor",F6733="Virtual Wall"),IF(VLOOKUP(H6733,IRDeviceDetails!$A$1:$B$10000,2,FALSE)=0,"Standalone",IF(ISNUMBER(MATCH(H6733,ConfigGrouping!$D$1:$D$10000,0)),"Primary","Secondary")),"")))))))))</f>
        <v/>
      </c>
    </row>
    <row r="6734" spans="5:5" ht="15" customHeight="1" x14ac:dyDescent="0.35">
      <c r="E6734" s="11" t="str">
        <f>IF(F6734="Primary Timing Controller","Timing",IF(F6734="Secondary Timing Controller","Timing",IF(F6734="Star","Ethernet",IF(F6734="Door Controller","Security Solution",IF(F6734="Elevator Controller","Security Solution",IF(F6734="Range Extender","Security Solution",IF(F6734="Dropbox","Standalone",IF(F6734="LF Exciter","Standalone",IF(OR(F6734="Monitor",F6734="Virtual Wall"),IF(VLOOKUP(H6734,IRDeviceDetails!$A$1:$B$10000,2,FALSE)=0,"Standalone",IF(ISNUMBER(MATCH(H6734,ConfigGrouping!$D$1:$D$10000,0)),"Primary","Secondary")),"")))))))))</f>
        <v/>
      </c>
    </row>
    <row r="6735" spans="5:5" ht="15" customHeight="1" x14ac:dyDescent="0.35">
      <c r="E6735" s="11" t="str">
        <f>IF(F6735="Primary Timing Controller","Timing",IF(F6735="Secondary Timing Controller","Timing",IF(F6735="Star","Ethernet",IF(F6735="Door Controller","Security Solution",IF(F6735="Elevator Controller","Security Solution",IF(F6735="Range Extender","Security Solution",IF(F6735="Dropbox","Standalone",IF(F6735="LF Exciter","Standalone",IF(OR(F6735="Monitor",F6735="Virtual Wall"),IF(VLOOKUP(H6735,IRDeviceDetails!$A$1:$B$10000,2,FALSE)=0,"Standalone",IF(ISNUMBER(MATCH(H6735,ConfigGrouping!$D$1:$D$10000,0)),"Primary","Secondary")),"")))))))))</f>
        <v/>
      </c>
    </row>
    <row r="6736" spans="5:5" ht="15" customHeight="1" x14ac:dyDescent="0.35">
      <c r="E6736" s="11" t="str">
        <f>IF(F6736="Primary Timing Controller","Timing",IF(F6736="Secondary Timing Controller","Timing",IF(F6736="Star","Ethernet",IF(F6736="Door Controller","Security Solution",IF(F6736="Elevator Controller","Security Solution",IF(F6736="Range Extender","Security Solution",IF(F6736="Dropbox","Standalone",IF(F6736="LF Exciter","Standalone",IF(OR(F6736="Monitor",F6736="Virtual Wall"),IF(VLOOKUP(H6736,IRDeviceDetails!$A$1:$B$10000,2,FALSE)=0,"Standalone",IF(ISNUMBER(MATCH(H6736,ConfigGrouping!$D$1:$D$10000,0)),"Primary","Secondary")),"")))))))))</f>
        <v/>
      </c>
    </row>
    <row r="6737" spans="5:5" ht="15" customHeight="1" x14ac:dyDescent="0.35">
      <c r="E6737" s="11" t="str">
        <f>IF(F6737="Primary Timing Controller","Timing",IF(F6737="Secondary Timing Controller","Timing",IF(F6737="Star","Ethernet",IF(F6737="Door Controller","Security Solution",IF(F6737="Elevator Controller","Security Solution",IF(F6737="Range Extender","Security Solution",IF(F6737="Dropbox","Standalone",IF(F6737="LF Exciter","Standalone",IF(OR(F6737="Monitor",F6737="Virtual Wall"),IF(VLOOKUP(H6737,IRDeviceDetails!$A$1:$B$10000,2,FALSE)=0,"Standalone",IF(ISNUMBER(MATCH(H6737,ConfigGrouping!$D$1:$D$10000,0)),"Primary","Secondary")),"")))))))))</f>
        <v/>
      </c>
    </row>
    <row r="6738" spans="5:5" ht="15" customHeight="1" x14ac:dyDescent="0.35">
      <c r="E6738" s="11" t="str">
        <f>IF(F6738="Primary Timing Controller","Timing",IF(F6738="Secondary Timing Controller","Timing",IF(F6738="Star","Ethernet",IF(F6738="Door Controller","Security Solution",IF(F6738="Elevator Controller","Security Solution",IF(F6738="Range Extender","Security Solution",IF(F6738="Dropbox","Standalone",IF(F6738="LF Exciter","Standalone",IF(OR(F6738="Monitor",F6738="Virtual Wall"),IF(VLOOKUP(H6738,IRDeviceDetails!$A$1:$B$10000,2,FALSE)=0,"Standalone",IF(ISNUMBER(MATCH(H6738,ConfigGrouping!$D$1:$D$10000,0)),"Primary","Secondary")),"")))))))))</f>
        <v/>
      </c>
    </row>
    <row r="6739" spans="5:5" ht="15" customHeight="1" x14ac:dyDescent="0.35">
      <c r="E6739" s="11" t="str">
        <f>IF(F6739="Primary Timing Controller","Timing",IF(F6739="Secondary Timing Controller","Timing",IF(F6739="Star","Ethernet",IF(F6739="Door Controller","Security Solution",IF(F6739="Elevator Controller","Security Solution",IF(F6739="Range Extender","Security Solution",IF(F6739="Dropbox","Standalone",IF(F6739="LF Exciter","Standalone",IF(OR(F6739="Monitor",F6739="Virtual Wall"),IF(VLOOKUP(H6739,IRDeviceDetails!$A$1:$B$10000,2,FALSE)=0,"Standalone",IF(ISNUMBER(MATCH(H6739,ConfigGrouping!$D$1:$D$10000,0)),"Primary","Secondary")),"")))))))))</f>
        <v/>
      </c>
    </row>
    <row r="6740" spans="5:5" ht="15" customHeight="1" x14ac:dyDescent="0.35">
      <c r="E6740" s="11" t="str">
        <f>IF(F6740="Primary Timing Controller","Timing",IF(F6740="Secondary Timing Controller","Timing",IF(F6740="Star","Ethernet",IF(F6740="Door Controller","Security Solution",IF(F6740="Elevator Controller","Security Solution",IF(F6740="Range Extender","Security Solution",IF(F6740="Dropbox","Standalone",IF(F6740="LF Exciter","Standalone",IF(OR(F6740="Monitor",F6740="Virtual Wall"),IF(VLOOKUP(H6740,IRDeviceDetails!$A$1:$B$10000,2,FALSE)=0,"Standalone",IF(ISNUMBER(MATCH(H6740,ConfigGrouping!$D$1:$D$10000,0)),"Primary","Secondary")),"")))))))))</f>
        <v/>
      </c>
    </row>
    <row r="6741" spans="5:5" ht="15" customHeight="1" x14ac:dyDescent="0.35">
      <c r="E6741" s="11" t="str">
        <f>IF(F6741="Primary Timing Controller","Timing",IF(F6741="Secondary Timing Controller","Timing",IF(F6741="Star","Ethernet",IF(F6741="Door Controller","Security Solution",IF(F6741="Elevator Controller","Security Solution",IF(F6741="Range Extender","Security Solution",IF(F6741="Dropbox","Standalone",IF(F6741="LF Exciter","Standalone",IF(OR(F6741="Monitor",F6741="Virtual Wall"),IF(VLOOKUP(H6741,IRDeviceDetails!$A$1:$B$10000,2,FALSE)=0,"Standalone",IF(ISNUMBER(MATCH(H6741,ConfigGrouping!$D$1:$D$10000,0)),"Primary","Secondary")),"")))))))))</f>
        <v/>
      </c>
    </row>
    <row r="6742" spans="5:5" ht="15" customHeight="1" x14ac:dyDescent="0.35">
      <c r="E6742" s="11" t="str">
        <f>IF(F6742="Primary Timing Controller","Timing",IF(F6742="Secondary Timing Controller","Timing",IF(F6742="Star","Ethernet",IF(F6742="Door Controller","Security Solution",IF(F6742="Elevator Controller","Security Solution",IF(F6742="Range Extender","Security Solution",IF(F6742="Dropbox","Standalone",IF(F6742="LF Exciter","Standalone",IF(OR(F6742="Monitor",F6742="Virtual Wall"),IF(VLOOKUP(H6742,IRDeviceDetails!$A$1:$B$10000,2,FALSE)=0,"Standalone",IF(ISNUMBER(MATCH(H6742,ConfigGrouping!$D$1:$D$10000,0)),"Primary","Secondary")),"")))))))))</f>
        <v/>
      </c>
    </row>
    <row r="6743" spans="5:5" ht="15" customHeight="1" x14ac:dyDescent="0.35">
      <c r="E6743" s="11" t="str">
        <f>IF(F6743="Primary Timing Controller","Timing",IF(F6743="Secondary Timing Controller","Timing",IF(F6743="Star","Ethernet",IF(F6743="Door Controller","Security Solution",IF(F6743="Elevator Controller","Security Solution",IF(F6743="Range Extender","Security Solution",IF(F6743="Dropbox","Standalone",IF(F6743="LF Exciter","Standalone",IF(OR(F6743="Monitor",F6743="Virtual Wall"),IF(VLOOKUP(H6743,IRDeviceDetails!$A$1:$B$10000,2,FALSE)=0,"Standalone",IF(ISNUMBER(MATCH(H6743,ConfigGrouping!$D$1:$D$10000,0)),"Primary","Secondary")),"")))))))))</f>
        <v/>
      </c>
    </row>
    <row r="6744" spans="5:5" ht="15" customHeight="1" x14ac:dyDescent="0.35">
      <c r="E6744" s="11" t="str">
        <f>IF(F6744="Primary Timing Controller","Timing",IF(F6744="Secondary Timing Controller","Timing",IF(F6744="Star","Ethernet",IF(F6744="Door Controller","Security Solution",IF(F6744="Elevator Controller","Security Solution",IF(F6744="Range Extender","Security Solution",IF(F6744="Dropbox","Standalone",IF(F6744="LF Exciter","Standalone",IF(OR(F6744="Monitor",F6744="Virtual Wall"),IF(VLOOKUP(H6744,IRDeviceDetails!$A$1:$B$10000,2,FALSE)=0,"Standalone",IF(ISNUMBER(MATCH(H6744,ConfigGrouping!$D$1:$D$10000,0)),"Primary","Secondary")),"")))))))))</f>
        <v/>
      </c>
    </row>
    <row r="6745" spans="5:5" ht="15" customHeight="1" x14ac:dyDescent="0.35">
      <c r="E6745" s="11" t="str">
        <f>IF(F6745="Primary Timing Controller","Timing",IF(F6745="Secondary Timing Controller","Timing",IF(F6745="Star","Ethernet",IF(F6745="Door Controller","Security Solution",IF(F6745="Elevator Controller","Security Solution",IF(F6745="Range Extender","Security Solution",IF(F6745="Dropbox","Standalone",IF(F6745="LF Exciter","Standalone",IF(OR(F6745="Monitor",F6745="Virtual Wall"),IF(VLOOKUP(H6745,IRDeviceDetails!$A$1:$B$10000,2,FALSE)=0,"Standalone",IF(ISNUMBER(MATCH(H6745,ConfigGrouping!$D$1:$D$10000,0)),"Primary","Secondary")),"")))))))))</f>
        <v/>
      </c>
    </row>
    <row r="6746" spans="5:5" ht="15" customHeight="1" x14ac:dyDescent="0.35">
      <c r="E6746" s="11" t="str">
        <f>IF(F6746="Primary Timing Controller","Timing",IF(F6746="Secondary Timing Controller","Timing",IF(F6746="Star","Ethernet",IF(F6746="Door Controller","Security Solution",IF(F6746="Elevator Controller","Security Solution",IF(F6746="Range Extender","Security Solution",IF(F6746="Dropbox","Standalone",IF(F6746="LF Exciter","Standalone",IF(OR(F6746="Monitor",F6746="Virtual Wall"),IF(VLOOKUP(H6746,IRDeviceDetails!$A$1:$B$10000,2,FALSE)=0,"Standalone",IF(ISNUMBER(MATCH(H6746,ConfigGrouping!$D$1:$D$10000,0)),"Primary","Secondary")),"")))))))))</f>
        <v/>
      </c>
    </row>
    <row r="6747" spans="5:5" ht="15" customHeight="1" x14ac:dyDescent="0.35">
      <c r="E6747" s="11" t="str">
        <f>IF(F6747="Primary Timing Controller","Timing",IF(F6747="Secondary Timing Controller","Timing",IF(F6747="Star","Ethernet",IF(F6747="Door Controller","Security Solution",IF(F6747="Elevator Controller","Security Solution",IF(F6747="Range Extender","Security Solution",IF(F6747="Dropbox","Standalone",IF(F6747="LF Exciter","Standalone",IF(OR(F6747="Monitor",F6747="Virtual Wall"),IF(VLOOKUP(H6747,IRDeviceDetails!$A$1:$B$10000,2,FALSE)=0,"Standalone",IF(ISNUMBER(MATCH(H6747,ConfigGrouping!$D$1:$D$10000,0)),"Primary","Secondary")),"")))))))))</f>
        <v/>
      </c>
    </row>
    <row r="6748" spans="5:5" ht="15" customHeight="1" x14ac:dyDescent="0.35">
      <c r="E6748" s="11" t="str">
        <f>IF(F6748="Primary Timing Controller","Timing",IF(F6748="Secondary Timing Controller","Timing",IF(F6748="Star","Ethernet",IF(F6748="Door Controller","Security Solution",IF(F6748="Elevator Controller","Security Solution",IF(F6748="Range Extender","Security Solution",IF(F6748="Dropbox","Standalone",IF(F6748="LF Exciter","Standalone",IF(OR(F6748="Monitor",F6748="Virtual Wall"),IF(VLOOKUP(H6748,IRDeviceDetails!$A$1:$B$10000,2,FALSE)=0,"Standalone",IF(ISNUMBER(MATCH(H6748,ConfigGrouping!$D$1:$D$10000,0)),"Primary","Secondary")),"")))))))))</f>
        <v/>
      </c>
    </row>
    <row r="6749" spans="5:5" ht="15" customHeight="1" x14ac:dyDescent="0.35">
      <c r="E6749" s="11" t="str">
        <f>IF(F6749="Primary Timing Controller","Timing",IF(F6749="Secondary Timing Controller","Timing",IF(F6749="Star","Ethernet",IF(F6749="Door Controller","Security Solution",IF(F6749="Elevator Controller","Security Solution",IF(F6749="Range Extender","Security Solution",IF(F6749="Dropbox","Standalone",IF(F6749="LF Exciter","Standalone",IF(OR(F6749="Monitor",F6749="Virtual Wall"),IF(VLOOKUP(H6749,IRDeviceDetails!$A$1:$B$10000,2,FALSE)=0,"Standalone",IF(ISNUMBER(MATCH(H6749,ConfigGrouping!$D$1:$D$10000,0)),"Primary","Secondary")),"")))))))))</f>
        <v/>
      </c>
    </row>
    <row r="6750" spans="5:5" ht="15" customHeight="1" x14ac:dyDescent="0.35">
      <c r="E6750" s="11" t="str">
        <f>IF(F6750="Primary Timing Controller","Timing",IF(F6750="Secondary Timing Controller","Timing",IF(F6750="Star","Ethernet",IF(F6750="Door Controller","Security Solution",IF(F6750="Elevator Controller","Security Solution",IF(F6750="Range Extender","Security Solution",IF(F6750="Dropbox","Standalone",IF(F6750="LF Exciter","Standalone",IF(OR(F6750="Monitor",F6750="Virtual Wall"),IF(VLOOKUP(H6750,IRDeviceDetails!$A$1:$B$10000,2,FALSE)=0,"Standalone",IF(ISNUMBER(MATCH(H6750,ConfigGrouping!$D$1:$D$10000,0)),"Primary","Secondary")),"")))))))))</f>
        <v/>
      </c>
    </row>
    <row r="6751" spans="5:5" ht="15" customHeight="1" x14ac:dyDescent="0.35">
      <c r="E6751" s="11" t="str">
        <f>IF(F6751="Primary Timing Controller","Timing",IF(F6751="Secondary Timing Controller","Timing",IF(F6751="Star","Ethernet",IF(F6751="Door Controller","Security Solution",IF(F6751="Elevator Controller","Security Solution",IF(F6751="Range Extender","Security Solution",IF(F6751="Dropbox","Standalone",IF(F6751="LF Exciter","Standalone",IF(OR(F6751="Monitor",F6751="Virtual Wall"),IF(VLOOKUP(H6751,IRDeviceDetails!$A$1:$B$10000,2,FALSE)=0,"Standalone",IF(ISNUMBER(MATCH(H6751,ConfigGrouping!$D$1:$D$10000,0)),"Primary","Secondary")),"")))))))))</f>
        <v/>
      </c>
    </row>
    <row r="6752" spans="5:5" ht="15" customHeight="1" x14ac:dyDescent="0.35">
      <c r="E6752" s="11" t="str">
        <f>IF(F6752="Primary Timing Controller","Timing",IF(F6752="Secondary Timing Controller","Timing",IF(F6752="Star","Ethernet",IF(F6752="Door Controller","Security Solution",IF(F6752="Elevator Controller","Security Solution",IF(F6752="Range Extender","Security Solution",IF(F6752="Dropbox","Standalone",IF(F6752="LF Exciter","Standalone",IF(OR(F6752="Monitor",F6752="Virtual Wall"),IF(VLOOKUP(H6752,IRDeviceDetails!$A$1:$B$10000,2,FALSE)=0,"Standalone",IF(ISNUMBER(MATCH(H6752,ConfigGrouping!$D$1:$D$10000,0)),"Primary","Secondary")),"")))))))))</f>
        <v/>
      </c>
    </row>
    <row r="6753" spans="5:5" ht="15" customHeight="1" x14ac:dyDescent="0.35">
      <c r="E6753" s="11" t="str">
        <f>IF(F6753="Primary Timing Controller","Timing",IF(F6753="Secondary Timing Controller","Timing",IF(F6753="Star","Ethernet",IF(F6753="Door Controller","Security Solution",IF(F6753="Elevator Controller","Security Solution",IF(F6753="Range Extender","Security Solution",IF(F6753="Dropbox","Standalone",IF(F6753="LF Exciter","Standalone",IF(OR(F6753="Monitor",F6753="Virtual Wall"),IF(VLOOKUP(H6753,IRDeviceDetails!$A$1:$B$10000,2,FALSE)=0,"Standalone",IF(ISNUMBER(MATCH(H6753,ConfigGrouping!$D$1:$D$10000,0)),"Primary","Secondary")),"")))))))))</f>
        <v/>
      </c>
    </row>
    <row r="6754" spans="5:5" ht="15" customHeight="1" x14ac:dyDescent="0.35">
      <c r="E6754" s="11" t="str">
        <f>IF(F6754="Primary Timing Controller","Timing",IF(F6754="Secondary Timing Controller","Timing",IF(F6754="Star","Ethernet",IF(F6754="Door Controller","Security Solution",IF(F6754="Elevator Controller","Security Solution",IF(F6754="Range Extender","Security Solution",IF(F6754="Dropbox","Standalone",IF(F6754="LF Exciter","Standalone",IF(OR(F6754="Monitor",F6754="Virtual Wall"),IF(VLOOKUP(H6754,IRDeviceDetails!$A$1:$B$10000,2,FALSE)=0,"Standalone",IF(ISNUMBER(MATCH(H6754,ConfigGrouping!$D$1:$D$10000,0)),"Primary","Secondary")),"")))))))))</f>
        <v/>
      </c>
    </row>
    <row r="6755" spans="5:5" ht="15" customHeight="1" x14ac:dyDescent="0.35">
      <c r="E6755" s="11" t="str">
        <f>IF(F6755="Primary Timing Controller","Timing",IF(F6755="Secondary Timing Controller","Timing",IF(F6755="Star","Ethernet",IF(F6755="Door Controller","Security Solution",IF(F6755="Elevator Controller","Security Solution",IF(F6755="Range Extender","Security Solution",IF(F6755="Dropbox","Standalone",IF(F6755="LF Exciter","Standalone",IF(OR(F6755="Monitor",F6755="Virtual Wall"),IF(VLOOKUP(H6755,IRDeviceDetails!$A$1:$B$10000,2,FALSE)=0,"Standalone",IF(ISNUMBER(MATCH(H6755,ConfigGrouping!$D$1:$D$10000,0)),"Primary","Secondary")),"")))))))))</f>
        <v/>
      </c>
    </row>
    <row r="6756" spans="5:5" ht="15" customHeight="1" x14ac:dyDescent="0.35">
      <c r="E6756" s="11" t="str">
        <f>IF(F6756="Primary Timing Controller","Timing",IF(F6756="Secondary Timing Controller","Timing",IF(F6756="Star","Ethernet",IF(F6756="Door Controller","Security Solution",IF(F6756="Elevator Controller","Security Solution",IF(F6756="Range Extender","Security Solution",IF(F6756="Dropbox","Standalone",IF(F6756="LF Exciter","Standalone",IF(OR(F6756="Monitor",F6756="Virtual Wall"),IF(VLOOKUP(H6756,IRDeviceDetails!$A$1:$B$10000,2,FALSE)=0,"Standalone",IF(ISNUMBER(MATCH(H6756,ConfigGrouping!$D$1:$D$10000,0)),"Primary","Secondary")),"")))))))))</f>
        <v/>
      </c>
    </row>
    <row r="6757" spans="5:5" ht="15" customHeight="1" x14ac:dyDescent="0.35">
      <c r="E6757" s="11" t="str">
        <f>IF(F6757="Primary Timing Controller","Timing",IF(F6757="Secondary Timing Controller","Timing",IF(F6757="Star","Ethernet",IF(F6757="Door Controller","Security Solution",IF(F6757="Elevator Controller","Security Solution",IF(F6757="Range Extender","Security Solution",IF(F6757="Dropbox","Standalone",IF(F6757="LF Exciter","Standalone",IF(OR(F6757="Monitor",F6757="Virtual Wall"),IF(VLOOKUP(H6757,IRDeviceDetails!$A$1:$B$10000,2,FALSE)=0,"Standalone",IF(ISNUMBER(MATCH(H6757,ConfigGrouping!$D$1:$D$10000,0)),"Primary","Secondary")),"")))))))))</f>
        <v/>
      </c>
    </row>
    <row r="6758" spans="5:5" ht="15" customHeight="1" x14ac:dyDescent="0.35">
      <c r="E6758" s="11" t="str">
        <f>IF(F6758="Primary Timing Controller","Timing",IF(F6758="Secondary Timing Controller","Timing",IF(F6758="Star","Ethernet",IF(F6758="Door Controller","Security Solution",IF(F6758="Elevator Controller","Security Solution",IF(F6758="Range Extender","Security Solution",IF(F6758="Dropbox","Standalone",IF(F6758="LF Exciter","Standalone",IF(OR(F6758="Monitor",F6758="Virtual Wall"),IF(VLOOKUP(H6758,IRDeviceDetails!$A$1:$B$10000,2,FALSE)=0,"Standalone",IF(ISNUMBER(MATCH(H6758,ConfigGrouping!$D$1:$D$10000,0)),"Primary","Secondary")),"")))))))))</f>
        <v/>
      </c>
    </row>
    <row r="6759" spans="5:5" ht="15" customHeight="1" x14ac:dyDescent="0.35">
      <c r="E6759" s="11" t="str">
        <f>IF(F6759="Primary Timing Controller","Timing",IF(F6759="Secondary Timing Controller","Timing",IF(F6759="Star","Ethernet",IF(F6759="Door Controller","Security Solution",IF(F6759="Elevator Controller","Security Solution",IF(F6759="Range Extender","Security Solution",IF(F6759="Dropbox","Standalone",IF(F6759="LF Exciter","Standalone",IF(OR(F6759="Monitor",F6759="Virtual Wall"),IF(VLOOKUP(H6759,IRDeviceDetails!$A$1:$B$10000,2,FALSE)=0,"Standalone",IF(ISNUMBER(MATCH(H6759,ConfigGrouping!$D$1:$D$10000,0)),"Primary","Secondary")),"")))))))))</f>
        <v/>
      </c>
    </row>
    <row r="6760" spans="5:5" ht="15" customHeight="1" x14ac:dyDescent="0.35">
      <c r="E6760" s="11" t="str">
        <f>IF(F6760="Primary Timing Controller","Timing",IF(F6760="Secondary Timing Controller","Timing",IF(F6760="Star","Ethernet",IF(F6760="Door Controller","Security Solution",IF(F6760="Elevator Controller","Security Solution",IF(F6760="Range Extender","Security Solution",IF(F6760="Dropbox","Standalone",IF(F6760="LF Exciter","Standalone",IF(OR(F6760="Monitor",F6760="Virtual Wall"),IF(VLOOKUP(H6760,IRDeviceDetails!$A$1:$B$10000,2,FALSE)=0,"Standalone",IF(ISNUMBER(MATCH(H6760,ConfigGrouping!$D$1:$D$10000,0)),"Primary","Secondary")),"")))))))))</f>
        <v/>
      </c>
    </row>
    <row r="6761" spans="5:5" ht="15" customHeight="1" x14ac:dyDescent="0.35">
      <c r="E6761" s="11" t="str">
        <f>IF(F6761="Primary Timing Controller","Timing",IF(F6761="Secondary Timing Controller","Timing",IF(F6761="Star","Ethernet",IF(F6761="Door Controller","Security Solution",IF(F6761="Elevator Controller","Security Solution",IF(F6761="Range Extender","Security Solution",IF(F6761="Dropbox","Standalone",IF(F6761="LF Exciter","Standalone",IF(OR(F6761="Monitor",F6761="Virtual Wall"),IF(VLOOKUP(H6761,IRDeviceDetails!$A$1:$B$10000,2,FALSE)=0,"Standalone",IF(ISNUMBER(MATCH(H6761,ConfigGrouping!$D$1:$D$10000,0)),"Primary","Secondary")),"")))))))))</f>
        <v/>
      </c>
    </row>
    <row r="6762" spans="5:5" ht="15" customHeight="1" x14ac:dyDescent="0.35">
      <c r="E6762" s="11" t="str">
        <f>IF(F6762="Primary Timing Controller","Timing",IF(F6762="Secondary Timing Controller","Timing",IF(F6762="Star","Ethernet",IF(F6762="Door Controller","Security Solution",IF(F6762="Elevator Controller","Security Solution",IF(F6762="Range Extender","Security Solution",IF(F6762="Dropbox","Standalone",IF(F6762="LF Exciter","Standalone",IF(OR(F6762="Monitor",F6762="Virtual Wall"),IF(VLOOKUP(H6762,IRDeviceDetails!$A$1:$B$10000,2,FALSE)=0,"Standalone",IF(ISNUMBER(MATCH(H6762,ConfigGrouping!$D$1:$D$10000,0)),"Primary","Secondary")),"")))))))))</f>
        <v/>
      </c>
    </row>
    <row r="6763" spans="5:5" ht="15" customHeight="1" x14ac:dyDescent="0.35">
      <c r="E6763" s="11" t="str">
        <f>IF(F6763="Primary Timing Controller","Timing",IF(F6763="Secondary Timing Controller","Timing",IF(F6763="Star","Ethernet",IF(F6763="Door Controller","Security Solution",IF(F6763="Elevator Controller","Security Solution",IF(F6763="Range Extender","Security Solution",IF(F6763="Dropbox","Standalone",IF(F6763="LF Exciter","Standalone",IF(OR(F6763="Monitor",F6763="Virtual Wall"),IF(VLOOKUP(H6763,IRDeviceDetails!$A$1:$B$10000,2,FALSE)=0,"Standalone",IF(ISNUMBER(MATCH(H6763,ConfigGrouping!$D$1:$D$10000,0)),"Primary","Secondary")),"")))))))))</f>
        <v/>
      </c>
    </row>
    <row r="6764" spans="5:5" ht="15" customHeight="1" x14ac:dyDescent="0.35">
      <c r="E6764" s="11" t="str">
        <f>IF(F6764="Primary Timing Controller","Timing",IF(F6764="Secondary Timing Controller","Timing",IF(F6764="Star","Ethernet",IF(F6764="Door Controller","Security Solution",IF(F6764="Elevator Controller","Security Solution",IF(F6764="Range Extender","Security Solution",IF(F6764="Dropbox","Standalone",IF(F6764="LF Exciter","Standalone",IF(OR(F6764="Monitor",F6764="Virtual Wall"),IF(VLOOKUP(H6764,IRDeviceDetails!$A$1:$B$10000,2,FALSE)=0,"Standalone",IF(ISNUMBER(MATCH(H6764,ConfigGrouping!$D$1:$D$10000,0)),"Primary","Secondary")),"")))))))))</f>
        <v/>
      </c>
    </row>
    <row r="6765" spans="5:5" ht="15" customHeight="1" x14ac:dyDescent="0.35">
      <c r="E6765" s="11" t="str">
        <f>IF(F6765="Primary Timing Controller","Timing",IF(F6765="Secondary Timing Controller","Timing",IF(F6765="Star","Ethernet",IF(F6765="Door Controller","Security Solution",IF(F6765="Elevator Controller","Security Solution",IF(F6765="Range Extender","Security Solution",IF(F6765="Dropbox","Standalone",IF(F6765="LF Exciter","Standalone",IF(OR(F6765="Monitor",F6765="Virtual Wall"),IF(VLOOKUP(H6765,IRDeviceDetails!$A$1:$B$10000,2,FALSE)=0,"Standalone",IF(ISNUMBER(MATCH(H6765,ConfigGrouping!$D$1:$D$10000,0)),"Primary","Secondary")),"")))))))))</f>
        <v/>
      </c>
    </row>
    <row r="6766" spans="5:5" ht="15" customHeight="1" x14ac:dyDescent="0.35">
      <c r="E6766" s="11" t="str">
        <f>IF(F6766="Primary Timing Controller","Timing",IF(F6766="Secondary Timing Controller","Timing",IF(F6766="Star","Ethernet",IF(F6766="Door Controller","Security Solution",IF(F6766="Elevator Controller","Security Solution",IF(F6766="Range Extender","Security Solution",IF(F6766="Dropbox","Standalone",IF(F6766="LF Exciter","Standalone",IF(OR(F6766="Monitor",F6766="Virtual Wall"),IF(VLOOKUP(H6766,IRDeviceDetails!$A$1:$B$10000,2,FALSE)=0,"Standalone",IF(ISNUMBER(MATCH(H6766,ConfigGrouping!$D$1:$D$10000,0)),"Primary","Secondary")),"")))))))))</f>
        <v/>
      </c>
    </row>
    <row r="6767" spans="5:5" ht="15" customHeight="1" x14ac:dyDescent="0.35">
      <c r="E6767" s="11" t="str">
        <f>IF(F6767="Primary Timing Controller","Timing",IF(F6767="Secondary Timing Controller","Timing",IF(F6767="Star","Ethernet",IF(F6767="Door Controller","Security Solution",IF(F6767="Elevator Controller","Security Solution",IF(F6767="Range Extender","Security Solution",IF(F6767="Dropbox","Standalone",IF(F6767="LF Exciter","Standalone",IF(OR(F6767="Monitor",F6767="Virtual Wall"),IF(VLOOKUP(H6767,IRDeviceDetails!$A$1:$B$10000,2,FALSE)=0,"Standalone",IF(ISNUMBER(MATCH(H6767,ConfigGrouping!$D$1:$D$10000,0)),"Primary","Secondary")),"")))))))))</f>
        <v/>
      </c>
    </row>
    <row r="6768" spans="5:5" ht="15" customHeight="1" x14ac:dyDescent="0.35">
      <c r="E6768" s="11" t="str">
        <f>IF(F6768="Primary Timing Controller","Timing",IF(F6768="Secondary Timing Controller","Timing",IF(F6768="Star","Ethernet",IF(F6768="Door Controller","Security Solution",IF(F6768="Elevator Controller","Security Solution",IF(F6768="Range Extender","Security Solution",IF(F6768="Dropbox","Standalone",IF(F6768="LF Exciter","Standalone",IF(OR(F6768="Monitor",F6768="Virtual Wall"),IF(VLOOKUP(H6768,IRDeviceDetails!$A$1:$B$10000,2,FALSE)=0,"Standalone",IF(ISNUMBER(MATCH(H6768,ConfigGrouping!$D$1:$D$10000,0)),"Primary","Secondary")),"")))))))))</f>
        <v/>
      </c>
    </row>
    <row r="6769" spans="5:5" ht="15" customHeight="1" x14ac:dyDescent="0.35">
      <c r="E6769" s="11" t="str">
        <f>IF(F6769="Primary Timing Controller","Timing",IF(F6769="Secondary Timing Controller","Timing",IF(F6769="Star","Ethernet",IF(F6769="Door Controller","Security Solution",IF(F6769="Elevator Controller","Security Solution",IF(F6769="Range Extender","Security Solution",IF(F6769="Dropbox","Standalone",IF(F6769="LF Exciter","Standalone",IF(OR(F6769="Monitor",F6769="Virtual Wall"),IF(VLOOKUP(H6769,IRDeviceDetails!$A$1:$B$10000,2,FALSE)=0,"Standalone",IF(ISNUMBER(MATCH(H6769,ConfigGrouping!$D$1:$D$10000,0)),"Primary","Secondary")),"")))))))))</f>
        <v/>
      </c>
    </row>
    <row r="6770" spans="5:5" ht="15" customHeight="1" x14ac:dyDescent="0.35">
      <c r="E6770" s="11" t="str">
        <f>IF(F6770="Primary Timing Controller","Timing",IF(F6770="Secondary Timing Controller","Timing",IF(F6770="Star","Ethernet",IF(F6770="Door Controller","Security Solution",IF(F6770="Elevator Controller","Security Solution",IF(F6770="Range Extender","Security Solution",IF(F6770="Dropbox","Standalone",IF(F6770="LF Exciter","Standalone",IF(OR(F6770="Monitor",F6770="Virtual Wall"),IF(VLOOKUP(H6770,IRDeviceDetails!$A$1:$B$10000,2,FALSE)=0,"Standalone",IF(ISNUMBER(MATCH(H6770,ConfigGrouping!$D$1:$D$10000,0)),"Primary","Secondary")),"")))))))))</f>
        <v/>
      </c>
    </row>
    <row r="6771" spans="5:5" ht="15" customHeight="1" x14ac:dyDescent="0.35">
      <c r="E6771" s="11" t="str">
        <f>IF(F6771="Primary Timing Controller","Timing",IF(F6771="Secondary Timing Controller","Timing",IF(F6771="Star","Ethernet",IF(F6771="Door Controller","Security Solution",IF(F6771="Elevator Controller","Security Solution",IF(F6771="Range Extender","Security Solution",IF(F6771="Dropbox","Standalone",IF(F6771="LF Exciter","Standalone",IF(OR(F6771="Monitor",F6771="Virtual Wall"),IF(VLOOKUP(H6771,IRDeviceDetails!$A$1:$B$10000,2,FALSE)=0,"Standalone",IF(ISNUMBER(MATCH(H6771,ConfigGrouping!$D$1:$D$10000,0)),"Primary","Secondary")),"")))))))))</f>
        <v/>
      </c>
    </row>
    <row r="6772" spans="5:5" ht="15" customHeight="1" x14ac:dyDescent="0.35">
      <c r="E6772" s="11" t="str">
        <f>IF(F6772="Primary Timing Controller","Timing",IF(F6772="Secondary Timing Controller","Timing",IF(F6772="Star","Ethernet",IF(F6772="Door Controller","Security Solution",IF(F6772="Elevator Controller","Security Solution",IF(F6772="Range Extender","Security Solution",IF(F6772="Dropbox","Standalone",IF(F6772="LF Exciter","Standalone",IF(OR(F6772="Monitor",F6772="Virtual Wall"),IF(VLOOKUP(H6772,IRDeviceDetails!$A$1:$B$10000,2,FALSE)=0,"Standalone",IF(ISNUMBER(MATCH(H6772,ConfigGrouping!$D$1:$D$10000,0)),"Primary","Secondary")),"")))))))))</f>
        <v/>
      </c>
    </row>
    <row r="6773" spans="5:5" ht="15" customHeight="1" x14ac:dyDescent="0.35">
      <c r="E6773" s="11" t="str">
        <f>IF(F6773="Primary Timing Controller","Timing",IF(F6773="Secondary Timing Controller","Timing",IF(F6773="Star","Ethernet",IF(F6773="Door Controller","Security Solution",IF(F6773="Elevator Controller","Security Solution",IF(F6773="Range Extender","Security Solution",IF(F6773="Dropbox","Standalone",IF(F6773="LF Exciter","Standalone",IF(OR(F6773="Monitor",F6773="Virtual Wall"),IF(VLOOKUP(H6773,IRDeviceDetails!$A$1:$B$10000,2,FALSE)=0,"Standalone",IF(ISNUMBER(MATCH(H6773,ConfigGrouping!$D$1:$D$10000,0)),"Primary","Secondary")),"")))))))))</f>
        <v/>
      </c>
    </row>
    <row r="6774" spans="5:5" ht="15" customHeight="1" x14ac:dyDescent="0.35">
      <c r="E6774" s="11" t="str">
        <f>IF(F6774="Primary Timing Controller","Timing",IF(F6774="Secondary Timing Controller","Timing",IF(F6774="Star","Ethernet",IF(F6774="Door Controller","Security Solution",IF(F6774="Elevator Controller","Security Solution",IF(F6774="Range Extender","Security Solution",IF(F6774="Dropbox","Standalone",IF(F6774="LF Exciter","Standalone",IF(OR(F6774="Monitor",F6774="Virtual Wall"),IF(VLOOKUP(H6774,IRDeviceDetails!$A$1:$B$10000,2,FALSE)=0,"Standalone",IF(ISNUMBER(MATCH(H6774,ConfigGrouping!$D$1:$D$10000,0)),"Primary","Secondary")),"")))))))))</f>
        <v/>
      </c>
    </row>
    <row r="6775" spans="5:5" ht="15" customHeight="1" x14ac:dyDescent="0.35">
      <c r="E6775" s="11" t="str">
        <f>IF(F6775="Primary Timing Controller","Timing",IF(F6775="Secondary Timing Controller","Timing",IF(F6775="Star","Ethernet",IF(F6775="Door Controller","Security Solution",IF(F6775="Elevator Controller","Security Solution",IF(F6775="Range Extender","Security Solution",IF(F6775="Dropbox","Standalone",IF(F6775="LF Exciter","Standalone",IF(OR(F6775="Monitor",F6775="Virtual Wall"),IF(VLOOKUP(H6775,IRDeviceDetails!$A$1:$B$10000,2,FALSE)=0,"Standalone",IF(ISNUMBER(MATCH(H6775,ConfigGrouping!$D$1:$D$10000,0)),"Primary","Secondary")),"")))))))))</f>
        <v/>
      </c>
    </row>
    <row r="6776" spans="5:5" ht="15" customHeight="1" x14ac:dyDescent="0.35">
      <c r="E6776" s="11" t="str">
        <f>IF(F6776="Primary Timing Controller","Timing",IF(F6776="Secondary Timing Controller","Timing",IF(F6776="Star","Ethernet",IF(F6776="Door Controller","Security Solution",IF(F6776="Elevator Controller","Security Solution",IF(F6776="Range Extender","Security Solution",IF(F6776="Dropbox","Standalone",IF(F6776="LF Exciter","Standalone",IF(OR(F6776="Monitor",F6776="Virtual Wall"),IF(VLOOKUP(H6776,IRDeviceDetails!$A$1:$B$10000,2,FALSE)=0,"Standalone",IF(ISNUMBER(MATCH(H6776,ConfigGrouping!$D$1:$D$10000,0)),"Primary","Secondary")),"")))))))))</f>
        <v/>
      </c>
    </row>
    <row r="6777" spans="5:5" ht="15" customHeight="1" x14ac:dyDescent="0.35">
      <c r="E6777" s="11" t="str">
        <f>IF(F6777="Primary Timing Controller","Timing",IF(F6777="Secondary Timing Controller","Timing",IF(F6777="Star","Ethernet",IF(F6777="Door Controller","Security Solution",IF(F6777="Elevator Controller","Security Solution",IF(F6777="Range Extender","Security Solution",IF(F6777="Dropbox","Standalone",IF(F6777="LF Exciter","Standalone",IF(OR(F6777="Monitor",F6777="Virtual Wall"),IF(VLOOKUP(H6777,IRDeviceDetails!$A$1:$B$10000,2,FALSE)=0,"Standalone",IF(ISNUMBER(MATCH(H6777,ConfigGrouping!$D$1:$D$10000,0)),"Primary","Secondary")),"")))))))))</f>
        <v/>
      </c>
    </row>
    <row r="6778" spans="5:5" ht="15" customHeight="1" x14ac:dyDescent="0.35">
      <c r="E6778" s="11" t="str">
        <f>IF(F6778="Primary Timing Controller","Timing",IF(F6778="Secondary Timing Controller","Timing",IF(F6778="Star","Ethernet",IF(F6778="Door Controller","Security Solution",IF(F6778="Elevator Controller","Security Solution",IF(F6778="Range Extender","Security Solution",IF(F6778="Dropbox","Standalone",IF(F6778="LF Exciter","Standalone",IF(OR(F6778="Monitor",F6778="Virtual Wall"),IF(VLOOKUP(H6778,IRDeviceDetails!$A$1:$B$10000,2,FALSE)=0,"Standalone",IF(ISNUMBER(MATCH(H6778,ConfigGrouping!$D$1:$D$10000,0)),"Primary","Secondary")),"")))))))))</f>
        <v/>
      </c>
    </row>
    <row r="6779" spans="5:5" ht="15" customHeight="1" x14ac:dyDescent="0.35">
      <c r="E6779" s="11" t="str">
        <f>IF(F6779="Primary Timing Controller","Timing",IF(F6779="Secondary Timing Controller","Timing",IF(F6779="Star","Ethernet",IF(F6779="Door Controller","Security Solution",IF(F6779="Elevator Controller","Security Solution",IF(F6779="Range Extender","Security Solution",IF(F6779="Dropbox","Standalone",IF(F6779="LF Exciter","Standalone",IF(OR(F6779="Monitor",F6779="Virtual Wall"),IF(VLOOKUP(H6779,IRDeviceDetails!$A$1:$B$10000,2,FALSE)=0,"Standalone",IF(ISNUMBER(MATCH(H6779,ConfigGrouping!$D$1:$D$10000,0)),"Primary","Secondary")),"")))))))))</f>
        <v/>
      </c>
    </row>
    <row r="6780" spans="5:5" ht="15" customHeight="1" x14ac:dyDescent="0.35">
      <c r="E6780" s="11" t="str">
        <f>IF(F6780="Primary Timing Controller","Timing",IF(F6780="Secondary Timing Controller","Timing",IF(F6780="Star","Ethernet",IF(F6780="Door Controller","Security Solution",IF(F6780="Elevator Controller","Security Solution",IF(F6780="Range Extender","Security Solution",IF(F6780="Dropbox","Standalone",IF(F6780="LF Exciter","Standalone",IF(OR(F6780="Monitor",F6780="Virtual Wall"),IF(VLOOKUP(H6780,IRDeviceDetails!$A$1:$B$10000,2,FALSE)=0,"Standalone",IF(ISNUMBER(MATCH(H6780,ConfigGrouping!$D$1:$D$10000,0)),"Primary","Secondary")),"")))))))))</f>
        <v/>
      </c>
    </row>
    <row r="6781" spans="5:5" ht="15" customHeight="1" x14ac:dyDescent="0.35">
      <c r="E6781" s="11" t="str">
        <f>IF(F6781="Primary Timing Controller","Timing",IF(F6781="Secondary Timing Controller","Timing",IF(F6781="Star","Ethernet",IF(F6781="Door Controller","Security Solution",IF(F6781="Elevator Controller","Security Solution",IF(F6781="Range Extender","Security Solution",IF(F6781="Dropbox","Standalone",IF(F6781="LF Exciter","Standalone",IF(OR(F6781="Monitor",F6781="Virtual Wall"),IF(VLOOKUP(H6781,IRDeviceDetails!$A$1:$B$10000,2,FALSE)=0,"Standalone",IF(ISNUMBER(MATCH(H6781,ConfigGrouping!$D$1:$D$10000,0)),"Primary","Secondary")),"")))))))))</f>
        <v/>
      </c>
    </row>
    <row r="6782" spans="5:5" ht="15" customHeight="1" x14ac:dyDescent="0.35">
      <c r="E6782" s="11" t="str">
        <f>IF(F6782="Primary Timing Controller","Timing",IF(F6782="Secondary Timing Controller","Timing",IF(F6782="Star","Ethernet",IF(F6782="Door Controller","Security Solution",IF(F6782="Elevator Controller","Security Solution",IF(F6782="Range Extender","Security Solution",IF(F6782="Dropbox","Standalone",IF(F6782="LF Exciter","Standalone",IF(OR(F6782="Monitor",F6782="Virtual Wall"),IF(VLOOKUP(H6782,IRDeviceDetails!$A$1:$B$10000,2,FALSE)=0,"Standalone",IF(ISNUMBER(MATCH(H6782,ConfigGrouping!$D$1:$D$10000,0)),"Primary","Secondary")),"")))))))))</f>
        <v/>
      </c>
    </row>
    <row r="6783" spans="5:5" ht="15" customHeight="1" x14ac:dyDescent="0.35">
      <c r="E6783" s="11" t="str">
        <f>IF(F6783="Primary Timing Controller","Timing",IF(F6783="Secondary Timing Controller","Timing",IF(F6783="Star","Ethernet",IF(F6783="Door Controller","Security Solution",IF(F6783="Elevator Controller","Security Solution",IF(F6783="Range Extender","Security Solution",IF(F6783="Dropbox","Standalone",IF(F6783="LF Exciter","Standalone",IF(OR(F6783="Monitor",F6783="Virtual Wall"),IF(VLOOKUP(H6783,IRDeviceDetails!$A$1:$B$10000,2,FALSE)=0,"Standalone",IF(ISNUMBER(MATCH(H6783,ConfigGrouping!$D$1:$D$10000,0)),"Primary","Secondary")),"")))))))))</f>
        <v/>
      </c>
    </row>
    <row r="6784" spans="5:5" ht="15" customHeight="1" x14ac:dyDescent="0.35">
      <c r="E6784" s="11" t="str">
        <f>IF(F6784="Primary Timing Controller","Timing",IF(F6784="Secondary Timing Controller","Timing",IF(F6784="Star","Ethernet",IF(F6784="Door Controller","Security Solution",IF(F6784="Elevator Controller","Security Solution",IF(F6784="Range Extender","Security Solution",IF(F6784="Dropbox","Standalone",IF(F6784="LF Exciter","Standalone",IF(OR(F6784="Monitor",F6784="Virtual Wall"),IF(VLOOKUP(H6784,IRDeviceDetails!$A$1:$B$10000,2,FALSE)=0,"Standalone",IF(ISNUMBER(MATCH(H6784,ConfigGrouping!$D$1:$D$10000,0)),"Primary","Secondary")),"")))))))))</f>
        <v/>
      </c>
    </row>
    <row r="6785" spans="5:5" ht="15" customHeight="1" x14ac:dyDescent="0.35">
      <c r="E6785" s="11" t="str">
        <f>IF(F6785="Primary Timing Controller","Timing",IF(F6785="Secondary Timing Controller","Timing",IF(F6785="Star","Ethernet",IF(F6785="Door Controller","Security Solution",IF(F6785="Elevator Controller","Security Solution",IF(F6785="Range Extender","Security Solution",IF(F6785="Dropbox","Standalone",IF(F6785="LF Exciter","Standalone",IF(OR(F6785="Monitor",F6785="Virtual Wall"),IF(VLOOKUP(H6785,IRDeviceDetails!$A$1:$B$10000,2,FALSE)=0,"Standalone",IF(ISNUMBER(MATCH(H6785,ConfigGrouping!$D$1:$D$10000,0)),"Primary","Secondary")),"")))))))))</f>
        <v/>
      </c>
    </row>
    <row r="6786" spans="5:5" ht="15" customHeight="1" x14ac:dyDescent="0.35">
      <c r="E6786" s="11" t="str">
        <f>IF(F6786="Primary Timing Controller","Timing",IF(F6786="Secondary Timing Controller","Timing",IF(F6786="Star","Ethernet",IF(F6786="Door Controller","Security Solution",IF(F6786="Elevator Controller","Security Solution",IF(F6786="Range Extender","Security Solution",IF(F6786="Dropbox","Standalone",IF(F6786="LF Exciter","Standalone",IF(OR(F6786="Monitor",F6786="Virtual Wall"),IF(VLOOKUP(H6786,IRDeviceDetails!$A$1:$B$10000,2,FALSE)=0,"Standalone",IF(ISNUMBER(MATCH(H6786,ConfigGrouping!$D$1:$D$10000,0)),"Primary","Secondary")),"")))))))))</f>
        <v/>
      </c>
    </row>
    <row r="6787" spans="5:5" ht="15" customHeight="1" x14ac:dyDescent="0.35">
      <c r="E6787" s="11" t="str">
        <f>IF(F6787="Primary Timing Controller","Timing",IF(F6787="Secondary Timing Controller","Timing",IF(F6787="Star","Ethernet",IF(F6787="Door Controller","Security Solution",IF(F6787="Elevator Controller","Security Solution",IF(F6787="Range Extender","Security Solution",IF(F6787="Dropbox","Standalone",IF(F6787="LF Exciter","Standalone",IF(OR(F6787="Monitor",F6787="Virtual Wall"),IF(VLOOKUP(H6787,IRDeviceDetails!$A$1:$B$10000,2,FALSE)=0,"Standalone",IF(ISNUMBER(MATCH(H6787,ConfigGrouping!$D$1:$D$10000,0)),"Primary","Secondary")),"")))))))))</f>
        <v/>
      </c>
    </row>
    <row r="6788" spans="5:5" ht="15" customHeight="1" x14ac:dyDescent="0.35">
      <c r="E6788" s="11" t="str">
        <f>IF(F6788="Primary Timing Controller","Timing",IF(F6788="Secondary Timing Controller","Timing",IF(F6788="Star","Ethernet",IF(F6788="Door Controller","Security Solution",IF(F6788="Elevator Controller","Security Solution",IF(F6788="Range Extender","Security Solution",IF(F6788="Dropbox","Standalone",IF(F6788="LF Exciter","Standalone",IF(OR(F6788="Monitor",F6788="Virtual Wall"),IF(VLOOKUP(H6788,IRDeviceDetails!$A$1:$B$10000,2,FALSE)=0,"Standalone",IF(ISNUMBER(MATCH(H6788,ConfigGrouping!$D$1:$D$10000,0)),"Primary","Secondary")),"")))))))))</f>
        <v/>
      </c>
    </row>
    <row r="6789" spans="5:5" ht="15" customHeight="1" x14ac:dyDescent="0.35">
      <c r="E6789" s="11" t="str">
        <f>IF(F6789="Primary Timing Controller","Timing",IF(F6789="Secondary Timing Controller","Timing",IF(F6789="Star","Ethernet",IF(F6789="Door Controller","Security Solution",IF(F6789="Elevator Controller","Security Solution",IF(F6789="Range Extender","Security Solution",IF(F6789="Dropbox","Standalone",IF(F6789="LF Exciter","Standalone",IF(OR(F6789="Monitor",F6789="Virtual Wall"),IF(VLOOKUP(H6789,IRDeviceDetails!$A$1:$B$10000,2,FALSE)=0,"Standalone",IF(ISNUMBER(MATCH(H6789,ConfigGrouping!$D$1:$D$10000,0)),"Primary","Secondary")),"")))))))))</f>
        <v/>
      </c>
    </row>
    <row r="6790" spans="5:5" ht="15" customHeight="1" x14ac:dyDescent="0.35">
      <c r="E6790" s="11" t="str">
        <f>IF(F6790="Primary Timing Controller","Timing",IF(F6790="Secondary Timing Controller","Timing",IF(F6790="Star","Ethernet",IF(F6790="Door Controller","Security Solution",IF(F6790="Elevator Controller","Security Solution",IF(F6790="Range Extender","Security Solution",IF(F6790="Dropbox","Standalone",IF(F6790="LF Exciter","Standalone",IF(OR(F6790="Monitor",F6790="Virtual Wall"),IF(VLOOKUP(H6790,IRDeviceDetails!$A$1:$B$10000,2,FALSE)=0,"Standalone",IF(ISNUMBER(MATCH(H6790,ConfigGrouping!$D$1:$D$10000,0)),"Primary","Secondary")),"")))))))))</f>
        <v/>
      </c>
    </row>
    <row r="6791" spans="5:5" ht="15" customHeight="1" x14ac:dyDescent="0.35">
      <c r="E6791" s="11" t="str">
        <f>IF(F6791="Primary Timing Controller","Timing",IF(F6791="Secondary Timing Controller","Timing",IF(F6791="Star","Ethernet",IF(F6791="Door Controller","Security Solution",IF(F6791="Elevator Controller","Security Solution",IF(F6791="Range Extender","Security Solution",IF(F6791="Dropbox","Standalone",IF(F6791="LF Exciter","Standalone",IF(OR(F6791="Monitor",F6791="Virtual Wall"),IF(VLOOKUP(H6791,IRDeviceDetails!$A$1:$B$10000,2,FALSE)=0,"Standalone",IF(ISNUMBER(MATCH(H6791,ConfigGrouping!$D$1:$D$10000,0)),"Primary","Secondary")),"")))))))))</f>
        <v/>
      </c>
    </row>
    <row r="6792" spans="5:5" ht="15" customHeight="1" x14ac:dyDescent="0.35">
      <c r="E6792" s="11" t="str">
        <f>IF(F6792="Primary Timing Controller","Timing",IF(F6792="Secondary Timing Controller","Timing",IF(F6792="Star","Ethernet",IF(F6792="Door Controller","Security Solution",IF(F6792="Elevator Controller","Security Solution",IF(F6792="Range Extender","Security Solution",IF(F6792="Dropbox","Standalone",IF(F6792="LF Exciter","Standalone",IF(OR(F6792="Monitor",F6792="Virtual Wall"),IF(VLOOKUP(H6792,IRDeviceDetails!$A$1:$B$10000,2,FALSE)=0,"Standalone",IF(ISNUMBER(MATCH(H6792,ConfigGrouping!$D$1:$D$10000,0)),"Primary","Secondary")),"")))))))))</f>
        <v/>
      </c>
    </row>
    <row r="6793" spans="5:5" ht="15" customHeight="1" x14ac:dyDescent="0.35">
      <c r="E6793" s="11" t="str">
        <f>IF(F6793="Primary Timing Controller","Timing",IF(F6793="Secondary Timing Controller","Timing",IF(F6793="Star","Ethernet",IF(F6793="Door Controller","Security Solution",IF(F6793="Elevator Controller","Security Solution",IF(F6793="Range Extender","Security Solution",IF(F6793="Dropbox","Standalone",IF(F6793="LF Exciter","Standalone",IF(OR(F6793="Monitor",F6793="Virtual Wall"),IF(VLOOKUP(H6793,IRDeviceDetails!$A$1:$B$10000,2,FALSE)=0,"Standalone",IF(ISNUMBER(MATCH(H6793,ConfigGrouping!$D$1:$D$10000,0)),"Primary","Secondary")),"")))))))))</f>
        <v/>
      </c>
    </row>
    <row r="6794" spans="5:5" ht="15" customHeight="1" x14ac:dyDescent="0.35">
      <c r="E6794" s="11" t="str">
        <f>IF(F6794="Primary Timing Controller","Timing",IF(F6794="Secondary Timing Controller","Timing",IF(F6794="Star","Ethernet",IF(F6794="Door Controller","Security Solution",IF(F6794="Elevator Controller","Security Solution",IF(F6794="Range Extender","Security Solution",IF(F6794="Dropbox","Standalone",IF(F6794="LF Exciter","Standalone",IF(OR(F6794="Monitor",F6794="Virtual Wall"),IF(VLOOKUP(H6794,IRDeviceDetails!$A$1:$B$10000,2,FALSE)=0,"Standalone",IF(ISNUMBER(MATCH(H6794,ConfigGrouping!$D$1:$D$10000,0)),"Primary","Secondary")),"")))))))))</f>
        <v/>
      </c>
    </row>
    <row r="6795" spans="5:5" ht="15" customHeight="1" x14ac:dyDescent="0.35">
      <c r="E6795" s="11" t="str">
        <f>IF(F6795="Primary Timing Controller","Timing",IF(F6795="Secondary Timing Controller","Timing",IF(F6795="Star","Ethernet",IF(F6795="Door Controller","Security Solution",IF(F6795="Elevator Controller","Security Solution",IF(F6795="Range Extender","Security Solution",IF(F6795="Dropbox","Standalone",IF(F6795="LF Exciter","Standalone",IF(OR(F6795="Monitor",F6795="Virtual Wall"),IF(VLOOKUP(H6795,IRDeviceDetails!$A$1:$B$10000,2,FALSE)=0,"Standalone",IF(ISNUMBER(MATCH(H6795,ConfigGrouping!$D$1:$D$10000,0)),"Primary","Secondary")),"")))))))))</f>
        <v/>
      </c>
    </row>
    <row r="6796" spans="5:5" ht="15" customHeight="1" x14ac:dyDescent="0.35">
      <c r="E6796" s="11" t="str">
        <f>IF(F6796="Primary Timing Controller","Timing",IF(F6796="Secondary Timing Controller","Timing",IF(F6796="Star","Ethernet",IF(F6796="Door Controller","Security Solution",IF(F6796="Elevator Controller","Security Solution",IF(F6796="Range Extender","Security Solution",IF(F6796="Dropbox","Standalone",IF(F6796="LF Exciter","Standalone",IF(OR(F6796="Monitor",F6796="Virtual Wall"),IF(VLOOKUP(H6796,IRDeviceDetails!$A$1:$B$10000,2,FALSE)=0,"Standalone",IF(ISNUMBER(MATCH(H6796,ConfigGrouping!$D$1:$D$10000,0)),"Primary","Secondary")),"")))))))))</f>
        <v/>
      </c>
    </row>
    <row r="6797" spans="5:5" ht="15" customHeight="1" x14ac:dyDescent="0.35">
      <c r="E6797" s="11" t="str">
        <f>IF(F6797="Primary Timing Controller","Timing",IF(F6797="Secondary Timing Controller","Timing",IF(F6797="Star","Ethernet",IF(F6797="Door Controller","Security Solution",IF(F6797="Elevator Controller","Security Solution",IF(F6797="Range Extender","Security Solution",IF(F6797="Dropbox","Standalone",IF(F6797="LF Exciter","Standalone",IF(OR(F6797="Monitor",F6797="Virtual Wall"),IF(VLOOKUP(H6797,IRDeviceDetails!$A$1:$B$10000,2,FALSE)=0,"Standalone",IF(ISNUMBER(MATCH(H6797,ConfigGrouping!$D$1:$D$10000,0)),"Primary","Secondary")),"")))))))))</f>
        <v/>
      </c>
    </row>
    <row r="6798" spans="5:5" ht="15" customHeight="1" x14ac:dyDescent="0.35">
      <c r="E6798" s="11" t="str">
        <f>IF(F6798="Primary Timing Controller","Timing",IF(F6798="Secondary Timing Controller","Timing",IF(F6798="Star","Ethernet",IF(F6798="Door Controller","Security Solution",IF(F6798="Elevator Controller","Security Solution",IF(F6798="Range Extender","Security Solution",IF(F6798="Dropbox","Standalone",IF(F6798="LF Exciter","Standalone",IF(OR(F6798="Monitor",F6798="Virtual Wall"),IF(VLOOKUP(H6798,IRDeviceDetails!$A$1:$B$10000,2,FALSE)=0,"Standalone",IF(ISNUMBER(MATCH(H6798,ConfigGrouping!$D$1:$D$10000,0)),"Primary","Secondary")),"")))))))))</f>
        <v/>
      </c>
    </row>
    <row r="6799" spans="5:5" ht="15" customHeight="1" x14ac:dyDescent="0.35">
      <c r="E6799" s="11" t="str">
        <f>IF(F6799="Primary Timing Controller","Timing",IF(F6799="Secondary Timing Controller","Timing",IF(F6799="Star","Ethernet",IF(F6799="Door Controller","Security Solution",IF(F6799="Elevator Controller","Security Solution",IF(F6799="Range Extender","Security Solution",IF(F6799="Dropbox","Standalone",IF(F6799="LF Exciter","Standalone",IF(OR(F6799="Monitor",F6799="Virtual Wall"),IF(VLOOKUP(H6799,IRDeviceDetails!$A$1:$B$10000,2,FALSE)=0,"Standalone",IF(ISNUMBER(MATCH(H6799,ConfigGrouping!$D$1:$D$10000,0)),"Primary","Secondary")),"")))))))))</f>
        <v/>
      </c>
    </row>
    <row r="6800" spans="5:5" ht="15" customHeight="1" x14ac:dyDescent="0.35">
      <c r="E6800" s="11" t="str">
        <f>IF(F6800="Primary Timing Controller","Timing",IF(F6800="Secondary Timing Controller","Timing",IF(F6800="Star","Ethernet",IF(F6800="Door Controller","Security Solution",IF(F6800="Elevator Controller","Security Solution",IF(F6800="Range Extender","Security Solution",IF(F6800="Dropbox","Standalone",IF(F6800="LF Exciter","Standalone",IF(OR(F6800="Monitor",F6800="Virtual Wall"),IF(VLOOKUP(H6800,IRDeviceDetails!$A$1:$B$10000,2,FALSE)=0,"Standalone",IF(ISNUMBER(MATCH(H6800,ConfigGrouping!$D$1:$D$10000,0)),"Primary","Secondary")),"")))))))))</f>
        <v/>
      </c>
    </row>
    <row r="6801" spans="5:5" ht="15" customHeight="1" x14ac:dyDescent="0.35">
      <c r="E6801" s="11" t="str">
        <f>IF(F6801="Primary Timing Controller","Timing",IF(F6801="Secondary Timing Controller","Timing",IF(F6801="Star","Ethernet",IF(F6801="Door Controller","Security Solution",IF(F6801="Elevator Controller","Security Solution",IF(F6801="Range Extender","Security Solution",IF(F6801="Dropbox","Standalone",IF(F6801="LF Exciter","Standalone",IF(OR(F6801="Monitor",F6801="Virtual Wall"),IF(VLOOKUP(H6801,IRDeviceDetails!$A$1:$B$10000,2,FALSE)=0,"Standalone",IF(ISNUMBER(MATCH(H6801,ConfigGrouping!$D$1:$D$10000,0)),"Primary","Secondary")),"")))))))))</f>
        <v/>
      </c>
    </row>
    <row r="6802" spans="5:5" ht="15" customHeight="1" x14ac:dyDescent="0.35">
      <c r="E6802" s="11" t="str">
        <f>IF(F6802="Primary Timing Controller","Timing",IF(F6802="Secondary Timing Controller","Timing",IF(F6802="Star","Ethernet",IF(F6802="Door Controller","Security Solution",IF(F6802="Elevator Controller","Security Solution",IF(F6802="Range Extender","Security Solution",IF(F6802="Dropbox","Standalone",IF(F6802="LF Exciter","Standalone",IF(OR(F6802="Monitor",F6802="Virtual Wall"),IF(VLOOKUP(H6802,IRDeviceDetails!$A$1:$B$10000,2,FALSE)=0,"Standalone",IF(ISNUMBER(MATCH(H6802,ConfigGrouping!$D$1:$D$10000,0)),"Primary","Secondary")),"")))))))))</f>
        <v/>
      </c>
    </row>
    <row r="6803" spans="5:5" ht="15" customHeight="1" x14ac:dyDescent="0.35">
      <c r="E6803" s="11" t="str">
        <f>IF(F6803="Primary Timing Controller","Timing",IF(F6803="Secondary Timing Controller","Timing",IF(F6803="Star","Ethernet",IF(F6803="Door Controller","Security Solution",IF(F6803="Elevator Controller","Security Solution",IF(F6803="Range Extender","Security Solution",IF(F6803="Dropbox","Standalone",IF(F6803="LF Exciter","Standalone",IF(OR(F6803="Monitor",F6803="Virtual Wall"),IF(VLOOKUP(H6803,IRDeviceDetails!$A$1:$B$10000,2,FALSE)=0,"Standalone",IF(ISNUMBER(MATCH(H6803,ConfigGrouping!$D$1:$D$10000,0)),"Primary","Secondary")),"")))))))))</f>
        <v/>
      </c>
    </row>
    <row r="6804" spans="5:5" ht="15" customHeight="1" x14ac:dyDescent="0.35">
      <c r="E6804" s="11" t="str">
        <f>IF(F6804="Primary Timing Controller","Timing",IF(F6804="Secondary Timing Controller","Timing",IF(F6804="Star","Ethernet",IF(F6804="Door Controller","Security Solution",IF(F6804="Elevator Controller","Security Solution",IF(F6804="Range Extender","Security Solution",IF(F6804="Dropbox","Standalone",IF(F6804="LF Exciter","Standalone",IF(OR(F6804="Monitor",F6804="Virtual Wall"),IF(VLOOKUP(H6804,IRDeviceDetails!$A$1:$B$10000,2,FALSE)=0,"Standalone",IF(ISNUMBER(MATCH(H6804,ConfigGrouping!$D$1:$D$10000,0)),"Primary","Secondary")),"")))))))))</f>
        <v/>
      </c>
    </row>
    <row r="6805" spans="5:5" ht="15" customHeight="1" x14ac:dyDescent="0.35">
      <c r="E6805" s="11" t="str">
        <f>IF(F6805="Primary Timing Controller","Timing",IF(F6805="Secondary Timing Controller","Timing",IF(F6805="Star","Ethernet",IF(F6805="Door Controller","Security Solution",IF(F6805="Elevator Controller","Security Solution",IF(F6805="Range Extender","Security Solution",IF(F6805="Dropbox","Standalone",IF(F6805="LF Exciter","Standalone",IF(OR(F6805="Monitor",F6805="Virtual Wall"),IF(VLOOKUP(H6805,IRDeviceDetails!$A$1:$B$10000,2,FALSE)=0,"Standalone",IF(ISNUMBER(MATCH(H6805,ConfigGrouping!$D$1:$D$10000,0)),"Primary","Secondary")),"")))))))))</f>
        <v/>
      </c>
    </row>
    <row r="6806" spans="5:5" ht="15" customHeight="1" x14ac:dyDescent="0.35">
      <c r="E6806" s="11" t="str">
        <f>IF(F6806="Primary Timing Controller","Timing",IF(F6806="Secondary Timing Controller","Timing",IF(F6806="Star","Ethernet",IF(F6806="Door Controller","Security Solution",IF(F6806="Elevator Controller","Security Solution",IF(F6806="Range Extender","Security Solution",IF(F6806="Dropbox","Standalone",IF(F6806="LF Exciter","Standalone",IF(OR(F6806="Monitor",F6806="Virtual Wall"),IF(VLOOKUP(H6806,IRDeviceDetails!$A$1:$B$10000,2,FALSE)=0,"Standalone",IF(ISNUMBER(MATCH(H6806,ConfigGrouping!$D$1:$D$10000,0)),"Primary","Secondary")),"")))))))))</f>
        <v/>
      </c>
    </row>
    <row r="6807" spans="5:5" ht="15" customHeight="1" x14ac:dyDescent="0.35">
      <c r="E6807" s="11" t="str">
        <f>IF(F6807="Primary Timing Controller","Timing",IF(F6807="Secondary Timing Controller","Timing",IF(F6807="Star","Ethernet",IF(F6807="Door Controller","Security Solution",IF(F6807="Elevator Controller","Security Solution",IF(F6807="Range Extender","Security Solution",IF(F6807="Dropbox","Standalone",IF(F6807="LF Exciter","Standalone",IF(OR(F6807="Monitor",F6807="Virtual Wall"),IF(VLOOKUP(H6807,IRDeviceDetails!$A$1:$B$10000,2,FALSE)=0,"Standalone",IF(ISNUMBER(MATCH(H6807,ConfigGrouping!$D$1:$D$10000,0)),"Primary","Secondary")),"")))))))))</f>
        <v/>
      </c>
    </row>
    <row r="6808" spans="5:5" ht="15" customHeight="1" x14ac:dyDescent="0.35">
      <c r="E6808" s="11" t="str">
        <f>IF(F6808="Primary Timing Controller","Timing",IF(F6808="Secondary Timing Controller","Timing",IF(F6808="Star","Ethernet",IF(F6808="Door Controller","Security Solution",IF(F6808="Elevator Controller","Security Solution",IF(F6808="Range Extender","Security Solution",IF(F6808="Dropbox","Standalone",IF(F6808="LF Exciter","Standalone",IF(OR(F6808="Monitor",F6808="Virtual Wall"),IF(VLOOKUP(H6808,IRDeviceDetails!$A$1:$B$10000,2,FALSE)=0,"Standalone",IF(ISNUMBER(MATCH(H6808,ConfigGrouping!$D$1:$D$10000,0)),"Primary","Secondary")),"")))))))))</f>
        <v/>
      </c>
    </row>
    <row r="6809" spans="5:5" ht="15" customHeight="1" x14ac:dyDescent="0.35">
      <c r="E6809" s="11" t="str">
        <f>IF(F6809="Primary Timing Controller","Timing",IF(F6809="Secondary Timing Controller","Timing",IF(F6809="Star","Ethernet",IF(F6809="Door Controller","Security Solution",IF(F6809="Elevator Controller","Security Solution",IF(F6809="Range Extender","Security Solution",IF(F6809="Dropbox","Standalone",IF(F6809="LF Exciter","Standalone",IF(OR(F6809="Monitor",F6809="Virtual Wall"),IF(VLOOKUP(H6809,IRDeviceDetails!$A$1:$B$10000,2,FALSE)=0,"Standalone",IF(ISNUMBER(MATCH(H6809,ConfigGrouping!$D$1:$D$10000,0)),"Primary","Secondary")),"")))))))))</f>
        <v/>
      </c>
    </row>
    <row r="6810" spans="5:5" ht="15" customHeight="1" x14ac:dyDescent="0.35">
      <c r="E6810" s="11" t="str">
        <f>IF(F6810="Primary Timing Controller","Timing",IF(F6810="Secondary Timing Controller","Timing",IF(F6810="Star","Ethernet",IF(F6810="Door Controller","Security Solution",IF(F6810="Elevator Controller","Security Solution",IF(F6810="Range Extender","Security Solution",IF(F6810="Dropbox","Standalone",IF(F6810="LF Exciter","Standalone",IF(OR(F6810="Monitor",F6810="Virtual Wall"),IF(VLOOKUP(H6810,IRDeviceDetails!$A$1:$B$10000,2,FALSE)=0,"Standalone",IF(ISNUMBER(MATCH(H6810,ConfigGrouping!$D$1:$D$10000,0)),"Primary","Secondary")),"")))))))))</f>
        <v/>
      </c>
    </row>
    <row r="6811" spans="5:5" ht="15" customHeight="1" x14ac:dyDescent="0.35">
      <c r="E6811" s="11" t="str">
        <f>IF(F6811="Primary Timing Controller","Timing",IF(F6811="Secondary Timing Controller","Timing",IF(F6811="Star","Ethernet",IF(F6811="Door Controller","Security Solution",IF(F6811="Elevator Controller","Security Solution",IF(F6811="Range Extender","Security Solution",IF(F6811="Dropbox","Standalone",IF(F6811="LF Exciter","Standalone",IF(OR(F6811="Monitor",F6811="Virtual Wall"),IF(VLOOKUP(H6811,IRDeviceDetails!$A$1:$B$10000,2,FALSE)=0,"Standalone",IF(ISNUMBER(MATCH(H6811,ConfigGrouping!$D$1:$D$10000,0)),"Primary","Secondary")),"")))))))))</f>
        <v/>
      </c>
    </row>
    <row r="6812" spans="5:5" ht="15" customHeight="1" x14ac:dyDescent="0.35">
      <c r="E6812" s="11" t="str">
        <f>IF(F6812="Primary Timing Controller","Timing",IF(F6812="Secondary Timing Controller","Timing",IF(F6812="Star","Ethernet",IF(F6812="Door Controller","Security Solution",IF(F6812="Elevator Controller","Security Solution",IF(F6812="Range Extender","Security Solution",IF(F6812="Dropbox","Standalone",IF(F6812="LF Exciter","Standalone",IF(OR(F6812="Monitor",F6812="Virtual Wall"),IF(VLOOKUP(H6812,IRDeviceDetails!$A$1:$B$10000,2,FALSE)=0,"Standalone",IF(ISNUMBER(MATCH(H6812,ConfigGrouping!$D$1:$D$10000,0)),"Primary","Secondary")),"")))))))))</f>
        <v/>
      </c>
    </row>
    <row r="6813" spans="5:5" ht="15" customHeight="1" x14ac:dyDescent="0.35">
      <c r="E6813" s="11" t="str">
        <f>IF(F6813="Primary Timing Controller","Timing",IF(F6813="Secondary Timing Controller","Timing",IF(F6813="Star","Ethernet",IF(F6813="Door Controller","Security Solution",IF(F6813="Elevator Controller","Security Solution",IF(F6813="Range Extender","Security Solution",IF(F6813="Dropbox","Standalone",IF(F6813="LF Exciter","Standalone",IF(OR(F6813="Monitor",F6813="Virtual Wall"),IF(VLOOKUP(H6813,IRDeviceDetails!$A$1:$B$10000,2,FALSE)=0,"Standalone",IF(ISNUMBER(MATCH(H6813,ConfigGrouping!$D$1:$D$10000,0)),"Primary","Secondary")),"")))))))))</f>
        <v/>
      </c>
    </row>
    <row r="6814" spans="5:5" ht="15" customHeight="1" x14ac:dyDescent="0.35">
      <c r="E6814" s="11" t="str">
        <f>IF(F6814="Primary Timing Controller","Timing",IF(F6814="Secondary Timing Controller","Timing",IF(F6814="Star","Ethernet",IF(F6814="Door Controller","Security Solution",IF(F6814="Elevator Controller","Security Solution",IF(F6814="Range Extender","Security Solution",IF(F6814="Dropbox","Standalone",IF(F6814="LF Exciter","Standalone",IF(OR(F6814="Monitor",F6814="Virtual Wall"),IF(VLOOKUP(H6814,IRDeviceDetails!$A$1:$B$10000,2,FALSE)=0,"Standalone",IF(ISNUMBER(MATCH(H6814,ConfigGrouping!$D$1:$D$10000,0)),"Primary","Secondary")),"")))))))))</f>
        <v/>
      </c>
    </row>
    <row r="6815" spans="5:5" ht="15" customHeight="1" x14ac:dyDescent="0.35">
      <c r="E6815" s="11" t="str">
        <f>IF(F6815="Primary Timing Controller","Timing",IF(F6815="Secondary Timing Controller","Timing",IF(F6815="Star","Ethernet",IF(F6815="Door Controller","Security Solution",IF(F6815="Elevator Controller","Security Solution",IF(F6815="Range Extender","Security Solution",IF(F6815="Dropbox","Standalone",IF(F6815="LF Exciter","Standalone",IF(OR(F6815="Monitor",F6815="Virtual Wall"),IF(VLOOKUP(H6815,IRDeviceDetails!$A$1:$B$10000,2,FALSE)=0,"Standalone",IF(ISNUMBER(MATCH(H6815,ConfigGrouping!$D$1:$D$10000,0)),"Primary","Secondary")),"")))))))))</f>
        <v/>
      </c>
    </row>
    <row r="6816" spans="5:5" ht="15" customHeight="1" x14ac:dyDescent="0.35">
      <c r="E6816" s="11" t="str">
        <f>IF(F6816="Primary Timing Controller","Timing",IF(F6816="Secondary Timing Controller","Timing",IF(F6816="Star","Ethernet",IF(F6816="Door Controller","Security Solution",IF(F6816="Elevator Controller","Security Solution",IF(F6816="Range Extender","Security Solution",IF(F6816="Dropbox","Standalone",IF(F6816="LF Exciter","Standalone",IF(OR(F6816="Monitor",F6816="Virtual Wall"),IF(VLOOKUP(H6816,IRDeviceDetails!$A$1:$B$10000,2,FALSE)=0,"Standalone",IF(ISNUMBER(MATCH(H6816,ConfigGrouping!$D$1:$D$10000,0)),"Primary","Secondary")),"")))))))))</f>
        <v/>
      </c>
    </row>
    <row r="6817" spans="5:5" ht="15" customHeight="1" x14ac:dyDescent="0.35">
      <c r="E6817" s="11" t="str">
        <f>IF(F6817="Primary Timing Controller","Timing",IF(F6817="Secondary Timing Controller","Timing",IF(F6817="Star","Ethernet",IF(F6817="Door Controller","Security Solution",IF(F6817="Elevator Controller","Security Solution",IF(F6817="Range Extender","Security Solution",IF(F6817="Dropbox","Standalone",IF(F6817="LF Exciter","Standalone",IF(OR(F6817="Monitor",F6817="Virtual Wall"),IF(VLOOKUP(H6817,IRDeviceDetails!$A$1:$B$10000,2,FALSE)=0,"Standalone",IF(ISNUMBER(MATCH(H6817,ConfigGrouping!$D$1:$D$10000,0)),"Primary","Secondary")),"")))))))))</f>
        <v/>
      </c>
    </row>
    <row r="6818" spans="5:5" ht="15" customHeight="1" x14ac:dyDescent="0.35">
      <c r="E6818" s="11" t="str">
        <f>IF(F6818="Primary Timing Controller","Timing",IF(F6818="Secondary Timing Controller","Timing",IF(F6818="Star","Ethernet",IF(F6818="Door Controller","Security Solution",IF(F6818="Elevator Controller","Security Solution",IF(F6818="Range Extender","Security Solution",IF(F6818="Dropbox","Standalone",IF(F6818="LF Exciter","Standalone",IF(OR(F6818="Monitor",F6818="Virtual Wall"),IF(VLOOKUP(H6818,IRDeviceDetails!$A$1:$B$10000,2,FALSE)=0,"Standalone",IF(ISNUMBER(MATCH(H6818,ConfigGrouping!$D$1:$D$10000,0)),"Primary","Secondary")),"")))))))))</f>
        <v/>
      </c>
    </row>
    <row r="6819" spans="5:5" ht="15" customHeight="1" x14ac:dyDescent="0.35">
      <c r="E6819" s="11" t="str">
        <f>IF(F6819="Primary Timing Controller","Timing",IF(F6819="Secondary Timing Controller","Timing",IF(F6819="Star","Ethernet",IF(F6819="Door Controller","Security Solution",IF(F6819="Elevator Controller","Security Solution",IF(F6819="Range Extender","Security Solution",IF(F6819="Dropbox","Standalone",IF(F6819="LF Exciter","Standalone",IF(OR(F6819="Monitor",F6819="Virtual Wall"),IF(VLOOKUP(H6819,IRDeviceDetails!$A$1:$B$10000,2,FALSE)=0,"Standalone",IF(ISNUMBER(MATCH(H6819,ConfigGrouping!$D$1:$D$10000,0)),"Primary","Secondary")),"")))))))))</f>
        <v/>
      </c>
    </row>
    <row r="6820" spans="5:5" ht="15" customHeight="1" x14ac:dyDescent="0.35">
      <c r="E6820" s="11" t="str">
        <f>IF(F6820="Primary Timing Controller","Timing",IF(F6820="Secondary Timing Controller","Timing",IF(F6820="Star","Ethernet",IF(F6820="Door Controller","Security Solution",IF(F6820="Elevator Controller","Security Solution",IF(F6820="Range Extender","Security Solution",IF(F6820="Dropbox","Standalone",IF(F6820="LF Exciter","Standalone",IF(OR(F6820="Monitor",F6820="Virtual Wall"),IF(VLOOKUP(H6820,IRDeviceDetails!$A$1:$B$10000,2,FALSE)=0,"Standalone",IF(ISNUMBER(MATCH(H6820,ConfigGrouping!$D$1:$D$10000,0)),"Primary","Secondary")),"")))))))))</f>
        <v/>
      </c>
    </row>
    <row r="6821" spans="5:5" ht="15" customHeight="1" x14ac:dyDescent="0.35">
      <c r="E6821" s="11" t="str">
        <f>IF(F6821="Primary Timing Controller","Timing",IF(F6821="Secondary Timing Controller","Timing",IF(F6821="Star","Ethernet",IF(F6821="Door Controller","Security Solution",IF(F6821="Elevator Controller","Security Solution",IF(F6821="Range Extender","Security Solution",IF(F6821="Dropbox","Standalone",IF(F6821="LF Exciter","Standalone",IF(OR(F6821="Monitor",F6821="Virtual Wall"),IF(VLOOKUP(H6821,IRDeviceDetails!$A$1:$B$10000,2,FALSE)=0,"Standalone",IF(ISNUMBER(MATCH(H6821,ConfigGrouping!$D$1:$D$10000,0)),"Primary","Secondary")),"")))))))))</f>
        <v/>
      </c>
    </row>
    <row r="6822" spans="5:5" ht="15" customHeight="1" x14ac:dyDescent="0.35">
      <c r="E6822" s="11" t="str">
        <f>IF(F6822="Primary Timing Controller","Timing",IF(F6822="Secondary Timing Controller","Timing",IF(F6822="Star","Ethernet",IF(F6822="Door Controller","Security Solution",IF(F6822="Elevator Controller","Security Solution",IF(F6822="Range Extender","Security Solution",IF(F6822="Dropbox","Standalone",IF(F6822="LF Exciter","Standalone",IF(OR(F6822="Monitor",F6822="Virtual Wall"),IF(VLOOKUP(H6822,IRDeviceDetails!$A$1:$B$10000,2,FALSE)=0,"Standalone",IF(ISNUMBER(MATCH(H6822,ConfigGrouping!$D$1:$D$10000,0)),"Primary","Secondary")),"")))))))))</f>
        <v/>
      </c>
    </row>
    <row r="6823" spans="5:5" ht="15" customHeight="1" x14ac:dyDescent="0.35">
      <c r="E6823" s="11" t="str">
        <f>IF(F6823="Primary Timing Controller","Timing",IF(F6823="Secondary Timing Controller","Timing",IF(F6823="Star","Ethernet",IF(F6823="Door Controller","Security Solution",IF(F6823="Elevator Controller","Security Solution",IF(F6823="Range Extender","Security Solution",IF(F6823="Dropbox","Standalone",IF(F6823="LF Exciter","Standalone",IF(OR(F6823="Monitor",F6823="Virtual Wall"),IF(VLOOKUP(H6823,IRDeviceDetails!$A$1:$B$10000,2,FALSE)=0,"Standalone",IF(ISNUMBER(MATCH(H6823,ConfigGrouping!$D$1:$D$10000,0)),"Primary","Secondary")),"")))))))))</f>
        <v/>
      </c>
    </row>
    <row r="6824" spans="5:5" ht="15" customHeight="1" x14ac:dyDescent="0.35">
      <c r="E6824" s="11" t="str">
        <f>IF(F6824="Primary Timing Controller","Timing",IF(F6824="Secondary Timing Controller","Timing",IF(F6824="Star","Ethernet",IF(F6824="Door Controller","Security Solution",IF(F6824="Elevator Controller","Security Solution",IF(F6824="Range Extender","Security Solution",IF(F6824="Dropbox","Standalone",IF(F6824="LF Exciter","Standalone",IF(OR(F6824="Monitor",F6824="Virtual Wall"),IF(VLOOKUP(H6824,IRDeviceDetails!$A$1:$B$10000,2,FALSE)=0,"Standalone",IF(ISNUMBER(MATCH(H6824,ConfigGrouping!$D$1:$D$10000,0)),"Primary","Secondary")),"")))))))))</f>
        <v/>
      </c>
    </row>
    <row r="6825" spans="5:5" ht="15" customHeight="1" x14ac:dyDescent="0.35">
      <c r="E6825" s="11" t="str">
        <f>IF(F6825="Primary Timing Controller","Timing",IF(F6825="Secondary Timing Controller","Timing",IF(F6825="Star","Ethernet",IF(F6825="Door Controller","Security Solution",IF(F6825="Elevator Controller","Security Solution",IF(F6825="Range Extender","Security Solution",IF(F6825="Dropbox","Standalone",IF(F6825="LF Exciter","Standalone",IF(OR(F6825="Monitor",F6825="Virtual Wall"),IF(VLOOKUP(H6825,IRDeviceDetails!$A$1:$B$10000,2,FALSE)=0,"Standalone",IF(ISNUMBER(MATCH(H6825,ConfigGrouping!$D$1:$D$10000,0)),"Primary","Secondary")),"")))))))))</f>
        <v/>
      </c>
    </row>
    <row r="6826" spans="5:5" ht="15" customHeight="1" x14ac:dyDescent="0.35">
      <c r="E6826" s="11" t="str">
        <f>IF(F6826="Primary Timing Controller","Timing",IF(F6826="Secondary Timing Controller","Timing",IF(F6826="Star","Ethernet",IF(F6826="Door Controller","Security Solution",IF(F6826="Elevator Controller","Security Solution",IF(F6826="Range Extender","Security Solution",IF(F6826="Dropbox","Standalone",IF(F6826="LF Exciter","Standalone",IF(OR(F6826="Monitor",F6826="Virtual Wall"),IF(VLOOKUP(H6826,IRDeviceDetails!$A$1:$B$10000,2,FALSE)=0,"Standalone",IF(ISNUMBER(MATCH(H6826,ConfigGrouping!$D$1:$D$10000,0)),"Primary","Secondary")),"")))))))))</f>
        <v/>
      </c>
    </row>
    <row r="6827" spans="5:5" ht="15" customHeight="1" x14ac:dyDescent="0.35">
      <c r="E6827" s="11" t="str">
        <f>IF(F6827="Primary Timing Controller","Timing",IF(F6827="Secondary Timing Controller","Timing",IF(F6827="Star","Ethernet",IF(F6827="Door Controller","Security Solution",IF(F6827="Elevator Controller","Security Solution",IF(F6827="Range Extender","Security Solution",IF(F6827="Dropbox","Standalone",IF(F6827="LF Exciter","Standalone",IF(OR(F6827="Monitor",F6827="Virtual Wall"),IF(VLOOKUP(H6827,IRDeviceDetails!$A$1:$B$10000,2,FALSE)=0,"Standalone",IF(ISNUMBER(MATCH(H6827,ConfigGrouping!$D$1:$D$10000,0)),"Primary","Secondary")),"")))))))))</f>
        <v/>
      </c>
    </row>
    <row r="6828" spans="5:5" ht="15" customHeight="1" x14ac:dyDescent="0.35">
      <c r="E6828" s="11" t="str">
        <f>IF(F6828="Primary Timing Controller","Timing",IF(F6828="Secondary Timing Controller","Timing",IF(F6828="Star","Ethernet",IF(F6828="Door Controller","Security Solution",IF(F6828="Elevator Controller","Security Solution",IF(F6828="Range Extender","Security Solution",IF(F6828="Dropbox","Standalone",IF(F6828="LF Exciter","Standalone",IF(OR(F6828="Monitor",F6828="Virtual Wall"),IF(VLOOKUP(H6828,IRDeviceDetails!$A$1:$B$10000,2,FALSE)=0,"Standalone",IF(ISNUMBER(MATCH(H6828,ConfigGrouping!$D$1:$D$10000,0)),"Primary","Secondary")),"")))))))))</f>
        <v/>
      </c>
    </row>
    <row r="6829" spans="5:5" ht="15" customHeight="1" x14ac:dyDescent="0.35">
      <c r="E6829" s="11" t="str">
        <f>IF(F6829="Primary Timing Controller","Timing",IF(F6829="Secondary Timing Controller","Timing",IF(F6829="Star","Ethernet",IF(F6829="Door Controller","Security Solution",IF(F6829="Elevator Controller","Security Solution",IF(F6829="Range Extender","Security Solution",IF(F6829="Dropbox","Standalone",IF(F6829="LF Exciter","Standalone",IF(OR(F6829="Monitor",F6829="Virtual Wall"),IF(VLOOKUP(H6829,IRDeviceDetails!$A$1:$B$10000,2,FALSE)=0,"Standalone",IF(ISNUMBER(MATCH(H6829,ConfigGrouping!$D$1:$D$10000,0)),"Primary","Secondary")),"")))))))))</f>
        <v/>
      </c>
    </row>
    <row r="6830" spans="5:5" ht="15" customHeight="1" x14ac:dyDescent="0.35">
      <c r="E6830" s="11" t="str">
        <f>IF(F6830="Primary Timing Controller","Timing",IF(F6830="Secondary Timing Controller","Timing",IF(F6830="Star","Ethernet",IF(F6830="Door Controller","Security Solution",IF(F6830="Elevator Controller","Security Solution",IF(F6830="Range Extender","Security Solution",IF(F6830="Dropbox","Standalone",IF(F6830="LF Exciter","Standalone",IF(OR(F6830="Monitor",F6830="Virtual Wall"),IF(VLOOKUP(H6830,IRDeviceDetails!$A$1:$B$10000,2,FALSE)=0,"Standalone",IF(ISNUMBER(MATCH(H6830,ConfigGrouping!$D$1:$D$10000,0)),"Primary","Secondary")),"")))))))))</f>
        <v/>
      </c>
    </row>
    <row r="6831" spans="5:5" ht="15" customHeight="1" x14ac:dyDescent="0.35">
      <c r="E6831" s="11" t="str">
        <f>IF(F6831="Primary Timing Controller","Timing",IF(F6831="Secondary Timing Controller","Timing",IF(F6831="Star","Ethernet",IF(F6831="Door Controller","Security Solution",IF(F6831="Elevator Controller","Security Solution",IF(F6831="Range Extender","Security Solution",IF(F6831="Dropbox","Standalone",IF(F6831="LF Exciter","Standalone",IF(OR(F6831="Monitor",F6831="Virtual Wall"),IF(VLOOKUP(H6831,IRDeviceDetails!$A$1:$B$10000,2,FALSE)=0,"Standalone",IF(ISNUMBER(MATCH(H6831,ConfigGrouping!$D$1:$D$10000,0)),"Primary","Secondary")),"")))))))))</f>
        <v/>
      </c>
    </row>
    <row r="6832" spans="5:5" ht="15" customHeight="1" x14ac:dyDescent="0.35">
      <c r="E6832" s="11" t="str">
        <f>IF(F6832="Primary Timing Controller","Timing",IF(F6832="Secondary Timing Controller","Timing",IF(F6832="Star","Ethernet",IF(F6832="Door Controller","Security Solution",IF(F6832="Elevator Controller","Security Solution",IF(F6832="Range Extender","Security Solution",IF(F6832="Dropbox","Standalone",IF(F6832="LF Exciter","Standalone",IF(OR(F6832="Monitor",F6832="Virtual Wall"),IF(VLOOKUP(H6832,IRDeviceDetails!$A$1:$B$10000,2,FALSE)=0,"Standalone",IF(ISNUMBER(MATCH(H6832,ConfigGrouping!$D$1:$D$10000,0)),"Primary","Secondary")),"")))))))))</f>
        <v/>
      </c>
    </row>
    <row r="6833" spans="5:5" ht="15" customHeight="1" x14ac:dyDescent="0.35">
      <c r="E6833" s="11" t="str">
        <f>IF(F6833="Primary Timing Controller","Timing",IF(F6833="Secondary Timing Controller","Timing",IF(F6833="Star","Ethernet",IF(F6833="Door Controller","Security Solution",IF(F6833="Elevator Controller","Security Solution",IF(F6833="Range Extender","Security Solution",IF(F6833="Dropbox","Standalone",IF(F6833="LF Exciter","Standalone",IF(OR(F6833="Monitor",F6833="Virtual Wall"),IF(VLOOKUP(H6833,IRDeviceDetails!$A$1:$B$10000,2,FALSE)=0,"Standalone",IF(ISNUMBER(MATCH(H6833,ConfigGrouping!$D$1:$D$10000,0)),"Primary","Secondary")),"")))))))))</f>
        <v/>
      </c>
    </row>
    <row r="6834" spans="5:5" ht="15" customHeight="1" x14ac:dyDescent="0.35">
      <c r="E6834" s="11" t="str">
        <f>IF(F6834="Primary Timing Controller","Timing",IF(F6834="Secondary Timing Controller","Timing",IF(F6834="Star","Ethernet",IF(F6834="Door Controller","Security Solution",IF(F6834="Elevator Controller","Security Solution",IF(F6834="Range Extender","Security Solution",IF(F6834="Dropbox","Standalone",IF(F6834="LF Exciter","Standalone",IF(OR(F6834="Monitor",F6834="Virtual Wall"),IF(VLOOKUP(H6834,IRDeviceDetails!$A$1:$B$10000,2,FALSE)=0,"Standalone",IF(ISNUMBER(MATCH(H6834,ConfigGrouping!$D$1:$D$10000,0)),"Primary","Secondary")),"")))))))))</f>
        <v/>
      </c>
    </row>
    <row r="6835" spans="5:5" ht="15" customHeight="1" x14ac:dyDescent="0.35">
      <c r="E6835" s="11" t="str">
        <f>IF(F6835="Primary Timing Controller","Timing",IF(F6835="Secondary Timing Controller","Timing",IF(F6835="Star","Ethernet",IF(F6835="Door Controller","Security Solution",IF(F6835="Elevator Controller","Security Solution",IF(F6835="Range Extender","Security Solution",IF(F6835="Dropbox","Standalone",IF(F6835="LF Exciter","Standalone",IF(OR(F6835="Monitor",F6835="Virtual Wall"),IF(VLOOKUP(H6835,IRDeviceDetails!$A$1:$B$10000,2,FALSE)=0,"Standalone",IF(ISNUMBER(MATCH(H6835,ConfigGrouping!$D$1:$D$10000,0)),"Primary","Secondary")),"")))))))))</f>
        <v/>
      </c>
    </row>
    <row r="6836" spans="5:5" ht="15" customHeight="1" x14ac:dyDescent="0.35">
      <c r="E6836" s="11" t="str">
        <f>IF(F6836="Primary Timing Controller","Timing",IF(F6836="Secondary Timing Controller","Timing",IF(F6836="Star","Ethernet",IF(F6836="Door Controller","Security Solution",IF(F6836="Elevator Controller","Security Solution",IF(F6836="Range Extender","Security Solution",IF(F6836="Dropbox","Standalone",IF(F6836="LF Exciter","Standalone",IF(OR(F6836="Monitor",F6836="Virtual Wall"),IF(VLOOKUP(H6836,IRDeviceDetails!$A$1:$B$10000,2,FALSE)=0,"Standalone",IF(ISNUMBER(MATCH(H6836,ConfigGrouping!$D$1:$D$10000,0)),"Primary","Secondary")),"")))))))))</f>
        <v/>
      </c>
    </row>
    <row r="6837" spans="5:5" ht="15" customHeight="1" x14ac:dyDescent="0.35">
      <c r="E6837" s="11" t="str">
        <f>IF(F6837="Primary Timing Controller","Timing",IF(F6837="Secondary Timing Controller","Timing",IF(F6837="Star","Ethernet",IF(F6837="Door Controller","Security Solution",IF(F6837="Elevator Controller","Security Solution",IF(F6837="Range Extender","Security Solution",IF(F6837="Dropbox","Standalone",IF(F6837="LF Exciter","Standalone",IF(OR(F6837="Monitor",F6837="Virtual Wall"),IF(VLOOKUP(H6837,IRDeviceDetails!$A$1:$B$10000,2,FALSE)=0,"Standalone",IF(ISNUMBER(MATCH(H6837,ConfigGrouping!$D$1:$D$10000,0)),"Primary","Secondary")),"")))))))))</f>
        <v/>
      </c>
    </row>
    <row r="6838" spans="5:5" ht="15" customHeight="1" x14ac:dyDescent="0.35">
      <c r="E6838" s="11" t="str">
        <f>IF(F6838="Primary Timing Controller","Timing",IF(F6838="Secondary Timing Controller","Timing",IF(F6838="Star","Ethernet",IF(F6838="Door Controller","Security Solution",IF(F6838="Elevator Controller","Security Solution",IF(F6838="Range Extender","Security Solution",IF(F6838="Dropbox","Standalone",IF(F6838="LF Exciter","Standalone",IF(OR(F6838="Monitor",F6838="Virtual Wall"),IF(VLOOKUP(H6838,IRDeviceDetails!$A$1:$B$10000,2,FALSE)=0,"Standalone",IF(ISNUMBER(MATCH(H6838,ConfigGrouping!$D$1:$D$10000,0)),"Primary","Secondary")),"")))))))))</f>
        <v/>
      </c>
    </row>
    <row r="6839" spans="5:5" ht="15" customHeight="1" x14ac:dyDescent="0.35">
      <c r="E6839" s="11" t="str">
        <f>IF(F6839="Primary Timing Controller","Timing",IF(F6839="Secondary Timing Controller","Timing",IF(F6839="Star","Ethernet",IF(F6839="Door Controller","Security Solution",IF(F6839="Elevator Controller","Security Solution",IF(F6839="Range Extender","Security Solution",IF(F6839="Dropbox","Standalone",IF(F6839="LF Exciter","Standalone",IF(OR(F6839="Monitor",F6839="Virtual Wall"),IF(VLOOKUP(H6839,IRDeviceDetails!$A$1:$B$10000,2,FALSE)=0,"Standalone",IF(ISNUMBER(MATCH(H6839,ConfigGrouping!$D$1:$D$10000,0)),"Primary","Secondary")),"")))))))))</f>
        <v/>
      </c>
    </row>
    <row r="6840" spans="5:5" ht="15" customHeight="1" x14ac:dyDescent="0.35">
      <c r="E6840" s="11" t="str">
        <f>IF(F6840="Primary Timing Controller","Timing",IF(F6840="Secondary Timing Controller","Timing",IF(F6840="Star","Ethernet",IF(F6840="Door Controller","Security Solution",IF(F6840="Elevator Controller","Security Solution",IF(F6840="Range Extender","Security Solution",IF(F6840="Dropbox","Standalone",IF(F6840="LF Exciter","Standalone",IF(OR(F6840="Monitor",F6840="Virtual Wall"),IF(VLOOKUP(H6840,IRDeviceDetails!$A$1:$B$10000,2,FALSE)=0,"Standalone",IF(ISNUMBER(MATCH(H6840,ConfigGrouping!$D$1:$D$10000,0)),"Primary","Secondary")),"")))))))))</f>
        <v/>
      </c>
    </row>
    <row r="6841" spans="5:5" ht="15" customHeight="1" x14ac:dyDescent="0.35">
      <c r="E6841" s="11" t="str">
        <f>IF(F6841="Primary Timing Controller","Timing",IF(F6841="Secondary Timing Controller","Timing",IF(F6841="Star","Ethernet",IF(F6841="Door Controller","Security Solution",IF(F6841="Elevator Controller","Security Solution",IF(F6841="Range Extender","Security Solution",IF(F6841="Dropbox","Standalone",IF(F6841="LF Exciter","Standalone",IF(OR(F6841="Monitor",F6841="Virtual Wall"),IF(VLOOKUP(H6841,IRDeviceDetails!$A$1:$B$10000,2,FALSE)=0,"Standalone",IF(ISNUMBER(MATCH(H6841,ConfigGrouping!$D$1:$D$10000,0)),"Primary","Secondary")),"")))))))))</f>
        <v/>
      </c>
    </row>
    <row r="6842" spans="5:5" ht="15" customHeight="1" x14ac:dyDescent="0.35">
      <c r="E6842" s="11" t="str">
        <f>IF(F6842="Primary Timing Controller","Timing",IF(F6842="Secondary Timing Controller","Timing",IF(F6842="Star","Ethernet",IF(F6842="Door Controller","Security Solution",IF(F6842="Elevator Controller","Security Solution",IF(F6842="Range Extender","Security Solution",IF(F6842="Dropbox","Standalone",IF(F6842="LF Exciter","Standalone",IF(OR(F6842="Monitor",F6842="Virtual Wall"),IF(VLOOKUP(H6842,IRDeviceDetails!$A$1:$B$10000,2,FALSE)=0,"Standalone",IF(ISNUMBER(MATCH(H6842,ConfigGrouping!$D$1:$D$10000,0)),"Primary","Secondary")),"")))))))))</f>
        <v/>
      </c>
    </row>
    <row r="6843" spans="5:5" ht="15" customHeight="1" x14ac:dyDescent="0.35">
      <c r="E6843" s="11" t="str">
        <f>IF(F6843="Primary Timing Controller","Timing",IF(F6843="Secondary Timing Controller","Timing",IF(F6843="Star","Ethernet",IF(F6843="Door Controller","Security Solution",IF(F6843="Elevator Controller","Security Solution",IF(F6843="Range Extender","Security Solution",IF(F6843="Dropbox","Standalone",IF(F6843="LF Exciter","Standalone",IF(OR(F6843="Monitor",F6843="Virtual Wall"),IF(VLOOKUP(H6843,IRDeviceDetails!$A$1:$B$10000,2,FALSE)=0,"Standalone",IF(ISNUMBER(MATCH(H6843,ConfigGrouping!$D$1:$D$10000,0)),"Primary","Secondary")),"")))))))))</f>
        <v/>
      </c>
    </row>
    <row r="6844" spans="5:5" ht="15" customHeight="1" x14ac:dyDescent="0.35">
      <c r="E6844" s="11" t="str">
        <f>IF(F6844="Primary Timing Controller","Timing",IF(F6844="Secondary Timing Controller","Timing",IF(F6844="Star","Ethernet",IF(F6844="Door Controller","Security Solution",IF(F6844="Elevator Controller","Security Solution",IF(F6844="Range Extender","Security Solution",IF(F6844="Dropbox","Standalone",IF(F6844="LF Exciter","Standalone",IF(OR(F6844="Monitor",F6844="Virtual Wall"),IF(VLOOKUP(H6844,IRDeviceDetails!$A$1:$B$10000,2,FALSE)=0,"Standalone",IF(ISNUMBER(MATCH(H6844,ConfigGrouping!$D$1:$D$10000,0)),"Primary","Secondary")),"")))))))))</f>
        <v/>
      </c>
    </row>
    <row r="6845" spans="5:5" ht="15" customHeight="1" x14ac:dyDescent="0.35">
      <c r="E6845" s="11" t="str">
        <f>IF(F6845="Primary Timing Controller","Timing",IF(F6845="Secondary Timing Controller","Timing",IF(F6845="Star","Ethernet",IF(F6845="Door Controller","Security Solution",IF(F6845="Elevator Controller","Security Solution",IF(F6845="Range Extender","Security Solution",IF(F6845="Dropbox","Standalone",IF(F6845="LF Exciter","Standalone",IF(OR(F6845="Monitor",F6845="Virtual Wall"),IF(VLOOKUP(H6845,IRDeviceDetails!$A$1:$B$10000,2,FALSE)=0,"Standalone",IF(ISNUMBER(MATCH(H6845,ConfigGrouping!$D$1:$D$10000,0)),"Primary","Secondary")),"")))))))))</f>
        <v/>
      </c>
    </row>
    <row r="6846" spans="5:5" ht="15" customHeight="1" x14ac:dyDescent="0.35">
      <c r="E6846" s="11" t="str">
        <f>IF(F6846="Primary Timing Controller","Timing",IF(F6846="Secondary Timing Controller","Timing",IF(F6846="Star","Ethernet",IF(F6846="Door Controller","Security Solution",IF(F6846="Elevator Controller","Security Solution",IF(F6846="Range Extender","Security Solution",IF(F6846="Dropbox","Standalone",IF(F6846="LF Exciter","Standalone",IF(OR(F6846="Monitor",F6846="Virtual Wall"),IF(VLOOKUP(H6846,IRDeviceDetails!$A$1:$B$10000,2,FALSE)=0,"Standalone",IF(ISNUMBER(MATCH(H6846,ConfigGrouping!$D$1:$D$10000,0)),"Primary","Secondary")),"")))))))))</f>
        <v/>
      </c>
    </row>
    <row r="6847" spans="5:5" ht="15" customHeight="1" x14ac:dyDescent="0.35">
      <c r="E6847" s="11" t="str">
        <f>IF(F6847="Primary Timing Controller","Timing",IF(F6847="Secondary Timing Controller","Timing",IF(F6847="Star","Ethernet",IF(F6847="Door Controller","Security Solution",IF(F6847="Elevator Controller","Security Solution",IF(F6847="Range Extender","Security Solution",IF(F6847="Dropbox","Standalone",IF(F6847="LF Exciter","Standalone",IF(OR(F6847="Monitor",F6847="Virtual Wall"),IF(VLOOKUP(H6847,IRDeviceDetails!$A$1:$B$10000,2,FALSE)=0,"Standalone",IF(ISNUMBER(MATCH(H6847,ConfigGrouping!$D$1:$D$10000,0)),"Primary","Secondary")),"")))))))))</f>
        <v/>
      </c>
    </row>
    <row r="6848" spans="5:5" ht="15" customHeight="1" x14ac:dyDescent="0.35">
      <c r="E6848" s="11" t="str">
        <f>IF(F6848="Primary Timing Controller","Timing",IF(F6848="Secondary Timing Controller","Timing",IF(F6848="Star","Ethernet",IF(F6848="Door Controller","Security Solution",IF(F6848="Elevator Controller","Security Solution",IF(F6848="Range Extender","Security Solution",IF(F6848="Dropbox","Standalone",IF(F6848="LF Exciter","Standalone",IF(OR(F6848="Monitor",F6848="Virtual Wall"),IF(VLOOKUP(H6848,IRDeviceDetails!$A$1:$B$10000,2,FALSE)=0,"Standalone",IF(ISNUMBER(MATCH(H6848,ConfigGrouping!$D$1:$D$10000,0)),"Primary","Secondary")),"")))))))))</f>
        <v/>
      </c>
    </row>
    <row r="6849" spans="5:5" ht="15" customHeight="1" x14ac:dyDescent="0.35">
      <c r="E6849" s="11" t="str">
        <f>IF(F6849="Primary Timing Controller","Timing",IF(F6849="Secondary Timing Controller","Timing",IF(F6849="Star","Ethernet",IF(F6849="Door Controller","Security Solution",IF(F6849="Elevator Controller","Security Solution",IF(F6849="Range Extender","Security Solution",IF(F6849="Dropbox","Standalone",IF(F6849="LF Exciter","Standalone",IF(OR(F6849="Monitor",F6849="Virtual Wall"),IF(VLOOKUP(H6849,IRDeviceDetails!$A$1:$B$10000,2,FALSE)=0,"Standalone",IF(ISNUMBER(MATCH(H6849,ConfigGrouping!$D$1:$D$10000,0)),"Primary","Secondary")),"")))))))))</f>
        <v/>
      </c>
    </row>
    <row r="6850" spans="5:5" ht="15" customHeight="1" x14ac:dyDescent="0.35">
      <c r="E6850" s="11" t="str">
        <f>IF(F6850="Primary Timing Controller","Timing",IF(F6850="Secondary Timing Controller","Timing",IF(F6850="Star","Ethernet",IF(F6850="Door Controller","Security Solution",IF(F6850="Elevator Controller","Security Solution",IF(F6850="Range Extender","Security Solution",IF(F6850="Dropbox","Standalone",IF(F6850="LF Exciter","Standalone",IF(OR(F6850="Monitor",F6850="Virtual Wall"),IF(VLOOKUP(H6850,IRDeviceDetails!$A$1:$B$10000,2,FALSE)=0,"Standalone",IF(ISNUMBER(MATCH(H6850,ConfigGrouping!$D$1:$D$10000,0)),"Primary","Secondary")),"")))))))))</f>
        <v/>
      </c>
    </row>
    <row r="6851" spans="5:5" ht="15" customHeight="1" x14ac:dyDescent="0.35">
      <c r="E6851" s="11" t="str">
        <f>IF(F6851="Primary Timing Controller","Timing",IF(F6851="Secondary Timing Controller","Timing",IF(F6851="Star","Ethernet",IF(F6851="Door Controller","Security Solution",IF(F6851="Elevator Controller","Security Solution",IF(F6851="Range Extender","Security Solution",IF(F6851="Dropbox","Standalone",IF(F6851="LF Exciter","Standalone",IF(OR(F6851="Monitor",F6851="Virtual Wall"),IF(VLOOKUP(H6851,IRDeviceDetails!$A$1:$B$10000,2,FALSE)=0,"Standalone",IF(ISNUMBER(MATCH(H6851,ConfigGrouping!$D$1:$D$10000,0)),"Primary","Secondary")),"")))))))))</f>
        <v/>
      </c>
    </row>
    <row r="6852" spans="5:5" ht="15" customHeight="1" x14ac:dyDescent="0.35">
      <c r="E6852" s="11" t="str">
        <f>IF(F6852="Primary Timing Controller","Timing",IF(F6852="Secondary Timing Controller","Timing",IF(F6852="Star","Ethernet",IF(F6852="Door Controller","Security Solution",IF(F6852="Elevator Controller","Security Solution",IF(F6852="Range Extender","Security Solution",IF(F6852="Dropbox","Standalone",IF(F6852="LF Exciter","Standalone",IF(OR(F6852="Monitor",F6852="Virtual Wall"),IF(VLOOKUP(H6852,IRDeviceDetails!$A$1:$B$10000,2,FALSE)=0,"Standalone",IF(ISNUMBER(MATCH(H6852,ConfigGrouping!$D$1:$D$10000,0)),"Primary","Secondary")),"")))))))))</f>
        <v/>
      </c>
    </row>
    <row r="6853" spans="5:5" ht="15" customHeight="1" x14ac:dyDescent="0.35">
      <c r="E6853" s="11" t="str">
        <f>IF(F6853="Primary Timing Controller","Timing",IF(F6853="Secondary Timing Controller","Timing",IF(F6853="Star","Ethernet",IF(F6853="Door Controller","Security Solution",IF(F6853="Elevator Controller","Security Solution",IF(F6853="Range Extender","Security Solution",IF(F6853="Dropbox","Standalone",IF(F6853="LF Exciter","Standalone",IF(OR(F6853="Monitor",F6853="Virtual Wall"),IF(VLOOKUP(H6853,IRDeviceDetails!$A$1:$B$10000,2,FALSE)=0,"Standalone",IF(ISNUMBER(MATCH(H6853,ConfigGrouping!$D$1:$D$10000,0)),"Primary","Secondary")),"")))))))))</f>
        <v/>
      </c>
    </row>
    <row r="6854" spans="5:5" ht="15" customHeight="1" x14ac:dyDescent="0.35">
      <c r="E6854" s="11" t="str">
        <f>IF(F6854="Primary Timing Controller","Timing",IF(F6854="Secondary Timing Controller","Timing",IF(F6854="Star","Ethernet",IF(F6854="Door Controller","Security Solution",IF(F6854="Elevator Controller","Security Solution",IF(F6854="Range Extender","Security Solution",IF(F6854="Dropbox","Standalone",IF(F6854="LF Exciter","Standalone",IF(OR(F6854="Monitor",F6854="Virtual Wall"),IF(VLOOKUP(H6854,IRDeviceDetails!$A$1:$B$10000,2,FALSE)=0,"Standalone",IF(ISNUMBER(MATCH(H6854,ConfigGrouping!$D$1:$D$10000,0)),"Primary","Secondary")),"")))))))))</f>
        <v/>
      </c>
    </row>
    <row r="6855" spans="5:5" ht="15" customHeight="1" x14ac:dyDescent="0.35">
      <c r="E6855" s="11" t="str">
        <f>IF(F6855="Primary Timing Controller","Timing",IF(F6855="Secondary Timing Controller","Timing",IF(F6855="Star","Ethernet",IF(F6855="Door Controller","Security Solution",IF(F6855="Elevator Controller","Security Solution",IF(F6855="Range Extender","Security Solution",IF(F6855="Dropbox","Standalone",IF(F6855="LF Exciter","Standalone",IF(OR(F6855="Monitor",F6855="Virtual Wall"),IF(VLOOKUP(H6855,IRDeviceDetails!$A$1:$B$10000,2,FALSE)=0,"Standalone",IF(ISNUMBER(MATCH(H6855,ConfigGrouping!$D$1:$D$10000,0)),"Primary","Secondary")),"")))))))))</f>
        <v/>
      </c>
    </row>
    <row r="6856" spans="5:5" ht="15" customHeight="1" x14ac:dyDescent="0.35">
      <c r="E6856" s="11" t="str">
        <f>IF(F6856="Primary Timing Controller","Timing",IF(F6856="Secondary Timing Controller","Timing",IF(F6856="Star","Ethernet",IF(F6856="Door Controller","Security Solution",IF(F6856="Elevator Controller","Security Solution",IF(F6856="Range Extender","Security Solution",IF(F6856="Dropbox","Standalone",IF(F6856="LF Exciter","Standalone",IF(OR(F6856="Monitor",F6856="Virtual Wall"),IF(VLOOKUP(H6856,IRDeviceDetails!$A$1:$B$10000,2,FALSE)=0,"Standalone",IF(ISNUMBER(MATCH(H6856,ConfigGrouping!$D$1:$D$10000,0)),"Primary","Secondary")),"")))))))))</f>
        <v/>
      </c>
    </row>
    <row r="6857" spans="5:5" ht="15" customHeight="1" x14ac:dyDescent="0.35">
      <c r="E6857" s="11" t="str">
        <f>IF(F6857="Primary Timing Controller","Timing",IF(F6857="Secondary Timing Controller","Timing",IF(F6857="Star","Ethernet",IF(F6857="Door Controller","Security Solution",IF(F6857="Elevator Controller","Security Solution",IF(F6857="Range Extender","Security Solution",IF(F6857="Dropbox","Standalone",IF(F6857="LF Exciter","Standalone",IF(OR(F6857="Monitor",F6857="Virtual Wall"),IF(VLOOKUP(H6857,IRDeviceDetails!$A$1:$B$10000,2,FALSE)=0,"Standalone",IF(ISNUMBER(MATCH(H6857,ConfigGrouping!$D$1:$D$10000,0)),"Primary","Secondary")),"")))))))))</f>
        <v/>
      </c>
    </row>
    <row r="6858" spans="5:5" ht="15" customHeight="1" x14ac:dyDescent="0.35">
      <c r="E6858" s="11" t="str">
        <f>IF(F6858="Primary Timing Controller","Timing",IF(F6858="Secondary Timing Controller","Timing",IF(F6858="Star","Ethernet",IF(F6858="Door Controller","Security Solution",IF(F6858="Elevator Controller","Security Solution",IF(F6858="Range Extender","Security Solution",IF(F6858="Dropbox","Standalone",IF(F6858="LF Exciter","Standalone",IF(OR(F6858="Monitor",F6858="Virtual Wall"),IF(VLOOKUP(H6858,IRDeviceDetails!$A$1:$B$10000,2,FALSE)=0,"Standalone",IF(ISNUMBER(MATCH(H6858,ConfigGrouping!$D$1:$D$10000,0)),"Primary","Secondary")),"")))))))))</f>
        <v/>
      </c>
    </row>
    <row r="6859" spans="5:5" ht="15" customHeight="1" x14ac:dyDescent="0.35">
      <c r="E6859" s="11" t="str">
        <f>IF(F6859="Primary Timing Controller","Timing",IF(F6859="Secondary Timing Controller","Timing",IF(F6859="Star","Ethernet",IF(F6859="Door Controller","Security Solution",IF(F6859="Elevator Controller","Security Solution",IF(F6859="Range Extender","Security Solution",IF(F6859="Dropbox","Standalone",IF(F6859="LF Exciter","Standalone",IF(OR(F6859="Monitor",F6859="Virtual Wall"),IF(VLOOKUP(H6859,IRDeviceDetails!$A$1:$B$10000,2,FALSE)=0,"Standalone",IF(ISNUMBER(MATCH(H6859,ConfigGrouping!$D$1:$D$10000,0)),"Primary","Secondary")),"")))))))))</f>
        <v/>
      </c>
    </row>
    <row r="6860" spans="5:5" ht="15" customHeight="1" x14ac:dyDescent="0.35">
      <c r="E6860" s="11" t="str">
        <f>IF(F6860="Primary Timing Controller","Timing",IF(F6860="Secondary Timing Controller","Timing",IF(F6860="Star","Ethernet",IF(F6860="Door Controller","Security Solution",IF(F6860="Elevator Controller","Security Solution",IF(F6860="Range Extender","Security Solution",IF(F6860="Dropbox","Standalone",IF(F6860="LF Exciter","Standalone",IF(OR(F6860="Monitor",F6860="Virtual Wall"),IF(VLOOKUP(H6860,IRDeviceDetails!$A$1:$B$10000,2,FALSE)=0,"Standalone",IF(ISNUMBER(MATCH(H6860,ConfigGrouping!$D$1:$D$10000,0)),"Primary","Secondary")),"")))))))))</f>
        <v/>
      </c>
    </row>
    <row r="6861" spans="5:5" ht="15" customHeight="1" x14ac:dyDescent="0.35">
      <c r="E6861" s="11" t="str">
        <f>IF(F6861="Primary Timing Controller","Timing",IF(F6861="Secondary Timing Controller","Timing",IF(F6861="Star","Ethernet",IF(F6861="Door Controller","Security Solution",IF(F6861="Elevator Controller","Security Solution",IF(F6861="Range Extender","Security Solution",IF(F6861="Dropbox","Standalone",IF(F6861="LF Exciter","Standalone",IF(OR(F6861="Monitor",F6861="Virtual Wall"),IF(VLOOKUP(H6861,IRDeviceDetails!$A$1:$B$10000,2,FALSE)=0,"Standalone",IF(ISNUMBER(MATCH(H6861,ConfigGrouping!$D$1:$D$10000,0)),"Primary","Secondary")),"")))))))))</f>
        <v/>
      </c>
    </row>
    <row r="6862" spans="5:5" ht="15" customHeight="1" x14ac:dyDescent="0.35">
      <c r="E6862" s="11" t="str">
        <f>IF(F6862="Primary Timing Controller","Timing",IF(F6862="Secondary Timing Controller","Timing",IF(F6862="Star","Ethernet",IF(F6862="Door Controller","Security Solution",IF(F6862="Elevator Controller","Security Solution",IF(F6862="Range Extender","Security Solution",IF(F6862="Dropbox","Standalone",IF(F6862="LF Exciter","Standalone",IF(OR(F6862="Monitor",F6862="Virtual Wall"),IF(VLOOKUP(H6862,IRDeviceDetails!$A$1:$B$10000,2,FALSE)=0,"Standalone",IF(ISNUMBER(MATCH(H6862,ConfigGrouping!$D$1:$D$10000,0)),"Primary","Secondary")),"")))))))))</f>
        <v/>
      </c>
    </row>
    <row r="6863" spans="5:5" ht="15" customHeight="1" x14ac:dyDescent="0.35">
      <c r="E6863" s="11" t="str">
        <f>IF(F6863="Primary Timing Controller","Timing",IF(F6863="Secondary Timing Controller","Timing",IF(F6863="Star","Ethernet",IF(F6863="Door Controller","Security Solution",IF(F6863="Elevator Controller","Security Solution",IF(F6863="Range Extender","Security Solution",IF(F6863="Dropbox","Standalone",IF(F6863="LF Exciter","Standalone",IF(OR(F6863="Monitor",F6863="Virtual Wall"),IF(VLOOKUP(H6863,IRDeviceDetails!$A$1:$B$10000,2,FALSE)=0,"Standalone",IF(ISNUMBER(MATCH(H6863,ConfigGrouping!$D$1:$D$10000,0)),"Primary","Secondary")),"")))))))))</f>
        <v/>
      </c>
    </row>
    <row r="6864" spans="5:5" ht="15" customHeight="1" x14ac:dyDescent="0.35">
      <c r="E6864" s="11" t="str">
        <f>IF(F6864="Primary Timing Controller","Timing",IF(F6864="Secondary Timing Controller","Timing",IF(F6864="Star","Ethernet",IF(F6864="Door Controller","Security Solution",IF(F6864="Elevator Controller","Security Solution",IF(F6864="Range Extender","Security Solution",IF(F6864="Dropbox","Standalone",IF(F6864="LF Exciter","Standalone",IF(OR(F6864="Monitor",F6864="Virtual Wall"),IF(VLOOKUP(H6864,IRDeviceDetails!$A$1:$B$10000,2,FALSE)=0,"Standalone",IF(ISNUMBER(MATCH(H6864,ConfigGrouping!$D$1:$D$10000,0)),"Primary","Secondary")),"")))))))))</f>
        <v/>
      </c>
    </row>
    <row r="6865" spans="5:5" ht="15" customHeight="1" x14ac:dyDescent="0.35">
      <c r="E6865" s="11" t="str">
        <f>IF(F6865="Primary Timing Controller","Timing",IF(F6865="Secondary Timing Controller","Timing",IF(F6865="Star","Ethernet",IF(F6865="Door Controller","Security Solution",IF(F6865="Elevator Controller","Security Solution",IF(F6865="Range Extender","Security Solution",IF(F6865="Dropbox","Standalone",IF(F6865="LF Exciter","Standalone",IF(OR(F6865="Monitor",F6865="Virtual Wall"),IF(VLOOKUP(H6865,IRDeviceDetails!$A$1:$B$10000,2,FALSE)=0,"Standalone",IF(ISNUMBER(MATCH(H6865,ConfigGrouping!$D$1:$D$10000,0)),"Primary","Secondary")),"")))))))))</f>
        <v/>
      </c>
    </row>
    <row r="6866" spans="5:5" ht="15" customHeight="1" x14ac:dyDescent="0.35">
      <c r="E6866" s="11" t="str">
        <f>IF(F6866="Primary Timing Controller","Timing",IF(F6866="Secondary Timing Controller","Timing",IF(F6866="Star","Ethernet",IF(F6866="Door Controller","Security Solution",IF(F6866="Elevator Controller","Security Solution",IF(F6866="Range Extender","Security Solution",IF(F6866="Dropbox","Standalone",IF(F6866="LF Exciter","Standalone",IF(OR(F6866="Monitor",F6866="Virtual Wall"),IF(VLOOKUP(H6866,IRDeviceDetails!$A$1:$B$10000,2,FALSE)=0,"Standalone",IF(ISNUMBER(MATCH(H6866,ConfigGrouping!$D$1:$D$10000,0)),"Primary","Secondary")),"")))))))))</f>
        <v/>
      </c>
    </row>
    <row r="6867" spans="5:5" ht="15" customHeight="1" x14ac:dyDescent="0.35">
      <c r="E6867" s="11" t="str">
        <f>IF(F6867="Primary Timing Controller","Timing",IF(F6867="Secondary Timing Controller","Timing",IF(F6867="Star","Ethernet",IF(F6867="Door Controller","Security Solution",IF(F6867="Elevator Controller","Security Solution",IF(F6867="Range Extender","Security Solution",IF(F6867="Dropbox","Standalone",IF(F6867="LF Exciter","Standalone",IF(OR(F6867="Monitor",F6867="Virtual Wall"),IF(VLOOKUP(H6867,IRDeviceDetails!$A$1:$B$10000,2,FALSE)=0,"Standalone",IF(ISNUMBER(MATCH(H6867,ConfigGrouping!$D$1:$D$10000,0)),"Primary","Secondary")),"")))))))))</f>
        <v/>
      </c>
    </row>
    <row r="6868" spans="5:5" ht="15" customHeight="1" x14ac:dyDescent="0.35">
      <c r="E6868" s="11" t="str">
        <f>IF(F6868="Primary Timing Controller","Timing",IF(F6868="Secondary Timing Controller","Timing",IF(F6868="Star","Ethernet",IF(F6868="Door Controller","Security Solution",IF(F6868="Elevator Controller","Security Solution",IF(F6868="Range Extender","Security Solution",IF(F6868="Dropbox","Standalone",IF(F6868="LF Exciter","Standalone",IF(OR(F6868="Monitor",F6868="Virtual Wall"),IF(VLOOKUP(H6868,IRDeviceDetails!$A$1:$B$10000,2,FALSE)=0,"Standalone",IF(ISNUMBER(MATCH(H6868,ConfigGrouping!$D$1:$D$10000,0)),"Primary","Secondary")),"")))))))))</f>
        <v/>
      </c>
    </row>
    <row r="6869" spans="5:5" ht="15" customHeight="1" x14ac:dyDescent="0.35">
      <c r="E6869" s="11" t="str">
        <f>IF(F6869="Primary Timing Controller","Timing",IF(F6869="Secondary Timing Controller","Timing",IF(F6869="Star","Ethernet",IF(F6869="Door Controller","Security Solution",IF(F6869="Elevator Controller","Security Solution",IF(F6869="Range Extender","Security Solution",IF(F6869="Dropbox","Standalone",IF(F6869="LF Exciter","Standalone",IF(OR(F6869="Monitor",F6869="Virtual Wall"),IF(VLOOKUP(H6869,IRDeviceDetails!$A$1:$B$10000,2,FALSE)=0,"Standalone",IF(ISNUMBER(MATCH(H6869,ConfigGrouping!$D$1:$D$10000,0)),"Primary","Secondary")),"")))))))))</f>
        <v/>
      </c>
    </row>
    <row r="6870" spans="5:5" ht="15" customHeight="1" x14ac:dyDescent="0.35">
      <c r="E6870" s="11" t="str">
        <f>IF(F6870="Primary Timing Controller","Timing",IF(F6870="Secondary Timing Controller","Timing",IF(F6870="Star","Ethernet",IF(F6870="Door Controller","Security Solution",IF(F6870="Elevator Controller","Security Solution",IF(F6870="Range Extender","Security Solution",IF(F6870="Dropbox","Standalone",IF(F6870="LF Exciter","Standalone",IF(OR(F6870="Monitor",F6870="Virtual Wall"),IF(VLOOKUP(H6870,IRDeviceDetails!$A$1:$B$10000,2,FALSE)=0,"Standalone",IF(ISNUMBER(MATCH(H6870,ConfigGrouping!$D$1:$D$10000,0)),"Primary","Secondary")),"")))))))))</f>
        <v/>
      </c>
    </row>
    <row r="6871" spans="5:5" ht="15" customHeight="1" x14ac:dyDescent="0.35">
      <c r="E6871" s="11" t="str">
        <f>IF(F6871="Primary Timing Controller","Timing",IF(F6871="Secondary Timing Controller","Timing",IF(F6871="Star","Ethernet",IF(F6871="Door Controller","Security Solution",IF(F6871="Elevator Controller","Security Solution",IF(F6871="Range Extender","Security Solution",IF(F6871="Dropbox","Standalone",IF(F6871="LF Exciter","Standalone",IF(OR(F6871="Monitor",F6871="Virtual Wall"),IF(VLOOKUP(H6871,IRDeviceDetails!$A$1:$B$10000,2,FALSE)=0,"Standalone",IF(ISNUMBER(MATCH(H6871,ConfigGrouping!$D$1:$D$10000,0)),"Primary","Secondary")),"")))))))))</f>
        <v/>
      </c>
    </row>
    <row r="6872" spans="5:5" ht="15" customHeight="1" x14ac:dyDescent="0.35">
      <c r="E6872" s="11" t="str">
        <f>IF(F6872="Primary Timing Controller","Timing",IF(F6872="Secondary Timing Controller","Timing",IF(F6872="Star","Ethernet",IF(F6872="Door Controller","Security Solution",IF(F6872="Elevator Controller","Security Solution",IF(F6872="Range Extender","Security Solution",IF(F6872="Dropbox","Standalone",IF(F6872="LF Exciter","Standalone",IF(OR(F6872="Monitor",F6872="Virtual Wall"),IF(VLOOKUP(H6872,IRDeviceDetails!$A$1:$B$10000,2,FALSE)=0,"Standalone",IF(ISNUMBER(MATCH(H6872,ConfigGrouping!$D$1:$D$10000,0)),"Primary","Secondary")),"")))))))))</f>
        <v/>
      </c>
    </row>
    <row r="6873" spans="5:5" ht="15" customHeight="1" x14ac:dyDescent="0.35">
      <c r="E6873" s="11" t="str">
        <f>IF(F6873="Primary Timing Controller","Timing",IF(F6873="Secondary Timing Controller","Timing",IF(F6873="Star","Ethernet",IF(F6873="Door Controller","Security Solution",IF(F6873="Elevator Controller","Security Solution",IF(F6873="Range Extender","Security Solution",IF(F6873="Dropbox","Standalone",IF(F6873="LF Exciter","Standalone",IF(OR(F6873="Monitor",F6873="Virtual Wall"),IF(VLOOKUP(H6873,IRDeviceDetails!$A$1:$B$10000,2,FALSE)=0,"Standalone",IF(ISNUMBER(MATCH(H6873,ConfigGrouping!$D$1:$D$10000,0)),"Primary","Secondary")),"")))))))))</f>
        <v/>
      </c>
    </row>
    <row r="6874" spans="5:5" ht="15" customHeight="1" x14ac:dyDescent="0.35">
      <c r="E6874" s="11" t="str">
        <f>IF(F6874="Primary Timing Controller","Timing",IF(F6874="Secondary Timing Controller","Timing",IF(F6874="Star","Ethernet",IF(F6874="Door Controller","Security Solution",IF(F6874="Elevator Controller","Security Solution",IF(F6874="Range Extender","Security Solution",IF(F6874="Dropbox","Standalone",IF(F6874="LF Exciter","Standalone",IF(OR(F6874="Monitor",F6874="Virtual Wall"),IF(VLOOKUP(H6874,IRDeviceDetails!$A$1:$B$10000,2,FALSE)=0,"Standalone",IF(ISNUMBER(MATCH(H6874,ConfigGrouping!$D$1:$D$10000,0)),"Primary","Secondary")),"")))))))))</f>
        <v/>
      </c>
    </row>
    <row r="6875" spans="5:5" ht="15" customHeight="1" x14ac:dyDescent="0.35">
      <c r="E6875" s="11" t="str">
        <f>IF(F6875="Primary Timing Controller","Timing",IF(F6875="Secondary Timing Controller","Timing",IF(F6875="Star","Ethernet",IF(F6875="Door Controller","Security Solution",IF(F6875="Elevator Controller","Security Solution",IF(F6875="Range Extender","Security Solution",IF(F6875="Dropbox","Standalone",IF(F6875="LF Exciter","Standalone",IF(OR(F6875="Monitor",F6875="Virtual Wall"),IF(VLOOKUP(H6875,IRDeviceDetails!$A$1:$B$10000,2,FALSE)=0,"Standalone",IF(ISNUMBER(MATCH(H6875,ConfigGrouping!$D$1:$D$10000,0)),"Primary","Secondary")),"")))))))))</f>
        <v/>
      </c>
    </row>
    <row r="6876" spans="5:5" ht="15" customHeight="1" x14ac:dyDescent="0.35">
      <c r="E6876" s="11" t="str">
        <f>IF(F6876="Primary Timing Controller","Timing",IF(F6876="Secondary Timing Controller","Timing",IF(F6876="Star","Ethernet",IF(F6876="Door Controller","Security Solution",IF(F6876="Elevator Controller","Security Solution",IF(F6876="Range Extender","Security Solution",IF(F6876="Dropbox","Standalone",IF(F6876="LF Exciter","Standalone",IF(OR(F6876="Monitor",F6876="Virtual Wall"),IF(VLOOKUP(H6876,IRDeviceDetails!$A$1:$B$10000,2,FALSE)=0,"Standalone",IF(ISNUMBER(MATCH(H6876,ConfigGrouping!$D$1:$D$10000,0)),"Primary","Secondary")),"")))))))))</f>
        <v/>
      </c>
    </row>
    <row r="6877" spans="5:5" ht="15" customHeight="1" x14ac:dyDescent="0.35">
      <c r="E6877" s="11" t="str">
        <f>IF(F6877="Primary Timing Controller","Timing",IF(F6877="Secondary Timing Controller","Timing",IF(F6877="Star","Ethernet",IF(F6877="Door Controller","Security Solution",IF(F6877="Elevator Controller","Security Solution",IF(F6877="Range Extender","Security Solution",IF(F6877="Dropbox","Standalone",IF(F6877="LF Exciter","Standalone",IF(OR(F6877="Monitor",F6877="Virtual Wall"),IF(VLOOKUP(H6877,IRDeviceDetails!$A$1:$B$10000,2,FALSE)=0,"Standalone",IF(ISNUMBER(MATCH(H6877,ConfigGrouping!$D$1:$D$10000,0)),"Primary","Secondary")),"")))))))))</f>
        <v/>
      </c>
    </row>
    <row r="6878" spans="5:5" ht="15" customHeight="1" x14ac:dyDescent="0.35">
      <c r="E6878" s="11" t="str">
        <f>IF(F6878="Primary Timing Controller","Timing",IF(F6878="Secondary Timing Controller","Timing",IF(F6878="Star","Ethernet",IF(F6878="Door Controller","Security Solution",IF(F6878="Elevator Controller","Security Solution",IF(F6878="Range Extender","Security Solution",IF(F6878="Dropbox","Standalone",IF(F6878="LF Exciter","Standalone",IF(OR(F6878="Monitor",F6878="Virtual Wall"),IF(VLOOKUP(H6878,IRDeviceDetails!$A$1:$B$10000,2,FALSE)=0,"Standalone",IF(ISNUMBER(MATCH(H6878,ConfigGrouping!$D$1:$D$10000,0)),"Primary","Secondary")),"")))))))))</f>
        <v/>
      </c>
    </row>
    <row r="6879" spans="5:5" ht="15" customHeight="1" x14ac:dyDescent="0.35">
      <c r="E6879" s="11" t="str">
        <f>IF(F6879="Primary Timing Controller","Timing",IF(F6879="Secondary Timing Controller","Timing",IF(F6879="Star","Ethernet",IF(F6879="Door Controller","Security Solution",IF(F6879="Elevator Controller","Security Solution",IF(F6879="Range Extender","Security Solution",IF(F6879="Dropbox","Standalone",IF(F6879="LF Exciter","Standalone",IF(OR(F6879="Monitor",F6879="Virtual Wall"),IF(VLOOKUP(H6879,IRDeviceDetails!$A$1:$B$10000,2,FALSE)=0,"Standalone",IF(ISNUMBER(MATCH(H6879,ConfigGrouping!$D$1:$D$10000,0)),"Primary","Secondary")),"")))))))))</f>
        <v/>
      </c>
    </row>
    <row r="6880" spans="5:5" ht="15" customHeight="1" x14ac:dyDescent="0.35">
      <c r="E6880" s="11" t="str">
        <f>IF(F6880="Primary Timing Controller","Timing",IF(F6880="Secondary Timing Controller","Timing",IF(F6880="Star","Ethernet",IF(F6880="Door Controller","Security Solution",IF(F6880="Elevator Controller","Security Solution",IF(F6880="Range Extender","Security Solution",IF(F6880="Dropbox","Standalone",IF(F6880="LF Exciter","Standalone",IF(OR(F6880="Monitor",F6880="Virtual Wall"),IF(VLOOKUP(H6880,IRDeviceDetails!$A$1:$B$10000,2,FALSE)=0,"Standalone",IF(ISNUMBER(MATCH(H6880,ConfigGrouping!$D$1:$D$10000,0)),"Primary","Secondary")),"")))))))))</f>
        <v/>
      </c>
    </row>
    <row r="6881" spans="5:5" ht="15" customHeight="1" x14ac:dyDescent="0.35">
      <c r="E6881" s="11" t="str">
        <f>IF(F6881="Primary Timing Controller","Timing",IF(F6881="Secondary Timing Controller","Timing",IF(F6881="Star","Ethernet",IF(F6881="Door Controller","Security Solution",IF(F6881="Elevator Controller","Security Solution",IF(F6881="Range Extender","Security Solution",IF(F6881="Dropbox","Standalone",IF(F6881="LF Exciter","Standalone",IF(OR(F6881="Monitor",F6881="Virtual Wall"),IF(VLOOKUP(H6881,IRDeviceDetails!$A$1:$B$10000,2,FALSE)=0,"Standalone",IF(ISNUMBER(MATCH(H6881,ConfigGrouping!$D$1:$D$10000,0)),"Primary","Secondary")),"")))))))))</f>
        <v/>
      </c>
    </row>
    <row r="6882" spans="5:5" ht="15" customHeight="1" x14ac:dyDescent="0.35">
      <c r="E6882" s="11" t="str">
        <f>IF(F6882="Primary Timing Controller","Timing",IF(F6882="Secondary Timing Controller","Timing",IF(F6882="Star","Ethernet",IF(F6882="Door Controller","Security Solution",IF(F6882="Elevator Controller","Security Solution",IF(F6882="Range Extender","Security Solution",IF(F6882="Dropbox","Standalone",IF(F6882="LF Exciter","Standalone",IF(OR(F6882="Monitor",F6882="Virtual Wall"),IF(VLOOKUP(H6882,IRDeviceDetails!$A$1:$B$10000,2,FALSE)=0,"Standalone",IF(ISNUMBER(MATCH(H6882,ConfigGrouping!$D$1:$D$10000,0)),"Primary","Secondary")),"")))))))))</f>
        <v/>
      </c>
    </row>
    <row r="6883" spans="5:5" ht="15" customHeight="1" x14ac:dyDescent="0.35">
      <c r="E6883" s="11" t="str">
        <f>IF(F6883="Primary Timing Controller","Timing",IF(F6883="Secondary Timing Controller","Timing",IF(F6883="Star","Ethernet",IF(F6883="Door Controller","Security Solution",IF(F6883="Elevator Controller","Security Solution",IF(F6883="Range Extender","Security Solution",IF(F6883="Dropbox","Standalone",IF(F6883="LF Exciter","Standalone",IF(OR(F6883="Monitor",F6883="Virtual Wall"),IF(VLOOKUP(H6883,IRDeviceDetails!$A$1:$B$10000,2,FALSE)=0,"Standalone",IF(ISNUMBER(MATCH(H6883,ConfigGrouping!$D$1:$D$10000,0)),"Primary","Secondary")),"")))))))))</f>
        <v/>
      </c>
    </row>
    <row r="6884" spans="5:5" ht="15" customHeight="1" x14ac:dyDescent="0.35">
      <c r="E6884" s="11" t="str">
        <f>IF(F6884="Primary Timing Controller","Timing",IF(F6884="Secondary Timing Controller","Timing",IF(F6884="Star","Ethernet",IF(F6884="Door Controller","Security Solution",IF(F6884="Elevator Controller","Security Solution",IF(F6884="Range Extender","Security Solution",IF(F6884="Dropbox","Standalone",IF(F6884="LF Exciter","Standalone",IF(OR(F6884="Monitor",F6884="Virtual Wall"),IF(VLOOKUP(H6884,IRDeviceDetails!$A$1:$B$10000,2,FALSE)=0,"Standalone",IF(ISNUMBER(MATCH(H6884,ConfigGrouping!$D$1:$D$10000,0)),"Primary","Secondary")),"")))))))))</f>
        <v/>
      </c>
    </row>
    <row r="6885" spans="5:5" ht="15" customHeight="1" x14ac:dyDescent="0.35">
      <c r="E6885" s="11" t="str">
        <f>IF(F6885="Primary Timing Controller","Timing",IF(F6885="Secondary Timing Controller","Timing",IF(F6885="Star","Ethernet",IF(F6885="Door Controller","Security Solution",IF(F6885="Elevator Controller","Security Solution",IF(F6885="Range Extender","Security Solution",IF(F6885="Dropbox","Standalone",IF(F6885="LF Exciter","Standalone",IF(OR(F6885="Monitor",F6885="Virtual Wall"),IF(VLOOKUP(H6885,IRDeviceDetails!$A$1:$B$10000,2,FALSE)=0,"Standalone",IF(ISNUMBER(MATCH(H6885,ConfigGrouping!$D$1:$D$10000,0)),"Primary","Secondary")),"")))))))))</f>
        <v/>
      </c>
    </row>
    <row r="6886" spans="5:5" ht="15" customHeight="1" x14ac:dyDescent="0.35">
      <c r="E6886" s="11" t="str">
        <f>IF(F6886="Primary Timing Controller","Timing",IF(F6886="Secondary Timing Controller","Timing",IF(F6886="Star","Ethernet",IF(F6886="Door Controller","Security Solution",IF(F6886="Elevator Controller","Security Solution",IF(F6886="Range Extender","Security Solution",IF(F6886="Dropbox","Standalone",IF(F6886="LF Exciter","Standalone",IF(OR(F6886="Monitor",F6886="Virtual Wall"),IF(VLOOKUP(H6886,IRDeviceDetails!$A$1:$B$10000,2,FALSE)=0,"Standalone",IF(ISNUMBER(MATCH(H6886,ConfigGrouping!$D$1:$D$10000,0)),"Primary","Secondary")),"")))))))))</f>
        <v/>
      </c>
    </row>
    <row r="6887" spans="5:5" ht="15" customHeight="1" x14ac:dyDescent="0.35">
      <c r="E6887" s="11" t="str">
        <f>IF(F6887="Primary Timing Controller","Timing",IF(F6887="Secondary Timing Controller","Timing",IF(F6887="Star","Ethernet",IF(F6887="Door Controller","Security Solution",IF(F6887="Elevator Controller","Security Solution",IF(F6887="Range Extender","Security Solution",IF(F6887="Dropbox","Standalone",IF(F6887="LF Exciter","Standalone",IF(OR(F6887="Monitor",F6887="Virtual Wall"),IF(VLOOKUP(H6887,IRDeviceDetails!$A$1:$B$10000,2,FALSE)=0,"Standalone",IF(ISNUMBER(MATCH(H6887,ConfigGrouping!$D$1:$D$10000,0)),"Primary","Secondary")),"")))))))))</f>
        <v/>
      </c>
    </row>
    <row r="6888" spans="5:5" ht="15" customHeight="1" x14ac:dyDescent="0.35">
      <c r="E6888" s="11" t="str">
        <f>IF(F6888="Primary Timing Controller","Timing",IF(F6888="Secondary Timing Controller","Timing",IF(F6888="Star","Ethernet",IF(F6888="Door Controller","Security Solution",IF(F6888="Elevator Controller","Security Solution",IF(F6888="Range Extender","Security Solution",IF(F6888="Dropbox","Standalone",IF(F6888="LF Exciter","Standalone",IF(OR(F6888="Monitor",F6888="Virtual Wall"),IF(VLOOKUP(H6888,IRDeviceDetails!$A$1:$B$10000,2,FALSE)=0,"Standalone",IF(ISNUMBER(MATCH(H6888,ConfigGrouping!$D$1:$D$10000,0)),"Primary","Secondary")),"")))))))))</f>
        <v/>
      </c>
    </row>
    <row r="6889" spans="5:5" ht="15" customHeight="1" x14ac:dyDescent="0.35">
      <c r="E6889" s="11" t="str">
        <f>IF(F6889="Primary Timing Controller","Timing",IF(F6889="Secondary Timing Controller","Timing",IF(F6889="Star","Ethernet",IF(F6889="Door Controller","Security Solution",IF(F6889="Elevator Controller","Security Solution",IF(F6889="Range Extender","Security Solution",IF(F6889="Dropbox","Standalone",IF(F6889="LF Exciter","Standalone",IF(OR(F6889="Monitor",F6889="Virtual Wall"),IF(VLOOKUP(H6889,IRDeviceDetails!$A$1:$B$10000,2,FALSE)=0,"Standalone",IF(ISNUMBER(MATCH(H6889,ConfigGrouping!$D$1:$D$10000,0)),"Primary","Secondary")),"")))))))))</f>
        <v/>
      </c>
    </row>
    <row r="6890" spans="5:5" ht="15" customHeight="1" x14ac:dyDescent="0.35">
      <c r="E6890" s="11" t="str">
        <f>IF(F6890="Primary Timing Controller","Timing",IF(F6890="Secondary Timing Controller","Timing",IF(F6890="Star","Ethernet",IF(F6890="Door Controller","Security Solution",IF(F6890="Elevator Controller","Security Solution",IF(F6890="Range Extender","Security Solution",IF(F6890="Dropbox","Standalone",IF(F6890="LF Exciter","Standalone",IF(OR(F6890="Monitor",F6890="Virtual Wall"),IF(VLOOKUP(H6890,IRDeviceDetails!$A$1:$B$10000,2,FALSE)=0,"Standalone",IF(ISNUMBER(MATCH(H6890,ConfigGrouping!$D$1:$D$10000,0)),"Primary","Secondary")),"")))))))))</f>
        <v/>
      </c>
    </row>
    <row r="6891" spans="5:5" ht="15" customHeight="1" x14ac:dyDescent="0.35">
      <c r="E6891" s="11" t="str">
        <f>IF(F6891="Primary Timing Controller","Timing",IF(F6891="Secondary Timing Controller","Timing",IF(F6891="Star","Ethernet",IF(F6891="Door Controller","Security Solution",IF(F6891="Elevator Controller","Security Solution",IF(F6891="Range Extender","Security Solution",IF(F6891="Dropbox","Standalone",IF(F6891="LF Exciter","Standalone",IF(OR(F6891="Monitor",F6891="Virtual Wall"),IF(VLOOKUP(H6891,IRDeviceDetails!$A$1:$B$10000,2,FALSE)=0,"Standalone",IF(ISNUMBER(MATCH(H6891,ConfigGrouping!$D$1:$D$10000,0)),"Primary","Secondary")),"")))))))))</f>
        <v/>
      </c>
    </row>
    <row r="6892" spans="5:5" ht="15" customHeight="1" x14ac:dyDescent="0.35">
      <c r="E6892" s="11" t="str">
        <f>IF(F6892="Primary Timing Controller","Timing",IF(F6892="Secondary Timing Controller","Timing",IF(F6892="Star","Ethernet",IF(F6892="Door Controller","Security Solution",IF(F6892="Elevator Controller","Security Solution",IF(F6892="Range Extender","Security Solution",IF(F6892="Dropbox","Standalone",IF(F6892="LF Exciter","Standalone",IF(OR(F6892="Monitor",F6892="Virtual Wall"),IF(VLOOKUP(H6892,IRDeviceDetails!$A$1:$B$10000,2,FALSE)=0,"Standalone",IF(ISNUMBER(MATCH(H6892,ConfigGrouping!$D$1:$D$10000,0)),"Primary","Secondary")),"")))))))))</f>
        <v/>
      </c>
    </row>
    <row r="6893" spans="5:5" ht="15" customHeight="1" x14ac:dyDescent="0.35">
      <c r="E6893" s="11" t="str">
        <f>IF(F6893="Primary Timing Controller","Timing",IF(F6893="Secondary Timing Controller","Timing",IF(F6893="Star","Ethernet",IF(F6893="Door Controller","Security Solution",IF(F6893="Elevator Controller","Security Solution",IF(F6893="Range Extender","Security Solution",IF(F6893="Dropbox","Standalone",IF(F6893="LF Exciter","Standalone",IF(OR(F6893="Monitor",F6893="Virtual Wall"),IF(VLOOKUP(H6893,IRDeviceDetails!$A$1:$B$10000,2,FALSE)=0,"Standalone",IF(ISNUMBER(MATCH(H6893,ConfigGrouping!$D$1:$D$10000,0)),"Primary","Secondary")),"")))))))))</f>
        <v/>
      </c>
    </row>
    <row r="6894" spans="5:5" ht="15" customHeight="1" x14ac:dyDescent="0.35">
      <c r="E6894" s="11" t="str">
        <f>IF(F6894="Primary Timing Controller","Timing",IF(F6894="Secondary Timing Controller","Timing",IF(F6894="Star","Ethernet",IF(F6894="Door Controller","Security Solution",IF(F6894="Elevator Controller","Security Solution",IF(F6894="Range Extender","Security Solution",IF(F6894="Dropbox","Standalone",IF(F6894="LF Exciter","Standalone",IF(OR(F6894="Monitor",F6894="Virtual Wall"),IF(VLOOKUP(H6894,IRDeviceDetails!$A$1:$B$10000,2,FALSE)=0,"Standalone",IF(ISNUMBER(MATCH(H6894,ConfigGrouping!$D$1:$D$10000,0)),"Primary","Secondary")),"")))))))))</f>
        <v/>
      </c>
    </row>
    <row r="6895" spans="5:5" ht="15" customHeight="1" x14ac:dyDescent="0.35">
      <c r="E6895" s="11" t="str">
        <f>IF(F6895="Primary Timing Controller","Timing",IF(F6895="Secondary Timing Controller","Timing",IF(F6895="Star","Ethernet",IF(F6895="Door Controller","Security Solution",IF(F6895="Elevator Controller","Security Solution",IF(F6895="Range Extender","Security Solution",IF(F6895="Dropbox","Standalone",IF(F6895="LF Exciter","Standalone",IF(OR(F6895="Monitor",F6895="Virtual Wall"),IF(VLOOKUP(H6895,IRDeviceDetails!$A$1:$B$10000,2,FALSE)=0,"Standalone",IF(ISNUMBER(MATCH(H6895,ConfigGrouping!$D$1:$D$10000,0)),"Primary","Secondary")),"")))))))))</f>
        <v/>
      </c>
    </row>
    <row r="6896" spans="5:5" ht="15" customHeight="1" x14ac:dyDescent="0.35">
      <c r="E6896" s="11" t="str">
        <f>IF(F6896="Primary Timing Controller","Timing",IF(F6896="Secondary Timing Controller","Timing",IF(F6896="Star","Ethernet",IF(F6896="Door Controller","Security Solution",IF(F6896="Elevator Controller","Security Solution",IF(F6896="Range Extender","Security Solution",IF(F6896="Dropbox","Standalone",IF(F6896="LF Exciter","Standalone",IF(OR(F6896="Monitor",F6896="Virtual Wall"),IF(VLOOKUP(H6896,IRDeviceDetails!$A$1:$B$10000,2,FALSE)=0,"Standalone",IF(ISNUMBER(MATCH(H6896,ConfigGrouping!$D$1:$D$10000,0)),"Primary","Secondary")),"")))))))))</f>
        <v/>
      </c>
    </row>
    <row r="6897" spans="5:5" ht="15" customHeight="1" x14ac:dyDescent="0.35">
      <c r="E6897" s="11" t="str">
        <f>IF(F6897="Primary Timing Controller","Timing",IF(F6897="Secondary Timing Controller","Timing",IF(F6897="Star","Ethernet",IF(F6897="Door Controller","Security Solution",IF(F6897="Elevator Controller","Security Solution",IF(F6897="Range Extender","Security Solution",IF(F6897="Dropbox","Standalone",IF(F6897="LF Exciter","Standalone",IF(OR(F6897="Monitor",F6897="Virtual Wall"),IF(VLOOKUP(H6897,IRDeviceDetails!$A$1:$B$10000,2,FALSE)=0,"Standalone",IF(ISNUMBER(MATCH(H6897,ConfigGrouping!$D$1:$D$10000,0)),"Primary","Secondary")),"")))))))))</f>
        <v/>
      </c>
    </row>
    <row r="6898" spans="5:5" ht="15" customHeight="1" x14ac:dyDescent="0.35">
      <c r="E6898" s="11" t="str">
        <f>IF(F6898="Primary Timing Controller","Timing",IF(F6898="Secondary Timing Controller","Timing",IF(F6898="Star","Ethernet",IF(F6898="Door Controller","Security Solution",IF(F6898="Elevator Controller","Security Solution",IF(F6898="Range Extender","Security Solution",IF(F6898="Dropbox","Standalone",IF(F6898="LF Exciter","Standalone",IF(OR(F6898="Monitor",F6898="Virtual Wall"),IF(VLOOKUP(H6898,IRDeviceDetails!$A$1:$B$10000,2,FALSE)=0,"Standalone",IF(ISNUMBER(MATCH(H6898,ConfigGrouping!$D$1:$D$10000,0)),"Primary","Secondary")),"")))))))))</f>
        <v/>
      </c>
    </row>
    <row r="6899" spans="5:5" ht="15" customHeight="1" x14ac:dyDescent="0.35">
      <c r="E6899" s="11" t="str">
        <f>IF(F6899="Primary Timing Controller","Timing",IF(F6899="Secondary Timing Controller","Timing",IF(F6899="Star","Ethernet",IF(F6899="Door Controller","Security Solution",IF(F6899="Elevator Controller","Security Solution",IF(F6899="Range Extender","Security Solution",IF(F6899="Dropbox","Standalone",IF(F6899="LF Exciter","Standalone",IF(OR(F6899="Monitor",F6899="Virtual Wall"),IF(VLOOKUP(H6899,IRDeviceDetails!$A$1:$B$10000,2,FALSE)=0,"Standalone",IF(ISNUMBER(MATCH(H6899,ConfigGrouping!$D$1:$D$10000,0)),"Primary","Secondary")),"")))))))))</f>
        <v/>
      </c>
    </row>
    <row r="6900" spans="5:5" ht="15" customHeight="1" x14ac:dyDescent="0.35">
      <c r="E6900" s="11" t="str">
        <f>IF(F6900="Primary Timing Controller","Timing",IF(F6900="Secondary Timing Controller","Timing",IF(F6900="Star","Ethernet",IF(F6900="Door Controller","Security Solution",IF(F6900="Elevator Controller","Security Solution",IF(F6900="Range Extender","Security Solution",IF(F6900="Dropbox","Standalone",IF(F6900="LF Exciter","Standalone",IF(OR(F6900="Monitor",F6900="Virtual Wall"),IF(VLOOKUP(H6900,IRDeviceDetails!$A$1:$B$10000,2,FALSE)=0,"Standalone",IF(ISNUMBER(MATCH(H6900,ConfigGrouping!$D$1:$D$10000,0)),"Primary","Secondary")),"")))))))))</f>
        <v/>
      </c>
    </row>
    <row r="6901" spans="5:5" ht="15" customHeight="1" x14ac:dyDescent="0.35">
      <c r="E6901" s="11" t="str">
        <f>IF(F6901="Primary Timing Controller","Timing",IF(F6901="Secondary Timing Controller","Timing",IF(F6901="Star","Ethernet",IF(F6901="Door Controller","Security Solution",IF(F6901="Elevator Controller","Security Solution",IF(F6901="Range Extender","Security Solution",IF(F6901="Dropbox","Standalone",IF(F6901="LF Exciter","Standalone",IF(OR(F6901="Monitor",F6901="Virtual Wall"),IF(VLOOKUP(H6901,IRDeviceDetails!$A$1:$B$10000,2,FALSE)=0,"Standalone",IF(ISNUMBER(MATCH(H6901,ConfigGrouping!$D$1:$D$10000,0)),"Primary","Secondary")),"")))))))))</f>
        <v/>
      </c>
    </row>
    <row r="6902" spans="5:5" ht="15" customHeight="1" x14ac:dyDescent="0.35">
      <c r="E6902" s="11" t="str">
        <f>IF(F6902="Primary Timing Controller","Timing",IF(F6902="Secondary Timing Controller","Timing",IF(F6902="Star","Ethernet",IF(F6902="Door Controller","Security Solution",IF(F6902="Elevator Controller","Security Solution",IF(F6902="Range Extender","Security Solution",IF(F6902="Dropbox","Standalone",IF(F6902="LF Exciter","Standalone",IF(OR(F6902="Monitor",F6902="Virtual Wall"),IF(VLOOKUP(H6902,IRDeviceDetails!$A$1:$B$10000,2,FALSE)=0,"Standalone",IF(ISNUMBER(MATCH(H6902,ConfigGrouping!$D$1:$D$10000,0)),"Primary","Secondary")),"")))))))))</f>
        <v/>
      </c>
    </row>
    <row r="6903" spans="5:5" ht="15" customHeight="1" x14ac:dyDescent="0.35">
      <c r="E6903" s="11" t="str">
        <f>IF(F6903="Primary Timing Controller","Timing",IF(F6903="Secondary Timing Controller","Timing",IF(F6903="Star","Ethernet",IF(F6903="Door Controller","Security Solution",IF(F6903="Elevator Controller","Security Solution",IF(F6903="Range Extender","Security Solution",IF(F6903="Dropbox","Standalone",IF(F6903="LF Exciter","Standalone",IF(OR(F6903="Monitor",F6903="Virtual Wall"),IF(VLOOKUP(H6903,IRDeviceDetails!$A$1:$B$10000,2,FALSE)=0,"Standalone",IF(ISNUMBER(MATCH(H6903,ConfigGrouping!$D$1:$D$10000,0)),"Primary","Secondary")),"")))))))))</f>
        <v/>
      </c>
    </row>
    <row r="6904" spans="5:5" ht="15" customHeight="1" x14ac:dyDescent="0.35">
      <c r="E6904" s="11" t="str">
        <f>IF(F6904="Primary Timing Controller","Timing",IF(F6904="Secondary Timing Controller","Timing",IF(F6904="Star","Ethernet",IF(F6904="Door Controller","Security Solution",IF(F6904="Elevator Controller","Security Solution",IF(F6904="Range Extender","Security Solution",IF(F6904="Dropbox","Standalone",IF(F6904="LF Exciter","Standalone",IF(OR(F6904="Monitor",F6904="Virtual Wall"),IF(VLOOKUP(H6904,IRDeviceDetails!$A$1:$B$10000,2,FALSE)=0,"Standalone",IF(ISNUMBER(MATCH(H6904,ConfigGrouping!$D$1:$D$10000,0)),"Primary","Secondary")),"")))))))))</f>
        <v/>
      </c>
    </row>
    <row r="6905" spans="5:5" ht="15" customHeight="1" x14ac:dyDescent="0.35">
      <c r="E6905" s="11" t="str">
        <f>IF(F6905="Primary Timing Controller","Timing",IF(F6905="Secondary Timing Controller","Timing",IF(F6905="Star","Ethernet",IF(F6905="Door Controller","Security Solution",IF(F6905="Elevator Controller","Security Solution",IF(F6905="Range Extender","Security Solution",IF(F6905="Dropbox","Standalone",IF(F6905="LF Exciter","Standalone",IF(OR(F6905="Monitor",F6905="Virtual Wall"),IF(VLOOKUP(H6905,IRDeviceDetails!$A$1:$B$10000,2,FALSE)=0,"Standalone",IF(ISNUMBER(MATCH(H6905,ConfigGrouping!$D$1:$D$10000,0)),"Primary","Secondary")),"")))))))))</f>
        <v/>
      </c>
    </row>
    <row r="6906" spans="5:5" ht="15" customHeight="1" x14ac:dyDescent="0.35">
      <c r="E6906" s="11" t="str">
        <f>IF(F6906="Primary Timing Controller","Timing",IF(F6906="Secondary Timing Controller","Timing",IF(F6906="Star","Ethernet",IF(F6906="Door Controller","Security Solution",IF(F6906="Elevator Controller","Security Solution",IF(F6906="Range Extender","Security Solution",IF(F6906="Dropbox","Standalone",IF(F6906="LF Exciter","Standalone",IF(OR(F6906="Monitor",F6906="Virtual Wall"),IF(VLOOKUP(H6906,IRDeviceDetails!$A$1:$B$10000,2,FALSE)=0,"Standalone",IF(ISNUMBER(MATCH(H6906,ConfigGrouping!$D$1:$D$10000,0)),"Primary","Secondary")),"")))))))))</f>
        <v/>
      </c>
    </row>
    <row r="6907" spans="5:5" ht="15" customHeight="1" x14ac:dyDescent="0.35">
      <c r="E6907" s="11" t="str">
        <f>IF(F6907="Primary Timing Controller","Timing",IF(F6907="Secondary Timing Controller","Timing",IF(F6907="Star","Ethernet",IF(F6907="Door Controller","Security Solution",IF(F6907="Elevator Controller","Security Solution",IF(F6907="Range Extender","Security Solution",IF(F6907="Dropbox","Standalone",IF(F6907="LF Exciter","Standalone",IF(OR(F6907="Monitor",F6907="Virtual Wall"),IF(VLOOKUP(H6907,IRDeviceDetails!$A$1:$B$10000,2,FALSE)=0,"Standalone",IF(ISNUMBER(MATCH(H6907,ConfigGrouping!$D$1:$D$10000,0)),"Primary","Secondary")),"")))))))))</f>
        <v/>
      </c>
    </row>
    <row r="6908" spans="5:5" ht="15" customHeight="1" x14ac:dyDescent="0.35">
      <c r="E6908" s="11" t="str">
        <f>IF(F6908="Primary Timing Controller","Timing",IF(F6908="Secondary Timing Controller","Timing",IF(F6908="Star","Ethernet",IF(F6908="Door Controller","Security Solution",IF(F6908="Elevator Controller","Security Solution",IF(F6908="Range Extender","Security Solution",IF(F6908="Dropbox","Standalone",IF(F6908="LF Exciter","Standalone",IF(OR(F6908="Monitor",F6908="Virtual Wall"),IF(VLOOKUP(H6908,IRDeviceDetails!$A$1:$B$10000,2,FALSE)=0,"Standalone",IF(ISNUMBER(MATCH(H6908,ConfigGrouping!$D$1:$D$10000,0)),"Primary","Secondary")),"")))))))))</f>
        <v/>
      </c>
    </row>
    <row r="6909" spans="5:5" ht="15" customHeight="1" x14ac:dyDescent="0.35">
      <c r="E6909" s="11" t="str">
        <f>IF(F6909="Primary Timing Controller","Timing",IF(F6909="Secondary Timing Controller","Timing",IF(F6909="Star","Ethernet",IF(F6909="Door Controller","Security Solution",IF(F6909="Elevator Controller","Security Solution",IF(F6909="Range Extender","Security Solution",IF(F6909="Dropbox","Standalone",IF(F6909="LF Exciter","Standalone",IF(OR(F6909="Monitor",F6909="Virtual Wall"),IF(VLOOKUP(H6909,IRDeviceDetails!$A$1:$B$10000,2,FALSE)=0,"Standalone",IF(ISNUMBER(MATCH(H6909,ConfigGrouping!$D$1:$D$10000,0)),"Primary","Secondary")),"")))))))))</f>
        <v/>
      </c>
    </row>
    <row r="6910" spans="5:5" ht="15" customHeight="1" x14ac:dyDescent="0.35">
      <c r="E6910" s="11" t="str">
        <f>IF(F6910="Primary Timing Controller","Timing",IF(F6910="Secondary Timing Controller","Timing",IF(F6910="Star","Ethernet",IF(F6910="Door Controller","Security Solution",IF(F6910="Elevator Controller","Security Solution",IF(F6910="Range Extender","Security Solution",IF(F6910="Dropbox","Standalone",IF(F6910="LF Exciter","Standalone",IF(OR(F6910="Monitor",F6910="Virtual Wall"),IF(VLOOKUP(H6910,IRDeviceDetails!$A$1:$B$10000,2,FALSE)=0,"Standalone",IF(ISNUMBER(MATCH(H6910,ConfigGrouping!$D$1:$D$10000,0)),"Primary","Secondary")),"")))))))))</f>
        <v/>
      </c>
    </row>
    <row r="6911" spans="5:5" ht="15" customHeight="1" x14ac:dyDescent="0.35">
      <c r="E6911" s="11" t="str">
        <f>IF(F6911="Primary Timing Controller","Timing",IF(F6911="Secondary Timing Controller","Timing",IF(F6911="Star","Ethernet",IF(F6911="Door Controller","Security Solution",IF(F6911="Elevator Controller","Security Solution",IF(F6911="Range Extender","Security Solution",IF(F6911="Dropbox","Standalone",IF(F6911="LF Exciter","Standalone",IF(OR(F6911="Monitor",F6911="Virtual Wall"),IF(VLOOKUP(H6911,IRDeviceDetails!$A$1:$B$10000,2,FALSE)=0,"Standalone",IF(ISNUMBER(MATCH(H6911,ConfigGrouping!$D$1:$D$10000,0)),"Primary","Secondary")),"")))))))))</f>
        <v/>
      </c>
    </row>
    <row r="6912" spans="5:5" ht="15" customHeight="1" x14ac:dyDescent="0.35">
      <c r="E6912" s="11" t="str">
        <f>IF(F6912="Primary Timing Controller","Timing",IF(F6912="Secondary Timing Controller","Timing",IF(F6912="Star","Ethernet",IF(F6912="Door Controller","Security Solution",IF(F6912="Elevator Controller","Security Solution",IF(F6912="Range Extender","Security Solution",IF(F6912="Dropbox","Standalone",IF(F6912="LF Exciter","Standalone",IF(OR(F6912="Monitor",F6912="Virtual Wall"),IF(VLOOKUP(H6912,IRDeviceDetails!$A$1:$B$10000,2,FALSE)=0,"Standalone",IF(ISNUMBER(MATCH(H6912,ConfigGrouping!$D$1:$D$10000,0)),"Primary","Secondary")),"")))))))))</f>
        <v/>
      </c>
    </row>
    <row r="6913" spans="5:5" ht="15" customHeight="1" x14ac:dyDescent="0.35">
      <c r="E6913" s="11" t="str">
        <f>IF(F6913="Primary Timing Controller","Timing",IF(F6913="Secondary Timing Controller","Timing",IF(F6913="Star","Ethernet",IF(F6913="Door Controller","Security Solution",IF(F6913="Elevator Controller","Security Solution",IF(F6913="Range Extender","Security Solution",IF(F6913="Dropbox","Standalone",IF(F6913="LF Exciter","Standalone",IF(OR(F6913="Monitor",F6913="Virtual Wall"),IF(VLOOKUP(H6913,IRDeviceDetails!$A$1:$B$10000,2,FALSE)=0,"Standalone",IF(ISNUMBER(MATCH(H6913,ConfigGrouping!$D$1:$D$10000,0)),"Primary","Secondary")),"")))))))))</f>
        <v/>
      </c>
    </row>
    <row r="6914" spans="5:5" ht="15" customHeight="1" x14ac:dyDescent="0.35">
      <c r="E6914" s="11" t="str">
        <f>IF(F6914="Primary Timing Controller","Timing",IF(F6914="Secondary Timing Controller","Timing",IF(F6914="Star","Ethernet",IF(F6914="Door Controller","Security Solution",IF(F6914="Elevator Controller","Security Solution",IF(F6914="Range Extender","Security Solution",IF(F6914="Dropbox","Standalone",IF(F6914="LF Exciter","Standalone",IF(OR(F6914="Monitor",F6914="Virtual Wall"),IF(VLOOKUP(H6914,IRDeviceDetails!$A$1:$B$10000,2,FALSE)=0,"Standalone",IF(ISNUMBER(MATCH(H6914,ConfigGrouping!$D$1:$D$10000,0)),"Primary","Secondary")),"")))))))))</f>
        <v/>
      </c>
    </row>
    <row r="6915" spans="5:5" ht="15" customHeight="1" x14ac:dyDescent="0.35">
      <c r="E6915" s="11" t="str">
        <f>IF(F6915="Primary Timing Controller","Timing",IF(F6915="Secondary Timing Controller","Timing",IF(F6915="Star","Ethernet",IF(F6915="Door Controller","Security Solution",IF(F6915="Elevator Controller","Security Solution",IF(F6915="Range Extender","Security Solution",IF(F6915="Dropbox","Standalone",IF(F6915="LF Exciter","Standalone",IF(OR(F6915="Monitor",F6915="Virtual Wall"),IF(VLOOKUP(H6915,IRDeviceDetails!$A$1:$B$10000,2,FALSE)=0,"Standalone",IF(ISNUMBER(MATCH(H6915,ConfigGrouping!$D$1:$D$10000,0)),"Primary","Secondary")),"")))))))))</f>
        <v/>
      </c>
    </row>
    <row r="6916" spans="5:5" ht="15" customHeight="1" x14ac:dyDescent="0.35">
      <c r="E6916" s="11" t="str">
        <f>IF(F6916="Primary Timing Controller","Timing",IF(F6916="Secondary Timing Controller","Timing",IF(F6916="Star","Ethernet",IF(F6916="Door Controller","Security Solution",IF(F6916="Elevator Controller","Security Solution",IF(F6916="Range Extender","Security Solution",IF(F6916="Dropbox","Standalone",IF(F6916="LF Exciter","Standalone",IF(OR(F6916="Monitor",F6916="Virtual Wall"),IF(VLOOKUP(H6916,IRDeviceDetails!$A$1:$B$10000,2,FALSE)=0,"Standalone",IF(ISNUMBER(MATCH(H6916,ConfigGrouping!$D$1:$D$10000,0)),"Primary","Secondary")),"")))))))))</f>
        <v/>
      </c>
    </row>
    <row r="6917" spans="5:5" ht="15" customHeight="1" x14ac:dyDescent="0.35">
      <c r="E6917" s="11" t="str">
        <f>IF(F6917="Primary Timing Controller","Timing",IF(F6917="Secondary Timing Controller","Timing",IF(F6917="Star","Ethernet",IF(F6917="Door Controller","Security Solution",IF(F6917="Elevator Controller","Security Solution",IF(F6917="Range Extender","Security Solution",IF(F6917="Dropbox","Standalone",IF(F6917="LF Exciter","Standalone",IF(OR(F6917="Monitor",F6917="Virtual Wall"),IF(VLOOKUP(H6917,IRDeviceDetails!$A$1:$B$10000,2,FALSE)=0,"Standalone",IF(ISNUMBER(MATCH(H6917,ConfigGrouping!$D$1:$D$10000,0)),"Primary","Secondary")),"")))))))))</f>
        <v/>
      </c>
    </row>
    <row r="6918" spans="5:5" ht="15" customHeight="1" x14ac:dyDescent="0.35">
      <c r="E6918" s="11" t="str">
        <f>IF(F6918="Primary Timing Controller","Timing",IF(F6918="Secondary Timing Controller","Timing",IF(F6918="Star","Ethernet",IF(F6918="Door Controller","Security Solution",IF(F6918="Elevator Controller","Security Solution",IF(F6918="Range Extender","Security Solution",IF(F6918="Dropbox","Standalone",IF(F6918="LF Exciter","Standalone",IF(OR(F6918="Monitor",F6918="Virtual Wall"),IF(VLOOKUP(H6918,IRDeviceDetails!$A$1:$B$10000,2,FALSE)=0,"Standalone",IF(ISNUMBER(MATCH(H6918,ConfigGrouping!$D$1:$D$10000,0)),"Primary","Secondary")),"")))))))))</f>
        <v/>
      </c>
    </row>
    <row r="6919" spans="5:5" ht="15" customHeight="1" x14ac:dyDescent="0.35">
      <c r="E6919" s="11" t="str">
        <f>IF(F6919="Primary Timing Controller","Timing",IF(F6919="Secondary Timing Controller","Timing",IF(F6919="Star","Ethernet",IF(F6919="Door Controller","Security Solution",IF(F6919="Elevator Controller","Security Solution",IF(F6919="Range Extender","Security Solution",IF(F6919="Dropbox","Standalone",IF(F6919="LF Exciter","Standalone",IF(OR(F6919="Monitor",F6919="Virtual Wall"),IF(VLOOKUP(H6919,IRDeviceDetails!$A$1:$B$10000,2,FALSE)=0,"Standalone",IF(ISNUMBER(MATCH(H6919,ConfigGrouping!$D$1:$D$10000,0)),"Primary","Secondary")),"")))))))))</f>
        <v/>
      </c>
    </row>
    <row r="6920" spans="5:5" ht="15" customHeight="1" x14ac:dyDescent="0.35">
      <c r="E6920" s="11" t="str">
        <f>IF(F6920="Primary Timing Controller","Timing",IF(F6920="Secondary Timing Controller","Timing",IF(F6920="Star","Ethernet",IF(F6920="Door Controller","Security Solution",IF(F6920="Elevator Controller","Security Solution",IF(F6920="Range Extender","Security Solution",IF(F6920="Dropbox","Standalone",IF(F6920="LF Exciter","Standalone",IF(OR(F6920="Monitor",F6920="Virtual Wall"),IF(VLOOKUP(H6920,IRDeviceDetails!$A$1:$B$10000,2,FALSE)=0,"Standalone",IF(ISNUMBER(MATCH(H6920,ConfigGrouping!$D$1:$D$10000,0)),"Primary","Secondary")),"")))))))))</f>
        <v/>
      </c>
    </row>
    <row r="6921" spans="5:5" ht="15" customHeight="1" x14ac:dyDescent="0.35">
      <c r="E6921" s="11" t="str">
        <f>IF(F6921="Primary Timing Controller","Timing",IF(F6921="Secondary Timing Controller","Timing",IF(F6921="Star","Ethernet",IF(F6921="Door Controller","Security Solution",IF(F6921="Elevator Controller","Security Solution",IF(F6921="Range Extender","Security Solution",IF(F6921="Dropbox","Standalone",IF(F6921="LF Exciter","Standalone",IF(OR(F6921="Monitor",F6921="Virtual Wall"),IF(VLOOKUP(H6921,IRDeviceDetails!$A$1:$B$10000,2,FALSE)=0,"Standalone",IF(ISNUMBER(MATCH(H6921,ConfigGrouping!$D$1:$D$10000,0)),"Primary","Secondary")),"")))))))))</f>
        <v/>
      </c>
    </row>
    <row r="6922" spans="5:5" ht="15" customHeight="1" x14ac:dyDescent="0.35">
      <c r="E6922" s="11" t="str">
        <f>IF(F6922="Primary Timing Controller","Timing",IF(F6922="Secondary Timing Controller","Timing",IF(F6922="Star","Ethernet",IF(F6922="Door Controller","Security Solution",IF(F6922="Elevator Controller","Security Solution",IF(F6922="Range Extender","Security Solution",IF(F6922="Dropbox","Standalone",IF(F6922="LF Exciter","Standalone",IF(OR(F6922="Monitor",F6922="Virtual Wall"),IF(VLOOKUP(H6922,IRDeviceDetails!$A$1:$B$10000,2,FALSE)=0,"Standalone",IF(ISNUMBER(MATCH(H6922,ConfigGrouping!$D$1:$D$10000,0)),"Primary","Secondary")),"")))))))))</f>
        <v/>
      </c>
    </row>
    <row r="6923" spans="5:5" ht="15" customHeight="1" x14ac:dyDescent="0.35">
      <c r="E6923" s="11" t="str">
        <f>IF(F6923="Primary Timing Controller","Timing",IF(F6923="Secondary Timing Controller","Timing",IF(F6923="Star","Ethernet",IF(F6923="Door Controller","Security Solution",IF(F6923="Elevator Controller","Security Solution",IF(F6923="Range Extender","Security Solution",IF(F6923="Dropbox","Standalone",IF(F6923="LF Exciter","Standalone",IF(OR(F6923="Monitor",F6923="Virtual Wall"),IF(VLOOKUP(H6923,IRDeviceDetails!$A$1:$B$10000,2,FALSE)=0,"Standalone",IF(ISNUMBER(MATCH(H6923,ConfigGrouping!$D$1:$D$10000,0)),"Primary","Secondary")),"")))))))))</f>
        <v/>
      </c>
    </row>
    <row r="6924" spans="5:5" ht="15" customHeight="1" x14ac:dyDescent="0.35">
      <c r="E6924" s="11" t="str">
        <f>IF(F6924="Primary Timing Controller","Timing",IF(F6924="Secondary Timing Controller","Timing",IF(F6924="Star","Ethernet",IF(F6924="Door Controller","Security Solution",IF(F6924="Elevator Controller","Security Solution",IF(F6924="Range Extender","Security Solution",IF(F6924="Dropbox","Standalone",IF(F6924="LF Exciter","Standalone",IF(OR(F6924="Monitor",F6924="Virtual Wall"),IF(VLOOKUP(H6924,IRDeviceDetails!$A$1:$B$10000,2,FALSE)=0,"Standalone",IF(ISNUMBER(MATCH(H6924,ConfigGrouping!$D$1:$D$10000,0)),"Primary","Secondary")),"")))))))))</f>
        <v/>
      </c>
    </row>
    <row r="6925" spans="5:5" ht="15" customHeight="1" x14ac:dyDescent="0.35">
      <c r="E6925" s="11" t="str">
        <f>IF(F6925="Primary Timing Controller","Timing",IF(F6925="Secondary Timing Controller","Timing",IF(F6925="Star","Ethernet",IF(F6925="Door Controller","Security Solution",IF(F6925="Elevator Controller","Security Solution",IF(F6925="Range Extender","Security Solution",IF(F6925="Dropbox","Standalone",IF(F6925="LF Exciter","Standalone",IF(OR(F6925="Monitor",F6925="Virtual Wall"),IF(VLOOKUP(H6925,IRDeviceDetails!$A$1:$B$10000,2,FALSE)=0,"Standalone",IF(ISNUMBER(MATCH(H6925,ConfigGrouping!$D$1:$D$10000,0)),"Primary","Secondary")),"")))))))))</f>
        <v/>
      </c>
    </row>
    <row r="6926" spans="5:5" ht="15" customHeight="1" x14ac:dyDescent="0.35">
      <c r="E6926" s="11" t="str">
        <f>IF(F6926="Primary Timing Controller","Timing",IF(F6926="Secondary Timing Controller","Timing",IF(F6926="Star","Ethernet",IF(F6926="Door Controller","Security Solution",IF(F6926="Elevator Controller","Security Solution",IF(F6926="Range Extender","Security Solution",IF(F6926="Dropbox","Standalone",IF(F6926="LF Exciter","Standalone",IF(OR(F6926="Monitor",F6926="Virtual Wall"),IF(VLOOKUP(H6926,IRDeviceDetails!$A$1:$B$10000,2,FALSE)=0,"Standalone",IF(ISNUMBER(MATCH(H6926,ConfigGrouping!$D$1:$D$10000,0)),"Primary","Secondary")),"")))))))))</f>
        <v/>
      </c>
    </row>
    <row r="6927" spans="5:5" ht="15" customHeight="1" x14ac:dyDescent="0.35">
      <c r="E6927" s="11" t="str">
        <f>IF(F6927="Primary Timing Controller","Timing",IF(F6927="Secondary Timing Controller","Timing",IF(F6927="Star","Ethernet",IF(F6927="Door Controller","Security Solution",IF(F6927="Elevator Controller","Security Solution",IF(F6927="Range Extender","Security Solution",IF(F6927="Dropbox","Standalone",IF(F6927="LF Exciter","Standalone",IF(OR(F6927="Monitor",F6927="Virtual Wall"),IF(VLOOKUP(H6927,IRDeviceDetails!$A$1:$B$10000,2,FALSE)=0,"Standalone",IF(ISNUMBER(MATCH(H6927,ConfigGrouping!$D$1:$D$10000,0)),"Primary","Secondary")),"")))))))))</f>
        <v/>
      </c>
    </row>
    <row r="6928" spans="5:5" ht="15" customHeight="1" x14ac:dyDescent="0.35">
      <c r="E6928" s="11" t="str">
        <f>IF(F6928="Primary Timing Controller","Timing",IF(F6928="Secondary Timing Controller","Timing",IF(F6928="Star","Ethernet",IF(F6928="Door Controller","Security Solution",IF(F6928="Elevator Controller","Security Solution",IF(F6928="Range Extender","Security Solution",IF(F6928="Dropbox","Standalone",IF(F6928="LF Exciter","Standalone",IF(OR(F6928="Monitor",F6928="Virtual Wall"),IF(VLOOKUP(H6928,IRDeviceDetails!$A$1:$B$10000,2,FALSE)=0,"Standalone",IF(ISNUMBER(MATCH(H6928,ConfigGrouping!$D$1:$D$10000,0)),"Primary","Secondary")),"")))))))))</f>
        <v/>
      </c>
    </row>
    <row r="6929" spans="5:5" ht="15" customHeight="1" x14ac:dyDescent="0.35">
      <c r="E6929" s="11" t="str">
        <f>IF(F6929="Primary Timing Controller","Timing",IF(F6929="Secondary Timing Controller","Timing",IF(F6929="Star","Ethernet",IF(F6929="Door Controller","Security Solution",IF(F6929="Elevator Controller","Security Solution",IF(F6929="Range Extender","Security Solution",IF(F6929="Dropbox","Standalone",IF(F6929="LF Exciter","Standalone",IF(OR(F6929="Monitor",F6929="Virtual Wall"),IF(VLOOKUP(H6929,IRDeviceDetails!$A$1:$B$10000,2,FALSE)=0,"Standalone",IF(ISNUMBER(MATCH(H6929,ConfigGrouping!$D$1:$D$10000,0)),"Primary","Secondary")),"")))))))))</f>
        <v/>
      </c>
    </row>
    <row r="6930" spans="5:5" ht="15" customHeight="1" x14ac:dyDescent="0.35">
      <c r="E6930" s="11" t="str">
        <f>IF(F6930="Primary Timing Controller","Timing",IF(F6930="Secondary Timing Controller","Timing",IF(F6930="Star","Ethernet",IF(F6930="Door Controller","Security Solution",IF(F6930="Elevator Controller","Security Solution",IF(F6930="Range Extender","Security Solution",IF(F6930="Dropbox","Standalone",IF(F6930="LF Exciter","Standalone",IF(OR(F6930="Monitor",F6930="Virtual Wall"),IF(VLOOKUP(H6930,IRDeviceDetails!$A$1:$B$10000,2,FALSE)=0,"Standalone",IF(ISNUMBER(MATCH(H6930,ConfigGrouping!$D$1:$D$10000,0)),"Primary","Secondary")),"")))))))))</f>
        <v/>
      </c>
    </row>
    <row r="6931" spans="5:5" ht="15" customHeight="1" x14ac:dyDescent="0.35">
      <c r="E6931" s="11" t="str">
        <f>IF(F6931="Primary Timing Controller","Timing",IF(F6931="Secondary Timing Controller","Timing",IF(F6931="Star","Ethernet",IF(F6931="Door Controller","Security Solution",IF(F6931="Elevator Controller","Security Solution",IF(F6931="Range Extender","Security Solution",IF(F6931="Dropbox","Standalone",IF(F6931="LF Exciter","Standalone",IF(OR(F6931="Monitor",F6931="Virtual Wall"),IF(VLOOKUP(H6931,IRDeviceDetails!$A$1:$B$10000,2,FALSE)=0,"Standalone",IF(ISNUMBER(MATCH(H6931,ConfigGrouping!$D$1:$D$10000,0)),"Primary","Secondary")),"")))))))))</f>
        <v/>
      </c>
    </row>
    <row r="6932" spans="5:5" ht="15" customHeight="1" x14ac:dyDescent="0.35">
      <c r="E6932" s="11" t="str">
        <f>IF(F6932="Primary Timing Controller","Timing",IF(F6932="Secondary Timing Controller","Timing",IF(F6932="Star","Ethernet",IF(F6932="Door Controller","Security Solution",IF(F6932="Elevator Controller","Security Solution",IF(F6932="Range Extender","Security Solution",IF(F6932="Dropbox","Standalone",IF(F6932="LF Exciter","Standalone",IF(OR(F6932="Monitor",F6932="Virtual Wall"),IF(VLOOKUP(H6932,IRDeviceDetails!$A$1:$B$10000,2,FALSE)=0,"Standalone",IF(ISNUMBER(MATCH(H6932,ConfigGrouping!$D$1:$D$10000,0)),"Primary","Secondary")),"")))))))))</f>
        <v/>
      </c>
    </row>
    <row r="6933" spans="5:5" ht="15" customHeight="1" x14ac:dyDescent="0.35">
      <c r="E6933" s="11" t="str">
        <f>IF(F6933="Primary Timing Controller","Timing",IF(F6933="Secondary Timing Controller","Timing",IF(F6933="Star","Ethernet",IF(F6933="Door Controller","Security Solution",IF(F6933="Elevator Controller","Security Solution",IF(F6933="Range Extender","Security Solution",IF(F6933="Dropbox","Standalone",IF(F6933="LF Exciter","Standalone",IF(OR(F6933="Monitor",F6933="Virtual Wall"),IF(VLOOKUP(H6933,IRDeviceDetails!$A$1:$B$10000,2,FALSE)=0,"Standalone",IF(ISNUMBER(MATCH(H6933,ConfigGrouping!$D$1:$D$10000,0)),"Primary","Secondary")),"")))))))))</f>
        <v/>
      </c>
    </row>
    <row r="6934" spans="5:5" ht="15" customHeight="1" x14ac:dyDescent="0.35">
      <c r="E6934" s="11" t="str">
        <f>IF(F6934="Primary Timing Controller","Timing",IF(F6934="Secondary Timing Controller","Timing",IF(F6934="Star","Ethernet",IF(F6934="Door Controller","Security Solution",IF(F6934="Elevator Controller","Security Solution",IF(F6934="Range Extender","Security Solution",IF(F6934="Dropbox","Standalone",IF(F6934="LF Exciter","Standalone",IF(OR(F6934="Monitor",F6934="Virtual Wall"),IF(VLOOKUP(H6934,IRDeviceDetails!$A$1:$B$10000,2,FALSE)=0,"Standalone",IF(ISNUMBER(MATCH(H6934,ConfigGrouping!$D$1:$D$10000,0)),"Primary","Secondary")),"")))))))))</f>
        <v/>
      </c>
    </row>
    <row r="6935" spans="5:5" ht="15" customHeight="1" x14ac:dyDescent="0.35">
      <c r="E6935" s="11" t="str">
        <f>IF(F6935="Primary Timing Controller","Timing",IF(F6935="Secondary Timing Controller","Timing",IF(F6935="Star","Ethernet",IF(F6935="Door Controller","Security Solution",IF(F6935="Elevator Controller","Security Solution",IF(F6935="Range Extender","Security Solution",IF(F6935="Dropbox","Standalone",IF(F6935="LF Exciter","Standalone",IF(OR(F6935="Monitor",F6935="Virtual Wall"),IF(VLOOKUP(H6935,IRDeviceDetails!$A$1:$B$10000,2,FALSE)=0,"Standalone",IF(ISNUMBER(MATCH(H6935,ConfigGrouping!$D$1:$D$10000,0)),"Primary","Secondary")),"")))))))))</f>
        <v/>
      </c>
    </row>
    <row r="6936" spans="5:5" ht="15" customHeight="1" x14ac:dyDescent="0.35">
      <c r="E6936" s="11" t="str">
        <f>IF(F6936="Primary Timing Controller","Timing",IF(F6936="Secondary Timing Controller","Timing",IF(F6936="Star","Ethernet",IF(F6936="Door Controller","Security Solution",IF(F6936="Elevator Controller","Security Solution",IF(F6936="Range Extender","Security Solution",IF(F6936="Dropbox","Standalone",IF(F6936="LF Exciter","Standalone",IF(OR(F6936="Monitor",F6936="Virtual Wall"),IF(VLOOKUP(H6936,IRDeviceDetails!$A$1:$B$10000,2,FALSE)=0,"Standalone",IF(ISNUMBER(MATCH(H6936,ConfigGrouping!$D$1:$D$10000,0)),"Primary","Secondary")),"")))))))))</f>
        <v/>
      </c>
    </row>
    <row r="6937" spans="5:5" ht="15" customHeight="1" x14ac:dyDescent="0.35">
      <c r="E6937" s="11" t="str">
        <f>IF(F6937="Primary Timing Controller","Timing",IF(F6937="Secondary Timing Controller","Timing",IF(F6937="Star","Ethernet",IF(F6937="Door Controller","Security Solution",IF(F6937="Elevator Controller","Security Solution",IF(F6937="Range Extender","Security Solution",IF(F6937="Dropbox","Standalone",IF(F6937="LF Exciter","Standalone",IF(OR(F6937="Monitor",F6937="Virtual Wall"),IF(VLOOKUP(H6937,IRDeviceDetails!$A$1:$B$10000,2,FALSE)=0,"Standalone",IF(ISNUMBER(MATCH(H6937,ConfigGrouping!$D$1:$D$10000,0)),"Primary","Secondary")),"")))))))))</f>
        <v/>
      </c>
    </row>
    <row r="6938" spans="5:5" ht="15" customHeight="1" x14ac:dyDescent="0.35">
      <c r="E6938" s="11" t="str">
        <f>IF(F6938="Primary Timing Controller","Timing",IF(F6938="Secondary Timing Controller","Timing",IF(F6938="Star","Ethernet",IF(F6938="Door Controller","Security Solution",IF(F6938="Elevator Controller","Security Solution",IF(F6938="Range Extender","Security Solution",IF(F6938="Dropbox","Standalone",IF(F6938="LF Exciter","Standalone",IF(OR(F6938="Monitor",F6938="Virtual Wall"),IF(VLOOKUP(H6938,IRDeviceDetails!$A$1:$B$10000,2,FALSE)=0,"Standalone",IF(ISNUMBER(MATCH(H6938,ConfigGrouping!$D$1:$D$10000,0)),"Primary","Secondary")),"")))))))))</f>
        <v/>
      </c>
    </row>
    <row r="6939" spans="5:5" ht="15" customHeight="1" x14ac:dyDescent="0.35">
      <c r="E6939" s="11" t="str">
        <f>IF(F6939="Primary Timing Controller","Timing",IF(F6939="Secondary Timing Controller","Timing",IF(F6939="Star","Ethernet",IF(F6939="Door Controller","Security Solution",IF(F6939="Elevator Controller","Security Solution",IF(F6939="Range Extender","Security Solution",IF(F6939="Dropbox","Standalone",IF(F6939="LF Exciter","Standalone",IF(OR(F6939="Monitor",F6939="Virtual Wall"),IF(VLOOKUP(H6939,IRDeviceDetails!$A$1:$B$10000,2,FALSE)=0,"Standalone",IF(ISNUMBER(MATCH(H6939,ConfigGrouping!$D$1:$D$10000,0)),"Primary","Secondary")),"")))))))))</f>
        <v/>
      </c>
    </row>
    <row r="6940" spans="5:5" ht="15" customHeight="1" x14ac:dyDescent="0.35">
      <c r="E6940" s="11" t="str">
        <f>IF(F6940="Primary Timing Controller","Timing",IF(F6940="Secondary Timing Controller","Timing",IF(F6940="Star","Ethernet",IF(F6940="Door Controller","Security Solution",IF(F6940="Elevator Controller","Security Solution",IF(F6940="Range Extender","Security Solution",IF(F6940="Dropbox","Standalone",IF(F6940="LF Exciter","Standalone",IF(OR(F6940="Monitor",F6940="Virtual Wall"),IF(VLOOKUP(H6940,IRDeviceDetails!$A$1:$B$10000,2,FALSE)=0,"Standalone",IF(ISNUMBER(MATCH(H6940,ConfigGrouping!$D$1:$D$10000,0)),"Primary","Secondary")),"")))))))))</f>
        <v/>
      </c>
    </row>
    <row r="6941" spans="5:5" ht="15" customHeight="1" x14ac:dyDescent="0.35">
      <c r="E6941" s="11" t="str">
        <f>IF(F6941="Primary Timing Controller","Timing",IF(F6941="Secondary Timing Controller","Timing",IF(F6941="Star","Ethernet",IF(F6941="Door Controller","Security Solution",IF(F6941="Elevator Controller","Security Solution",IF(F6941="Range Extender","Security Solution",IF(F6941="Dropbox","Standalone",IF(F6941="LF Exciter","Standalone",IF(OR(F6941="Monitor",F6941="Virtual Wall"),IF(VLOOKUP(H6941,IRDeviceDetails!$A$1:$B$10000,2,FALSE)=0,"Standalone",IF(ISNUMBER(MATCH(H6941,ConfigGrouping!$D$1:$D$10000,0)),"Primary","Secondary")),"")))))))))</f>
        <v/>
      </c>
    </row>
    <row r="6942" spans="5:5" ht="15" customHeight="1" x14ac:dyDescent="0.35">
      <c r="E6942" s="11" t="str">
        <f>IF(F6942="Primary Timing Controller","Timing",IF(F6942="Secondary Timing Controller","Timing",IF(F6942="Star","Ethernet",IF(F6942="Door Controller","Security Solution",IF(F6942="Elevator Controller","Security Solution",IF(F6942="Range Extender","Security Solution",IF(F6942="Dropbox","Standalone",IF(F6942="LF Exciter","Standalone",IF(OR(F6942="Monitor",F6942="Virtual Wall"),IF(VLOOKUP(H6942,IRDeviceDetails!$A$1:$B$10000,2,FALSE)=0,"Standalone",IF(ISNUMBER(MATCH(H6942,ConfigGrouping!$D$1:$D$10000,0)),"Primary","Secondary")),"")))))))))</f>
        <v/>
      </c>
    </row>
    <row r="6943" spans="5:5" ht="15" customHeight="1" x14ac:dyDescent="0.35">
      <c r="E6943" s="11" t="str">
        <f>IF(F6943="Primary Timing Controller","Timing",IF(F6943="Secondary Timing Controller","Timing",IF(F6943="Star","Ethernet",IF(F6943="Door Controller","Security Solution",IF(F6943="Elevator Controller","Security Solution",IF(F6943="Range Extender","Security Solution",IF(F6943="Dropbox","Standalone",IF(F6943="LF Exciter","Standalone",IF(OR(F6943="Monitor",F6943="Virtual Wall"),IF(VLOOKUP(H6943,IRDeviceDetails!$A$1:$B$10000,2,FALSE)=0,"Standalone",IF(ISNUMBER(MATCH(H6943,ConfigGrouping!$D$1:$D$10000,0)),"Primary","Secondary")),"")))))))))</f>
        <v/>
      </c>
    </row>
    <row r="6944" spans="5:5" ht="15" customHeight="1" x14ac:dyDescent="0.35">
      <c r="E6944" s="11" t="str">
        <f>IF(F6944="Primary Timing Controller","Timing",IF(F6944="Secondary Timing Controller","Timing",IF(F6944="Star","Ethernet",IF(F6944="Door Controller","Security Solution",IF(F6944="Elevator Controller","Security Solution",IF(F6944="Range Extender","Security Solution",IF(F6944="Dropbox","Standalone",IF(F6944="LF Exciter","Standalone",IF(OR(F6944="Monitor",F6944="Virtual Wall"),IF(VLOOKUP(H6944,IRDeviceDetails!$A$1:$B$10000,2,FALSE)=0,"Standalone",IF(ISNUMBER(MATCH(H6944,ConfigGrouping!$D$1:$D$10000,0)),"Primary","Secondary")),"")))))))))</f>
        <v/>
      </c>
    </row>
    <row r="6945" spans="5:5" ht="15" customHeight="1" x14ac:dyDescent="0.35">
      <c r="E6945" s="11" t="str">
        <f>IF(F6945="Primary Timing Controller","Timing",IF(F6945="Secondary Timing Controller","Timing",IF(F6945="Star","Ethernet",IF(F6945="Door Controller","Security Solution",IF(F6945="Elevator Controller","Security Solution",IF(F6945="Range Extender","Security Solution",IF(F6945="Dropbox","Standalone",IF(F6945="LF Exciter","Standalone",IF(OR(F6945="Monitor",F6945="Virtual Wall"),IF(VLOOKUP(H6945,IRDeviceDetails!$A$1:$B$10000,2,FALSE)=0,"Standalone",IF(ISNUMBER(MATCH(H6945,ConfigGrouping!$D$1:$D$10000,0)),"Primary","Secondary")),"")))))))))</f>
        <v/>
      </c>
    </row>
    <row r="6946" spans="5:5" ht="15" customHeight="1" x14ac:dyDescent="0.35">
      <c r="E6946" s="11" t="str">
        <f>IF(F6946="Primary Timing Controller","Timing",IF(F6946="Secondary Timing Controller","Timing",IF(F6946="Star","Ethernet",IF(F6946="Door Controller","Security Solution",IF(F6946="Elevator Controller","Security Solution",IF(F6946="Range Extender","Security Solution",IF(F6946="Dropbox","Standalone",IF(F6946="LF Exciter","Standalone",IF(OR(F6946="Monitor",F6946="Virtual Wall"),IF(VLOOKUP(H6946,IRDeviceDetails!$A$1:$B$10000,2,FALSE)=0,"Standalone",IF(ISNUMBER(MATCH(H6946,ConfigGrouping!$D$1:$D$10000,0)),"Primary","Secondary")),"")))))))))</f>
        <v/>
      </c>
    </row>
    <row r="6947" spans="5:5" ht="15" customHeight="1" x14ac:dyDescent="0.35">
      <c r="E6947" s="11" t="str">
        <f>IF(F6947="Primary Timing Controller","Timing",IF(F6947="Secondary Timing Controller","Timing",IF(F6947="Star","Ethernet",IF(F6947="Door Controller","Security Solution",IF(F6947="Elevator Controller","Security Solution",IF(F6947="Range Extender","Security Solution",IF(F6947="Dropbox","Standalone",IF(F6947="LF Exciter","Standalone",IF(OR(F6947="Monitor",F6947="Virtual Wall"),IF(VLOOKUP(H6947,IRDeviceDetails!$A$1:$B$10000,2,FALSE)=0,"Standalone",IF(ISNUMBER(MATCH(H6947,ConfigGrouping!$D$1:$D$10000,0)),"Primary","Secondary")),"")))))))))</f>
        <v/>
      </c>
    </row>
    <row r="6948" spans="5:5" ht="15" customHeight="1" x14ac:dyDescent="0.35">
      <c r="E6948" s="11" t="str">
        <f>IF(F6948="Primary Timing Controller","Timing",IF(F6948="Secondary Timing Controller","Timing",IF(F6948="Star","Ethernet",IF(F6948="Door Controller","Security Solution",IF(F6948="Elevator Controller","Security Solution",IF(F6948="Range Extender","Security Solution",IF(F6948="Dropbox","Standalone",IF(F6948="LF Exciter","Standalone",IF(OR(F6948="Monitor",F6948="Virtual Wall"),IF(VLOOKUP(H6948,IRDeviceDetails!$A$1:$B$10000,2,FALSE)=0,"Standalone",IF(ISNUMBER(MATCH(H6948,ConfigGrouping!$D$1:$D$10000,0)),"Primary","Secondary")),"")))))))))</f>
        <v/>
      </c>
    </row>
    <row r="6949" spans="5:5" ht="15" customHeight="1" x14ac:dyDescent="0.35">
      <c r="E6949" s="11" t="str">
        <f>IF(F6949="Primary Timing Controller","Timing",IF(F6949="Secondary Timing Controller","Timing",IF(F6949="Star","Ethernet",IF(F6949="Door Controller","Security Solution",IF(F6949="Elevator Controller","Security Solution",IF(F6949="Range Extender","Security Solution",IF(F6949="Dropbox","Standalone",IF(F6949="LF Exciter","Standalone",IF(OR(F6949="Monitor",F6949="Virtual Wall"),IF(VLOOKUP(H6949,IRDeviceDetails!$A$1:$B$10000,2,FALSE)=0,"Standalone",IF(ISNUMBER(MATCH(H6949,ConfigGrouping!$D$1:$D$10000,0)),"Primary","Secondary")),"")))))))))</f>
        <v/>
      </c>
    </row>
    <row r="6950" spans="5:5" ht="15" customHeight="1" x14ac:dyDescent="0.35">
      <c r="E6950" s="11" t="str">
        <f>IF(F6950="Primary Timing Controller","Timing",IF(F6950="Secondary Timing Controller","Timing",IF(F6950="Star","Ethernet",IF(F6950="Door Controller","Security Solution",IF(F6950="Elevator Controller","Security Solution",IF(F6950="Range Extender","Security Solution",IF(F6950="Dropbox","Standalone",IF(F6950="LF Exciter","Standalone",IF(OR(F6950="Monitor",F6950="Virtual Wall"),IF(VLOOKUP(H6950,IRDeviceDetails!$A$1:$B$10000,2,FALSE)=0,"Standalone",IF(ISNUMBER(MATCH(H6950,ConfigGrouping!$D$1:$D$10000,0)),"Primary","Secondary")),"")))))))))</f>
        <v/>
      </c>
    </row>
    <row r="6951" spans="5:5" ht="15" customHeight="1" x14ac:dyDescent="0.35">
      <c r="E6951" s="11" t="str">
        <f>IF(F6951="Primary Timing Controller","Timing",IF(F6951="Secondary Timing Controller","Timing",IF(F6951="Star","Ethernet",IF(F6951="Door Controller","Security Solution",IF(F6951="Elevator Controller","Security Solution",IF(F6951="Range Extender","Security Solution",IF(F6951="Dropbox","Standalone",IF(F6951="LF Exciter","Standalone",IF(OR(F6951="Monitor",F6951="Virtual Wall"),IF(VLOOKUP(H6951,IRDeviceDetails!$A$1:$B$10000,2,FALSE)=0,"Standalone",IF(ISNUMBER(MATCH(H6951,ConfigGrouping!$D$1:$D$10000,0)),"Primary","Secondary")),"")))))))))</f>
        <v/>
      </c>
    </row>
    <row r="6952" spans="5:5" ht="15" customHeight="1" x14ac:dyDescent="0.35">
      <c r="E6952" s="11" t="str">
        <f>IF(F6952="Primary Timing Controller","Timing",IF(F6952="Secondary Timing Controller","Timing",IF(F6952="Star","Ethernet",IF(F6952="Door Controller","Security Solution",IF(F6952="Elevator Controller","Security Solution",IF(F6952="Range Extender","Security Solution",IF(F6952="Dropbox","Standalone",IF(F6952="LF Exciter","Standalone",IF(OR(F6952="Monitor",F6952="Virtual Wall"),IF(VLOOKUP(H6952,IRDeviceDetails!$A$1:$B$10000,2,FALSE)=0,"Standalone",IF(ISNUMBER(MATCH(H6952,ConfigGrouping!$D$1:$D$10000,0)),"Primary","Secondary")),"")))))))))</f>
        <v/>
      </c>
    </row>
    <row r="6953" spans="5:5" ht="15" customHeight="1" x14ac:dyDescent="0.35">
      <c r="E6953" s="11" t="str">
        <f>IF(F6953="Primary Timing Controller","Timing",IF(F6953="Secondary Timing Controller","Timing",IF(F6953="Star","Ethernet",IF(F6953="Door Controller","Security Solution",IF(F6953="Elevator Controller","Security Solution",IF(F6953="Range Extender","Security Solution",IF(F6953="Dropbox","Standalone",IF(F6953="LF Exciter","Standalone",IF(OR(F6953="Monitor",F6953="Virtual Wall"),IF(VLOOKUP(H6953,IRDeviceDetails!$A$1:$B$10000,2,FALSE)=0,"Standalone",IF(ISNUMBER(MATCH(H6953,ConfigGrouping!$D$1:$D$10000,0)),"Primary","Secondary")),"")))))))))</f>
        <v/>
      </c>
    </row>
    <row r="6954" spans="5:5" ht="15" customHeight="1" x14ac:dyDescent="0.35">
      <c r="E6954" s="11" t="str">
        <f>IF(F6954="Primary Timing Controller","Timing",IF(F6954="Secondary Timing Controller","Timing",IF(F6954="Star","Ethernet",IF(F6954="Door Controller","Security Solution",IF(F6954="Elevator Controller","Security Solution",IF(F6954="Range Extender","Security Solution",IF(F6954="Dropbox","Standalone",IF(F6954="LF Exciter","Standalone",IF(OR(F6954="Monitor",F6954="Virtual Wall"),IF(VLOOKUP(H6954,IRDeviceDetails!$A$1:$B$10000,2,FALSE)=0,"Standalone",IF(ISNUMBER(MATCH(H6954,ConfigGrouping!$D$1:$D$10000,0)),"Primary","Secondary")),"")))))))))</f>
        <v/>
      </c>
    </row>
    <row r="6955" spans="5:5" ht="15" customHeight="1" x14ac:dyDescent="0.35">
      <c r="E6955" s="11" t="str">
        <f>IF(F6955="Primary Timing Controller","Timing",IF(F6955="Secondary Timing Controller","Timing",IF(F6955="Star","Ethernet",IF(F6955="Door Controller","Security Solution",IF(F6955="Elevator Controller","Security Solution",IF(F6955="Range Extender","Security Solution",IF(F6955="Dropbox","Standalone",IF(F6955="LF Exciter","Standalone",IF(OR(F6955="Monitor",F6955="Virtual Wall"),IF(VLOOKUP(H6955,IRDeviceDetails!$A$1:$B$10000,2,FALSE)=0,"Standalone",IF(ISNUMBER(MATCH(H6955,ConfigGrouping!$D$1:$D$10000,0)),"Primary","Secondary")),"")))))))))</f>
        <v/>
      </c>
    </row>
    <row r="6956" spans="5:5" ht="15" customHeight="1" x14ac:dyDescent="0.35">
      <c r="E6956" s="11" t="str">
        <f>IF(F6956="Primary Timing Controller","Timing",IF(F6956="Secondary Timing Controller","Timing",IF(F6956="Star","Ethernet",IF(F6956="Door Controller","Security Solution",IF(F6956="Elevator Controller","Security Solution",IF(F6956="Range Extender","Security Solution",IF(F6956="Dropbox","Standalone",IF(F6956="LF Exciter","Standalone",IF(OR(F6956="Monitor",F6956="Virtual Wall"),IF(VLOOKUP(H6956,IRDeviceDetails!$A$1:$B$10000,2,FALSE)=0,"Standalone",IF(ISNUMBER(MATCH(H6956,ConfigGrouping!$D$1:$D$10000,0)),"Primary","Secondary")),"")))))))))</f>
        <v/>
      </c>
    </row>
    <row r="6957" spans="5:5" ht="15" customHeight="1" x14ac:dyDescent="0.35">
      <c r="E6957" s="11" t="str">
        <f>IF(F6957="Primary Timing Controller","Timing",IF(F6957="Secondary Timing Controller","Timing",IF(F6957="Star","Ethernet",IF(F6957="Door Controller","Security Solution",IF(F6957="Elevator Controller","Security Solution",IF(F6957="Range Extender","Security Solution",IF(F6957="Dropbox","Standalone",IF(F6957="LF Exciter","Standalone",IF(OR(F6957="Monitor",F6957="Virtual Wall"),IF(VLOOKUP(H6957,IRDeviceDetails!$A$1:$B$10000,2,FALSE)=0,"Standalone",IF(ISNUMBER(MATCH(H6957,ConfigGrouping!$D$1:$D$10000,0)),"Primary","Secondary")),"")))))))))</f>
        <v/>
      </c>
    </row>
    <row r="6958" spans="5:5" ht="15" customHeight="1" x14ac:dyDescent="0.35">
      <c r="E6958" s="11" t="str">
        <f>IF(F6958="Primary Timing Controller","Timing",IF(F6958="Secondary Timing Controller","Timing",IF(F6958="Star","Ethernet",IF(F6958="Door Controller","Security Solution",IF(F6958="Elevator Controller","Security Solution",IF(F6958="Range Extender","Security Solution",IF(F6958="Dropbox","Standalone",IF(F6958="LF Exciter","Standalone",IF(OR(F6958="Monitor",F6958="Virtual Wall"),IF(VLOOKUP(H6958,IRDeviceDetails!$A$1:$B$10000,2,FALSE)=0,"Standalone",IF(ISNUMBER(MATCH(H6958,ConfigGrouping!$D$1:$D$10000,0)),"Primary","Secondary")),"")))))))))</f>
        <v/>
      </c>
    </row>
    <row r="6959" spans="5:5" ht="15" customHeight="1" x14ac:dyDescent="0.35">
      <c r="E6959" s="11" t="str">
        <f>IF(F6959="Primary Timing Controller","Timing",IF(F6959="Secondary Timing Controller","Timing",IF(F6959="Star","Ethernet",IF(F6959="Door Controller","Security Solution",IF(F6959="Elevator Controller","Security Solution",IF(F6959="Range Extender","Security Solution",IF(F6959="Dropbox","Standalone",IF(F6959="LF Exciter","Standalone",IF(OR(F6959="Monitor",F6959="Virtual Wall"),IF(VLOOKUP(H6959,IRDeviceDetails!$A$1:$B$10000,2,FALSE)=0,"Standalone",IF(ISNUMBER(MATCH(H6959,ConfigGrouping!$D$1:$D$10000,0)),"Primary","Secondary")),"")))))))))</f>
        <v/>
      </c>
    </row>
    <row r="6960" spans="5:5" ht="15" customHeight="1" x14ac:dyDescent="0.35">
      <c r="E6960" s="11" t="str">
        <f>IF(F6960="Primary Timing Controller","Timing",IF(F6960="Secondary Timing Controller","Timing",IF(F6960="Star","Ethernet",IF(F6960="Door Controller","Security Solution",IF(F6960="Elevator Controller","Security Solution",IF(F6960="Range Extender","Security Solution",IF(F6960="Dropbox","Standalone",IF(F6960="LF Exciter","Standalone",IF(OR(F6960="Monitor",F6960="Virtual Wall"),IF(VLOOKUP(H6960,IRDeviceDetails!$A$1:$B$10000,2,FALSE)=0,"Standalone",IF(ISNUMBER(MATCH(H6960,ConfigGrouping!$D$1:$D$10000,0)),"Primary","Secondary")),"")))))))))</f>
        <v/>
      </c>
    </row>
    <row r="6961" spans="5:5" ht="15" customHeight="1" x14ac:dyDescent="0.35">
      <c r="E6961" s="11" t="str">
        <f>IF(F6961="Primary Timing Controller","Timing",IF(F6961="Secondary Timing Controller","Timing",IF(F6961="Star","Ethernet",IF(F6961="Door Controller","Security Solution",IF(F6961="Elevator Controller","Security Solution",IF(F6961="Range Extender","Security Solution",IF(F6961="Dropbox","Standalone",IF(F6961="LF Exciter","Standalone",IF(OR(F6961="Monitor",F6961="Virtual Wall"),IF(VLOOKUP(H6961,IRDeviceDetails!$A$1:$B$10000,2,FALSE)=0,"Standalone",IF(ISNUMBER(MATCH(H6961,ConfigGrouping!$D$1:$D$10000,0)),"Primary","Secondary")),"")))))))))</f>
        <v/>
      </c>
    </row>
    <row r="6962" spans="5:5" ht="15" customHeight="1" x14ac:dyDescent="0.35">
      <c r="E6962" s="11" t="str">
        <f>IF(F6962="Primary Timing Controller","Timing",IF(F6962="Secondary Timing Controller","Timing",IF(F6962="Star","Ethernet",IF(F6962="Door Controller","Security Solution",IF(F6962="Elevator Controller","Security Solution",IF(F6962="Range Extender","Security Solution",IF(F6962="Dropbox","Standalone",IF(F6962="LF Exciter","Standalone",IF(OR(F6962="Monitor",F6962="Virtual Wall"),IF(VLOOKUP(H6962,IRDeviceDetails!$A$1:$B$10000,2,FALSE)=0,"Standalone",IF(ISNUMBER(MATCH(H6962,ConfigGrouping!$D$1:$D$10000,0)),"Primary","Secondary")),"")))))))))</f>
        <v/>
      </c>
    </row>
    <row r="6963" spans="5:5" ht="15" customHeight="1" x14ac:dyDescent="0.35">
      <c r="E6963" s="11" t="str">
        <f>IF(F6963="Primary Timing Controller","Timing",IF(F6963="Secondary Timing Controller","Timing",IF(F6963="Star","Ethernet",IF(F6963="Door Controller","Security Solution",IF(F6963="Elevator Controller","Security Solution",IF(F6963="Range Extender","Security Solution",IF(F6963="Dropbox","Standalone",IF(F6963="LF Exciter","Standalone",IF(OR(F6963="Monitor",F6963="Virtual Wall"),IF(VLOOKUP(H6963,IRDeviceDetails!$A$1:$B$10000,2,FALSE)=0,"Standalone",IF(ISNUMBER(MATCH(H6963,ConfigGrouping!$D$1:$D$10000,0)),"Primary","Secondary")),"")))))))))</f>
        <v/>
      </c>
    </row>
    <row r="6964" spans="5:5" ht="15" customHeight="1" x14ac:dyDescent="0.35">
      <c r="E6964" s="11" t="str">
        <f>IF(F6964="Primary Timing Controller","Timing",IF(F6964="Secondary Timing Controller","Timing",IF(F6964="Star","Ethernet",IF(F6964="Door Controller","Security Solution",IF(F6964="Elevator Controller","Security Solution",IF(F6964="Range Extender","Security Solution",IF(F6964="Dropbox","Standalone",IF(F6964="LF Exciter","Standalone",IF(OR(F6964="Monitor",F6964="Virtual Wall"),IF(VLOOKUP(H6964,IRDeviceDetails!$A$1:$B$10000,2,FALSE)=0,"Standalone",IF(ISNUMBER(MATCH(H6964,ConfigGrouping!$D$1:$D$10000,0)),"Primary","Secondary")),"")))))))))</f>
        <v/>
      </c>
    </row>
    <row r="6965" spans="5:5" ht="15" customHeight="1" x14ac:dyDescent="0.35">
      <c r="E6965" s="11" t="str">
        <f>IF(F6965="Primary Timing Controller","Timing",IF(F6965="Secondary Timing Controller","Timing",IF(F6965="Star","Ethernet",IF(F6965="Door Controller","Security Solution",IF(F6965="Elevator Controller","Security Solution",IF(F6965="Range Extender","Security Solution",IF(F6965="Dropbox","Standalone",IF(F6965="LF Exciter","Standalone",IF(OR(F6965="Monitor",F6965="Virtual Wall"),IF(VLOOKUP(H6965,IRDeviceDetails!$A$1:$B$10000,2,FALSE)=0,"Standalone",IF(ISNUMBER(MATCH(H6965,ConfigGrouping!$D$1:$D$10000,0)),"Primary","Secondary")),"")))))))))</f>
        <v/>
      </c>
    </row>
    <row r="6966" spans="5:5" ht="15" customHeight="1" x14ac:dyDescent="0.35">
      <c r="E6966" s="11" t="str">
        <f>IF(F6966="Primary Timing Controller","Timing",IF(F6966="Secondary Timing Controller","Timing",IF(F6966="Star","Ethernet",IF(F6966="Door Controller","Security Solution",IF(F6966="Elevator Controller","Security Solution",IF(F6966="Range Extender","Security Solution",IF(F6966="Dropbox","Standalone",IF(F6966="LF Exciter","Standalone",IF(OR(F6966="Monitor",F6966="Virtual Wall"),IF(VLOOKUP(H6966,IRDeviceDetails!$A$1:$B$10000,2,FALSE)=0,"Standalone",IF(ISNUMBER(MATCH(H6966,ConfigGrouping!$D$1:$D$10000,0)),"Primary","Secondary")),"")))))))))</f>
        <v/>
      </c>
    </row>
    <row r="6967" spans="5:5" ht="15" customHeight="1" x14ac:dyDescent="0.35">
      <c r="E6967" s="11" t="str">
        <f>IF(F6967="Primary Timing Controller","Timing",IF(F6967="Secondary Timing Controller","Timing",IF(F6967="Star","Ethernet",IF(F6967="Door Controller","Security Solution",IF(F6967="Elevator Controller","Security Solution",IF(F6967="Range Extender","Security Solution",IF(F6967="Dropbox","Standalone",IF(F6967="LF Exciter","Standalone",IF(OR(F6967="Monitor",F6967="Virtual Wall"),IF(VLOOKUP(H6967,IRDeviceDetails!$A$1:$B$10000,2,FALSE)=0,"Standalone",IF(ISNUMBER(MATCH(H6967,ConfigGrouping!$D$1:$D$10000,0)),"Primary","Secondary")),"")))))))))</f>
        <v/>
      </c>
    </row>
    <row r="6968" spans="5:5" ht="15" customHeight="1" x14ac:dyDescent="0.35">
      <c r="E6968" s="11" t="str">
        <f>IF(F6968="Primary Timing Controller","Timing",IF(F6968="Secondary Timing Controller","Timing",IF(F6968="Star","Ethernet",IF(F6968="Door Controller","Security Solution",IF(F6968="Elevator Controller","Security Solution",IF(F6968="Range Extender","Security Solution",IF(F6968="Dropbox","Standalone",IF(F6968="LF Exciter","Standalone",IF(OR(F6968="Monitor",F6968="Virtual Wall"),IF(VLOOKUP(H6968,IRDeviceDetails!$A$1:$B$10000,2,FALSE)=0,"Standalone",IF(ISNUMBER(MATCH(H6968,ConfigGrouping!$D$1:$D$10000,0)),"Primary","Secondary")),"")))))))))</f>
        <v/>
      </c>
    </row>
    <row r="6969" spans="5:5" ht="15" customHeight="1" x14ac:dyDescent="0.35">
      <c r="E6969" s="11" t="str">
        <f>IF(F6969="Primary Timing Controller","Timing",IF(F6969="Secondary Timing Controller","Timing",IF(F6969="Star","Ethernet",IF(F6969="Door Controller","Security Solution",IF(F6969="Elevator Controller","Security Solution",IF(F6969="Range Extender","Security Solution",IF(F6969="Dropbox","Standalone",IF(F6969="LF Exciter","Standalone",IF(OR(F6969="Monitor",F6969="Virtual Wall"),IF(VLOOKUP(H6969,IRDeviceDetails!$A$1:$B$10000,2,FALSE)=0,"Standalone",IF(ISNUMBER(MATCH(H6969,ConfigGrouping!$D$1:$D$10000,0)),"Primary","Secondary")),"")))))))))</f>
        <v/>
      </c>
    </row>
    <row r="6970" spans="5:5" ht="15" customHeight="1" x14ac:dyDescent="0.35">
      <c r="E6970" s="11" t="str">
        <f>IF(F6970="Primary Timing Controller","Timing",IF(F6970="Secondary Timing Controller","Timing",IF(F6970="Star","Ethernet",IF(F6970="Door Controller","Security Solution",IF(F6970="Elevator Controller","Security Solution",IF(F6970="Range Extender","Security Solution",IF(F6970="Dropbox","Standalone",IF(F6970="LF Exciter","Standalone",IF(OR(F6970="Monitor",F6970="Virtual Wall"),IF(VLOOKUP(H6970,IRDeviceDetails!$A$1:$B$10000,2,FALSE)=0,"Standalone",IF(ISNUMBER(MATCH(H6970,ConfigGrouping!$D$1:$D$10000,0)),"Primary","Secondary")),"")))))))))</f>
        <v/>
      </c>
    </row>
    <row r="6971" spans="5:5" ht="15" customHeight="1" x14ac:dyDescent="0.35">
      <c r="E6971" s="11" t="str">
        <f>IF(F6971="Primary Timing Controller","Timing",IF(F6971="Secondary Timing Controller","Timing",IF(F6971="Star","Ethernet",IF(F6971="Door Controller","Security Solution",IF(F6971="Elevator Controller","Security Solution",IF(F6971="Range Extender","Security Solution",IF(F6971="Dropbox","Standalone",IF(F6971="LF Exciter","Standalone",IF(OR(F6971="Monitor",F6971="Virtual Wall"),IF(VLOOKUP(H6971,IRDeviceDetails!$A$1:$B$10000,2,FALSE)=0,"Standalone",IF(ISNUMBER(MATCH(H6971,ConfigGrouping!$D$1:$D$10000,0)),"Primary","Secondary")),"")))))))))</f>
        <v/>
      </c>
    </row>
    <row r="6972" spans="5:5" ht="15" customHeight="1" x14ac:dyDescent="0.35">
      <c r="E6972" s="11" t="str">
        <f>IF(F6972="Primary Timing Controller","Timing",IF(F6972="Secondary Timing Controller","Timing",IF(F6972="Star","Ethernet",IF(F6972="Door Controller","Security Solution",IF(F6972="Elevator Controller","Security Solution",IF(F6972="Range Extender","Security Solution",IF(F6972="Dropbox","Standalone",IF(F6972="LF Exciter","Standalone",IF(OR(F6972="Monitor",F6972="Virtual Wall"),IF(VLOOKUP(H6972,IRDeviceDetails!$A$1:$B$10000,2,FALSE)=0,"Standalone",IF(ISNUMBER(MATCH(H6972,ConfigGrouping!$D$1:$D$10000,0)),"Primary","Secondary")),"")))))))))</f>
        <v/>
      </c>
    </row>
    <row r="6973" spans="5:5" ht="15" customHeight="1" x14ac:dyDescent="0.35">
      <c r="E6973" s="11" t="str">
        <f>IF(F6973="Primary Timing Controller","Timing",IF(F6973="Secondary Timing Controller","Timing",IF(F6973="Star","Ethernet",IF(F6973="Door Controller","Security Solution",IF(F6973="Elevator Controller","Security Solution",IF(F6973="Range Extender","Security Solution",IF(F6973="Dropbox","Standalone",IF(F6973="LF Exciter","Standalone",IF(OR(F6973="Monitor",F6973="Virtual Wall"),IF(VLOOKUP(H6973,IRDeviceDetails!$A$1:$B$10000,2,FALSE)=0,"Standalone",IF(ISNUMBER(MATCH(H6973,ConfigGrouping!$D$1:$D$10000,0)),"Primary","Secondary")),"")))))))))</f>
        <v/>
      </c>
    </row>
    <row r="6974" spans="5:5" ht="15" customHeight="1" x14ac:dyDescent="0.35">
      <c r="E6974" s="11" t="str">
        <f>IF(F6974="Primary Timing Controller","Timing",IF(F6974="Secondary Timing Controller","Timing",IF(F6974="Star","Ethernet",IF(F6974="Door Controller","Security Solution",IF(F6974="Elevator Controller","Security Solution",IF(F6974="Range Extender","Security Solution",IF(F6974="Dropbox","Standalone",IF(F6974="LF Exciter","Standalone",IF(OR(F6974="Monitor",F6974="Virtual Wall"),IF(VLOOKUP(H6974,IRDeviceDetails!$A$1:$B$10000,2,FALSE)=0,"Standalone",IF(ISNUMBER(MATCH(H6974,ConfigGrouping!$D$1:$D$10000,0)),"Primary","Secondary")),"")))))))))</f>
        <v/>
      </c>
    </row>
    <row r="6975" spans="5:5" ht="15" customHeight="1" x14ac:dyDescent="0.35">
      <c r="E6975" s="11" t="str">
        <f>IF(F6975="Primary Timing Controller","Timing",IF(F6975="Secondary Timing Controller","Timing",IF(F6975="Star","Ethernet",IF(F6975="Door Controller","Security Solution",IF(F6975="Elevator Controller","Security Solution",IF(F6975="Range Extender","Security Solution",IF(F6975="Dropbox","Standalone",IF(F6975="LF Exciter","Standalone",IF(OR(F6975="Monitor",F6975="Virtual Wall"),IF(VLOOKUP(H6975,IRDeviceDetails!$A$1:$B$10000,2,FALSE)=0,"Standalone",IF(ISNUMBER(MATCH(H6975,ConfigGrouping!$D$1:$D$10000,0)),"Primary","Secondary")),"")))))))))</f>
        <v/>
      </c>
    </row>
    <row r="6976" spans="5:5" ht="15" customHeight="1" x14ac:dyDescent="0.35">
      <c r="E6976" s="11" t="str">
        <f>IF(F6976="Primary Timing Controller","Timing",IF(F6976="Secondary Timing Controller","Timing",IF(F6976="Star","Ethernet",IF(F6976="Door Controller","Security Solution",IF(F6976="Elevator Controller","Security Solution",IF(F6976="Range Extender","Security Solution",IF(F6976="Dropbox","Standalone",IF(F6976="LF Exciter","Standalone",IF(OR(F6976="Monitor",F6976="Virtual Wall"),IF(VLOOKUP(H6976,IRDeviceDetails!$A$1:$B$10000,2,FALSE)=0,"Standalone",IF(ISNUMBER(MATCH(H6976,ConfigGrouping!$D$1:$D$10000,0)),"Primary","Secondary")),"")))))))))</f>
        <v/>
      </c>
    </row>
    <row r="6977" spans="5:5" ht="15" customHeight="1" x14ac:dyDescent="0.35">
      <c r="E6977" s="11" t="str">
        <f>IF(F6977="Primary Timing Controller","Timing",IF(F6977="Secondary Timing Controller","Timing",IF(F6977="Star","Ethernet",IF(F6977="Door Controller","Security Solution",IF(F6977="Elevator Controller","Security Solution",IF(F6977="Range Extender","Security Solution",IF(F6977="Dropbox","Standalone",IF(F6977="LF Exciter","Standalone",IF(OR(F6977="Monitor",F6977="Virtual Wall"),IF(VLOOKUP(H6977,IRDeviceDetails!$A$1:$B$10000,2,FALSE)=0,"Standalone",IF(ISNUMBER(MATCH(H6977,ConfigGrouping!$D$1:$D$10000,0)),"Primary","Secondary")),"")))))))))</f>
        <v/>
      </c>
    </row>
    <row r="6978" spans="5:5" ht="15" customHeight="1" x14ac:dyDescent="0.35">
      <c r="E6978" s="11" t="str">
        <f>IF(F6978="Primary Timing Controller","Timing",IF(F6978="Secondary Timing Controller","Timing",IF(F6978="Star","Ethernet",IF(F6978="Door Controller","Security Solution",IF(F6978="Elevator Controller","Security Solution",IF(F6978="Range Extender","Security Solution",IF(F6978="Dropbox","Standalone",IF(F6978="LF Exciter","Standalone",IF(OR(F6978="Monitor",F6978="Virtual Wall"),IF(VLOOKUP(H6978,IRDeviceDetails!$A$1:$B$10000,2,FALSE)=0,"Standalone",IF(ISNUMBER(MATCH(H6978,ConfigGrouping!$D$1:$D$10000,0)),"Primary","Secondary")),"")))))))))</f>
        <v/>
      </c>
    </row>
    <row r="6979" spans="5:5" ht="15" customHeight="1" x14ac:dyDescent="0.35">
      <c r="E6979" s="11" t="str">
        <f>IF(F6979="Primary Timing Controller","Timing",IF(F6979="Secondary Timing Controller","Timing",IF(F6979="Star","Ethernet",IF(F6979="Door Controller","Security Solution",IF(F6979="Elevator Controller","Security Solution",IF(F6979="Range Extender","Security Solution",IF(F6979="Dropbox","Standalone",IF(F6979="LF Exciter","Standalone",IF(OR(F6979="Monitor",F6979="Virtual Wall"),IF(VLOOKUP(H6979,IRDeviceDetails!$A$1:$B$10000,2,FALSE)=0,"Standalone",IF(ISNUMBER(MATCH(H6979,ConfigGrouping!$D$1:$D$10000,0)),"Primary","Secondary")),"")))))))))</f>
        <v/>
      </c>
    </row>
    <row r="6980" spans="5:5" ht="15" customHeight="1" x14ac:dyDescent="0.35">
      <c r="E6980" s="11" t="str">
        <f>IF(F6980="Primary Timing Controller","Timing",IF(F6980="Secondary Timing Controller","Timing",IF(F6980="Star","Ethernet",IF(F6980="Door Controller","Security Solution",IF(F6980="Elevator Controller","Security Solution",IF(F6980="Range Extender","Security Solution",IF(F6980="Dropbox","Standalone",IF(F6980="LF Exciter","Standalone",IF(OR(F6980="Monitor",F6980="Virtual Wall"),IF(VLOOKUP(H6980,IRDeviceDetails!$A$1:$B$10000,2,FALSE)=0,"Standalone",IF(ISNUMBER(MATCH(H6980,ConfigGrouping!$D$1:$D$10000,0)),"Primary","Secondary")),"")))))))))</f>
        <v/>
      </c>
    </row>
    <row r="6981" spans="5:5" ht="15" customHeight="1" x14ac:dyDescent="0.35">
      <c r="E6981" s="11" t="str">
        <f>IF(F6981="Primary Timing Controller","Timing",IF(F6981="Secondary Timing Controller","Timing",IF(F6981="Star","Ethernet",IF(F6981="Door Controller","Security Solution",IF(F6981="Elevator Controller","Security Solution",IF(F6981="Range Extender","Security Solution",IF(F6981="Dropbox","Standalone",IF(F6981="LF Exciter","Standalone",IF(OR(F6981="Monitor",F6981="Virtual Wall"),IF(VLOOKUP(H6981,IRDeviceDetails!$A$1:$B$10000,2,FALSE)=0,"Standalone",IF(ISNUMBER(MATCH(H6981,ConfigGrouping!$D$1:$D$10000,0)),"Primary","Secondary")),"")))))))))</f>
        <v/>
      </c>
    </row>
    <row r="6982" spans="5:5" ht="15" customHeight="1" x14ac:dyDescent="0.35">
      <c r="E6982" s="11" t="str">
        <f>IF(F6982="Primary Timing Controller","Timing",IF(F6982="Secondary Timing Controller","Timing",IF(F6982="Star","Ethernet",IF(F6982="Door Controller","Security Solution",IF(F6982="Elevator Controller","Security Solution",IF(F6982="Range Extender","Security Solution",IF(F6982="Dropbox","Standalone",IF(F6982="LF Exciter","Standalone",IF(OR(F6982="Monitor",F6982="Virtual Wall"),IF(VLOOKUP(H6982,IRDeviceDetails!$A$1:$B$10000,2,FALSE)=0,"Standalone",IF(ISNUMBER(MATCH(H6982,ConfigGrouping!$D$1:$D$10000,0)),"Primary","Secondary")),"")))))))))</f>
        <v/>
      </c>
    </row>
    <row r="6983" spans="5:5" ht="15" customHeight="1" x14ac:dyDescent="0.35">
      <c r="E6983" s="11" t="str">
        <f>IF(F6983="Primary Timing Controller","Timing",IF(F6983="Secondary Timing Controller","Timing",IF(F6983="Star","Ethernet",IF(F6983="Door Controller","Security Solution",IF(F6983="Elevator Controller","Security Solution",IF(F6983="Range Extender","Security Solution",IF(F6983="Dropbox","Standalone",IF(F6983="LF Exciter","Standalone",IF(OR(F6983="Monitor",F6983="Virtual Wall"),IF(VLOOKUP(H6983,IRDeviceDetails!$A$1:$B$10000,2,FALSE)=0,"Standalone",IF(ISNUMBER(MATCH(H6983,ConfigGrouping!$D$1:$D$10000,0)),"Primary","Secondary")),"")))))))))</f>
        <v/>
      </c>
    </row>
    <row r="6984" spans="5:5" ht="15" customHeight="1" x14ac:dyDescent="0.35">
      <c r="E6984" s="11" t="str">
        <f>IF(F6984="Primary Timing Controller","Timing",IF(F6984="Secondary Timing Controller","Timing",IF(F6984="Star","Ethernet",IF(F6984="Door Controller","Security Solution",IF(F6984="Elevator Controller","Security Solution",IF(F6984="Range Extender","Security Solution",IF(F6984="Dropbox","Standalone",IF(F6984="LF Exciter","Standalone",IF(OR(F6984="Monitor",F6984="Virtual Wall"),IF(VLOOKUP(H6984,IRDeviceDetails!$A$1:$B$10000,2,FALSE)=0,"Standalone",IF(ISNUMBER(MATCH(H6984,ConfigGrouping!$D$1:$D$10000,0)),"Primary","Secondary")),"")))))))))</f>
        <v/>
      </c>
    </row>
    <row r="6985" spans="5:5" ht="15" customHeight="1" x14ac:dyDescent="0.35">
      <c r="E6985" s="11" t="str">
        <f>IF(F6985="Primary Timing Controller","Timing",IF(F6985="Secondary Timing Controller","Timing",IF(F6985="Star","Ethernet",IF(F6985="Door Controller","Security Solution",IF(F6985="Elevator Controller","Security Solution",IF(F6985="Range Extender","Security Solution",IF(F6985="Dropbox","Standalone",IF(F6985="LF Exciter","Standalone",IF(OR(F6985="Monitor",F6985="Virtual Wall"),IF(VLOOKUP(H6985,IRDeviceDetails!$A$1:$B$10000,2,FALSE)=0,"Standalone",IF(ISNUMBER(MATCH(H6985,ConfigGrouping!$D$1:$D$10000,0)),"Primary","Secondary")),"")))))))))</f>
        <v/>
      </c>
    </row>
    <row r="6986" spans="5:5" ht="15" customHeight="1" x14ac:dyDescent="0.35">
      <c r="E6986" s="11" t="str">
        <f>IF(F6986="Primary Timing Controller","Timing",IF(F6986="Secondary Timing Controller","Timing",IF(F6986="Star","Ethernet",IF(F6986="Door Controller","Security Solution",IF(F6986="Elevator Controller","Security Solution",IF(F6986="Range Extender","Security Solution",IF(F6986="Dropbox","Standalone",IF(F6986="LF Exciter","Standalone",IF(OR(F6986="Monitor",F6986="Virtual Wall"),IF(VLOOKUP(H6986,IRDeviceDetails!$A$1:$B$10000,2,FALSE)=0,"Standalone",IF(ISNUMBER(MATCH(H6986,ConfigGrouping!$D$1:$D$10000,0)),"Primary","Secondary")),"")))))))))</f>
        <v/>
      </c>
    </row>
    <row r="6987" spans="5:5" ht="15" customHeight="1" x14ac:dyDescent="0.35">
      <c r="E6987" s="11" t="str">
        <f>IF(F6987="Primary Timing Controller","Timing",IF(F6987="Secondary Timing Controller","Timing",IF(F6987="Star","Ethernet",IF(F6987="Door Controller","Security Solution",IF(F6987="Elevator Controller","Security Solution",IF(F6987="Range Extender","Security Solution",IF(F6987="Dropbox","Standalone",IF(F6987="LF Exciter","Standalone",IF(OR(F6987="Monitor",F6987="Virtual Wall"),IF(VLOOKUP(H6987,IRDeviceDetails!$A$1:$B$10000,2,FALSE)=0,"Standalone",IF(ISNUMBER(MATCH(H6987,ConfigGrouping!$D$1:$D$10000,0)),"Primary","Secondary")),"")))))))))</f>
        <v/>
      </c>
    </row>
    <row r="6988" spans="5:5" ht="15" customHeight="1" x14ac:dyDescent="0.35">
      <c r="E6988" s="11" t="str">
        <f>IF(F6988="Primary Timing Controller","Timing",IF(F6988="Secondary Timing Controller","Timing",IF(F6988="Star","Ethernet",IF(F6988="Door Controller","Security Solution",IF(F6988="Elevator Controller","Security Solution",IF(F6988="Range Extender","Security Solution",IF(F6988="Dropbox","Standalone",IF(F6988="LF Exciter","Standalone",IF(OR(F6988="Monitor",F6988="Virtual Wall"),IF(VLOOKUP(H6988,IRDeviceDetails!$A$1:$B$10000,2,FALSE)=0,"Standalone",IF(ISNUMBER(MATCH(H6988,ConfigGrouping!$D$1:$D$10000,0)),"Primary","Secondary")),"")))))))))</f>
        <v/>
      </c>
    </row>
    <row r="6989" spans="5:5" ht="15" customHeight="1" x14ac:dyDescent="0.35">
      <c r="E6989" s="11" t="str">
        <f>IF(F6989="Primary Timing Controller","Timing",IF(F6989="Secondary Timing Controller","Timing",IF(F6989="Star","Ethernet",IF(F6989="Door Controller","Security Solution",IF(F6989="Elevator Controller","Security Solution",IF(F6989="Range Extender","Security Solution",IF(F6989="Dropbox","Standalone",IF(F6989="LF Exciter","Standalone",IF(OR(F6989="Monitor",F6989="Virtual Wall"),IF(VLOOKUP(H6989,IRDeviceDetails!$A$1:$B$10000,2,FALSE)=0,"Standalone",IF(ISNUMBER(MATCH(H6989,ConfigGrouping!$D$1:$D$10000,0)),"Primary","Secondary")),"")))))))))</f>
        <v/>
      </c>
    </row>
    <row r="6990" spans="5:5" ht="15" customHeight="1" x14ac:dyDescent="0.35">
      <c r="E6990" s="11" t="str">
        <f>IF(F6990="Primary Timing Controller","Timing",IF(F6990="Secondary Timing Controller","Timing",IF(F6990="Star","Ethernet",IF(F6990="Door Controller","Security Solution",IF(F6990="Elevator Controller","Security Solution",IF(F6990="Range Extender","Security Solution",IF(F6990="Dropbox","Standalone",IF(F6990="LF Exciter","Standalone",IF(OR(F6990="Monitor",F6990="Virtual Wall"),IF(VLOOKUP(H6990,IRDeviceDetails!$A$1:$B$10000,2,FALSE)=0,"Standalone",IF(ISNUMBER(MATCH(H6990,ConfigGrouping!$D$1:$D$10000,0)),"Primary","Secondary")),"")))))))))</f>
        <v/>
      </c>
    </row>
    <row r="6991" spans="5:5" ht="15" customHeight="1" x14ac:dyDescent="0.35">
      <c r="E6991" s="11" t="str">
        <f>IF(F6991="Primary Timing Controller","Timing",IF(F6991="Secondary Timing Controller","Timing",IF(F6991="Star","Ethernet",IF(F6991="Door Controller","Security Solution",IF(F6991="Elevator Controller","Security Solution",IF(F6991="Range Extender","Security Solution",IF(F6991="Dropbox","Standalone",IF(F6991="LF Exciter","Standalone",IF(OR(F6991="Monitor",F6991="Virtual Wall"),IF(VLOOKUP(H6991,IRDeviceDetails!$A$1:$B$10000,2,FALSE)=0,"Standalone",IF(ISNUMBER(MATCH(H6991,ConfigGrouping!$D$1:$D$10000,0)),"Primary","Secondary")),"")))))))))</f>
        <v/>
      </c>
    </row>
    <row r="6992" spans="5:5" ht="15" customHeight="1" x14ac:dyDescent="0.35">
      <c r="E6992" s="11" t="str">
        <f>IF(F6992="Primary Timing Controller","Timing",IF(F6992="Secondary Timing Controller","Timing",IF(F6992="Star","Ethernet",IF(F6992="Door Controller","Security Solution",IF(F6992="Elevator Controller","Security Solution",IF(F6992="Range Extender","Security Solution",IF(F6992="Dropbox","Standalone",IF(F6992="LF Exciter","Standalone",IF(OR(F6992="Monitor",F6992="Virtual Wall"),IF(VLOOKUP(H6992,IRDeviceDetails!$A$1:$B$10000,2,FALSE)=0,"Standalone",IF(ISNUMBER(MATCH(H6992,ConfigGrouping!$D$1:$D$10000,0)),"Primary","Secondary")),"")))))))))</f>
        <v/>
      </c>
    </row>
    <row r="6993" spans="5:5" ht="15" customHeight="1" x14ac:dyDescent="0.35">
      <c r="E6993" s="11" t="str">
        <f>IF(F6993="Primary Timing Controller","Timing",IF(F6993="Secondary Timing Controller","Timing",IF(F6993="Star","Ethernet",IF(F6993="Door Controller","Security Solution",IF(F6993="Elevator Controller","Security Solution",IF(F6993="Range Extender","Security Solution",IF(F6993="Dropbox","Standalone",IF(F6993="LF Exciter","Standalone",IF(OR(F6993="Monitor",F6993="Virtual Wall"),IF(VLOOKUP(H6993,IRDeviceDetails!$A$1:$B$10000,2,FALSE)=0,"Standalone",IF(ISNUMBER(MATCH(H6993,ConfigGrouping!$D$1:$D$10000,0)),"Primary","Secondary")),"")))))))))</f>
        <v/>
      </c>
    </row>
    <row r="6994" spans="5:5" ht="15" customHeight="1" x14ac:dyDescent="0.35">
      <c r="E6994" s="11" t="str">
        <f>IF(F6994="Primary Timing Controller","Timing",IF(F6994="Secondary Timing Controller","Timing",IF(F6994="Star","Ethernet",IF(F6994="Door Controller","Security Solution",IF(F6994="Elevator Controller","Security Solution",IF(F6994="Range Extender","Security Solution",IF(F6994="Dropbox","Standalone",IF(F6994="LF Exciter","Standalone",IF(OR(F6994="Monitor",F6994="Virtual Wall"),IF(VLOOKUP(H6994,IRDeviceDetails!$A$1:$B$10000,2,FALSE)=0,"Standalone",IF(ISNUMBER(MATCH(H6994,ConfigGrouping!$D$1:$D$10000,0)),"Primary","Secondary")),"")))))))))</f>
        <v/>
      </c>
    </row>
    <row r="6995" spans="5:5" ht="15" customHeight="1" x14ac:dyDescent="0.35">
      <c r="E6995" s="11" t="str">
        <f>IF(F6995="Primary Timing Controller","Timing",IF(F6995="Secondary Timing Controller","Timing",IF(F6995="Star","Ethernet",IF(F6995="Door Controller","Security Solution",IF(F6995="Elevator Controller","Security Solution",IF(F6995="Range Extender","Security Solution",IF(F6995="Dropbox","Standalone",IF(F6995="LF Exciter","Standalone",IF(OR(F6995="Monitor",F6995="Virtual Wall"),IF(VLOOKUP(H6995,IRDeviceDetails!$A$1:$B$10000,2,FALSE)=0,"Standalone",IF(ISNUMBER(MATCH(H6995,ConfigGrouping!$D$1:$D$10000,0)),"Primary","Secondary")),"")))))))))</f>
        <v/>
      </c>
    </row>
    <row r="6996" spans="5:5" ht="15" customHeight="1" x14ac:dyDescent="0.35">
      <c r="E6996" s="11" t="str">
        <f>IF(F6996="Primary Timing Controller","Timing",IF(F6996="Secondary Timing Controller","Timing",IF(F6996="Star","Ethernet",IF(F6996="Door Controller","Security Solution",IF(F6996="Elevator Controller","Security Solution",IF(F6996="Range Extender","Security Solution",IF(F6996="Dropbox","Standalone",IF(F6996="LF Exciter","Standalone",IF(OR(F6996="Monitor",F6996="Virtual Wall"),IF(VLOOKUP(H6996,IRDeviceDetails!$A$1:$B$10000,2,FALSE)=0,"Standalone",IF(ISNUMBER(MATCH(H6996,ConfigGrouping!$D$1:$D$10000,0)),"Primary","Secondary")),"")))))))))</f>
        <v/>
      </c>
    </row>
    <row r="6997" spans="5:5" ht="15" customHeight="1" x14ac:dyDescent="0.35">
      <c r="E6997" s="11" t="str">
        <f>IF(F6997="Primary Timing Controller","Timing",IF(F6997="Secondary Timing Controller","Timing",IF(F6997="Star","Ethernet",IF(F6997="Door Controller","Security Solution",IF(F6997="Elevator Controller","Security Solution",IF(F6997="Range Extender","Security Solution",IF(F6997="Dropbox","Standalone",IF(F6997="LF Exciter","Standalone",IF(OR(F6997="Monitor",F6997="Virtual Wall"),IF(VLOOKUP(H6997,IRDeviceDetails!$A$1:$B$10000,2,FALSE)=0,"Standalone",IF(ISNUMBER(MATCH(H6997,ConfigGrouping!$D$1:$D$10000,0)),"Primary","Secondary")),"")))))))))</f>
        <v/>
      </c>
    </row>
    <row r="6998" spans="5:5" ht="15" customHeight="1" x14ac:dyDescent="0.35">
      <c r="E6998" s="11" t="str">
        <f>IF(F6998="Primary Timing Controller","Timing",IF(F6998="Secondary Timing Controller","Timing",IF(F6998="Star","Ethernet",IF(F6998="Door Controller","Security Solution",IF(F6998="Elevator Controller","Security Solution",IF(F6998="Range Extender","Security Solution",IF(F6998="Dropbox","Standalone",IF(F6998="LF Exciter","Standalone",IF(OR(F6998="Monitor",F6998="Virtual Wall"),IF(VLOOKUP(H6998,IRDeviceDetails!$A$1:$B$10000,2,FALSE)=0,"Standalone",IF(ISNUMBER(MATCH(H6998,ConfigGrouping!$D$1:$D$10000,0)),"Primary","Secondary")),"")))))))))</f>
        <v/>
      </c>
    </row>
    <row r="6999" spans="5:5" ht="15" customHeight="1" x14ac:dyDescent="0.35">
      <c r="E6999" s="11" t="str">
        <f>IF(F6999="Primary Timing Controller","Timing",IF(F6999="Secondary Timing Controller","Timing",IF(F6999="Star","Ethernet",IF(F6999="Door Controller","Security Solution",IF(F6999="Elevator Controller","Security Solution",IF(F6999="Range Extender","Security Solution",IF(F6999="Dropbox","Standalone",IF(F6999="LF Exciter","Standalone",IF(OR(F6999="Monitor",F6999="Virtual Wall"),IF(VLOOKUP(H6999,IRDeviceDetails!$A$1:$B$10000,2,FALSE)=0,"Standalone",IF(ISNUMBER(MATCH(H6999,ConfigGrouping!$D$1:$D$10000,0)),"Primary","Secondary")),"")))))))))</f>
        <v/>
      </c>
    </row>
    <row r="7000" spans="5:5" ht="15" customHeight="1" x14ac:dyDescent="0.35">
      <c r="E7000" s="11" t="str">
        <f>IF(F7000="Primary Timing Controller","Timing",IF(F7000="Secondary Timing Controller","Timing",IF(F7000="Star","Ethernet",IF(F7000="Door Controller","Security Solution",IF(F7000="Elevator Controller","Security Solution",IF(F7000="Range Extender","Security Solution",IF(F7000="Dropbox","Standalone",IF(F7000="LF Exciter","Standalone",IF(OR(F7000="Monitor",F7000="Virtual Wall"),IF(VLOOKUP(H7000,IRDeviceDetails!$A$1:$B$10000,2,FALSE)=0,"Standalone",IF(ISNUMBER(MATCH(H7000,ConfigGrouping!$D$1:$D$10000,0)),"Primary","Secondary")),"")))))))))</f>
        <v/>
      </c>
    </row>
    <row r="7001" spans="5:5" ht="15" customHeight="1" x14ac:dyDescent="0.35">
      <c r="E7001" s="11" t="str">
        <f>IF(F7001="Primary Timing Controller","Timing",IF(F7001="Secondary Timing Controller","Timing",IF(F7001="Star","Ethernet",IF(F7001="Door Controller","Security Solution",IF(F7001="Elevator Controller","Security Solution",IF(F7001="Range Extender","Security Solution",IF(F7001="Dropbox","Standalone",IF(F7001="LF Exciter","Standalone",IF(OR(F7001="Monitor",F7001="Virtual Wall"),IF(VLOOKUP(H7001,IRDeviceDetails!$A$1:$B$10000,2,FALSE)=0,"Standalone",IF(ISNUMBER(MATCH(H7001,ConfigGrouping!$D$1:$D$10000,0)),"Primary","Secondary")),"")))))))))</f>
        <v/>
      </c>
    </row>
    <row r="7002" spans="5:5" ht="15" customHeight="1" x14ac:dyDescent="0.35">
      <c r="E7002" s="11" t="str">
        <f>IF(F7002="Primary Timing Controller","Timing",IF(F7002="Secondary Timing Controller","Timing",IF(F7002="Star","Ethernet",IF(F7002="Door Controller","Security Solution",IF(F7002="Elevator Controller","Security Solution",IF(F7002="Range Extender","Security Solution",IF(F7002="Dropbox","Standalone",IF(F7002="LF Exciter","Standalone",IF(OR(F7002="Monitor",F7002="Virtual Wall"),IF(VLOOKUP(H7002,IRDeviceDetails!$A$1:$B$10000,2,FALSE)=0,"Standalone",IF(ISNUMBER(MATCH(H7002,ConfigGrouping!$D$1:$D$10000,0)),"Primary","Secondary")),"")))))))))</f>
        <v/>
      </c>
    </row>
    <row r="7003" spans="5:5" ht="15" customHeight="1" x14ac:dyDescent="0.35">
      <c r="E7003" s="11" t="str">
        <f>IF(F7003="Primary Timing Controller","Timing",IF(F7003="Secondary Timing Controller","Timing",IF(F7003="Star","Ethernet",IF(F7003="Door Controller","Security Solution",IF(F7003="Elevator Controller","Security Solution",IF(F7003="Range Extender","Security Solution",IF(F7003="Dropbox","Standalone",IF(F7003="LF Exciter","Standalone",IF(OR(F7003="Monitor",F7003="Virtual Wall"),IF(VLOOKUP(H7003,IRDeviceDetails!$A$1:$B$10000,2,FALSE)=0,"Standalone",IF(ISNUMBER(MATCH(H7003,ConfigGrouping!$D$1:$D$10000,0)),"Primary","Secondary")),"")))))))))</f>
        <v/>
      </c>
    </row>
    <row r="7004" spans="5:5" ht="15" customHeight="1" x14ac:dyDescent="0.35">
      <c r="E7004" s="11" t="str">
        <f>IF(F7004="Primary Timing Controller","Timing",IF(F7004="Secondary Timing Controller","Timing",IF(F7004="Star","Ethernet",IF(F7004="Door Controller","Security Solution",IF(F7004="Elevator Controller","Security Solution",IF(F7004="Range Extender","Security Solution",IF(F7004="Dropbox","Standalone",IF(F7004="LF Exciter","Standalone",IF(OR(F7004="Monitor",F7004="Virtual Wall"),IF(VLOOKUP(H7004,IRDeviceDetails!$A$1:$B$10000,2,FALSE)=0,"Standalone",IF(ISNUMBER(MATCH(H7004,ConfigGrouping!$D$1:$D$10000,0)),"Primary","Secondary")),"")))))))))</f>
        <v/>
      </c>
    </row>
    <row r="7005" spans="5:5" ht="15" customHeight="1" x14ac:dyDescent="0.35">
      <c r="E7005" s="11" t="str">
        <f>IF(F7005="Primary Timing Controller","Timing",IF(F7005="Secondary Timing Controller","Timing",IF(F7005="Star","Ethernet",IF(F7005="Door Controller","Security Solution",IF(F7005="Elevator Controller","Security Solution",IF(F7005="Range Extender","Security Solution",IF(F7005="Dropbox","Standalone",IF(F7005="LF Exciter","Standalone",IF(OR(F7005="Monitor",F7005="Virtual Wall"),IF(VLOOKUP(H7005,IRDeviceDetails!$A$1:$B$10000,2,FALSE)=0,"Standalone",IF(ISNUMBER(MATCH(H7005,ConfigGrouping!$D$1:$D$10000,0)),"Primary","Secondary")),"")))))))))</f>
        <v/>
      </c>
    </row>
    <row r="7006" spans="5:5" ht="15" customHeight="1" x14ac:dyDescent="0.35">
      <c r="E7006" s="11" t="str">
        <f>IF(F7006="Primary Timing Controller","Timing",IF(F7006="Secondary Timing Controller","Timing",IF(F7006="Star","Ethernet",IF(F7006="Door Controller","Security Solution",IF(F7006="Elevator Controller","Security Solution",IF(F7006="Range Extender","Security Solution",IF(F7006="Dropbox","Standalone",IF(F7006="LF Exciter","Standalone",IF(OR(F7006="Monitor",F7006="Virtual Wall"),IF(VLOOKUP(H7006,IRDeviceDetails!$A$1:$B$10000,2,FALSE)=0,"Standalone",IF(ISNUMBER(MATCH(H7006,ConfigGrouping!$D$1:$D$10000,0)),"Primary","Secondary")),"")))))))))</f>
        <v/>
      </c>
    </row>
    <row r="7007" spans="5:5" ht="15" customHeight="1" x14ac:dyDescent="0.35">
      <c r="E7007" s="11" t="str">
        <f>IF(F7007="Primary Timing Controller","Timing",IF(F7007="Secondary Timing Controller","Timing",IF(F7007="Star","Ethernet",IF(F7007="Door Controller","Security Solution",IF(F7007="Elevator Controller","Security Solution",IF(F7007="Range Extender","Security Solution",IF(F7007="Dropbox","Standalone",IF(F7007="LF Exciter","Standalone",IF(OR(F7007="Monitor",F7007="Virtual Wall"),IF(VLOOKUP(H7007,IRDeviceDetails!$A$1:$B$10000,2,FALSE)=0,"Standalone",IF(ISNUMBER(MATCH(H7007,ConfigGrouping!$D$1:$D$10000,0)),"Primary","Secondary")),"")))))))))</f>
        <v/>
      </c>
    </row>
    <row r="7008" spans="5:5" ht="15" customHeight="1" x14ac:dyDescent="0.35">
      <c r="E7008" s="11" t="str">
        <f>IF(F7008="Primary Timing Controller","Timing",IF(F7008="Secondary Timing Controller","Timing",IF(F7008="Star","Ethernet",IF(F7008="Door Controller","Security Solution",IF(F7008="Elevator Controller","Security Solution",IF(F7008="Range Extender","Security Solution",IF(F7008="Dropbox","Standalone",IF(F7008="LF Exciter","Standalone",IF(OR(F7008="Monitor",F7008="Virtual Wall"),IF(VLOOKUP(H7008,IRDeviceDetails!$A$1:$B$10000,2,FALSE)=0,"Standalone",IF(ISNUMBER(MATCH(H7008,ConfigGrouping!$D$1:$D$10000,0)),"Primary","Secondary")),"")))))))))</f>
        <v/>
      </c>
    </row>
    <row r="7009" spans="5:5" ht="15" customHeight="1" x14ac:dyDescent="0.35">
      <c r="E7009" s="11" t="str">
        <f>IF(F7009="Primary Timing Controller","Timing",IF(F7009="Secondary Timing Controller","Timing",IF(F7009="Star","Ethernet",IF(F7009="Door Controller","Security Solution",IF(F7009="Elevator Controller","Security Solution",IF(F7009="Range Extender","Security Solution",IF(F7009="Dropbox","Standalone",IF(F7009="LF Exciter","Standalone",IF(OR(F7009="Monitor",F7009="Virtual Wall"),IF(VLOOKUP(H7009,IRDeviceDetails!$A$1:$B$10000,2,FALSE)=0,"Standalone",IF(ISNUMBER(MATCH(H7009,ConfigGrouping!$D$1:$D$10000,0)),"Primary","Secondary")),"")))))))))</f>
        <v/>
      </c>
    </row>
    <row r="7010" spans="5:5" ht="15" customHeight="1" x14ac:dyDescent="0.35">
      <c r="E7010" s="11" t="str">
        <f>IF(F7010="Primary Timing Controller","Timing",IF(F7010="Secondary Timing Controller","Timing",IF(F7010="Star","Ethernet",IF(F7010="Door Controller","Security Solution",IF(F7010="Elevator Controller","Security Solution",IF(F7010="Range Extender","Security Solution",IF(F7010="Dropbox","Standalone",IF(F7010="LF Exciter","Standalone",IF(OR(F7010="Monitor",F7010="Virtual Wall"),IF(VLOOKUP(H7010,IRDeviceDetails!$A$1:$B$10000,2,FALSE)=0,"Standalone",IF(ISNUMBER(MATCH(H7010,ConfigGrouping!$D$1:$D$10000,0)),"Primary","Secondary")),"")))))))))</f>
        <v/>
      </c>
    </row>
    <row r="7011" spans="5:5" ht="15" customHeight="1" x14ac:dyDescent="0.35">
      <c r="E7011" s="11" t="str">
        <f>IF(F7011="Primary Timing Controller","Timing",IF(F7011="Secondary Timing Controller","Timing",IF(F7011="Star","Ethernet",IF(F7011="Door Controller","Security Solution",IF(F7011="Elevator Controller","Security Solution",IF(F7011="Range Extender","Security Solution",IF(F7011="Dropbox","Standalone",IF(F7011="LF Exciter","Standalone",IF(OR(F7011="Monitor",F7011="Virtual Wall"),IF(VLOOKUP(H7011,IRDeviceDetails!$A$1:$B$10000,2,FALSE)=0,"Standalone",IF(ISNUMBER(MATCH(H7011,ConfigGrouping!$D$1:$D$10000,0)),"Primary","Secondary")),"")))))))))</f>
        <v/>
      </c>
    </row>
    <row r="7012" spans="5:5" ht="15" customHeight="1" x14ac:dyDescent="0.35">
      <c r="E7012" s="11" t="str">
        <f>IF(F7012="Primary Timing Controller","Timing",IF(F7012="Secondary Timing Controller","Timing",IF(F7012="Star","Ethernet",IF(F7012="Door Controller","Security Solution",IF(F7012="Elevator Controller","Security Solution",IF(F7012="Range Extender","Security Solution",IF(F7012="Dropbox","Standalone",IF(F7012="LF Exciter","Standalone",IF(OR(F7012="Monitor",F7012="Virtual Wall"),IF(VLOOKUP(H7012,IRDeviceDetails!$A$1:$B$10000,2,FALSE)=0,"Standalone",IF(ISNUMBER(MATCH(H7012,ConfigGrouping!$D$1:$D$10000,0)),"Primary","Secondary")),"")))))))))</f>
        <v/>
      </c>
    </row>
    <row r="7013" spans="5:5" ht="15" customHeight="1" x14ac:dyDescent="0.35">
      <c r="E7013" s="11" t="str">
        <f>IF(F7013="Primary Timing Controller","Timing",IF(F7013="Secondary Timing Controller","Timing",IF(F7013="Star","Ethernet",IF(F7013="Door Controller","Security Solution",IF(F7013="Elevator Controller","Security Solution",IF(F7013="Range Extender","Security Solution",IF(F7013="Dropbox","Standalone",IF(F7013="LF Exciter","Standalone",IF(OR(F7013="Monitor",F7013="Virtual Wall"),IF(VLOOKUP(H7013,IRDeviceDetails!$A$1:$B$10000,2,FALSE)=0,"Standalone",IF(ISNUMBER(MATCH(H7013,ConfigGrouping!$D$1:$D$10000,0)),"Primary","Secondary")),"")))))))))</f>
        <v/>
      </c>
    </row>
    <row r="7014" spans="5:5" ht="15" customHeight="1" x14ac:dyDescent="0.35">
      <c r="E7014" s="11" t="str">
        <f>IF(F7014="Primary Timing Controller","Timing",IF(F7014="Secondary Timing Controller","Timing",IF(F7014="Star","Ethernet",IF(F7014="Door Controller","Security Solution",IF(F7014="Elevator Controller","Security Solution",IF(F7014="Range Extender","Security Solution",IF(F7014="Dropbox","Standalone",IF(F7014="LF Exciter","Standalone",IF(OR(F7014="Monitor",F7014="Virtual Wall"),IF(VLOOKUP(H7014,IRDeviceDetails!$A$1:$B$10000,2,FALSE)=0,"Standalone",IF(ISNUMBER(MATCH(H7014,ConfigGrouping!$D$1:$D$10000,0)),"Primary","Secondary")),"")))))))))</f>
        <v/>
      </c>
    </row>
    <row r="7015" spans="5:5" ht="15" customHeight="1" x14ac:dyDescent="0.35">
      <c r="E7015" s="11" t="str">
        <f>IF(F7015="Primary Timing Controller","Timing",IF(F7015="Secondary Timing Controller","Timing",IF(F7015="Star","Ethernet",IF(F7015="Door Controller","Security Solution",IF(F7015="Elevator Controller","Security Solution",IF(F7015="Range Extender","Security Solution",IF(F7015="Dropbox","Standalone",IF(F7015="LF Exciter","Standalone",IF(OR(F7015="Monitor",F7015="Virtual Wall"),IF(VLOOKUP(H7015,IRDeviceDetails!$A$1:$B$10000,2,FALSE)=0,"Standalone",IF(ISNUMBER(MATCH(H7015,ConfigGrouping!$D$1:$D$10000,0)),"Primary","Secondary")),"")))))))))</f>
        <v/>
      </c>
    </row>
    <row r="7016" spans="5:5" ht="15" customHeight="1" x14ac:dyDescent="0.35">
      <c r="E7016" s="11" t="str">
        <f>IF(F7016="Primary Timing Controller","Timing",IF(F7016="Secondary Timing Controller","Timing",IF(F7016="Star","Ethernet",IF(F7016="Door Controller","Security Solution",IF(F7016="Elevator Controller","Security Solution",IF(F7016="Range Extender","Security Solution",IF(F7016="Dropbox","Standalone",IF(F7016="LF Exciter","Standalone",IF(OR(F7016="Monitor",F7016="Virtual Wall"),IF(VLOOKUP(H7016,IRDeviceDetails!$A$1:$B$10000,2,FALSE)=0,"Standalone",IF(ISNUMBER(MATCH(H7016,ConfigGrouping!$D$1:$D$10000,0)),"Primary","Secondary")),"")))))))))</f>
        <v/>
      </c>
    </row>
    <row r="7017" spans="5:5" ht="15" customHeight="1" x14ac:dyDescent="0.35">
      <c r="E7017" s="11" t="str">
        <f>IF(F7017="Primary Timing Controller","Timing",IF(F7017="Secondary Timing Controller","Timing",IF(F7017="Star","Ethernet",IF(F7017="Door Controller","Security Solution",IF(F7017="Elevator Controller","Security Solution",IF(F7017="Range Extender","Security Solution",IF(F7017="Dropbox","Standalone",IF(F7017="LF Exciter","Standalone",IF(OR(F7017="Monitor",F7017="Virtual Wall"),IF(VLOOKUP(H7017,IRDeviceDetails!$A$1:$B$10000,2,FALSE)=0,"Standalone",IF(ISNUMBER(MATCH(H7017,ConfigGrouping!$D$1:$D$10000,0)),"Primary","Secondary")),"")))))))))</f>
        <v/>
      </c>
    </row>
    <row r="7018" spans="5:5" ht="15" customHeight="1" x14ac:dyDescent="0.35">
      <c r="E7018" s="11" t="str">
        <f>IF(F7018="Primary Timing Controller","Timing",IF(F7018="Secondary Timing Controller","Timing",IF(F7018="Star","Ethernet",IF(F7018="Door Controller","Security Solution",IF(F7018="Elevator Controller","Security Solution",IF(F7018="Range Extender","Security Solution",IF(F7018="Dropbox","Standalone",IF(F7018="LF Exciter","Standalone",IF(OR(F7018="Monitor",F7018="Virtual Wall"),IF(VLOOKUP(H7018,IRDeviceDetails!$A$1:$B$10000,2,FALSE)=0,"Standalone",IF(ISNUMBER(MATCH(H7018,ConfigGrouping!$D$1:$D$10000,0)),"Primary","Secondary")),"")))))))))</f>
        <v/>
      </c>
    </row>
    <row r="7019" spans="5:5" ht="15" customHeight="1" x14ac:dyDescent="0.35">
      <c r="E7019" s="11" t="str">
        <f>IF(F7019="Primary Timing Controller","Timing",IF(F7019="Secondary Timing Controller","Timing",IF(F7019="Star","Ethernet",IF(F7019="Door Controller","Security Solution",IF(F7019="Elevator Controller","Security Solution",IF(F7019="Range Extender","Security Solution",IF(F7019="Dropbox","Standalone",IF(F7019="LF Exciter","Standalone",IF(OR(F7019="Monitor",F7019="Virtual Wall"),IF(VLOOKUP(H7019,IRDeviceDetails!$A$1:$B$10000,2,FALSE)=0,"Standalone",IF(ISNUMBER(MATCH(H7019,ConfigGrouping!$D$1:$D$10000,0)),"Primary","Secondary")),"")))))))))</f>
        <v/>
      </c>
    </row>
    <row r="7020" spans="5:5" ht="15" customHeight="1" x14ac:dyDescent="0.35">
      <c r="E7020" s="11" t="str">
        <f>IF(F7020="Primary Timing Controller","Timing",IF(F7020="Secondary Timing Controller","Timing",IF(F7020="Star","Ethernet",IF(F7020="Door Controller","Security Solution",IF(F7020="Elevator Controller","Security Solution",IF(F7020="Range Extender","Security Solution",IF(F7020="Dropbox","Standalone",IF(F7020="LF Exciter","Standalone",IF(OR(F7020="Monitor",F7020="Virtual Wall"),IF(VLOOKUP(H7020,IRDeviceDetails!$A$1:$B$10000,2,FALSE)=0,"Standalone",IF(ISNUMBER(MATCH(H7020,ConfigGrouping!$D$1:$D$10000,0)),"Primary","Secondary")),"")))))))))</f>
        <v/>
      </c>
    </row>
    <row r="7021" spans="5:5" ht="15" customHeight="1" x14ac:dyDescent="0.35">
      <c r="E7021" s="11" t="str">
        <f>IF(F7021="Primary Timing Controller","Timing",IF(F7021="Secondary Timing Controller","Timing",IF(F7021="Star","Ethernet",IF(F7021="Door Controller","Security Solution",IF(F7021="Elevator Controller","Security Solution",IF(F7021="Range Extender","Security Solution",IF(F7021="Dropbox","Standalone",IF(F7021="LF Exciter","Standalone",IF(OR(F7021="Monitor",F7021="Virtual Wall"),IF(VLOOKUP(H7021,IRDeviceDetails!$A$1:$B$10000,2,FALSE)=0,"Standalone",IF(ISNUMBER(MATCH(H7021,ConfigGrouping!$D$1:$D$10000,0)),"Primary","Secondary")),"")))))))))</f>
        <v/>
      </c>
    </row>
    <row r="7022" spans="5:5" ht="15" customHeight="1" x14ac:dyDescent="0.35">
      <c r="E7022" s="11" t="str">
        <f>IF(F7022="Primary Timing Controller","Timing",IF(F7022="Secondary Timing Controller","Timing",IF(F7022="Star","Ethernet",IF(F7022="Door Controller","Security Solution",IF(F7022="Elevator Controller","Security Solution",IF(F7022="Range Extender","Security Solution",IF(F7022="Dropbox","Standalone",IF(F7022="LF Exciter","Standalone",IF(OR(F7022="Monitor",F7022="Virtual Wall"),IF(VLOOKUP(H7022,IRDeviceDetails!$A$1:$B$10000,2,FALSE)=0,"Standalone",IF(ISNUMBER(MATCH(H7022,ConfigGrouping!$D$1:$D$10000,0)),"Primary","Secondary")),"")))))))))</f>
        <v/>
      </c>
    </row>
    <row r="7023" spans="5:5" ht="15" customHeight="1" x14ac:dyDescent="0.35">
      <c r="E7023" s="11" t="str">
        <f>IF(F7023="Primary Timing Controller","Timing",IF(F7023="Secondary Timing Controller","Timing",IF(F7023="Star","Ethernet",IF(F7023="Door Controller","Security Solution",IF(F7023="Elevator Controller","Security Solution",IF(F7023="Range Extender","Security Solution",IF(F7023="Dropbox","Standalone",IF(F7023="LF Exciter","Standalone",IF(OR(F7023="Monitor",F7023="Virtual Wall"),IF(VLOOKUP(H7023,IRDeviceDetails!$A$1:$B$10000,2,FALSE)=0,"Standalone",IF(ISNUMBER(MATCH(H7023,ConfigGrouping!$D$1:$D$10000,0)),"Primary","Secondary")),"")))))))))</f>
        <v/>
      </c>
    </row>
    <row r="7024" spans="5:5" ht="15" customHeight="1" x14ac:dyDescent="0.35">
      <c r="E7024" s="11" t="str">
        <f>IF(F7024="Primary Timing Controller","Timing",IF(F7024="Secondary Timing Controller","Timing",IF(F7024="Star","Ethernet",IF(F7024="Door Controller","Security Solution",IF(F7024="Elevator Controller","Security Solution",IF(F7024="Range Extender","Security Solution",IF(F7024="Dropbox","Standalone",IF(F7024="LF Exciter","Standalone",IF(OR(F7024="Monitor",F7024="Virtual Wall"),IF(VLOOKUP(H7024,IRDeviceDetails!$A$1:$B$10000,2,FALSE)=0,"Standalone",IF(ISNUMBER(MATCH(H7024,ConfigGrouping!$D$1:$D$10000,0)),"Primary","Secondary")),"")))))))))</f>
        <v/>
      </c>
    </row>
    <row r="7025" spans="5:5" ht="15" customHeight="1" x14ac:dyDescent="0.35">
      <c r="E7025" s="11" t="str">
        <f>IF(F7025="Primary Timing Controller","Timing",IF(F7025="Secondary Timing Controller","Timing",IF(F7025="Star","Ethernet",IF(F7025="Door Controller","Security Solution",IF(F7025="Elevator Controller","Security Solution",IF(F7025="Range Extender","Security Solution",IF(F7025="Dropbox","Standalone",IF(F7025="LF Exciter","Standalone",IF(OR(F7025="Monitor",F7025="Virtual Wall"),IF(VLOOKUP(H7025,IRDeviceDetails!$A$1:$B$10000,2,FALSE)=0,"Standalone",IF(ISNUMBER(MATCH(H7025,ConfigGrouping!$D$1:$D$10000,0)),"Primary","Secondary")),"")))))))))</f>
        <v/>
      </c>
    </row>
    <row r="7026" spans="5:5" ht="15" customHeight="1" x14ac:dyDescent="0.35">
      <c r="E7026" s="11" t="str">
        <f>IF(F7026="Primary Timing Controller","Timing",IF(F7026="Secondary Timing Controller","Timing",IF(F7026="Star","Ethernet",IF(F7026="Door Controller","Security Solution",IF(F7026="Elevator Controller","Security Solution",IF(F7026="Range Extender","Security Solution",IF(F7026="Dropbox","Standalone",IF(F7026="LF Exciter","Standalone",IF(OR(F7026="Monitor",F7026="Virtual Wall"),IF(VLOOKUP(H7026,IRDeviceDetails!$A$1:$B$10000,2,FALSE)=0,"Standalone",IF(ISNUMBER(MATCH(H7026,ConfigGrouping!$D$1:$D$10000,0)),"Primary","Secondary")),"")))))))))</f>
        <v/>
      </c>
    </row>
    <row r="7027" spans="5:5" ht="15" customHeight="1" x14ac:dyDescent="0.35">
      <c r="E7027" s="11" t="str">
        <f>IF(F7027="Primary Timing Controller","Timing",IF(F7027="Secondary Timing Controller","Timing",IF(F7027="Star","Ethernet",IF(F7027="Door Controller","Security Solution",IF(F7027="Elevator Controller","Security Solution",IF(F7027="Range Extender","Security Solution",IF(F7027="Dropbox","Standalone",IF(F7027="LF Exciter","Standalone",IF(OR(F7027="Monitor",F7027="Virtual Wall"),IF(VLOOKUP(H7027,IRDeviceDetails!$A$1:$B$10000,2,FALSE)=0,"Standalone",IF(ISNUMBER(MATCH(H7027,ConfigGrouping!$D$1:$D$10000,0)),"Primary","Secondary")),"")))))))))</f>
        <v/>
      </c>
    </row>
    <row r="7028" spans="5:5" ht="15" customHeight="1" x14ac:dyDescent="0.35">
      <c r="E7028" s="11" t="str">
        <f>IF(F7028="Primary Timing Controller","Timing",IF(F7028="Secondary Timing Controller","Timing",IF(F7028="Star","Ethernet",IF(F7028="Door Controller","Security Solution",IF(F7028="Elevator Controller","Security Solution",IF(F7028="Range Extender","Security Solution",IF(F7028="Dropbox","Standalone",IF(F7028="LF Exciter","Standalone",IF(OR(F7028="Monitor",F7028="Virtual Wall"),IF(VLOOKUP(H7028,IRDeviceDetails!$A$1:$B$10000,2,FALSE)=0,"Standalone",IF(ISNUMBER(MATCH(H7028,ConfigGrouping!$D$1:$D$10000,0)),"Primary","Secondary")),"")))))))))</f>
        <v/>
      </c>
    </row>
    <row r="7029" spans="5:5" ht="15" customHeight="1" x14ac:dyDescent="0.35">
      <c r="E7029" s="11" t="str">
        <f>IF(F7029="Primary Timing Controller","Timing",IF(F7029="Secondary Timing Controller","Timing",IF(F7029="Star","Ethernet",IF(F7029="Door Controller","Security Solution",IF(F7029="Elevator Controller","Security Solution",IF(F7029="Range Extender","Security Solution",IF(F7029="Dropbox","Standalone",IF(F7029="LF Exciter","Standalone",IF(OR(F7029="Monitor",F7029="Virtual Wall"),IF(VLOOKUP(H7029,IRDeviceDetails!$A$1:$B$10000,2,FALSE)=0,"Standalone",IF(ISNUMBER(MATCH(H7029,ConfigGrouping!$D$1:$D$10000,0)),"Primary","Secondary")),"")))))))))</f>
        <v/>
      </c>
    </row>
    <row r="7030" spans="5:5" ht="15" customHeight="1" x14ac:dyDescent="0.35">
      <c r="E7030" s="11" t="str">
        <f>IF(F7030="Primary Timing Controller","Timing",IF(F7030="Secondary Timing Controller","Timing",IF(F7030="Star","Ethernet",IF(F7030="Door Controller","Security Solution",IF(F7030="Elevator Controller","Security Solution",IF(F7030="Range Extender","Security Solution",IF(F7030="Dropbox","Standalone",IF(F7030="LF Exciter","Standalone",IF(OR(F7030="Monitor",F7030="Virtual Wall"),IF(VLOOKUP(H7030,IRDeviceDetails!$A$1:$B$10000,2,FALSE)=0,"Standalone",IF(ISNUMBER(MATCH(H7030,ConfigGrouping!$D$1:$D$10000,0)),"Primary","Secondary")),"")))))))))</f>
        <v/>
      </c>
    </row>
    <row r="7031" spans="5:5" ht="15" customHeight="1" x14ac:dyDescent="0.35">
      <c r="E7031" s="11" t="str">
        <f>IF(F7031="Primary Timing Controller","Timing",IF(F7031="Secondary Timing Controller","Timing",IF(F7031="Star","Ethernet",IF(F7031="Door Controller","Security Solution",IF(F7031="Elevator Controller","Security Solution",IF(F7031="Range Extender","Security Solution",IF(F7031="Dropbox","Standalone",IF(F7031="LF Exciter","Standalone",IF(OR(F7031="Monitor",F7031="Virtual Wall"),IF(VLOOKUP(H7031,IRDeviceDetails!$A$1:$B$10000,2,FALSE)=0,"Standalone",IF(ISNUMBER(MATCH(H7031,ConfigGrouping!$D$1:$D$10000,0)),"Primary","Secondary")),"")))))))))</f>
        <v/>
      </c>
    </row>
    <row r="7032" spans="5:5" ht="15" customHeight="1" x14ac:dyDescent="0.35">
      <c r="E7032" s="11" t="str">
        <f>IF(F7032="Primary Timing Controller","Timing",IF(F7032="Secondary Timing Controller","Timing",IF(F7032="Star","Ethernet",IF(F7032="Door Controller","Security Solution",IF(F7032="Elevator Controller","Security Solution",IF(F7032="Range Extender","Security Solution",IF(F7032="Dropbox","Standalone",IF(F7032="LF Exciter","Standalone",IF(OR(F7032="Monitor",F7032="Virtual Wall"),IF(VLOOKUP(H7032,IRDeviceDetails!$A$1:$B$10000,2,FALSE)=0,"Standalone",IF(ISNUMBER(MATCH(H7032,ConfigGrouping!$D$1:$D$10000,0)),"Primary","Secondary")),"")))))))))</f>
        <v/>
      </c>
    </row>
    <row r="7033" spans="5:5" ht="15" customHeight="1" x14ac:dyDescent="0.35">
      <c r="E7033" s="11" t="str">
        <f>IF(F7033="Primary Timing Controller","Timing",IF(F7033="Secondary Timing Controller","Timing",IF(F7033="Star","Ethernet",IF(F7033="Door Controller","Security Solution",IF(F7033="Elevator Controller","Security Solution",IF(F7033="Range Extender","Security Solution",IF(F7033="Dropbox","Standalone",IF(F7033="LF Exciter","Standalone",IF(OR(F7033="Monitor",F7033="Virtual Wall"),IF(VLOOKUP(H7033,IRDeviceDetails!$A$1:$B$10000,2,FALSE)=0,"Standalone",IF(ISNUMBER(MATCH(H7033,ConfigGrouping!$D$1:$D$10000,0)),"Primary","Secondary")),"")))))))))</f>
        <v/>
      </c>
    </row>
    <row r="7034" spans="5:5" ht="15" customHeight="1" x14ac:dyDescent="0.35">
      <c r="E7034" s="11" t="str">
        <f>IF(F7034="Primary Timing Controller","Timing",IF(F7034="Secondary Timing Controller","Timing",IF(F7034="Star","Ethernet",IF(F7034="Door Controller","Security Solution",IF(F7034="Elevator Controller","Security Solution",IF(F7034="Range Extender","Security Solution",IF(F7034="Dropbox","Standalone",IF(F7034="LF Exciter","Standalone",IF(OR(F7034="Monitor",F7034="Virtual Wall"),IF(VLOOKUP(H7034,IRDeviceDetails!$A$1:$B$10000,2,FALSE)=0,"Standalone",IF(ISNUMBER(MATCH(H7034,ConfigGrouping!$D$1:$D$10000,0)),"Primary","Secondary")),"")))))))))</f>
        <v/>
      </c>
    </row>
    <row r="7035" spans="5:5" ht="15" customHeight="1" x14ac:dyDescent="0.35">
      <c r="E7035" s="11" t="str">
        <f>IF(F7035="Primary Timing Controller","Timing",IF(F7035="Secondary Timing Controller","Timing",IF(F7035="Star","Ethernet",IF(F7035="Door Controller","Security Solution",IF(F7035="Elevator Controller","Security Solution",IF(F7035="Range Extender","Security Solution",IF(F7035="Dropbox","Standalone",IF(F7035="LF Exciter","Standalone",IF(OR(F7035="Monitor",F7035="Virtual Wall"),IF(VLOOKUP(H7035,IRDeviceDetails!$A$1:$B$10000,2,FALSE)=0,"Standalone",IF(ISNUMBER(MATCH(H7035,ConfigGrouping!$D$1:$D$10000,0)),"Primary","Secondary")),"")))))))))</f>
        <v/>
      </c>
    </row>
    <row r="7036" spans="5:5" ht="15" customHeight="1" x14ac:dyDescent="0.35">
      <c r="E7036" s="11" t="str">
        <f>IF(F7036="Primary Timing Controller","Timing",IF(F7036="Secondary Timing Controller","Timing",IF(F7036="Star","Ethernet",IF(F7036="Door Controller","Security Solution",IF(F7036="Elevator Controller","Security Solution",IF(F7036="Range Extender","Security Solution",IF(F7036="Dropbox","Standalone",IF(F7036="LF Exciter","Standalone",IF(OR(F7036="Monitor",F7036="Virtual Wall"),IF(VLOOKUP(H7036,IRDeviceDetails!$A$1:$B$10000,2,FALSE)=0,"Standalone",IF(ISNUMBER(MATCH(H7036,ConfigGrouping!$D$1:$D$10000,0)),"Primary","Secondary")),"")))))))))</f>
        <v/>
      </c>
    </row>
    <row r="7037" spans="5:5" ht="15" customHeight="1" x14ac:dyDescent="0.35">
      <c r="E7037" s="11" t="str">
        <f>IF(F7037="Primary Timing Controller","Timing",IF(F7037="Secondary Timing Controller","Timing",IF(F7037="Star","Ethernet",IF(F7037="Door Controller","Security Solution",IF(F7037="Elevator Controller","Security Solution",IF(F7037="Range Extender","Security Solution",IF(F7037="Dropbox","Standalone",IF(F7037="LF Exciter","Standalone",IF(OR(F7037="Monitor",F7037="Virtual Wall"),IF(VLOOKUP(H7037,IRDeviceDetails!$A$1:$B$10000,2,FALSE)=0,"Standalone",IF(ISNUMBER(MATCH(H7037,ConfigGrouping!$D$1:$D$10000,0)),"Primary","Secondary")),"")))))))))</f>
        <v/>
      </c>
    </row>
    <row r="7038" spans="5:5" ht="15" customHeight="1" x14ac:dyDescent="0.35">
      <c r="E7038" s="11" t="str">
        <f>IF(F7038="Primary Timing Controller","Timing",IF(F7038="Secondary Timing Controller","Timing",IF(F7038="Star","Ethernet",IF(F7038="Door Controller","Security Solution",IF(F7038="Elevator Controller","Security Solution",IF(F7038="Range Extender","Security Solution",IF(F7038="Dropbox","Standalone",IF(F7038="LF Exciter","Standalone",IF(OR(F7038="Monitor",F7038="Virtual Wall"),IF(VLOOKUP(H7038,IRDeviceDetails!$A$1:$B$10000,2,FALSE)=0,"Standalone",IF(ISNUMBER(MATCH(H7038,ConfigGrouping!$D$1:$D$10000,0)),"Primary","Secondary")),"")))))))))</f>
        <v/>
      </c>
    </row>
    <row r="7039" spans="5:5" ht="15" customHeight="1" x14ac:dyDescent="0.35">
      <c r="E7039" s="11" t="str">
        <f>IF(F7039="Primary Timing Controller","Timing",IF(F7039="Secondary Timing Controller","Timing",IF(F7039="Star","Ethernet",IF(F7039="Door Controller","Security Solution",IF(F7039="Elevator Controller","Security Solution",IF(F7039="Range Extender","Security Solution",IF(F7039="Dropbox","Standalone",IF(F7039="LF Exciter","Standalone",IF(OR(F7039="Monitor",F7039="Virtual Wall"),IF(VLOOKUP(H7039,IRDeviceDetails!$A$1:$B$10000,2,FALSE)=0,"Standalone",IF(ISNUMBER(MATCH(H7039,ConfigGrouping!$D$1:$D$10000,0)),"Primary","Secondary")),"")))))))))</f>
        <v/>
      </c>
    </row>
    <row r="7040" spans="5:5" ht="15" customHeight="1" x14ac:dyDescent="0.35">
      <c r="E7040" s="11" t="str">
        <f>IF(F7040="Primary Timing Controller","Timing",IF(F7040="Secondary Timing Controller","Timing",IF(F7040="Star","Ethernet",IF(F7040="Door Controller","Security Solution",IF(F7040="Elevator Controller","Security Solution",IF(F7040="Range Extender","Security Solution",IF(F7040="Dropbox","Standalone",IF(F7040="LF Exciter","Standalone",IF(OR(F7040="Monitor",F7040="Virtual Wall"),IF(VLOOKUP(H7040,IRDeviceDetails!$A$1:$B$10000,2,FALSE)=0,"Standalone",IF(ISNUMBER(MATCH(H7040,ConfigGrouping!$D$1:$D$10000,0)),"Primary","Secondary")),"")))))))))</f>
        <v/>
      </c>
    </row>
    <row r="7041" spans="5:5" ht="15" customHeight="1" x14ac:dyDescent="0.35">
      <c r="E7041" s="11" t="str">
        <f>IF(F7041="Primary Timing Controller","Timing",IF(F7041="Secondary Timing Controller","Timing",IF(F7041="Star","Ethernet",IF(F7041="Door Controller","Security Solution",IF(F7041="Elevator Controller","Security Solution",IF(F7041="Range Extender","Security Solution",IF(F7041="Dropbox","Standalone",IF(F7041="LF Exciter","Standalone",IF(OR(F7041="Monitor",F7041="Virtual Wall"),IF(VLOOKUP(H7041,IRDeviceDetails!$A$1:$B$10000,2,FALSE)=0,"Standalone",IF(ISNUMBER(MATCH(H7041,ConfigGrouping!$D$1:$D$10000,0)),"Primary","Secondary")),"")))))))))</f>
        <v/>
      </c>
    </row>
    <row r="7042" spans="5:5" ht="15" customHeight="1" x14ac:dyDescent="0.35">
      <c r="E7042" s="11" t="str">
        <f>IF(F7042="Primary Timing Controller","Timing",IF(F7042="Secondary Timing Controller","Timing",IF(F7042="Star","Ethernet",IF(F7042="Door Controller","Security Solution",IF(F7042="Elevator Controller","Security Solution",IF(F7042="Range Extender","Security Solution",IF(F7042="Dropbox","Standalone",IF(F7042="LF Exciter","Standalone",IF(OR(F7042="Monitor",F7042="Virtual Wall"),IF(VLOOKUP(H7042,IRDeviceDetails!$A$1:$B$10000,2,FALSE)=0,"Standalone",IF(ISNUMBER(MATCH(H7042,ConfigGrouping!$D$1:$D$10000,0)),"Primary","Secondary")),"")))))))))</f>
        <v/>
      </c>
    </row>
    <row r="7043" spans="5:5" ht="15" customHeight="1" x14ac:dyDescent="0.35">
      <c r="E7043" s="11" t="str">
        <f>IF(F7043="Primary Timing Controller","Timing",IF(F7043="Secondary Timing Controller","Timing",IF(F7043="Star","Ethernet",IF(F7043="Door Controller","Security Solution",IF(F7043="Elevator Controller","Security Solution",IF(F7043="Range Extender","Security Solution",IF(F7043="Dropbox","Standalone",IF(F7043="LF Exciter","Standalone",IF(OR(F7043="Monitor",F7043="Virtual Wall"),IF(VLOOKUP(H7043,IRDeviceDetails!$A$1:$B$10000,2,FALSE)=0,"Standalone",IF(ISNUMBER(MATCH(H7043,ConfigGrouping!$D$1:$D$10000,0)),"Primary","Secondary")),"")))))))))</f>
        <v/>
      </c>
    </row>
    <row r="7044" spans="5:5" ht="15" customHeight="1" x14ac:dyDescent="0.35">
      <c r="E7044" s="11" t="str">
        <f>IF(F7044="Primary Timing Controller","Timing",IF(F7044="Secondary Timing Controller","Timing",IF(F7044="Star","Ethernet",IF(F7044="Door Controller","Security Solution",IF(F7044="Elevator Controller","Security Solution",IF(F7044="Range Extender","Security Solution",IF(F7044="Dropbox","Standalone",IF(F7044="LF Exciter","Standalone",IF(OR(F7044="Monitor",F7044="Virtual Wall"),IF(VLOOKUP(H7044,IRDeviceDetails!$A$1:$B$10000,2,FALSE)=0,"Standalone",IF(ISNUMBER(MATCH(H7044,ConfigGrouping!$D$1:$D$10000,0)),"Primary","Secondary")),"")))))))))</f>
        <v/>
      </c>
    </row>
    <row r="7045" spans="5:5" ht="15" customHeight="1" x14ac:dyDescent="0.35">
      <c r="E7045" s="11" t="str">
        <f>IF(F7045="Primary Timing Controller","Timing",IF(F7045="Secondary Timing Controller","Timing",IF(F7045="Star","Ethernet",IF(F7045="Door Controller","Security Solution",IF(F7045="Elevator Controller","Security Solution",IF(F7045="Range Extender","Security Solution",IF(F7045="Dropbox","Standalone",IF(F7045="LF Exciter","Standalone",IF(OR(F7045="Monitor",F7045="Virtual Wall"),IF(VLOOKUP(H7045,IRDeviceDetails!$A$1:$B$10000,2,FALSE)=0,"Standalone",IF(ISNUMBER(MATCH(H7045,ConfigGrouping!$D$1:$D$10000,0)),"Primary","Secondary")),"")))))))))</f>
        <v/>
      </c>
    </row>
    <row r="7046" spans="5:5" ht="15" customHeight="1" x14ac:dyDescent="0.35">
      <c r="E7046" s="11" t="str">
        <f>IF(F7046="Primary Timing Controller","Timing",IF(F7046="Secondary Timing Controller","Timing",IF(F7046="Star","Ethernet",IF(F7046="Door Controller","Security Solution",IF(F7046="Elevator Controller","Security Solution",IF(F7046="Range Extender","Security Solution",IF(F7046="Dropbox","Standalone",IF(F7046="LF Exciter","Standalone",IF(OR(F7046="Monitor",F7046="Virtual Wall"),IF(VLOOKUP(H7046,IRDeviceDetails!$A$1:$B$10000,2,FALSE)=0,"Standalone",IF(ISNUMBER(MATCH(H7046,ConfigGrouping!$D$1:$D$10000,0)),"Primary","Secondary")),"")))))))))</f>
        <v/>
      </c>
    </row>
    <row r="7047" spans="5:5" ht="15" customHeight="1" x14ac:dyDescent="0.35">
      <c r="E7047" s="11" t="str">
        <f>IF(F7047="Primary Timing Controller","Timing",IF(F7047="Secondary Timing Controller","Timing",IF(F7047="Star","Ethernet",IF(F7047="Door Controller","Security Solution",IF(F7047="Elevator Controller","Security Solution",IF(F7047="Range Extender","Security Solution",IF(F7047="Dropbox","Standalone",IF(F7047="LF Exciter","Standalone",IF(OR(F7047="Monitor",F7047="Virtual Wall"),IF(VLOOKUP(H7047,IRDeviceDetails!$A$1:$B$10000,2,FALSE)=0,"Standalone",IF(ISNUMBER(MATCH(H7047,ConfigGrouping!$D$1:$D$10000,0)),"Primary","Secondary")),"")))))))))</f>
        <v/>
      </c>
    </row>
    <row r="7048" spans="5:5" ht="15" customHeight="1" x14ac:dyDescent="0.35">
      <c r="E7048" s="11" t="str">
        <f>IF(F7048="Primary Timing Controller","Timing",IF(F7048="Secondary Timing Controller","Timing",IF(F7048="Star","Ethernet",IF(F7048="Door Controller","Security Solution",IF(F7048="Elevator Controller","Security Solution",IF(F7048="Range Extender","Security Solution",IF(F7048="Dropbox","Standalone",IF(F7048="LF Exciter","Standalone",IF(OR(F7048="Monitor",F7048="Virtual Wall"),IF(VLOOKUP(H7048,IRDeviceDetails!$A$1:$B$10000,2,FALSE)=0,"Standalone",IF(ISNUMBER(MATCH(H7048,ConfigGrouping!$D$1:$D$10000,0)),"Primary","Secondary")),"")))))))))</f>
        <v/>
      </c>
    </row>
    <row r="7049" spans="5:5" ht="15" customHeight="1" x14ac:dyDescent="0.35">
      <c r="E7049" s="11" t="str">
        <f>IF(F7049="Primary Timing Controller","Timing",IF(F7049="Secondary Timing Controller","Timing",IF(F7049="Star","Ethernet",IF(F7049="Door Controller","Security Solution",IF(F7049="Elevator Controller","Security Solution",IF(F7049="Range Extender","Security Solution",IF(F7049="Dropbox","Standalone",IF(F7049="LF Exciter","Standalone",IF(OR(F7049="Monitor",F7049="Virtual Wall"),IF(VLOOKUP(H7049,IRDeviceDetails!$A$1:$B$10000,2,FALSE)=0,"Standalone",IF(ISNUMBER(MATCH(H7049,ConfigGrouping!$D$1:$D$10000,0)),"Primary","Secondary")),"")))))))))</f>
        <v/>
      </c>
    </row>
    <row r="7050" spans="5:5" ht="15" customHeight="1" x14ac:dyDescent="0.35">
      <c r="E7050" s="11" t="str">
        <f>IF(F7050="Primary Timing Controller","Timing",IF(F7050="Secondary Timing Controller","Timing",IF(F7050="Star","Ethernet",IF(F7050="Door Controller","Security Solution",IF(F7050="Elevator Controller","Security Solution",IF(F7050="Range Extender","Security Solution",IF(F7050="Dropbox","Standalone",IF(F7050="LF Exciter","Standalone",IF(OR(F7050="Monitor",F7050="Virtual Wall"),IF(VLOOKUP(H7050,IRDeviceDetails!$A$1:$B$10000,2,FALSE)=0,"Standalone",IF(ISNUMBER(MATCH(H7050,ConfigGrouping!$D$1:$D$10000,0)),"Primary","Secondary")),"")))))))))</f>
        <v/>
      </c>
    </row>
    <row r="7051" spans="5:5" ht="15" customHeight="1" x14ac:dyDescent="0.35">
      <c r="E7051" s="11" t="str">
        <f>IF(F7051="Primary Timing Controller","Timing",IF(F7051="Secondary Timing Controller","Timing",IF(F7051="Star","Ethernet",IF(F7051="Door Controller","Security Solution",IF(F7051="Elevator Controller","Security Solution",IF(F7051="Range Extender","Security Solution",IF(F7051="Dropbox","Standalone",IF(F7051="LF Exciter","Standalone",IF(OR(F7051="Monitor",F7051="Virtual Wall"),IF(VLOOKUP(H7051,IRDeviceDetails!$A$1:$B$10000,2,FALSE)=0,"Standalone",IF(ISNUMBER(MATCH(H7051,ConfigGrouping!$D$1:$D$10000,0)),"Primary","Secondary")),"")))))))))</f>
        <v/>
      </c>
    </row>
    <row r="7052" spans="5:5" ht="15" customHeight="1" x14ac:dyDescent="0.35">
      <c r="E7052" s="11" t="str">
        <f>IF(F7052="Primary Timing Controller","Timing",IF(F7052="Secondary Timing Controller","Timing",IF(F7052="Star","Ethernet",IF(F7052="Door Controller","Security Solution",IF(F7052="Elevator Controller","Security Solution",IF(F7052="Range Extender","Security Solution",IF(F7052="Dropbox","Standalone",IF(F7052="LF Exciter","Standalone",IF(OR(F7052="Monitor",F7052="Virtual Wall"),IF(VLOOKUP(H7052,IRDeviceDetails!$A$1:$B$10000,2,FALSE)=0,"Standalone",IF(ISNUMBER(MATCH(H7052,ConfigGrouping!$D$1:$D$10000,0)),"Primary","Secondary")),"")))))))))</f>
        <v/>
      </c>
    </row>
    <row r="7053" spans="5:5" ht="15" customHeight="1" x14ac:dyDescent="0.35">
      <c r="E7053" s="11" t="str">
        <f>IF(F7053="Primary Timing Controller","Timing",IF(F7053="Secondary Timing Controller","Timing",IF(F7053="Star","Ethernet",IF(F7053="Door Controller","Security Solution",IF(F7053="Elevator Controller","Security Solution",IF(F7053="Range Extender","Security Solution",IF(F7053="Dropbox","Standalone",IF(F7053="LF Exciter","Standalone",IF(OR(F7053="Monitor",F7053="Virtual Wall"),IF(VLOOKUP(H7053,IRDeviceDetails!$A$1:$B$10000,2,FALSE)=0,"Standalone",IF(ISNUMBER(MATCH(H7053,ConfigGrouping!$D$1:$D$10000,0)),"Primary","Secondary")),"")))))))))</f>
        <v/>
      </c>
    </row>
    <row r="7054" spans="5:5" ht="15" customHeight="1" x14ac:dyDescent="0.35">
      <c r="E7054" s="11" t="str">
        <f>IF(F7054="Primary Timing Controller","Timing",IF(F7054="Secondary Timing Controller","Timing",IF(F7054="Star","Ethernet",IF(F7054="Door Controller","Security Solution",IF(F7054="Elevator Controller","Security Solution",IF(F7054="Range Extender","Security Solution",IF(F7054="Dropbox","Standalone",IF(F7054="LF Exciter","Standalone",IF(OR(F7054="Monitor",F7054="Virtual Wall"),IF(VLOOKUP(H7054,IRDeviceDetails!$A$1:$B$10000,2,FALSE)=0,"Standalone",IF(ISNUMBER(MATCH(H7054,ConfigGrouping!$D$1:$D$10000,0)),"Primary","Secondary")),"")))))))))</f>
        <v/>
      </c>
    </row>
    <row r="7055" spans="5:5" ht="15" customHeight="1" x14ac:dyDescent="0.35">
      <c r="E7055" s="11" t="str">
        <f>IF(F7055="Primary Timing Controller","Timing",IF(F7055="Secondary Timing Controller","Timing",IF(F7055="Star","Ethernet",IF(F7055="Door Controller","Security Solution",IF(F7055="Elevator Controller","Security Solution",IF(F7055="Range Extender","Security Solution",IF(F7055="Dropbox","Standalone",IF(F7055="LF Exciter","Standalone",IF(OR(F7055="Monitor",F7055="Virtual Wall"),IF(VLOOKUP(H7055,IRDeviceDetails!$A$1:$B$10000,2,FALSE)=0,"Standalone",IF(ISNUMBER(MATCH(H7055,ConfigGrouping!$D$1:$D$10000,0)),"Primary","Secondary")),"")))))))))</f>
        <v/>
      </c>
    </row>
    <row r="7056" spans="5:5" ht="15" customHeight="1" x14ac:dyDescent="0.35">
      <c r="E7056" s="11" t="str">
        <f>IF(F7056="Primary Timing Controller","Timing",IF(F7056="Secondary Timing Controller","Timing",IF(F7056="Star","Ethernet",IF(F7056="Door Controller","Security Solution",IF(F7056="Elevator Controller","Security Solution",IF(F7056="Range Extender","Security Solution",IF(F7056="Dropbox","Standalone",IF(F7056="LF Exciter","Standalone",IF(OR(F7056="Monitor",F7056="Virtual Wall"),IF(VLOOKUP(H7056,IRDeviceDetails!$A$1:$B$10000,2,FALSE)=0,"Standalone",IF(ISNUMBER(MATCH(H7056,ConfigGrouping!$D$1:$D$10000,0)),"Primary","Secondary")),"")))))))))</f>
        <v/>
      </c>
    </row>
    <row r="7057" spans="5:5" ht="15" customHeight="1" x14ac:dyDescent="0.35">
      <c r="E7057" s="11" t="str">
        <f>IF(F7057="Primary Timing Controller","Timing",IF(F7057="Secondary Timing Controller","Timing",IF(F7057="Star","Ethernet",IF(F7057="Door Controller","Security Solution",IF(F7057="Elevator Controller","Security Solution",IF(F7057="Range Extender","Security Solution",IF(F7057="Dropbox","Standalone",IF(F7057="LF Exciter","Standalone",IF(OR(F7057="Monitor",F7057="Virtual Wall"),IF(VLOOKUP(H7057,IRDeviceDetails!$A$1:$B$10000,2,FALSE)=0,"Standalone",IF(ISNUMBER(MATCH(H7057,ConfigGrouping!$D$1:$D$10000,0)),"Primary","Secondary")),"")))))))))</f>
        <v/>
      </c>
    </row>
    <row r="7058" spans="5:5" ht="15" customHeight="1" x14ac:dyDescent="0.35">
      <c r="E7058" s="11" t="str">
        <f>IF(F7058="Primary Timing Controller","Timing",IF(F7058="Secondary Timing Controller","Timing",IF(F7058="Star","Ethernet",IF(F7058="Door Controller","Security Solution",IF(F7058="Elevator Controller","Security Solution",IF(F7058="Range Extender","Security Solution",IF(F7058="Dropbox","Standalone",IF(F7058="LF Exciter","Standalone",IF(OR(F7058="Monitor",F7058="Virtual Wall"),IF(VLOOKUP(H7058,IRDeviceDetails!$A$1:$B$10000,2,FALSE)=0,"Standalone",IF(ISNUMBER(MATCH(H7058,ConfigGrouping!$D$1:$D$10000,0)),"Primary","Secondary")),"")))))))))</f>
        <v/>
      </c>
    </row>
    <row r="7059" spans="5:5" ht="15" customHeight="1" x14ac:dyDescent="0.35">
      <c r="E7059" s="11" t="str">
        <f>IF(F7059="Primary Timing Controller","Timing",IF(F7059="Secondary Timing Controller","Timing",IF(F7059="Star","Ethernet",IF(F7059="Door Controller","Security Solution",IF(F7059="Elevator Controller","Security Solution",IF(F7059="Range Extender","Security Solution",IF(F7059="Dropbox","Standalone",IF(F7059="LF Exciter","Standalone",IF(OR(F7059="Monitor",F7059="Virtual Wall"),IF(VLOOKUP(H7059,IRDeviceDetails!$A$1:$B$10000,2,FALSE)=0,"Standalone",IF(ISNUMBER(MATCH(H7059,ConfigGrouping!$D$1:$D$10000,0)),"Primary","Secondary")),"")))))))))</f>
        <v/>
      </c>
    </row>
    <row r="7060" spans="5:5" ht="15" customHeight="1" x14ac:dyDescent="0.35">
      <c r="E7060" s="11" t="str">
        <f>IF(F7060="Primary Timing Controller","Timing",IF(F7060="Secondary Timing Controller","Timing",IF(F7060="Star","Ethernet",IF(F7060="Door Controller","Security Solution",IF(F7060="Elevator Controller","Security Solution",IF(F7060="Range Extender","Security Solution",IF(F7060="Dropbox","Standalone",IF(F7060="LF Exciter","Standalone",IF(OR(F7060="Monitor",F7060="Virtual Wall"),IF(VLOOKUP(H7060,IRDeviceDetails!$A$1:$B$10000,2,FALSE)=0,"Standalone",IF(ISNUMBER(MATCH(H7060,ConfigGrouping!$D$1:$D$10000,0)),"Primary","Secondary")),"")))))))))</f>
        <v/>
      </c>
    </row>
    <row r="7061" spans="5:5" ht="15" customHeight="1" x14ac:dyDescent="0.35">
      <c r="E7061" s="11" t="str">
        <f>IF(F7061="Primary Timing Controller","Timing",IF(F7061="Secondary Timing Controller","Timing",IF(F7061="Star","Ethernet",IF(F7061="Door Controller","Security Solution",IF(F7061="Elevator Controller","Security Solution",IF(F7061="Range Extender","Security Solution",IF(F7061="Dropbox","Standalone",IF(F7061="LF Exciter","Standalone",IF(OR(F7061="Monitor",F7061="Virtual Wall"),IF(VLOOKUP(H7061,IRDeviceDetails!$A$1:$B$10000,2,FALSE)=0,"Standalone",IF(ISNUMBER(MATCH(H7061,ConfigGrouping!$D$1:$D$10000,0)),"Primary","Secondary")),"")))))))))</f>
        <v/>
      </c>
    </row>
    <row r="7062" spans="5:5" ht="15" customHeight="1" x14ac:dyDescent="0.35">
      <c r="E7062" s="11" t="str">
        <f>IF(F7062="Primary Timing Controller","Timing",IF(F7062="Secondary Timing Controller","Timing",IF(F7062="Star","Ethernet",IF(F7062="Door Controller","Security Solution",IF(F7062="Elevator Controller","Security Solution",IF(F7062="Range Extender","Security Solution",IF(F7062="Dropbox","Standalone",IF(F7062="LF Exciter","Standalone",IF(OR(F7062="Monitor",F7062="Virtual Wall"),IF(VLOOKUP(H7062,IRDeviceDetails!$A$1:$B$10000,2,FALSE)=0,"Standalone",IF(ISNUMBER(MATCH(H7062,ConfigGrouping!$D$1:$D$10000,0)),"Primary","Secondary")),"")))))))))</f>
        <v/>
      </c>
    </row>
    <row r="7063" spans="5:5" ht="15" customHeight="1" x14ac:dyDescent="0.35">
      <c r="E7063" s="11" t="str">
        <f>IF(F7063="Primary Timing Controller","Timing",IF(F7063="Secondary Timing Controller","Timing",IF(F7063="Star","Ethernet",IF(F7063="Door Controller","Security Solution",IF(F7063="Elevator Controller","Security Solution",IF(F7063="Range Extender","Security Solution",IF(F7063="Dropbox","Standalone",IF(F7063="LF Exciter","Standalone",IF(OR(F7063="Monitor",F7063="Virtual Wall"),IF(VLOOKUP(H7063,IRDeviceDetails!$A$1:$B$10000,2,FALSE)=0,"Standalone",IF(ISNUMBER(MATCH(H7063,ConfigGrouping!$D$1:$D$10000,0)),"Primary","Secondary")),"")))))))))</f>
        <v/>
      </c>
    </row>
    <row r="7064" spans="5:5" ht="15" customHeight="1" x14ac:dyDescent="0.35">
      <c r="E7064" s="11" t="str">
        <f>IF(F7064="Primary Timing Controller","Timing",IF(F7064="Secondary Timing Controller","Timing",IF(F7064="Star","Ethernet",IF(F7064="Door Controller","Security Solution",IF(F7064="Elevator Controller","Security Solution",IF(F7064="Range Extender","Security Solution",IF(F7064="Dropbox","Standalone",IF(F7064="LF Exciter","Standalone",IF(OR(F7064="Monitor",F7064="Virtual Wall"),IF(VLOOKUP(H7064,IRDeviceDetails!$A$1:$B$10000,2,FALSE)=0,"Standalone",IF(ISNUMBER(MATCH(H7064,ConfigGrouping!$D$1:$D$10000,0)),"Primary","Secondary")),"")))))))))</f>
        <v/>
      </c>
    </row>
    <row r="7065" spans="5:5" ht="15" customHeight="1" x14ac:dyDescent="0.35">
      <c r="E7065" s="11" t="str">
        <f>IF(F7065="Primary Timing Controller","Timing",IF(F7065="Secondary Timing Controller","Timing",IF(F7065="Star","Ethernet",IF(F7065="Door Controller","Security Solution",IF(F7065="Elevator Controller","Security Solution",IF(F7065="Range Extender","Security Solution",IF(F7065="Dropbox","Standalone",IF(F7065="LF Exciter","Standalone",IF(OR(F7065="Monitor",F7065="Virtual Wall"),IF(VLOOKUP(H7065,IRDeviceDetails!$A$1:$B$10000,2,FALSE)=0,"Standalone",IF(ISNUMBER(MATCH(H7065,ConfigGrouping!$D$1:$D$10000,0)),"Primary","Secondary")),"")))))))))</f>
        <v/>
      </c>
    </row>
    <row r="7066" spans="5:5" ht="15" customHeight="1" x14ac:dyDescent="0.35">
      <c r="E7066" s="11" t="str">
        <f>IF(F7066="Primary Timing Controller","Timing",IF(F7066="Secondary Timing Controller","Timing",IF(F7066="Star","Ethernet",IF(F7066="Door Controller","Security Solution",IF(F7066="Elevator Controller","Security Solution",IF(F7066="Range Extender","Security Solution",IF(F7066="Dropbox","Standalone",IF(F7066="LF Exciter","Standalone",IF(OR(F7066="Monitor",F7066="Virtual Wall"),IF(VLOOKUP(H7066,IRDeviceDetails!$A$1:$B$10000,2,FALSE)=0,"Standalone",IF(ISNUMBER(MATCH(H7066,ConfigGrouping!$D$1:$D$10000,0)),"Primary","Secondary")),"")))))))))</f>
        <v/>
      </c>
    </row>
    <row r="7067" spans="5:5" ht="15" customHeight="1" x14ac:dyDescent="0.35">
      <c r="E7067" s="11" t="str">
        <f>IF(F7067="Primary Timing Controller","Timing",IF(F7067="Secondary Timing Controller","Timing",IF(F7067="Star","Ethernet",IF(F7067="Door Controller","Security Solution",IF(F7067="Elevator Controller","Security Solution",IF(F7067="Range Extender","Security Solution",IF(F7067="Dropbox","Standalone",IF(F7067="LF Exciter","Standalone",IF(OR(F7067="Monitor",F7067="Virtual Wall"),IF(VLOOKUP(H7067,IRDeviceDetails!$A$1:$B$10000,2,FALSE)=0,"Standalone",IF(ISNUMBER(MATCH(H7067,ConfigGrouping!$D$1:$D$10000,0)),"Primary","Secondary")),"")))))))))</f>
        <v/>
      </c>
    </row>
    <row r="7068" spans="5:5" ht="15" customHeight="1" x14ac:dyDescent="0.35">
      <c r="E7068" s="11" t="str">
        <f>IF(F7068="Primary Timing Controller","Timing",IF(F7068="Secondary Timing Controller","Timing",IF(F7068="Star","Ethernet",IF(F7068="Door Controller","Security Solution",IF(F7068="Elevator Controller","Security Solution",IF(F7068="Range Extender","Security Solution",IF(F7068="Dropbox","Standalone",IF(F7068="LF Exciter","Standalone",IF(OR(F7068="Monitor",F7068="Virtual Wall"),IF(VLOOKUP(H7068,IRDeviceDetails!$A$1:$B$10000,2,FALSE)=0,"Standalone",IF(ISNUMBER(MATCH(H7068,ConfigGrouping!$D$1:$D$10000,0)),"Primary","Secondary")),"")))))))))</f>
        <v/>
      </c>
    </row>
    <row r="7069" spans="5:5" ht="15" customHeight="1" x14ac:dyDescent="0.35">
      <c r="E7069" s="11" t="str">
        <f>IF(F7069="Primary Timing Controller","Timing",IF(F7069="Secondary Timing Controller","Timing",IF(F7069="Star","Ethernet",IF(F7069="Door Controller","Security Solution",IF(F7069="Elevator Controller","Security Solution",IF(F7069="Range Extender","Security Solution",IF(F7069="Dropbox","Standalone",IF(F7069="LF Exciter","Standalone",IF(OR(F7069="Monitor",F7069="Virtual Wall"),IF(VLOOKUP(H7069,IRDeviceDetails!$A$1:$B$10000,2,FALSE)=0,"Standalone",IF(ISNUMBER(MATCH(H7069,ConfigGrouping!$D$1:$D$10000,0)),"Primary","Secondary")),"")))))))))</f>
        <v/>
      </c>
    </row>
    <row r="7070" spans="5:5" ht="15" customHeight="1" x14ac:dyDescent="0.35">
      <c r="E7070" s="11" t="str">
        <f>IF(F7070="Primary Timing Controller","Timing",IF(F7070="Secondary Timing Controller","Timing",IF(F7070="Star","Ethernet",IF(F7070="Door Controller","Security Solution",IF(F7070="Elevator Controller","Security Solution",IF(F7070="Range Extender","Security Solution",IF(F7070="Dropbox","Standalone",IF(F7070="LF Exciter","Standalone",IF(OR(F7070="Monitor",F7070="Virtual Wall"),IF(VLOOKUP(H7070,IRDeviceDetails!$A$1:$B$10000,2,FALSE)=0,"Standalone",IF(ISNUMBER(MATCH(H7070,ConfigGrouping!$D$1:$D$10000,0)),"Primary","Secondary")),"")))))))))</f>
        <v/>
      </c>
    </row>
    <row r="7071" spans="5:5" ht="15" customHeight="1" x14ac:dyDescent="0.35">
      <c r="E7071" s="11" t="str">
        <f>IF(F7071="Primary Timing Controller","Timing",IF(F7071="Secondary Timing Controller","Timing",IF(F7071="Star","Ethernet",IF(F7071="Door Controller","Security Solution",IF(F7071="Elevator Controller","Security Solution",IF(F7071="Range Extender","Security Solution",IF(F7071="Dropbox","Standalone",IF(F7071="LF Exciter","Standalone",IF(OR(F7071="Monitor",F7071="Virtual Wall"),IF(VLOOKUP(H7071,IRDeviceDetails!$A$1:$B$10000,2,FALSE)=0,"Standalone",IF(ISNUMBER(MATCH(H7071,ConfigGrouping!$D$1:$D$10000,0)),"Primary","Secondary")),"")))))))))</f>
        <v/>
      </c>
    </row>
    <row r="7072" spans="5:5" ht="15" customHeight="1" x14ac:dyDescent="0.35">
      <c r="E7072" s="11" t="str">
        <f>IF(F7072="Primary Timing Controller","Timing",IF(F7072="Secondary Timing Controller","Timing",IF(F7072="Star","Ethernet",IF(F7072="Door Controller","Security Solution",IF(F7072="Elevator Controller","Security Solution",IF(F7072="Range Extender","Security Solution",IF(F7072="Dropbox","Standalone",IF(F7072="LF Exciter","Standalone",IF(OR(F7072="Monitor",F7072="Virtual Wall"),IF(VLOOKUP(H7072,IRDeviceDetails!$A$1:$B$10000,2,FALSE)=0,"Standalone",IF(ISNUMBER(MATCH(H7072,ConfigGrouping!$D$1:$D$10000,0)),"Primary","Secondary")),"")))))))))</f>
        <v/>
      </c>
    </row>
    <row r="7073" spans="5:5" ht="15" customHeight="1" x14ac:dyDescent="0.35">
      <c r="E7073" s="11" t="str">
        <f>IF(F7073="Primary Timing Controller","Timing",IF(F7073="Secondary Timing Controller","Timing",IF(F7073="Star","Ethernet",IF(F7073="Door Controller","Security Solution",IF(F7073="Elevator Controller","Security Solution",IF(F7073="Range Extender","Security Solution",IF(F7073="Dropbox","Standalone",IF(F7073="LF Exciter","Standalone",IF(OR(F7073="Monitor",F7073="Virtual Wall"),IF(VLOOKUP(H7073,IRDeviceDetails!$A$1:$B$10000,2,FALSE)=0,"Standalone",IF(ISNUMBER(MATCH(H7073,ConfigGrouping!$D$1:$D$10000,0)),"Primary","Secondary")),"")))))))))</f>
        <v/>
      </c>
    </row>
    <row r="7074" spans="5:5" ht="15" customHeight="1" x14ac:dyDescent="0.35">
      <c r="E7074" s="11" t="str">
        <f>IF(F7074="Primary Timing Controller","Timing",IF(F7074="Secondary Timing Controller","Timing",IF(F7074="Star","Ethernet",IF(F7074="Door Controller","Security Solution",IF(F7074="Elevator Controller","Security Solution",IF(F7074="Range Extender","Security Solution",IF(F7074="Dropbox","Standalone",IF(F7074="LF Exciter","Standalone",IF(OR(F7074="Monitor",F7074="Virtual Wall"),IF(VLOOKUP(H7074,IRDeviceDetails!$A$1:$B$10000,2,FALSE)=0,"Standalone",IF(ISNUMBER(MATCH(H7074,ConfigGrouping!$D$1:$D$10000,0)),"Primary","Secondary")),"")))))))))</f>
        <v/>
      </c>
    </row>
    <row r="7075" spans="5:5" ht="15" customHeight="1" x14ac:dyDescent="0.35">
      <c r="E7075" s="11" t="str">
        <f>IF(F7075="Primary Timing Controller","Timing",IF(F7075="Secondary Timing Controller","Timing",IF(F7075="Star","Ethernet",IF(F7075="Door Controller","Security Solution",IF(F7075="Elevator Controller","Security Solution",IF(F7075="Range Extender","Security Solution",IF(F7075="Dropbox","Standalone",IF(F7075="LF Exciter","Standalone",IF(OR(F7075="Monitor",F7075="Virtual Wall"),IF(VLOOKUP(H7075,IRDeviceDetails!$A$1:$B$10000,2,FALSE)=0,"Standalone",IF(ISNUMBER(MATCH(H7075,ConfigGrouping!$D$1:$D$10000,0)),"Primary","Secondary")),"")))))))))</f>
        <v/>
      </c>
    </row>
    <row r="7076" spans="5:5" ht="15" customHeight="1" x14ac:dyDescent="0.35">
      <c r="E7076" s="11" t="str">
        <f>IF(F7076="Primary Timing Controller","Timing",IF(F7076="Secondary Timing Controller","Timing",IF(F7076="Star","Ethernet",IF(F7076="Door Controller","Security Solution",IF(F7076="Elevator Controller","Security Solution",IF(F7076="Range Extender","Security Solution",IF(F7076="Dropbox","Standalone",IF(F7076="LF Exciter","Standalone",IF(OR(F7076="Monitor",F7076="Virtual Wall"),IF(VLOOKUP(H7076,IRDeviceDetails!$A$1:$B$10000,2,FALSE)=0,"Standalone",IF(ISNUMBER(MATCH(H7076,ConfigGrouping!$D$1:$D$10000,0)),"Primary","Secondary")),"")))))))))</f>
        <v/>
      </c>
    </row>
    <row r="7077" spans="5:5" ht="15" customHeight="1" x14ac:dyDescent="0.35">
      <c r="E7077" s="11" t="str">
        <f>IF(F7077="Primary Timing Controller","Timing",IF(F7077="Secondary Timing Controller","Timing",IF(F7077="Star","Ethernet",IF(F7077="Door Controller","Security Solution",IF(F7077="Elevator Controller","Security Solution",IF(F7077="Range Extender","Security Solution",IF(F7077="Dropbox","Standalone",IF(F7077="LF Exciter","Standalone",IF(OR(F7077="Monitor",F7077="Virtual Wall"),IF(VLOOKUP(H7077,IRDeviceDetails!$A$1:$B$10000,2,FALSE)=0,"Standalone",IF(ISNUMBER(MATCH(H7077,ConfigGrouping!$D$1:$D$10000,0)),"Primary","Secondary")),"")))))))))</f>
        <v/>
      </c>
    </row>
    <row r="7078" spans="5:5" ht="15" customHeight="1" x14ac:dyDescent="0.35">
      <c r="E7078" s="11" t="str">
        <f>IF(F7078="Primary Timing Controller","Timing",IF(F7078="Secondary Timing Controller","Timing",IF(F7078="Star","Ethernet",IF(F7078="Door Controller","Security Solution",IF(F7078="Elevator Controller","Security Solution",IF(F7078="Range Extender","Security Solution",IF(F7078="Dropbox","Standalone",IF(F7078="LF Exciter","Standalone",IF(OR(F7078="Monitor",F7078="Virtual Wall"),IF(VLOOKUP(H7078,IRDeviceDetails!$A$1:$B$10000,2,FALSE)=0,"Standalone",IF(ISNUMBER(MATCH(H7078,ConfigGrouping!$D$1:$D$10000,0)),"Primary","Secondary")),"")))))))))</f>
        <v/>
      </c>
    </row>
    <row r="7079" spans="5:5" ht="15" customHeight="1" x14ac:dyDescent="0.35">
      <c r="E7079" s="11" t="str">
        <f>IF(F7079="Primary Timing Controller","Timing",IF(F7079="Secondary Timing Controller","Timing",IF(F7079="Star","Ethernet",IF(F7079="Door Controller","Security Solution",IF(F7079="Elevator Controller","Security Solution",IF(F7079="Range Extender","Security Solution",IF(F7079="Dropbox","Standalone",IF(F7079="LF Exciter","Standalone",IF(OR(F7079="Monitor",F7079="Virtual Wall"),IF(VLOOKUP(H7079,IRDeviceDetails!$A$1:$B$10000,2,FALSE)=0,"Standalone",IF(ISNUMBER(MATCH(H7079,ConfigGrouping!$D$1:$D$10000,0)),"Primary","Secondary")),"")))))))))</f>
        <v/>
      </c>
    </row>
    <row r="7080" spans="5:5" ht="15" customHeight="1" x14ac:dyDescent="0.35">
      <c r="E7080" s="11" t="str">
        <f>IF(F7080="Primary Timing Controller","Timing",IF(F7080="Secondary Timing Controller","Timing",IF(F7080="Star","Ethernet",IF(F7080="Door Controller","Security Solution",IF(F7080="Elevator Controller","Security Solution",IF(F7080="Range Extender","Security Solution",IF(F7080="Dropbox","Standalone",IF(F7080="LF Exciter","Standalone",IF(OR(F7080="Monitor",F7080="Virtual Wall"),IF(VLOOKUP(H7080,IRDeviceDetails!$A$1:$B$10000,2,FALSE)=0,"Standalone",IF(ISNUMBER(MATCH(H7080,ConfigGrouping!$D$1:$D$10000,0)),"Primary","Secondary")),"")))))))))</f>
        <v/>
      </c>
    </row>
    <row r="7081" spans="5:5" ht="15" customHeight="1" x14ac:dyDescent="0.35">
      <c r="E7081" s="11" t="str">
        <f>IF(F7081="Primary Timing Controller","Timing",IF(F7081="Secondary Timing Controller","Timing",IF(F7081="Star","Ethernet",IF(F7081="Door Controller","Security Solution",IF(F7081="Elevator Controller","Security Solution",IF(F7081="Range Extender","Security Solution",IF(F7081="Dropbox","Standalone",IF(F7081="LF Exciter","Standalone",IF(OR(F7081="Monitor",F7081="Virtual Wall"),IF(VLOOKUP(H7081,IRDeviceDetails!$A$1:$B$10000,2,FALSE)=0,"Standalone",IF(ISNUMBER(MATCH(H7081,ConfigGrouping!$D$1:$D$10000,0)),"Primary","Secondary")),"")))))))))</f>
        <v/>
      </c>
    </row>
    <row r="7082" spans="5:5" ht="15" customHeight="1" x14ac:dyDescent="0.35">
      <c r="E7082" s="11" t="str">
        <f>IF(F7082="Primary Timing Controller","Timing",IF(F7082="Secondary Timing Controller","Timing",IF(F7082="Star","Ethernet",IF(F7082="Door Controller","Security Solution",IF(F7082="Elevator Controller","Security Solution",IF(F7082="Range Extender","Security Solution",IF(F7082="Dropbox","Standalone",IF(F7082="LF Exciter","Standalone",IF(OR(F7082="Monitor",F7082="Virtual Wall"),IF(VLOOKUP(H7082,IRDeviceDetails!$A$1:$B$10000,2,FALSE)=0,"Standalone",IF(ISNUMBER(MATCH(H7082,ConfigGrouping!$D$1:$D$10000,0)),"Primary","Secondary")),"")))))))))</f>
        <v/>
      </c>
    </row>
    <row r="7083" spans="5:5" ht="15" customHeight="1" x14ac:dyDescent="0.35">
      <c r="E7083" s="11" t="str">
        <f>IF(F7083="Primary Timing Controller","Timing",IF(F7083="Secondary Timing Controller","Timing",IF(F7083="Star","Ethernet",IF(F7083="Door Controller","Security Solution",IF(F7083="Elevator Controller","Security Solution",IF(F7083="Range Extender","Security Solution",IF(F7083="Dropbox","Standalone",IF(F7083="LF Exciter","Standalone",IF(OR(F7083="Monitor",F7083="Virtual Wall"),IF(VLOOKUP(H7083,IRDeviceDetails!$A$1:$B$10000,2,FALSE)=0,"Standalone",IF(ISNUMBER(MATCH(H7083,ConfigGrouping!$D$1:$D$10000,0)),"Primary","Secondary")),"")))))))))</f>
        <v/>
      </c>
    </row>
    <row r="7084" spans="5:5" ht="15" customHeight="1" x14ac:dyDescent="0.35">
      <c r="E7084" s="11" t="str">
        <f>IF(F7084="Primary Timing Controller","Timing",IF(F7084="Secondary Timing Controller","Timing",IF(F7084="Star","Ethernet",IF(F7084="Door Controller","Security Solution",IF(F7084="Elevator Controller","Security Solution",IF(F7084="Range Extender","Security Solution",IF(F7084="Dropbox","Standalone",IF(F7084="LF Exciter","Standalone",IF(OR(F7084="Monitor",F7084="Virtual Wall"),IF(VLOOKUP(H7084,IRDeviceDetails!$A$1:$B$10000,2,FALSE)=0,"Standalone",IF(ISNUMBER(MATCH(H7084,ConfigGrouping!$D$1:$D$10000,0)),"Primary","Secondary")),"")))))))))</f>
        <v/>
      </c>
    </row>
    <row r="7085" spans="5:5" ht="15" customHeight="1" x14ac:dyDescent="0.35">
      <c r="E7085" s="11" t="str">
        <f>IF(F7085="Primary Timing Controller","Timing",IF(F7085="Secondary Timing Controller","Timing",IF(F7085="Star","Ethernet",IF(F7085="Door Controller","Security Solution",IF(F7085="Elevator Controller","Security Solution",IF(F7085="Range Extender","Security Solution",IF(F7085="Dropbox","Standalone",IF(F7085="LF Exciter","Standalone",IF(OR(F7085="Monitor",F7085="Virtual Wall"),IF(VLOOKUP(H7085,IRDeviceDetails!$A$1:$B$10000,2,FALSE)=0,"Standalone",IF(ISNUMBER(MATCH(H7085,ConfigGrouping!$D$1:$D$10000,0)),"Primary","Secondary")),"")))))))))</f>
        <v/>
      </c>
    </row>
    <row r="7086" spans="5:5" ht="15" customHeight="1" x14ac:dyDescent="0.35">
      <c r="E7086" s="11" t="str">
        <f>IF(F7086="Primary Timing Controller","Timing",IF(F7086="Secondary Timing Controller","Timing",IF(F7086="Star","Ethernet",IF(F7086="Door Controller","Security Solution",IF(F7086="Elevator Controller","Security Solution",IF(F7086="Range Extender","Security Solution",IF(F7086="Dropbox","Standalone",IF(F7086="LF Exciter","Standalone",IF(OR(F7086="Monitor",F7086="Virtual Wall"),IF(VLOOKUP(H7086,IRDeviceDetails!$A$1:$B$10000,2,FALSE)=0,"Standalone",IF(ISNUMBER(MATCH(H7086,ConfigGrouping!$D$1:$D$10000,0)),"Primary","Secondary")),"")))))))))</f>
        <v/>
      </c>
    </row>
    <row r="7087" spans="5:5" ht="15" customHeight="1" x14ac:dyDescent="0.35">
      <c r="E7087" s="11" t="str">
        <f>IF(F7087="Primary Timing Controller","Timing",IF(F7087="Secondary Timing Controller","Timing",IF(F7087="Star","Ethernet",IF(F7087="Door Controller","Security Solution",IF(F7087="Elevator Controller","Security Solution",IF(F7087="Range Extender","Security Solution",IF(F7087="Dropbox","Standalone",IF(F7087="LF Exciter","Standalone",IF(OR(F7087="Monitor",F7087="Virtual Wall"),IF(VLOOKUP(H7087,IRDeviceDetails!$A$1:$B$10000,2,FALSE)=0,"Standalone",IF(ISNUMBER(MATCH(H7087,ConfigGrouping!$D$1:$D$10000,0)),"Primary","Secondary")),"")))))))))</f>
        <v/>
      </c>
    </row>
    <row r="7088" spans="5:5" ht="15" customHeight="1" x14ac:dyDescent="0.35">
      <c r="E7088" s="11" t="str">
        <f>IF(F7088="Primary Timing Controller","Timing",IF(F7088="Secondary Timing Controller","Timing",IF(F7088="Star","Ethernet",IF(F7088="Door Controller","Security Solution",IF(F7088="Elevator Controller","Security Solution",IF(F7088="Range Extender","Security Solution",IF(F7088="Dropbox","Standalone",IF(F7088="LF Exciter","Standalone",IF(OR(F7088="Monitor",F7088="Virtual Wall"),IF(VLOOKUP(H7088,IRDeviceDetails!$A$1:$B$10000,2,FALSE)=0,"Standalone",IF(ISNUMBER(MATCH(H7088,ConfigGrouping!$D$1:$D$10000,0)),"Primary","Secondary")),"")))))))))</f>
        <v/>
      </c>
    </row>
    <row r="7089" spans="5:5" ht="15" customHeight="1" x14ac:dyDescent="0.35">
      <c r="E7089" s="11" t="str">
        <f>IF(F7089="Primary Timing Controller","Timing",IF(F7089="Secondary Timing Controller","Timing",IF(F7089="Star","Ethernet",IF(F7089="Door Controller","Security Solution",IF(F7089="Elevator Controller","Security Solution",IF(F7089="Range Extender","Security Solution",IF(F7089="Dropbox","Standalone",IF(F7089="LF Exciter","Standalone",IF(OR(F7089="Monitor",F7089="Virtual Wall"),IF(VLOOKUP(H7089,IRDeviceDetails!$A$1:$B$10000,2,FALSE)=0,"Standalone",IF(ISNUMBER(MATCH(H7089,ConfigGrouping!$D$1:$D$10000,0)),"Primary","Secondary")),"")))))))))</f>
        <v/>
      </c>
    </row>
    <row r="7090" spans="5:5" ht="15" customHeight="1" x14ac:dyDescent="0.35">
      <c r="E7090" s="11" t="str">
        <f>IF(F7090="Primary Timing Controller","Timing",IF(F7090="Secondary Timing Controller","Timing",IF(F7090="Star","Ethernet",IF(F7090="Door Controller","Security Solution",IF(F7090="Elevator Controller","Security Solution",IF(F7090="Range Extender","Security Solution",IF(F7090="Dropbox","Standalone",IF(F7090="LF Exciter","Standalone",IF(OR(F7090="Monitor",F7090="Virtual Wall"),IF(VLOOKUP(H7090,IRDeviceDetails!$A$1:$B$10000,2,FALSE)=0,"Standalone",IF(ISNUMBER(MATCH(H7090,ConfigGrouping!$D$1:$D$10000,0)),"Primary","Secondary")),"")))))))))</f>
        <v/>
      </c>
    </row>
    <row r="7091" spans="5:5" ht="15" customHeight="1" x14ac:dyDescent="0.35">
      <c r="E7091" s="11" t="str">
        <f>IF(F7091="Primary Timing Controller","Timing",IF(F7091="Secondary Timing Controller","Timing",IF(F7091="Star","Ethernet",IF(F7091="Door Controller","Security Solution",IF(F7091="Elevator Controller","Security Solution",IF(F7091="Range Extender","Security Solution",IF(F7091="Dropbox","Standalone",IF(F7091="LF Exciter","Standalone",IF(OR(F7091="Monitor",F7091="Virtual Wall"),IF(VLOOKUP(H7091,IRDeviceDetails!$A$1:$B$10000,2,FALSE)=0,"Standalone",IF(ISNUMBER(MATCH(H7091,ConfigGrouping!$D$1:$D$10000,0)),"Primary","Secondary")),"")))))))))</f>
        <v/>
      </c>
    </row>
    <row r="7092" spans="5:5" ht="15" customHeight="1" x14ac:dyDescent="0.35">
      <c r="E7092" s="11" t="str">
        <f>IF(F7092="Primary Timing Controller","Timing",IF(F7092="Secondary Timing Controller","Timing",IF(F7092="Star","Ethernet",IF(F7092="Door Controller","Security Solution",IF(F7092="Elevator Controller","Security Solution",IF(F7092="Range Extender","Security Solution",IF(F7092="Dropbox","Standalone",IF(F7092="LF Exciter","Standalone",IF(OR(F7092="Monitor",F7092="Virtual Wall"),IF(VLOOKUP(H7092,IRDeviceDetails!$A$1:$B$10000,2,FALSE)=0,"Standalone",IF(ISNUMBER(MATCH(H7092,ConfigGrouping!$D$1:$D$10000,0)),"Primary","Secondary")),"")))))))))</f>
        <v/>
      </c>
    </row>
    <row r="7093" spans="5:5" ht="15" customHeight="1" x14ac:dyDescent="0.35">
      <c r="E7093" s="11" t="str">
        <f>IF(F7093="Primary Timing Controller","Timing",IF(F7093="Secondary Timing Controller","Timing",IF(F7093="Star","Ethernet",IF(F7093="Door Controller","Security Solution",IF(F7093="Elevator Controller","Security Solution",IF(F7093="Range Extender","Security Solution",IF(F7093="Dropbox","Standalone",IF(F7093="LF Exciter","Standalone",IF(OR(F7093="Monitor",F7093="Virtual Wall"),IF(VLOOKUP(H7093,IRDeviceDetails!$A$1:$B$10000,2,FALSE)=0,"Standalone",IF(ISNUMBER(MATCH(H7093,ConfigGrouping!$D$1:$D$10000,0)),"Primary","Secondary")),"")))))))))</f>
        <v/>
      </c>
    </row>
    <row r="7094" spans="5:5" ht="15" customHeight="1" x14ac:dyDescent="0.35">
      <c r="E7094" s="11" t="str">
        <f>IF(F7094="Primary Timing Controller","Timing",IF(F7094="Secondary Timing Controller","Timing",IF(F7094="Star","Ethernet",IF(F7094="Door Controller","Security Solution",IF(F7094="Elevator Controller","Security Solution",IF(F7094="Range Extender","Security Solution",IF(F7094="Dropbox","Standalone",IF(F7094="LF Exciter","Standalone",IF(OR(F7094="Monitor",F7094="Virtual Wall"),IF(VLOOKUP(H7094,IRDeviceDetails!$A$1:$B$10000,2,FALSE)=0,"Standalone",IF(ISNUMBER(MATCH(H7094,ConfigGrouping!$D$1:$D$10000,0)),"Primary","Secondary")),"")))))))))</f>
        <v/>
      </c>
    </row>
    <row r="7095" spans="5:5" ht="15" customHeight="1" x14ac:dyDescent="0.35">
      <c r="E7095" s="11" t="str">
        <f>IF(F7095="Primary Timing Controller","Timing",IF(F7095="Secondary Timing Controller","Timing",IF(F7095="Star","Ethernet",IF(F7095="Door Controller","Security Solution",IF(F7095="Elevator Controller","Security Solution",IF(F7095="Range Extender","Security Solution",IF(F7095="Dropbox","Standalone",IF(F7095="LF Exciter","Standalone",IF(OR(F7095="Monitor",F7095="Virtual Wall"),IF(VLOOKUP(H7095,IRDeviceDetails!$A$1:$B$10000,2,FALSE)=0,"Standalone",IF(ISNUMBER(MATCH(H7095,ConfigGrouping!$D$1:$D$10000,0)),"Primary","Secondary")),"")))))))))</f>
        <v/>
      </c>
    </row>
    <row r="7096" spans="5:5" ht="15" customHeight="1" x14ac:dyDescent="0.35">
      <c r="E7096" s="11" t="str">
        <f>IF(F7096="Primary Timing Controller","Timing",IF(F7096="Secondary Timing Controller","Timing",IF(F7096="Star","Ethernet",IF(F7096="Door Controller","Security Solution",IF(F7096="Elevator Controller","Security Solution",IF(F7096="Range Extender","Security Solution",IF(F7096="Dropbox","Standalone",IF(F7096="LF Exciter","Standalone",IF(OR(F7096="Monitor",F7096="Virtual Wall"),IF(VLOOKUP(H7096,IRDeviceDetails!$A$1:$B$10000,2,FALSE)=0,"Standalone",IF(ISNUMBER(MATCH(H7096,ConfigGrouping!$D$1:$D$10000,0)),"Primary","Secondary")),"")))))))))</f>
        <v/>
      </c>
    </row>
    <row r="7097" spans="5:5" ht="15" customHeight="1" x14ac:dyDescent="0.35">
      <c r="E7097" s="11" t="str">
        <f>IF(F7097="Primary Timing Controller","Timing",IF(F7097="Secondary Timing Controller","Timing",IF(F7097="Star","Ethernet",IF(F7097="Door Controller","Security Solution",IF(F7097="Elevator Controller","Security Solution",IF(F7097="Range Extender","Security Solution",IF(F7097="Dropbox","Standalone",IF(F7097="LF Exciter","Standalone",IF(OR(F7097="Monitor",F7097="Virtual Wall"),IF(VLOOKUP(H7097,IRDeviceDetails!$A$1:$B$10000,2,FALSE)=0,"Standalone",IF(ISNUMBER(MATCH(H7097,ConfigGrouping!$D$1:$D$10000,0)),"Primary","Secondary")),"")))))))))</f>
        <v/>
      </c>
    </row>
    <row r="7098" spans="5:5" ht="15" customHeight="1" x14ac:dyDescent="0.35">
      <c r="E7098" s="11" t="str">
        <f>IF(F7098="Primary Timing Controller","Timing",IF(F7098="Secondary Timing Controller","Timing",IF(F7098="Star","Ethernet",IF(F7098="Door Controller","Security Solution",IF(F7098="Elevator Controller","Security Solution",IF(F7098="Range Extender","Security Solution",IF(F7098="Dropbox","Standalone",IF(F7098="LF Exciter","Standalone",IF(OR(F7098="Monitor",F7098="Virtual Wall"),IF(VLOOKUP(H7098,IRDeviceDetails!$A$1:$B$10000,2,FALSE)=0,"Standalone",IF(ISNUMBER(MATCH(H7098,ConfigGrouping!$D$1:$D$10000,0)),"Primary","Secondary")),"")))))))))</f>
        <v/>
      </c>
    </row>
    <row r="7099" spans="5:5" ht="15" customHeight="1" x14ac:dyDescent="0.35">
      <c r="E7099" s="11" t="str">
        <f>IF(F7099="Primary Timing Controller","Timing",IF(F7099="Secondary Timing Controller","Timing",IF(F7099="Star","Ethernet",IF(F7099="Door Controller","Security Solution",IF(F7099="Elevator Controller","Security Solution",IF(F7099="Range Extender","Security Solution",IF(F7099="Dropbox","Standalone",IF(F7099="LF Exciter","Standalone",IF(OR(F7099="Monitor",F7099="Virtual Wall"),IF(VLOOKUP(H7099,IRDeviceDetails!$A$1:$B$10000,2,FALSE)=0,"Standalone",IF(ISNUMBER(MATCH(H7099,ConfigGrouping!$D$1:$D$10000,0)),"Primary","Secondary")),"")))))))))</f>
        <v/>
      </c>
    </row>
    <row r="7100" spans="5:5" ht="15" customHeight="1" x14ac:dyDescent="0.35">
      <c r="E7100" s="11" t="str">
        <f>IF(F7100="Primary Timing Controller","Timing",IF(F7100="Secondary Timing Controller","Timing",IF(F7100="Star","Ethernet",IF(F7100="Door Controller","Security Solution",IF(F7100="Elevator Controller","Security Solution",IF(F7100="Range Extender","Security Solution",IF(F7100="Dropbox","Standalone",IF(F7100="LF Exciter","Standalone",IF(OR(F7100="Monitor",F7100="Virtual Wall"),IF(VLOOKUP(H7100,IRDeviceDetails!$A$1:$B$10000,2,FALSE)=0,"Standalone",IF(ISNUMBER(MATCH(H7100,ConfigGrouping!$D$1:$D$10000,0)),"Primary","Secondary")),"")))))))))</f>
        <v/>
      </c>
    </row>
    <row r="7101" spans="5:5" ht="15" customHeight="1" x14ac:dyDescent="0.35">
      <c r="E7101" s="11" t="str">
        <f>IF(F7101="Primary Timing Controller","Timing",IF(F7101="Secondary Timing Controller","Timing",IF(F7101="Star","Ethernet",IF(F7101="Door Controller","Security Solution",IF(F7101="Elevator Controller","Security Solution",IF(F7101="Range Extender","Security Solution",IF(F7101="Dropbox","Standalone",IF(F7101="LF Exciter","Standalone",IF(OR(F7101="Monitor",F7101="Virtual Wall"),IF(VLOOKUP(H7101,IRDeviceDetails!$A$1:$B$10000,2,FALSE)=0,"Standalone",IF(ISNUMBER(MATCH(H7101,ConfigGrouping!$D$1:$D$10000,0)),"Primary","Secondary")),"")))))))))</f>
        <v/>
      </c>
    </row>
    <row r="7102" spans="5:5" ht="15" customHeight="1" x14ac:dyDescent="0.35">
      <c r="E7102" s="11" t="str">
        <f>IF(F7102="Primary Timing Controller","Timing",IF(F7102="Secondary Timing Controller","Timing",IF(F7102="Star","Ethernet",IF(F7102="Door Controller","Security Solution",IF(F7102="Elevator Controller","Security Solution",IF(F7102="Range Extender","Security Solution",IF(F7102="Dropbox","Standalone",IF(F7102="LF Exciter","Standalone",IF(OR(F7102="Monitor",F7102="Virtual Wall"),IF(VLOOKUP(H7102,IRDeviceDetails!$A$1:$B$10000,2,FALSE)=0,"Standalone",IF(ISNUMBER(MATCH(H7102,ConfigGrouping!$D$1:$D$10000,0)),"Primary","Secondary")),"")))))))))</f>
        <v/>
      </c>
    </row>
    <row r="7103" spans="5:5" ht="15" customHeight="1" x14ac:dyDescent="0.35">
      <c r="E7103" s="11" t="str">
        <f>IF(F7103="Primary Timing Controller","Timing",IF(F7103="Secondary Timing Controller","Timing",IF(F7103="Star","Ethernet",IF(F7103="Door Controller","Security Solution",IF(F7103="Elevator Controller","Security Solution",IF(F7103="Range Extender","Security Solution",IF(F7103="Dropbox","Standalone",IF(F7103="LF Exciter","Standalone",IF(OR(F7103="Monitor",F7103="Virtual Wall"),IF(VLOOKUP(H7103,IRDeviceDetails!$A$1:$B$10000,2,FALSE)=0,"Standalone",IF(ISNUMBER(MATCH(H7103,ConfigGrouping!$D$1:$D$10000,0)),"Primary","Secondary")),"")))))))))</f>
        <v/>
      </c>
    </row>
    <row r="7104" spans="5:5" ht="15" customHeight="1" x14ac:dyDescent="0.35">
      <c r="E7104" s="11" t="str">
        <f>IF(F7104="Primary Timing Controller","Timing",IF(F7104="Secondary Timing Controller","Timing",IF(F7104="Star","Ethernet",IF(F7104="Door Controller","Security Solution",IF(F7104="Elevator Controller","Security Solution",IF(F7104="Range Extender","Security Solution",IF(F7104="Dropbox","Standalone",IF(F7104="LF Exciter","Standalone",IF(OR(F7104="Monitor",F7104="Virtual Wall"),IF(VLOOKUP(H7104,IRDeviceDetails!$A$1:$B$10000,2,FALSE)=0,"Standalone",IF(ISNUMBER(MATCH(H7104,ConfigGrouping!$D$1:$D$10000,0)),"Primary","Secondary")),"")))))))))</f>
        <v/>
      </c>
    </row>
    <row r="7105" spans="5:5" ht="15" customHeight="1" x14ac:dyDescent="0.35">
      <c r="E7105" s="11" t="str">
        <f>IF(F7105="Primary Timing Controller","Timing",IF(F7105="Secondary Timing Controller","Timing",IF(F7105="Star","Ethernet",IF(F7105="Door Controller","Security Solution",IF(F7105="Elevator Controller","Security Solution",IF(F7105="Range Extender","Security Solution",IF(F7105="Dropbox","Standalone",IF(F7105="LF Exciter","Standalone",IF(OR(F7105="Monitor",F7105="Virtual Wall"),IF(VLOOKUP(H7105,IRDeviceDetails!$A$1:$B$10000,2,FALSE)=0,"Standalone",IF(ISNUMBER(MATCH(H7105,ConfigGrouping!$D$1:$D$10000,0)),"Primary","Secondary")),"")))))))))</f>
        <v/>
      </c>
    </row>
    <row r="7106" spans="5:5" ht="15" customHeight="1" x14ac:dyDescent="0.35">
      <c r="E7106" s="11" t="str">
        <f>IF(F7106="Primary Timing Controller","Timing",IF(F7106="Secondary Timing Controller","Timing",IF(F7106="Star","Ethernet",IF(F7106="Door Controller","Security Solution",IF(F7106="Elevator Controller","Security Solution",IF(F7106="Range Extender","Security Solution",IF(F7106="Dropbox","Standalone",IF(F7106="LF Exciter","Standalone",IF(OR(F7106="Monitor",F7106="Virtual Wall"),IF(VLOOKUP(H7106,IRDeviceDetails!$A$1:$B$10000,2,FALSE)=0,"Standalone",IF(ISNUMBER(MATCH(H7106,ConfigGrouping!$D$1:$D$10000,0)),"Primary","Secondary")),"")))))))))</f>
        <v/>
      </c>
    </row>
    <row r="7107" spans="5:5" ht="15" customHeight="1" x14ac:dyDescent="0.35">
      <c r="E7107" s="11" t="str">
        <f>IF(F7107="Primary Timing Controller","Timing",IF(F7107="Secondary Timing Controller","Timing",IF(F7107="Star","Ethernet",IF(F7107="Door Controller","Security Solution",IF(F7107="Elevator Controller","Security Solution",IF(F7107="Range Extender","Security Solution",IF(F7107="Dropbox","Standalone",IF(F7107="LF Exciter","Standalone",IF(OR(F7107="Monitor",F7107="Virtual Wall"),IF(VLOOKUP(H7107,IRDeviceDetails!$A$1:$B$10000,2,FALSE)=0,"Standalone",IF(ISNUMBER(MATCH(H7107,ConfigGrouping!$D$1:$D$10000,0)),"Primary","Secondary")),"")))))))))</f>
        <v/>
      </c>
    </row>
    <row r="7108" spans="5:5" ht="15" customHeight="1" x14ac:dyDescent="0.35">
      <c r="E7108" s="11" t="str">
        <f>IF(F7108="Primary Timing Controller","Timing",IF(F7108="Secondary Timing Controller","Timing",IF(F7108="Star","Ethernet",IF(F7108="Door Controller","Security Solution",IF(F7108="Elevator Controller","Security Solution",IF(F7108="Range Extender","Security Solution",IF(F7108="Dropbox","Standalone",IF(F7108="LF Exciter","Standalone",IF(OR(F7108="Monitor",F7108="Virtual Wall"),IF(VLOOKUP(H7108,IRDeviceDetails!$A$1:$B$10000,2,FALSE)=0,"Standalone",IF(ISNUMBER(MATCH(H7108,ConfigGrouping!$D$1:$D$10000,0)),"Primary","Secondary")),"")))))))))</f>
        <v/>
      </c>
    </row>
    <row r="7109" spans="5:5" ht="15" customHeight="1" x14ac:dyDescent="0.35">
      <c r="E7109" s="11" t="str">
        <f>IF(F7109="Primary Timing Controller","Timing",IF(F7109="Secondary Timing Controller","Timing",IF(F7109="Star","Ethernet",IF(F7109="Door Controller","Security Solution",IF(F7109="Elevator Controller","Security Solution",IF(F7109="Range Extender","Security Solution",IF(F7109="Dropbox","Standalone",IF(F7109="LF Exciter","Standalone",IF(OR(F7109="Monitor",F7109="Virtual Wall"),IF(VLOOKUP(H7109,IRDeviceDetails!$A$1:$B$10000,2,FALSE)=0,"Standalone",IF(ISNUMBER(MATCH(H7109,ConfigGrouping!$D$1:$D$10000,0)),"Primary","Secondary")),"")))))))))</f>
        <v/>
      </c>
    </row>
    <row r="7110" spans="5:5" ht="15" customHeight="1" x14ac:dyDescent="0.35">
      <c r="E7110" s="11" t="str">
        <f>IF(F7110="Primary Timing Controller","Timing",IF(F7110="Secondary Timing Controller","Timing",IF(F7110="Star","Ethernet",IF(F7110="Door Controller","Security Solution",IF(F7110="Elevator Controller","Security Solution",IF(F7110="Range Extender","Security Solution",IF(F7110="Dropbox","Standalone",IF(F7110="LF Exciter","Standalone",IF(OR(F7110="Monitor",F7110="Virtual Wall"),IF(VLOOKUP(H7110,IRDeviceDetails!$A$1:$B$10000,2,FALSE)=0,"Standalone",IF(ISNUMBER(MATCH(H7110,ConfigGrouping!$D$1:$D$10000,0)),"Primary","Secondary")),"")))))))))</f>
        <v/>
      </c>
    </row>
    <row r="7111" spans="5:5" ht="15" customHeight="1" x14ac:dyDescent="0.35">
      <c r="E7111" s="11" t="str">
        <f>IF(F7111="Primary Timing Controller","Timing",IF(F7111="Secondary Timing Controller","Timing",IF(F7111="Star","Ethernet",IF(F7111="Door Controller","Security Solution",IF(F7111="Elevator Controller","Security Solution",IF(F7111="Range Extender","Security Solution",IF(F7111="Dropbox","Standalone",IF(F7111="LF Exciter","Standalone",IF(OR(F7111="Monitor",F7111="Virtual Wall"),IF(VLOOKUP(H7111,IRDeviceDetails!$A$1:$B$10000,2,FALSE)=0,"Standalone",IF(ISNUMBER(MATCH(H7111,ConfigGrouping!$D$1:$D$10000,0)),"Primary","Secondary")),"")))))))))</f>
        <v/>
      </c>
    </row>
    <row r="7112" spans="5:5" ht="15" customHeight="1" x14ac:dyDescent="0.35">
      <c r="E7112" s="11" t="str">
        <f>IF(F7112="Primary Timing Controller","Timing",IF(F7112="Secondary Timing Controller","Timing",IF(F7112="Star","Ethernet",IF(F7112="Door Controller","Security Solution",IF(F7112="Elevator Controller","Security Solution",IF(F7112="Range Extender","Security Solution",IF(F7112="Dropbox","Standalone",IF(F7112="LF Exciter","Standalone",IF(OR(F7112="Monitor",F7112="Virtual Wall"),IF(VLOOKUP(H7112,IRDeviceDetails!$A$1:$B$10000,2,FALSE)=0,"Standalone",IF(ISNUMBER(MATCH(H7112,ConfigGrouping!$D$1:$D$10000,0)),"Primary","Secondary")),"")))))))))</f>
        <v/>
      </c>
    </row>
    <row r="7113" spans="5:5" ht="15" customHeight="1" x14ac:dyDescent="0.35">
      <c r="E7113" s="11" t="str">
        <f>IF(F7113="Primary Timing Controller","Timing",IF(F7113="Secondary Timing Controller","Timing",IF(F7113="Star","Ethernet",IF(F7113="Door Controller","Security Solution",IF(F7113="Elevator Controller","Security Solution",IF(F7113="Range Extender","Security Solution",IF(F7113="Dropbox","Standalone",IF(F7113="LF Exciter","Standalone",IF(OR(F7113="Monitor",F7113="Virtual Wall"),IF(VLOOKUP(H7113,IRDeviceDetails!$A$1:$B$10000,2,FALSE)=0,"Standalone",IF(ISNUMBER(MATCH(H7113,ConfigGrouping!$D$1:$D$10000,0)),"Primary","Secondary")),"")))))))))</f>
        <v/>
      </c>
    </row>
    <row r="7114" spans="5:5" ht="15" customHeight="1" x14ac:dyDescent="0.35">
      <c r="E7114" s="11" t="str">
        <f>IF(F7114="Primary Timing Controller","Timing",IF(F7114="Secondary Timing Controller","Timing",IF(F7114="Star","Ethernet",IF(F7114="Door Controller","Security Solution",IF(F7114="Elevator Controller","Security Solution",IF(F7114="Range Extender","Security Solution",IF(F7114="Dropbox","Standalone",IF(F7114="LF Exciter","Standalone",IF(OR(F7114="Monitor",F7114="Virtual Wall"),IF(VLOOKUP(H7114,IRDeviceDetails!$A$1:$B$10000,2,FALSE)=0,"Standalone",IF(ISNUMBER(MATCH(H7114,ConfigGrouping!$D$1:$D$10000,0)),"Primary","Secondary")),"")))))))))</f>
        <v/>
      </c>
    </row>
    <row r="7115" spans="5:5" ht="15" customHeight="1" x14ac:dyDescent="0.35">
      <c r="E7115" s="11" t="str">
        <f>IF(F7115="Primary Timing Controller","Timing",IF(F7115="Secondary Timing Controller","Timing",IF(F7115="Star","Ethernet",IF(F7115="Door Controller","Security Solution",IF(F7115="Elevator Controller","Security Solution",IF(F7115="Range Extender","Security Solution",IF(F7115="Dropbox","Standalone",IF(F7115="LF Exciter","Standalone",IF(OR(F7115="Monitor",F7115="Virtual Wall"),IF(VLOOKUP(H7115,IRDeviceDetails!$A$1:$B$10000,2,FALSE)=0,"Standalone",IF(ISNUMBER(MATCH(H7115,ConfigGrouping!$D$1:$D$10000,0)),"Primary","Secondary")),"")))))))))</f>
        <v/>
      </c>
    </row>
    <row r="7116" spans="5:5" ht="15" customHeight="1" x14ac:dyDescent="0.35">
      <c r="E7116" s="11" t="str">
        <f>IF(F7116="Primary Timing Controller","Timing",IF(F7116="Secondary Timing Controller","Timing",IF(F7116="Star","Ethernet",IF(F7116="Door Controller","Security Solution",IF(F7116="Elevator Controller","Security Solution",IF(F7116="Range Extender","Security Solution",IF(F7116="Dropbox","Standalone",IF(F7116="LF Exciter","Standalone",IF(OR(F7116="Monitor",F7116="Virtual Wall"),IF(VLOOKUP(H7116,IRDeviceDetails!$A$1:$B$10000,2,FALSE)=0,"Standalone",IF(ISNUMBER(MATCH(H7116,ConfigGrouping!$D$1:$D$10000,0)),"Primary","Secondary")),"")))))))))</f>
        <v/>
      </c>
    </row>
    <row r="7117" spans="5:5" ht="15" customHeight="1" x14ac:dyDescent="0.35">
      <c r="E7117" s="11" t="str">
        <f>IF(F7117="Primary Timing Controller","Timing",IF(F7117="Secondary Timing Controller","Timing",IF(F7117="Star","Ethernet",IF(F7117="Door Controller","Security Solution",IF(F7117="Elevator Controller","Security Solution",IF(F7117="Range Extender","Security Solution",IF(F7117="Dropbox","Standalone",IF(F7117="LF Exciter","Standalone",IF(OR(F7117="Monitor",F7117="Virtual Wall"),IF(VLOOKUP(H7117,IRDeviceDetails!$A$1:$B$10000,2,FALSE)=0,"Standalone",IF(ISNUMBER(MATCH(H7117,ConfigGrouping!$D$1:$D$10000,0)),"Primary","Secondary")),"")))))))))</f>
        <v/>
      </c>
    </row>
    <row r="7118" spans="5:5" ht="15" customHeight="1" x14ac:dyDescent="0.35">
      <c r="E7118" s="11" t="str">
        <f>IF(F7118="Primary Timing Controller","Timing",IF(F7118="Secondary Timing Controller","Timing",IF(F7118="Star","Ethernet",IF(F7118="Door Controller","Security Solution",IF(F7118="Elevator Controller","Security Solution",IF(F7118="Range Extender","Security Solution",IF(F7118="Dropbox","Standalone",IF(F7118="LF Exciter","Standalone",IF(OR(F7118="Monitor",F7118="Virtual Wall"),IF(VLOOKUP(H7118,IRDeviceDetails!$A$1:$B$10000,2,FALSE)=0,"Standalone",IF(ISNUMBER(MATCH(H7118,ConfigGrouping!$D$1:$D$10000,0)),"Primary","Secondary")),"")))))))))</f>
        <v/>
      </c>
    </row>
    <row r="7119" spans="5:5" ht="15" customHeight="1" x14ac:dyDescent="0.35">
      <c r="E7119" s="11" t="str">
        <f>IF(F7119="Primary Timing Controller","Timing",IF(F7119="Secondary Timing Controller","Timing",IF(F7119="Star","Ethernet",IF(F7119="Door Controller","Security Solution",IF(F7119="Elevator Controller","Security Solution",IF(F7119="Range Extender","Security Solution",IF(F7119="Dropbox","Standalone",IF(F7119="LF Exciter","Standalone",IF(OR(F7119="Monitor",F7119="Virtual Wall"),IF(VLOOKUP(H7119,IRDeviceDetails!$A$1:$B$10000,2,FALSE)=0,"Standalone",IF(ISNUMBER(MATCH(H7119,ConfigGrouping!$D$1:$D$10000,0)),"Primary","Secondary")),"")))))))))</f>
        <v/>
      </c>
    </row>
    <row r="7120" spans="5:5" ht="15" customHeight="1" x14ac:dyDescent="0.35">
      <c r="E7120" s="11" t="str">
        <f>IF(F7120="Primary Timing Controller","Timing",IF(F7120="Secondary Timing Controller","Timing",IF(F7120="Star","Ethernet",IF(F7120="Door Controller","Security Solution",IF(F7120="Elevator Controller","Security Solution",IF(F7120="Range Extender","Security Solution",IF(F7120="Dropbox","Standalone",IF(F7120="LF Exciter","Standalone",IF(OR(F7120="Monitor",F7120="Virtual Wall"),IF(VLOOKUP(H7120,IRDeviceDetails!$A$1:$B$10000,2,FALSE)=0,"Standalone",IF(ISNUMBER(MATCH(H7120,ConfigGrouping!$D$1:$D$10000,0)),"Primary","Secondary")),"")))))))))</f>
        <v/>
      </c>
    </row>
    <row r="7121" spans="5:5" ht="15" customHeight="1" x14ac:dyDescent="0.35">
      <c r="E7121" s="11" t="str">
        <f>IF(F7121="Primary Timing Controller","Timing",IF(F7121="Secondary Timing Controller","Timing",IF(F7121="Star","Ethernet",IF(F7121="Door Controller","Security Solution",IF(F7121="Elevator Controller","Security Solution",IF(F7121="Range Extender","Security Solution",IF(F7121="Dropbox","Standalone",IF(F7121="LF Exciter","Standalone",IF(OR(F7121="Monitor",F7121="Virtual Wall"),IF(VLOOKUP(H7121,IRDeviceDetails!$A$1:$B$10000,2,FALSE)=0,"Standalone",IF(ISNUMBER(MATCH(H7121,ConfigGrouping!$D$1:$D$10000,0)),"Primary","Secondary")),"")))))))))</f>
        <v/>
      </c>
    </row>
    <row r="7122" spans="5:5" ht="15" customHeight="1" x14ac:dyDescent="0.35">
      <c r="E7122" s="11" t="str">
        <f>IF(F7122="Primary Timing Controller","Timing",IF(F7122="Secondary Timing Controller","Timing",IF(F7122="Star","Ethernet",IF(F7122="Door Controller","Security Solution",IF(F7122="Elevator Controller","Security Solution",IF(F7122="Range Extender","Security Solution",IF(F7122="Dropbox","Standalone",IF(F7122="LF Exciter","Standalone",IF(OR(F7122="Monitor",F7122="Virtual Wall"),IF(VLOOKUP(H7122,IRDeviceDetails!$A$1:$B$10000,2,FALSE)=0,"Standalone",IF(ISNUMBER(MATCH(H7122,ConfigGrouping!$D$1:$D$10000,0)),"Primary","Secondary")),"")))))))))</f>
        <v/>
      </c>
    </row>
    <row r="7123" spans="5:5" ht="15" customHeight="1" x14ac:dyDescent="0.35">
      <c r="E7123" s="11" t="str">
        <f>IF(F7123="Primary Timing Controller","Timing",IF(F7123="Secondary Timing Controller","Timing",IF(F7123="Star","Ethernet",IF(F7123="Door Controller","Security Solution",IF(F7123="Elevator Controller","Security Solution",IF(F7123="Range Extender","Security Solution",IF(F7123="Dropbox","Standalone",IF(F7123="LF Exciter","Standalone",IF(OR(F7123="Monitor",F7123="Virtual Wall"),IF(VLOOKUP(H7123,IRDeviceDetails!$A$1:$B$10000,2,FALSE)=0,"Standalone",IF(ISNUMBER(MATCH(H7123,ConfigGrouping!$D$1:$D$10000,0)),"Primary","Secondary")),"")))))))))</f>
        <v/>
      </c>
    </row>
    <row r="7124" spans="5:5" ht="15" customHeight="1" x14ac:dyDescent="0.35">
      <c r="E7124" s="11" t="str">
        <f>IF(F7124="Primary Timing Controller","Timing",IF(F7124="Secondary Timing Controller","Timing",IF(F7124="Star","Ethernet",IF(F7124="Door Controller","Security Solution",IF(F7124="Elevator Controller","Security Solution",IF(F7124="Range Extender","Security Solution",IF(F7124="Dropbox","Standalone",IF(F7124="LF Exciter","Standalone",IF(OR(F7124="Monitor",F7124="Virtual Wall"),IF(VLOOKUP(H7124,IRDeviceDetails!$A$1:$B$10000,2,FALSE)=0,"Standalone",IF(ISNUMBER(MATCH(H7124,ConfigGrouping!$D$1:$D$10000,0)),"Primary","Secondary")),"")))))))))</f>
        <v/>
      </c>
    </row>
    <row r="7125" spans="5:5" ht="15" customHeight="1" x14ac:dyDescent="0.35">
      <c r="E7125" s="11" t="str">
        <f>IF(F7125="Primary Timing Controller","Timing",IF(F7125="Secondary Timing Controller","Timing",IF(F7125="Star","Ethernet",IF(F7125="Door Controller","Security Solution",IF(F7125="Elevator Controller","Security Solution",IF(F7125="Range Extender","Security Solution",IF(F7125="Dropbox","Standalone",IF(F7125="LF Exciter","Standalone",IF(OR(F7125="Monitor",F7125="Virtual Wall"),IF(VLOOKUP(H7125,IRDeviceDetails!$A$1:$B$10000,2,FALSE)=0,"Standalone",IF(ISNUMBER(MATCH(H7125,ConfigGrouping!$D$1:$D$10000,0)),"Primary","Secondary")),"")))))))))</f>
        <v/>
      </c>
    </row>
    <row r="7126" spans="5:5" ht="15" customHeight="1" x14ac:dyDescent="0.35">
      <c r="E7126" s="11" t="str">
        <f>IF(F7126="Primary Timing Controller","Timing",IF(F7126="Secondary Timing Controller","Timing",IF(F7126="Star","Ethernet",IF(F7126="Door Controller","Security Solution",IF(F7126="Elevator Controller","Security Solution",IF(F7126="Range Extender","Security Solution",IF(F7126="Dropbox","Standalone",IF(F7126="LF Exciter","Standalone",IF(OR(F7126="Monitor",F7126="Virtual Wall"),IF(VLOOKUP(H7126,IRDeviceDetails!$A$1:$B$10000,2,FALSE)=0,"Standalone",IF(ISNUMBER(MATCH(H7126,ConfigGrouping!$D$1:$D$10000,0)),"Primary","Secondary")),"")))))))))</f>
        <v/>
      </c>
    </row>
    <row r="7127" spans="5:5" ht="15" customHeight="1" x14ac:dyDescent="0.35">
      <c r="E7127" s="11" t="str">
        <f>IF(F7127="Primary Timing Controller","Timing",IF(F7127="Secondary Timing Controller","Timing",IF(F7127="Star","Ethernet",IF(F7127="Door Controller","Security Solution",IF(F7127="Elevator Controller","Security Solution",IF(F7127="Range Extender","Security Solution",IF(F7127="Dropbox","Standalone",IF(F7127="LF Exciter","Standalone",IF(OR(F7127="Monitor",F7127="Virtual Wall"),IF(VLOOKUP(H7127,IRDeviceDetails!$A$1:$B$10000,2,FALSE)=0,"Standalone",IF(ISNUMBER(MATCH(H7127,ConfigGrouping!$D$1:$D$10000,0)),"Primary","Secondary")),"")))))))))</f>
        <v/>
      </c>
    </row>
    <row r="7128" spans="5:5" ht="15" customHeight="1" x14ac:dyDescent="0.35">
      <c r="E7128" s="11" t="str">
        <f>IF(F7128="Primary Timing Controller","Timing",IF(F7128="Secondary Timing Controller","Timing",IF(F7128="Star","Ethernet",IF(F7128="Door Controller","Security Solution",IF(F7128="Elevator Controller","Security Solution",IF(F7128="Range Extender","Security Solution",IF(F7128="Dropbox","Standalone",IF(F7128="LF Exciter","Standalone",IF(OR(F7128="Monitor",F7128="Virtual Wall"),IF(VLOOKUP(H7128,IRDeviceDetails!$A$1:$B$10000,2,FALSE)=0,"Standalone",IF(ISNUMBER(MATCH(H7128,ConfigGrouping!$D$1:$D$10000,0)),"Primary","Secondary")),"")))))))))</f>
        <v/>
      </c>
    </row>
    <row r="7129" spans="5:5" ht="15" customHeight="1" x14ac:dyDescent="0.35">
      <c r="E7129" s="11" t="str">
        <f>IF(F7129="Primary Timing Controller","Timing",IF(F7129="Secondary Timing Controller","Timing",IF(F7129="Star","Ethernet",IF(F7129="Door Controller","Security Solution",IF(F7129="Elevator Controller","Security Solution",IF(F7129="Range Extender","Security Solution",IF(F7129="Dropbox","Standalone",IF(F7129="LF Exciter","Standalone",IF(OR(F7129="Monitor",F7129="Virtual Wall"),IF(VLOOKUP(H7129,IRDeviceDetails!$A$1:$B$10000,2,FALSE)=0,"Standalone",IF(ISNUMBER(MATCH(H7129,ConfigGrouping!$D$1:$D$10000,0)),"Primary","Secondary")),"")))))))))</f>
        <v/>
      </c>
    </row>
    <row r="7130" spans="5:5" ht="15" customHeight="1" x14ac:dyDescent="0.35">
      <c r="E7130" s="11" t="str">
        <f>IF(F7130="Primary Timing Controller","Timing",IF(F7130="Secondary Timing Controller","Timing",IF(F7130="Star","Ethernet",IF(F7130="Door Controller","Security Solution",IF(F7130="Elevator Controller","Security Solution",IF(F7130="Range Extender","Security Solution",IF(F7130="Dropbox","Standalone",IF(F7130="LF Exciter","Standalone",IF(OR(F7130="Monitor",F7130="Virtual Wall"),IF(VLOOKUP(H7130,IRDeviceDetails!$A$1:$B$10000,2,FALSE)=0,"Standalone",IF(ISNUMBER(MATCH(H7130,ConfigGrouping!$D$1:$D$10000,0)),"Primary","Secondary")),"")))))))))</f>
        <v/>
      </c>
    </row>
    <row r="7131" spans="5:5" ht="15" customHeight="1" x14ac:dyDescent="0.35">
      <c r="E7131" s="11" t="str">
        <f>IF(F7131="Primary Timing Controller","Timing",IF(F7131="Secondary Timing Controller","Timing",IF(F7131="Star","Ethernet",IF(F7131="Door Controller","Security Solution",IF(F7131="Elevator Controller","Security Solution",IF(F7131="Range Extender","Security Solution",IF(F7131="Dropbox","Standalone",IF(F7131="LF Exciter","Standalone",IF(OR(F7131="Monitor",F7131="Virtual Wall"),IF(VLOOKUP(H7131,IRDeviceDetails!$A$1:$B$10000,2,FALSE)=0,"Standalone",IF(ISNUMBER(MATCH(H7131,ConfigGrouping!$D$1:$D$10000,0)),"Primary","Secondary")),"")))))))))</f>
        <v/>
      </c>
    </row>
    <row r="7132" spans="5:5" ht="15" customHeight="1" x14ac:dyDescent="0.35">
      <c r="E7132" s="11" t="str">
        <f>IF(F7132="Primary Timing Controller","Timing",IF(F7132="Secondary Timing Controller","Timing",IF(F7132="Star","Ethernet",IF(F7132="Door Controller","Security Solution",IF(F7132="Elevator Controller","Security Solution",IF(F7132="Range Extender","Security Solution",IF(F7132="Dropbox","Standalone",IF(F7132="LF Exciter","Standalone",IF(OR(F7132="Monitor",F7132="Virtual Wall"),IF(VLOOKUP(H7132,IRDeviceDetails!$A$1:$B$10000,2,FALSE)=0,"Standalone",IF(ISNUMBER(MATCH(H7132,ConfigGrouping!$D$1:$D$10000,0)),"Primary","Secondary")),"")))))))))</f>
        <v/>
      </c>
    </row>
    <row r="7133" spans="5:5" ht="15" customHeight="1" x14ac:dyDescent="0.35">
      <c r="E7133" s="11" t="str">
        <f>IF(F7133="Primary Timing Controller","Timing",IF(F7133="Secondary Timing Controller","Timing",IF(F7133="Star","Ethernet",IF(F7133="Door Controller","Security Solution",IF(F7133="Elevator Controller","Security Solution",IF(F7133="Range Extender","Security Solution",IF(F7133="Dropbox","Standalone",IF(F7133="LF Exciter","Standalone",IF(OR(F7133="Monitor",F7133="Virtual Wall"),IF(VLOOKUP(H7133,IRDeviceDetails!$A$1:$B$10000,2,FALSE)=0,"Standalone",IF(ISNUMBER(MATCH(H7133,ConfigGrouping!$D$1:$D$10000,0)),"Primary","Secondary")),"")))))))))</f>
        <v/>
      </c>
    </row>
    <row r="7134" spans="5:5" ht="15" customHeight="1" x14ac:dyDescent="0.35">
      <c r="E7134" s="11" t="str">
        <f>IF(F7134="Primary Timing Controller","Timing",IF(F7134="Secondary Timing Controller","Timing",IF(F7134="Star","Ethernet",IF(F7134="Door Controller","Security Solution",IF(F7134="Elevator Controller","Security Solution",IF(F7134="Range Extender","Security Solution",IF(F7134="Dropbox","Standalone",IF(F7134="LF Exciter","Standalone",IF(OR(F7134="Monitor",F7134="Virtual Wall"),IF(VLOOKUP(H7134,IRDeviceDetails!$A$1:$B$10000,2,FALSE)=0,"Standalone",IF(ISNUMBER(MATCH(H7134,ConfigGrouping!$D$1:$D$10000,0)),"Primary","Secondary")),"")))))))))</f>
        <v/>
      </c>
    </row>
    <row r="7135" spans="5:5" ht="15" customHeight="1" x14ac:dyDescent="0.35">
      <c r="E7135" s="11" t="str">
        <f>IF(F7135="Primary Timing Controller","Timing",IF(F7135="Secondary Timing Controller","Timing",IF(F7135="Star","Ethernet",IF(F7135="Door Controller","Security Solution",IF(F7135="Elevator Controller","Security Solution",IF(F7135="Range Extender","Security Solution",IF(F7135="Dropbox","Standalone",IF(F7135="LF Exciter","Standalone",IF(OR(F7135="Monitor",F7135="Virtual Wall"),IF(VLOOKUP(H7135,IRDeviceDetails!$A$1:$B$10000,2,FALSE)=0,"Standalone",IF(ISNUMBER(MATCH(H7135,ConfigGrouping!$D$1:$D$10000,0)),"Primary","Secondary")),"")))))))))</f>
        <v/>
      </c>
    </row>
    <row r="7136" spans="5:5" ht="15" customHeight="1" x14ac:dyDescent="0.35">
      <c r="E7136" s="11" t="str">
        <f>IF(F7136="Primary Timing Controller","Timing",IF(F7136="Secondary Timing Controller","Timing",IF(F7136="Star","Ethernet",IF(F7136="Door Controller","Security Solution",IF(F7136="Elevator Controller","Security Solution",IF(F7136="Range Extender","Security Solution",IF(F7136="Dropbox","Standalone",IF(F7136="LF Exciter","Standalone",IF(OR(F7136="Monitor",F7136="Virtual Wall"),IF(VLOOKUP(H7136,IRDeviceDetails!$A$1:$B$10000,2,FALSE)=0,"Standalone",IF(ISNUMBER(MATCH(H7136,ConfigGrouping!$D$1:$D$10000,0)),"Primary","Secondary")),"")))))))))</f>
        <v/>
      </c>
    </row>
    <row r="7137" spans="5:5" ht="15" customHeight="1" x14ac:dyDescent="0.35">
      <c r="E7137" s="11" t="str">
        <f>IF(F7137="Primary Timing Controller","Timing",IF(F7137="Secondary Timing Controller","Timing",IF(F7137="Star","Ethernet",IF(F7137="Door Controller","Security Solution",IF(F7137="Elevator Controller","Security Solution",IF(F7137="Range Extender","Security Solution",IF(F7137="Dropbox","Standalone",IF(F7137="LF Exciter","Standalone",IF(OR(F7137="Monitor",F7137="Virtual Wall"),IF(VLOOKUP(H7137,IRDeviceDetails!$A$1:$B$10000,2,FALSE)=0,"Standalone",IF(ISNUMBER(MATCH(H7137,ConfigGrouping!$D$1:$D$10000,0)),"Primary","Secondary")),"")))))))))</f>
        <v/>
      </c>
    </row>
    <row r="7138" spans="5:5" ht="15" customHeight="1" x14ac:dyDescent="0.35">
      <c r="E7138" s="11" t="str">
        <f>IF(F7138="Primary Timing Controller","Timing",IF(F7138="Secondary Timing Controller","Timing",IF(F7138="Star","Ethernet",IF(F7138="Door Controller","Security Solution",IF(F7138="Elevator Controller","Security Solution",IF(F7138="Range Extender","Security Solution",IF(F7138="Dropbox","Standalone",IF(F7138="LF Exciter","Standalone",IF(OR(F7138="Monitor",F7138="Virtual Wall"),IF(VLOOKUP(H7138,IRDeviceDetails!$A$1:$B$10000,2,FALSE)=0,"Standalone",IF(ISNUMBER(MATCH(H7138,ConfigGrouping!$D$1:$D$10000,0)),"Primary","Secondary")),"")))))))))</f>
        <v/>
      </c>
    </row>
    <row r="7139" spans="5:5" ht="15" customHeight="1" x14ac:dyDescent="0.35">
      <c r="E7139" s="11" t="str">
        <f>IF(F7139="Primary Timing Controller","Timing",IF(F7139="Secondary Timing Controller","Timing",IF(F7139="Star","Ethernet",IF(F7139="Door Controller","Security Solution",IF(F7139="Elevator Controller","Security Solution",IF(F7139="Range Extender","Security Solution",IF(F7139="Dropbox","Standalone",IF(F7139="LF Exciter","Standalone",IF(OR(F7139="Monitor",F7139="Virtual Wall"),IF(VLOOKUP(H7139,IRDeviceDetails!$A$1:$B$10000,2,FALSE)=0,"Standalone",IF(ISNUMBER(MATCH(H7139,ConfigGrouping!$D$1:$D$10000,0)),"Primary","Secondary")),"")))))))))</f>
        <v/>
      </c>
    </row>
    <row r="7140" spans="5:5" ht="15" customHeight="1" x14ac:dyDescent="0.35">
      <c r="E7140" s="11" t="str">
        <f>IF(F7140="Primary Timing Controller","Timing",IF(F7140="Secondary Timing Controller","Timing",IF(F7140="Star","Ethernet",IF(F7140="Door Controller","Security Solution",IF(F7140="Elevator Controller","Security Solution",IF(F7140="Range Extender","Security Solution",IF(F7140="Dropbox","Standalone",IF(F7140="LF Exciter","Standalone",IF(OR(F7140="Monitor",F7140="Virtual Wall"),IF(VLOOKUP(H7140,IRDeviceDetails!$A$1:$B$10000,2,FALSE)=0,"Standalone",IF(ISNUMBER(MATCH(H7140,ConfigGrouping!$D$1:$D$10000,0)),"Primary","Secondary")),"")))))))))</f>
        <v/>
      </c>
    </row>
    <row r="7141" spans="5:5" ht="15" customHeight="1" x14ac:dyDescent="0.35">
      <c r="E7141" s="11" t="str">
        <f>IF(F7141="Primary Timing Controller","Timing",IF(F7141="Secondary Timing Controller","Timing",IF(F7141="Star","Ethernet",IF(F7141="Door Controller","Security Solution",IF(F7141="Elevator Controller","Security Solution",IF(F7141="Range Extender","Security Solution",IF(F7141="Dropbox","Standalone",IF(F7141="LF Exciter","Standalone",IF(OR(F7141="Monitor",F7141="Virtual Wall"),IF(VLOOKUP(H7141,IRDeviceDetails!$A$1:$B$10000,2,FALSE)=0,"Standalone",IF(ISNUMBER(MATCH(H7141,ConfigGrouping!$D$1:$D$10000,0)),"Primary","Secondary")),"")))))))))</f>
        <v/>
      </c>
    </row>
    <row r="7142" spans="5:5" ht="15" customHeight="1" x14ac:dyDescent="0.35">
      <c r="E7142" s="11" t="str">
        <f>IF(F7142="Primary Timing Controller","Timing",IF(F7142="Secondary Timing Controller","Timing",IF(F7142="Star","Ethernet",IF(F7142="Door Controller","Security Solution",IF(F7142="Elevator Controller","Security Solution",IF(F7142="Range Extender","Security Solution",IF(F7142="Dropbox","Standalone",IF(F7142="LF Exciter","Standalone",IF(OR(F7142="Monitor",F7142="Virtual Wall"),IF(VLOOKUP(H7142,IRDeviceDetails!$A$1:$B$10000,2,FALSE)=0,"Standalone",IF(ISNUMBER(MATCH(H7142,ConfigGrouping!$D$1:$D$10000,0)),"Primary","Secondary")),"")))))))))</f>
        <v/>
      </c>
    </row>
    <row r="7143" spans="5:5" ht="15" customHeight="1" x14ac:dyDescent="0.35">
      <c r="E7143" s="11" t="str">
        <f>IF(F7143="Primary Timing Controller","Timing",IF(F7143="Secondary Timing Controller","Timing",IF(F7143="Star","Ethernet",IF(F7143="Door Controller","Security Solution",IF(F7143="Elevator Controller","Security Solution",IF(F7143="Range Extender","Security Solution",IF(F7143="Dropbox","Standalone",IF(F7143="LF Exciter","Standalone",IF(OR(F7143="Monitor",F7143="Virtual Wall"),IF(VLOOKUP(H7143,IRDeviceDetails!$A$1:$B$10000,2,FALSE)=0,"Standalone",IF(ISNUMBER(MATCH(H7143,ConfigGrouping!$D$1:$D$10000,0)),"Primary","Secondary")),"")))))))))</f>
        <v/>
      </c>
    </row>
    <row r="7144" spans="5:5" ht="15" customHeight="1" x14ac:dyDescent="0.35">
      <c r="E7144" s="11" t="str">
        <f>IF(F7144="Primary Timing Controller","Timing",IF(F7144="Secondary Timing Controller","Timing",IF(F7144="Star","Ethernet",IF(F7144="Door Controller","Security Solution",IF(F7144="Elevator Controller","Security Solution",IF(F7144="Range Extender","Security Solution",IF(F7144="Dropbox","Standalone",IF(F7144="LF Exciter","Standalone",IF(OR(F7144="Monitor",F7144="Virtual Wall"),IF(VLOOKUP(H7144,IRDeviceDetails!$A$1:$B$10000,2,FALSE)=0,"Standalone",IF(ISNUMBER(MATCH(H7144,ConfigGrouping!$D$1:$D$10000,0)),"Primary","Secondary")),"")))))))))</f>
        <v/>
      </c>
    </row>
    <row r="7145" spans="5:5" ht="15" customHeight="1" x14ac:dyDescent="0.35">
      <c r="E7145" s="11" t="str">
        <f>IF(F7145="Primary Timing Controller","Timing",IF(F7145="Secondary Timing Controller","Timing",IF(F7145="Star","Ethernet",IF(F7145="Door Controller","Security Solution",IF(F7145="Elevator Controller","Security Solution",IF(F7145="Range Extender","Security Solution",IF(F7145="Dropbox","Standalone",IF(F7145="LF Exciter","Standalone",IF(OR(F7145="Monitor",F7145="Virtual Wall"),IF(VLOOKUP(H7145,IRDeviceDetails!$A$1:$B$10000,2,FALSE)=0,"Standalone",IF(ISNUMBER(MATCH(H7145,ConfigGrouping!$D$1:$D$10000,0)),"Primary","Secondary")),"")))))))))</f>
        <v/>
      </c>
    </row>
    <row r="7146" spans="5:5" ht="15" customHeight="1" x14ac:dyDescent="0.35">
      <c r="E7146" s="11" t="str">
        <f>IF(F7146="Primary Timing Controller","Timing",IF(F7146="Secondary Timing Controller","Timing",IF(F7146="Star","Ethernet",IF(F7146="Door Controller","Security Solution",IF(F7146="Elevator Controller","Security Solution",IF(F7146="Range Extender","Security Solution",IF(F7146="Dropbox","Standalone",IF(F7146="LF Exciter","Standalone",IF(OR(F7146="Monitor",F7146="Virtual Wall"),IF(VLOOKUP(H7146,IRDeviceDetails!$A$1:$B$10000,2,FALSE)=0,"Standalone",IF(ISNUMBER(MATCH(H7146,ConfigGrouping!$D$1:$D$10000,0)),"Primary","Secondary")),"")))))))))</f>
        <v/>
      </c>
    </row>
    <row r="7147" spans="5:5" ht="15" customHeight="1" x14ac:dyDescent="0.35">
      <c r="E7147" s="11" t="str">
        <f>IF(F7147="Primary Timing Controller","Timing",IF(F7147="Secondary Timing Controller","Timing",IF(F7147="Star","Ethernet",IF(F7147="Door Controller","Security Solution",IF(F7147="Elevator Controller","Security Solution",IF(F7147="Range Extender","Security Solution",IF(F7147="Dropbox","Standalone",IF(F7147="LF Exciter","Standalone",IF(OR(F7147="Monitor",F7147="Virtual Wall"),IF(VLOOKUP(H7147,IRDeviceDetails!$A$1:$B$10000,2,FALSE)=0,"Standalone",IF(ISNUMBER(MATCH(H7147,ConfigGrouping!$D$1:$D$10000,0)),"Primary","Secondary")),"")))))))))</f>
        <v/>
      </c>
    </row>
    <row r="7148" spans="5:5" ht="15" customHeight="1" x14ac:dyDescent="0.35">
      <c r="E7148" s="11" t="str">
        <f>IF(F7148="Primary Timing Controller","Timing",IF(F7148="Secondary Timing Controller","Timing",IF(F7148="Star","Ethernet",IF(F7148="Door Controller","Security Solution",IF(F7148="Elevator Controller","Security Solution",IF(F7148="Range Extender","Security Solution",IF(F7148="Dropbox","Standalone",IF(F7148="LF Exciter","Standalone",IF(OR(F7148="Monitor",F7148="Virtual Wall"),IF(VLOOKUP(H7148,IRDeviceDetails!$A$1:$B$10000,2,FALSE)=0,"Standalone",IF(ISNUMBER(MATCH(H7148,ConfigGrouping!$D$1:$D$10000,0)),"Primary","Secondary")),"")))))))))</f>
        <v/>
      </c>
    </row>
    <row r="7149" spans="5:5" ht="15" customHeight="1" x14ac:dyDescent="0.35">
      <c r="E7149" s="11" t="str">
        <f>IF(F7149="Primary Timing Controller","Timing",IF(F7149="Secondary Timing Controller","Timing",IF(F7149="Star","Ethernet",IF(F7149="Door Controller","Security Solution",IF(F7149="Elevator Controller","Security Solution",IF(F7149="Range Extender","Security Solution",IF(F7149="Dropbox","Standalone",IF(F7149="LF Exciter","Standalone",IF(OR(F7149="Monitor",F7149="Virtual Wall"),IF(VLOOKUP(H7149,IRDeviceDetails!$A$1:$B$10000,2,FALSE)=0,"Standalone",IF(ISNUMBER(MATCH(H7149,ConfigGrouping!$D$1:$D$10000,0)),"Primary","Secondary")),"")))))))))</f>
        <v/>
      </c>
    </row>
    <row r="7150" spans="5:5" ht="15" customHeight="1" x14ac:dyDescent="0.35">
      <c r="E7150" s="11" t="str">
        <f>IF(F7150="Primary Timing Controller","Timing",IF(F7150="Secondary Timing Controller","Timing",IF(F7150="Star","Ethernet",IF(F7150="Door Controller","Security Solution",IF(F7150="Elevator Controller","Security Solution",IF(F7150="Range Extender","Security Solution",IF(F7150="Dropbox","Standalone",IF(F7150="LF Exciter","Standalone",IF(OR(F7150="Monitor",F7150="Virtual Wall"),IF(VLOOKUP(H7150,IRDeviceDetails!$A$1:$B$10000,2,FALSE)=0,"Standalone",IF(ISNUMBER(MATCH(H7150,ConfigGrouping!$D$1:$D$10000,0)),"Primary","Secondary")),"")))))))))</f>
        <v/>
      </c>
    </row>
    <row r="7151" spans="5:5" ht="15" customHeight="1" x14ac:dyDescent="0.35">
      <c r="E7151" s="11" t="str">
        <f>IF(F7151="Primary Timing Controller","Timing",IF(F7151="Secondary Timing Controller","Timing",IF(F7151="Star","Ethernet",IF(F7151="Door Controller","Security Solution",IF(F7151="Elevator Controller","Security Solution",IF(F7151="Range Extender","Security Solution",IF(F7151="Dropbox","Standalone",IF(F7151="LF Exciter","Standalone",IF(OR(F7151="Monitor",F7151="Virtual Wall"),IF(VLOOKUP(H7151,IRDeviceDetails!$A$1:$B$10000,2,FALSE)=0,"Standalone",IF(ISNUMBER(MATCH(H7151,ConfigGrouping!$D$1:$D$10000,0)),"Primary","Secondary")),"")))))))))</f>
        <v/>
      </c>
    </row>
    <row r="7152" spans="5:5" ht="15" customHeight="1" x14ac:dyDescent="0.35">
      <c r="E7152" s="11" t="str">
        <f>IF(F7152="Primary Timing Controller","Timing",IF(F7152="Secondary Timing Controller","Timing",IF(F7152="Star","Ethernet",IF(F7152="Door Controller","Security Solution",IF(F7152="Elevator Controller","Security Solution",IF(F7152="Range Extender","Security Solution",IF(F7152="Dropbox","Standalone",IF(F7152="LF Exciter","Standalone",IF(OR(F7152="Monitor",F7152="Virtual Wall"),IF(VLOOKUP(H7152,IRDeviceDetails!$A$1:$B$10000,2,FALSE)=0,"Standalone",IF(ISNUMBER(MATCH(H7152,ConfigGrouping!$D$1:$D$10000,0)),"Primary","Secondary")),"")))))))))</f>
        <v/>
      </c>
    </row>
    <row r="7153" spans="5:5" ht="15" customHeight="1" x14ac:dyDescent="0.35">
      <c r="E7153" s="11" t="str">
        <f>IF(F7153="Primary Timing Controller","Timing",IF(F7153="Secondary Timing Controller","Timing",IF(F7153="Star","Ethernet",IF(F7153="Door Controller","Security Solution",IF(F7153="Elevator Controller","Security Solution",IF(F7153="Range Extender","Security Solution",IF(F7153="Dropbox","Standalone",IF(F7153="LF Exciter","Standalone",IF(OR(F7153="Monitor",F7153="Virtual Wall"),IF(VLOOKUP(H7153,IRDeviceDetails!$A$1:$B$10000,2,FALSE)=0,"Standalone",IF(ISNUMBER(MATCH(H7153,ConfigGrouping!$D$1:$D$10000,0)),"Primary","Secondary")),"")))))))))</f>
        <v/>
      </c>
    </row>
    <row r="7154" spans="5:5" ht="15" customHeight="1" x14ac:dyDescent="0.35">
      <c r="E7154" s="11" t="str">
        <f>IF(F7154="Primary Timing Controller","Timing",IF(F7154="Secondary Timing Controller","Timing",IF(F7154="Star","Ethernet",IF(F7154="Door Controller","Security Solution",IF(F7154="Elevator Controller","Security Solution",IF(F7154="Range Extender","Security Solution",IF(F7154="Dropbox","Standalone",IF(F7154="LF Exciter","Standalone",IF(OR(F7154="Monitor",F7154="Virtual Wall"),IF(VLOOKUP(H7154,IRDeviceDetails!$A$1:$B$10000,2,FALSE)=0,"Standalone",IF(ISNUMBER(MATCH(H7154,ConfigGrouping!$D$1:$D$10000,0)),"Primary","Secondary")),"")))))))))</f>
        <v/>
      </c>
    </row>
    <row r="7155" spans="5:5" ht="15" customHeight="1" x14ac:dyDescent="0.35">
      <c r="E7155" s="11" t="str">
        <f>IF(F7155="Primary Timing Controller","Timing",IF(F7155="Secondary Timing Controller","Timing",IF(F7155="Star","Ethernet",IF(F7155="Door Controller","Security Solution",IF(F7155="Elevator Controller","Security Solution",IF(F7155="Range Extender","Security Solution",IF(F7155="Dropbox","Standalone",IF(F7155="LF Exciter","Standalone",IF(OR(F7155="Monitor",F7155="Virtual Wall"),IF(VLOOKUP(H7155,IRDeviceDetails!$A$1:$B$10000,2,FALSE)=0,"Standalone",IF(ISNUMBER(MATCH(H7155,ConfigGrouping!$D$1:$D$10000,0)),"Primary","Secondary")),"")))))))))</f>
        <v/>
      </c>
    </row>
    <row r="7156" spans="5:5" ht="15" customHeight="1" x14ac:dyDescent="0.35">
      <c r="E7156" s="11" t="str">
        <f>IF(F7156="Primary Timing Controller","Timing",IF(F7156="Secondary Timing Controller","Timing",IF(F7156="Star","Ethernet",IF(F7156="Door Controller","Security Solution",IF(F7156="Elevator Controller","Security Solution",IF(F7156="Range Extender","Security Solution",IF(F7156="Dropbox","Standalone",IF(F7156="LF Exciter","Standalone",IF(OR(F7156="Monitor",F7156="Virtual Wall"),IF(VLOOKUP(H7156,IRDeviceDetails!$A$1:$B$10000,2,FALSE)=0,"Standalone",IF(ISNUMBER(MATCH(H7156,ConfigGrouping!$D$1:$D$10000,0)),"Primary","Secondary")),"")))))))))</f>
        <v/>
      </c>
    </row>
    <row r="7157" spans="5:5" ht="15" customHeight="1" x14ac:dyDescent="0.35">
      <c r="E7157" s="11" t="str">
        <f>IF(F7157="Primary Timing Controller","Timing",IF(F7157="Secondary Timing Controller","Timing",IF(F7157="Star","Ethernet",IF(F7157="Door Controller","Security Solution",IF(F7157="Elevator Controller","Security Solution",IF(F7157="Range Extender","Security Solution",IF(F7157="Dropbox","Standalone",IF(F7157="LF Exciter","Standalone",IF(OR(F7157="Monitor",F7157="Virtual Wall"),IF(VLOOKUP(H7157,IRDeviceDetails!$A$1:$B$10000,2,FALSE)=0,"Standalone",IF(ISNUMBER(MATCH(H7157,ConfigGrouping!$D$1:$D$10000,0)),"Primary","Secondary")),"")))))))))</f>
        <v/>
      </c>
    </row>
    <row r="7158" spans="5:5" ht="15" customHeight="1" x14ac:dyDescent="0.35">
      <c r="E7158" s="11" t="str">
        <f>IF(F7158="Primary Timing Controller","Timing",IF(F7158="Secondary Timing Controller","Timing",IF(F7158="Star","Ethernet",IF(F7158="Door Controller","Security Solution",IF(F7158="Elevator Controller","Security Solution",IF(F7158="Range Extender","Security Solution",IF(F7158="Dropbox","Standalone",IF(F7158="LF Exciter","Standalone",IF(OR(F7158="Monitor",F7158="Virtual Wall"),IF(VLOOKUP(H7158,IRDeviceDetails!$A$1:$B$10000,2,FALSE)=0,"Standalone",IF(ISNUMBER(MATCH(H7158,ConfigGrouping!$D$1:$D$10000,0)),"Primary","Secondary")),"")))))))))</f>
        <v/>
      </c>
    </row>
    <row r="7159" spans="5:5" ht="15" customHeight="1" x14ac:dyDescent="0.35">
      <c r="E7159" s="11" t="str">
        <f>IF(F7159="Primary Timing Controller","Timing",IF(F7159="Secondary Timing Controller","Timing",IF(F7159="Star","Ethernet",IF(F7159="Door Controller","Security Solution",IF(F7159="Elevator Controller","Security Solution",IF(F7159="Range Extender","Security Solution",IF(F7159="Dropbox","Standalone",IF(F7159="LF Exciter","Standalone",IF(OR(F7159="Monitor",F7159="Virtual Wall"),IF(VLOOKUP(H7159,IRDeviceDetails!$A$1:$B$10000,2,FALSE)=0,"Standalone",IF(ISNUMBER(MATCH(H7159,ConfigGrouping!$D$1:$D$10000,0)),"Primary","Secondary")),"")))))))))</f>
        <v/>
      </c>
    </row>
    <row r="7160" spans="5:5" ht="15" customHeight="1" x14ac:dyDescent="0.35">
      <c r="E7160" s="11" t="str">
        <f>IF(F7160="Primary Timing Controller","Timing",IF(F7160="Secondary Timing Controller","Timing",IF(F7160="Star","Ethernet",IF(F7160="Door Controller","Security Solution",IF(F7160="Elevator Controller","Security Solution",IF(F7160="Range Extender","Security Solution",IF(F7160="Dropbox","Standalone",IF(F7160="LF Exciter","Standalone",IF(OR(F7160="Monitor",F7160="Virtual Wall"),IF(VLOOKUP(H7160,IRDeviceDetails!$A$1:$B$10000,2,FALSE)=0,"Standalone",IF(ISNUMBER(MATCH(H7160,ConfigGrouping!$D$1:$D$10000,0)),"Primary","Secondary")),"")))))))))</f>
        <v/>
      </c>
    </row>
    <row r="7161" spans="5:5" ht="15" customHeight="1" x14ac:dyDescent="0.35">
      <c r="E7161" s="11" t="str">
        <f>IF(F7161="Primary Timing Controller","Timing",IF(F7161="Secondary Timing Controller","Timing",IF(F7161="Star","Ethernet",IF(F7161="Door Controller","Security Solution",IF(F7161="Elevator Controller","Security Solution",IF(F7161="Range Extender","Security Solution",IF(F7161="Dropbox","Standalone",IF(F7161="LF Exciter","Standalone",IF(OR(F7161="Monitor",F7161="Virtual Wall"),IF(VLOOKUP(H7161,IRDeviceDetails!$A$1:$B$10000,2,FALSE)=0,"Standalone",IF(ISNUMBER(MATCH(H7161,ConfigGrouping!$D$1:$D$10000,0)),"Primary","Secondary")),"")))))))))</f>
        <v/>
      </c>
    </row>
    <row r="7162" spans="5:5" ht="15" customHeight="1" x14ac:dyDescent="0.35">
      <c r="E7162" s="11" t="str">
        <f>IF(F7162="Primary Timing Controller","Timing",IF(F7162="Secondary Timing Controller","Timing",IF(F7162="Star","Ethernet",IF(F7162="Door Controller","Security Solution",IF(F7162="Elevator Controller","Security Solution",IF(F7162="Range Extender","Security Solution",IF(F7162="Dropbox","Standalone",IF(F7162="LF Exciter","Standalone",IF(OR(F7162="Monitor",F7162="Virtual Wall"),IF(VLOOKUP(H7162,IRDeviceDetails!$A$1:$B$10000,2,FALSE)=0,"Standalone",IF(ISNUMBER(MATCH(H7162,ConfigGrouping!$D$1:$D$10000,0)),"Primary","Secondary")),"")))))))))</f>
        <v/>
      </c>
    </row>
    <row r="7163" spans="5:5" ht="15" customHeight="1" x14ac:dyDescent="0.35">
      <c r="E7163" s="11" t="str">
        <f>IF(F7163="Primary Timing Controller","Timing",IF(F7163="Secondary Timing Controller","Timing",IF(F7163="Star","Ethernet",IF(F7163="Door Controller","Security Solution",IF(F7163="Elevator Controller","Security Solution",IF(F7163="Range Extender","Security Solution",IF(F7163="Dropbox","Standalone",IF(F7163="LF Exciter","Standalone",IF(OR(F7163="Monitor",F7163="Virtual Wall"),IF(VLOOKUP(H7163,IRDeviceDetails!$A$1:$B$10000,2,FALSE)=0,"Standalone",IF(ISNUMBER(MATCH(H7163,ConfigGrouping!$D$1:$D$10000,0)),"Primary","Secondary")),"")))))))))</f>
        <v/>
      </c>
    </row>
    <row r="7164" spans="5:5" ht="15" customHeight="1" x14ac:dyDescent="0.35">
      <c r="E7164" s="11" t="str">
        <f>IF(F7164="Primary Timing Controller","Timing",IF(F7164="Secondary Timing Controller","Timing",IF(F7164="Star","Ethernet",IF(F7164="Door Controller","Security Solution",IF(F7164="Elevator Controller","Security Solution",IF(F7164="Range Extender","Security Solution",IF(F7164="Dropbox","Standalone",IF(F7164="LF Exciter","Standalone",IF(OR(F7164="Monitor",F7164="Virtual Wall"),IF(VLOOKUP(H7164,IRDeviceDetails!$A$1:$B$10000,2,FALSE)=0,"Standalone",IF(ISNUMBER(MATCH(H7164,ConfigGrouping!$D$1:$D$10000,0)),"Primary","Secondary")),"")))))))))</f>
        <v/>
      </c>
    </row>
    <row r="7165" spans="5:5" ht="15" customHeight="1" x14ac:dyDescent="0.35">
      <c r="E7165" s="11" t="str">
        <f>IF(F7165="Primary Timing Controller","Timing",IF(F7165="Secondary Timing Controller","Timing",IF(F7165="Star","Ethernet",IF(F7165="Door Controller","Security Solution",IF(F7165="Elevator Controller","Security Solution",IF(F7165="Range Extender","Security Solution",IF(F7165="Dropbox","Standalone",IF(F7165="LF Exciter","Standalone",IF(OR(F7165="Monitor",F7165="Virtual Wall"),IF(VLOOKUP(H7165,IRDeviceDetails!$A$1:$B$10000,2,FALSE)=0,"Standalone",IF(ISNUMBER(MATCH(H7165,ConfigGrouping!$D$1:$D$10000,0)),"Primary","Secondary")),"")))))))))</f>
        <v/>
      </c>
    </row>
    <row r="7166" spans="5:5" ht="15" customHeight="1" x14ac:dyDescent="0.35">
      <c r="E7166" s="11" t="str">
        <f>IF(F7166="Primary Timing Controller","Timing",IF(F7166="Secondary Timing Controller","Timing",IF(F7166="Star","Ethernet",IF(F7166="Door Controller","Security Solution",IF(F7166="Elevator Controller","Security Solution",IF(F7166="Range Extender","Security Solution",IF(F7166="Dropbox","Standalone",IF(F7166="LF Exciter","Standalone",IF(OR(F7166="Monitor",F7166="Virtual Wall"),IF(VLOOKUP(H7166,IRDeviceDetails!$A$1:$B$10000,2,FALSE)=0,"Standalone",IF(ISNUMBER(MATCH(H7166,ConfigGrouping!$D$1:$D$10000,0)),"Primary","Secondary")),"")))))))))</f>
        <v/>
      </c>
    </row>
    <row r="7167" spans="5:5" ht="15" customHeight="1" x14ac:dyDescent="0.35">
      <c r="E7167" s="11" t="str">
        <f>IF(F7167="Primary Timing Controller","Timing",IF(F7167="Secondary Timing Controller","Timing",IF(F7167="Star","Ethernet",IF(F7167="Door Controller","Security Solution",IF(F7167="Elevator Controller","Security Solution",IF(F7167="Range Extender","Security Solution",IF(F7167="Dropbox","Standalone",IF(F7167="LF Exciter","Standalone",IF(OR(F7167="Monitor",F7167="Virtual Wall"),IF(VLOOKUP(H7167,IRDeviceDetails!$A$1:$B$10000,2,FALSE)=0,"Standalone",IF(ISNUMBER(MATCH(H7167,ConfigGrouping!$D$1:$D$10000,0)),"Primary","Secondary")),"")))))))))</f>
        <v/>
      </c>
    </row>
    <row r="7168" spans="5:5" ht="15" customHeight="1" x14ac:dyDescent="0.35">
      <c r="E7168" s="11" t="str">
        <f>IF(F7168="Primary Timing Controller","Timing",IF(F7168="Secondary Timing Controller","Timing",IF(F7168="Star","Ethernet",IF(F7168="Door Controller","Security Solution",IF(F7168="Elevator Controller","Security Solution",IF(F7168="Range Extender","Security Solution",IF(F7168="Dropbox","Standalone",IF(F7168="LF Exciter","Standalone",IF(OR(F7168="Monitor",F7168="Virtual Wall"),IF(VLOOKUP(H7168,IRDeviceDetails!$A$1:$B$10000,2,FALSE)=0,"Standalone",IF(ISNUMBER(MATCH(H7168,ConfigGrouping!$D$1:$D$10000,0)),"Primary","Secondary")),"")))))))))</f>
        <v/>
      </c>
    </row>
    <row r="7169" spans="5:5" ht="15" customHeight="1" x14ac:dyDescent="0.35">
      <c r="E7169" s="11" t="str">
        <f>IF(F7169="Primary Timing Controller","Timing",IF(F7169="Secondary Timing Controller","Timing",IF(F7169="Star","Ethernet",IF(F7169="Door Controller","Security Solution",IF(F7169="Elevator Controller","Security Solution",IF(F7169="Range Extender","Security Solution",IF(F7169="Dropbox","Standalone",IF(F7169="LF Exciter","Standalone",IF(OR(F7169="Monitor",F7169="Virtual Wall"),IF(VLOOKUP(H7169,IRDeviceDetails!$A$1:$B$10000,2,FALSE)=0,"Standalone",IF(ISNUMBER(MATCH(H7169,ConfigGrouping!$D$1:$D$10000,0)),"Primary","Secondary")),"")))))))))</f>
        <v/>
      </c>
    </row>
    <row r="7170" spans="5:5" ht="15" customHeight="1" x14ac:dyDescent="0.35">
      <c r="E7170" s="11" t="str">
        <f>IF(F7170="Primary Timing Controller","Timing",IF(F7170="Secondary Timing Controller","Timing",IF(F7170="Star","Ethernet",IF(F7170="Door Controller","Security Solution",IF(F7170="Elevator Controller","Security Solution",IF(F7170="Range Extender","Security Solution",IF(F7170="Dropbox","Standalone",IF(F7170="LF Exciter","Standalone",IF(OR(F7170="Monitor",F7170="Virtual Wall"),IF(VLOOKUP(H7170,IRDeviceDetails!$A$1:$B$10000,2,FALSE)=0,"Standalone",IF(ISNUMBER(MATCH(H7170,ConfigGrouping!$D$1:$D$10000,0)),"Primary","Secondary")),"")))))))))</f>
        <v/>
      </c>
    </row>
    <row r="7171" spans="5:5" ht="15" customHeight="1" x14ac:dyDescent="0.35">
      <c r="E7171" s="11" t="str">
        <f>IF(F7171="Primary Timing Controller","Timing",IF(F7171="Secondary Timing Controller","Timing",IF(F7171="Star","Ethernet",IF(F7171="Door Controller","Security Solution",IF(F7171="Elevator Controller","Security Solution",IF(F7171="Range Extender","Security Solution",IF(F7171="Dropbox","Standalone",IF(F7171="LF Exciter","Standalone",IF(OR(F7171="Monitor",F7171="Virtual Wall"),IF(VLOOKUP(H7171,IRDeviceDetails!$A$1:$B$10000,2,FALSE)=0,"Standalone",IF(ISNUMBER(MATCH(H7171,ConfigGrouping!$D$1:$D$10000,0)),"Primary","Secondary")),"")))))))))</f>
        <v/>
      </c>
    </row>
    <row r="7172" spans="5:5" ht="15" customHeight="1" x14ac:dyDescent="0.35">
      <c r="E7172" s="11" t="str">
        <f>IF(F7172="Primary Timing Controller","Timing",IF(F7172="Secondary Timing Controller","Timing",IF(F7172="Star","Ethernet",IF(F7172="Door Controller","Security Solution",IF(F7172="Elevator Controller","Security Solution",IF(F7172="Range Extender","Security Solution",IF(F7172="Dropbox","Standalone",IF(F7172="LF Exciter","Standalone",IF(OR(F7172="Monitor",F7172="Virtual Wall"),IF(VLOOKUP(H7172,IRDeviceDetails!$A$1:$B$10000,2,FALSE)=0,"Standalone",IF(ISNUMBER(MATCH(H7172,ConfigGrouping!$D$1:$D$10000,0)),"Primary","Secondary")),"")))))))))</f>
        <v/>
      </c>
    </row>
    <row r="7173" spans="5:5" ht="15" customHeight="1" x14ac:dyDescent="0.35">
      <c r="E7173" s="11" t="str">
        <f>IF(F7173="Primary Timing Controller","Timing",IF(F7173="Secondary Timing Controller","Timing",IF(F7173="Star","Ethernet",IF(F7173="Door Controller","Security Solution",IF(F7173="Elevator Controller","Security Solution",IF(F7173="Range Extender","Security Solution",IF(F7173="Dropbox","Standalone",IF(F7173="LF Exciter","Standalone",IF(OR(F7173="Monitor",F7173="Virtual Wall"),IF(VLOOKUP(H7173,IRDeviceDetails!$A$1:$B$10000,2,FALSE)=0,"Standalone",IF(ISNUMBER(MATCH(H7173,ConfigGrouping!$D$1:$D$10000,0)),"Primary","Secondary")),"")))))))))</f>
        <v/>
      </c>
    </row>
    <row r="7174" spans="5:5" ht="15" customHeight="1" x14ac:dyDescent="0.35">
      <c r="E7174" s="11" t="str">
        <f>IF(F7174="Primary Timing Controller","Timing",IF(F7174="Secondary Timing Controller","Timing",IF(F7174="Star","Ethernet",IF(F7174="Door Controller","Security Solution",IF(F7174="Elevator Controller","Security Solution",IF(F7174="Range Extender","Security Solution",IF(F7174="Dropbox","Standalone",IF(F7174="LF Exciter","Standalone",IF(OR(F7174="Monitor",F7174="Virtual Wall"),IF(VLOOKUP(H7174,IRDeviceDetails!$A$1:$B$10000,2,FALSE)=0,"Standalone",IF(ISNUMBER(MATCH(H7174,ConfigGrouping!$D$1:$D$10000,0)),"Primary","Secondary")),"")))))))))</f>
        <v/>
      </c>
    </row>
    <row r="7175" spans="5:5" ht="15" customHeight="1" x14ac:dyDescent="0.35">
      <c r="E7175" s="11" t="str">
        <f>IF(F7175="Primary Timing Controller","Timing",IF(F7175="Secondary Timing Controller","Timing",IF(F7175="Star","Ethernet",IF(F7175="Door Controller","Security Solution",IF(F7175="Elevator Controller","Security Solution",IF(F7175="Range Extender","Security Solution",IF(F7175="Dropbox","Standalone",IF(F7175="LF Exciter","Standalone",IF(OR(F7175="Monitor",F7175="Virtual Wall"),IF(VLOOKUP(H7175,IRDeviceDetails!$A$1:$B$10000,2,FALSE)=0,"Standalone",IF(ISNUMBER(MATCH(H7175,ConfigGrouping!$D$1:$D$10000,0)),"Primary","Secondary")),"")))))))))</f>
        <v/>
      </c>
    </row>
    <row r="7176" spans="5:5" ht="15" customHeight="1" x14ac:dyDescent="0.35">
      <c r="E7176" s="11" t="str">
        <f>IF(F7176="Primary Timing Controller","Timing",IF(F7176="Secondary Timing Controller","Timing",IF(F7176="Star","Ethernet",IF(F7176="Door Controller","Security Solution",IF(F7176="Elevator Controller","Security Solution",IF(F7176="Range Extender","Security Solution",IF(F7176="Dropbox","Standalone",IF(F7176="LF Exciter","Standalone",IF(OR(F7176="Monitor",F7176="Virtual Wall"),IF(VLOOKUP(H7176,IRDeviceDetails!$A$1:$B$10000,2,FALSE)=0,"Standalone",IF(ISNUMBER(MATCH(H7176,ConfigGrouping!$D$1:$D$10000,0)),"Primary","Secondary")),"")))))))))</f>
        <v/>
      </c>
    </row>
    <row r="7177" spans="5:5" ht="15" customHeight="1" x14ac:dyDescent="0.35">
      <c r="E7177" s="11" t="str">
        <f>IF(F7177="Primary Timing Controller","Timing",IF(F7177="Secondary Timing Controller","Timing",IF(F7177="Star","Ethernet",IF(F7177="Door Controller","Security Solution",IF(F7177="Elevator Controller","Security Solution",IF(F7177="Range Extender","Security Solution",IF(F7177="Dropbox","Standalone",IF(F7177="LF Exciter","Standalone",IF(OR(F7177="Monitor",F7177="Virtual Wall"),IF(VLOOKUP(H7177,IRDeviceDetails!$A$1:$B$10000,2,FALSE)=0,"Standalone",IF(ISNUMBER(MATCH(H7177,ConfigGrouping!$D$1:$D$10000,0)),"Primary","Secondary")),"")))))))))</f>
        <v/>
      </c>
    </row>
    <row r="7178" spans="5:5" ht="15" customHeight="1" x14ac:dyDescent="0.35">
      <c r="E7178" s="11" t="str">
        <f>IF(F7178="Primary Timing Controller","Timing",IF(F7178="Secondary Timing Controller","Timing",IF(F7178="Star","Ethernet",IF(F7178="Door Controller","Security Solution",IF(F7178="Elevator Controller","Security Solution",IF(F7178="Range Extender","Security Solution",IF(F7178="Dropbox","Standalone",IF(F7178="LF Exciter","Standalone",IF(OR(F7178="Monitor",F7178="Virtual Wall"),IF(VLOOKUP(H7178,IRDeviceDetails!$A$1:$B$10000,2,FALSE)=0,"Standalone",IF(ISNUMBER(MATCH(H7178,ConfigGrouping!$D$1:$D$10000,0)),"Primary","Secondary")),"")))))))))</f>
        <v/>
      </c>
    </row>
    <row r="7179" spans="5:5" ht="15" customHeight="1" x14ac:dyDescent="0.35">
      <c r="E7179" s="11" t="str">
        <f>IF(F7179="Primary Timing Controller","Timing",IF(F7179="Secondary Timing Controller","Timing",IF(F7179="Star","Ethernet",IF(F7179="Door Controller","Security Solution",IF(F7179="Elevator Controller","Security Solution",IF(F7179="Range Extender","Security Solution",IF(F7179="Dropbox","Standalone",IF(F7179="LF Exciter","Standalone",IF(OR(F7179="Monitor",F7179="Virtual Wall"),IF(VLOOKUP(H7179,IRDeviceDetails!$A$1:$B$10000,2,FALSE)=0,"Standalone",IF(ISNUMBER(MATCH(H7179,ConfigGrouping!$D$1:$D$10000,0)),"Primary","Secondary")),"")))))))))</f>
        <v/>
      </c>
    </row>
    <row r="7180" spans="5:5" ht="15" customHeight="1" x14ac:dyDescent="0.35">
      <c r="E7180" s="11" t="str">
        <f>IF(F7180="Primary Timing Controller","Timing",IF(F7180="Secondary Timing Controller","Timing",IF(F7180="Star","Ethernet",IF(F7180="Door Controller","Security Solution",IF(F7180="Elevator Controller","Security Solution",IF(F7180="Range Extender","Security Solution",IF(F7180="Dropbox","Standalone",IF(F7180="LF Exciter","Standalone",IF(OR(F7180="Monitor",F7180="Virtual Wall"),IF(VLOOKUP(H7180,IRDeviceDetails!$A$1:$B$10000,2,FALSE)=0,"Standalone",IF(ISNUMBER(MATCH(H7180,ConfigGrouping!$D$1:$D$10000,0)),"Primary","Secondary")),"")))))))))</f>
        <v/>
      </c>
    </row>
    <row r="7181" spans="5:5" ht="15" customHeight="1" x14ac:dyDescent="0.35">
      <c r="E7181" s="11" t="str">
        <f>IF(F7181="Primary Timing Controller","Timing",IF(F7181="Secondary Timing Controller","Timing",IF(F7181="Star","Ethernet",IF(F7181="Door Controller","Security Solution",IF(F7181="Elevator Controller","Security Solution",IF(F7181="Range Extender","Security Solution",IF(F7181="Dropbox","Standalone",IF(F7181="LF Exciter","Standalone",IF(OR(F7181="Monitor",F7181="Virtual Wall"),IF(VLOOKUP(H7181,IRDeviceDetails!$A$1:$B$10000,2,FALSE)=0,"Standalone",IF(ISNUMBER(MATCH(H7181,ConfigGrouping!$D$1:$D$10000,0)),"Primary","Secondary")),"")))))))))</f>
        <v/>
      </c>
    </row>
    <row r="7182" spans="5:5" ht="15" customHeight="1" x14ac:dyDescent="0.35">
      <c r="E7182" s="11" t="str">
        <f>IF(F7182="Primary Timing Controller","Timing",IF(F7182="Secondary Timing Controller","Timing",IF(F7182="Star","Ethernet",IF(F7182="Door Controller","Security Solution",IF(F7182="Elevator Controller","Security Solution",IF(F7182="Range Extender","Security Solution",IF(F7182="Dropbox","Standalone",IF(F7182="LF Exciter","Standalone",IF(OR(F7182="Monitor",F7182="Virtual Wall"),IF(VLOOKUP(H7182,IRDeviceDetails!$A$1:$B$10000,2,FALSE)=0,"Standalone",IF(ISNUMBER(MATCH(H7182,ConfigGrouping!$D$1:$D$10000,0)),"Primary","Secondary")),"")))))))))</f>
        <v/>
      </c>
    </row>
    <row r="7183" spans="5:5" ht="15" customHeight="1" x14ac:dyDescent="0.35">
      <c r="E7183" s="11" t="str">
        <f>IF(F7183="Primary Timing Controller","Timing",IF(F7183="Secondary Timing Controller","Timing",IF(F7183="Star","Ethernet",IF(F7183="Door Controller","Security Solution",IF(F7183="Elevator Controller","Security Solution",IF(F7183="Range Extender","Security Solution",IF(F7183="Dropbox","Standalone",IF(F7183="LF Exciter","Standalone",IF(OR(F7183="Monitor",F7183="Virtual Wall"),IF(VLOOKUP(H7183,IRDeviceDetails!$A$1:$B$10000,2,FALSE)=0,"Standalone",IF(ISNUMBER(MATCH(H7183,ConfigGrouping!$D$1:$D$10000,0)),"Primary","Secondary")),"")))))))))</f>
        <v/>
      </c>
    </row>
    <row r="7184" spans="5:5" ht="15" customHeight="1" x14ac:dyDescent="0.35">
      <c r="E7184" s="11" t="str">
        <f>IF(F7184="Primary Timing Controller","Timing",IF(F7184="Secondary Timing Controller","Timing",IF(F7184="Star","Ethernet",IF(F7184="Door Controller","Security Solution",IF(F7184="Elevator Controller","Security Solution",IF(F7184="Range Extender","Security Solution",IF(F7184="Dropbox","Standalone",IF(F7184="LF Exciter","Standalone",IF(OR(F7184="Monitor",F7184="Virtual Wall"),IF(VLOOKUP(H7184,IRDeviceDetails!$A$1:$B$10000,2,FALSE)=0,"Standalone",IF(ISNUMBER(MATCH(H7184,ConfigGrouping!$D$1:$D$10000,0)),"Primary","Secondary")),"")))))))))</f>
        <v/>
      </c>
    </row>
    <row r="7185" spans="5:5" ht="15" customHeight="1" x14ac:dyDescent="0.35">
      <c r="E7185" s="11" t="str">
        <f>IF(F7185="Primary Timing Controller","Timing",IF(F7185="Secondary Timing Controller","Timing",IF(F7185="Star","Ethernet",IF(F7185="Door Controller","Security Solution",IF(F7185="Elevator Controller","Security Solution",IF(F7185="Range Extender","Security Solution",IF(F7185="Dropbox","Standalone",IF(F7185="LF Exciter","Standalone",IF(OR(F7185="Monitor",F7185="Virtual Wall"),IF(VLOOKUP(H7185,IRDeviceDetails!$A$1:$B$10000,2,FALSE)=0,"Standalone",IF(ISNUMBER(MATCH(H7185,ConfigGrouping!$D$1:$D$10000,0)),"Primary","Secondary")),"")))))))))</f>
        <v/>
      </c>
    </row>
    <row r="7186" spans="5:5" ht="15" customHeight="1" x14ac:dyDescent="0.35">
      <c r="E7186" s="11" t="str">
        <f>IF(F7186="Primary Timing Controller","Timing",IF(F7186="Secondary Timing Controller","Timing",IF(F7186="Star","Ethernet",IF(F7186="Door Controller","Security Solution",IF(F7186="Elevator Controller","Security Solution",IF(F7186="Range Extender","Security Solution",IF(F7186="Dropbox","Standalone",IF(F7186="LF Exciter","Standalone",IF(OR(F7186="Monitor",F7186="Virtual Wall"),IF(VLOOKUP(H7186,IRDeviceDetails!$A$1:$B$10000,2,FALSE)=0,"Standalone",IF(ISNUMBER(MATCH(H7186,ConfigGrouping!$D$1:$D$10000,0)),"Primary","Secondary")),"")))))))))</f>
        <v/>
      </c>
    </row>
    <row r="7187" spans="5:5" ht="15" customHeight="1" x14ac:dyDescent="0.35">
      <c r="E7187" s="11" t="str">
        <f>IF(F7187="Primary Timing Controller","Timing",IF(F7187="Secondary Timing Controller","Timing",IF(F7187="Star","Ethernet",IF(F7187="Door Controller","Security Solution",IF(F7187="Elevator Controller","Security Solution",IF(F7187="Range Extender","Security Solution",IF(F7187="Dropbox","Standalone",IF(F7187="LF Exciter","Standalone",IF(OR(F7187="Monitor",F7187="Virtual Wall"),IF(VLOOKUP(H7187,IRDeviceDetails!$A$1:$B$10000,2,FALSE)=0,"Standalone",IF(ISNUMBER(MATCH(H7187,ConfigGrouping!$D$1:$D$10000,0)),"Primary","Secondary")),"")))))))))</f>
        <v/>
      </c>
    </row>
    <row r="7188" spans="5:5" ht="15" customHeight="1" x14ac:dyDescent="0.35">
      <c r="E7188" s="11" t="str">
        <f>IF(F7188="Primary Timing Controller","Timing",IF(F7188="Secondary Timing Controller","Timing",IF(F7188="Star","Ethernet",IF(F7188="Door Controller","Security Solution",IF(F7188="Elevator Controller","Security Solution",IF(F7188="Range Extender","Security Solution",IF(F7188="Dropbox","Standalone",IF(F7188="LF Exciter","Standalone",IF(OR(F7188="Monitor",F7188="Virtual Wall"),IF(VLOOKUP(H7188,IRDeviceDetails!$A$1:$B$10000,2,FALSE)=0,"Standalone",IF(ISNUMBER(MATCH(H7188,ConfigGrouping!$D$1:$D$10000,0)),"Primary","Secondary")),"")))))))))</f>
        <v/>
      </c>
    </row>
    <row r="7189" spans="5:5" ht="15" customHeight="1" x14ac:dyDescent="0.35">
      <c r="E7189" s="11" t="str">
        <f>IF(F7189="Primary Timing Controller","Timing",IF(F7189="Secondary Timing Controller","Timing",IF(F7189="Star","Ethernet",IF(F7189="Door Controller","Security Solution",IF(F7189="Elevator Controller","Security Solution",IF(F7189="Range Extender","Security Solution",IF(F7189="Dropbox","Standalone",IF(F7189="LF Exciter","Standalone",IF(OR(F7189="Monitor",F7189="Virtual Wall"),IF(VLOOKUP(H7189,IRDeviceDetails!$A$1:$B$10000,2,FALSE)=0,"Standalone",IF(ISNUMBER(MATCH(H7189,ConfigGrouping!$D$1:$D$10000,0)),"Primary","Secondary")),"")))))))))</f>
        <v/>
      </c>
    </row>
    <row r="7190" spans="5:5" ht="15" customHeight="1" x14ac:dyDescent="0.35">
      <c r="E7190" s="11" t="str">
        <f>IF(F7190="Primary Timing Controller","Timing",IF(F7190="Secondary Timing Controller","Timing",IF(F7190="Star","Ethernet",IF(F7190="Door Controller","Security Solution",IF(F7190="Elevator Controller","Security Solution",IF(F7190="Range Extender","Security Solution",IF(F7190="Dropbox","Standalone",IF(F7190="LF Exciter","Standalone",IF(OR(F7190="Monitor",F7190="Virtual Wall"),IF(VLOOKUP(H7190,IRDeviceDetails!$A$1:$B$10000,2,FALSE)=0,"Standalone",IF(ISNUMBER(MATCH(H7190,ConfigGrouping!$D$1:$D$10000,0)),"Primary","Secondary")),"")))))))))</f>
        <v/>
      </c>
    </row>
    <row r="7191" spans="5:5" ht="15" customHeight="1" x14ac:dyDescent="0.35">
      <c r="E7191" s="11" t="str">
        <f>IF(F7191="Primary Timing Controller","Timing",IF(F7191="Secondary Timing Controller","Timing",IF(F7191="Star","Ethernet",IF(F7191="Door Controller","Security Solution",IF(F7191="Elevator Controller","Security Solution",IF(F7191="Range Extender","Security Solution",IF(F7191="Dropbox","Standalone",IF(F7191="LF Exciter","Standalone",IF(OR(F7191="Monitor",F7191="Virtual Wall"),IF(VLOOKUP(H7191,IRDeviceDetails!$A$1:$B$10000,2,FALSE)=0,"Standalone",IF(ISNUMBER(MATCH(H7191,ConfigGrouping!$D$1:$D$10000,0)),"Primary","Secondary")),"")))))))))</f>
        <v/>
      </c>
    </row>
    <row r="7192" spans="5:5" ht="15" customHeight="1" x14ac:dyDescent="0.35">
      <c r="E7192" s="11" t="str">
        <f>IF(F7192="Primary Timing Controller","Timing",IF(F7192="Secondary Timing Controller","Timing",IF(F7192="Star","Ethernet",IF(F7192="Door Controller","Security Solution",IF(F7192="Elevator Controller","Security Solution",IF(F7192="Range Extender","Security Solution",IF(F7192="Dropbox","Standalone",IF(F7192="LF Exciter","Standalone",IF(OR(F7192="Monitor",F7192="Virtual Wall"),IF(VLOOKUP(H7192,IRDeviceDetails!$A$1:$B$10000,2,FALSE)=0,"Standalone",IF(ISNUMBER(MATCH(H7192,ConfigGrouping!$D$1:$D$10000,0)),"Primary","Secondary")),"")))))))))</f>
        <v/>
      </c>
    </row>
    <row r="7193" spans="5:5" ht="15" customHeight="1" x14ac:dyDescent="0.35">
      <c r="E7193" s="11" t="str">
        <f>IF(F7193="Primary Timing Controller","Timing",IF(F7193="Secondary Timing Controller","Timing",IF(F7193="Star","Ethernet",IF(F7193="Door Controller","Security Solution",IF(F7193="Elevator Controller","Security Solution",IF(F7193="Range Extender","Security Solution",IF(F7193="Dropbox","Standalone",IF(F7193="LF Exciter","Standalone",IF(OR(F7193="Monitor",F7193="Virtual Wall"),IF(VLOOKUP(H7193,IRDeviceDetails!$A$1:$B$10000,2,FALSE)=0,"Standalone",IF(ISNUMBER(MATCH(H7193,ConfigGrouping!$D$1:$D$10000,0)),"Primary","Secondary")),"")))))))))</f>
        <v/>
      </c>
    </row>
    <row r="7194" spans="5:5" ht="15" customHeight="1" x14ac:dyDescent="0.35">
      <c r="E7194" s="11" t="str">
        <f>IF(F7194="Primary Timing Controller","Timing",IF(F7194="Secondary Timing Controller","Timing",IF(F7194="Star","Ethernet",IF(F7194="Door Controller","Security Solution",IF(F7194="Elevator Controller","Security Solution",IF(F7194="Range Extender","Security Solution",IF(F7194="Dropbox","Standalone",IF(F7194="LF Exciter","Standalone",IF(OR(F7194="Monitor",F7194="Virtual Wall"),IF(VLOOKUP(H7194,IRDeviceDetails!$A$1:$B$10000,2,FALSE)=0,"Standalone",IF(ISNUMBER(MATCH(H7194,ConfigGrouping!$D$1:$D$10000,0)),"Primary","Secondary")),"")))))))))</f>
        <v/>
      </c>
    </row>
    <row r="7195" spans="5:5" ht="15" customHeight="1" x14ac:dyDescent="0.35">
      <c r="E7195" s="11" t="str">
        <f>IF(F7195="Primary Timing Controller","Timing",IF(F7195="Secondary Timing Controller","Timing",IF(F7195="Star","Ethernet",IF(F7195="Door Controller","Security Solution",IF(F7195="Elevator Controller","Security Solution",IF(F7195="Range Extender","Security Solution",IF(F7195="Dropbox","Standalone",IF(F7195="LF Exciter","Standalone",IF(OR(F7195="Monitor",F7195="Virtual Wall"),IF(VLOOKUP(H7195,IRDeviceDetails!$A$1:$B$10000,2,FALSE)=0,"Standalone",IF(ISNUMBER(MATCH(H7195,ConfigGrouping!$D$1:$D$10000,0)),"Primary","Secondary")),"")))))))))</f>
        <v/>
      </c>
    </row>
    <row r="7196" spans="5:5" ht="15" customHeight="1" x14ac:dyDescent="0.35">
      <c r="E7196" s="11" t="str">
        <f>IF(F7196="Primary Timing Controller","Timing",IF(F7196="Secondary Timing Controller","Timing",IF(F7196="Star","Ethernet",IF(F7196="Door Controller","Security Solution",IF(F7196="Elevator Controller","Security Solution",IF(F7196="Range Extender","Security Solution",IF(F7196="Dropbox","Standalone",IF(F7196="LF Exciter","Standalone",IF(OR(F7196="Monitor",F7196="Virtual Wall"),IF(VLOOKUP(H7196,IRDeviceDetails!$A$1:$B$10000,2,FALSE)=0,"Standalone",IF(ISNUMBER(MATCH(H7196,ConfigGrouping!$D$1:$D$10000,0)),"Primary","Secondary")),"")))))))))</f>
        <v/>
      </c>
    </row>
    <row r="7197" spans="5:5" ht="15" customHeight="1" x14ac:dyDescent="0.35">
      <c r="E7197" s="11" t="str">
        <f>IF(F7197="Primary Timing Controller","Timing",IF(F7197="Secondary Timing Controller","Timing",IF(F7197="Star","Ethernet",IF(F7197="Door Controller","Security Solution",IF(F7197="Elevator Controller","Security Solution",IF(F7197="Range Extender","Security Solution",IF(F7197="Dropbox","Standalone",IF(F7197="LF Exciter","Standalone",IF(OR(F7197="Monitor",F7197="Virtual Wall"),IF(VLOOKUP(H7197,IRDeviceDetails!$A$1:$B$10000,2,FALSE)=0,"Standalone",IF(ISNUMBER(MATCH(H7197,ConfigGrouping!$D$1:$D$10000,0)),"Primary","Secondary")),"")))))))))</f>
        <v/>
      </c>
    </row>
    <row r="7198" spans="5:5" ht="15" customHeight="1" x14ac:dyDescent="0.35">
      <c r="E7198" s="11" t="str">
        <f>IF(F7198="Primary Timing Controller","Timing",IF(F7198="Secondary Timing Controller","Timing",IF(F7198="Star","Ethernet",IF(F7198="Door Controller","Security Solution",IF(F7198="Elevator Controller","Security Solution",IF(F7198="Range Extender","Security Solution",IF(F7198="Dropbox","Standalone",IF(F7198="LF Exciter","Standalone",IF(OR(F7198="Monitor",F7198="Virtual Wall"),IF(VLOOKUP(H7198,IRDeviceDetails!$A$1:$B$10000,2,FALSE)=0,"Standalone",IF(ISNUMBER(MATCH(H7198,ConfigGrouping!$D$1:$D$10000,0)),"Primary","Secondary")),"")))))))))</f>
        <v/>
      </c>
    </row>
    <row r="7199" spans="5:5" ht="15" customHeight="1" x14ac:dyDescent="0.35">
      <c r="E7199" s="11" t="str">
        <f>IF(F7199="Primary Timing Controller","Timing",IF(F7199="Secondary Timing Controller","Timing",IF(F7199="Star","Ethernet",IF(F7199="Door Controller","Security Solution",IF(F7199="Elevator Controller","Security Solution",IF(F7199="Range Extender","Security Solution",IF(F7199="Dropbox","Standalone",IF(F7199="LF Exciter","Standalone",IF(OR(F7199="Monitor",F7199="Virtual Wall"),IF(VLOOKUP(H7199,IRDeviceDetails!$A$1:$B$10000,2,FALSE)=0,"Standalone",IF(ISNUMBER(MATCH(H7199,ConfigGrouping!$D$1:$D$10000,0)),"Primary","Secondary")),"")))))))))</f>
        <v/>
      </c>
    </row>
    <row r="7200" spans="5:5" ht="15" customHeight="1" x14ac:dyDescent="0.35">
      <c r="E7200" s="11" t="str">
        <f>IF(F7200="Primary Timing Controller","Timing",IF(F7200="Secondary Timing Controller","Timing",IF(F7200="Star","Ethernet",IF(F7200="Door Controller","Security Solution",IF(F7200="Elevator Controller","Security Solution",IF(F7200="Range Extender","Security Solution",IF(F7200="Dropbox","Standalone",IF(F7200="LF Exciter","Standalone",IF(OR(F7200="Monitor",F7200="Virtual Wall"),IF(VLOOKUP(H7200,IRDeviceDetails!$A$1:$B$10000,2,FALSE)=0,"Standalone",IF(ISNUMBER(MATCH(H7200,ConfigGrouping!$D$1:$D$10000,0)),"Primary","Secondary")),"")))))))))</f>
        <v/>
      </c>
    </row>
    <row r="7201" spans="5:5" ht="15" customHeight="1" x14ac:dyDescent="0.35">
      <c r="E7201" s="11" t="str">
        <f>IF(F7201="Primary Timing Controller","Timing",IF(F7201="Secondary Timing Controller","Timing",IF(F7201="Star","Ethernet",IF(F7201="Door Controller","Security Solution",IF(F7201="Elevator Controller","Security Solution",IF(F7201="Range Extender","Security Solution",IF(F7201="Dropbox","Standalone",IF(F7201="LF Exciter","Standalone",IF(OR(F7201="Monitor",F7201="Virtual Wall"),IF(VLOOKUP(H7201,IRDeviceDetails!$A$1:$B$10000,2,FALSE)=0,"Standalone",IF(ISNUMBER(MATCH(H7201,ConfigGrouping!$D$1:$D$10000,0)),"Primary","Secondary")),"")))))))))</f>
        <v/>
      </c>
    </row>
    <row r="7202" spans="5:5" ht="15" customHeight="1" x14ac:dyDescent="0.35">
      <c r="E7202" s="11" t="str">
        <f>IF(F7202="Primary Timing Controller","Timing",IF(F7202="Secondary Timing Controller","Timing",IF(F7202="Star","Ethernet",IF(F7202="Door Controller","Security Solution",IF(F7202="Elevator Controller","Security Solution",IF(F7202="Range Extender","Security Solution",IF(F7202="Dropbox","Standalone",IF(F7202="LF Exciter","Standalone",IF(OR(F7202="Monitor",F7202="Virtual Wall"),IF(VLOOKUP(H7202,IRDeviceDetails!$A$1:$B$10000,2,FALSE)=0,"Standalone",IF(ISNUMBER(MATCH(H7202,ConfigGrouping!$D$1:$D$10000,0)),"Primary","Secondary")),"")))))))))</f>
        <v/>
      </c>
    </row>
    <row r="7203" spans="5:5" ht="15" customHeight="1" x14ac:dyDescent="0.35">
      <c r="E7203" s="11" t="str">
        <f>IF(F7203="Primary Timing Controller","Timing",IF(F7203="Secondary Timing Controller","Timing",IF(F7203="Star","Ethernet",IF(F7203="Door Controller","Security Solution",IF(F7203="Elevator Controller","Security Solution",IF(F7203="Range Extender","Security Solution",IF(F7203="Dropbox","Standalone",IF(F7203="LF Exciter","Standalone",IF(OR(F7203="Monitor",F7203="Virtual Wall"),IF(VLOOKUP(H7203,IRDeviceDetails!$A$1:$B$10000,2,FALSE)=0,"Standalone",IF(ISNUMBER(MATCH(H7203,ConfigGrouping!$D$1:$D$10000,0)),"Primary","Secondary")),"")))))))))</f>
        <v/>
      </c>
    </row>
    <row r="7204" spans="5:5" ht="15" customHeight="1" x14ac:dyDescent="0.35">
      <c r="E7204" s="11" t="str">
        <f>IF(F7204="Primary Timing Controller","Timing",IF(F7204="Secondary Timing Controller","Timing",IF(F7204="Star","Ethernet",IF(F7204="Door Controller","Security Solution",IF(F7204="Elevator Controller","Security Solution",IF(F7204="Range Extender","Security Solution",IF(F7204="Dropbox","Standalone",IF(F7204="LF Exciter","Standalone",IF(OR(F7204="Monitor",F7204="Virtual Wall"),IF(VLOOKUP(H7204,IRDeviceDetails!$A$1:$B$10000,2,FALSE)=0,"Standalone",IF(ISNUMBER(MATCH(H7204,ConfigGrouping!$D$1:$D$10000,0)),"Primary","Secondary")),"")))))))))</f>
        <v/>
      </c>
    </row>
    <row r="7205" spans="5:5" ht="15" customHeight="1" x14ac:dyDescent="0.35">
      <c r="E7205" s="11" t="str">
        <f>IF(F7205="Primary Timing Controller","Timing",IF(F7205="Secondary Timing Controller","Timing",IF(F7205="Star","Ethernet",IF(F7205="Door Controller","Security Solution",IF(F7205="Elevator Controller","Security Solution",IF(F7205="Range Extender","Security Solution",IF(F7205="Dropbox","Standalone",IF(F7205="LF Exciter","Standalone",IF(OR(F7205="Monitor",F7205="Virtual Wall"),IF(VLOOKUP(H7205,IRDeviceDetails!$A$1:$B$10000,2,FALSE)=0,"Standalone",IF(ISNUMBER(MATCH(H7205,ConfigGrouping!$D$1:$D$10000,0)),"Primary","Secondary")),"")))))))))</f>
        <v/>
      </c>
    </row>
    <row r="7206" spans="5:5" ht="15" customHeight="1" x14ac:dyDescent="0.35">
      <c r="E7206" s="11" t="str">
        <f>IF(F7206="Primary Timing Controller","Timing",IF(F7206="Secondary Timing Controller","Timing",IF(F7206="Star","Ethernet",IF(F7206="Door Controller","Security Solution",IF(F7206="Elevator Controller","Security Solution",IF(F7206="Range Extender","Security Solution",IF(F7206="Dropbox","Standalone",IF(F7206="LF Exciter","Standalone",IF(OR(F7206="Monitor",F7206="Virtual Wall"),IF(VLOOKUP(H7206,IRDeviceDetails!$A$1:$B$10000,2,FALSE)=0,"Standalone",IF(ISNUMBER(MATCH(H7206,ConfigGrouping!$D$1:$D$10000,0)),"Primary","Secondary")),"")))))))))</f>
        <v/>
      </c>
    </row>
    <row r="7207" spans="5:5" ht="15" customHeight="1" x14ac:dyDescent="0.35">
      <c r="E7207" s="11" t="str">
        <f>IF(F7207="Primary Timing Controller","Timing",IF(F7207="Secondary Timing Controller","Timing",IF(F7207="Star","Ethernet",IF(F7207="Door Controller","Security Solution",IF(F7207="Elevator Controller","Security Solution",IF(F7207="Range Extender","Security Solution",IF(F7207="Dropbox","Standalone",IF(F7207="LF Exciter","Standalone",IF(OR(F7207="Monitor",F7207="Virtual Wall"),IF(VLOOKUP(H7207,IRDeviceDetails!$A$1:$B$10000,2,FALSE)=0,"Standalone",IF(ISNUMBER(MATCH(H7207,ConfigGrouping!$D$1:$D$10000,0)),"Primary","Secondary")),"")))))))))</f>
        <v/>
      </c>
    </row>
    <row r="7208" spans="5:5" ht="15" customHeight="1" x14ac:dyDescent="0.35">
      <c r="E7208" s="11" t="str">
        <f>IF(F7208="Primary Timing Controller","Timing",IF(F7208="Secondary Timing Controller","Timing",IF(F7208="Star","Ethernet",IF(F7208="Door Controller","Security Solution",IF(F7208="Elevator Controller","Security Solution",IF(F7208="Range Extender","Security Solution",IF(F7208="Dropbox","Standalone",IF(F7208="LF Exciter","Standalone",IF(OR(F7208="Monitor",F7208="Virtual Wall"),IF(VLOOKUP(H7208,IRDeviceDetails!$A$1:$B$10000,2,FALSE)=0,"Standalone",IF(ISNUMBER(MATCH(H7208,ConfigGrouping!$D$1:$D$10000,0)),"Primary","Secondary")),"")))))))))</f>
        <v/>
      </c>
    </row>
    <row r="7209" spans="5:5" ht="15" customHeight="1" x14ac:dyDescent="0.35">
      <c r="E7209" s="11" t="str">
        <f>IF(F7209="Primary Timing Controller","Timing",IF(F7209="Secondary Timing Controller","Timing",IF(F7209="Star","Ethernet",IF(F7209="Door Controller","Security Solution",IF(F7209="Elevator Controller","Security Solution",IF(F7209="Range Extender","Security Solution",IF(F7209="Dropbox","Standalone",IF(F7209="LF Exciter","Standalone",IF(OR(F7209="Monitor",F7209="Virtual Wall"),IF(VLOOKUP(H7209,IRDeviceDetails!$A$1:$B$10000,2,FALSE)=0,"Standalone",IF(ISNUMBER(MATCH(H7209,ConfigGrouping!$D$1:$D$10000,0)),"Primary","Secondary")),"")))))))))</f>
        <v/>
      </c>
    </row>
    <row r="7210" spans="5:5" ht="15" customHeight="1" x14ac:dyDescent="0.35">
      <c r="E7210" s="11" t="str">
        <f>IF(F7210="Primary Timing Controller","Timing",IF(F7210="Secondary Timing Controller","Timing",IF(F7210="Star","Ethernet",IF(F7210="Door Controller","Security Solution",IF(F7210="Elevator Controller","Security Solution",IF(F7210="Range Extender","Security Solution",IF(F7210="Dropbox","Standalone",IF(F7210="LF Exciter","Standalone",IF(OR(F7210="Monitor",F7210="Virtual Wall"),IF(VLOOKUP(H7210,IRDeviceDetails!$A$1:$B$10000,2,FALSE)=0,"Standalone",IF(ISNUMBER(MATCH(H7210,ConfigGrouping!$D$1:$D$10000,0)),"Primary","Secondary")),"")))))))))</f>
        <v/>
      </c>
    </row>
    <row r="7211" spans="5:5" ht="15" customHeight="1" x14ac:dyDescent="0.35">
      <c r="E7211" s="11" t="str">
        <f>IF(F7211="Primary Timing Controller","Timing",IF(F7211="Secondary Timing Controller","Timing",IF(F7211="Star","Ethernet",IF(F7211="Door Controller","Security Solution",IF(F7211="Elevator Controller","Security Solution",IF(F7211="Range Extender","Security Solution",IF(F7211="Dropbox","Standalone",IF(F7211="LF Exciter","Standalone",IF(OR(F7211="Monitor",F7211="Virtual Wall"),IF(VLOOKUP(H7211,IRDeviceDetails!$A$1:$B$10000,2,FALSE)=0,"Standalone",IF(ISNUMBER(MATCH(H7211,ConfigGrouping!$D$1:$D$10000,0)),"Primary","Secondary")),"")))))))))</f>
        <v/>
      </c>
    </row>
    <row r="7212" spans="5:5" ht="15" customHeight="1" x14ac:dyDescent="0.35">
      <c r="E7212" s="11" t="str">
        <f>IF(F7212="Primary Timing Controller","Timing",IF(F7212="Secondary Timing Controller","Timing",IF(F7212="Star","Ethernet",IF(F7212="Door Controller","Security Solution",IF(F7212="Elevator Controller","Security Solution",IF(F7212="Range Extender","Security Solution",IF(F7212="Dropbox","Standalone",IF(F7212="LF Exciter","Standalone",IF(OR(F7212="Monitor",F7212="Virtual Wall"),IF(VLOOKUP(H7212,IRDeviceDetails!$A$1:$B$10000,2,FALSE)=0,"Standalone",IF(ISNUMBER(MATCH(H7212,ConfigGrouping!$D$1:$D$10000,0)),"Primary","Secondary")),"")))))))))</f>
        <v/>
      </c>
    </row>
    <row r="7213" spans="5:5" ht="15" customHeight="1" x14ac:dyDescent="0.35">
      <c r="E7213" s="11" t="str">
        <f>IF(F7213="Primary Timing Controller","Timing",IF(F7213="Secondary Timing Controller","Timing",IF(F7213="Star","Ethernet",IF(F7213="Door Controller","Security Solution",IF(F7213="Elevator Controller","Security Solution",IF(F7213="Range Extender","Security Solution",IF(F7213="Dropbox","Standalone",IF(F7213="LF Exciter","Standalone",IF(OR(F7213="Monitor",F7213="Virtual Wall"),IF(VLOOKUP(H7213,IRDeviceDetails!$A$1:$B$10000,2,FALSE)=0,"Standalone",IF(ISNUMBER(MATCH(H7213,ConfigGrouping!$D$1:$D$10000,0)),"Primary","Secondary")),"")))))))))</f>
        <v/>
      </c>
    </row>
    <row r="7214" spans="5:5" ht="15" customHeight="1" x14ac:dyDescent="0.35">
      <c r="E7214" s="11" t="str">
        <f>IF(F7214="Primary Timing Controller","Timing",IF(F7214="Secondary Timing Controller","Timing",IF(F7214="Star","Ethernet",IF(F7214="Door Controller","Security Solution",IF(F7214="Elevator Controller","Security Solution",IF(F7214="Range Extender","Security Solution",IF(F7214="Dropbox","Standalone",IF(F7214="LF Exciter","Standalone",IF(OR(F7214="Monitor",F7214="Virtual Wall"),IF(VLOOKUP(H7214,IRDeviceDetails!$A$1:$B$10000,2,FALSE)=0,"Standalone",IF(ISNUMBER(MATCH(H7214,ConfigGrouping!$D$1:$D$10000,0)),"Primary","Secondary")),"")))))))))</f>
        <v/>
      </c>
    </row>
    <row r="7215" spans="5:5" ht="15" customHeight="1" x14ac:dyDescent="0.35">
      <c r="E7215" s="11" t="str">
        <f>IF(F7215="Primary Timing Controller","Timing",IF(F7215="Secondary Timing Controller","Timing",IF(F7215="Star","Ethernet",IF(F7215="Door Controller","Security Solution",IF(F7215="Elevator Controller","Security Solution",IF(F7215="Range Extender","Security Solution",IF(F7215="Dropbox","Standalone",IF(F7215="LF Exciter","Standalone",IF(OR(F7215="Monitor",F7215="Virtual Wall"),IF(VLOOKUP(H7215,IRDeviceDetails!$A$1:$B$10000,2,FALSE)=0,"Standalone",IF(ISNUMBER(MATCH(H7215,ConfigGrouping!$D$1:$D$10000,0)),"Primary","Secondary")),"")))))))))</f>
        <v/>
      </c>
    </row>
    <row r="7216" spans="5:5" ht="15" customHeight="1" x14ac:dyDescent="0.35">
      <c r="E7216" s="11" t="str">
        <f>IF(F7216="Primary Timing Controller","Timing",IF(F7216="Secondary Timing Controller","Timing",IF(F7216="Star","Ethernet",IF(F7216="Door Controller","Security Solution",IF(F7216="Elevator Controller","Security Solution",IF(F7216="Range Extender","Security Solution",IF(F7216="Dropbox","Standalone",IF(F7216="LF Exciter","Standalone",IF(OR(F7216="Monitor",F7216="Virtual Wall"),IF(VLOOKUP(H7216,IRDeviceDetails!$A$1:$B$10000,2,FALSE)=0,"Standalone",IF(ISNUMBER(MATCH(H7216,ConfigGrouping!$D$1:$D$10000,0)),"Primary","Secondary")),"")))))))))</f>
        <v/>
      </c>
    </row>
    <row r="7217" spans="5:5" ht="15" customHeight="1" x14ac:dyDescent="0.35">
      <c r="E7217" s="11" t="str">
        <f>IF(F7217="Primary Timing Controller","Timing",IF(F7217="Secondary Timing Controller","Timing",IF(F7217="Star","Ethernet",IF(F7217="Door Controller","Security Solution",IF(F7217="Elevator Controller","Security Solution",IF(F7217="Range Extender","Security Solution",IF(F7217="Dropbox","Standalone",IF(F7217="LF Exciter","Standalone",IF(OR(F7217="Monitor",F7217="Virtual Wall"),IF(VLOOKUP(H7217,IRDeviceDetails!$A$1:$B$10000,2,FALSE)=0,"Standalone",IF(ISNUMBER(MATCH(H7217,ConfigGrouping!$D$1:$D$10000,0)),"Primary","Secondary")),"")))))))))</f>
        <v/>
      </c>
    </row>
    <row r="7218" spans="5:5" ht="15" customHeight="1" x14ac:dyDescent="0.35">
      <c r="E7218" s="11" t="str">
        <f>IF(F7218="Primary Timing Controller","Timing",IF(F7218="Secondary Timing Controller","Timing",IF(F7218="Star","Ethernet",IF(F7218="Door Controller","Security Solution",IF(F7218="Elevator Controller","Security Solution",IF(F7218="Range Extender","Security Solution",IF(F7218="Dropbox","Standalone",IF(F7218="LF Exciter","Standalone",IF(OR(F7218="Monitor",F7218="Virtual Wall"),IF(VLOOKUP(H7218,IRDeviceDetails!$A$1:$B$10000,2,FALSE)=0,"Standalone",IF(ISNUMBER(MATCH(H7218,ConfigGrouping!$D$1:$D$10000,0)),"Primary","Secondary")),"")))))))))</f>
        <v/>
      </c>
    </row>
    <row r="7219" spans="5:5" ht="15" customHeight="1" x14ac:dyDescent="0.35">
      <c r="E7219" s="11" t="str">
        <f>IF(F7219="Primary Timing Controller","Timing",IF(F7219="Secondary Timing Controller","Timing",IF(F7219="Star","Ethernet",IF(F7219="Door Controller","Security Solution",IF(F7219="Elevator Controller","Security Solution",IF(F7219="Range Extender","Security Solution",IF(F7219="Dropbox","Standalone",IF(F7219="LF Exciter","Standalone",IF(OR(F7219="Monitor",F7219="Virtual Wall"),IF(VLOOKUP(H7219,IRDeviceDetails!$A$1:$B$10000,2,FALSE)=0,"Standalone",IF(ISNUMBER(MATCH(H7219,ConfigGrouping!$D$1:$D$10000,0)),"Primary","Secondary")),"")))))))))</f>
        <v/>
      </c>
    </row>
    <row r="7220" spans="5:5" ht="15" customHeight="1" x14ac:dyDescent="0.35">
      <c r="E7220" s="11" t="str">
        <f>IF(F7220="Primary Timing Controller","Timing",IF(F7220="Secondary Timing Controller","Timing",IF(F7220="Star","Ethernet",IF(F7220="Door Controller","Security Solution",IF(F7220="Elevator Controller","Security Solution",IF(F7220="Range Extender","Security Solution",IF(F7220="Dropbox","Standalone",IF(F7220="LF Exciter","Standalone",IF(OR(F7220="Monitor",F7220="Virtual Wall"),IF(VLOOKUP(H7220,IRDeviceDetails!$A$1:$B$10000,2,FALSE)=0,"Standalone",IF(ISNUMBER(MATCH(H7220,ConfigGrouping!$D$1:$D$10000,0)),"Primary","Secondary")),"")))))))))</f>
        <v/>
      </c>
    </row>
    <row r="7221" spans="5:5" ht="15" customHeight="1" x14ac:dyDescent="0.35">
      <c r="E7221" s="11" t="str">
        <f>IF(F7221="Primary Timing Controller","Timing",IF(F7221="Secondary Timing Controller","Timing",IF(F7221="Star","Ethernet",IF(F7221="Door Controller","Security Solution",IF(F7221="Elevator Controller","Security Solution",IF(F7221="Range Extender","Security Solution",IF(F7221="Dropbox","Standalone",IF(F7221="LF Exciter","Standalone",IF(OR(F7221="Monitor",F7221="Virtual Wall"),IF(VLOOKUP(H7221,IRDeviceDetails!$A$1:$B$10000,2,FALSE)=0,"Standalone",IF(ISNUMBER(MATCH(H7221,ConfigGrouping!$D$1:$D$10000,0)),"Primary","Secondary")),"")))))))))</f>
        <v/>
      </c>
    </row>
    <row r="7222" spans="5:5" ht="15" customHeight="1" x14ac:dyDescent="0.35">
      <c r="E7222" s="11" t="str">
        <f>IF(F7222="Primary Timing Controller","Timing",IF(F7222="Secondary Timing Controller","Timing",IF(F7222="Star","Ethernet",IF(F7222="Door Controller","Security Solution",IF(F7222="Elevator Controller","Security Solution",IF(F7222="Range Extender","Security Solution",IF(F7222="Dropbox","Standalone",IF(F7222="LF Exciter","Standalone",IF(OR(F7222="Monitor",F7222="Virtual Wall"),IF(VLOOKUP(H7222,IRDeviceDetails!$A$1:$B$10000,2,FALSE)=0,"Standalone",IF(ISNUMBER(MATCH(H7222,ConfigGrouping!$D$1:$D$10000,0)),"Primary","Secondary")),"")))))))))</f>
        <v/>
      </c>
    </row>
    <row r="7223" spans="5:5" ht="15" customHeight="1" x14ac:dyDescent="0.35">
      <c r="E7223" s="11" t="str">
        <f>IF(F7223="Primary Timing Controller","Timing",IF(F7223="Secondary Timing Controller","Timing",IF(F7223="Star","Ethernet",IF(F7223="Door Controller","Security Solution",IF(F7223="Elevator Controller","Security Solution",IF(F7223="Range Extender","Security Solution",IF(F7223="Dropbox","Standalone",IF(F7223="LF Exciter","Standalone",IF(OR(F7223="Monitor",F7223="Virtual Wall"),IF(VLOOKUP(H7223,IRDeviceDetails!$A$1:$B$10000,2,FALSE)=0,"Standalone",IF(ISNUMBER(MATCH(H7223,ConfigGrouping!$D$1:$D$10000,0)),"Primary","Secondary")),"")))))))))</f>
        <v/>
      </c>
    </row>
    <row r="7224" spans="5:5" ht="15" customHeight="1" x14ac:dyDescent="0.35">
      <c r="E7224" s="11" t="str">
        <f>IF(F7224="Primary Timing Controller","Timing",IF(F7224="Secondary Timing Controller","Timing",IF(F7224="Star","Ethernet",IF(F7224="Door Controller","Security Solution",IF(F7224="Elevator Controller","Security Solution",IF(F7224="Range Extender","Security Solution",IF(F7224="Dropbox","Standalone",IF(F7224="LF Exciter","Standalone",IF(OR(F7224="Monitor",F7224="Virtual Wall"),IF(VLOOKUP(H7224,IRDeviceDetails!$A$1:$B$10000,2,FALSE)=0,"Standalone",IF(ISNUMBER(MATCH(H7224,ConfigGrouping!$D$1:$D$10000,0)),"Primary","Secondary")),"")))))))))</f>
        <v/>
      </c>
    </row>
    <row r="7225" spans="5:5" ht="15" customHeight="1" x14ac:dyDescent="0.35">
      <c r="E7225" s="11" t="str">
        <f>IF(F7225="Primary Timing Controller","Timing",IF(F7225="Secondary Timing Controller","Timing",IF(F7225="Star","Ethernet",IF(F7225="Door Controller","Security Solution",IF(F7225="Elevator Controller","Security Solution",IF(F7225="Range Extender","Security Solution",IF(F7225="Dropbox","Standalone",IF(F7225="LF Exciter","Standalone",IF(OR(F7225="Monitor",F7225="Virtual Wall"),IF(VLOOKUP(H7225,IRDeviceDetails!$A$1:$B$10000,2,FALSE)=0,"Standalone",IF(ISNUMBER(MATCH(H7225,ConfigGrouping!$D$1:$D$10000,0)),"Primary","Secondary")),"")))))))))</f>
        <v/>
      </c>
    </row>
    <row r="7226" spans="5:5" ht="15" customHeight="1" x14ac:dyDescent="0.35">
      <c r="E7226" s="11" t="str">
        <f>IF(F7226="Primary Timing Controller","Timing",IF(F7226="Secondary Timing Controller","Timing",IF(F7226="Star","Ethernet",IF(F7226="Door Controller","Security Solution",IF(F7226="Elevator Controller","Security Solution",IF(F7226="Range Extender","Security Solution",IF(F7226="Dropbox","Standalone",IF(F7226="LF Exciter","Standalone",IF(OR(F7226="Monitor",F7226="Virtual Wall"),IF(VLOOKUP(H7226,IRDeviceDetails!$A$1:$B$10000,2,FALSE)=0,"Standalone",IF(ISNUMBER(MATCH(H7226,ConfigGrouping!$D$1:$D$10000,0)),"Primary","Secondary")),"")))))))))</f>
        <v/>
      </c>
    </row>
    <row r="7227" spans="5:5" ht="15" customHeight="1" x14ac:dyDescent="0.35">
      <c r="E7227" s="11" t="str">
        <f>IF(F7227="Primary Timing Controller","Timing",IF(F7227="Secondary Timing Controller","Timing",IF(F7227="Star","Ethernet",IF(F7227="Door Controller","Security Solution",IF(F7227="Elevator Controller","Security Solution",IF(F7227="Range Extender","Security Solution",IF(F7227="Dropbox","Standalone",IF(F7227="LF Exciter","Standalone",IF(OR(F7227="Monitor",F7227="Virtual Wall"),IF(VLOOKUP(H7227,IRDeviceDetails!$A$1:$B$10000,2,FALSE)=0,"Standalone",IF(ISNUMBER(MATCH(H7227,ConfigGrouping!$D$1:$D$10000,0)),"Primary","Secondary")),"")))))))))</f>
        <v/>
      </c>
    </row>
    <row r="7228" spans="5:5" ht="15" customHeight="1" x14ac:dyDescent="0.35">
      <c r="E7228" s="11" t="str">
        <f>IF(F7228="Primary Timing Controller","Timing",IF(F7228="Secondary Timing Controller","Timing",IF(F7228="Star","Ethernet",IF(F7228="Door Controller","Security Solution",IF(F7228="Elevator Controller","Security Solution",IF(F7228="Range Extender","Security Solution",IF(F7228="Dropbox","Standalone",IF(F7228="LF Exciter","Standalone",IF(OR(F7228="Monitor",F7228="Virtual Wall"),IF(VLOOKUP(H7228,IRDeviceDetails!$A$1:$B$10000,2,FALSE)=0,"Standalone",IF(ISNUMBER(MATCH(H7228,ConfigGrouping!$D$1:$D$10000,0)),"Primary","Secondary")),"")))))))))</f>
        <v/>
      </c>
    </row>
    <row r="7229" spans="5:5" ht="15" customHeight="1" x14ac:dyDescent="0.35">
      <c r="E7229" s="11" t="str">
        <f>IF(F7229="Primary Timing Controller","Timing",IF(F7229="Secondary Timing Controller","Timing",IF(F7229="Star","Ethernet",IF(F7229="Door Controller","Security Solution",IF(F7229="Elevator Controller","Security Solution",IF(F7229="Range Extender","Security Solution",IF(F7229="Dropbox","Standalone",IF(F7229="LF Exciter","Standalone",IF(OR(F7229="Monitor",F7229="Virtual Wall"),IF(VLOOKUP(H7229,IRDeviceDetails!$A$1:$B$10000,2,FALSE)=0,"Standalone",IF(ISNUMBER(MATCH(H7229,ConfigGrouping!$D$1:$D$10000,0)),"Primary","Secondary")),"")))))))))</f>
        <v/>
      </c>
    </row>
    <row r="7230" spans="5:5" ht="15" customHeight="1" x14ac:dyDescent="0.35">
      <c r="E7230" s="11" t="str">
        <f>IF(F7230="Primary Timing Controller","Timing",IF(F7230="Secondary Timing Controller","Timing",IF(F7230="Star","Ethernet",IF(F7230="Door Controller","Security Solution",IF(F7230="Elevator Controller","Security Solution",IF(F7230="Range Extender","Security Solution",IF(F7230="Dropbox","Standalone",IF(F7230="LF Exciter","Standalone",IF(OR(F7230="Monitor",F7230="Virtual Wall"),IF(VLOOKUP(H7230,IRDeviceDetails!$A$1:$B$10000,2,FALSE)=0,"Standalone",IF(ISNUMBER(MATCH(H7230,ConfigGrouping!$D$1:$D$10000,0)),"Primary","Secondary")),"")))))))))</f>
        <v/>
      </c>
    </row>
    <row r="7231" spans="5:5" ht="15" customHeight="1" x14ac:dyDescent="0.35">
      <c r="E7231" s="11" t="str">
        <f>IF(F7231="Primary Timing Controller","Timing",IF(F7231="Secondary Timing Controller","Timing",IF(F7231="Star","Ethernet",IF(F7231="Door Controller","Security Solution",IF(F7231="Elevator Controller","Security Solution",IF(F7231="Range Extender","Security Solution",IF(F7231="Dropbox","Standalone",IF(F7231="LF Exciter","Standalone",IF(OR(F7231="Monitor",F7231="Virtual Wall"),IF(VLOOKUP(H7231,IRDeviceDetails!$A$1:$B$10000,2,FALSE)=0,"Standalone",IF(ISNUMBER(MATCH(H7231,ConfigGrouping!$D$1:$D$10000,0)),"Primary","Secondary")),"")))))))))</f>
        <v/>
      </c>
    </row>
    <row r="7232" spans="5:5" ht="15" customHeight="1" x14ac:dyDescent="0.35">
      <c r="E7232" s="11" t="str">
        <f>IF(F7232="Primary Timing Controller","Timing",IF(F7232="Secondary Timing Controller","Timing",IF(F7232="Star","Ethernet",IF(F7232="Door Controller","Security Solution",IF(F7232="Elevator Controller","Security Solution",IF(F7232="Range Extender","Security Solution",IF(F7232="Dropbox","Standalone",IF(F7232="LF Exciter","Standalone",IF(OR(F7232="Monitor",F7232="Virtual Wall"),IF(VLOOKUP(H7232,IRDeviceDetails!$A$1:$B$10000,2,FALSE)=0,"Standalone",IF(ISNUMBER(MATCH(H7232,ConfigGrouping!$D$1:$D$10000,0)),"Primary","Secondary")),"")))))))))</f>
        <v/>
      </c>
    </row>
    <row r="7233" spans="5:5" ht="15" customHeight="1" x14ac:dyDescent="0.35">
      <c r="E7233" s="11" t="str">
        <f>IF(F7233="Primary Timing Controller","Timing",IF(F7233="Secondary Timing Controller","Timing",IF(F7233="Star","Ethernet",IF(F7233="Door Controller","Security Solution",IF(F7233="Elevator Controller","Security Solution",IF(F7233="Range Extender","Security Solution",IF(F7233="Dropbox","Standalone",IF(F7233="LF Exciter","Standalone",IF(OR(F7233="Monitor",F7233="Virtual Wall"),IF(VLOOKUP(H7233,IRDeviceDetails!$A$1:$B$10000,2,FALSE)=0,"Standalone",IF(ISNUMBER(MATCH(H7233,ConfigGrouping!$D$1:$D$10000,0)),"Primary","Secondary")),"")))))))))</f>
        <v/>
      </c>
    </row>
    <row r="7234" spans="5:5" ht="15" customHeight="1" x14ac:dyDescent="0.35">
      <c r="E7234" s="11" t="str">
        <f>IF(F7234="Primary Timing Controller","Timing",IF(F7234="Secondary Timing Controller","Timing",IF(F7234="Star","Ethernet",IF(F7234="Door Controller","Security Solution",IF(F7234="Elevator Controller","Security Solution",IF(F7234="Range Extender","Security Solution",IF(F7234="Dropbox","Standalone",IF(F7234="LF Exciter","Standalone",IF(OR(F7234="Monitor",F7234="Virtual Wall"),IF(VLOOKUP(H7234,IRDeviceDetails!$A$1:$B$10000,2,FALSE)=0,"Standalone",IF(ISNUMBER(MATCH(H7234,ConfigGrouping!$D$1:$D$10000,0)),"Primary","Secondary")),"")))))))))</f>
        <v/>
      </c>
    </row>
    <row r="7235" spans="5:5" ht="15" customHeight="1" x14ac:dyDescent="0.35">
      <c r="E7235" s="11" t="str">
        <f>IF(F7235="Primary Timing Controller","Timing",IF(F7235="Secondary Timing Controller","Timing",IF(F7235="Star","Ethernet",IF(F7235="Door Controller","Security Solution",IF(F7235="Elevator Controller","Security Solution",IF(F7235="Range Extender","Security Solution",IF(F7235="Dropbox","Standalone",IF(F7235="LF Exciter","Standalone",IF(OR(F7235="Monitor",F7235="Virtual Wall"),IF(VLOOKUP(H7235,IRDeviceDetails!$A$1:$B$10000,2,FALSE)=0,"Standalone",IF(ISNUMBER(MATCH(H7235,ConfigGrouping!$D$1:$D$10000,0)),"Primary","Secondary")),"")))))))))</f>
        <v/>
      </c>
    </row>
    <row r="7236" spans="5:5" ht="15" customHeight="1" x14ac:dyDescent="0.35">
      <c r="E7236" s="11" t="str">
        <f>IF(F7236="Primary Timing Controller","Timing",IF(F7236="Secondary Timing Controller","Timing",IF(F7236="Star","Ethernet",IF(F7236="Door Controller","Security Solution",IF(F7236="Elevator Controller","Security Solution",IF(F7236="Range Extender","Security Solution",IF(F7236="Dropbox","Standalone",IF(F7236="LF Exciter","Standalone",IF(OR(F7236="Monitor",F7236="Virtual Wall"),IF(VLOOKUP(H7236,IRDeviceDetails!$A$1:$B$10000,2,FALSE)=0,"Standalone",IF(ISNUMBER(MATCH(H7236,ConfigGrouping!$D$1:$D$10000,0)),"Primary","Secondary")),"")))))))))</f>
        <v/>
      </c>
    </row>
    <row r="7237" spans="5:5" ht="15" customHeight="1" x14ac:dyDescent="0.35">
      <c r="E7237" s="11" t="str">
        <f>IF(F7237="Primary Timing Controller","Timing",IF(F7237="Secondary Timing Controller","Timing",IF(F7237="Star","Ethernet",IF(F7237="Door Controller","Security Solution",IF(F7237="Elevator Controller","Security Solution",IF(F7237="Range Extender","Security Solution",IF(F7237="Dropbox","Standalone",IF(F7237="LF Exciter","Standalone",IF(OR(F7237="Monitor",F7237="Virtual Wall"),IF(VLOOKUP(H7237,IRDeviceDetails!$A$1:$B$10000,2,FALSE)=0,"Standalone",IF(ISNUMBER(MATCH(H7237,ConfigGrouping!$D$1:$D$10000,0)),"Primary","Secondary")),"")))))))))</f>
        <v/>
      </c>
    </row>
    <row r="7238" spans="5:5" ht="15" customHeight="1" x14ac:dyDescent="0.35">
      <c r="E7238" s="11" t="str">
        <f>IF(F7238="Primary Timing Controller","Timing",IF(F7238="Secondary Timing Controller","Timing",IF(F7238="Star","Ethernet",IF(F7238="Door Controller","Security Solution",IF(F7238="Elevator Controller","Security Solution",IF(F7238="Range Extender","Security Solution",IF(F7238="Dropbox","Standalone",IF(F7238="LF Exciter","Standalone",IF(OR(F7238="Monitor",F7238="Virtual Wall"),IF(VLOOKUP(H7238,IRDeviceDetails!$A$1:$B$10000,2,FALSE)=0,"Standalone",IF(ISNUMBER(MATCH(H7238,ConfigGrouping!$D$1:$D$10000,0)),"Primary","Secondary")),"")))))))))</f>
        <v/>
      </c>
    </row>
    <row r="7239" spans="5:5" ht="15" customHeight="1" x14ac:dyDescent="0.35">
      <c r="E7239" s="11" t="str">
        <f>IF(F7239="Primary Timing Controller","Timing",IF(F7239="Secondary Timing Controller","Timing",IF(F7239="Star","Ethernet",IF(F7239="Door Controller","Security Solution",IF(F7239="Elevator Controller","Security Solution",IF(F7239="Range Extender","Security Solution",IF(F7239="Dropbox","Standalone",IF(F7239="LF Exciter","Standalone",IF(OR(F7239="Monitor",F7239="Virtual Wall"),IF(VLOOKUP(H7239,IRDeviceDetails!$A$1:$B$10000,2,FALSE)=0,"Standalone",IF(ISNUMBER(MATCH(H7239,ConfigGrouping!$D$1:$D$10000,0)),"Primary","Secondary")),"")))))))))</f>
        <v/>
      </c>
    </row>
    <row r="7240" spans="5:5" ht="15" customHeight="1" x14ac:dyDescent="0.35">
      <c r="E7240" s="11" t="str">
        <f>IF(F7240="Primary Timing Controller","Timing",IF(F7240="Secondary Timing Controller","Timing",IF(F7240="Star","Ethernet",IF(F7240="Door Controller","Security Solution",IF(F7240="Elevator Controller","Security Solution",IF(F7240="Range Extender","Security Solution",IF(F7240="Dropbox","Standalone",IF(F7240="LF Exciter","Standalone",IF(OR(F7240="Monitor",F7240="Virtual Wall"),IF(VLOOKUP(H7240,IRDeviceDetails!$A$1:$B$10000,2,FALSE)=0,"Standalone",IF(ISNUMBER(MATCH(H7240,ConfigGrouping!$D$1:$D$10000,0)),"Primary","Secondary")),"")))))))))</f>
        <v/>
      </c>
    </row>
    <row r="7241" spans="5:5" ht="15" customHeight="1" x14ac:dyDescent="0.35">
      <c r="E7241" s="11" t="str">
        <f>IF(F7241="Primary Timing Controller","Timing",IF(F7241="Secondary Timing Controller","Timing",IF(F7241="Star","Ethernet",IF(F7241="Door Controller","Security Solution",IF(F7241="Elevator Controller","Security Solution",IF(F7241="Range Extender","Security Solution",IF(F7241="Dropbox","Standalone",IF(F7241="LF Exciter","Standalone",IF(OR(F7241="Monitor",F7241="Virtual Wall"),IF(VLOOKUP(H7241,IRDeviceDetails!$A$1:$B$10000,2,FALSE)=0,"Standalone",IF(ISNUMBER(MATCH(H7241,ConfigGrouping!$D$1:$D$10000,0)),"Primary","Secondary")),"")))))))))</f>
        <v/>
      </c>
    </row>
    <row r="7242" spans="5:5" ht="15" customHeight="1" x14ac:dyDescent="0.35">
      <c r="E7242" s="11" t="str">
        <f>IF(F7242="Primary Timing Controller","Timing",IF(F7242="Secondary Timing Controller","Timing",IF(F7242="Star","Ethernet",IF(F7242="Door Controller","Security Solution",IF(F7242="Elevator Controller","Security Solution",IF(F7242="Range Extender","Security Solution",IF(F7242="Dropbox","Standalone",IF(F7242="LF Exciter","Standalone",IF(OR(F7242="Monitor",F7242="Virtual Wall"),IF(VLOOKUP(H7242,IRDeviceDetails!$A$1:$B$10000,2,FALSE)=0,"Standalone",IF(ISNUMBER(MATCH(H7242,ConfigGrouping!$D$1:$D$10000,0)),"Primary","Secondary")),"")))))))))</f>
        <v/>
      </c>
    </row>
    <row r="7243" spans="5:5" ht="15" customHeight="1" x14ac:dyDescent="0.35">
      <c r="E7243" s="11" t="str">
        <f>IF(F7243="Primary Timing Controller","Timing",IF(F7243="Secondary Timing Controller","Timing",IF(F7243="Star","Ethernet",IF(F7243="Door Controller","Security Solution",IF(F7243="Elevator Controller","Security Solution",IF(F7243="Range Extender","Security Solution",IF(F7243="Dropbox","Standalone",IF(F7243="LF Exciter","Standalone",IF(OR(F7243="Monitor",F7243="Virtual Wall"),IF(VLOOKUP(H7243,IRDeviceDetails!$A$1:$B$10000,2,FALSE)=0,"Standalone",IF(ISNUMBER(MATCH(H7243,ConfigGrouping!$D$1:$D$10000,0)),"Primary","Secondary")),"")))))))))</f>
        <v/>
      </c>
    </row>
    <row r="7244" spans="5:5" ht="15" customHeight="1" x14ac:dyDescent="0.35">
      <c r="E7244" s="11" t="str">
        <f>IF(F7244="Primary Timing Controller","Timing",IF(F7244="Secondary Timing Controller","Timing",IF(F7244="Star","Ethernet",IF(F7244="Door Controller","Security Solution",IF(F7244="Elevator Controller","Security Solution",IF(F7244="Range Extender","Security Solution",IF(F7244="Dropbox","Standalone",IF(F7244="LF Exciter","Standalone",IF(OR(F7244="Monitor",F7244="Virtual Wall"),IF(VLOOKUP(H7244,IRDeviceDetails!$A$1:$B$10000,2,FALSE)=0,"Standalone",IF(ISNUMBER(MATCH(H7244,ConfigGrouping!$D$1:$D$10000,0)),"Primary","Secondary")),"")))))))))</f>
        <v/>
      </c>
    </row>
    <row r="7245" spans="5:5" ht="15" customHeight="1" x14ac:dyDescent="0.35">
      <c r="E7245" s="11" t="str">
        <f>IF(F7245="Primary Timing Controller","Timing",IF(F7245="Secondary Timing Controller","Timing",IF(F7245="Star","Ethernet",IF(F7245="Door Controller","Security Solution",IF(F7245="Elevator Controller","Security Solution",IF(F7245="Range Extender","Security Solution",IF(F7245="Dropbox","Standalone",IF(F7245="LF Exciter","Standalone",IF(OR(F7245="Monitor",F7245="Virtual Wall"),IF(VLOOKUP(H7245,IRDeviceDetails!$A$1:$B$10000,2,FALSE)=0,"Standalone",IF(ISNUMBER(MATCH(H7245,ConfigGrouping!$D$1:$D$10000,0)),"Primary","Secondary")),"")))))))))</f>
        <v/>
      </c>
    </row>
    <row r="7246" spans="5:5" ht="15" customHeight="1" x14ac:dyDescent="0.35">
      <c r="E7246" s="11" t="str">
        <f>IF(F7246="Primary Timing Controller","Timing",IF(F7246="Secondary Timing Controller","Timing",IF(F7246="Star","Ethernet",IF(F7246="Door Controller","Security Solution",IF(F7246="Elevator Controller","Security Solution",IF(F7246="Range Extender","Security Solution",IF(F7246="Dropbox","Standalone",IF(F7246="LF Exciter","Standalone",IF(OR(F7246="Monitor",F7246="Virtual Wall"),IF(VLOOKUP(H7246,IRDeviceDetails!$A$1:$B$10000,2,FALSE)=0,"Standalone",IF(ISNUMBER(MATCH(H7246,ConfigGrouping!$D$1:$D$10000,0)),"Primary","Secondary")),"")))))))))</f>
        <v/>
      </c>
    </row>
    <row r="7247" spans="5:5" ht="15" customHeight="1" x14ac:dyDescent="0.35">
      <c r="E7247" s="11" t="str">
        <f>IF(F7247="Primary Timing Controller","Timing",IF(F7247="Secondary Timing Controller","Timing",IF(F7247="Star","Ethernet",IF(F7247="Door Controller","Security Solution",IF(F7247="Elevator Controller","Security Solution",IF(F7247="Range Extender","Security Solution",IF(F7247="Dropbox","Standalone",IF(F7247="LF Exciter","Standalone",IF(OR(F7247="Monitor",F7247="Virtual Wall"),IF(VLOOKUP(H7247,IRDeviceDetails!$A$1:$B$10000,2,FALSE)=0,"Standalone",IF(ISNUMBER(MATCH(H7247,ConfigGrouping!$D$1:$D$10000,0)),"Primary","Secondary")),"")))))))))</f>
        <v/>
      </c>
    </row>
    <row r="7248" spans="5:5" ht="15" customHeight="1" x14ac:dyDescent="0.35">
      <c r="E7248" s="11" t="str">
        <f>IF(F7248="Primary Timing Controller","Timing",IF(F7248="Secondary Timing Controller","Timing",IF(F7248="Star","Ethernet",IF(F7248="Door Controller","Security Solution",IF(F7248="Elevator Controller","Security Solution",IF(F7248="Range Extender","Security Solution",IF(F7248="Dropbox","Standalone",IF(F7248="LF Exciter","Standalone",IF(OR(F7248="Monitor",F7248="Virtual Wall"),IF(VLOOKUP(H7248,IRDeviceDetails!$A$1:$B$10000,2,FALSE)=0,"Standalone",IF(ISNUMBER(MATCH(H7248,ConfigGrouping!$D$1:$D$10000,0)),"Primary","Secondary")),"")))))))))</f>
        <v/>
      </c>
    </row>
    <row r="7249" spans="5:5" ht="15" customHeight="1" x14ac:dyDescent="0.35">
      <c r="E7249" s="11" t="str">
        <f>IF(F7249="Primary Timing Controller","Timing",IF(F7249="Secondary Timing Controller","Timing",IF(F7249="Star","Ethernet",IF(F7249="Door Controller","Security Solution",IF(F7249="Elevator Controller","Security Solution",IF(F7249="Range Extender","Security Solution",IF(F7249="Dropbox","Standalone",IF(F7249="LF Exciter","Standalone",IF(OR(F7249="Monitor",F7249="Virtual Wall"),IF(VLOOKUP(H7249,IRDeviceDetails!$A$1:$B$10000,2,FALSE)=0,"Standalone",IF(ISNUMBER(MATCH(H7249,ConfigGrouping!$D$1:$D$10000,0)),"Primary","Secondary")),"")))))))))</f>
        <v/>
      </c>
    </row>
    <row r="7250" spans="5:5" ht="15" customHeight="1" x14ac:dyDescent="0.35">
      <c r="E7250" s="11" t="str">
        <f>IF(F7250="Primary Timing Controller","Timing",IF(F7250="Secondary Timing Controller","Timing",IF(F7250="Star","Ethernet",IF(F7250="Door Controller","Security Solution",IF(F7250="Elevator Controller","Security Solution",IF(F7250="Range Extender","Security Solution",IF(F7250="Dropbox","Standalone",IF(F7250="LF Exciter","Standalone",IF(OR(F7250="Monitor",F7250="Virtual Wall"),IF(VLOOKUP(H7250,IRDeviceDetails!$A$1:$B$10000,2,FALSE)=0,"Standalone",IF(ISNUMBER(MATCH(H7250,ConfigGrouping!$D$1:$D$10000,0)),"Primary","Secondary")),"")))))))))</f>
        <v/>
      </c>
    </row>
    <row r="7251" spans="5:5" ht="15" customHeight="1" x14ac:dyDescent="0.35">
      <c r="E7251" s="11" t="str">
        <f>IF(F7251="Primary Timing Controller","Timing",IF(F7251="Secondary Timing Controller","Timing",IF(F7251="Star","Ethernet",IF(F7251="Door Controller","Security Solution",IF(F7251="Elevator Controller","Security Solution",IF(F7251="Range Extender","Security Solution",IF(F7251="Dropbox","Standalone",IF(F7251="LF Exciter","Standalone",IF(OR(F7251="Monitor",F7251="Virtual Wall"),IF(VLOOKUP(H7251,IRDeviceDetails!$A$1:$B$10000,2,FALSE)=0,"Standalone",IF(ISNUMBER(MATCH(H7251,ConfigGrouping!$D$1:$D$10000,0)),"Primary","Secondary")),"")))))))))</f>
        <v/>
      </c>
    </row>
    <row r="7252" spans="5:5" ht="15" customHeight="1" x14ac:dyDescent="0.35">
      <c r="E7252" s="11" t="str">
        <f>IF(F7252="Primary Timing Controller","Timing",IF(F7252="Secondary Timing Controller","Timing",IF(F7252="Star","Ethernet",IF(F7252="Door Controller","Security Solution",IF(F7252="Elevator Controller","Security Solution",IF(F7252="Range Extender","Security Solution",IF(F7252="Dropbox","Standalone",IF(F7252="LF Exciter","Standalone",IF(OR(F7252="Monitor",F7252="Virtual Wall"),IF(VLOOKUP(H7252,IRDeviceDetails!$A$1:$B$10000,2,FALSE)=0,"Standalone",IF(ISNUMBER(MATCH(H7252,ConfigGrouping!$D$1:$D$10000,0)),"Primary","Secondary")),"")))))))))</f>
        <v/>
      </c>
    </row>
    <row r="7253" spans="5:5" ht="15" customHeight="1" x14ac:dyDescent="0.35">
      <c r="E7253" s="11" t="str">
        <f>IF(F7253="Primary Timing Controller","Timing",IF(F7253="Secondary Timing Controller","Timing",IF(F7253="Star","Ethernet",IF(F7253="Door Controller","Security Solution",IF(F7253="Elevator Controller","Security Solution",IF(F7253="Range Extender","Security Solution",IF(F7253="Dropbox","Standalone",IF(F7253="LF Exciter","Standalone",IF(OR(F7253="Monitor",F7253="Virtual Wall"),IF(VLOOKUP(H7253,IRDeviceDetails!$A$1:$B$10000,2,FALSE)=0,"Standalone",IF(ISNUMBER(MATCH(H7253,ConfigGrouping!$D$1:$D$10000,0)),"Primary","Secondary")),"")))))))))</f>
        <v/>
      </c>
    </row>
    <row r="7254" spans="5:5" ht="15" customHeight="1" x14ac:dyDescent="0.35">
      <c r="E7254" s="11" t="str">
        <f>IF(F7254="Primary Timing Controller","Timing",IF(F7254="Secondary Timing Controller","Timing",IF(F7254="Star","Ethernet",IF(F7254="Door Controller","Security Solution",IF(F7254="Elevator Controller","Security Solution",IF(F7254="Range Extender","Security Solution",IF(F7254="Dropbox","Standalone",IF(F7254="LF Exciter","Standalone",IF(OR(F7254="Monitor",F7254="Virtual Wall"),IF(VLOOKUP(H7254,IRDeviceDetails!$A$1:$B$10000,2,FALSE)=0,"Standalone",IF(ISNUMBER(MATCH(H7254,ConfigGrouping!$D$1:$D$10000,0)),"Primary","Secondary")),"")))))))))</f>
        <v/>
      </c>
    </row>
    <row r="7255" spans="5:5" ht="15" customHeight="1" x14ac:dyDescent="0.35">
      <c r="E7255" s="11" t="str">
        <f>IF(F7255="Primary Timing Controller","Timing",IF(F7255="Secondary Timing Controller","Timing",IF(F7255="Star","Ethernet",IF(F7255="Door Controller","Security Solution",IF(F7255="Elevator Controller","Security Solution",IF(F7255="Range Extender","Security Solution",IF(F7255="Dropbox","Standalone",IF(F7255="LF Exciter","Standalone",IF(OR(F7255="Monitor",F7255="Virtual Wall"),IF(VLOOKUP(H7255,IRDeviceDetails!$A$1:$B$10000,2,FALSE)=0,"Standalone",IF(ISNUMBER(MATCH(H7255,ConfigGrouping!$D$1:$D$10000,0)),"Primary","Secondary")),"")))))))))</f>
        <v/>
      </c>
    </row>
    <row r="7256" spans="5:5" ht="15" customHeight="1" x14ac:dyDescent="0.35">
      <c r="E7256" s="11" t="str">
        <f>IF(F7256="Primary Timing Controller","Timing",IF(F7256="Secondary Timing Controller","Timing",IF(F7256="Star","Ethernet",IF(F7256="Door Controller","Security Solution",IF(F7256="Elevator Controller","Security Solution",IF(F7256="Range Extender","Security Solution",IF(F7256="Dropbox","Standalone",IF(F7256="LF Exciter","Standalone",IF(OR(F7256="Monitor",F7256="Virtual Wall"),IF(VLOOKUP(H7256,IRDeviceDetails!$A$1:$B$10000,2,FALSE)=0,"Standalone",IF(ISNUMBER(MATCH(H7256,ConfigGrouping!$D$1:$D$10000,0)),"Primary","Secondary")),"")))))))))</f>
        <v/>
      </c>
    </row>
    <row r="7257" spans="5:5" ht="15" customHeight="1" x14ac:dyDescent="0.35">
      <c r="E7257" s="11" t="str">
        <f>IF(F7257="Primary Timing Controller","Timing",IF(F7257="Secondary Timing Controller","Timing",IF(F7257="Star","Ethernet",IF(F7257="Door Controller","Security Solution",IF(F7257="Elevator Controller","Security Solution",IF(F7257="Range Extender","Security Solution",IF(F7257="Dropbox","Standalone",IF(F7257="LF Exciter","Standalone",IF(OR(F7257="Monitor",F7257="Virtual Wall"),IF(VLOOKUP(H7257,IRDeviceDetails!$A$1:$B$10000,2,FALSE)=0,"Standalone",IF(ISNUMBER(MATCH(H7257,ConfigGrouping!$D$1:$D$10000,0)),"Primary","Secondary")),"")))))))))</f>
        <v/>
      </c>
    </row>
    <row r="7258" spans="5:5" ht="15" customHeight="1" x14ac:dyDescent="0.35">
      <c r="E7258" s="11" t="str">
        <f>IF(F7258="Primary Timing Controller","Timing",IF(F7258="Secondary Timing Controller","Timing",IF(F7258="Star","Ethernet",IF(F7258="Door Controller","Security Solution",IF(F7258="Elevator Controller","Security Solution",IF(F7258="Range Extender","Security Solution",IF(F7258="Dropbox","Standalone",IF(F7258="LF Exciter","Standalone",IF(OR(F7258="Monitor",F7258="Virtual Wall"),IF(VLOOKUP(H7258,IRDeviceDetails!$A$1:$B$10000,2,FALSE)=0,"Standalone",IF(ISNUMBER(MATCH(H7258,ConfigGrouping!$D$1:$D$10000,0)),"Primary","Secondary")),"")))))))))</f>
        <v/>
      </c>
    </row>
    <row r="7259" spans="5:5" ht="15" customHeight="1" x14ac:dyDescent="0.35">
      <c r="E7259" s="11" t="str">
        <f>IF(F7259="Primary Timing Controller","Timing",IF(F7259="Secondary Timing Controller","Timing",IF(F7259="Star","Ethernet",IF(F7259="Door Controller","Security Solution",IF(F7259="Elevator Controller","Security Solution",IF(F7259="Range Extender","Security Solution",IF(F7259="Dropbox","Standalone",IF(F7259="LF Exciter","Standalone",IF(OR(F7259="Monitor",F7259="Virtual Wall"),IF(VLOOKUP(H7259,IRDeviceDetails!$A$1:$B$10000,2,FALSE)=0,"Standalone",IF(ISNUMBER(MATCH(H7259,ConfigGrouping!$D$1:$D$10000,0)),"Primary","Secondary")),"")))))))))</f>
        <v/>
      </c>
    </row>
    <row r="7260" spans="5:5" ht="15" customHeight="1" x14ac:dyDescent="0.35">
      <c r="E7260" s="11" t="str">
        <f>IF(F7260="Primary Timing Controller","Timing",IF(F7260="Secondary Timing Controller","Timing",IF(F7260="Star","Ethernet",IF(F7260="Door Controller","Security Solution",IF(F7260="Elevator Controller","Security Solution",IF(F7260="Range Extender","Security Solution",IF(F7260="Dropbox","Standalone",IF(F7260="LF Exciter","Standalone",IF(OR(F7260="Monitor",F7260="Virtual Wall"),IF(VLOOKUP(H7260,IRDeviceDetails!$A$1:$B$10000,2,FALSE)=0,"Standalone",IF(ISNUMBER(MATCH(H7260,ConfigGrouping!$D$1:$D$10000,0)),"Primary","Secondary")),"")))))))))</f>
        <v/>
      </c>
    </row>
    <row r="7261" spans="5:5" ht="15" customHeight="1" x14ac:dyDescent="0.35">
      <c r="E7261" s="11" t="str">
        <f>IF(F7261="Primary Timing Controller","Timing",IF(F7261="Secondary Timing Controller","Timing",IF(F7261="Star","Ethernet",IF(F7261="Door Controller","Security Solution",IF(F7261="Elevator Controller","Security Solution",IF(F7261="Range Extender","Security Solution",IF(F7261="Dropbox","Standalone",IF(F7261="LF Exciter","Standalone",IF(OR(F7261="Monitor",F7261="Virtual Wall"),IF(VLOOKUP(H7261,IRDeviceDetails!$A$1:$B$10000,2,FALSE)=0,"Standalone",IF(ISNUMBER(MATCH(H7261,ConfigGrouping!$D$1:$D$10000,0)),"Primary","Secondary")),"")))))))))</f>
        <v/>
      </c>
    </row>
    <row r="7262" spans="5:5" ht="15" customHeight="1" x14ac:dyDescent="0.35">
      <c r="E7262" s="11" t="str">
        <f>IF(F7262="Primary Timing Controller","Timing",IF(F7262="Secondary Timing Controller","Timing",IF(F7262="Star","Ethernet",IF(F7262="Door Controller","Security Solution",IF(F7262="Elevator Controller","Security Solution",IF(F7262="Range Extender","Security Solution",IF(F7262="Dropbox","Standalone",IF(F7262="LF Exciter","Standalone",IF(OR(F7262="Monitor",F7262="Virtual Wall"),IF(VLOOKUP(H7262,IRDeviceDetails!$A$1:$B$10000,2,FALSE)=0,"Standalone",IF(ISNUMBER(MATCH(H7262,ConfigGrouping!$D$1:$D$10000,0)),"Primary","Secondary")),"")))))))))</f>
        <v/>
      </c>
    </row>
    <row r="7263" spans="5:5" ht="15" customHeight="1" x14ac:dyDescent="0.35">
      <c r="E7263" s="11" t="str">
        <f>IF(F7263="Primary Timing Controller","Timing",IF(F7263="Secondary Timing Controller","Timing",IF(F7263="Star","Ethernet",IF(F7263="Door Controller","Security Solution",IF(F7263="Elevator Controller","Security Solution",IF(F7263="Range Extender","Security Solution",IF(F7263="Dropbox","Standalone",IF(F7263="LF Exciter","Standalone",IF(OR(F7263="Monitor",F7263="Virtual Wall"),IF(VLOOKUP(H7263,IRDeviceDetails!$A$1:$B$10000,2,FALSE)=0,"Standalone",IF(ISNUMBER(MATCH(H7263,ConfigGrouping!$D$1:$D$10000,0)),"Primary","Secondary")),"")))))))))</f>
        <v/>
      </c>
    </row>
    <row r="7264" spans="5:5" ht="15" customHeight="1" x14ac:dyDescent="0.35">
      <c r="E7264" s="11" t="str">
        <f>IF(F7264="Primary Timing Controller","Timing",IF(F7264="Secondary Timing Controller","Timing",IF(F7264="Star","Ethernet",IF(F7264="Door Controller","Security Solution",IF(F7264="Elevator Controller","Security Solution",IF(F7264="Range Extender","Security Solution",IF(F7264="Dropbox","Standalone",IF(F7264="LF Exciter","Standalone",IF(OR(F7264="Monitor",F7264="Virtual Wall"),IF(VLOOKUP(H7264,IRDeviceDetails!$A$1:$B$10000,2,FALSE)=0,"Standalone",IF(ISNUMBER(MATCH(H7264,ConfigGrouping!$D$1:$D$10000,0)),"Primary","Secondary")),"")))))))))</f>
        <v/>
      </c>
    </row>
    <row r="7265" spans="5:5" ht="15" customHeight="1" x14ac:dyDescent="0.35">
      <c r="E7265" s="11" t="str">
        <f>IF(F7265="Primary Timing Controller","Timing",IF(F7265="Secondary Timing Controller","Timing",IF(F7265="Star","Ethernet",IF(F7265="Door Controller","Security Solution",IF(F7265="Elevator Controller","Security Solution",IF(F7265="Range Extender","Security Solution",IF(F7265="Dropbox","Standalone",IF(F7265="LF Exciter","Standalone",IF(OR(F7265="Monitor",F7265="Virtual Wall"),IF(VLOOKUP(H7265,IRDeviceDetails!$A$1:$B$10000,2,FALSE)=0,"Standalone",IF(ISNUMBER(MATCH(H7265,ConfigGrouping!$D$1:$D$10000,0)),"Primary","Secondary")),"")))))))))</f>
        <v/>
      </c>
    </row>
    <row r="7266" spans="5:5" ht="15" customHeight="1" x14ac:dyDescent="0.35">
      <c r="E7266" s="11" t="str">
        <f>IF(F7266="Primary Timing Controller","Timing",IF(F7266="Secondary Timing Controller","Timing",IF(F7266="Star","Ethernet",IF(F7266="Door Controller","Security Solution",IF(F7266="Elevator Controller","Security Solution",IF(F7266="Range Extender","Security Solution",IF(F7266="Dropbox","Standalone",IF(F7266="LF Exciter","Standalone",IF(OR(F7266="Monitor",F7266="Virtual Wall"),IF(VLOOKUP(H7266,IRDeviceDetails!$A$1:$B$10000,2,FALSE)=0,"Standalone",IF(ISNUMBER(MATCH(H7266,ConfigGrouping!$D$1:$D$10000,0)),"Primary","Secondary")),"")))))))))</f>
        <v/>
      </c>
    </row>
    <row r="7267" spans="5:5" ht="15" customHeight="1" x14ac:dyDescent="0.35">
      <c r="E7267" s="11" t="str">
        <f>IF(F7267="Primary Timing Controller","Timing",IF(F7267="Secondary Timing Controller","Timing",IF(F7267="Star","Ethernet",IF(F7267="Door Controller","Security Solution",IF(F7267="Elevator Controller","Security Solution",IF(F7267="Range Extender","Security Solution",IF(F7267="Dropbox","Standalone",IF(F7267="LF Exciter","Standalone",IF(OR(F7267="Monitor",F7267="Virtual Wall"),IF(VLOOKUP(H7267,IRDeviceDetails!$A$1:$B$10000,2,FALSE)=0,"Standalone",IF(ISNUMBER(MATCH(H7267,ConfigGrouping!$D$1:$D$10000,0)),"Primary","Secondary")),"")))))))))</f>
        <v/>
      </c>
    </row>
    <row r="7268" spans="5:5" ht="15" customHeight="1" x14ac:dyDescent="0.35">
      <c r="E7268" s="11" t="str">
        <f>IF(F7268="Primary Timing Controller","Timing",IF(F7268="Secondary Timing Controller","Timing",IF(F7268="Star","Ethernet",IF(F7268="Door Controller","Security Solution",IF(F7268="Elevator Controller","Security Solution",IF(F7268="Range Extender","Security Solution",IF(F7268="Dropbox","Standalone",IF(F7268="LF Exciter","Standalone",IF(OR(F7268="Monitor",F7268="Virtual Wall"),IF(VLOOKUP(H7268,IRDeviceDetails!$A$1:$B$10000,2,FALSE)=0,"Standalone",IF(ISNUMBER(MATCH(H7268,ConfigGrouping!$D$1:$D$10000,0)),"Primary","Secondary")),"")))))))))</f>
        <v/>
      </c>
    </row>
    <row r="7269" spans="5:5" ht="15" customHeight="1" x14ac:dyDescent="0.35">
      <c r="E7269" s="11" t="str">
        <f>IF(F7269="Primary Timing Controller","Timing",IF(F7269="Secondary Timing Controller","Timing",IF(F7269="Star","Ethernet",IF(F7269="Door Controller","Security Solution",IF(F7269="Elevator Controller","Security Solution",IF(F7269="Range Extender","Security Solution",IF(F7269="Dropbox","Standalone",IF(F7269="LF Exciter","Standalone",IF(OR(F7269="Monitor",F7269="Virtual Wall"),IF(VLOOKUP(H7269,IRDeviceDetails!$A$1:$B$10000,2,FALSE)=0,"Standalone",IF(ISNUMBER(MATCH(H7269,ConfigGrouping!$D$1:$D$10000,0)),"Primary","Secondary")),"")))))))))</f>
        <v/>
      </c>
    </row>
    <row r="7270" spans="5:5" ht="15" customHeight="1" x14ac:dyDescent="0.35">
      <c r="E7270" s="11" t="str">
        <f>IF(F7270="Primary Timing Controller","Timing",IF(F7270="Secondary Timing Controller","Timing",IF(F7270="Star","Ethernet",IF(F7270="Door Controller","Security Solution",IF(F7270="Elevator Controller","Security Solution",IF(F7270="Range Extender","Security Solution",IF(F7270="Dropbox","Standalone",IF(F7270="LF Exciter","Standalone",IF(OR(F7270="Monitor",F7270="Virtual Wall"),IF(VLOOKUP(H7270,IRDeviceDetails!$A$1:$B$10000,2,FALSE)=0,"Standalone",IF(ISNUMBER(MATCH(H7270,ConfigGrouping!$D$1:$D$10000,0)),"Primary","Secondary")),"")))))))))</f>
        <v/>
      </c>
    </row>
    <row r="7271" spans="5:5" ht="15" customHeight="1" x14ac:dyDescent="0.35">
      <c r="E7271" s="11" t="str">
        <f>IF(F7271="Primary Timing Controller","Timing",IF(F7271="Secondary Timing Controller","Timing",IF(F7271="Star","Ethernet",IF(F7271="Door Controller","Security Solution",IF(F7271="Elevator Controller","Security Solution",IF(F7271="Range Extender","Security Solution",IF(F7271="Dropbox","Standalone",IF(F7271="LF Exciter","Standalone",IF(OR(F7271="Monitor",F7271="Virtual Wall"),IF(VLOOKUP(H7271,IRDeviceDetails!$A$1:$B$10000,2,FALSE)=0,"Standalone",IF(ISNUMBER(MATCH(H7271,ConfigGrouping!$D$1:$D$10000,0)),"Primary","Secondary")),"")))))))))</f>
        <v/>
      </c>
    </row>
    <row r="7272" spans="5:5" ht="15" customHeight="1" x14ac:dyDescent="0.35">
      <c r="E7272" s="11" t="str">
        <f>IF(F7272="Primary Timing Controller","Timing",IF(F7272="Secondary Timing Controller","Timing",IF(F7272="Star","Ethernet",IF(F7272="Door Controller","Security Solution",IF(F7272="Elevator Controller","Security Solution",IF(F7272="Range Extender","Security Solution",IF(F7272="Dropbox","Standalone",IF(F7272="LF Exciter","Standalone",IF(OR(F7272="Monitor",F7272="Virtual Wall"),IF(VLOOKUP(H7272,IRDeviceDetails!$A$1:$B$10000,2,FALSE)=0,"Standalone",IF(ISNUMBER(MATCH(H7272,ConfigGrouping!$D$1:$D$10000,0)),"Primary","Secondary")),"")))))))))</f>
        <v/>
      </c>
    </row>
    <row r="7273" spans="5:5" ht="15" customHeight="1" x14ac:dyDescent="0.35">
      <c r="E7273" s="11" t="str">
        <f>IF(F7273="Primary Timing Controller","Timing",IF(F7273="Secondary Timing Controller","Timing",IF(F7273="Star","Ethernet",IF(F7273="Door Controller","Security Solution",IF(F7273="Elevator Controller","Security Solution",IF(F7273="Range Extender","Security Solution",IF(F7273="Dropbox","Standalone",IF(F7273="LF Exciter","Standalone",IF(OR(F7273="Monitor",F7273="Virtual Wall"),IF(VLOOKUP(H7273,IRDeviceDetails!$A$1:$B$10000,2,FALSE)=0,"Standalone",IF(ISNUMBER(MATCH(H7273,ConfigGrouping!$D$1:$D$10000,0)),"Primary","Secondary")),"")))))))))</f>
        <v/>
      </c>
    </row>
    <row r="7274" spans="5:5" ht="15" customHeight="1" x14ac:dyDescent="0.35">
      <c r="E7274" s="11" t="str">
        <f>IF(F7274="Primary Timing Controller","Timing",IF(F7274="Secondary Timing Controller","Timing",IF(F7274="Star","Ethernet",IF(F7274="Door Controller","Security Solution",IF(F7274="Elevator Controller","Security Solution",IF(F7274="Range Extender","Security Solution",IF(F7274="Dropbox","Standalone",IF(F7274="LF Exciter","Standalone",IF(OR(F7274="Monitor",F7274="Virtual Wall"),IF(VLOOKUP(H7274,IRDeviceDetails!$A$1:$B$10000,2,FALSE)=0,"Standalone",IF(ISNUMBER(MATCH(H7274,ConfigGrouping!$D$1:$D$10000,0)),"Primary","Secondary")),"")))))))))</f>
        <v/>
      </c>
    </row>
    <row r="7275" spans="5:5" ht="15" customHeight="1" x14ac:dyDescent="0.35">
      <c r="E7275" s="11" t="str">
        <f>IF(F7275="Primary Timing Controller","Timing",IF(F7275="Secondary Timing Controller","Timing",IF(F7275="Star","Ethernet",IF(F7275="Door Controller","Security Solution",IF(F7275="Elevator Controller","Security Solution",IF(F7275="Range Extender","Security Solution",IF(F7275="Dropbox","Standalone",IF(F7275="LF Exciter","Standalone",IF(OR(F7275="Monitor",F7275="Virtual Wall"),IF(VLOOKUP(H7275,IRDeviceDetails!$A$1:$B$10000,2,FALSE)=0,"Standalone",IF(ISNUMBER(MATCH(H7275,ConfigGrouping!$D$1:$D$10000,0)),"Primary","Secondary")),"")))))))))</f>
        <v/>
      </c>
    </row>
    <row r="7276" spans="5:5" ht="15" customHeight="1" x14ac:dyDescent="0.35">
      <c r="E7276" s="11" t="str">
        <f>IF(F7276="Primary Timing Controller","Timing",IF(F7276="Secondary Timing Controller","Timing",IF(F7276="Star","Ethernet",IF(F7276="Door Controller","Security Solution",IF(F7276="Elevator Controller","Security Solution",IF(F7276="Range Extender","Security Solution",IF(F7276="Dropbox","Standalone",IF(F7276="LF Exciter","Standalone",IF(OR(F7276="Monitor",F7276="Virtual Wall"),IF(VLOOKUP(H7276,IRDeviceDetails!$A$1:$B$10000,2,FALSE)=0,"Standalone",IF(ISNUMBER(MATCH(H7276,ConfigGrouping!$D$1:$D$10000,0)),"Primary","Secondary")),"")))))))))</f>
        <v/>
      </c>
    </row>
    <row r="7277" spans="5:5" ht="15" customHeight="1" x14ac:dyDescent="0.35">
      <c r="E7277" s="11" t="str">
        <f>IF(F7277="Primary Timing Controller","Timing",IF(F7277="Secondary Timing Controller","Timing",IF(F7277="Star","Ethernet",IF(F7277="Door Controller","Security Solution",IF(F7277="Elevator Controller","Security Solution",IF(F7277="Range Extender","Security Solution",IF(F7277="Dropbox","Standalone",IF(F7277="LF Exciter","Standalone",IF(OR(F7277="Monitor",F7277="Virtual Wall"),IF(VLOOKUP(H7277,IRDeviceDetails!$A$1:$B$10000,2,FALSE)=0,"Standalone",IF(ISNUMBER(MATCH(H7277,ConfigGrouping!$D$1:$D$10000,0)),"Primary","Secondary")),"")))))))))</f>
        <v/>
      </c>
    </row>
    <row r="7278" spans="5:5" ht="15" customHeight="1" x14ac:dyDescent="0.35">
      <c r="E7278" s="11" t="str">
        <f>IF(F7278="Primary Timing Controller","Timing",IF(F7278="Secondary Timing Controller","Timing",IF(F7278="Star","Ethernet",IF(F7278="Door Controller","Security Solution",IF(F7278="Elevator Controller","Security Solution",IF(F7278="Range Extender","Security Solution",IF(F7278="Dropbox","Standalone",IF(F7278="LF Exciter","Standalone",IF(OR(F7278="Monitor",F7278="Virtual Wall"),IF(VLOOKUP(H7278,IRDeviceDetails!$A$1:$B$10000,2,FALSE)=0,"Standalone",IF(ISNUMBER(MATCH(H7278,ConfigGrouping!$D$1:$D$10000,0)),"Primary","Secondary")),"")))))))))</f>
        <v/>
      </c>
    </row>
    <row r="7279" spans="5:5" ht="15" customHeight="1" x14ac:dyDescent="0.35">
      <c r="E7279" s="11" t="str">
        <f>IF(F7279="Primary Timing Controller","Timing",IF(F7279="Secondary Timing Controller","Timing",IF(F7279="Star","Ethernet",IF(F7279="Door Controller","Security Solution",IF(F7279="Elevator Controller","Security Solution",IF(F7279="Range Extender","Security Solution",IF(F7279="Dropbox","Standalone",IF(F7279="LF Exciter","Standalone",IF(OR(F7279="Monitor",F7279="Virtual Wall"),IF(VLOOKUP(H7279,IRDeviceDetails!$A$1:$B$10000,2,FALSE)=0,"Standalone",IF(ISNUMBER(MATCH(H7279,ConfigGrouping!$D$1:$D$10000,0)),"Primary","Secondary")),"")))))))))</f>
        <v/>
      </c>
    </row>
    <row r="7280" spans="5:5" ht="15" customHeight="1" x14ac:dyDescent="0.35">
      <c r="E7280" s="11" t="str">
        <f>IF(F7280="Primary Timing Controller","Timing",IF(F7280="Secondary Timing Controller","Timing",IF(F7280="Star","Ethernet",IF(F7280="Door Controller","Security Solution",IF(F7280="Elevator Controller","Security Solution",IF(F7280="Range Extender","Security Solution",IF(F7280="Dropbox","Standalone",IF(F7280="LF Exciter","Standalone",IF(OR(F7280="Monitor",F7280="Virtual Wall"),IF(VLOOKUP(H7280,IRDeviceDetails!$A$1:$B$10000,2,FALSE)=0,"Standalone",IF(ISNUMBER(MATCH(H7280,ConfigGrouping!$D$1:$D$10000,0)),"Primary","Secondary")),"")))))))))</f>
        <v/>
      </c>
    </row>
    <row r="7281" spans="5:5" ht="15" customHeight="1" x14ac:dyDescent="0.35">
      <c r="E7281" s="11" t="str">
        <f>IF(F7281="Primary Timing Controller","Timing",IF(F7281="Secondary Timing Controller","Timing",IF(F7281="Star","Ethernet",IF(F7281="Door Controller","Security Solution",IF(F7281="Elevator Controller","Security Solution",IF(F7281="Range Extender","Security Solution",IF(F7281="Dropbox","Standalone",IF(F7281="LF Exciter","Standalone",IF(OR(F7281="Monitor",F7281="Virtual Wall"),IF(VLOOKUP(H7281,IRDeviceDetails!$A$1:$B$10000,2,FALSE)=0,"Standalone",IF(ISNUMBER(MATCH(H7281,ConfigGrouping!$D$1:$D$10000,0)),"Primary","Secondary")),"")))))))))</f>
        <v/>
      </c>
    </row>
    <row r="7282" spans="5:5" ht="15" customHeight="1" x14ac:dyDescent="0.35">
      <c r="E7282" s="11" t="str">
        <f>IF(F7282="Primary Timing Controller","Timing",IF(F7282="Secondary Timing Controller","Timing",IF(F7282="Star","Ethernet",IF(F7282="Door Controller","Security Solution",IF(F7282="Elevator Controller","Security Solution",IF(F7282="Range Extender","Security Solution",IF(F7282="Dropbox","Standalone",IF(F7282="LF Exciter","Standalone",IF(OR(F7282="Monitor",F7282="Virtual Wall"),IF(VLOOKUP(H7282,IRDeviceDetails!$A$1:$B$10000,2,FALSE)=0,"Standalone",IF(ISNUMBER(MATCH(H7282,ConfigGrouping!$D$1:$D$10000,0)),"Primary","Secondary")),"")))))))))</f>
        <v/>
      </c>
    </row>
    <row r="7283" spans="5:5" ht="15" customHeight="1" x14ac:dyDescent="0.35">
      <c r="E7283" s="11" t="str">
        <f>IF(F7283="Primary Timing Controller","Timing",IF(F7283="Secondary Timing Controller","Timing",IF(F7283="Star","Ethernet",IF(F7283="Door Controller","Security Solution",IF(F7283="Elevator Controller","Security Solution",IF(F7283="Range Extender","Security Solution",IF(F7283="Dropbox","Standalone",IF(F7283="LF Exciter","Standalone",IF(OR(F7283="Monitor",F7283="Virtual Wall"),IF(VLOOKUP(H7283,IRDeviceDetails!$A$1:$B$10000,2,FALSE)=0,"Standalone",IF(ISNUMBER(MATCH(H7283,ConfigGrouping!$D$1:$D$10000,0)),"Primary","Secondary")),"")))))))))</f>
        <v/>
      </c>
    </row>
    <row r="7284" spans="5:5" ht="15" customHeight="1" x14ac:dyDescent="0.35">
      <c r="E7284" s="11" t="str">
        <f>IF(F7284="Primary Timing Controller","Timing",IF(F7284="Secondary Timing Controller","Timing",IF(F7284="Star","Ethernet",IF(F7284="Door Controller","Security Solution",IF(F7284="Elevator Controller","Security Solution",IF(F7284="Range Extender","Security Solution",IF(F7284="Dropbox","Standalone",IF(F7284="LF Exciter","Standalone",IF(OR(F7284="Monitor",F7284="Virtual Wall"),IF(VLOOKUP(H7284,IRDeviceDetails!$A$1:$B$10000,2,FALSE)=0,"Standalone",IF(ISNUMBER(MATCH(H7284,ConfigGrouping!$D$1:$D$10000,0)),"Primary","Secondary")),"")))))))))</f>
        <v/>
      </c>
    </row>
    <row r="7285" spans="5:5" ht="15" customHeight="1" x14ac:dyDescent="0.35">
      <c r="E7285" s="11" t="str">
        <f>IF(F7285="Primary Timing Controller","Timing",IF(F7285="Secondary Timing Controller","Timing",IF(F7285="Star","Ethernet",IF(F7285="Door Controller","Security Solution",IF(F7285="Elevator Controller","Security Solution",IF(F7285="Range Extender","Security Solution",IF(F7285="Dropbox","Standalone",IF(F7285="LF Exciter","Standalone",IF(OR(F7285="Monitor",F7285="Virtual Wall"),IF(VLOOKUP(H7285,IRDeviceDetails!$A$1:$B$10000,2,FALSE)=0,"Standalone",IF(ISNUMBER(MATCH(H7285,ConfigGrouping!$D$1:$D$10000,0)),"Primary","Secondary")),"")))))))))</f>
        <v/>
      </c>
    </row>
    <row r="7286" spans="5:5" ht="15" customHeight="1" x14ac:dyDescent="0.35">
      <c r="E7286" s="11" t="str">
        <f>IF(F7286="Primary Timing Controller","Timing",IF(F7286="Secondary Timing Controller","Timing",IF(F7286="Star","Ethernet",IF(F7286="Door Controller","Security Solution",IF(F7286="Elevator Controller","Security Solution",IF(F7286="Range Extender","Security Solution",IF(F7286="Dropbox","Standalone",IF(F7286="LF Exciter","Standalone",IF(OR(F7286="Monitor",F7286="Virtual Wall"),IF(VLOOKUP(H7286,IRDeviceDetails!$A$1:$B$10000,2,FALSE)=0,"Standalone",IF(ISNUMBER(MATCH(H7286,ConfigGrouping!$D$1:$D$10000,0)),"Primary","Secondary")),"")))))))))</f>
        <v/>
      </c>
    </row>
    <row r="7287" spans="5:5" ht="15" customHeight="1" x14ac:dyDescent="0.35">
      <c r="E7287" s="11" t="str">
        <f>IF(F7287="Primary Timing Controller","Timing",IF(F7287="Secondary Timing Controller","Timing",IF(F7287="Star","Ethernet",IF(F7287="Door Controller","Security Solution",IF(F7287="Elevator Controller","Security Solution",IF(F7287="Range Extender","Security Solution",IF(F7287="Dropbox","Standalone",IF(F7287="LF Exciter","Standalone",IF(OR(F7287="Monitor",F7287="Virtual Wall"),IF(VLOOKUP(H7287,IRDeviceDetails!$A$1:$B$10000,2,FALSE)=0,"Standalone",IF(ISNUMBER(MATCH(H7287,ConfigGrouping!$D$1:$D$10000,0)),"Primary","Secondary")),"")))))))))</f>
        <v/>
      </c>
    </row>
    <row r="7288" spans="5:5" ht="15" customHeight="1" x14ac:dyDescent="0.35">
      <c r="E7288" s="11" t="str">
        <f>IF(F7288="Primary Timing Controller","Timing",IF(F7288="Secondary Timing Controller","Timing",IF(F7288="Star","Ethernet",IF(F7288="Door Controller","Security Solution",IF(F7288="Elevator Controller","Security Solution",IF(F7288="Range Extender","Security Solution",IF(F7288="Dropbox","Standalone",IF(F7288="LF Exciter","Standalone",IF(OR(F7288="Monitor",F7288="Virtual Wall"),IF(VLOOKUP(H7288,IRDeviceDetails!$A$1:$B$10000,2,FALSE)=0,"Standalone",IF(ISNUMBER(MATCH(H7288,ConfigGrouping!$D$1:$D$10000,0)),"Primary","Secondary")),"")))))))))</f>
        <v/>
      </c>
    </row>
    <row r="7289" spans="5:5" ht="15" customHeight="1" x14ac:dyDescent="0.35">
      <c r="E7289" s="11" t="str">
        <f>IF(F7289="Primary Timing Controller","Timing",IF(F7289="Secondary Timing Controller","Timing",IF(F7289="Star","Ethernet",IF(F7289="Door Controller","Security Solution",IF(F7289="Elevator Controller","Security Solution",IF(F7289="Range Extender","Security Solution",IF(F7289="Dropbox","Standalone",IF(F7289="LF Exciter","Standalone",IF(OR(F7289="Monitor",F7289="Virtual Wall"),IF(VLOOKUP(H7289,IRDeviceDetails!$A$1:$B$10000,2,FALSE)=0,"Standalone",IF(ISNUMBER(MATCH(H7289,ConfigGrouping!$D$1:$D$10000,0)),"Primary","Secondary")),"")))))))))</f>
        <v/>
      </c>
    </row>
    <row r="7290" spans="5:5" ht="15" customHeight="1" x14ac:dyDescent="0.35">
      <c r="E7290" s="11" t="str">
        <f>IF(F7290="Primary Timing Controller","Timing",IF(F7290="Secondary Timing Controller","Timing",IF(F7290="Star","Ethernet",IF(F7290="Door Controller","Security Solution",IF(F7290="Elevator Controller","Security Solution",IF(F7290="Range Extender","Security Solution",IF(F7290="Dropbox","Standalone",IF(F7290="LF Exciter","Standalone",IF(OR(F7290="Monitor",F7290="Virtual Wall"),IF(VLOOKUP(H7290,IRDeviceDetails!$A$1:$B$10000,2,FALSE)=0,"Standalone",IF(ISNUMBER(MATCH(H7290,ConfigGrouping!$D$1:$D$10000,0)),"Primary","Secondary")),"")))))))))</f>
        <v/>
      </c>
    </row>
    <row r="7291" spans="5:5" ht="15" customHeight="1" x14ac:dyDescent="0.35">
      <c r="E7291" s="11" t="str">
        <f>IF(F7291="Primary Timing Controller","Timing",IF(F7291="Secondary Timing Controller","Timing",IF(F7291="Star","Ethernet",IF(F7291="Door Controller","Security Solution",IF(F7291="Elevator Controller","Security Solution",IF(F7291="Range Extender","Security Solution",IF(F7291="Dropbox","Standalone",IF(F7291="LF Exciter","Standalone",IF(OR(F7291="Monitor",F7291="Virtual Wall"),IF(VLOOKUP(H7291,IRDeviceDetails!$A$1:$B$10000,2,FALSE)=0,"Standalone",IF(ISNUMBER(MATCH(H7291,ConfigGrouping!$D$1:$D$10000,0)),"Primary","Secondary")),"")))))))))</f>
        <v/>
      </c>
    </row>
    <row r="7292" spans="5:5" ht="15" customHeight="1" x14ac:dyDescent="0.35">
      <c r="E7292" s="11" t="str">
        <f>IF(F7292="Primary Timing Controller","Timing",IF(F7292="Secondary Timing Controller","Timing",IF(F7292="Star","Ethernet",IF(F7292="Door Controller","Security Solution",IF(F7292="Elevator Controller","Security Solution",IF(F7292="Range Extender","Security Solution",IF(F7292="Dropbox","Standalone",IF(F7292="LF Exciter","Standalone",IF(OR(F7292="Monitor",F7292="Virtual Wall"),IF(VLOOKUP(H7292,IRDeviceDetails!$A$1:$B$10000,2,FALSE)=0,"Standalone",IF(ISNUMBER(MATCH(H7292,ConfigGrouping!$D$1:$D$10000,0)),"Primary","Secondary")),"")))))))))</f>
        <v/>
      </c>
    </row>
    <row r="7293" spans="5:5" ht="15" customHeight="1" x14ac:dyDescent="0.35">
      <c r="E7293" s="11" t="str">
        <f>IF(F7293="Primary Timing Controller","Timing",IF(F7293="Secondary Timing Controller","Timing",IF(F7293="Star","Ethernet",IF(F7293="Door Controller","Security Solution",IF(F7293="Elevator Controller","Security Solution",IF(F7293="Range Extender","Security Solution",IF(F7293="Dropbox","Standalone",IF(F7293="LF Exciter","Standalone",IF(OR(F7293="Monitor",F7293="Virtual Wall"),IF(VLOOKUP(H7293,IRDeviceDetails!$A$1:$B$10000,2,FALSE)=0,"Standalone",IF(ISNUMBER(MATCH(H7293,ConfigGrouping!$D$1:$D$10000,0)),"Primary","Secondary")),"")))))))))</f>
        <v/>
      </c>
    </row>
    <row r="7294" spans="5:5" ht="15" customHeight="1" x14ac:dyDescent="0.35">
      <c r="E7294" s="11" t="str">
        <f>IF(F7294="Primary Timing Controller","Timing",IF(F7294="Secondary Timing Controller","Timing",IF(F7294="Star","Ethernet",IF(F7294="Door Controller","Security Solution",IF(F7294="Elevator Controller","Security Solution",IF(F7294="Range Extender","Security Solution",IF(F7294="Dropbox","Standalone",IF(F7294="LF Exciter","Standalone",IF(OR(F7294="Monitor",F7294="Virtual Wall"),IF(VLOOKUP(H7294,IRDeviceDetails!$A$1:$B$10000,2,FALSE)=0,"Standalone",IF(ISNUMBER(MATCH(H7294,ConfigGrouping!$D$1:$D$10000,0)),"Primary","Secondary")),"")))))))))</f>
        <v/>
      </c>
    </row>
    <row r="7295" spans="5:5" ht="15" customHeight="1" x14ac:dyDescent="0.35">
      <c r="E7295" s="11" t="str">
        <f>IF(F7295="Primary Timing Controller","Timing",IF(F7295="Secondary Timing Controller","Timing",IF(F7295="Star","Ethernet",IF(F7295="Door Controller","Security Solution",IF(F7295="Elevator Controller","Security Solution",IF(F7295="Range Extender","Security Solution",IF(F7295="Dropbox","Standalone",IF(F7295="LF Exciter","Standalone",IF(OR(F7295="Monitor",F7295="Virtual Wall"),IF(VLOOKUP(H7295,IRDeviceDetails!$A$1:$B$10000,2,FALSE)=0,"Standalone",IF(ISNUMBER(MATCH(H7295,ConfigGrouping!$D$1:$D$10000,0)),"Primary","Secondary")),"")))))))))</f>
        <v/>
      </c>
    </row>
    <row r="7296" spans="5:5" ht="15" customHeight="1" x14ac:dyDescent="0.35">
      <c r="E7296" s="11" t="str">
        <f>IF(F7296="Primary Timing Controller","Timing",IF(F7296="Secondary Timing Controller","Timing",IF(F7296="Star","Ethernet",IF(F7296="Door Controller","Security Solution",IF(F7296="Elevator Controller","Security Solution",IF(F7296="Range Extender","Security Solution",IF(F7296="Dropbox","Standalone",IF(F7296="LF Exciter","Standalone",IF(OR(F7296="Monitor",F7296="Virtual Wall"),IF(VLOOKUP(H7296,IRDeviceDetails!$A$1:$B$10000,2,FALSE)=0,"Standalone",IF(ISNUMBER(MATCH(H7296,ConfigGrouping!$D$1:$D$10000,0)),"Primary","Secondary")),"")))))))))</f>
        <v/>
      </c>
    </row>
    <row r="7297" spans="5:5" ht="15" customHeight="1" x14ac:dyDescent="0.35">
      <c r="E7297" s="11" t="str">
        <f>IF(F7297="Primary Timing Controller","Timing",IF(F7297="Secondary Timing Controller","Timing",IF(F7297="Star","Ethernet",IF(F7297="Door Controller","Security Solution",IF(F7297="Elevator Controller","Security Solution",IF(F7297="Range Extender","Security Solution",IF(F7297="Dropbox","Standalone",IF(F7297="LF Exciter","Standalone",IF(OR(F7297="Monitor",F7297="Virtual Wall"),IF(VLOOKUP(H7297,IRDeviceDetails!$A$1:$B$10000,2,FALSE)=0,"Standalone",IF(ISNUMBER(MATCH(H7297,ConfigGrouping!$D$1:$D$10000,0)),"Primary","Secondary")),"")))))))))</f>
        <v/>
      </c>
    </row>
    <row r="7298" spans="5:5" ht="15" customHeight="1" x14ac:dyDescent="0.35">
      <c r="E7298" s="11" t="str">
        <f>IF(F7298="Primary Timing Controller","Timing",IF(F7298="Secondary Timing Controller","Timing",IF(F7298="Star","Ethernet",IF(F7298="Door Controller","Security Solution",IF(F7298="Elevator Controller","Security Solution",IF(F7298="Range Extender","Security Solution",IF(F7298="Dropbox","Standalone",IF(F7298="LF Exciter","Standalone",IF(OR(F7298="Monitor",F7298="Virtual Wall"),IF(VLOOKUP(H7298,IRDeviceDetails!$A$1:$B$10000,2,FALSE)=0,"Standalone",IF(ISNUMBER(MATCH(H7298,ConfigGrouping!$D$1:$D$10000,0)),"Primary","Secondary")),"")))))))))</f>
        <v/>
      </c>
    </row>
    <row r="7299" spans="5:5" ht="15" customHeight="1" x14ac:dyDescent="0.35">
      <c r="E7299" s="11" t="str">
        <f>IF(F7299="Primary Timing Controller","Timing",IF(F7299="Secondary Timing Controller","Timing",IF(F7299="Star","Ethernet",IF(F7299="Door Controller","Security Solution",IF(F7299="Elevator Controller","Security Solution",IF(F7299="Range Extender","Security Solution",IF(F7299="Dropbox","Standalone",IF(F7299="LF Exciter","Standalone",IF(OR(F7299="Monitor",F7299="Virtual Wall"),IF(VLOOKUP(H7299,IRDeviceDetails!$A$1:$B$10000,2,FALSE)=0,"Standalone",IF(ISNUMBER(MATCH(H7299,ConfigGrouping!$D$1:$D$10000,0)),"Primary","Secondary")),"")))))))))</f>
        <v/>
      </c>
    </row>
    <row r="7300" spans="5:5" ht="15" customHeight="1" x14ac:dyDescent="0.35">
      <c r="E7300" s="11" t="str">
        <f>IF(F7300="Primary Timing Controller","Timing",IF(F7300="Secondary Timing Controller","Timing",IF(F7300="Star","Ethernet",IF(F7300="Door Controller","Security Solution",IF(F7300="Elevator Controller","Security Solution",IF(F7300="Range Extender","Security Solution",IF(F7300="Dropbox","Standalone",IF(F7300="LF Exciter","Standalone",IF(OR(F7300="Monitor",F7300="Virtual Wall"),IF(VLOOKUP(H7300,IRDeviceDetails!$A$1:$B$10000,2,FALSE)=0,"Standalone",IF(ISNUMBER(MATCH(H7300,ConfigGrouping!$D$1:$D$10000,0)),"Primary","Secondary")),"")))))))))</f>
        <v/>
      </c>
    </row>
    <row r="7301" spans="5:5" ht="15" customHeight="1" x14ac:dyDescent="0.35">
      <c r="E7301" s="11" t="str">
        <f>IF(F7301="Primary Timing Controller","Timing",IF(F7301="Secondary Timing Controller","Timing",IF(F7301="Star","Ethernet",IF(F7301="Door Controller","Security Solution",IF(F7301="Elevator Controller","Security Solution",IF(F7301="Range Extender","Security Solution",IF(F7301="Dropbox","Standalone",IF(F7301="LF Exciter","Standalone",IF(OR(F7301="Monitor",F7301="Virtual Wall"),IF(VLOOKUP(H7301,IRDeviceDetails!$A$1:$B$10000,2,FALSE)=0,"Standalone",IF(ISNUMBER(MATCH(H7301,ConfigGrouping!$D$1:$D$10000,0)),"Primary","Secondary")),"")))))))))</f>
        <v/>
      </c>
    </row>
    <row r="7302" spans="5:5" ht="15" customHeight="1" x14ac:dyDescent="0.35">
      <c r="E7302" s="11" t="str">
        <f>IF(F7302="Primary Timing Controller","Timing",IF(F7302="Secondary Timing Controller","Timing",IF(F7302="Star","Ethernet",IF(F7302="Door Controller","Security Solution",IF(F7302="Elevator Controller","Security Solution",IF(F7302="Range Extender","Security Solution",IF(F7302="Dropbox","Standalone",IF(F7302="LF Exciter","Standalone",IF(OR(F7302="Monitor",F7302="Virtual Wall"),IF(VLOOKUP(H7302,IRDeviceDetails!$A$1:$B$10000,2,FALSE)=0,"Standalone",IF(ISNUMBER(MATCH(H7302,ConfigGrouping!$D$1:$D$10000,0)),"Primary","Secondary")),"")))))))))</f>
        <v/>
      </c>
    </row>
    <row r="7303" spans="5:5" ht="15" customHeight="1" x14ac:dyDescent="0.35">
      <c r="E7303" s="11" t="str">
        <f>IF(F7303="Primary Timing Controller","Timing",IF(F7303="Secondary Timing Controller","Timing",IF(F7303="Star","Ethernet",IF(F7303="Door Controller","Security Solution",IF(F7303="Elevator Controller","Security Solution",IF(F7303="Range Extender","Security Solution",IF(F7303="Dropbox","Standalone",IF(F7303="LF Exciter","Standalone",IF(OR(F7303="Monitor",F7303="Virtual Wall"),IF(VLOOKUP(H7303,IRDeviceDetails!$A$1:$B$10000,2,FALSE)=0,"Standalone",IF(ISNUMBER(MATCH(H7303,ConfigGrouping!$D$1:$D$10000,0)),"Primary","Secondary")),"")))))))))</f>
        <v/>
      </c>
    </row>
    <row r="7304" spans="5:5" ht="15" customHeight="1" x14ac:dyDescent="0.35">
      <c r="E7304" s="11" t="str">
        <f>IF(F7304="Primary Timing Controller","Timing",IF(F7304="Secondary Timing Controller","Timing",IF(F7304="Star","Ethernet",IF(F7304="Door Controller","Security Solution",IF(F7304="Elevator Controller","Security Solution",IF(F7304="Range Extender","Security Solution",IF(F7304="Dropbox","Standalone",IF(F7304="LF Exciter","Standalone",IF(OR(F7304="Monitor",F7304="Virtual Wall"),IF(VLOOKUP(H7304,IRDeviceDetails!$A$1:$B$10000,2,FALSE)=0,"Standalone",IF(ISNUMBER(MATCH(H7304,ConfigGrouping!$D$1:$D$10000,0)),"Primary","Secondary")),"")))))))))</f>
        <v/>
      </c>
    </row>
    <row r="7305" spans="5:5" ht="15" customHeight="1" x14ac:dyDescent="0.35">
      <c r="E7305" s="11" t="str">
        <f>IF(F7305="Primary Timing Controller","Timing",IF(F7305="Secondary Timing Controller","Timing",IF(F7305="Star","Ethernet",IF(F7305="Door Controller","Security Solution",IF(F7305="Elevator Controller","Security Solution",IF(F7305="Range Extender","Security Solution",IF(F7305="Dropbox","Standalone",IF(F7305="LF Exciter","Standalone",IF(OR(F7305="Monitor",F7305="Virtual Wall"),IF(VLOOKUP(H7305,IRDeviceDetails!$A$1:$B$10000,2,FALSE)=0,"Standalone",IF(ISNUMBER(MATCH(H7305,ConfigGrouping!$D$1:$D$10000,0)),"Primary","Secondary")),"")))))))))</f>
        <v/>
      </c>
    </row>
    <row r="7306" spans="5:5" ht="15" customHeight="1" x14ac:dyDescent="0.35">
      <c r="E7306" s="11" t="str">
        <f>IF(F7306="Primary Timing Controller","Timing",IF(F7306="Secondary Timing Controller","Timing",IF(F7306="Star","Ethernet",IF(F7306="Door Controller","Security Solution",IF(F7306="Elevator Controller","Security Solution",IF(F7306="Range Extender","Security Solution",IF(F7306="Dropbox","Standalone",IF(F7306="LF Exciter","Standalone",IF(OR(F7306="Monitor",F7306="Virtual Wall"),IF(VLOOKUP(H7306,IRDeviceDetails!$A$1:$B$10000,2,FALSE)=0,"Standalone",IF(ISNUMBER(MATCH(H7306,ConfigGrouping!$D$1:$D$10000,0)),"Primary","Secondary")),"")))))))))</f>
        <v/>
      </c>
    </row>
    <row r="7307" spans="5:5" ht="15" customHeight="1" x14ac:dyDescent="0.35">
      <c r="E7307" s="11" t="str">
        <f>IF(F7307="Primary Timing Controller","Timing",IF(F7307="Secondary Timing Controller","Timing",IF(F7307="Star","Ethernet",IF(F7307="Door Controller","Security Solution",IF(F7307="Elevator Controller","Security Solution",IF(F7307="Range Extender","Security Solution",IF(F7307="Dropbox","Standalone",IF(F7307="LF Exciter","Standalone",IF(OR(F7307="Monitor",F7307="Virtual Wall"),IF(VLOOKUP(H7307,IRDeviceDetails!$A$1:$B$10000,2,FALSE)=0,"Standalone",IF(ISNUMBER(MATCH(H7307,ConfigGrouping!$D$1:$D$10000,0)),"Primary","Secondary")),"")))))))))</f>
        <v/>
      </c>
    </row>
    <row r="7308" spans="5:5" ht="15" customHeight="1" x14ac:dyDescent="0.35">
      <c r="E7308" s="11" t="str">
        <f>IF(F7308="Primary Timing Controller","Timing",IF(F7308="Secondary Timing Controller","Timing",IF(F7308="Star","Ethernet",IF(F7308="Door Controller","Security Solution",IF(F7308="Elevator Controller","Security Solution",IF(F7308="Range Extender","Security Solution",IF(F7308="Dropbox","Standalone",IF(F7308="LF Exciter","Standalone",IF(OR(F7308="Monitor",F7308="Virtual Wall"),IF(VLOOKUP(H7308,IRDeviceDetails!$A$1:$B$10000,2,FALSE)=0,"Standalone",IF(ISNUMBER(MATCH(H7308,ConfigGrouping!$D$1:$D$10000,0)),"Primary","Secondary")),"")))))))))</f>
        <v/>
      </c>
    </row>
    <row r="7309" spans="5:5" ht="15" customHeight="1" x14ac:dyDescent="0.35">
      <c r="E7309" s="11" t="str">
        <f>IF(F7309="Primary Timing Controller","Timing",IF(F7309="Secondary Timing Controller","Timing",IF(F7309="Star","Ethernet",IF(F7309="Door Controller","Security Solution",IF(F7309="Elevator Controller","Security Solution",IF(F7309="Range Extender","Security Solution",IF(F7309="Dropbox","Standalone",IF(F7309="LF Exciter","Standalone",IF(OR(F7309="Monitor",F7309="Virtual Wall"),IF(VLOOKUP(H7309,IRDeviceDetails!$A$1:$B$10000,2,FALSE)=0,"Standalone",IF(ISNUMBER(MATCH(H7309,ConfigGrouping!$D$1:$D$10000,0)),"Primary","Secondary")),"")))))))))</f>
        <v/>
      </c>
    </row>
    <row r="7310" spans="5:5" ht="15" customHeight="1" x14ac:dyDescent="0.35">
      <c r="E7310" s="11" t="str">
        <f>IF(F7310="Primary Timing Controller","Timing",IF(F7310="Secondary Timing Controller","Timing",IF(F7310="Star","Ethernet",IF(F7310="Door Controller","Security Solution",IF(F7310="Elevator Controller","Security Solution",IF(F7310="Range Extender","Security Solution",IF(F7310="Dropbox","Standalone",IF(F7310="LF Exciter","Standalone",IF(OR(F7310="Monitor",F7310="Virtual Wall"),IF(VLOOKUP(H7310,IRDeviceDetails!$A$1:$B$10000,2,FALSE)=0,"Standalone",IF(ISNUMBER(MATCH(H7310,ConfigGrouping!$D$1:$D$10000,0)),"Primary","Secondary")),"")))))))))</f>
        <v/>
      </c>
    </row>
    <row r="7311" spans="5:5" ht="15" customHeight="1" x14ac:dyDescent="0.35">
      <c r="E7311" s="11" t="str">
        <f>IF(F7311="Primary Timing Controller","Timing",IF(F7311="Secondary Timing Controller","Timing",IF(F7311="Star","Ethernet",IF(F7311="Door Controller","Security Solution",IF(F7311="Elevator Controller","Security Solution",IF(F7311="Range Extender","Security Solution",IF(F7311="Dropbox","Standalone",IF(F7311="LF Exciter","Standalone",IF(OR(F7311="Monitor",F7311="Virtual Wall"),IF(VLOOKUP(H7311,IRDeviceDetails!$A$1:$B$10000,2,FALSE)=0,"Standalone",IF(ISNUMBER(MATCH(H7311,ConfigGrouping!$D$1:$D$10000,0)),"Primary","Secondary")),"")))))))))</f>
        <v/>
      </c>
    </row>
    <row r="7312" spans="5:5" ht="15" customHeight="1" x14ac:dyDescent="0.35">
      <c r="E7312" s="11" t="str">
        <f>IF(F7312="Primary Timing Controller","Timing",IF(F7312="Secondary Timing Controller","Timing",IF(F7312="Star","Ethernet",IF(F7312="Door Controller","Security Solution",IF(F7312="Elevator Controller","Security Solution",IF(F7312="Range Extender","Security Solution",IF(F7312="Dropbox","Standalone",IF(F7312="LF Exciter","Standalone",IF(OR(F7312="Monitor",F7312="Virtual Wall"),IF(VLOOKUP(H7312,IRDeviceDetails!$A$1:$B$10000,2,FALSE)=0,"Standalone",IF(ISNUMBER(MATCH(H7312,ConfigGrouping!$D$1:$D$10000,0)),"Primary","Secondary")),"")))))))))</f>
        <v/>
      </c>
    </row>
    <row r="7313" spans="5:5" ht="15" customHeight="1" x14ac:dyDescent="0.35">
      <c r="E7313" s="11" t="str">
        <f>IF(F7313="Primary Timing Controller","Timing",IF(F7313="Secondary Timing Controller","Timing",IF(F7313="Star","Ethernet",IF(F7313="Door Controller","Security Solution",IF(F7313="Elevator Controller","Security Solution",IF(F7313="Range Extender","Security Solution",IF(F7313="Dropbox","Standalone",IF(F7313="LF Exciter","Standalone",IF(OR(F7313="Monitor",F7313="Virtual Wall"),IF(VLOOKUP(H7313,IRDeviceDetails!$A$1:$B$10000,2,FALSE)=0,"Standalone",IF(ISNUMBER(MATCH(H7313,ConfigGrouping!$D$1:$D$10000,0)),"Primary","Secondary")),"")))))))))</f>
        <v/>
      </c>
    </row>
    <row r="7314" spans="5:5" ht="15" customHeight="1" x14ac:dyDescent="0.35">
      <c r="E7314" s="11" t="str">
        <f>IF(F7314="Primary Timing Controller","Timing",IF(F7314="Secondary Timing Controller","Timing",IF(F7314="Star","Ethernet",IF(F7314="Door Controller","Security Solution",IF(F7314="Elevator Controller","Security Solution",IF(F7314="Range Extender","Security Solution",IF(F7314="Dropbox","Standalone",IF(F7314="LF Exciter","Standalone",IF(OR(F7314="Monitor",F7314="Virtual Wall"),IF(VLOOKUP(H7314,IRDeviceDetails!$A$1:$B$10000,2,FALSE)=0,"Standalone",IF(ISNUMBER(MATCH(H7314,ConfigGrouping!$D$1:$D$10000,0)),"Primary","Secondary")),"")))))))))</f>
        <v/>
      </c>
    </row>
    <row r="7315" spans="5:5" ht="15" customHeight="1" x14ac:dyDescent="0.35">
      <c r="E7315" s="11" t="str">
        <f>IF(F7315="Primary Timing Controller","Timing",IF(F7315="Secondary Timing Controller","Timing",IF(F7315="Star","Ethernet",IF(F7315="Door Controller","Security Solution",IF(F7315="Elevator Controller","Security Solution",IF(F7315="Range Extender","Security Solution",IF(F7315="Dropbox","Standalone",IF(F7315="LF Exciter","Standalone",IF(OR(F7315="Monitor",F7315="Virtual Wall"),IF(VLOOKUP(H7315,IRDeviceDetails!$A$1:$B$10000,2,FALSE)=0,"Standalone",IF(ISNUMBER(MATCH(H7315,ConfigGrouping!$D$1:$D$10000,0)),"Primary","Secondary")),"")))))))))</f>
        <v/>
      </c>
    </row>
    <row r="7316" spans="5:5" ht="15" customHeight="1" x14ac:dyDescent="0.35">
      <c r="E7316" s="11" t="str">
        <f>IF(F7316="Primary Timing Controller","Timing",IF(F7316="Secondary Timing Controller","Timing",IF(F7316="Star","Ethernet",IF(F7316="Door Controller","Security Solution",IF(F7316="Elevator Controller","Security Solution",IF(F7316="Range Extender","Security Solution",IF(F7316="Dropbox","Standalone",IF(F7316="LF Exciter","Standalone",IF(OR(F7316="Monitor",F7316="Virtual Wall"),IF(VLOOKUP(H7316,IRDeviceDetails!$A$1:$B$10000,2,FALSE)=0,"Standalone",IF(ISNUMBER(MATCH(H7316,ConfigGrouping!$D$1:$D$10000,0)),"Primary","Secondary")),"")))))))))</f>
        <v/>
      </c>
    </row>
    <row r="7317" spans="5:5" ht="15" customHeight="1" x14ac:dyDescent="0.35">
      <c r="E7317" s="11" t="str">
        <f>IF(F7317="Primary Timing Controller","Timing",IF(F7317="Secondary Timing Controller","Timing",IF(F7317="Star","Ethernet",IF(F7317="Door Controller","Security Solution",IF(F7317="Elevator Controller","Security Solution",IF(F7317="Range Extender","Security Solution",IF(F7317="Dropbox","Standalone",IF(F7317="LF Exciter","Standalone",IF(OR(F7317="Monitor",F7317="Virtual Wall"),IF(VLOOKUP(H7317,IRDeviceDetails!$A$1:$B$10000,2,FALSE)=0,"Standalone",IF(ISNUMBER(MATCH(H7317,ConfigGrouping!$D$1:$D$10000,0)),"Primary","Secondary")),"")))))))))</f>
        <v/>
      </c>
    </row>
    <row r="7318" spans="5:5" ht="15" customHeight="1" x14ac:dyDescent="0.35">
      <c r="E7318" s="11" t="str">
        <f>IF(F7318="Primary Timing Controller","Timing",IF(F7318="Secondary Timing Controller","Timing",IF(F7318="Star","Ethernet",IF(F7318="Door Controller","Security Solution",IF(F7318="Elevator Controller","Security Solution",IF(F7318="Range Extender","Security Solution",IF(F7318="Dropbox","Standalone",IF(F7318="LF Exciter","Standalone",IF(OR(F7318="Monitor",F7318="Virtual Wall"),IF(VLOOKUP(H7318,IRDeviceDetails!$A$1:$B$10000,2,FALSE)=0,"Standalone",IF(ISNUMBER(MATCH(H7318,ConfigGrouping!$D$1:$D$10000,0)),"Primary","Secondary")),"")))))))))</f>
        <v/>
      </c>
    </row>
    <row r="7319" spans="5:5" ht="15" customHeight="1" x14ac:dyDescent="0.35">
      <c r="E7319" s="11" t="str">
        <f>IF(F7319="Primary Timing Controller","Timing",IF(F7319="Secondary Timing Controller","Timing",IF(F7319="Star","Ethernet",IF(F7319="Door Controller","Security Solution",IF(F7319="Elevator Controller","Security Solution",IF(F7319="Range Extender","Security Solution",IF(F7319="Dropbox","Standalone",IF(F7319="LF Exciter","Standalone",IF(OR(F7319="Monitor",F7319="Virtual Wall"),IF(VLOOKUP(H7319,IRDeviceDetails!$A$1:$B$10000,2,FALSE)=0,"Standalone",IF(ISNUMBER(MATCH(H7319,ConfigGrouping!$D$1:$D$10000,0)),"Primary","Secondary")),"")))))))))</f>
        <v/>
      </c>
    </row>
    <row r="7320" spans="5:5" ht="15" customHeight="1" x14ac:dyDescent="0.35">
      <c r="E7320" s="11" t="str">
        <f>IF(F7320="Primary Timing Controller","Timing",IF(F7320="Secondary Timing Controller","Timing",IF(F7320="Star","Ethernet",IF(F7320="Door Controller","Security Solution",IF(F7320="Elevator Controller","Security Solution",IF(F7320="Range Extender","Security Solution",IF(F7320="Dropbox","Standalone",IF(F7320="LF Exciter","Standalone",IF(OR(F7320="Monitor",F7320="Virtual Wall"),IF(VLOOKUP(H7320,IRDeviceDetails!$A$1:$B$10000,2,FALSE)=0,"Standalone",IF(ISNUMBER(MATCH(H7320,ConfigGrouping!$D$1:$D$10000,0)),"Primary","Secondary")),"")))))))))</f>
        <v/>
      </c>
    </row>
    <row r="7321" spans="5:5" ht="15" customHeight="1" x14ac:dyDescent="0.35">
      <c r="E7321" s="11" t="str">
        <f>IF(F7321="Primary Timing Controller","Timing",IF(F7321="Secondary Timing Controller","Timing",IF(F7321="Star","Ethernet",IF(F7321="Door Controller","Security Solution",IF(F7321="Elevator Controller","Security Solution",IF(F7321="Range Extender","Security Solution",IF(F7321="Dropbox","Standalone",IF(F7321="LF Exciter","Standalone",IF(OR(F7321="Monitor",F7321="Virtual Wall"),IF(VLOOKUP(H7321,IRDeviceDetails!$A$1:$B$10000,2,FALSE)=0,"Standalone",IF(ISNUMBER(MATCH(H7321,ConfigGrouping!$D$1:$D$10000,0)),"Primary","Secondary")),"")))))))))</f>
        <v/>
      </c>
    </row>
    <row r="7322" spans="5:5" ht="15" customHeight="1" x14ac:dyDescent="0.35">
      <c r="E7322" s="11" t="str">
        <f>IF(F7322="Primary Timing Controller","Timing",IF(F7322="Secondary Timing Controller","Timing",IF(F7322="Star","Ethernet",IF(F7322="Door Controller","Security Solution",IF(F7322="Elevator Controller","Security Solution",IF(F7322="Range Extender","Security Solution",IF(F7322="Dropbox","Standalone",IF(F7322="LF Exciter","Standalone",IF(OR(F7322="Monitor",F7322="Virtual Wall"),IF(VLOOKUP(H7322,IRDeviceDetails!$A$1:$B$10000,2,FALSE)=0,"Standalone",IF(ISNUMBER(MATCH(H7322,ConfigGrouping!$D$1:$D$10000,0)),"Primary","Secondary")),"")))))))))</f>
        <v/>
      </c>
    </row>
    <row r="7323" spans="5:5" ht="15" customHeight="1" x14ac:dyDescent="0.35">
      <c r="E7323" s="11" t="str">
        <f>IF(F7323="Primary Timing Controller","Timing",IF(F7323="Secondary Timing Controller","Timing",IF(F7323="Star","Ethernet",IF(F7323="Door Controller","Security Solution",IF(F7323="Elevator Controller","Security Solution",IF(F7323="Range Extender","Security Solution",IF(F7323="Dropbox","Standalone",IF(F7323="LF Exciter","Standalone",IF(OR(F7323="Monitor",F7323="Virtual Wall"),IF(VLOOKUP(H7323,IRDeviceDetails!$A$1:$B$10000,2,FALSE)=0,"Standalone",IF(ISNUMBER(MATCH(H7323,ConfigGrouping!$D$1:$D$10000,0)),"Primary","Secondary")),"")))))))))</f>
        <v/>
      </c>
    </row>
    <row r="7324" spans="5:5" ht="15" customHeight="1" x14ac:dyDescent="0.35">
      <c r="E7324" s="11" t="str">
        <f>IF(F7324="Primary Timing Controller","Timing",IF(F7324="Secondary Timing Controller","Timing",IF(F7324="Star","Ethernet",IF(F7324="Door Controller","Security Solution",IF(F7324="Elevator Controller","Security Solution",IF(F7324="Range Extender","Security Solution",IF(F7324="Dropbox","Standalone",IF(F7324="LF Exciter","Standalone",IF(OR(F7324="Monitor",F7324="Virtual Wall"),IF(VLOOKUP(H7324,IRDeviceDetails!$A$1:$B$10000,2,FALSE)=0,"Standalone",IF(ISNUMBER(MATCH(H7324,ConfigGrouping!$D$1:$D$10000,0)),"Primary","Secondary")),"")))))))))</f>
        <v/>
      </c>
    </row>
    <row r="7325" spans="5:5" ht="15" customHeight="1" x14ac:dyDescent="0.35">
      <c r="E7325" s="11" t="str">
        <f>IF(F7325="Primary Timing Controller","Timing",IF(F7325="Secondary Timing Controller","Timing",IF(F7325="Star","Ethernet",IF(F7325="Door Controller","Security Solution",IF(F7325="Elevator Controller","Security Solution",IF(F7325="Range Extender","Security Solution",IF(F7325="Dropbox","Standalone",IF(F7325="LF Exciter","Standalone",IF(OR(F7325="Monitor",F7325="Virtual Wall"),IF(VLOOKUP(H7325,IRDeviceDetails!$A$1:$B$10000,2,FALSE)=0,"Standalone",IF(ISNUMBER(MATCH(H7325,ConfigGrouping!$D$1:$D$10000,0)),"Primary","Secondary")),"")))))))))</f>
        <v/>
      </c>
    </row>
    <row r="7326" spans="5:5" ht="15" customHeight="1" x14ac:dyDescent="0.35">
      <c r="E7326" s="11" t="str">
        <f>IF(F7326="Primary Timing Controller","Timing",IF(F7326="Secondary Timing Controller","Timing",IF(F7326="Star","Ethernet",IF(F7326="Door Controller","Security Solution",IF(F7326="Elevator Controller","Security Solution",IF(F7326="Range Extender","Security Solution",IF(F7326="Dropbox","Standalone",IF(F7326="LF Exciter","Standalone",IF(OR(F7326="Monitor",F7326="Virtual Wall"),IF(VLOOKUP(H7326,IRDeviceDetails!$A$1:$B$10000,2,FALSE)=0,"Standalone",IF(ISNUMBER(MATCH(H7326,ConfigGrouping!$D$1:$D$10000,0)),"Primary","Secondary")),"")))))))))</f>
        <v/>
      </c>
    </row>
    <row r="7327" spans="5:5" ht="15" customHeight="1" x14ac:dyDescent="0.35">
      <c r="E7327" s="11" t="str">
        <f>IF(F7327="Primary Timing Controller","Timing",IF(F7327="Secondary Timing Controller","Timing",IF(F7327="Star","Ethernet",IF(F7327="Door Controller","Security Solution",IF(F7327="Elevator Controller","Security Solution",IF(F7327="Range Extender","Security Solution",IF(F7327="Dropbox","Standalone",IF(F7327="LF Exciter","Standalone",IF(OR(F7327="Monitor",F7327="Virtual Wall"),IF(VLOOKUP(H7327,IRDeviceDetails!$A$1:$B$10000,2,FALSE)=0,"Standalone",IF(ISNUMBER(MATCH(H7327,ConfigGrouping!$D$1:$D$10000,0)),"Primary","Secondary")),"")))))))))</f>
        <v/>
      </c>
    </row>
    <row r="7328" spans="5:5" ht="15" customHeight="1" x14ac:dyDescent="0.35">
      <c r="E7328" s="11" t="str">
        <f>IF(F7328="Primary Timing Controller","Timing",IF(F7328="Secondary Timing Controller","Timing",IF(F7328="Star","Ethernet",IF(F7328="Door Controller","Security Solution",IF(F7328="Elevator Controller","Security Solution",IF(F7328="Range Extender","Security Solution",IF(F7328="Dropbox","Standalone",IF(F7328="LF Exciter","Standalone",IF(OR(F7328="Monitor",F7328="Virtual Wall"),IF(VLOOKUP(H7328,IRDeviceDetails!$A$1:$B$10000,2,FALSE)=0,"Standalone",IF(ISNUMBER(MATCH(H7328,ConfigGrouping!$D$1:$D$10000,0)),"Primary","Secondary")),"")))))))))</f>
        <v/>
      </c>
    </row>
    <row r="7329" spans="5:5" ht="15" customHeight="1" x14ac:dyDescent="0.35">
      <c r="E7329" s="11" t="str">
        <f>IF(F7329="Primary Timing Controller","Timing",IF(F7329="Secondary Timing Controller","Timing",IF(F7329="Star","Ethernet",IF(F7329="Door Controller","Security Solution",IF(F7329="Elevator Controller","Security Solution",IF(F7329="Range Extender","Security Solution",IF(F7329="Dropbox","Standalone",IF(F7329="LF Exciter","Standalone",IF(OR(F7329="Monitor",F7329="Virtual Wall"),IF(VLOOKUP(H7329,IRDeviceDetails!$A$1:$B$10000,2,FALSE)=0,"Standalone",IF(ISNUMBER(MATCH(H7329,ConfigGrouping!$D$1:$D$10000,0)),"Primary","Secondary")),"")))))))))</f>
        <v/>
      </c>
    </row>
    <row r="7330" spans="5:5" ht="15" customHeight="1" x14ac:dyDescent="0.35">
      <c r="E7330" s="11" t="str">
        <f>IF(F7330="Primary Timing Controller","Timing",IF(F7330="Secondary Timing Controller","Timing",IF(F7330="Star","Ethernet",IF(F7330="Door Controller","Security Solution",IF(F7330="Elevator Controller","Security Solution",IF(F7330="Range Extender","Security Solution",IF(F7330="Dropbox","Standalone",IF(F7330="LF Exciter","Standalone",IF(OR(F7330="Monitor",F7330="Virtual Wall"),IF(VLOOKUP(H7330,IRDeviceDetails!$A$1:$B$10000,2,FALSE)=0,"Standalone",IF(ISNUMBER(MATCH(H7330,ConfigGrouping!$D$1:$D$10000,0)),"Primary","Secondary")),"")))))))))</f>
        <v/>
      </c>
    </row>
    <row r="7331" spans="5:5" ht="15" customHeight="1" x14ac:dyDescent="0.35">
      <c r="E7331" s="11" t="str">
        <f>IF(F7331="Primary Timing Controller","Timing",IF(F7331="Secondary Timing Controller","Timing",IF(F7331="Star","Ethernet",IF(F7331="Door Controller","Security Solution",IF(F7331="Elevator Controller","Security Solution",IF(F7331="Range Extender","Security Solution",IF(F7331="Dropbox","Standalone",IF(F7331="LF Exciter","Standalone",IF(OR(F7331="Monitor",F7331="Virtual Wall"),IF(VLOOKUP(H7331,IRDeviceDetails!$A$1:$B$10000,2,FALSE)=0,"Standalone",IF(ISNUMBER(MATCH(H7331,ConfigGrouping!$D$1:$D$10000,0)),"Primary","Secondary")),"")))))))))</f>
        <v/>
      </c>
    </row>
    <row r="7332" spans="5:5" ht="15" customHeight="1" x14ac:dyDescent="0.35">
      <c r="E7332" s="11" t="str">
        <f>IF(F7332="Primary Timing Controller","Timing",IF(F7332="Secondary Timing Controller","Timing",IF(F7332="Star","Ethernet",IF(F7332="Door Controller","Security Solution",IF(F7332="Elevator Controller","Security Solution",IF(F7332="Range Extender","Security Solution",IF(F7332="Dropbox","Standalone",IF(F7332="LF Exciter","Standalone",IF(OR(F7332="Monitor",F7332="Virtual Wall"),IF(VLOOKUP(H7332,IRDeviceDetails!$A$1:$B$10000,2,FALSE)=0,"Standalone",IF(ISNUMBER(MATCH(H7332,ConfigGrouping!$D$1:$D$10000,0)),"Primary","Secondary")),"")))))))))</f>
        <v/>
      </c>
    </row>
    <row r="7333" spans="5:5" ht="15" customHeight="1" x14ac:dyDescent="0.35">
      <c r="E7333" s="11" t="str">
        <f>IF(F7333="Primary Timing Controller","Timing",IF(F7333="Secondary Timing Controller","Timing",IF(F7333="Star","Ethernet",IF(F7333="Door Controller","Security Solution",IF(F7333="Elevator Controller","Security Solution",IF(F7333="Range Extender","Security Solution",IF(F7333="Dropbox","Standalone",IF(F7333="LF Exciter","Standalone",IF(OR(F7333="Monitor",F7333="Virtual Wall"),IF(VLOOKUP(H7333,IRDeviceDetails!$A$1:$B$10000,2,FALSE)=0,"Standalone",IF(ISNUMBER(MATCH(H7333,ConfigGrouping!$D$1:$D$10000,0)),"Primary","Secondary")),"")))))))))</f>
        <v/>
      </c>
    </row>
    <row r="7334" spans="5:5" ht="15" customHeight="1" x14ac:dyDescent="0.35">
      <c r="E7334" s="11" t="str">
        <f>IF(F7334="Primary Timing Controller","Timing",IF(F7334="Secondary Timing Controller","Timing",IF(F7334="Star","Ethernet",IF(F7334="Door Controller","Security Solution",IF(F7334="Elevator Controller","Security Solution",IF(F7334="Range Extender","Security Solution",IF(F7334="Dropbox","Standalone",IF(F7334="LF Exciter","Standalone",IF(OR(F7334="Monitor",F7334="Virtual Wall"),IF(VLOOKUP(H7334,IRDeviceDetails!$A$1:$B$10000,2,FALSE)=0,"Standalone",IF(ISNUMBER(MATCH(H7334,ConfigGrouping!$D$1:$D$10000,0)),"Primary","Secondary")),"")))))))))</f>
        <v/>
      </c>
    </row>
    <row r="7335" spans="5:5" ht="15" customHeight="1" x14ac:dyDescent="0.35">
      <c r="E7335" s="11" t="str">
        <f>IF(F7335="Primary Timing Controller","Timing",IF(F7335="Secondary Timing Controller","Timing",IF(F7335="Star","Ethernet",IF(F7335="Door Controller","Security Solution",IF(F7335="Elevator Controller","Security Solution",IF(F7335="Range Extender","Security Solution",IF(F7335="Dropbox","Standalone",IF(F7335="LF Exciter","Standalone",IF(OR(F7335="Monitor",F7335="Virtual Wall"),IF(VLOOKUP(H7335,IRDeviceDetails!$A$1:$B$10000,2,FALSE)=0,"Standalone",IF(ISNUMBER(MATCH(H7335,ConfigGrouping!$D$1:$D$10000,0)),"Primary","Secondary")),"")))))))))</f>
        <v/>
      </c>
    </row>
    <row r="7336" spans="5:5" ht="15" customHeight="1" x14ac:dyDescent="0.35">
      <c r="E7336" s="11" t="str">
        <f>IF(F7336="Primary Timing Controller","Timing",IF(F7336="Secondary Timing Controller","Timing",IF(F7336="Star","Ethernet",IF(F7336="Door Controller","Security Solution",IF(F7336="Elevator Controller","Security Solution",IF(F7336="Range Extender","Security Solution",IF(F7336="Dropbox","Standalone",IF(F7336="LF Exciter","Standalone",IF(OR(F7336="Monitor",F7336="Virtual Wall"),IF(VLOOKUP(H7336,IRDeviceDetails!$A$1:$B$10000,2,FALSE)=0,"Standalone",IF(ISNUMBER(MATCH(H7336,ConfigGrouping!$D$1:$D$10000,0)),"Primary","Secondary")),"")))))))))</f>
        <v/>
      </c>
    </row>
    <row r="7337" spans="5:5" ht="15" customHeight="1" x14ac:dyDescent="0.35">
      <c r="E7337" s="11" t="str">
        <f>IF(F7337="Primary Timing Controller","Timing",IF(F7337="Secondary Timing Controller","Timing",IF(F7337="Star","Ethernet",IF(F7337="Door Controller","Security Solution",IF(F7337="Elevator Controller","Security Solution",IF(F7337="Range Extender","Security Solution",IF(F7337="Dropbox","Standalone",IF(F7337="LF Exciter","Standalone",IF(OR(F7337="Monitor",F7337="Virtual Wall"),IF(VLOOKUP(H7337,IRDeviceDetails!$A$1:$B$10000,2,FALSE)=0,"Standalone",IF(ISNUMBER(MATCH(H7337,ConfigGrouping!$D$1:$D$10000,0)),"Primary","Secondary")),"")))))))))</f>
        <v/>
      </c>
    </row>
    <row r="7338" spans="5:5" ht="15" customHeight="1" x14ac:dyDescent="0.35">
      <c r="E7338" s="11" t="str">
        <f>IF(F7338="Primary Timing Controller","Timing",IF(F7338="Secondary Timing Controller","Timing",IF(F7338="Star","Ethernet",IF(F7338="Door Controller","Security Solution",IF(F7338="Elevator Controller","Security Solution",IF(F7338="Range Extender","Security Solution",IF(F7338="Dropbox","Standalone",IF(F7338="LF Exciter","Standalone",IF(OR(F7338="Monitor",F7338="Virtual Wall"),IF(VLOOKUP(H7338,IRDeviceDetails!$A$1:$B$10000,2,FALSE)=0,"Standalone",IF(ISNUMBER(MATCH(H7338,ConfigGrouping!$D$1:$D$10000,0)),"Primary","Secondary")),"")))))))))</f>
        <v/>
      </c>
    </row>
    <row r="7339" spans="5:5" ht="15" customHeight="1" x14ac:dyDescent="0.35">
      <c r="E7339" s="11" t="str">
        <f>IF(F7339="Primary Timing Controller","Timing",IF(F7339="Secondary Timing Controller","Timing",IF(F7339="Star","Ethernet",IF(F7339="Door Controller","Security Solution",IF(F7339="Elevator Controller","Security Solution",IF(F7339="Range Extender","Security Solution",IF(F7339="Dropbox","Standalone",IF(F7339="LF Exciter","Standalone",IF(OR(F7339="Monitor",F7339="Virtual Wall"),IF(VLOOKUP(H7339,IRDeviceDetails!$A$1:$B$10000,2,FALSE)=0,"Standalone",IF(ISNUMBER(MATCH(H7339,ConfigGrouping!$D$1:$D$10000,0)),"Primary","Secondary")),"")))))))))</f>
        <v/>
      </c>
    </row>
    <row r="7340" spans="5:5" ht="15" customHeight="1" x14ac:dyDescent="0.35">
      <c r="E7340" s="11" t="str">
        <f>IF(F7340="Primary Timing Controller","Timing",IF(F7340="Secondary Timing Controller","Timing",IF(F7340="Star","Ethernet",IF(F7340="Door Controller","Security Solution",IF(F7340="Elevator Controller","Security Solution",IF(F7340="Range Extender","Security Solution",IF(F7340="Dropbox","Standalone",IF(F7340="LF Exciter","Standalone",IF(OR(F7340="Monitor",F7340="Virtual Wall"),IF(VLOOKUP(H7340,IRDeviceDetails!$A$1:$B$10000,2,FALSE)=0,"Standalone",IF(ISNUMBER(MATCH(H7340,ConfigGrouping!$D$1:$D$10000,0)),"Primary","Secondary")),"")))))))))</f>
        <v/>
      </c>
    </row>
    <row r="7341" spans="5:5" ht="15" customHeight="1" x14ac:dyDescent="0.35">
      <c r="E7341" s="11" t="str">
        <f>IF(F7341="Primary Timing Controller","Timing",IF(F7341="Secondary Timing Controller","Timing",IF(F7341="Star","Ethernet",IF(F7341="Door Controller","Security Solution",IF(F7341="Elevator Controller","Security Solution",IF(F7341="Range Extender","Security Solution",IF(F7341="Dropbox","Standalone",IF(F7341="LF Exciter","Standalone",IF(OR(F7341="Monitor",F7341="Virtual Wall"),IF(VLOOKUP(H7341,IRDeviceDetails!$A$1:$B$10000,2,FALSE)=0,"Standalone",IF(ISNUMBER(MATCH(H7341,ConfigGrouping!$D$1:$D$10000,0)),"Primary","Secondary")),"")))))))))</f>
        <v/>
      </c>
    </row>
    <row r="7342" spans="5:5" ht="15" customHeight="1" x14ac:dyDescent="0.35">
      <c r="E7342" s="11" t="str">
        <f>IF(F7342="Primary Timing Controller","Timing",IF(F7342="Secondary Timing Controller","Timing",IF(F7342="Star","Ethernet",IF(F7342="Door Controller","Security Solution",IF(F7342="Elevator Controller","Security Solution",IF(F7342="Range Extender","Security Solution",IF(F7342="Dropbox","Standalone",IF(F7342="LF Exciter","Standalone",IF(OR(F7342="Monitor",F7342="Virtual Wall"),IF(VLOOKUP(H7342,IRDeviceDetails!$A$1:$B$10000,2,FALSE)=0,"Standalone",IF(ISNUMBER(MATCH(H7342,ConfigGrouping!$D$1:$D$10000,0)),"Primary","Secondary")),"")))))))))</f>
        <v/>
      </c>
    </row>
    <row r="7343" spans="5:5" ht="15" customHeight="1" x14ac:dyDescent="0.35">
      <c r="E7343" s="11" t="str">
        <f>IF(F7343="Primary Timing Controller","Timing",IF(F7343="Secondary Timing Controller","Timing",IF(F7343="Star","Ethernet",IF(F7343="Door Controller","Security Solution",IF(F7343="Elevator Controller","Security Solution",IF(F7343="Range Extender","Security Solution",IF(F7343="Dropbox","Standalone",IF(F7343="LF Exciter","Standalone",IF(OR(F7343="Monitor",F7343="Virtual Wall"),IF(VLOOKUP(H7343,IRDeviceDetails!$A$1:$B$10000,2,FALSE)=0,"Standalone",IF(ISNUMBER(MATCH(H7343,ConfigGrouping!$D$1:$D$10000,0)),"Primary","Secondary")),"")))))))))</f>
        <v/>
      </c>
    </row>
    <row r="7344" spans="5:5" ht="15" customHeight="1" x14ac:dyDescent="0.35">
      <c r="E7344" s="11" t="str">
        <f>IF(F7344="Primary Timing Controller","Timing",IF(F7344="Secondary Timing Controller","Timing",IF(F7344="Star","Ethernet",IF(F7344="Door Controller","Security Solution",IF(F7344="Elevator Controller","Security Solution",IF(F7344="Range Extender","Security Solution",IF(F7344="Dropbox","Standalone",IF(F7344="LF Exciter","Standalone",IF(OR(F7344="Monitor",F7344="Virtual Wall"),IF(VLOOKUP(H7344,IRDeviceDetails!$A$1:$B$10000,2,FALSE)=0,"Standalone",IF(ISNUMBER(MATCH(H7344,ConfigGrouping!$D$1:$D$10000,0)),"Primary","Secondary")),"")))))))))</f>
        <v/>
      </c>
    </row>
    <row r="7345" spans="5:5" ht="15" customHeight="1" x14ac:dyDescent="0.35">
      <c r="E7345" s="11" t="str">
        <f>IF(F7345="Primary Timing Controller","Timing",IF(F7345="Secondary Timing Controller","Timing",IF(F7345="Star","Ethernet",IF(F7345="Door Controller","Security Solution",IF(F7345="Elevator Controller","Security Solution",IF(F7345="Range Extender","Security Solution",IF(F7345="Dropbox","Standalone",IF(F7345="LF Exciter","Standalone",IF(OR(F7345="Monitor",F7345="Virtual Wall"),IF(VLOOKUP(H7345,IRDeviceDetails!$A$1:$B$10000,2,FALSE)=0,"Standalone",IF(ISNUMBER(MATCH(H7345,ConfigGrouping!$D$1:$D$10000,0)),"Primary","Secondary")),"")))))))))</f>
        <v/>
      </c>
    </row>
    <row r="7346" spans="5:5" ht="15" customHeight="1" x14ac:dyDescent="0.35">
      <c r="E7346" s="11" t="str">
        <f>IF(F7346="Primary Timing Controller","Timing",IF(F7346="Secondary Timing Controller","Timing",IF(F7346="Star","Ethernet",IF(F7346="Door Controller","Security Solution",IF(F7346="Elevator Controller","Security Solution",IF(F7346="Range Extender","Security Solution",IF(F7346="Dropbox","Standalone",IF(F7346="LF Exciter","Standalone",IF(OR(F7346="Monitor",F7346="Virtual Wall"),IF(VLOOKUP(H7346,IRDeviceDetails!$A$1:$B$10000,2,FALSE)=0,"Standalone",IF(ISNUMBER(MATCH(H7346,ConfigGrouping!$D$1:$D$10000,0)),"Primary","Secondary")),"")))))))))</f>
        <v/>
      </c>
    </row>
    <row r="7347" spans="5:5" ht="15" customHeight="1" x14ac:dyDescent="0.35">
      <c r="E7347" s="11" t="str">
        <f>IF(F7347="Primary Timing Controller","Timing",IF(F7347="Secondary Timing Controller","Timing",IF(F7347="Star","Ethernet",IF(F7347="Door Controller","Security Solution",IF(F7347="Elevator Controller","Security Solution",IF(F7347="Range Extender","Security Solution",IF(F7347="Dropbox","Standalone",IF(F7347="LF Exciter","Standalone",IF(OR(F7347="Monitor",F7347="Virtual Wall"),IF(VLOOKUP(H7347,IRDeviceDetails!$A$1:$B$10000,2,FALSE)=0,"Standalone",IF(ISNUMBER(MATCH(H7347,ConfigGrouping!$D$1:$D$10000,0)),"Primary","Secondary")),"")))))))))</f>
        <v/>
      </c>
    </row>
    <row r="7348" spans="5:5" ht="15" customHeight="1" x14ac:dyDescent="0.35">
      <c r="E7348" s="11" t="str">
        <f>IF(F7348="Primary Timing Controller","Timing",IF(F7348="Secondary Timing Controller","Timing",IF(F7348="Star","Ethernet",IF(F7348="Door Controller","Security Solution",IF(F7348="Elevator Controller","Security Solution",IF(F7348="Range Extender","Security Solution",IF(F7348="Dropbox","Standalone",IF(F7348="LF Exciter","Standalone",IF(OR(F7348="Monitor",F7348="Virtual Wall"),IF(VLOOKUP(H7348,IRDeviceDetails!$A$1:$B$10000,2,FALSE)=0,"Standalone",IF(ISNUMBER(MATCH(H7348,ConfigGrouping!$D$1:$D$10000,0)),"Primary","Secondary")),"")))))))))</f>
        <v/>
      </c>
    </row>
    <row r="7349" spans="5:5" ht="15" customHeight="1" x14ac:dyDescent="0.35">
      <c r="E7349" s="11" t="str">
        <f>IF(F7349="Primary Timing Controller","Timing",IF(F7349="Secondary Timing Controller","Timing",IF(F7349="Star","Ethernet",IF(F7349="Door Controller","Security Solution",IF(F7349="Elevator Controller","Security Solution",IF(F7349="Range Extender","Security Solution",IF(F7349="Dropbox","Standalone",IF(F7349="LF Exciter","Standalone",IF(OR(F7349="Monitor",F7349="Virtual Wall"),IF(VLOOKUP(H7349,IRDeviceDetails!$A$1:$B$10000,2,FALSE)=0,"Standalone",IF(ISNUMBER(MATCH(H7349,ConfigGrouping!$D$1:$D$10000,0)),"Primary","Secondary")),"")))))))))</f>
        <v/>
      </c>
    </row>
    <row r="7350" spans="5:5" ht="15" customHeight="1" x14ac:dyDescent="0.35">
      <c r="E7350" s="11" t="str">
        <f>IF(F7350="Primary Timing Controller","Timing",IF(F7350="Secondary Timing Controller","Timing",IF(F7350="Star","Ethernet",IF(F7350="Door Controller","Security Solution",IF(F7350="Elevator Controller","Security Solution",IF(F7350="Range Extender","Security Solution",IF(F7350="Dropbox","Standalone",IF(F7350="LF Exciter","Standalone",IF(OR(F7350="Monitor",F7350="Virtual Wall"),IF(VLOOKUP(H7350,IRDeviceDetails!$A$1:$B$10000,2,FALSE)=0,"Standalone",IF(ISNUMBER(MATCH(H7350,ConfigGrouping!$D$1:$D$10000,0)),"Primary","Secondary")),"")))))))))</f>
        <v/>
      </c>
    </row>
    <row r="7351" spans="5:5" ht="15" customHeight="1" x14ac:dyDescent="0.35">
      <c r="E7351" s="11" t="str">
        <f>IF(F7351="Primary Timing Controller","Timing",IF(F7351="Secondary Timing Controller","Timing",IF(F7351="Star","Ethernet",IF(F7351="Door Controller","Security Solution",IF(F7351="Elevator Controller","Security Solution",IF(F7351="Range Extender","Security Solution",IF(F7351="Dropbox","Standalone",IF(F7351="LF Exciter","Standalone",IF(OR(F7351="Monitor",F7351="Virtual Wall"),IF(VLOOKUP(H7351,IRDeviceDetails!$A$1:$B$10000,2,FALSE)=0,"Standalone",IF(ISNUMBER(MATCH(H7351,ConfigGrouping!$D$1:$D$10000,0)),"Primary","Secondary")),"")))))))))</f>
        <v/>
      </c>
    </row>
    <row r="7352" spans="5:5" ht="15" customHeight="1" x14ac:dyDescent="0.35">
      <c r="E7352" s="11" t="str">
        <f>IF(F7352="Primary Timing Controller","Timing",IF(F7352="Secondary Timing Controller","Timing",IF(F7352="Star","Ethernet",IF(F7352="Door Controller","Security Solution",IF(F7352="Elevator Controller","Security Solution",IF(F7352="Range Extender","Security Solution",IF(F7352="Dropbox","Standalone",IF(F7352="LF Exciter","Standalone",IF(OR(F7352="Monitor",F7352="Virtual Wall"),IF(VLOOKUP(H7352,IRDeviceDetails!$A$1:$B$10000,2,FALSE)=0,"Standalone",IF(ISNUMBER(MATCH(H7352,ConfigGrouping!$D$1:$D$10000,0)),"Primary","Secondary")),"")))))))))</f>
        <v/>
      </c>
    </row>
    <row r="7353" spans="5:5" ht="15" customHeight="1" x14ac:dyDescent="0.35">
      <c r="E7353" s="11" t="str">
        <f>IF(F7353="Primary Timing Controller","Timing",IF(F7353="Secondary Timing Controller","Timing",IF(F7353="Star","Ethernet",IF(F7353="Door Controller","Security Solution",IF(F7353="Elevator Controller","Security Solution",IF(F7353="Range Extender","Security Solution",IF(F7353="Dropbox","Standalone",IF(F7353="LF Exciter","Standalone",IF(OR(F7353="Monitor",F7353="Virtual Wall"),IF(VLOOKUP(H7353,IRDeviceDetails!$A$1:$B$10000,2,FALSE)=0,"Standalone",IF(ISNUMBER(MATCH(H7353,ConfigGrouping!$D$1:$D$10000,0)),"Primary","Secondary")),"")))))))))</f>
        <v/>
      </c>
    </row>
    <row r="7354" spans="5:5" ht="15" customHeight="1" x14ac:dyDescent="0.35">
      <c r="E7354" s="11" t="str">
        <f>IF(F7354="Primary Timing Controller","Timing",IF(F7354="Secondary Timing Controller","Timing",IF(F7354="Star","Ethernet",IF(F7354="Door Controller","Security Solution",IF(F7354="Elevator Controller","Security Solution",IF(F7354="Range Extender","Security Solution",IF(F7354="Dropbox","Standalone",IF(F7354="LF Exciter","Standalone",IF(OR(F7354="Monitor",F7354="Virtual Wall"),IF(VLOOKUP(H7354,IRDeviceDetails!$A$1:$B$10000,2,FALSE)=0,"Standalone",IF(ISNUMBER(MATCH(H7354,ConfigGrouping!$D$1:$D$10000,0)),"Primary","Secondary")),"")))))))))</f>
        <v/>
      </c>
    </row>
    <row r="7355" spans="5:5" ht="15" customHeight="1" x14ac:dyDescent="0.35">
      <c r="E7355" s="11" t="str">
        <f>IF(F7355="Primary Timing Controller","Timing",IF(F7355="Secondary Timing Controller","Timing",IF(F7355="Star","Ethernet",IF(F7355="Door Controller","Security Solution",IF(F7355="Elevator Controller","Security Solution",IF(F7355="Range Extender","Security Solution",IF(F7355="Dropbox","Standalone",IF(F7355="LF Exciter","Standalone",IF(OR(F7355="Monitor",F7355="Virtual Wall"),IF(VLOOKUP(H7355,IRDeviceDetails!$A$1:$B$10000,2,FALSE)=0,"Standalone",IF(ISNUMBER(MATCH(H7355,ConfigGrouping!$D$1:$D$10000,0)),"Primary","Secondary")),"")))))))))</f>
        <v/>
      </c>
    </row>
    <row r="7356" spans="5:5" ht="15" customHeight="1" x14ac:dyDescent="0.35">
      <c r="E7356" s="11" t="str">
        <f>IF(F7356="Primary Timing Controller","Timing",IF(F7356="Secondary Timing Controller","Timing",IF(F7356="Star","Ethernet",IF(F7356="Door Controller","Security Solution",IF(F7356="Elevator Controller","Security Solution",IF(F7356="Range Extender","Security Solution",IF(F7356="Dropbox","Standalone",IF(F7356="LF Exciter","Standalone",IF(OR(F7356="Monitor",F7356="Virtual Wall"),IF(VLOOKUP(H7356,IRDeviceDetails!$A$1:$B$10000,2,FALSE)=0,"Standalone",IF(ISNUMBER(MATCH(H7356,ConfigGrouping!$D$1:$D$10000,0)),"Primary","Secondary")),"")))))))))</f>
        <v/>
      </c>
    </row>
    <row r="7357" spans="5:5" ht="15" customHeight="1" x14ac:dyDescent="0.35">
      <c r="E7357" s="11" t="str">
        <f>IF(F7357="Primary Timing Controller","Timing",IF(F7357="Secondary Timing Controller","Timing",IF(F7357="Star","Ethernet",IF(F7357="Door Controller","Security Solution",IF(F7357="Elevator Controller","Security Solution",IF(F7357="Range Extender","Security Solution",IF(F7357="Dropbox","Standalone",IF(F7357="LF Exciter","Standalone",IF(OR(F7357="Monitor",F7357="Virtual Wall"),IF(VLOOKUP(H7357,IRDeviceDetails!$A$1:$B$10000,2,FALSE)=0,"Standalone",IF(ISNUMBER(MATCH(H7357,ConfigGrouping!$D$1:$D$10000,0)),"Primary","Secondary")),"")))))))))</f>
        <v/>
      </c>
    </row>
    <row r="7358" spans="5:5" ht="15" customHeight="1" x14ac:dyDescent="0.35">
      <c r="E7358" s="11" t="str">
        <f>IF(F7358="Primary Timing Controller","Timing",IF(F7358="Secondary Timing Controller","Timing",IF(F7358="Star","Ethernet",IF(F7358="Door Controller","Security Solution",IF(F7358="Elevator Controller","Security Solution",IF(F7358="Range Extender","Security Solution",IF(F7358="Dropbox","Standalone",IF(F7358="LF Exciter","Standalone",IF(OR(F7358="Monitor",F7358="Virtual Wall"),IF(VLOOKUP(H7358,IRDeviceDetails!$A$1:$B$10000,2,FALSE)=0,"Standalone",IF(ISNUMBER(MATCH(H7358,ConfigGrouping!$D$1:$D$10000,0)),"Primary","Secondary")),"")))))))))</f>
        <v/>
      </c>
    </row>
    <row r="7359" spans="5:5" ht="15" customHeight="1" x14ac:dyDescent="0.35">
      <c r="E7359" s="11" t="str">
        <f>IF(F7359="Primary Timing Controller","Timing",IF(F7359="Secondary Timing Controller","Timing",IF(F7359="Star","Ethernet",IF(F7359="Door Controller","Security Solution",IF(F7359="Elevator Controller","Security Solution",IF(F7359="Range Extender","Security Solution",IF(F7359="Dropbox","Standalone",IF(F7359="LF Exciter","Standalone",IF(OR(F7359="Monitor",F7359="Virtual Wall"),IF(VLOOKUP(H7359,IRDeviceDetails!$A$1:$B$10000,2,FALSE)=0,"Standalone",IF(ISNUMBER(MATCH(H7359,ConfigGrouping!$D$1:$D$10000,0)),"Primary","Secondary")),"")))))))))</f>
        <v/>
      </c>
    </row>
    <row r="7360" spans="5:5" ht="15" customHeight="1" x14ac:dyDescent="0.35">
      <c r="E7360" s="11" t="str">
        <f>IF(F7360="Primary Timing Controller","Timing",IF(F7360="Secondary Timing Controller","Timing",IF(F7360="Star","Ethernet",IF(F7360="Door Controller","Security Solution",IF(F7360="Elevator Controller","Security Solution",IF(F7360="Range Extender","Security Solution",IF(F7360="Dropbox","Standalone",IF(F7360="LF Exciter","Standalone",IF(OR(F7360="Monitor",F7360="Virtual Wall"),IF(VLOOKUP(H7360,IRDeviceDetails!$A$1:$B$10000,2,FALSE)=0,"Standalone",IF(ISNUMBER(MATCH(H7360,ConfigGrouping!$D$1:$D$10000,0)),"Primary","Secondary")),"")))))))))</f>
        <v/>
      </c>
    </row>
    <row r="7361" spans="5:5" ht="15" customHeight="1" x14ac:dyDescent="0.35">
      <c r="E7361" s="11" t="str">
        <f>IF(F7361="Primary Timing Controller","Timing",IF(F7361="Secondary Timing Controller","Timing",IF(F7361="Star","Ethernet",IF(F7361="Door Controller","Security Solution",IF(F7361="Elevator Controller","Security Solution",IF(F7361="Range Extender","Security Solution",IF(F7361="Dropbox","Standalone",IF(F7361="LF Exciter","Standalone",IF(OR(F7361="Monitor",F7361="Virtual Wall"),IF(VLOOKUP(H7361,IRDeviceDetails!$A$1:$B$10000,2,FALSE)=0,"Standalone",IF(ISNUMBER(MATCH(H7361,ConfigGrouping!$D$1:$D$10000,0)),"Primary","Secondary")),"")))))))))</f>
        <v/>
      </c>
    </row>
    <row r="7362" spans="5:5" ht="15" customHeight="1" x14ac:dyDescent="0.35">
      <c r="E7362" s="11" t="str">
        <f>IF(F7362="Primary Timing Controller","Timing",IF(F7362="Secondary Timing Controller","Timing",IF(F7362="Star","Ethernet",IF(F7362="Door Controller","Security Solution",IF(F7362="Elevator Controller","Security Solution",IF(F7362="Range Extender","Security Solution",IF(F7362="Dropbox","Standalone",IF(F7362="LF Exciter","Standalone",IF(OR(F7362="Monitor",F7362="Virtual Wall"),IF(VLOOKUP(H7362,IRDeviceDetails!$A$1:$B$10000,2,FALSE)=0,"Standalone",IF(ISNUMBER(MATCH(H7362,ConfigGrouping!$D$1:$D$10000,0)),"Primary","Secondary")),"")))))))))</f>
        <v/>
      </c>
    </row>
    <row r="7363" spans="5:5" ht="15" customHeight="1" x14ac:dyDescent="0.35">
      <c r="E7363" s="11" t="str">
        <f>IF(F7363="Primary Timing Controller","Timing",IF(F7363="Secondary Timing Controller","Timing",IF(F7363="Star","Ethernet",IF(F7363="Door Controller","Security Solution",IF(F7363="Elevator Controller","Security Solution",IF(F7363="Range Extender","Security Solution",IF(F7363="Dropbox","Standalone",IF(F7363="LF Exciter","Standalone",IF(OR(F7363="Monitor",F7363="Virtual Wall"),IF(VLOOKUP(H7363,IRDeviceDetails!$A$1:$B$10000,2,FALSE)=0,"Standalone",IF(ISNUMBER(MATCH(H7363,ConfigGrouping!$D$1:$D$10000,0)),"Primary","Secondary")),"")))))))))</f>
        <v/>
      </c>
    </row>
    <row r="7364" spans="5:5" ht="15" customHeight="1" x14ac:dyDescent="0.35">
      <c r="E7364" s="11" t="str">
        <f>IF(F7364="Primary Timing Controller","Timing",IF(F7364="Secondary Timing Controller","Timing",IF(F7364="Star","Ethernet",IF(F7364="Door Controller","Security Solution",IF(F7364="Elevator Controller","Security Solution",IF(F7364="Range Extender","Security Solution",IF(F7364="Dropbox","Standalone",IF(F7364="LF Exciter","Standalone",IF(OR(F7364="Monitor",F7364="Virtual Wall"),IF(VLOOKUP(H7364,IRDeviceDetails!$A$1:$B$10000,2,FALSE)=0,"Standalone",IF(ISNUMBER(MATCH(H7364,ConfigGrouping!$D$1:$D$10000,0)),"Primary","Secondary")),"")))))))))</f>
        <v/>
      </c>
    </row>
    <row r="7365" spans="5:5" ht="15" customHeight="1" x14ac:dyDescent="0.35">
      <c r="E7365" s="11" t="str">
        <f>IF(F7365="Primary Timing Controller","Timing",IF(F7365="Secondary Timing Controller","Timing",IF(F7365="Star","Ethernet",IF(F7365="Door Controller","Security Solution",IF(F7365="Elevator Controller","Security Solution",IF(F7365="Range Extender","Security Solution",IF(F7365="Dropbox","Standalone",IF(F7365="LF Exciter","Standalone",IF(OR(F7365="Monitor",F7365="Virtual Wall"),IF(VLOOKUP(H7365,IRDeviceDetails!$A$1:$B$10000,2,FALSE)=0,"Standalone",IF(ISNUMBER(MATCH(H7365,ConfigGrouping!$D$1:$D$10000,0)),"Primary","Secondary")),"")))))))))</f>
        <v/>
      </c>
    </row>
    <row r="7366" spans="5:5" ht="15" customHeight="1" x14ac:dyDescent="0.35">
      <c r="E7366" s="11" t="str">
        <f>IF(F7366="Primary Timing Controller","Timing",IF(F7366="Secondary Timing Controller","Timing",IF(F7366="Star","Ethernet",IF(F7366="Door Controller","Security Solution",IF(F7366="Elevator Controller","Security Solution",IF(F7366="Range Extender","Security Solution",IF(F7366="Dropbox","Standalone",IF(F7366="LF Exciter","Standalone",IF(OR(F7366="Monitor",F7366="Virtual Wall"),IF(VLOOKUP(H7366,IRDeviceDetails!$A$1:$B$10000,2,FALSE)=0,"Standalone",IF(ISNUMBER(MATCH(H7366,ConfigGrouping!$D$1:$D$10000,0)),"Primary","Secondary")),"")))))))))</f>
        <v/>
      </c>
    </row>
    <row r="7367" spans="5:5" ht="15" customHeight="1" x14ac:dyDescent="0.35">
      <c r="E7367" s="11" t="str">
        <f>IF(F7367="Primary Timing Controller","Timing",IF(F7367="Secondary Timing Controller","Timing",IF(F7367="Star","Ethernet",IF(F7367="Door Controller","Security Solution",IF(F7367="Elevator Controller","Security Solution",IF(F7367="Range Extender","Security Solution",IF(F7367="Dropbox","Standalone",IF(F7367="LF Exciter","Standalone",IF(OR(F7367="Monitor",F7367="Virtual Wall"),IF(VLOOKUP(H7367,IRDeviceDetails!$A$1:$B$10000,2,FALSE)=0,"Standalone",IF(ISNUMBER(MATCH(H7367,ConfigGrouping!$D$1:$D$10000,0)),"Primary","Secondary")),"")))))))))</f>
        <v/>
      </c>
    </row>
    <row r="7368" spans="5:5" ht="15" customHeight="1" x14ac:dyDescent="0.35">
      <c r="E7368" s="11" t="str">
        <f>IF(F7368="Primary Timing Controller","Timing",IF(F7368="Secondary Timing Controller","Timing",IF(F7368="Star","Ethernet",IF(F7368="Door Controller","Security Solution",IF(F7368="Elevator Controller","Security Solution",IF(F7368="Range Extender","Security Solution",IF(F7368="Dropbox","Standalone",IF(F7368="LF Exciter","Standalone",IF(OR(F7368="Monitor",F7368="Virtual Wall"),IF(VLOOKUP(H7368,IRDeviceDetails!$A$1:$B$10000,2,FALSE)=0,"Standalone",IF(ISNUMBER(MATCH(H7368,ConfigGrouping!$D$1:$D$10000,0)),"Primary","Secondary")),"")))))))))</f>
        <v/>
      </c>
    </row>
    <row r="7369" spans="5:5" ht="15" customHeight="1" x14ac:dyDescent="0.35">
      <c r="E7369" s="11" t="str">
        <f>IF(F7369="Primary Timing Controller","Timing",IF(F7369="Secondary Timing Controller","Timing",IF(F7369="Star","Ethernet",IF(F7369="Door Controller","Security Solution",IF(F7369="Elevator Controller","Security Solution",IF(F7369="Range Extender","Security Solution",IF(F7369="Dropbox","Standalone",IF(F7369="LF Exciter","Standalone",IF(OR(F7369="Monitor",F7369="Virtual Wall"),IF(VLOOKUP(H7369,IRDeviceDetails!$A$1:$B$10000,2,FALSE)=0,"Standalone",IF(ISNUMBER(MATCH(H7369,ConfigGrouping!$D$1:$D$10000,0)),"Primary","Secondary")),"")))))))))</f>
        <v/>
      </c>
    </row>
    <row r="7370" spans="5:5" ht="15" customHeight="1" x14ac:dyDescent="0.35">
      <c r="E7370" s="11" t="str">
        <f>IF(F7370="Primary Timing Controller","Timing",IF(F7370="Secondary Timing Controller","Timing",IF(F7370="Star","Ethernet",IF(F7370="Door Controller","Security Solution",IF(F7370="Elevator Controller","Security Solution",IF(F7370="Range Extender","Security Solution",IF(F7370="Dropbox","Standalone",IF(F7370="LF Exciter","Standalone",IF(OR(F7370="Monitor",F7370="Virtual Wall"),IF(VLOOKUP(H7370,IRDeviceDetails!$A$1:$B$10000,2,FALSE)=0,"Standalone",IF(ISNUMBER(MATCH(H7370,ConfigGrouping!$D$1:$D$10000,0)),"Primary","Secondary")),"")))))))))</f>
        <v/>
      </c>
    </row>
    <row r="7371" spans="5:5" ht="15" customHeight="1" x14ac:dyDescent="0.35">
      <c r="E7371" s="11" t="str">
        <f>IF(F7371="Primary Timing Controller","Timing",IF(F7371="Secondary Timing Controller","Timing",IF(F7371="Star","Ethernet",IF(F7371="Door Controller","Security Solution",IF(F7371="Elevator Controller","Security Solution",IF(F7371="Range Extender","Security Solution",IF(F7371="Dropbox","Standalone",IF(F7371="LF Exciter","Standalone",IF(OR(F7371="Monitor",F7371="Virtual Wall"),IF(VLOOKUP(H7371,IRDeviceDetails!$A$1:$B$10000,2,FALSE)=0,"Standalone",IF(ISNUMBER(MATCH(H7371,ConfigGrouping!$D$1:$D$10000,0)),"Primary","Secondary")),"")))))))))</f>
        <v/>
      </c>
    </row>
    <row r="7372" spans="5:5" ht="15" customHeight="1" x14ac:dyDescent="0.35">
      <c r="E7372" s="11" t="str">
        <f>IF(F7372="Primary Timing Controller","Timing",IF(F7372="Secondary Timing Controller","Timing",IF(F7372="Star","Ethernet",IF(F7372="Door Controller","Security Solution",IF(F7372="Elevator Controller","Security Solution",IF(F7372="Range Extender","Security Solution",IF(F7372="Dropbox","Standalone",IF(F7372="LF Exciter","Standalone",IF(OR(F7372="Monitor",F7372="Virtual Wall"),IF(VLOOKUP(H7372,IRDeviceDetails!$A$1:$B$10000,2,FALSE)=0,"Standalone",IF(ISNUMBER(MATCH(H7372,ConfigGrouping!$D$1:$D$10000,0)),"Primary","Secondary")),"")))))))))</f>
        <v/>
      </c>
    </row>
    <row r="7373" spans="5:5" ht="15" customHeight="1" x14ac:dyDescent="0.35">
      <c r="E7373" s="11" t="str">
        <f>IF(F7373="Primary Timing Controller","Timing",IF(F7373="Secondary Timing Controller","Timing",IF(F7373="Star","Ethernet",IF(F7373="Door Controller","Security Solution",IF(F7373="Elevator Controller","Security Solution",IF(F7373="Range Extender","Security Solution",IF(F7373="Dropbox","Standalone",IF(F7373="LF Exciter","Standalone",IF(OR(F7373="Monitor",F7373="Virtual Wall"),IF(VLOOKUP(H7373,IRDeviceDetails!$A$1:$B$10000,2,FALSE)=0,"Standalone",IF(ISNUMBER(MATCH(H7373,ConfigGrouping!$D$1:$D$10000,0)),"Primary","Secondary")),"")))))))))</f>
        <v/>
      </c>
    </row>
    <row r="7374" spans="5:5" ht="15" customHeight="1" x14ac:dyDescent="0.35">
      <c r="E7374" s="11" t="str">
        <f>IF(F7374="Primary Timing Controller","Timing",IF(F7374="Secondary Timing Controller","Timing",IF(F7374="Star","Ethernet",IF(F7374="Door Controller","Security Solution",IF(F7374="Elevator Controller","Security Solution",IF(F7374="Range Extender","Security Solution",IF(F7374="Dropbox","Standalone",IF(F7374="LF Exciter","Standalone",IF(OR(F7374="Monitor",F7374="Virtual Wall"),IF(VLOOKUP(H7374,IRDeviceDetails!$A$1:$B$10000,2,FALSE)=0,"Standalone",IF(ISNUMBER(MATCH(H7374,ConfigGrouping!$D$1:$D$10000,0)),"Primary","Secondary")),"")))))))))</f>
        <v/>
      </c>
    </row>
    <row r="7375" spans="5:5" ht="15" customHeight="1" x14ac:dyDescent="0.35">
      <c r="E7375" s="11" t="str">
        <f>IF(F7375="Primary Timing Controller","Timing",IF(F7375="Secondary Timing Controller","Timing",IF(F7375="Star","Ethernet",IF(F7375="Door Controller","Security Solution",IF(F7375="Elevator Controller","Security Solution",IF(F7375="Range Extender","Security Solution",IF(F7375="Dropbox","Standalone",IF(F7375="LF Exciter","Standalone",IF(OR(F7375="Monitor",F7375="Virtual Wall"),IF(VLOOKUP(H7375,IRDeviceDetails!$A$1:$B$10000,2,FALSE)=0,"Standalone",IF(ISNUMBER(MATCH(H7375,ConfigGrouping!$D$1:$D$10000,0)),"Primary","Secondary")),"")))))))))</f>
        <v/>
      </c>
    </row>
    <row r="7376" spans="5:5" ht="15" customHeight="1" x14ac:dyDescent="0.35">
      <c r="E7376" s="11" t="str">
        <f>IF(F7376="Primary Timing Controller","Timing",IF(F7376="Secondary Timing Controller","Timing",IF(F7376="Star","Ethernet",IF(F7376="Door Controller","Security Solution",IF(F7376="Elevator Controller","Security Solution",IF(F7376="Range Extender","Security Solution",IF(F7376="Dropbox","Standalone",IF(F7376="LF Exciter","Standalone",IF(OR(F7376="Monitor",F7376="Virtual Wall"),IF(VLOOKUP(H7376,IRDeviceDetails!$A$1:$B$10000,2,FALSE)=0,"Standalone",IF(ISNUMBER(MATCH(H7376,ConfigGrouping!$D$1:$D$10000,0)),"Primary","Secondary")),"")))))))))</f>
        <v/>
      </c>
    </row>
    <row r="7377" spans="5:5" ht="15" customHeight="1" x14ac:dyDescent="0.35">
      <c r="E7377" s="11" t="str">
        <f>IF(F7377="Primary Timing Controller","Timing",IF(F7377="Secondary Timing Controller","Timing",IF(F7377="Star","Ethernet",IF(F7377="Door Controller","Security Solution",IF(F7377="Elevator Controller","Security Solution",IF(F7377="Range Extender","Security Solution",IF(F7377="Dropbox","Standalone",IF(F7377="LF Exciter","Standalone",IF(OR(F7377="Monitor",F7377="Virtual Wall"),IF(VLOOKUP(H7377,IRDeviceDetails!$A$1:$B$10000,2,FALSE)=0,"Standalone",IF(ISNUMBER(MATCH(H7377,ConfigGrouping!$D$1:$D$10000,0)),"Primary","Secondary")),"")))))))))</f>
        <v/>
      </c>
    </row>
    <row r="7378" spans="5:5" ht="15" customHeight="1" x14ac:dyDescent="0.35">
      <c r="E7378" s="11" t="str">
        <f>IF(F7378="Primary Timing Controller","Timing",IF(F7378="Secondary Timing Controller","Timing",IF(F7378="Star","Ethernet",IF(F7378="Door Controller","Security Solution",IF(F7378="Elevator Controller","Security Solution",IF(F7378="Range Extender","Security Solution",IF(F7378="Dropbox","Standalone",IF(F7378="LF Exciter","Standalone",IF(OR(F7378="Monitor",F7378="Virtual Wall"),IF(VLOOKUP(H7378,IRDeviceDetails!$A$1:$B$10000,2,FALSE)=0,"Standalone",IF(ISNUMBER(MATCH(H7378,ConfigGrouping!$D$1:$D$10000,0)),"Primary","Secondary")),"")))))))))</f>
        <v/>
      </c>
    </row>
    <row r="7379" spans="5:5" ht="15" customHeight="1" x14ac:dyDescent="0.35">
      <c r="E7379" s="11" t="str">
        <f>IF(F7379="Primary Timing Controller","Timing",IF(F7379="Secondary Timing Controller","Timing",IF(F7379="Star","Ethernet",IF(F7379="Door Controller","Security Solution",IF(F7379="Elevator Controller","Security Solution",IF(F7379="Range Extender","Security Solution",IF(F7379="Dropbox","Standalone",IF(F7379="LF Exciter","Standalone",IF(OR(F7379="Monitor",F7379="Virtual Wall"),IF(VLOOKUP(H7379,IRDeviceDetails!$A$1:$B$10000,2,FALSE)=0,"Standalone",IF(ISNUMBER(MATCH(H7379,ConfigGrouping!$D$1:$D$10000,0)),"Primary","Secondary")),"")))))))))</f>
        <v/>
      </c>
    </row>
    <row r="7380" spans="5:5" ht="15" customHeight="1" x14ac:dyDescent="0.35">
      <c r="E7380" s="11" t="str">
        <f>IF(F7380="Primary Timing Controller","Timing",IF(F7380="Secondary Timing Controller","Timing",IF(F7380="Star","Ethernet",IF(F7380="Door Controller","Security Solution",IF(F7380="Elevator Controller","Security Solution",IF(F7380="Range Extender","Security Solution",IF(F7380="Dropbox","Standalone",IF(F7380="LF Exciter","Standalone",IF(OR(F7380="Monitor",F7380="Virtual Wall"),IF(VLOOKUP(H7380,IRDeviceDetails!$A$1:$B$10000,2,FALSE)=0,"Standalone",IF(ISNUMBER(MATCH(H7380,ConfigGrouping!$D$1:$D$10000,0)),"Primary","Secondary")),"")))))))))</f>
        <v/>
      </c>
    </row>
    <row r="7381" spans="5:5" ht="15" customHeight="1" x14ac:dyDescent="0.35">
      <c r="E7381" s="11" t="str">
        <f>IF(F7381="Primary Timing Controller","Timing",IF(F7381="Secondary Timing Controller","Timing",IF(F7381="Star","Ethernet",IF(F7381="Door Controller","Security Solution",IF(F7381="Elevator Controller","Security Solution",IF(F7381="Range Extender","Security Solution",IF(F7381="Dropbox","Standalone",IF(F7381="LF Exciter","Standalone",IF(OR(F7381="Monitor",F7381="Virtual Wall"),IF(VLOOKUP(H7381,IRDeviceDetails!$A$1:$B$10000,2,FALSE)=0,"Standalone",IF(ISNUMBER(MATCH(H7381,ConfigGrouping!$D$1:$D$10000,0)),"Primary","Secondary")),"")))))))))</f>
        <v/>
      </c>
    </row>
    <row r="7382" spans="5:5" ht="15" customHeight="1" x14ac:dyDescent="0.35">
      <c r="E7382" s="11" t="str">
        <f>IF(F7382="Primary Timing Controller","Timing",IF(F7382="Secondary Timing Controller","Timing",IF(F7382="Star","Ethernet",IF(F7382="Door Controller","Security Solution",IF(F7382="Elevator Controller","Security Solution",IF(F7382="Range Extender","Security Solution",IF(F7382="Dropbox","Standalone",IF(F7382="LF Exciter","Standalone",IF(OR(F7382="Monitor",F7382="Virtual Wall"),IF(VLOOKUP(H7382,IRDeviceDetails!$A$1:$B$10000,2,FALSE)=0,"Standalone",IF(ISNUMBER(MATCH(H7382,ConfigGrouping!$D$1:$D$10000,0)),"Primary","Secondary")),"")))))))))</f>
        <v/>
      </c>
    </row>
    <row r="7383" spans="5:5" ht="15" customHeight="1" x14ac:dyDescent="0.35">
      <c r="E7383" s="11" t="str">
        <f>IF(F7383="Primary Timing Controller","Timing",IF(F7383="Secondary Timing Controller","Timing",IF(F7383="Star","Ethernet",IF(F7383="Door Controller","Security Solution",IF(F7383="Elevator Controller","Security Solution",IF(F7383="Range Extender","Security Solution",IF(F7383="Dropbox","Standalone",IF(F7383="LF Exciter","Standalone",IF(OR(F7383="Monitor",F7383="Virtual Wall"),IF(VLOOKUP(H7383,IRDeviceDetails!$A$1:$B$10000,2,FALSE)=0,"Standalone",IF(ISNUMBER(MATCH(H7383,ConfigGrouping!$D$1:$D$10000,0)),"Primary","Secondary")),"")))))))))</f>
        <v/>
      </c>
    </row>
    <row r="7384" spans="5:5" ht="15" customHeight="1" x14ac:dyDescent="0.35">
      <c r="E7384" s="11" t="str">
        <f>IF(F7384="Primary Timing Controller","Timing",IF(F7384="Secondary Timing Controller","Timing",IF(F7384="Star","Ethernet",IF(F7384="Door Controller","Security Solution",IF(F7384="Elevator Controller","Security Solution",IF(F7384="Range Extender","Security Solution",IF(F7384="Dropbox","Standalone",IF(F7384="LF Exciter","Standalone",IF(OR(F7384="Monitor",F7384="Virtual Wall"),IF(VLOOKUP(H7384,IRDeviceDetails!$A$1:$B$10000,2,FALSE)=0,"Standalone",IF(ISNUMBER(MATCH(H7384,ConfigGrouping!$D$1:$D$10000,0)),"Primary","Secondary")),"")))))))))</f>
        <v/>
      </c>
    </row>
    <row r="7385" spans="5:5" ht="15" customHeight="1" x14ac:dyDescent="0.35">
      <c r="E7385" s="11" t="str">
        <f>IF(F7385="Primary Timing Controller","Timing",IF(F7385="Secondary Timing Controller","Timing",IF(F7385="Star","Ethernet",IF(F7385="Door Controller","Security Solution",IF(F7385="Elevator Controller","Security Solution",IF(F7385="Range Extender","Security Solution",IF(F7385="Dropbox","Standalone",IF(F7385="LF Exciter","Standalone",IF(OR(F7385="Monitor",F7385="Virtual Wall"),IF(VLOOKUP(H7385,IRDeviceDetails!$A$1:$B$10000,2,FALSE)=0,"Standalone",IF(ISNUMBER(MATCH(H7385,ConfigGrouping!$D$1:$D$10000,0)),"Primary","Secondary")),"")))))))))</f>
        <v/>
      </c>
    </row>
    <row r="7386" spans="5:5" ht="15" customHeight="1" x14ac:dyDescent="0.35">
      <c r="E7386" s="11" t="str">
        <f>IF(F7386="Primary Timing Controller","Timing",IF(F7386="Secondary Timing Controller","Timing",IF(F7386="Star","Ethernet",IF(F7386="Door Controller","Security Solution",IF(F7386="Elevator Controller","Security Solution",IF(F7386="Range Extender","Security Solution",IF(F7386="Dropbox","Standalone",IF(F7386="LF Exciter","Standalone",IF(OR(F7386="Monitor",F7386="Virtual Wall"),IF(VLOOKUP(H7386,IRDeviceDetails!$A$1:$B$10000,2,FALSE)=0,"Standalone",IF(ISNUMBER(MATCH(H7386,ConfigGrouping!$D$1:$D$10000,0)),"Primary","Secondary")),"")))))))))</f>
        <v/>
      </c>
    </row>
    <row r="7387" spans="5:5" ht="15" customHeight="1" x14ac:dyDescent="0.35">
      <c r="E7387" s="11" t="str">
        <f>IF(F7387="Primary Timing Controller","Timing",IF(F7387="Secondary Timing Controller","Timing",IF(F7387="Star","Ethernet",IF(F7387="Door Controller","Security Solution",IF(F7387="Elevator Controller","Security Solution",IF(F7387="Range Extender","Security Solution",IF(F7387="Dropbox","Standalone",IF(F7387="LF Exciter","Standalone",IF(OR(F7387="Monitor",F7387="Virtual Wall"),IF(VLOOKUP(H7387,IRDeviceDetails!$A$1:$B$10000,2,FALSE)=0,"Standalone",IF(ISNUMBER(MATCH(H7387,ConfigGrouping!$D$1:$D$10000,0)),"Primary","Secondary")),"")))))))))</f>
        <v/>
      </c>
    </row>
    <row r="7388" spans="5:5" ht="15" customHeight="1" x14ac:dyDescent="0.35">
      <c r="E7388" s="11" t="str">
        <f>IF(F7388="Primary Timing Controller","Timing",IF(F7388="Secondary Timing Controller","Timing",IF(F7388="Star","Ethernet",IF(F7388="Door Controller","Security Solution",IF(F7388="Elevator Controller","Security Solution",IF(F7388="Range Extender","Security Solution",IF(F7388="Dropbox","Standalone",IF(F7388="LF Exciter","Standalone",IF(OR(F7388="Monitor",F7388="Virtual Wall"),IF(VLOOKUP(H7388,IRDeviceDetails!$A$1:$B$10000,2,FALSE)=0,"Standalone",IF(ISNUMBER(MATCH(H7388,ConfigGrouping!$D$1:$D$10000,0)),"Primary","Secondary")),"")))))))))</f>
        <v/>
      </c>
    </row>
    <row r="7389" spans="5:5" ht="15" customHeight="1" x14ac:dyDescent="0.35">
      <c r="E7389" s="11" t="str">
        <f>IF(F7389="Primary Timing Controller","Timing",IF(F7389="Secondary Timing Controller","Timing",IF(F7389="Star","Ethernet",IF(F7389="Door Controller","Security Solution",IF(F7389="Elevator Controller","Security Solution",IF(F7389="Range Extender","Security Solution",IF(F7389="Dropbox","Standalone",IF(F7389="LF Exciter","Standalone",IF(OR(F7389="Monitor",F7389="Virtual Wall"),IF(VLOOKUP(H7389,IRDeviceDetails!$A$1:$B$10000,2,FALSE)=0,"Standalone",IF(ISNUMBER(MATCH(H7389,ConfigGrouping!$D$1:$D$10000,0)),"Primary","Secondary")),"")))))))))</f>
        <v/>
      </c>
    </row>
    <row r="7390" spans="5:5" ht="15" customHeight="1" x14ac:dyDescent="0.35">
      <c r="E7390" s="11" t="str">
        <f>IF(F7390="Primary Timing Controller","Timing",IF(F7390="Secondary Timing Controller","Timing",IF(F7390="Star","Ethernet",IF(F7390="Door Controller","Security Solution",IF(F7390="Elevator Controller","Security Solution",IF(F7390="Range Extender","Security Solution",IF(F7390="Dropbox","Standalone",IF(F7390="LF Exciter","Standalone",IF(OR(F7390="Monitor",F7390="Virtual Wall"),IF(VLOOKUP(H7390,IRDeviceDetails!$A$1:$B$10000,2,FALSE)=0,"Standalone",IF(ISNUMBER(MATCH(H7390,ConfigGrouping!$D$1:$D$10000,0)),"Primary","Secondary")),"")))))))))</f>
        <v/>
      </c>
    </row>
    <row r="7391" spans="5:5" ht="15" customHeight="1" x14ac:dyDescent="0.35">
      <c r="E7391" s="11" t="str">
        <f>IF(F7391="Primary Timing Controller","Timing",IF(F7391="Secondary Timing Controller","Timing",IF(F7391="Star","Ethernet",IF(F7391="Door Controller","Security Solution",IF(F7391="Elevator Controller","Security Solution",IF(F7391="Range Extender","Security Solution",IF(F7391="Dropbox","Standalone",IF(F7391="LF Exciter","Standalone",IF(OR(F7391="Monitor",F7391="Virtual Wall"),IF(VLOOKUP(H7391,IRDeviceDetails!$A$1:$B$10000,2,FALSE)=0,"Standalone",IF(ISNUMBER(MATCH(H7391,ConfigGrouping!$D$1:$D$10000,0)),"Primary","Secondary")),"")))))))))</f>
        <v/>
      </c>
    </row>
    <row r="7392" spans="5:5" ht="15" customHeight="1" x14ac:dyDescent="0.35">
      <c r="E7392" s="11" t="str">
        <f>IF(F7392="Primary Timing Controller","Timing",IF(F7392="Secondary Timing Controller","Timing",IF(F7392="Star","Ethernet",IF(F7392="Door Controller","Security Solution",IF(F7392="Elevator Controller","Security Solution",IF(F7392="Range Extender","Security Solution",IF(F7392="Dropbox","Standalone",IF(F7392="LF Exciter","Standalone",IF(OR(F7392="Monitor",F7392="Virtual Wall"),IF(VLOOKUP(H7392,IRDeviceDetails!$A$1:$B$10000,2,FALSE)=0,"Standalone",IF(ISNUMBER(MATCH(H7392,ConfigGrouping!$D$1:$D$10000,0)),"Primary","Secondary")),"")))))))))</f>
        <v/>
      </c>
    </row>
    <row r="7393" spans="5:5" ht="15" customHeight="1" x14ac:dyDescent="0.35">
      <c r="E7393" s="11" t="str">
        <f>IF(F7393="Primary Timing Controller","Timing",IF(F7393="Secondary Timing Controller","Timing",IF(F7393="Star","Ethernet",IF(F7393="Door Controller","Security Solution",IF(F7393="Elevator Controller","Security Solution",IF(F7393="Range Extender","Security Solution",IF(F7393="Dropbox","Standalone",IF(F7393="LF Exciter","Standalone",IF(OR(F7393="Monitor",F7393="Virtual Wall"),IF(VLOOKUP(H7393,IRDeviceDetails!$A$1:$B$10000,2,FALSE)=0,"Standalone",IF(ISNUMBER(MATCH(H7393,ConfigGrouping!$D$1:$D$10000,0)),"Primary","Secondary")),"")))))))))</f>
        <v/>
      </c>
    </row>
    <row r="7394" spans="5:5" ht="15" customHeight="1" x14ac:dyDescent="0.35">
      <c r="E7394" s="11" t="str">
        <f>IF(F7394="Primary Timing Controller","Timing",IF(F7394="Secondary Timing Controller","Timing",IF(F7394="Star","Ethernet",IF(F7394="Door Controller","Security Solution",IF(F7394="Elevator Controller","Security Solution",IF(F7394="Range Extender","Security Solution",IF(F7394="Dropbox","Standalone",IF(F7394="LF Exciter","Standalone",IF(OR(F7394="Monitor",F7394="Virtual Wall"),IF(VLOOKUP(H7394,IRDeviceDetails!$A$1:$B$10000,2,FALSE)=0,"Standalone",IF(ISNUMBER(MATCH(H7394,ConfigGrouping!$D$1:$D$10000,0)),"Primary","Secondary")),"")))))))))</f>
        <v/>
      </c>
    </row>
    <row r="7395" spans="5:5" ht="15" customHeight="1" x14ac:dyDescent="0.35">
      <c r="E7395" s="11" t="str">
        <f>IF(F7395="Primary Timing Controller","Timing",IF(F7395="Secondary Timing Controller","Timing",IF(F7395="Star","Ethernet",IF(F7395="Door Controller","Security Solution",IF(F7395="Elevator Controller","Security Solution",IF(F7395="Range Extender","Security Solution",IF(F7395="Dropbox","Standalone",IF(F7395="LF Exciter","Standalone",IF(OR(F7395="Monitor",F7395="Virtual Wall"),IF(VLOOKUP(H7395,IRDeviceDetails!$A$1:$B$10000,2,FALSE)=0,"Standalone",IF(ISNUMBER(MATCH(H7395,ConfigGrouping!$D$1:$D$10000,0)),"Primary","Secondary")),"")))))))))</f>
        <v/>
      </c>
    </row>
    <row r="7396" spans="5:5" ht="15" customHeight="1" x14ac:dyDescent="0.35">
      <c r="E7396" s="11" t="str">
        <f>IF(F7396="Primary Timing Controller","Timing",IF(F7396="Secondary Timing Controller","Timing",IF(F7396="Star","Ethernet",IF(F7396="Door Controller","Security Solution",IF(F7396="Elevator Controller","Security Solution",IF(F7396="Range Extender","Security Solution",IF(F7396="Dropbox","Standalone",IF(F7396="LF Exciter","Standalone",IF(OR(F7396="Monitor",F7396="Virtual Wall"),IF(VLOOKUP(H7396,IRDeviceDetails!$A$1:$B$10000,2,FALSE)=0,"Standalone",IF(ISNUMBER(MATCH(H7396,ConfigGrouping!$D$1:$D$10000,0)),"Primary","Secondary")),"")))))))))</f>
        <v/>
      </c>
    </row>
    <row r="7397" spans="5:5" ht="15" customHeight="1" x14ac:dyDescent="0.35">
      <c r="E7397" s="11" t="str">
        <f>IF(F7397="Primary Timing Controller","Timing",IF(F7397="Secondary Timing Controller","Timing",IF(F7397="Star","Ethernet",IF(F7397="Door Controller","Security Solution",IF(F7397="Elevator Controller","Security Solution",IF(F7397="Range Extender","Security Solution",IF(F7397="Dropbox","Standalone",IF(F7397="LF Exciter","Standalone",IF(OR(F7397="Monitor",F7397="Virtual Wall"),IF(VLOOKUP(H7397,IRDeviceDetails!$A$1:$B$10000,2,FALSE)=0,"Standalone",IF(ISNUMBER(MATCH(H7397,ConfigGrouping!$D$1:$D$10000,0)),"Primary","Secondary")),"")))))))))</f>
        <v/>
      </c>
    </row>
    <row r="7398" spans="5:5" ht="15" customHeight="1" x14ac:dyDescent="0.35">
      <c r="E7398" s="11" t="str">
        <f>IF(F7398="Primary Timing Controller","Timing",IF(F7398="Secondary Timing Controller","Timing",IF(F7398="Star","Ethernet",IF(F7398="Door Controller","Security Solution",IF(F7398="Elevator Controller","Security Solution",IF(F7398="Range Extender","Security Solution",IF(F7398="Dropbox","Standalone",IF(F7398="LF Exciter","Standalone",IF(OR(F7398="Monitor",F7398="Virtual Wall"),IF(VLOOKUP(H7398,IRDeviceDetails!$A$1:$B$10000,2,FALSE)=0,"Standalone",IF(ISNUMBER(MATCH(H7398,ConfigGrouping!$D$1:$D$10000,0)),"Primary","Secondary")),"")))))))))</f>
        <v/>
      </c>
    </row>
    <row r="7399" spans="5:5" ht="15" customHeight="1" x14ac:dyDescent="0.35">
      <c r="E7399" s="11" t="str">
        <f>IF(F7399="Primary Timing Controller","Timing",IF(F7399="Secondary Timing Controller","Timing",IF(F7399="Star","Ethernet",IF(F7399="Door Controller","Security Solution",IF(F7399="Elevator Controller","Security Solution",IF(F7399="Range Extender","Security Solution",IF(F7399="Dropbox","Standalone",IF(F7399="LF Exciter","Standalone",IF(OR(F7399="Monitor",F7399="Virtual Wall"),IF(VLOOKUP(H7399,IRDeviceDetails!$A$1:$B$10000,2,FALSE)=0,"Standalone",IF(ISNUMBER(MATCH(H7399,ConfigGrouping!$D$1:$D$10000,0)),"Primary","Secondary")),"")))))))))</f>
        <v/>
      </c>
    </row>
    <row r="7400" spans="5:5" ht="15" customHeight="1" x14ac:dyDescent="0.35">
      <c r="E7400" s="11" t="str">
        <f>IF(F7400="Primary Timing Controller","Timing",IF(F7400="Secondary Timing Controller","Timing",IF(F7400="Star","Ethernet",IF(F7400="Door Controller","Security Solution",IF(F7400="Elevator Controller","Security Solution",IF(F7400="Range Extender","Security Solution",IF(F7400="Dropbox","Standalone",IF(F7400="LF Exciter","Standalone",IF(OR(F7400="Monitor",F7400="Virtual Wall"),IF(VLOOKUP(H7400,IRDeviceDetails!$A$1:$B$10000,2,FALSE)=0,"Standalone",IF(ISNUMBER(MATCH(H7400,ConfigGrouping!$D$1:$D$10000,0)),"Primary","Secondary")),"")))))))))</f>
        <v/>
      </c>
    </row>
    <row r="7401" spans="5:5" ht="15" customHeight="1" x14ac:dyDescent="0.35">
      <c r="E7401" s="11" t="str">
        <f>IF(F7401="Primary Timing Controller","Timing",IF(F7401="Secondary Timing Controller","Timing",IF(F7401="Star","Ethernet",IF(F7401="Door Controller","Security Solution",IF(F7401="Elevator Controller","Security Solution",IF(F7401="Range Extender","Security Solution",IF(F7401="Dropbox","Standalone",IF(F7401="LF Exciter","Standalone",IF(OR(F7401="Monitor",F7401="Virtual Wall"),IF(VLOOKUP(H7401,IRDeviceDetails!$A$1:$B$10000,2,FALSE)=0,"Standalone",IF(ISNUMBER(MATCH(H7401,ConfigGrouping!$D$1:$D$10000,0)),"Primary","Secondary")),"")))))))))</f>
        <v/>
      </c>
    </row>
    <row r="7402" spans="5:5" ht="15" customHeight="1" x14ac:dyDescent="0.35">
      <c r="E7402" s="11" t="str">
        <f>IF(F7402="Primary Timing Controller","Timing",IF(F7402="Secondary Timing Controller","Timing",IF(F7402="Star","Ethernet",IF(F7402="Door Controller","Security Solution",IF(F7402="Elevator Controller","Security Solution",IF(F7402="Range Extender","Security Solution",IF(F7402="Dropbox","Standalone",IF(F7402="LF Exciter","Standalone",IF(OR(F7402="Monitor",F7402="Virtual Wall"),IF(VLOOKUP(H7402,IRDeviceDetails!$A$1:$B$10000,2,FALSE)=0,"Standalone",IF(ISNUMBER(MATCH(H7402,ConfigGrouping!$D$1:$D$10000,0)),"Primary","Secondary")),"")))))))))</f>
        <v/>
      </c>
    </row>
    <row r="7403" spans="5:5" ht="15" customHeight="1" x14ac:dyDescent="0.35">
      <c r="E7403" s="11" t="str">
        <f>IF(F7403="Primary Timing Controller","Timing",IF(F7403="Secondary Timing Controller","Timing",IF(F7403="Star","Ethernet",IF(F7403="Door Controller","Security Solution",IF(F7403="Elevator Controller","Security Solution",IF(F7403="Range Extender","Security Solution",IF(F7403="Dropbox","Standalone",IF(F7403="LF Exciter","Standalone",IF(OR(F7403="Monitor",F7403="Virtual Wall"),IF(VLOOKUP(H7403,IRDeviceDetails!$A$1:$B$10000,2,FALSE)=0,"Standalone",IF(ISNUMBER(MATCH(H7403,ConfigGrouping!$D$1:$D$10000,0)),"Primary","Secondary")),"")))))))))</f>
        <v/>
      </c>
    </row>
    <row r="7404" spans="5:5" ht="15" customHeight="1" x14ac:dyDescent="0.35">
      <c r="E7404" s="11" t="str">
        <f>IF(F7404="Primary Timing Controller","Timing",IF(F7404="Secondary Timing Controller","Timing",IF(F7404="Star","Ethernet",IF(F7404="Door Controller","Security Solution",IF(F7404="Elevator Controller","Security Solution",IF(F7404="Range Extender","Security Solution",IF(F7404="Dropbox","Standalone",IF(F7404="LF Exciter","Standalone",IF(OR(F7404="Monitor",F7404="Virtual Wall"),IF(VLOOKUP(H7404,IRDeviceDetails!$A$1:$B$10000,2,FALSE)=0,"Standalone",IF(ISNUMBER(MATCH(H7404,ConfigGrouping!$D$1:$D$10000,0)),"Primary","Secondary")),"")))))))))</f>
        <v/>
      </c>
    </row>
    <row r="7405" spans="5:5" ht="15" customHeight="1" x14ac:dyDescent="0.35">
      <c r="E7405" s="11" t="str">
        <f>IF(F7405="Primary Timing Controller","Timing",IF(F7405="Secondary Timing Controller","Timing",IF(F7405="Star","Ethernet",IF(F7405="Door Controller","Security Solution",IF(F7405="Elevator Controller","Security Solution",IF(F7405="Range Extender","Security Solution",IF(F7405="Dropbox","Standalone",IF(F7405="LF Exciter","Standalone",IF(OR(F7405="Monitor",F7405="Virtual Wall"),IF(VLOOKUP(H7405,IRDeviceDetails!$A$1:$B$10000,2,FALSE)=0,"Standalone",IF(ISNUMBER(MATCH(H7405,ConfigGrouping!$D$1:$D$10000,0)),"Primary","Secondary")),"")))))))))</f>
        <v/>
      </c>
    </row>
    <row r="7406" spans="5:5" ht="15" customHeight="1" x14ac:dyDescent="0.35">
      <c r="E7406" s="11" t="str">
        <f>IF(F7406="Primary Timing Controller","Timing",IF(F7406="Secondary Timing Controller","Timing",IF(F7406="Star","Ethernet",IF(F7406="Door Controller","Security Solution",IF(F7406="Elevator Controller","Security Solution",IF(F7406="Range Extender","Security Solution",IF(F7406="Dropbox","Standalone",IF(F7406="LF Exciter","Standalone",IF(OR(F7406="Monitor",F7406="Virtual Wall"),IF(VLOOKUP(H7406,IRDeviceDetails!$A$1:$B$10000,2,FALSE)=0,"Standalone",IF(ISNUMBER(MATCH(H7406,ConfigGrouping!$D$1:$D$10000,0)),"Primary","Secondary")),"")))))))))</f>
        <v/>
      </c>
    </row>
    <row r="7407" spans="5:5" ht="15" customHeight="1" x14ac:dyDescent="0.35">
      <c r="E7407" s="11" t="str">
        <f>IF(F7407="Primary Timing Controller","Timing",IF(F7407="Secondary Timing Controller","Timing",IF(F7407="Star","Ethernet",IF(F7407="Door Controller","Security Solution",IF(F7407="Elevator Controller","Security Solution",IF(F7407="Range Extender","Security Solution",IF(F7407="Dropbox","Standalone",IF(F7407="LF Exciter","Standalone",IF(OR(F7407="Monitor",F7407="Virtual Wall"),IF(VLOOKUP(H7407,IRDeviceDetails!$A$1:$B$10000,2,FALSE)=0,"Standalone",IF(ISNUMBER(MATCH(H7407,ConfigGrouping!$D$1:$D$10000,0)),"Primary","Secondary")),"")))))))))</f>
        <v/>
      </c>
    </row>
    <row r="7408" spans="5:5" ht="15" customHeight="1" x14ac:dyDescent="0.35">
      <c r="E7408" s="11" t="str">
        <f>IF(F7408="Primary Timing Controller","Timing",IF(F7408="Secondary Timing Controller","Timing",IF(F7408="Star","Ethernet",IF(F7408="Door Controller","Security Solution",IF(F7408="Elevator Controller","Security Solution",IF(F7408="Range Extender","Security Solution",IF(F7408="Dropbox","Standalone",IF(F7408="LF Exciter","Standalone",IF(OR(F7408="Monitor",F7408="Virtual Wall"),IF(VLOOKUP(H7408,IRDeviceDetails!$A$1:$B$10000,2,FALSE)=0,"Standalone",IF(ISNUMBER(MATCH(H7408,ConfigGrouping!$D$1:$D$10000,0)),"Primary","Secondary")),"")))))))))</f>
        <v/>
      </c>
    </row>
    <row r="7409" spans="5:5" ht="15" customHeight="1" x14ac:dyDescent="0.35">
      <c r="E7409" s="11" t="str">
        <f>IF(F7409="Primary Timing Controller","Timing",IF(F7409="Secondary Timing Controller","Timing",IF(F7409="Star","Ethernet",IF(F7409="Door Controller","Security Solution",IF(F7409="Elevator Controller","Security Solution",IF(F7409="Range Extender","Security Solution",IF(F7409="Dropbox","Standalone",IF(F7409="LF Exciter","Standalone",IF(OR(F7409="Monitor",F7409="Virtual Wall"),IF(VLOOKUP(H7409,IRDeviceDetails!$A$1:$B$10000,2,FALSE)=0,"Standalone",IF(ISNUMBER(MATCH(H7409,ConfigGrouping!$D$1:$D$10000,0)),"Primary","Secondary")),"")))))))))</f>
        <v/>
      </c>
    </row>
    <row r="7410" spans="5:5" ht="15" customHeight="1" x14ac:dyDescent="0.35">
      <c r="E7410" s="11" t="str">
        <f>IF(F7410="Primary Timing Controller","Timing",IF(F7410="Secondary Timing Controller","Timing",IF(F7410="Star","Ethernet",IF(F7410="Door Controller","Security Solution",IF(F7410="Elevator Controller","Security Solution",IF(F7410="Range Extender","Security Solution",IF(F7410="Dropbox","Standalone",IF(F7410="LF Exciter","Standalone",IF(OR(F7410="Monitor",F7410="Virtual Wall"),IF(VLOOKUP(H7410,IRDeviceDetails!$A$1:$B$10000,2,FALSE)=0,"Standalone",IF(ISNUMBER(MATCH(H7410,ConfigGrouping!$D$1:$D$10000,0)),"Primary","Secondary")),"")))))))))</f>
        <v/>
      </c>
    </row>
    <row r="7411" spans="5:5" ht="15" customHeight="1" x14ac:dyDescent="0.35">
      <c r="E7411" s="11" t="str">
        <f>IF(F7411="Primary Timing Controller","Timing",IF(F7411="Secondary Timing Controller","Timing",IF(F7411="Star","Ethernet",IF(F7411="Door Controller","Security Solution",IF(F7411="Elevator Controller","Security Solution",IF(F7411="Range Extender","Security Solution",IF(F7411="Dropbox","Standalone",IF(F7411="LF Exciter","Standalone",IF(OR(F7411="Monitor",F7411="Virtual Wall"),IF(VLOOKUP(H7411,IRDeviceDetails!$A$1:$B$10000,2,FALSE)=0,"Standalone",IF(ISNUMBER(MATCH(H7411,ConfigGrouping!$D$1:$D$10000,0)),"Primary","Secondary")),"")))))))))</f>
        <v/>
      </c>
    </row>
    <row r="7412" spans="5:5" ht="15" customHeight="1" x14ac:dyDescent="0.35">
      <c r="E7412" s="11" t="str">
        <f>IF(F7412="Primary Timing Controller","Timing",IF(F7412="Secondary Timing Controller","Timing",IF(F7412="Star","Ethernet",IF(F7412="Door Controller","Security Solution",IF(F7412="Elevator Controller","Security Solution",IF(F7412="Range Extender","Security Solution",IF(F7412="Dropbox","Standalone",IF(F7412="LF Exciter","Standalone",IF(OR(F7412="Monitor",F7412="Virtual Wall"),IF(VLOOKUP(H7412,IRDeviceDetails!$A$1:$B$10000,2,FALSE)=0,"Standalone",IF(ISNUMBER(MATCH(H7412,ConfigGrouping!$D$1:$D$10000,0)),"Primary","Secondary")),"")))))))))</f>
        <v/>
      </c>
    </row>
    <row r="7413" spans="5:5" ht="15" customHeight="1" x14ac:dyDescent="0.35">
      <c r="E7413" s="11" t="str">
        <f>IF(F7413="Primary Timing Controller","Timing",IF(F7413="Secondary Timing Controller","Timing",IF(F7413="Star","Ethernet",IF(F7413="Door Controller","Security Solution",IF(F7413="Elevator Controller","Security Solution",IF(F7413="Range Extender","Security Solution",IF(F7413="Dropbox","Standalone",IF(F7413="LF Exciter","Standalone",IF(OR(F7413="Monitor",F7413="Virtual Wall"),IF(VLOOKUP(H7413,IRDeviceDetails!$A$1:$B$10000,2,FALSE)=0,"Standalone",IF(ISNUMBER(MATCH(H7413,ConfigGrouping!$D$1:$D$10000,0)),"Primary","Secondary")),"")))))))))</f>
        <v/>
      </c>
    </row>
    <row r="7414" spans="5:5" ht="15" customHeight="1" x14ac:dyDescent="0.35">
      <c r="E7414" s="11" t="str">
        <f>IF(F7414="Primary Timing Controller","Timing",IF(F7414="Secondary Timing Controller","Timing",IF(F7414="Star","Ethernet",IF(F7414="Door Controller","Security Solution",IF(F7414="Elevator Controller","Security Solution",IF(F7414="Range Extender","Security Solution",IF(F7414="Dropbox","Standalone",IF(F7414="LF Exciter","Standalone",IF(OR(F7414="Monitor",F7414="Virtual Wall"),IF(VLOOKUP(H7414,IRDeviceDetails!$A$1:$B$10000,2,FALSE)=0,"Standalone",IF(ISNUMBER(MATCH(H7414,ConfigGrouping!$D$1:$D$10000,0)),"Primary","Secondary")),"")))))))))</f>
        <v/>
      </c>
    </row>
    <row r="7415" spans="5:5" ht="15" customHeight="1" x14ac:dyDescent="0.35">
      <c r="E7415" s="11" t="str">
        <f>IF(F7415="Primary Timing Controller","Timing",IF(F7415="Secondary Timing Controller","Timing",IF(F7415="Star","Ethernet",IF(F7415="Door Controller","Security Solution",IF(F7415="Elevator Controller","Security Solution",IF(F7415="Range Extender","Security Solution",IF(F7415="Dropbox","Standalone",IF(F7415="LF Exciter","Standalone",IF(OR(F7415="Monitor",F7415="Virtual Wall"),IF(VLOOKUP(H7415,IRDeviceDetails!$A$1:$B$10000,2,FALSE)=0,"Standalone",IF(ISNUMBER(MATCH(H7415,ConfigGrouping!$D$1:$D$10000,0)),"Primary","Secondary")),"")))))))))</f>
        <v/>
      </c>
    </row>
    <row r="7416" spans="5:5" ht="15" customHeight="1" x14ac:dyDescent="0.35">
      <c r="E7416" s="11" t="str">
        <f>IF(F7416="Primary Timing Controller","Timing",IF(F7416="Secondary Timing Controller","Timing",IF(F7416="Star","Ethernet",IF(F7416="Door Controller","Security Solution",IF(F7416="Elevator Controller","Security Solution",IF(F7416="Range Extender","Security Solution",IF(F7416="Dropbox","Standalone",IF(F7416="LF Exciter","Standalone",IF(OR(F7416="Monitor",F7416="Virtual Wall"),IF(VLOOKUP(H7416,IRDeviceDetails!$A$1:$B$10000,2,FALSE)=0,"Standalone",IF(ISNUMBER(MATCH(H7416,ConfigGrouping!$D$1:$D$10000,0)),"Primary","Secondary")),"")))))))))</f>
        <v/>
      </c>
    </row>
    <row r="7417" spans="5:5" ht="15" customHeight="1" x14ac:dyDescent="0.35">
      <c r="E7417" s="11" t="str">
        <f>IF(F7417="Primary Timing Controller","Timing",IF(F7417="Secondary Timing Controller","Timing",IF(F7417="Star","Ethernet",IF(F7417="Door Controller","Security Solution",IF(F7417="Elevator Controller","Security Solution",IF(F7417="Range Extender","Security Solution",IF(F7417="Dropbox","Standalone",IF(F7417="LF Exciter","Standalone",IF(OR(F7417="Monitor",F7417="Virtual Wall"),IF(VLOOKUP(H7417,IRDeviceDetails!$A$1:$B$10000,2,FALSE)=0,"Standalone",IF(ISNUMBER(MATCH(H7417,ConfigGrouping!$D$1:$D$10000,0)),"Primary","Secondary")),"")))))))))</f>
        <v/>
      </c>
    </row>
    <row r="7418" spans="5:5" ht="15" customHeight="1" x14ac:dyDescent="0.35">
      <c r="E7418" s="11" t="str">
        <f>IF(F7418="Primary Timing Controller","Timing",IF(F7418="Secondary Timing Controller","Timing",IF(F7418="Star","Ethernet",IF(F7418="Door Controller","Security Solution",IF(F7418="Elevator Controller","Security Solution",IF(F7418="Range Extender","Security Solution",IF(F7418="Dropbox","Standalone",IF(F7418="LF Exciter","Standalone",IF(OR(F7418="Monitor",F7418="Virtual Wall"),IF(VLOOKUP(H7418,IRDeviceDetails!$A$1:$B$10000,2,FALSE)=0,"Standalone",IF(ISNUMBER(MATCH(H7418,ConfigGrouping!$D$1:$D$10000,0)),"Primary","Secondary")),"")))))))))</f>
        <v/>
      </c>
    </row>
    <row r="7419" spans="5:5" ht="15" customHeight="1" x14ac:dyDescent="0.35">
      <c r="E7419" s="11" t="str">
        <f>IF(F7419="Primary Timing Controller","Timing",IF(F7419="Secondary Timing Controller","Timing",IF(F7419="Star","Ethernet",IF(F7419="Door Controller","Security Solution",IF(F7419="Elevator Controller","Security Solution",IF(F7419="Range Extender","Security Solution",IF(F7419="Dropbox","Standalone",IF(F7419="LF Exciter","Standalone",IF(OR(F7419="Monitor",F7419="Virtual Wall"),IF(VLOOKUP(H7419,IRDeviceDetails!$A$1:$B$10000,2,FALSE)=0,"Standalone",IF(ISNUMBER(MATCH(H7419,ConfigGrouping!$D$1:$D$10000,0)),"Primary","Secondary")),"")))))))))</f>
        <v/>
      </c>
    </row>
    <row r="7420" spans="5:5" ht="15" customHeight="1" x14ac:dyDescent="0.35">
      <c r="E7420" s="11" t="str">
        <f>IF(F7420="Primary Timing Controller","Timing",IF(F7420="Secondary Timing Controller","Timing",IF(F7420="Star","Ethernet",IF(F7420="Door Controller","Security Solution",IF(F7420="Elevator Controller","Security Solution",IF(F7420="Range Extender","Security Solution",IF(F7420="Dropbox","Standalone",IF(F7420="LF Exciter","Standalone",IF(OR(F7420="Monitor",F7420="Virtual Wall"),IF(VLOOKUP(H7420,IRDeviceDetails!$A$1:$B$10000,2,FALSE)=0,"Standalone",IF(ISNUMBER(MATCH(H7420,ConfigGrouping!$D$1:$D$10000,0)),"Primary","Secondary")),"")))))))))</f>
        <v/>
      </c>
    </row>
    <row r="7421" spans="5:5" ht="15" customHeight="1" x14ac:dyDescent="0.35">
      <c r="E7421" s="11" t="str">
        <f>IF(F7421="Primary Timing Controller","Timing",IF(F7421="Secondary Timing Controller","Timing",IF(F7421="Star","Ethernet",IF(F7421="Door Controller","Security Solution",IF(F7421="Elevator Controller","Security Solution",IF(F7421="Range Extender","Security Solution",IF(F7421="Dropbox","Standalone",IF(F7421="LF Exciter","Standalone",IF(OR(F7421="Monitor",F7421="Virtual Wall"),IF(VLOOKUP(H7421,IRDeviceDetails!$A$1:$B$10000,2,FALSE)=0,"Standalone",IF(ISNUMBER(MATCH(H7421,ConfigGrouping!$D$1:$D$10000,0)),"Primary","Secondary")),"")))))))))</f>
        <v/>
      </c>
    </row>
    <row r="7422" spans="5:5" ht="15" customHeight="1" x14ac:dyDescent="0.35">
      <c r="E7422" s="11" t="str">
        <f>IF(F7422="Primary Timing Controller","Timing",IF(F7422="Secondary Timing Controller","Timing",IF(F7422="Star","Ethernet",IF(F7422="Door Controller","Security Solution",IF(F7422="Elevator Controller","Security Solution",IF(F7422="Range Extender","Security Solution",IF(F7422="Dropbox","Standalone",IF(F7422="LF Exciter","Standalone",IF(OR(F7422="Monitor",F7422="Virtual Wall"),IF(VLOOKUP(H7422,IRDeviceDetails!$A$1:$B$10000,2,FALSE)=0,"Standalone",IF(ISNUMBER(MATCH(H7422,ConfigGrouping!$D$1:$D$10000,0)),"Primary","Secondary")),"")))))))))</f>
        <v/>
      </c>
    </row>
    <row r="7423" spans="5:5" ht="15" customHeight="1" x14ac:dyDescent="0.35">
      <c r="E7423" s="11" t="str">
        <f>IF(F7423="Primary Timing Controller","Timing",IF(F7423="Secondary Timing Controller","Timing",IF(F7423="Star","Ethernet",IF(F7423="Door Controller","Security Solution",IF(F7423="Elevator Controller","Security Solution",IF(F7423="Range Extender","Security Solution",IF(F7423="Dropbox","Standalone",IF(F7423="LF Exciter","Standalone",IF(OR(F7423="Monitor",F7423="Virtual Wall"),IF(VLOOKUP(H7423,IRDeviceDetails!$A$1:$B$10000,2,FALSE)=0,"Standalone",IF(ISNUMBER(MATCH(H7423,ConfigGrouping!$D$1:$D$10000,0)),"Primary","Secondary")),"")))))))))</f>
        <v/>
      </c>
    </row>
    <row r="7424" spans="5:5" ht="15" customHeight="1" x14ac:dyDescent="0.35">
      <c r="E7424" s="11" t="str">
        <f>IF(F7424="Primary Timing Controller","Timing",IF(F7424="Secondary Timing Controller","Timing",IF(F7424="Star","Ethernet",IF(F7424="Door Controller","Security Solution",IF(F7424="Elevator Controller","Security Solution",IF(F7424="Range Extender","Security Solution",IF(F7424="Dropbox","Standalone",IF(F7424="LF Exciter","Standalone",IF(OR(F7424="Monitor",F7424="Virtual Wall"),IF(VLOOKUP(H7424,IRDeviceDetails!$A$1:$B$10000,2,FALSE)=0,"Standalone",IF(ISNUMBER(MATCH(H7424,ConfigGrouping!$D$1:$D$10000,0)),"Primary","Secondary")),"")))))))))</f>
        <v/>
      </c>
    </row>
    <row r="7425" spans="5:5" ht="15" customHeight="1" x14ac:dyDescent="0.35">
      <c r="E7425" s="11" t="str">
        <f>IF(F7425="Primary Timing Controller","Timing",IF(F7425="Secondary Timing Controller","Timing",IF(F7425="Star","Ethernet",IF(F7425="Door Controller","Security Solution",IF(F7425="Elevator Controller","Security Solution",IF(F7425="Range Extender","Security Solution",IF(F7425="Dropbox","Standalone",IF(F7425="LF Exciter","Standalone",IF(OR(F7425="Monitor",F7425="Virtual Wall"),IF(VLOOKUP(H7425,IRDeviceDetails!$A$1:$B$10000,2,FALSE)=0,"Standalone",IF(ISNUMBER(MATCH(H7425,ConfigGrouping!$D$1:$D$10000,0)),"Primary","Secondary")),"")))))))))</f>
        <v/>
      </c>
    </row>
    <row r="7426" spans="5:5" ht="15" customHeight="1" x14ac:dyDescent="0.35">
      <c r="E7426" s="11" t="str">
        <f>IF(F7426="Primary Timing Controller","Timing",IF(F7426="Secondary Timing Controller","Timing",IF(F7426="Star","Ethernet",IF(F7426="Door Controller","Security Solution",IF(F7426="Elevator Controller","Security Solution",IF(F7426="Range Extender","Security Solution",IF(F7426="Dropbox","Standalone",IF(F7426="LF Exciter","Standalone",IF(OR(F7426="Monitor",F7426="Virtual Wall"),IF(VLOOKUP(H7426,IRDeviceDetails!$A$1:$B$10000,2,FALSE)=0,"Standalone",IF(ISNUMBER(MATCH(H7426,ConfigGrouping!$D$1:$D$10000,0)),"Primary","Secondary")),"")))))))))</f>
        <v/>
      </c>
    </row>
    <row r="7427" spans="5:5" ht="15" customHeight="1" x14ac:dyDescent="0.35">
      <c r="E7427" s="11" t="str">
        <f>IF(F7427="Primary Timing Controller","Timing",IF(F7427="Secondary Timing Controller","Timing",IF(F7427="Star","Ethernet",IF(F7427="Door Controller","Security Solution",IF(F7427="Elevator Controller","Security Solution",IF(F7427="Range Extender","Security Solution",IF(F7427="Dropbox","Standalone",IF(F7427="LF Exciter","Standalone",IF(OR(F7427="Monitor",F7427="Virtual Wall"),IF(VLOOKUP(H7427,IRDeviceDetails!$A$1:$B$10000,2,FALSE)=0,"Standalone",IF(ISNUMBER(MATCH(H7427,ConfigGrouping!$D$1:$D$10000,0)),"Primary","Secondary")),"")))))))))</f>
        <v/>
      </c>
    </row>
    <row r="7428" spans="5:5" ht="15" customHeight="1" x14ac:dyDescent="0.35">
      <c r="E7428" s="11" t="str">
        <f>IF(F7428="Primary Timing Controller","Timing",IF(F7428="Secondary Timing Controller","Timing",IF(F7428="Star","Ethernet",IF(F7428="Door Controller","Security Solution",IF(F7428="Elevator Controller","Security Solution",IF(F7428="Range Extender","Security Solution",IF(F7428="Dropbox","Standalone",IF(F7428="LF Exciter","Standalone",IF(OR(F7428="Monitor",F7428="Virtual Wall"),IF(VLOOKUP(H7428,IRDeviceDetails!$A$1:$B$10000,2,FALSE)=0,"Standalone",IF(ISNUMBER(MATCH(H7428,ConfigGrouping!$D$1:$D$10000,0)),"Primary","Secondary")),"")))))))))</f>
        <v/>
      </c>
    </row>
    <row r="7429" spans="5:5" ht="15" customHeight="1" x14ac:dyDescent="0.35">
      <c r="E7429" s="11" t="str">
        <f>IF(F7429="Primary Timing Controller","Timing",IF(F7429="Secondary Timing Controller","Timing",IF(F7429="Star","Ethernet",IF(F7429="Door Controller","Security Solution",IF(F7429="Elevator Controller","Security Solution",IF(F7429="Range Extender","Security Solution",IF(F7429="Dropbox","Standalone",IF(F7429="LF Exciter","Standalone",IF(OR(F7429="Monitor",F7429="Virtual Wall"),IF(VLOOKUP(H7429,IRDeviceDetails!$A$1:$B$10000,2,FALSE)=0,"Standalone",IF(ISNUMBER(MATCH(H7429,ConfigGrouping!$D$1:$D$10000,0)),"Primary","Secondary")),"")))))))))</f>
        <v/>
      </c>
    </row>
    <row r="7430" spans="5:5" ht="15" customHeight="1" x14ac:dyDescent="0.35">
      <c r="E7430" s="11" t="str">
        <f>IF(F7430="Primary Timing Controller","Timing",IF(F7430="Secondary Timing Controller","Timing",IF(F7430="Star","Ethernet",IF(F7430="Door Controller","Security Solution",IF(F7430="Elevator Controller","Security Solution",IF(F7430="Range Extender","Security Solution",IF(F7430="Dropbox","Standalone",IF(F7430="LF Exciter","Standalone",IF(OR(F7430="Monitor",F7430="Virtual Wall"),IF(VLOOKUP(H7430,IRDeviceDetails!$A$1:$B$10000,2,FALSE)=0,"Standalone",IF(ISNUMBER(MATCH(H7430,ConfigGrouping!$D$1:$D$10000,0)),"Primary","Secondary")),"")))))))))</f>
        <v/>
      </c>
    </row>
    <row r="7431" spans="5:5" ht="15" customHeight="1" x14ac:dyDescent="0.35">
      <c r="E7431" s="11" t="str">
        <f>IF(F7431="Primary Timing Controller","Timing",IF(F7431="Secondary Timing Controller","Timing",IF(F7431="Star","Ethernet",IF(F7431="Door Controller","Security Solution",IF(F7431="Elevator Controller","Security Solution",IF(F7431="Range Extender","Security Solution",IF(F7431="Dropbox","Standalone",IF(F7431="LF Exciter","Standalone",IF(OR(F7431="Monitor",F7431="Virtual Wall"),IF(VLOOKUP(H7431,IRDeviceDetails!$A$1:$B$10000,2,FALSE)=0,"Standalone",IF(ISNUMBER(MATCH(H7431,ConfigGrouping!$D$1:$D$10000,0)),"Primary","Secondary")),"")))))))))</f>
        <v/>
      </c>
    </row>
    <row r="7432" spans="5:5" ht="15" customHeight="1" x14ac:dyDescent="0.35">
      <c r="E7432" s="11" t="str">
        <f>IF(F7432="Primary Timing Controller","Timing",IF(F7432="Secondary Timing Controller","Timing",IF(F7432="Star","Ethernet",IF(F7432="Door Controller","Security Solution",IF(F7432="Elevator Controller","Security Solution",IF(F7432="Range Extender","Security Solution",IF(F7432="Dropbox","Standalone",IF(F7432="LF Exciter","Standalone",IF(OR(F7432="Monitor",F7432="Virtual Wall"),IF(VLOOKUP(H7432,IRDeviceDetails!$A$1:$B$10000,2,FALSE)=0,"Standalone",IF(ISNUMBER(MATCH(H7432,ConfigGrouping!$D$1:$D$10000,0)),"Primary","Secondary")),"")))))))))</f>
        <v/>
      </c>
    </row>
    <row r="7433" spans="5:5" ht="15" customHeight="1" x14ac:dyDescent="0.35">
      <c r="E7433" s="11" t="str">
        <f>IF(F7433="Primary Timing Controller","Timing",IF(F7433="Secondary Timing Controller","Timing",IF(F7433="Star","Ethernet",IF(F7433="Door Controller","Security Solution",IF(F7433="Elevator Controller","Security Solution",IF(F7433="Range Extender","Security Solution",IF(F7433="Dropbox","Standalone",IF(F7433="LF Exciter","Standalone",IF(OR(F7433="Monitor",F7433="Virtual Wall"),IF(VLOOKUP(H7433,IRDeviceDetails!$A$1:$B$10000,2,FALSE)=0,"Standalone",IF(ISNUMBER(MATCH(H7433,ConfigGrouping!$D$1:$D$10000,0)),"Primary","Secondary")),"")))))))))</f>
        <v/>
      </c>
    </row>
    <row r="7434" spans="5:5" ht="15" customHeight="1" x14ac:dyDescent="0.35">
      <c r="E7434" s="11" t="str">
        <f>IF(F7434="Primary Timing Controller","Timing",IF(F7434="Secondary Timing Controller","Timing",IF(F7434="Star","Ethernet",IF(F7434="Door Controller","Security Solution",IF(F7434="Elevator Controller","Security Solution",IF(F7434="Range Extender","Security Solution",IF(F7434="Dropbox","Standalone",IF(F7434="LF Exciter","Standalone",IF(OR(F7434="Monitor",F7434="Virtual Wall"),IF(VLOOKUP(H7434,IRDeviceDetails!$A$1:$B$10000,2,FALSE)=0,"Standalone",IF(ISNUMBER(MATCH(H7434,ConfigGrouping!$D$1:$D$10000,0)),"Primary","Secondary")),"")))))))))</f>
        <v/>
      </c>
    </row>
    <row r="7435" spans="5:5" ht="15" customHeight="1" x14ac:dyDescent="0.35">
      <c r="E7435" s="11" t="str">
        <f>IF(F7435="Primary Timing Controller","Timing",IF(F7435="Secondary Timing Controller","Timing",IF(F7435="Star","Ethernet",IF(F7435="Door Controller","Security Solution",IF(F7435="Elevator Controller","Security Solution",IF(F7435="Range Extender","Security Solution",IF(F7435="Dropbox","Standalone",IF(F7435="LF Exciter","Standalone",IF(OR(F7435="Monitor",F7435="Virtual Wall"),IF(VLOOKUP(H7435,IRDeviceDetails!$A$1:$B$10000,2,FALSE)=0,"Standalone",IF(ISNUMBER(MATCH(H7435,ConfigGrouping!$D$1:$D$10000,0)),"Primary","Secondary")),"")))))))))</f>
        <v/>
      </c>
    </row>
    <row r="7436" spans="5:5" ht="15" customHeight="1" x14ac:dyDescent="0.35">
      <c r="E7436" s="11" t="str">
        <f>IF(F7436="Primary Timing Controller","Timing",IF(F7436="Secondary Timing Controller","Timing",IF(F7436="Star","Ethernet",IF(F7436="Door Controller","Security Solution",IF(F7436="Elevator Controller","Security Solution",IF(F7436="Range Extender","Security Solution",IF(F7436="Dropbox","Standalone",IF(F7436="LF Exciter","Standalone",IF(OR(F7436="Monitor",F7436="Virtual Wall"),IF(VLOOKUP(H7436,IRDeviceDetails!$A$1:$B$10000,2,FALSE)=0,"Standalone",IF(ISNUMBER(MATCH(H7436,ConfigGrouping!$D$1:$D$10000,0)),"Primary","Secondary")),"")))))))))</f>
        <v/>
      </c>
    </row>
    <row r="7437" spans="5:5" ht="15" customHeight="1" x14ac:dyDescent="0.35">
      <c r="E7437" s="11" t="str">
        <f>IF(F7437="Primary Timing Controller","Timing",IF(F7437="Secondary Timing Controller","Timing",IF(F7437="Star","Ethernet",IF(F7437="Door Controller","Security Solution",IF(F7437="Elevator Controller","Security Solution",IF(F7437="Range Extender","Security Solution",IF(F7437="Dropbox","Standalone",IF(F7437="LF Exciter","Standalone",IF(OR(F7437="Monitor",F7437="Virtual Wall"),IF(VLOOKUP(H7437,IRDeviceDetails!$A$1:$B$10000,2,FALSE)=0,"Standalone",IF(ISNUMBER(MATCH(H7437,ConfigGrouping!$D$1:$D$10000,0)),"Primary","Secondary")),"")))))))))</f>
        <v/>
      </c>
    </row>
    <row r="7438" spans="5:5" ht="15" customHeight="1" x14ac:dyDescent="0.35">
      <c r="E7438" s="11" t="str">
        <f>IF(F7438="Primary Timing Controller","Timing",IF(F7438="Secondary Timing Controller","Timing",IF(F7438="Star","Ethernet",IF(F7438="Door Controller","Security Solution",IF(F7438="Elevator Controller","Security Solution",IF(F7438="Range Extender","Security Solution",IF(F7438="Dropbox","Standalone",IF(F7438="LF Exciter","Standalone",IF(OR(F7438="Monitor",F7438="Virtual Wall"),IF(VLOOKUP(H7438,IRDeviceDetails!$A$1:$B$10000,2,FALSE)=0,"Standalone",IF(ISNUMBER(MATCH(H7438,ConfigGrouping!$D$1:$D$10000,0)),"Primary","Secondary")),"")))))))))</f>
        <v/>
      </c>
    </row>
    <row r="7439" spans="5:5" ht="15" customHeight="1" x14ac:dyDescent="0.35">
      <c r="E7439" s="11" t="str">
        <f>IF(F7439="Primary Timing Controller","Timing",IF(F7439="Secondary Timing Controller","Timing",IF(F7439="Star","Ethernet",IF(F7439="Door Controller","Security Solution",IF(F7439="Elevator Controller","Security Solution",IF(F7439="Range Extender","Security Solution",IF(F7439="Dropbox","Standalone",IF(F7439="LF Exciter","Standalone",IF(OR(F7439="Monitor",F7439="Virtual Wall"),IF(VLOOKUP(H7439,IRDeviceDetails!$A$1:$B$10000,2,FALSE)=0,"Standalone",IF(ISNUMBER(MATCH(H7439,ConfigGrouping!$D$1:$D$10000,0)),"Primary","Secondary")),"")))))))))</f>
        <v/>
      </c>
    </row>
    <row r="7440" spans="5:5" ht="15" customHeight="1" x14ac:dyDescent="0.35">
      <c r="E7440" s="11" t="str">
        <f>IF(F7440="Primary Timing Controller","Timing",IF(F7440="Secondary Timing Controller","Timing",IF(F7440="Star","Ethernet",IF(F7440="Door Controller","Security Solution",IF(F7440="Elevator Controller","Security Solution",IF(F7440="Range Extender","Security Solution",IF(F7440="Dropbox","Standalone",IF(F7440="LF Exciter","Standalone",IF(OR(F7440="Monitor",F7440="Virtual Wall"),IF(VLOOKUP(H7440,IRDeviceDetails!$A$1:$B$10000,2,FALSE)=0,"Standalone",IF(ISNUMBER(MATCH(H7440,ConfigGrouping!$D$1:$D$10000,0)),"Primary","Secondary")),"")))))))))</f>
        <v/>
      </c>
    </row>
    <row r="7441" spans="5:5" ht="15" customHeight="1" x14ac:dyDescent="0.35">
      <c r="E7441" s="11" t="str">
        <f>IF(F7441="Primary Timing Controller","Timing",IF(F7441="Secondary Timing Controller","Timing",IF(F7441="Star","Ethernet",IF(F7441="Door Controller","Security Solution",IF(F7441="Elevator Controller","Security Solution",IF(F7441="Range Extender","Security Solution",IF(F7441="Dropbox","Standalone",IF(F7441="LF Exciter","Standalone",IF(OR(F7441="Monitor",F7441="Virtual Wall"),IF(VLOOKUP(H7441,IRDeviceDetails!$A$1:$B$10000,2,FALSE)=0,"Standalone",IF(ISNUMBER(MATCH(H7441,ConfigGrouping!$D$1:$D$10000,0)),"Primary","Secondary")),"")))))))))</f>
        <v/>
      </c>
    </row>
    <row r="7442" spans="5:5" ht="15" customHeight="1" x14ac:dyDescent="0.35">
      <c r="E7442" s="11" t="str">
        <f>IF(F7442="Primary Timing Controller","Timing",IF(F7442="Secondary Timing Controller","Timing",IF(F7442="Star","Ethernet",IF(F7442="Door Controller","Security Solution",IF(F7442="Elevator Controller","Security Solution",IF(F7442="Range Extender","Security Solution",IF(F7442="Dropbox","Standalone",IF(F7442="LF Exciter","Standalone",IF(OR(F7442="Monitor",F7442="Virtual Wall"),IF(VLOOKUP(H7442,IRDeviceDetails!$A$1:$B$10000,2,FALSE)=0,"Standalone",IF(ISNUMBER(MATCH(H7442,ConfigGrouping!$D$1:$D$10000,0)),"Primary","Secondary")),"")))))))))</f>
        <v/>
      </c>
    </row>
    <row r="7443" spans="5:5" ht="15" customHeight="1" x14ac:dyDescent="0.35">
      <c r="E7443" s="11" t="str">
        <f>IF(F7443="Primary Timing Controller","Timing",IF(F7443="Secondary Timing Controller","Timing",IF(F7443="Star","Ethernet",IF(F7443="Door Controller","Security Solution",IF(F7443="Elevator Controller","Security Solution",IF(F7443="Range Extender","Security Solution",IF(F7443="Dropbox","Standalone",IF(F7443="LF Exciter","Standalone",IF(OR(F7443="Monitor",F7443="Virtual Wall"),IF(VLOOKUP(H7443,IRDeviceDetails!$A$1:$B$10000,2,FALSE)=0,"Standalone",IF(ISNUMBER(MATCH(H7443,ConfigGrouping!$D$1:$D$10000,0)),"Primary","Secondary")),"")))))))))</f>
        <v/>
      </c>
    </row>
    <row r="7444" spans="5:5" ht="15" customHeight="1" x14ac:dyDescent="0.35">
      <c r="E7444" s="11" t="str">
        <f>IF(F7444="Primary Timing Controller","Timing",IF(F7444="Secondary Timing Controller","Timing",IF(F7444="Star","Ethernet",IF(F7444="Door Controller","Security Solution",IF(F7444="Elevator Controller","Security Solution",IF(F7444="Range Extender","Security Solution",IF(F7444="Dropbox","Standalone",IF(F7444="LF Exciter","Standalone",IF(OR(F7444="Monitor",F7444="Virtual Wall"),IF(VLOOKUP(H7444,IRDeviceDetails!$A$1:$B$10000,2,FALSE)=0,"Standalone",IF(ISNUMBER(MATCH(H7444,ConfigGrouping!$D$1:$D$10000,0)),"Primary","Secondary")),"")))))))))</f>
        <v/>
      </c>
    </row>
    <row r="7445" spans="5:5" ht="15" customHeight="1" x14ac:dyDescent="0.35">
      <c r="E7445" s="11" t="str">
        <f>IF(F7445="Primary Timing Controller","Timing",IF(F7445="Secondary Timing Controller","Timing",IF(F7445="Star","Ethernet",IF(F7445="Door Controller","Security Solution",IF(F7445="Elevator Controller","Security Solution",IF(F7445="Range Extender","Security Solution",IF(F7445="Dropbox","Standalone",IF(F7445="LF Exciter","Standalone",IF(OR(F7445="Monitor",F7445="Virtual Wall"),IF(VLOOKUP(H7445,IRDeviceDetails!$A$1:$B$10000,2,FALSE)=0,"Standalone",IF(ISNUMBER(MATCH(H7445,ConfigGrouping!$D$1:$D$10000,0)),"Primary","Secondary")),"")))))))))</f>
        <v/>
      </c>
    </row>
    <row r="7446" spans="5:5" ht="15" customHeight="1" x14ac:dyDescent="0.35">
      <c r="E7446" s="11" t="str">
        <f>IF(F7446="Primary Timing Controller","Timing",IF(F7446="Secondary Timing Controller","Timing",IF(F7446="Star","Ethernet",IF(F7446="Door Controller","Security Solution",IF(F7446="Elevator Controller","Security Solution",IF(F7446="Range Extender","Security Solution",IF(F7446="Dropbox","Standalone",IF(F7446="LF Exciter","Standalone",IF(OR(F7446="Monitor",F7446="Virtual Wall"),IF(VLOOKUP(H7446,IRDeviceDetails!$A$1:$B$10000,2,FALSE)=0,"Standalone",IF(ISNUMBER(MATCH(H7446,ConfigGrouping!$D$1:$D$10000,0)),"Primary","Secondary")),"")))))))))</f>
        <v/>
      </c>
    </row>
    <row r="7447" spans="5:5" ht="15" customHeight="1" x14ac:dyDescent="0.35">
      <c r="E7447" s="11" t="str">
        <f>IF(F7447="Primary Timing Controller","Timing",IF(F7447="Secondary Timing Controller","Timing",IF(F7447="Star","Ethernet",IF(F7447="Door Controller","Security Solution",IF(F7447="Elevator Controller","Security Solution",IF(F7447="Range Extender","Security Solution",IF(F7447="Dropbox","Standalone",IF(F7447="LF Exciter","Standalone",IF(OR(F7447="Monitor",F7447="Virtual Wall"),IF(VLOOKUP(H7447,IRDeviceDetails!$A$1:$B$10000,2,FALSE)=0,"Standalone",IF(ISNUMBER(MATCH(H7447,ConfigGrouping!$D$1:$D$10000,0)),"Primary","Secondary")),"")))))))))</f>
        <v/>
      </c>
    </row>
    <row r="7448" spans="5:5" ht="15" customHeight="1" x14ac:dyDescent="0.35">
      <c r="E7448" s="11" t="str">
        <f>IF(F7448="Primary Timing Controller","Timing",IF(F7448="Secondary Timing Controller","Timing",IF(F7448="Star","Ethernet",IF(F7448="Door Controller","Security Solution",IF(F7448="Elevator Controller","Security Solution",IF(F7448="Range Extender","Security Solution",IF(F7448="Dropbox","Standalone",IF(F7448="LF Exciter","Standalone",IF(OR(F7448="Monitor",F7448="Virtual Wall"),IF(VLOOKUP(H7448,IRDeviceDetails!$A$1:$B$10000,2,FALSE)=0,"Standalone",IF(ISNUMBER(MATCH(H7448,ConfigGrouping!$D$1:$D$10000,0)),"Primary","Secondary")),"")))))))))</f>
        <v/>
      </c>
    </row>
    <row r="7449" spans="5:5" ht="15" customHeight="1" x14ac:dyDescent="0.35">
      <c r="E7449" s="11" t="str">
        <f>IF(F7449="Primary Timing Controller","Timing",IF(F7449="Secondary Timing Controller","Timing",IF(F7449="Star","Ethernet",IF(F7449="Door Controller","Security Solution",IF(F7449="Elevator Controller","Security Solution",IF(F7449="Range Extender","Security Solution",IF(F7449="Dropbox","Standalone",IF(F7449="LF Exciter","Standalone",IF(OR(F7449="Monitor",F7449="Virtual Wall"),IF(VLOOKUP(H7449,IRDeviceDetails!$A$1:$B$10000,2,FALSE)=0,"Standalone",IF(ISNUMBER(MATCH(H7449,ConfigGrouping!$D$1:$D$10000,0)),"Primary","Secondary")),"")))))))))</f>
        <v/>
      </c>
    </row>
    <row r="7450" spans="5:5" ht="15" customHeight="1" x14ac:dyDescent="0.35">
      <c r="E7450" s="11" t="str">
        <f>IF(F7450="Primary Timing Controller","Timing",IF(F7450="Secondary Timing Controller","Timing",IF(F7450="Star","Ethernet",IF(F7450="Door Controller","Security Solution",IF(F7450="Elevator Controller","Security Solution",IF(F7450="Range Extender","Security Solution",IF(F7450="Dropbox","Standalone",IF(F7450="LF Exciter","Standalone",IF(OR(F7450="Monitor",F7450="Virtual Wall"),IF(VLOOKUP(H7450,IRDeviceDetails!$A$1:$B$10000,2,FALSE)=0,"Standalone",IF(ISNUMBER(MATCH(H7450,ConfigGrouping!$D$1:$D$10000,0)),"Primary","Secondary")),"")))))))))</f>
        <v/>
      </c>
    </row>
    <row r="7451" spans="5:5" ht="15" customHeight="1" x14ac:dyDescent="0.35">
      <c r="E7451" s="11" t="str">
        <f>IF(F7451="Primary Timing Controller","Timing",IF(F7451="Secondary Timing Controller","Timing",IF(F7451="Star","Ethernet",IF(F7451="Door Controller","Security Solution",IF(F7451="Elevator Controller","Security Solution",IF(F7451="Range Extender","Security Solution",IF(F7451="Dropbox","Standalone",IF(F7451="LF Exciter","Standalone",IF(OR(F7451="Monitor",F7451="Virtual Wall"),IF(VLOOKUP(H7451,IRDeviceDetails!$A$1:$B$10000,2,FALSE)=0,"Standalone",IF(ISNUMBER(MATCH(H7451,ConfigGrouping!$D$1:$D$10000,0)),"Primary","Secondary")),"")))))))))</f>
        <v/>
      </c>
    </row>
    <row r="7452" spans="5:5" ht="15" customHeight="1" x14ac:dyDescent="0.35">
      <c r="E7452" s="11" t="str">
        <f>IF(F7452="Primary Timing Controller","Timing",IF(F7452="Secondary Timing Controller","Timing",IF(F7452="Star","Ethernet",IF(F7452="Door Controller","Security Solution",IF(F7452="Elevator Controller","Security Solution",IF(F7452="Range Extender","Security Solution",IF(F7452="Dropbox","Standalone",IF(F7452="LF Exciter","Standalone",IF(OR(F7452="Monitor",F7452="Virtual Wall"),IF(VLOOKUP(H7452,IRDeviceDetails!$A$1:$B$10000,2,FALSE)=0,"Standalone",IF(ISNUMBER(MATCH(H7452,ConfigGrouping!$D$1:$D$10000,0)),"Primary","Secondary")),"")))))))))</f>
        <v/>
      </c>
    </row>
    <row r="7453" spans="5:5" ht="15" customHeight="1" x14ac:dyDescent="0.35">
      <c r="E7453" s="11" t="str">
        <f>IF(F7453="Primary Timing Controller","Timing",IF(F7453="Secondary Timing Controller","Timing",IF(F7453="Star","Ethernet",IF(F7453="Door Controller","Security Solution",IF(F7453="Elevator Controller","Security Solution",IF(F7453="Range Extender","Security Solution",IF(F7453="Dropbox","Standalone",IF(F7453="LF Exciter","Standalone",IF(OR(F7453="Monitor",F7453="Virtual Wall"),IF(VLOOKUP(H7453,IRDeviceDetails!$A$1:$B$10000,2,FALSE)=0,"Standalone",IF(ISNUMBER(MATCH(H7453,ConfigGrouping!$D$1:$D$10000,0)),"Primary","Secondary")),"")))))))))</f>
        <v/>
      </c>
    </row>
    <row r="7454" spans="5:5" ht="15" customHeight="1" x14ac:dyDescent="0.35">
      <c r="E7454" s="11" t="str">
        <f>IF(F7454="Primary Timing Controller","Timing",IF(F7454="Secondary Timing Controller","Timing",IF(F7454="Star","Ethernet",IF(F7454="Door Controller","Security Solution",IF(F7454="Elevator Controller","Security Solution",IF(F7454="Range Extender","Security Solution",IF(F7454="Dropbox","Standalone",IF(F7454="LF Exciter","Standalone",IF(OR(F7454="Monitor",F7454="Virtual Wall"),IF(VLOOKUP(H7454,IRDeviceDetails!$A$1:$B$10000,2,FALSE)=0,"Standalone",IF(ISNUMBER(MATCH(H7454,ConfigGrouping!$D$1:$D$10000,0)),"Primary","Secondary")),"")))))))))</f>
        <v/>
      </c>
    </row>
    <row r="7455" spans="5:5" ht="15" customHeight="1" x14ac:dyDescent="0.35">
      <c r="E7455" s="11" t="str">
        <f>IF(F7455="Primary Timing Controller","Timing",IF(F7455="Secondary Timing Controller","Timing",IF(F7455="Star","Ethernet",IF(F7455="Door Controller","Security Solution",IF(F7455="Elevator Controller","Security Solution",IF(F7455="Range Extender","Security Solution",IF(F7455="Dropbox","Standalone",IF(F7455="LF Exciter","Standalone",IF(OR(F7455="Monitor",F7455="Virtual Wall"),IF(VLOOKUP(H7455,IRDeviceDetails!$A$1:$B$10000,2,FALSE)=0,"Standalone",IF(ISNUMBER(MATCH(H7455,ConfigGrouping!$D$1:$D$10000,0)),"Primary","Secondary")),"")))))))))</f>
        <v/>
      </c>
    </row>
    <row r="7456" spans="5:5" ht="15" customHeight="1" x14ac:dyDescent="0.35">
      <c r="E7456" s="11" t="str">
        <f>IF(F7456="Primary Timing Controller","Timing",IF(F7456="Secondary Timing Controller","Timing",IF(F7456="Star","Ethernet",IF(F7456="Door Controller","Security Solution",IF(F7456="Elevator Controller","Security Solution",IF(F7456="Range Extender","Security Solution",IF(F7456="Dropbox","Standalone",IF(F7456="LF Exciter","Standalone",IF(OR(F7456="Monitor",F7456="Virtual Wall"),IF(VLOOKUP(H7456,IRDeviceDetails!$A$1:$B$10000,2,FALSE)=0,"Standalone",IF(ISNUMBER(MATCH(H7456,ConfigGrouping!$D$1:$D$10000,0)),"Primary","Secondary")),"")))))))))</f>
        <v/>
      </c>
    </row>
    <row r="7457" spans="5:5" ht="15" customHeight="1" x14ac:dyDescent="0.35">
      <c r="E7457" s="11" t="str">
        <f>IF(F7457="Primary Timing Controller","Timing",IF(F7457="Secondary Timing Controller","Timing",IF(F7457="Star","Ethernet",IF(F7457="Door Controller","Security Solution",IF(F7457="Elevator Controller","Security Solution",IF(F7457="Range Extender","Security Solution",IF(F7457="Dropbox","Standalone",IF(F7457="LF Exciter","Standalone",IF(OR(F7457="Monitor",F7457="Virtual Wall"),IF(VLOOKUP(H7457,IRDeviceDetails!$A$1:$B$10000,2,FALSE)=0,"Standalone",IF(ISNUMBER(MATCH(H7457,ConfigGrouping!$D$1:$D$10000,0)),"Primary","Secondary")),"")))))))))</f>
        <v/>
      </c>
    </row>
    <row r="7458" spans="5:5" ht="15" customHeight="1" x14ac:dyDescent="0.35">
      <c r="E7458" s="11" t="str">
        <f>IF(F7458="Primary Timing Controller","Timing",IF(F7458="Secondary Timing Controller","Timing",IF(F7458="Star","Ethernet",IF(F7458="Door Controller","Security Solution",IF(F7458="Elevator Controller","Security Solution",IF(F7458="Range Extender","Security Solution",IF(F7458="Dropbox","Standalone",IF(F7458="LF Exciter","Standalone",IF(OR(F7458="Monitor",F7458="Virtual Wall"),IF(VLOOKUP(H7458,IRDeviceDetails!$A$1:$B$10000,2,FALSE)=0,"Standalone",IF(ISNUMBER(MATCH(H7458,ConfigGrouping!$D$1:$D$10000,0)),"Primary","Secondary")),"")))))))))</f>
        <v/>
      </c>
    </row>
    <row r="7459" spans="5:5" ht="15" customHeight="1" x14ac:dyDescent="0.35">
      <c r="E7459" s="11" t="str">
        <f>IF(F7459="Primary Timing Controller","Timing",IF(F7459="Secondary Timing Controller","Timing",IF(F7459="Star","Ethernet",IF(F7459="Door Controller","Security Solution",IF(F7459="Elevator Controller","Security Solution",IF(F7459="Range Extender","Security Solution",IF(F7459="Dropbox","Standalone",IF(F7459="LF Exciter","Standalone",IF(OR(F7459="Monitor",F7459="Virtual Wall"),IF(VLOOKUP(H7459,IRDeviceDetails!$A$1:$B$10000,2,FALSE)=0,"Standalone",IF(ISNUMBER(MATCH(H7459,ConfigGrouping!$D$1:$D$10000,0)),"Primary","Secondary")),"")))))))))</f>
        <v/>
      </c>
    </row>
    <row r="7460" spans="5:5" ht="15" customHeight="1" x14ac:dyDescent="0.35">
      <c r="E7460" s="11" t="str">
        <f>IF(F7460="Primary Timing Controller","Timing",IF(F7460="Secondary Timing Controller","Timing",IF(F7460="Star","Ethernet",IF(F7460="Door Controller","Security Solution",IF(F7460="Elevator Controller","Security Solution",IF(F7460="Range Extender","Security Solution",IF(F7460="Dropbox","Standalone",IF(F7460="LF Exciter","Standalone",IF(OR(F7460="Monitor",F7460="Virtual Wall"),IF(VLOOKUP(H7460,IRDeviceDetails!$A$1:$B$10000,2,FALSE)=0,"Standalone",IF(ISNUMBER(MATCH(H7460,ConfigGrouping!$D$1:$D$10000,0)),"Primary","Secondary")),"")))))))))</f>
        <v/>
      </c>
    </row>
    <row r="7461" spans="5:5" ht="15" customHeight="1" x14ac:dyDescent="0.35">
      <c r="E7461" s="11" t="str">
        <f>IF(F7461="Primary Timing Controller","Timing",IF(F7461="Secondary Timing Controller","Timing",IF(F7461="Star","Ethernet",IF(F7461="Door Controller","Security Solution",IF(F7461="Elevator Controller","Security Solution",IF(F7461="Range Extender","Security Solution",IF(F7461="Dropbox","Standalone",IF(F7461="LF Exciter","Standalone",IF(OR(F7461="Monitor",F7461="Virtual Wall"),IF(VLOOKUP(H7461,IRDeviceDetails!$A$1:$B$10000,2,FALSE)=0,"Standalone",IF(ISNUMBER(MATCH(H7461,ConfigGrouping!$D$1:$D$10000,0)),"Primary","Secondary")),"")))))))))</f>
        <v/>
      </c>
    </row>
    <row r="7462" spans="5:5" ht="15" customHeight="1" x14ac:dyDescent="0.35">
      <c r="E7462" s="11" t="str">
        <f>IF(F7462="Primary Timing Controller","Timing",IF(F7462="Secondary Timing Controller","Timing",IF(F7462="Star","Ethernet",IF(F7462="Door Controller","Security Solution",IF(F7462="Elevator Controller","Security Solution",IF(F7462="Range Extender","Security Solution",IF(F7462="Dropbox","Standalone",IF(F7462="LF Exciter","Standalone",IF(OR(F7462="Monitor",F7462="Virtual Wall"),IF(VLOOKUP(H7462,IRDeviceDetails!$A$1:$B$10000,2,FALSE)=0,"Standalone",IF(ISNUMBER(MATCH(H7462,ConfigGrouping!$D$1:$D$10000,0)),"Primary","Secondary")),"")))))))))</f>
        <v/>
      </c>
    </row>
    <row r="7463" spans="5:5" ht="15" customHeight="1" x14ac:dyDescent="0.35">
      <c r="E7463" s="11" t="str">
        <f>IF(F7463="Primary Timing Controller","Timing",IF(F7463="Secondary Timing Controller","Timing",IF(F7463="Star","Ethernet",IF(F7463="Door Controller","Security Solution",IF(F7463="Elevator Controller","Security Solution",IF(F7463="Range Extender","Security Solution",IF(F7463="Dropbox","Standalone",IF(F7463="LF Exciter","Standalone",IF(OR(F7463="Monitor",F7463="Virtual Wall"),IF(VLOOKUP(H7463,IRDeviceDetails!$A$1:$B$10000,2,FALSE)=0,"Standalone",IF(ISNUMBER(MATCH(H7463,ConfigGrouping!$D$1:$D$10000,0)),"Primary","Secondary")),"")))))))))</f>
        <v/>
      </c>
    </row>
    <row r="7464" spans="5:5" ht="15" customHeight="1" x14ac:dyDescent="0.35">
      <c r="E7464" s="11" t="str">
        <f>IF(F7464="Primary Timing Controller","Timing",IF(F7464="Secondary Timing Controller","Timing",IF(F7464="Star","Ethernet",IF(F7464="Door Controller","Security Solution",IF(F7464="Elevator Controller","Security Solution",IF(F7464="Range Extender","Security Solution",IF(F7464="Dropbox","Standalone",IF(F7464="LF Exciter","Standalone",IF(OR(F7464="Monitor",F7464="Virtual Wall"),IF(VLOOKUP(H7464,IRDeviceDetails!$A$1:$B$10000,2,FALSE)=0,"Standalone",IF(ISNUMBER(MATCH(H7464,ConfigGrouping!$D$1:$D$10000,0)),"Primary","Secondary")),"")))))))))</f>
        <v/>
      </c>
    </row>
    <row r="7465" spans="5:5" ht="15" customHeight="1" x14ac:dyDescent="0.35">
      <c r="E7465" s="11" t="str">
        <f>IF(F7465="Primary Timing Controller","Timing",IF(F7465="Secondary Timing Controller","Timing",IF(F7465="Star","Ethernet",IF(F7465="Door Controller","Security Solution",IF(F7465="Elevator Controller","Security Solution",IF(F7465="Range Extender","Security Solution",IF(F7465="Dropbox","Standalone",IF(F7465="LF Exciter","Standalone",IF(OR(F7465="Monitor",F7465="Virtual Wall"),IF(VLOOKUP(H7465,IRDeviceDetails!$A$1:$B$10000,2,FALSE)=0,"Standalone",IF(ISNUMBER(MATCH(H7465,ConfigGrouping!$D$1:$D$10000,0)),"Primary","Secondary")),"")))))))))</f>
        <v/>
      </c>
    </row>
    <row r="7466" spans="5:5" ht="15" customHeight="1" x14ac:dyDescent="0.35">
      <c r="E7466" s="11" t="str">
        <f>IF(F7466="Primary Timing Controller","Timing",IF(F7466="Secondary Timing Controller","Timing",IF(F7466="Star","Ethernet",IF(F7466="Door Controller","Security Solution",IF(F7466="Elevator Controller","Security Solution",IF(F7466="Range Extender","Security Solution",IF(F7466="Dropbox","Standalone",IF(F7466="LF Exciter","Standalone",IF(OR(F7466="Monitor",F7466="Virtual Wall"),IF(VLOOKUP(H7466,IRDeviceDetails!$A$1:$B$10000,2,FALSE)=0,"Standalone",IF(ISNUMBER(MATCH(H7466,ConfigGrouping!$D$1:$D$10000,0)),"Primary","Secondary")),"")))))))))</f>
        <v/>
      </c>
    </row>
    <row r="7467" spans="5:5" ht="15" customHeight="1" x14ac:dyDescent="0.35">
      <c r="E7467" s="11" t="str">
        <f>IF(F7467="Primary Timing Controller","Timing",IF(F7467="Secondary Timing Controller","Timing",IF(F7467="Star","Ethernet",IF(F7467="Door Controller","Security Solution",IF(F7467="Elevator Controller","Security Solution",IF(F7467="Range Extender","Security Solution",IF(F7467="Dropbox","Standalone",IF(F7467="LF Exciter","Standalone",IF(OR(F7467="Monitor",F7467="Virtual Wall"),IF(VLOOKUP(H7467,IRDeviceDetails!$A$1:$B$10000,2,FALSE)=0,"Standalone",IF(ISNUMBER(MATCH(H7467,ConfigGrouping!$D$1:$D$10000,0)),"Primary","Secondary")),"")))))))))</f>
        <v/>
      </c>
    </row>
    <row r="7468" spans="5:5" ht="15" customHeight="1" x14ac:dyDescent="0.35">
      <c r="E7468" s="11" t="str">
        <f>IF(F7468="Primary Timing Controller","Timing",IF(F7468="Secondary Timing Controller","Timing",IF(F7468="Star","Ethernet",IF(F7468="Door Controller","Security Solution",IF(F7468="Elevator Controller","Security Solution",IF(F7468="Range Extender","Security Solution",IF(F7468="Dropbox","Standalone",IF(F7468="LF Exciter","Standalone",IF(OR(F7468="Monitor",F7468="Virtual Wall"),IF(VLOOKUP(H7468,IRDeviceDetails!$A$1:$B$10000,2,FALSE)=0,"Standalone",IF(ISNUMBER(MATCH(H7468,ConfigGrouping!$D$1:$D$10000,0)),"Primary","Secondary")),"")))))))))</f>
        <v/>
      </c>
    </row>
    <row r="7469" spans="5:5" ht="15" customHeight="1" x14ac:dyDescent="0.35">
      <c r="E7469" s="11" t="str">
        <f>IF(F7469="Primary Timing Controller","Timing",IF(F7469="Secondary Timing Controller","Timing",IF(F7469="Star","Ethernet",IF(F7469="Door Controller","Security Solution",IF(F7469="Elevator Controller","Security Solution",IF(F7469="Range Extender","Security Solution",IF(F7469="Dropbox","Standalone",IF(F7469="LF Exciter","Standalone",IF(OR(F7469="Monitor",F7469="Virtual Wall"),IF(VLOOKUP(H7469,IRDeviceDetails!$A$1:$B$10000,2,FALSE)=0,"Standalone",IF(ISNUMBER(MATCH(H7469,ConfigGrouping!$D$1:$D$10000,0)),"Primary","Secondary")),"")))))))))</f>
        <v/>
      </c>
    </row>
    <row r="7470" spans="5:5" ht="15" customHeight="1" x14ac:dyDescent="0.35">
      <c r="E7470" s="11" t="str">
        <f>IF(F7470="Primary Timing Controller","Timing",IF(F7470="Secondary Timing Controller","Timing",IF(F7470="Star","Ethernet",IF(F7470="Door Controller","Security Solution",IF(F7470="Elevator Controller","Security Solution",IF(F7470="Range Extender","Security Solution",IF(F7470="Dropbox","Standalone",IF(F7470="LF Exciter","Standalone",IF(OR(F7470="Monitor",F7470="Virtual Wall"),IF(VLOOKUP(H7470,IRDeviceDetails!$A$1:$B$10000,2,FALSE)=0,"Standalone",IF(ISNUMBER(MATCH(H7470,ConfigGrouping!$D$1:$D$10000,0)),"Primary","Secondary")),"")))))))))</f>
        <v/>
      </c>
    </row>
    <row r="7471" spans="5:5" ht="15" customHeight="1" x14ac:dyDescent="0.35">
      <c r="E7471" s="11" t="str">
        <f>IF(F7471="Primary Timing Controller","Timing",IF(F7471="Secondary Timing Controller","Timing",IF(F7471="Star","Ethernet",IF(F7471="Door Controller","Security Solution",IF(F7471="Elevator Controller","Security Solution",IF(F7471="Range Extender","Security Solution",IF(F7471="Dropbox","Standalone",IF(F7471="LF Exciter","Standalone",IF(OR(F7471="Monitor",F7471="Virtual Wall"),IF(VLOOKUP(H7471,IRDeviceDetails!$A$1:$B$10000,2,FALSE)=0,"Standalone",IF(ISNUMBER(MATCH(H7471,ConfigGrouping!$D$1:$D$10000,0)),"Primary","Secondary")),"")))))))))</f>
        <v/>
      </c>
    </row>
    <row r="7472" spans="5:5" ht="15" customHeight="1" x14ac:dyDescent="0.35">
      <c r="E7472" s="11" t="str">
        <f>IF(F7472="Primary Timing Controller","Timing",IF(F7472="Secondary Timing Controller","Timing",IF(F7472="Star","Ethernet",IF(F7472="Door Controller","Security Solution",IF(F7472="Elevator Controller","Security Solution",IF(F7472="Range Extender","Security Solution",IF(F7472="Dropbox","Standalone",IF(F7472="LF Exciter","Standalone",IF(OR(F7472="Monitor",F7472="Virtual Wall"),IF(VLOOKUP(H7472,IRDeviceDetails!$A$1:$B$10000,2,FALSE)=0,"Standalone",IF(ISNUMBER(MATCH(H7472,ConfigGrouping!$D$1:$D$10000,0)),"Primary","Secondary")),"")))))))))</f>
        <v/>
      </c>
    </row>
    <row r="7473" spans="5:5" ht="15" customHeight="1" x14ac:dyDescent="0.35">
      <c r="E7473" s="11" t="str">
        <f>IF(F7473="Primary Timing Controller","Timing",IF(F7473="Secondary Timing Controller","Timing",IF(F7473="Star","Ethernet",IF(F7473="Door Controller","Security Solution",IF(F7473="Elevator Controller","Security Solution",IF(F7473="Range Extender","Security Solution",IF(F7473="Dropbox","Standalone",IF(F7473="LF Exciter","Standalone",IF(OR(F7473="Monitor",F7473="Virtual Wall"),IF(VLOOKUP(H7473,IRDeviceDetails!$A$1:$B$10000,2,FALSE)=0,"Standalone",IF(ISNUMBER(MATCH(H7473,ConfigGrouping!$D$1:$D$10000,0)),"Primary","Secondary")),"")))))))))</f>
        <v/>
      </c>
    </row>
    <row r="7474" spans="5:5" ht="15" customHeight="1" x14ac:dyDescent="0.35">
      <c r="E7474" s="11" t="str">
        <f>IF(F7474="Primary Timing Controller","Timing",IF(F7474="Secondary Timing Controller","Timing",IF(F7474="Star","Ethernet",IF(F7474="Door Controller","Security Solution",IF(F7474="Elevator Controller","Security Solution",IF(F7474="Range Extender","Security Solution",IF(F7474="Dropbox","Standalone",IF(F7474="LF Exciter","Standalone",IF(OR(F7474="Monitor",F7474="Virtual Wall"),IF(VLOOKUP(H7474,IRDeviceDetails!$A$1:$B$10000,2,FALSE)=0,"Standalone",IF(ISNUMBER(MATCH(H7474,ConfigGrouping!$D$1:$D$10000,0)),"Primary","Secondary")),"")))))))))</f>
        <v/>
      </c>
    </row>
    <row r="7475" spans="5:5" ht="15" customHeight="1" x14ac:dyDescent="0.35">
      <c r="E7475" s="11" t="str">
        <f>IF(F7475="Primary Timing Controller","Timing",IF(F7475="Secondary Timing Controller","Timing",IF(F7475="Star","Ethernet",IF(F7475="Door Controller","Security Solution",IF(F7475="Elevator Controller","Security Solution",IF(F7475="Range Extender","Security Solution",IF(F7475="Dropbox","Standalone",IF(F7475="LF Exciter","Standalone",IF(OR(F7475="Monitor",F7475="Virtual Wall"),IF(VLOOKUP(H7475,IRDeviceDetails!$A$1:$B$10000,2,FALSE)=0,"Standalone",IF(ISNUMBER(MATCH(H7475,ConfigGrouping!$D$1:$D$10000,0)),"Primary","Secondary")),"")))))))))</f>
        <v/>
      </c>
    </row>
    <row r="7476" spans="5:5" ht="15" customHeight="1" x14ac:dyDescent="0.35">
      <c r="E7476" s="11" t="str">
        <f>IF(F7476="Primary Timing Controller","Timing",IF(F7476="Secondary Timing Controller","Timing",IF(F7476="Star","Ethernet",IF(F7476="Door Controller","Security Solution",IF(F7476="Elevator Controller","Security Solution",IF(F7476="Range Extender","Security Solution",IF(F7476="Dropbox","Standalone",IF(F7476="LF Exciter","Standalone",IF(OR(F7476="Monitor",F7476="Virtual Wall"),IF(VLOOKUP(H7476,IRDeviceDetails!$A$1:$B$10000,2,FALSE)=0,"Standalone",IF(ISNUMBER(MATCH(H7476,ConfigGrouping!$D$1:$D$10000,0)),"Primary","Secondary")),"")))))))))</f>
        <v/>
      </c>
    </row>
    <row r="7477" spans="5:5" ht="15" customHeight="1" x14ac:dyDescent="0.35">
      <c r="E7477" s="11" t="str">
        <f>IF(F7477="Primary Timing Controller","Timing",IF(F7477="Secondary Timing Controller","Timing",IF(F7477="Star","Ethernet",IF(F7477="Door Controller","Security Solution",IF(F7477="Elevator Controller","Security Solution",IF(F7477="Range Extender","Security Solution",IF(F7477="Dropbox","Standalone",IF(F7477="LF Exciter","Standalone",IF(OR(F7477="Monitor",F7477="Virtual Wall"),IF(VLOOKUP(H7477,IRDeviceDetails!$A$1:$B$10000,2,FALSE)=0,"Standalone",IF(ISNUMBER(MATCH(H7477,ConfigGrouping!$D$1:$D$10000,0)),"Primary","Secondary")),"")))))))))</f>
        <v/>
      </c>
    </row>
    <row r="7478" spans="5:5" ht="15" customHeight="1" x14ac:dyDescent="0.35">
      <c r="E7478" s="11" t="str">
        <f>IF(F7478="Primary Timing Controller","Timing",IF(F7478="Secondary Timing Controller","Timing",IF(F7478="Star","Ethernet",IF(F7478="Door Controller","Security Solution",IF(F7478="Elevator Controller","Security Solution",IF(F7478="Range Extender","Security Solution",IF(F7478="Dropbox","Standalone",IF(F7478="LF Exciter","Standalone",IF(OR(F7478="Monitor",F7478="Virtual Wall"),IF(VLOOKUP(H7478,IRDeviceDetails!$A$1:$B$10000,2,FALSE)=0,"Standalone",IF(ISNUMBER(MATCH(H7478,ConfigGrouping!$D$1:$D$10000,0)),"Primary","Secondary")),"")))))))))</f>
        <v/>
      </c>
    </row>
    <row r="7479" spans="5:5" ht="15" customHeight="1" x14ac:dyDescent="0.35">
      <c r="E7479" s="11" t="str">
        <f>IF(F7479="Primary Timing Controller","Timing",IF(F7479="Secondary Timing Controller","Timing",IF(F7479="Star","Ethernet",IF(F7479="Door Controller","Security Solution",IF(F7479="Elevator Controller","Security Solution",IF(F7479="Range Extender","Security Solution",IF(F7479="Dropbox","Standalone",IF(F7479="LF Exciter","Standalone",IF(OR(F7479="Monitor",F7479="Virtual Wall"),IF(VLOOKUP(H7479,IRDeviceDetails!$A$1:$B$10000,2,FALSE)=0,"Standalone",IF(ISNUMBER(MATCH(H7479,ConfigGrouping!$D$1:$D$10000,0)),"Primary","Secondary")),"")))))))))</f>
        <v/>
      </c>
    </row>
    <row r="7480" spans="5:5" ht="15" customHeight="1" x14ac:dyDescent="0.35">
      <c r="E7480" s="11" t="str">
        <f>IF(F7480="Primary Timing Controller","Timing",IF(F7480="Secondary Timing Controller","Timing",IF(F7480="Star","Ethernet",IF(F7480="Door Controller","Security Solution",IF(F7480="Elevator Controller","Security Solution",IF(F7480="Range Extender","Security Solution",IF(F7480="Dropbox","Standalone",IF(F7480="LF Exciter","Standalone",IF(OR(F7480="Monitor",F7480="Virtual Wall"),IF(VLOOKUP(H7480,IRDeviceDetails!$A$1:$B$10000,2,FALSE)=0,"Standalone",IF(ISNUMBER(MATCH(H7480,ConfigGrouping!$D$1:$D$10000,0)),"Primary","Secondary")),"")))))))))</f>
        <v/>
      </c>
    </row>
    <row r="7481" spans="5:5" ht="15" customHeight="1" x14ac:dyDescent="0.35">
      <c r="E7481" s="11" t="str">
        <f>IF(F7481="Primary Timing Controller","Timing",IF(F7481="Secondary Timing Controller","Timing",IF(F7481="Star","Ethernet",IF(F7481="Door Controller","Security Solution",IF(F7481="Elevator Controller","Security Solution",IF(F7481="Range Extender","Security Solution",IF(F7481="Dropbox","Standalone",IF(F7481="LF Exciter","Standalone",IF(OR(F7481="Monitor",F7481="Virtual Wall"),IF(VLOOKUP(H7481,IRDeviceDetails!$A$1:$B$10000,2,FALSE)=0,"Standalone",IF(ISNUMBER(MATCH(H7481,ConfigGrouping!$D$1:$D$10000,0)),"Primary","Secondary")),"")))))))))</f>
        <v/>
      </c>
    </row>
    <row r="7482" spans="5:5" ht="15" customHeight="1" x14ac:dyDescent="0.35">
      <c r="E7482" s="11" t="str">
        <f>IF(F7482="Primary Timing Controller","Timing",IF(F7482="Secondary Timing Controller","Timing",IF(F7482="Star","Ethernet",IF(F7482="Door Controller","Security Solution",IF(F7482="Elevator Controller","Security Solution",IF(F7482="Range Extender","Security Solution",IF(F7482="Dropbox","Standalone",IF(F7482="LF Exciter","Standalone",IF(OR(F7482="Monitor",F7482="Virtual Wall"),IF(VLOOKUP(H7482,IRDeviceDetails!$A$1:$B$10000,2,FALSE)=0,"Standalone",IF(ISNUMBER(MATCH(H7482,ConfigGrouping!$D$1:$D$10000,0)),"Primary","Secondary")),"")))))))))</f>
        <v/>
      </c>
    </row>
    <row r="7483" spans="5:5" ht="15" customHeight="1" x14ac:dyDescent="0.35">
      <c r="E7483" s="11" t="str">
        <f>IF(F7483="Primary Timing Controller","Timing",IF(F7483="Secondary Timing Controller","Timing",IF(F7483="Star","Ethernet",IF(F7483="Door Controller","Security Solution",IF(F7483="Elevator Controller","Security Solution",IF(F7483="Range Extender","Security Solution",IF(F7483="Dropbox","Standalone",IF(F7483="LF Exciter","Standalone",IF(OR(F7483="Monitor",F7483="Virtual Wall"),IF(VLOOKUP(H7483,IRDeviceDetails!$A$1:$B$10000,2,FALSE)=0,"Standalone",IF(ISNUMBER(MATCH(H7483,ConfigGrouping!$D$1:$D$10000,0)),"Primary","Secondary")),"")))))))))</f>
        <v/>
      </c>
    </row>
    <row r="7484" spans="5:5" ht="15" customHeight="1" x14ac:dyDescent="0.35">
      <c r="E7484" s="11" t="str">
        <f>IF(F7484="Primary Timing Controller","Timing",IF(F7484="Secondary Timing Controller","Timing",IF(F7484="Star","Ethernet",IF(F7484="Door Controller","Security Solution",IF(F7484="Elevator Controller","Security Solution",IF(F7484="Range Extender","Security Solution",IF(F7484="Dropbox","Standalone",IF(F7484="LF Exciter","Standalone",IF(OR(F7484="Monitor",F7484="Virtual Wall"),IF(VLOOKUP(H7484,IRDeviceDetails!$A$1:$B$10000,2,FALSE)=0,"Standalone",IF(ISNUMBER(MATCH(H7484,ConfigGrouping!$D$1:$D$10000,0)),"Primary","Secondary")),"")))))))))</f>
        <v/>
      </c>
    </row>
    <row r="7485" spans="5:5" ht="15" customHeight="1" x14ac:dyDescent="0.35">
      <c r="E7485" s="11" t="str">
        <f>IF(F7485="Primary Timing Controller","Timing",IF(F7485="Secondary Timing Controller","Timing",IF(F7485="Star","Ethernet",IF(F7485="Door Controller","Security Solution",IF(F7485="Elevator Controller","Security Solution",IF(F7485="Range Extender","Security Solution",IF(F7485="Dropbox","Standalone",IF(F7485="LF Exciter","Standalone",IF(OR(F7485="Monitor",F7485="Virtual Wall"),IF(VLOOKUP(H7485,IRDeviceDetails!$A$1:$B$10000,2,FALSE)=0,"Standalone",IF(ISNUMBER(MATCH(H7485,ConfigGrouping!$D$1:$D$10000,0)),"Primary","Secondary")),"")))))))))</f>
        <v/>
      </c>
    </row>
    <row r="7486" spans="5:5" ht="15" customHeight="1" x14ac:dyDescent="0.35">
      <c r="E7486" s="11" t="str">
        <f>IF(F7486="Primary Timing Controller","Timing",IF(F7486="Secondary Timing Controller","Timing",IF(F7486="Star","Ethernet",IF(F7486="Door Controller","Security Solution",IF(F7486="Elevator Controller","Security Solution",IF(F7486="Range Extender","Security Solution",IF(F7486="Dropbox","Standalone",IF(F7486="LF Exciter","Standalone",IF(OR(F7486="Monitor",F7486="Virtual Wall"),IF(VLOOKUP(H7486,IRDeviceDetails!$A$1:$B$10000,2,FALSE)=0,"Standalone",IF(ISNUMBER(MATCH(H7486,ConfigGrouping!$D$1:$D$10000,0)),"Primary","Secondary")),"")))))))))</f>
        <v/>
      </c>
    </row>
    <row r="7487" spans="5:5" ht="15" customHeight="1" x14ac:dyDescent="0.35">
      <c r="E7487" s="11" t="str">
        <f>IF(F7487="Primary Timing Controller","Timing",IF(F7487="Secondary Timing Controller","Timing",IF(F7487="Star","Ethernet",IF(F7487="Door Controller","Security Solution",IF(F7487="Elevator Controller","Security Solution",IF(F7487="Range Extender","Security Solution",IF(F7487="Dropbox","Standalone",IF(F7487="LF Exciter","Standalone",IF(OR(F7487="Monitor",F7487="Virtual Wall"),IF(VLOOKUP(H7487,IRDeviceDetails!$A$1:$B$10000,2,FALSE)=0,"Standalone",IF(ISNUMBER(MATCH(H7487,ConfigGrouping!$D$1:$D$10000,0)),"Primary","Secondary")),"")))))))))</f>
        <v/>
      </c>
    </row>
    <row r="7488" spans="5:5" ht="15" customHeight="1" x14ac:dyDescent="0.35">
      <c r="E7488" s="11" t="str">
        <f>IF(F7488="Primary Timing Controller","Timing",IF(F7488="Secondary Timing Controller","Timing",IF(F7488="Star","Ethernet",IF(F7488="Door Controller","Security Solution",IF(F7488="Elevator Controller","Security Solution",IF(F7488="Range Extender","Security Solution",IF(F7488="Dropbox","Standalone",IF(F7488="LF Exciter","Standalone",IF(OR(F7488="Monitor",F7488="Virtual Wall"),IF(VLOOKUP(H7488,IRDeviceDetails!$A$1:$B$10000,2,FALSE)=0,"Standalone",IF(ISNUMBER(MATCH(H7488,ConfigGrouping!$D$1:$D$10000,0)),"Primary","Secondary")),"")))))))))</f>
        <v/>
      </c>
    </row>
    <row r="7489" spans="5:5" ht="15" customHeight="1" x14ac:dyDescent="0.35">
      <c r="E7489" s="11" t="str">
        <f>IF(F7489="Primary Timing Controller","Timing",IF(F7489="Secondary Timing Controller","Timing",IF(F7489="Star","Ethernet",IF(F7489="Door Controller","Security Solution",IF(F7489="Elevator Controller","Security Solution",IF(F7489="Range Extender","Security Solution",IF(F7489="Dropbox","Standalone",IF(F7489="LF Exciter","Standalone",IF(OR(F7489="Monitor",F7489="Virtual Wall"),IF(VLOOKUP(H7489,IRDeviceDetails!$A$1:$B$10000,2,FALSE)=0,"Standalone",IF(ISNUMBER(MATCH(H7489,ConfigGrouping!$D$1:$D$10000,0)),"Primary","Secondary")),"")))))))))</f>
        <v/>
      </c>
    </row>
    <row r="7490" spans="5:5" ht="15" customHeight="1" x14ac:dyDescent="0.35">
      <c r="E7490" s="11" t="str">
        <f>IF(F7490="Primary Timing Controller","Timing",IF(F7490="Secondary Timing Controller","Timing",IF(F7490="Star","Ethernet",IF(F7490="Door Controller","Security Solution",IF(F7490="Elevator Controller","Security Solution",IF(F7490="Range Extender","Security Solution",IF(F7490="Dropbox","Standalone",IF(F7490="LF Exciter","Standalone",IF(OR(F7490="Monitor",F7490="Virtual Wall"),IF(VLOOKUP(H7490,IRDeviceDetails!$A$1:$B$10000,2,FALSE)=0,"Standalone",IF(ISNUMBER(MATCH(H7490,ConfigGrouping!$D$1:$D$10000,0)),"Primary","Secondary")),"")))))))))</f>
        <v/>
      </c>
    </row>
    <row r="7491" spans="5:5" ht="15" customHeight="1" x14ac:dyDescent="0.35">
      <c r="E7491" s="11" t="str">
        <f>IF(F7491="Primary Timing Controller","Timing",IF(F7491="Secondary Timing Controller","Timing",IF(F7491="Star","Ethernet",IF(F7491="Door Controller","Security Solution",IF(F7491="Elevator Controller","Security Solution",IF(F7491="Range Extender","Security Solution",IF(F7491="Dropbox","Standalone",IF(F7491="LF Exciter","Standalone",IF(OR(F7491="Monitor",F7491="Virtual Wall"),IF(VLOOKUP(H7491,IRDeviceDetails!$A$1:$B$10000,2,FALSE)=0,"Standalone",IF(ISNUMBER(MATCH(H7491,ConfigGrouping!$D$1:$D$10000,0)),"Primary","Secondary")),"")))))))))</f>
        <v/>
      </c>
    </row>
    <row r="7492" spans="5:5" ht="15" customHeight="1" x14ac:dyDescent="0.35">
      <c r="E7492" s="11" t="str">
        <f>IF(F7492="Primary Timing Controller","Timing",IF(F7492="Secondary Timing Controller","Timing",IF(F7492="Star","Ethernet",IF(F7492="Door Controller","Security Solution",IF(F7492="Elevator Controller","Security Solution",IF(F7492="Range Extender","Security Solution",IF(F7492="Dropbox","Standalone",IF(F7492="LF Exciter","Standalone",IF(OR(F7492="Monitor",F7492="Virtual Wall"),IF(VLOOKUP(H7492,IRDeviceDetails!$A$1:$B$10000,2,FALSE)=0,"Standalone",IF(ISNUMBER(MATCH(H7492,ConfigGrouping!$D$1:$D$10000,0)),"Primary","Secondary")),"")))))))))</f>
        <v/>
      </c>
    </row>
    <row r="7493" spans="5:5" ht="15" customHeight="1" x14ac:dyDescent="0.35">
      <c r="E7493" s="11" t="str">
        <f>IF(F7493="Primary Timing Controller","Timing",IF(F7493="Secondary Timing Controller","Timing",IF(F7493="Star","Ethernet",IF(F7493="Door Controller","Security Solution",IF(F7493="Elevator Controller","Security Solution",IF(F7493="Range Extender","Security Solution",IF(F7493="Dropbox","Standalone",IF(F7493="LF Exciter","Standalone",IF(OR(F7493="Monitor",F7493="Virtual Wall"),IF(VLOOKUP(H7493,IRDeviceDetails!$A$1:$B$10000,2,FALSE)=0,"Standalone",IF(ISNUMBER(MATCH(H7493,ConfigGrouping!$D$1:$D$10000,0)),"Primary","Secondary")),"")))))))))</f>
        <v/>
      </c>
    </row>
    <row r="7494" spans="5:5" ht="15" customHeight="1" x14ac:dyDescent="0.35">
      <c r="E7494" s="11" t="str">
        <f>IF(F7494="Primary Timing Controller","Timing",IF(F7494="Secondary Timing Controller","Timing",IF(F7494="Star","Ethernet",IF(F7494="Door Controller","Security Solution",IF(F7494="Elevator Controller","Security Solution",IF(F7494="Range Extender","Security Solution",IF(F7494="Dropbox","Standalone",IF(F7494="LF Exciter","Standalone",IF(OR(F7494="Monitor",F7494="Virtual Wall"),IF(VLOOKUP(H7494,IRDeviceDetails!$A$1:$B$10000,2,FALSE)=0,"Standalone",IF(ISNUMBER(MATCH(H7494,ConfigGrouping!$D$1:$D$10000,0)),"Primary","Secondary")),"")))))))))</f>
        <v/>
      </c>
    </row>
    <row r="7495" spans="5:5" ht="15" customHeight="1" x14ac:dyDescent="0.35">
      <c r="E7495" s="11" t="str">
        <f>IF(F7495="Primary Timing Controller","Timing",IF(F7495="Secondary Timing Controller","Timing",IF(F7495="Star","Ethernet",IF(F7495="Door Controller","Security Solution",IF(F7495="Elevator Controller","Security Solution",IF(F7495="Range Extender","Security Solution",IF(F7495="Dropbox","Standalone",IF(F7495="LF Exciter","Standalone",IF(OR(F7495="Monitor",F7495="Virtual Wall"),IF(VLOOKUP(H7495,IRDeviceDetails!$A$1:$B$10000,2,FALSE)=0,"Standalone",IF(ISNUMBER(MATCH(H7495,ConfigGrouping!$D$1:$D$10000,0)),"Primary","Secondary")),"")))))))))</f>
        <v/>
      </c>
    </row>
    <row r="7496" spans="5:5" ht="15" customHeight="1" x14ac:dyDescent="0.35">
      <c r="E7496" s="11" t="str">
        <f>IF(F7496="Primary Timing Controller","Timing",IF(F7496="Secondary Timing Controller","Timing",IF(F7496="Star","Ethernet",IF(F7496="Door Controller","Security Solution",IF(F7496="Elevator Controller","Security Solution",IF(F7496="Range Extender","Security Solution",IF(F7496="Dropbox","Standalone",IF(F7496="LF Exciter","Standalone",IF(OR(F7496="Monitor",F7496="Virtual Wall"),IF(VLOOKUP(H7496,IRDeviceDetails!$A$1:$B$10000,2,FALSE)=0,"Standalone",IF(ISNUMBER(MATCH(H7496,ConfigGrouping!$D$1:$D$10000,0)),"Primary","Secondary")),"")))))))))</f>
        <v/>
      </c>
    </row>
    <row r="7497" spans="5:5" ht="15" customHeight="1" x14ac:dyDescent="0.35">
      <c r="E7497" s="11" t="str">
        <f>IF(F7497="Primary Timing Controller","Timing",IF(F7497="Secondary Timing Controller","Timing",IF(F7497="Star","Ethernet",IF(F7497="Door Controller","Security Solution",IF(F7497="Elevator Controller","Security Solution",IF(F7497="Range Extender","Security Solution",IF(F7497="Dropbox","Standalone",IF(F7497="LF Exciter","Standalone",IF(OR(F7497="Monitor",F7497="Virtual Wall"),IF(VLOOKUP(H7497,IRDeviceDetails!$A$1:$B$10000,2,FALSE)=0,"Standalone",IF(ISNUMBER(MATCH(H7497,ConfigGrouping!$D$1:$D$10000,0)),"Primary","Secondary")),"")))))))))</f>
        <v/>
      </c>
    </row>
    <row r="7498" spans="5:5" ht="15" customHeight="1" x14ac:dyDescent="0.35">
      <c r="E7498" s="11" t="str">
        <f>IF(F7498="Primary Timing Controller","Timing",IF(F7498="Secondary Timing Controller","Timing",IF(F7498="Star","Ethernet",IF(F7498="Door Controller","Security Solution",IF(F7498="Elevator Controller","Security Solution",IF(F7498="Range Extender","Security Solution",IF(F7498="Dropbox","Standalone",IF(F7498="LF Exciter","Standalone",IF(OR(F7498="Monitor",F7498="Virtual Wall"),IF(VLOOKUP(H7498,IRDeviceDetails!$A$1:$B$10000,2,FALSE)=0,"Standalone",IF(ISNUMBER(MATCH(H7498,ConfigGrouping!$D$1:$D$10000,0)),"Primary","Secondary")),"")))))))))</f>
        <v/>
      </c>
    </row>
    <row r="7499" spans="5:5" ht="15" customHeight="1" x14ac:dyDescent="0.35">
      <c r="E7499" s="11" t="str">
        <f>IF(F7499="Primary Timing Controller","Timing",IF(F7499="Secondary Timing Controller","Timing",IF(F7499="Star","Ethernet",IF(F7499="Door Controller","Security Solution",IF(F7499="Elevator Controller","Security Solution",IF(F7499="Range Extender","Security Solution",IF(F7499="Dropbox","Standalone",IF(F7499="LF Exciter","Standalone",IF(OR(F7499="Monitor",F7499="Virtual Wall"),IF(VLOOKUP(H7499,IRDeviceDetails!$A$1:$B$10000,2,FALSE)=0,"Standalone",IF(ISNUMBER(MATCH(H7499,ConfigGrouping!$D$1:$D$10000,0)),"Primary","Secondary")),"")))))))))</f>
        <v/>
      </c>
    </row>
    <row r="7500" spans="5:5" ht="15" customHeight="1" x14ac:dyDescent="0.35">
      <c r="E7500" s="11" t="str">
        <f>IF(F7500="Primary Timing Controller","Timing",IF(F7500="Secondary Timing Controller","Timing",IF(F7500="Star","Ethernet",IF(F7500="Door Controller","Security Solution",IF(F7500="Elevator Controller","Security Solution",IF(F7500="Range Extender","Security Solution",IF(F7500="Dropbox","Standalone",IF(F7500="LF Exciter","Standalone",IF(OR(F7500="Monitor",F7500="Virtual Wall"),IF(VLOOKUP(H7500,IRDeviceDetails!$A$1:$B$10000,2,FALSE)=0,"Standalone",IF(ISNUMBER(MATCH(H7500,ConfigGrouping!$D$1:$D$10000,0)),"Primary","Secondary")),"")))))))))</f>
        <v/>
      </c>
    </row>
    <row r="7501" spans="5:5" ht="15" customHeight="1" x14ac:dyDescent="0.35">
      <c r="E7501" s="11" t="str">
        <f>IF(F7501="Primary Timing Controller","Timing",IF(F7501="Secondary Timing Controller","Timing",IF(F7501="Star","Ethernet",IF(F7501="Door Controller","Security Solution",IF(F7501="Elevator Controller","Security Solution",IF(F7501="Range Extender","Security Solution",IF(F7501="Dropbox","Standalone",IF(F7501="LF Exciter","Standalone",IF(OR(F7501="Monitor",F7501="Virtual Wall"),IF(VLOOKUP(H7501,IRDeviceDetails!$A$1:$B$10000,2,FALSE)=0,"Standalone",IF(ISNUMBER(MATCH(H7501,ConfigGrouping!$D$1:$D$10000,0)),"Primary","Secondary")),"")))))))))</f>
        <v/>
      </c>
    </row>
    <row r="7502" spans="5:5" ht="15" customHeight="1" x14ac:dyDescent="0.35">
      <c r="E7502" s="11" t="str">
        <f>IF(F7502="Primary Timing Controller","Timing",IF(F7502="Secondary Timing Controller","Timing",IF(F7502="Star","Ethernet",IF(F7502="Door Controller","Security Solution",IF(F7502="Elevator Controller","Security Solution",IF(F7502="Range Extender","Security Solution",IF(F7502="Dropbox","Standalone",IF(F7502="LF Exciter","Standalone",IF(OR(F7502="Monitor",F7502="Virtual Wall"),IF(VLOOKUP(H7502,IRDeviceDetails!$A$1:$B$10000,2,FALSE)=0,"Standalone",IF(ISNUMBER(MATCH(H7502,ConfigGrouping!$D$1:$D$10000,0)),"Primary","Secondary")),"")))))))))</f>
        <v/>
      </c>
    </row>
    <row r="7503" spans="5:5" ht="15" customHeight="1" x14ac:dyDescent="0.35">
      <c r="E7503" s="11" t="str">
        <f>IF(F7503="Primary Timing Controller","Timing",IF(F7503="Secondary Timing Controller","Timing",IF(F7503="Star","Ethernet",IF(F7503="Door Controller","Security Solution",IF(F7503="Elevator Controller","Security Solution",IF(F7503="Range Extender","Security Solution",IF(F7503="Dropbox","Standalone",IF(F7503="LF Exciter","Standalone",IF(OR(F7503="Monitor",F7503="Virtual Wall"),IF(VLOOKUP(H7503,IRDeviceDetails!$A$1:$B$10000,2,FALSE)=0,"Standalone",IF(ISNUMBER(MATCH(H7503,ConfigGrouping!$D$1:$D$10000,0)),"Primary","Secondary")),"")))))))))</f>
        <v/>
      </c>
    </row>
    <row r="7504" spans="5:5" ht="15" customHeight="1" x14ac:dyDescent="0.35">
      <c r="E7504" s="11" t="str">
        <f>IF(F7504="Primary Timing Controller","Timing",IF(F7504="Secondary Timing Controller","Timing",IF(F7504="Star","Ethernet",IF(F7504="Door Controller","Security Solution",IF(F7504="Elevator Controller","Security Solution",IF(F7504="Range Extender","Security Solution",IF(F7504="Dropbox","Standalone",IF(F7504="LF Exciter","Standalone",IF(OR(F7504="Monitor",F7504="Virtual Wall"),IF(VLOOKUP(H7504,IRDeviceDetails!$A$1:$B$10000,2,FALSE)=0,"Standalone",IF(ISNUMBER(MATCH(H7504,ConfigGrouping!$D$1:$D$10000,0)),"Primary","Secondary")),"")))))))))</f>
        <v/>
      </c>
    </row>
    <row r="7505" spans="5:5" ht="15" customHeight="1" x14ac:dyDescent="0.35">
      <c r="E7505" s="11" t="str">
        <f>IF(F7505="Primary Timing Controller","Timing",IF(F7505="Secondary Timing Controller","Timing",IF(F7505="Star","Ethernet",IF(F7505="Door Controller","Security Solution",IF(F7505="Elevator Controller","Security Solution",IF(F7505="Range Extender","Security Solution",IF(F7505="Dropbox","Standalone",IF(F7505="LF Exciter","Standalone",IF(OR(F7505="Monitor",F7505="Virtual Wall"),IF(VLOOKUP(H7505,IRDeviceDetails!$A$1:$B$10000,2,FALSE)=0,"Standalone",IF(ISNUMBER(MATCH(H7505,ConfigGrouping!$D$1:$D$10000,0)),"Primary","Secondary")),"")))))))))</f>
        <v/>
      </c>
    </row>
    <row r="7506" spans="5:5" ht="15" customHeight="1" x14ac:dyDescent="0.35">
      <c r="E7506" s="11" t="str">
        <f>IF(F7506="Primary Timing Controller","Timing",IF(F7506="Secondary Timing Controller","Timing",IF(F7506="Star","Ethernet",IF(F7506="Door Controller","Security Solution",IF(F7506="Elevator Controller","Security Solution",IF(F7506="Range Extender","Security Solution",IF(F7506="Dropbox","Standalone",IF(F7506="LF Exciter","Standalone",IF(OR(F7506="Monitor",F7506="Virtual Wall"),IF(VLOOKUP(H7506,IRDeviceDetails!$A$1:$B$10000,2,FALSE)=0,"Standalone",IF(ISNUMBER(MATCH(H7506,ConfigGrouping!$D$1:$D$10000,0)),"Primary","Secondary")),"")))))))))</f>
        <v/>
      </c>
    </row>
    <row r="7507" spans="5:5" ht="15" customHeight="1" x14ac:dyDescent="0.35">
      <c r="E7507" s="11" t="str">
        <f>IF(F7507="Primary Timing Controller","Timing",IF(F7507="Secondary Timing Controller","Timing",IF(F7507="Star","Ethernet",IF(F7507="Door Controller","Security Solution",IF(F7507="Elevator Controller","Security Solution",IF(F7507="Range Extender","Security Solution",IF(F7507="Dropbox","Standalone",IF(F7507="LF Exciter","Standalone",IF(OR(F7507="Monitor",F7507="Virtual Wall"),IF(VLOOKUP(H7507,IRDeviceDetails!$A$1:$B$10000,2,FALSE)=0,"Standalone",IF(ISNUMBER(MATCH(H7507,ConfigGrouping!$D$1:$D$10000,0)),"Primary","Secondary")),"")))))))))</f>
        <v/>
      </c>
    </row>
    <row r="7508" spans="5:5" ht="15" customHeight="1" x14ac:dyDescent="0.35">
      <c r="E7508" s="11" t="str">
        <f>IF(F7508="Primary Timing Controller","Timing",IF(F7508="Secondary Timing Controller","Timing",IF(F7508="Star","Ethernet",IF(F7508="Door Controller","Security Solution",IF(F7508="Elevator Controller","Security Solution",IF(F7508="Range Extender","Security Solution",IF(F7508="Dropbox","Standalone",IF(F7508="LF Exciter","Standalone",IF(OR(F7508="Monitor",F7508="Virtual Wall"),IF(VLOOKUP(H7508,IRDeviceDetails!$A$1:$B$10000,2,FALSE)=0,"Standalone",IF(ISNUMBER(MATCH(H7508,ConfigGrouping!$D$1:$D$10000,0)),"Primary","Secondary")),"")))))))))</f>
        <v/>
      </c>
    </row>
    <row r="7509" spans="5:5" ht="15" customHeight="1" x14ac:dyDescent="0.35">
      <c r="E7509" s="11" t="str">
        <f>IF(F7509="Primary Timing Controller","Timing",IF(F7509="Secondary Timing Controller","Timing",IF(F7509="Star","Ethernet",IF(F7509="Door Controller","Security Solution",IF(F7509="Elevator Controller","Security Solution",IF(F7509="Range Extender","Security Solution",IF(F7509="Dropbox","Standalone",IF(F7509="LF Exciter","Standalone",IF(OR(F7509="Monitor",F7509="Virtual Wall"),IF(VLOOKUP(H7509,IRDeviceDetails!$A$1:$B$10000,2,FALSE)=0,"Standalone",IF(ISNUMBER(MATCH(H7509,ConfigGrouping!$D$1:$D$10000,0)),"Primary","Secondary")),"")))))))))</f>
        <v/>
      </c>
    </row>
    <row r="7510" spans="5:5" ht="15" customHeight="1" x14ac:dyDescent="0.35">
      <c r="E7510" s="11" t="str">
        <f>IF(F7510="Primary Timing Controller","Timing",IF(F7510="Secondary Timing Controller","Timing",IF(F7510="Star","Ethernet",IF(F7510="Door Controller","Security Solution",IF(F7510="Elevator Controller","Security Solution",IF(F7510="Range Extender","Security Solution",IF(F7510="Dropbox","Standalone",IF(F7510="LF Exciter","Standalone",IF(OR(F7510="Monitor",F7510="Virtual Wall"),IF(VLOOKUP(H7510,IRDeviceDetails!$A$1:$B$10000,2,FALSE)=0,"Standalone",IF(ISNUMBER(MATCH(H7510,ConfigGrouping!$D$1:$D$10000,0)),"Primary","Secondary")),"")))))))))</f>
        <v/>
      </c>
    </row>
    <row r="7511" spans="5:5" ht="15" customHeight="1" x14ac:dyDescent="0.35">
      <c r="E7511" s="11" t="str">
        <f>IF(F7511="Primary Timing Controller","Timing",IF(F7511="Secondary Timing Controller","Timing",IF(F7511="Star","Ethernet",IF(F7511="Door Controller","Security Solution",IF(F7511="Elevator Controller","Security Solution",IF(F7511="Range Extender","Security Solution",IF(F7511="Dropbox","Standalone",IF(F7511="LF Exciter","Standalone",IF(OR(F7511="Monitor",F7511="Virtual Wall"),IF(VLOOKUP(H7511,IRDeviceDetails!$A$1:$B$10000,2,FALSE)=0,"Standalone",IF(ISNUMBER(MATCH(H7511,ConfigGrouping!$D$1:$D$10000,0)),"Primary","Secondary")),"")))))))))</f>
        <v/>
      </c>
    </row>
    <row r="7512" spans="5:5" ht="15" customHeight="1" x14ac:dyDescent="0.35">
      <c r="E7512" s="11" t="str">
        <f>IF(F7512="Primary Timing Controller","Timing",IF(F7512="Secondary Timing Controller","Timing",IF(F7512="Star","Ethernet",IF(F7512="Door Controller","Security Solution",IF(F7512="Elevator Controller","Security Solution",IF(F7512="Range Extender","Security Solution",IF(F7512="Dropbox","Standalone",IF(F7512="LF Exciter","Standalone",IF(OR(F7512="Monitor",F7512="Virtual Wall"),IF(VLOOKUP(H7512,IRDeviceDetails!$A$1:$B$10000,2,FALSE)=0,"Standalone",IF(ISNUMBER(MATCH(H7512,ConfigGrouping!$D$1:$D$10000,0)),"Primary","Secondary")),"")))))))))</f>
        <v/>
      </c>
    </row>
    <row r="7513" spans="5:5" ht="15" customHeight="1" x14ac:dyDescent="0.35">
      <c r="E7513" s="11" t="str">
        <f>IF(F7513="Primary Timing Controller","Timing",IF(F7513="Secondary Timing Controller","Timing",IF(F7513="Star","Ethernet",IF(F7513="Door Controller","Security Solution",IF(F7513="Elevator Controller","Security Solution",IF(F7513="Range Extender","Security Solution",IF(F7513="Dropbox","Standalone",IF(F7513="LF Exciter","Standalone",IF(OR(F7513="Monitor",F7513="Virtual Wall"),IF(VLOOKUP(H7513,IRDeviceDetails!$A$1:$B$10000,2,FALSE)=0,"Standalone",IF(ISNUMBER(MATCH(H7513,ConfigGrouping!$D$1:$D$10000,0)),"Primary","Secondary")),"")))))))))</f>
        <v/>
      </c>
    </row>
    <row r="7514" spans="5:5" ht="15" customHeight="1" x14ac:dyDescent="0.35">
      <c r="E7514" s="11" t="str">
        <f>IF(F7514="Primary Timing Controller","Timing",IF(F7514="Secondary Timing Controller","Timing",IF(F7514="Star","Ethernet",IF(F7514="Door Controller","Security Solution",IF(F7514="Elevator Controller","Security Solution",IF(F7514="Range Extender","Security Solution",IF(F7514="Dropbox","Standalone",IF(F7514="LF Exciter","Standalone",IF(OR(F7514="Monitor",F7514="Virtual Wall"),IF(VLOOKUP(H7514,IRDeviceDetails!$A$1:$B$10000,2,FALSE)=0,"Standalone",IF(ISNUMBER(MATCH(H7514,ConfigGrouping!$D$1:$D$10000,0)),"Primary","Secondary")),"")))))))))</f>
        <v/>
      </c>
    </row>
    <row r="7515" spans="5:5" ht="15" customHeight="1" x14ac:dyDescent="0.35">
      <c r="E7515" s="11" t="str">
        <f>IF(F7515="Primary Timing Controller","Timing",IF(F7515="Secondary Timing Controller","Timing",IF(F7515="Star","Ethernet",IF(F7515="Door Controller","Security Solution",IF(F7515="Elevator Controller","Security Solution",IF(F7515="Range Extender","Security Solution",IF(F7515="Dropbox","Standalone",IF(F7515="LF Exciter","Standalone",IF(OR(F7515="Monitor",F7515="Virtual Wall"),IF(VLOOKUP(H7515,IRDeviceDetails!$A$1:$B$10000,2,FALSE)=0,"Standalone",IF(ISNUMBER(MATCH(H7515,ConfigGrouping!$D$1:$D$10000,0)),"Primary","Secondary")),"")))))))))</f>
        <v/>
      </c>
    </row>
    <row r="7516" spans="5:5" ht="15" customHeight="1" x14ac:dyDescent="0.35">
      <c r="E7516" s="11" t="str">
        <f>IF(F7516="Primary Timing Controller","Timing",IF(F7516="Secondary Timing Controller","Timing",IF(F7516="Star","Ethernet",IF(F7516="Door Controller","Security Solution",IF(F7516="Elevator Controller","Security Solution",IF(F7516="Range Extender","Security Solution",IF(F7516="Dropbox","Standalone",IF(F7516="LF Exciter","Standalone",IF(OR(F7516="Monitor",F7516="Virtual Wall"),IF(VLOOKUP(H7516,IRDeviceDetails!$A$1:$B$10000,2,FALSE)=0,"Standalone",IF(ISNUMBER(MATCH(H7516,ConfigGrouping!$D$1:$D$10000,0)),"Primary","Secondary")),"")))))))))</f>
        <v/>
      </c>
    </row>
    <row r="7517" spans="5:5" ht="15" customHeight="1" x14ac:dyDescent="0.35">
      <c r="E7517" s="11" t="str">
        <f>IF(F7517="Primary Timing Controller","Timing",IF(F7517="Secondary Timing Controller","Timing",IF(F7517="Star","Ethernet",IF(F7517="Door Controller","Security Solution",IF(F7517="Elevator Controller","Security Solution",IF(F7517="Range Extender","Security Solution",IF(F7517="Dropbox","Standalone",IF(F7517="LF Exciter","Standalone",IF(OR(F7517="Monitor",F7517="Virtual Wall"),IF(VLOOKUP(H7517,IRDeviceDetails!$A$1:$B$10000,2,FALSE)=0,"Standalone",IF(ISNUMBER(MATCH(H7517,ConfigGrouping!$D$1:$D$10000,0)),"Primary","Secondary")),"")))))))))</f>
        <v/>
      </c>
    </row>
    <row r="7518" spans="5:5" ht="15" customHeight="1" x14ac:dyDescent="0.35">
      <c r="E7518" s="11" t="str">
        <f>IF(F7518="Primary Timing Controller","Timing",IF(F7518="Secondary Timing Controller","Timing",IF(F7518="Star","Ethernet",IF(F7518="Door Controller","Security Solution",IF(F7518="Elevator Controller","Security Solution",IF(F7518="Range Extender","Security Solution",IF(F7518="Dropbox","Standalone",IF(F7518="LF Exciter","Standalone",IF(OR(F7518="Monitor",F7518="Virtual Wall"),IF(VLOOKUP(H7518,IRDeviceDetails!$A$1:$B$10000,2,FALSE)=0,"Standalone",IF(ISNUMBER(MATCH(H7518,ConfigGrouping!$D$1:$D$10000,0)),"Primary","Secondary")),"")))))))))</f>
        <v/>
      </c>
    </row>
    <row r="7519" spans="5:5" ht="15" customHeight="1" x14ac:dyDescent="0.35">
      <c r="E7519" s="11" t="str">
        <f>IF(F7519="Primary Timing Controller","Timing",IF(F7519="Secondary Timing Controller","Timing",IF(F7519="Star","Ethernet",IF(F7519="Door Controller","Security Solution",IF(F7519="Elevator Controller","Security Solution",IF(F7519="Range Extender","Security Solution",IF(F7519="Dropbox","Standalone",IF(F7519="LF Exciter","Standalone",IF(OR(F7519="Monitor",F7519="Virtual Wall"),IF(VLOOKUP(H7519,IRDeviceDetails!$A$1:$B$10000,2,FALSE)=0,"Standalone",IF(ISNUMBER(MATCH(H7519,ConfigGrouping!$D$1:$D$10000,0)),"Primary","Secondary")),"")))))))))</f>
        <v/>
      </c>
    </row>
    <row r="7520" spans="5:5" ht="15" customHeight="1" x14ac:dyDescent="0.35">
      <c r="E7520" s="11" t="str">
        <f>IF(F7520="Primary Timing Controller","Timing",IF(F7520="Secondary Timing Controller","Timing",IF(F7520="Star","Ethernet",IF(F7520="Door Controller","Security Solution",IF(F7520="Elevator Controller","Security Solution",IF(F7520="Range Extender","Security Solution",IF(F7520="Dropbox","Standalone",IF(F7520="LF Exciter","Standalone",IF(OR(F7520="Monitor",F7520="Virtual Wall"),IF(VLOOKUP(H7520,IRDeviceDetails!$A$1:$B$10000,2,FALSE)=0,"Standalone",IF(ISNUMBER(MATCH(H7520,ConfigGrouping!$D$1:$D$10000,0)),"Primary","Secondary")),"")))))))))</f>
        <v/>
      </c>
    </row>
    <row r="7521" spans="5:5" ht="15" customHeight="1" x14ac:dyDescent="0.35">
      <c r="E7521" s="11" t="str">
        <f>IF(F7521="Primary Timing Controller","Timing",IF(F7521="Secondary Timing Controller","Timing",IF(F7521="Star","Ethernet",IF(F7521="Door Controller","Security Solution",IF(F7521="Elevator Controller","Security Solution",IF(F7521="Range Extender","Security Solution",IF(F7521="Dropbox","Standalone",IF(F7521="LF Exciter","Standalone",IF(OR(F7521="Monitor",F7521="Virtual Wall"),IF(VLOOKUP(H7521,IRDeviceDetails!$A$1:$B$10000,2,FALSE)=0,"Standalone",IF(ISNUMBER(MATCH(H7521,ConfigGrouping!$D$1:$D$10000,0)),"Primary","Secondary")),"")))))))))</f>
        <v/>
      </c>
    </row>
    <row r="7522" spans="5:5" ht="15" customHeight="1" x14ac:dyDescent="0.35">
      <c r="E7522" s="11" t="str">
        <f>IF(F7522="Primary Timing Controller","Timing",IF(F7522="Secondary Timing Controller","Timing",IF(F7522="Star","Ethernet",IF(F7522="Door Controller","Security Solution",IF(F7522="Elevator Controller","Security Solution",IF(F7522="Range Extender","Security Solution",IF(F7522="Dropbox","Standalone",IF(F7522="LF Exciter","Standalone",IF(OR(F7522="Monitor",F7522="Virtual Wall"),IF(VLOOKUP(H7522,IRDeviceDetails!$A$1:$B$10000,2,FALSE)=0,"Standalone",IF(ISNUMBER(MATCH(H7522,ConfigGrouping!$D$1:$D$10000,0)),"Primary","Secondary")),"")))))))))</f>
        <v/>
      </c>
    </row>
    <row r="7523" spans="5:5" ht="15" customHeight="1" x14ac:dyDescent="0.35">
      <c r="E7523" s="11" t="str">
        <f>IF(F7523="Primary Timing Controller","Timing",IF(F7523="Secondary Timing Controller","Timing",IF(F7523="Star","Ethernet",IF(F7523="Door Controller","Security Solution",IF(F7523="Elevator Controller","Security Solution",IF(F7523="Range Extender","Security Solution",IF(F7523="Dropbox","Standalone",IF(F7523="LF Exciter","Standalone",IF(OR(F7523="Monitor",F7523="Virtual Wall"),IF(VLOOKUP(H7523,IRDeviceDetails!$A$1:$B$10000,2,FALSE)=0,"Standalone",IF(ISNUMBER(MATCH(H7523,ConfigGrouping!$D$1:$D$10000,0)),"Primary","Secondary")),"")))))))))</f>
        <v/>
      </c>
    </row>
    <row r="7524" spans="5:5" ht="15" customHeight="1" x14ac:dyDescent="0.35">
      <c r="E7524" s="11" t="str">
        <f>IF(F7524="Primary Timing Controller","Timing",IF(F7524="Secondary Timing Controller","Timing",IF(F7524="Star","Ethernet",IF(F7524="Door Controller","Security Solution",IF(F7524="Elevator Controller","Security Solution",IF(F7524="Range Extender","Security Solution",IF(F7524="Dropbox","Standalone",IF(F7524="LF Exciter","Standalone",IF(OR(F7524="Monitor",F7524="Virtual Wall"),IF(VLOOKUP(H7524,IRDeviceDetails!$A$1:$B$10000,2,FALSE)=0,"Standalone",IF(ISNUMBER(MATCH(H7524,ConfigGrouping!$D$1:$D$10000,0)),"Primary","Secondary")),"")))))))))</f>
        <v/>
      </c>
    </row>
    <row r="7525" spans="5:5" ht="15" customHeight="1" x14ac:dyDescent="0.35">
      <c r="E7525" s="11" t="str">
        <f>IF(F7525="Primary Timing Controller","Timing",IF(F7525="Secondary Timing Controller","Timing",IF(F7525="Star","Ethernet",IF(F7525="Door Controller","Security Solution",IF(F7525="Elevator Controller","Security Solution",IF(F7525="Range Extender","Security Solution",IF(F7525="Dropbox","Standalone",IF(F7525="LF Exciter","Standalone",IF(OR(F7525="Monitor",F7525="Virtual Wall"),IF(VLOOKUP(H7525,IRDeviceDetails!$A$1:$B$10000,2,FALSE)=0,"Standalone",IF(ISNUMBER(MATCH(H7525,ConfigGrouping!$D$1:$D$10000,0)),"Primary","Secondary")),"")))))))))</f>
        <v/>
      </c>
    </row>
    <row r="7526" spans="5:5" ht="15" customHeight="1" x14ac:dyDescent="0.35">
      <c r="E7526" s="11" t="str">
        <f>IF(F7526="Primary Timing Controller","Timing",IF(F7526="Secondary Timing Controller","Timing",IF(F7526="Star","Ethernet",IF(F7526="Door Controller","Security Solution",IF(F7526="Elevator Controller","Security Solution",IF(F7526="Range Extender","Security Solution",IF(F7526="Dropbox","Standalone",IF(F7526="LF Exciter","Standalone",IF(OR(F7526="Monitor",F7526="Virtual Wall"),IF(VLOOKUP(H7526,IRDeviceDetails!$A$1:$B$10000,2,FALSE)=0,"Standalone",IF(ISNUMBER(MATCH(H7526,ConfigGrouping!$D$1:$D$10000,0)),"Primary","Secondary")),"")))))))))</f>
        <v/>
      </c>
    </row>
    <row r="7527" spans="5:5" ht="15" customHeight="1" x14ac:dyDescent="0.35">
      <c r="E7527" s="11" t="str">
        <f>IF(F7527="Primary Timing Controller","Timing",IF(F7527="Secondary Timing Controller","Timing",IF(F7527="Star","Ethernet",IF(F7527="Door Controller","Security Solution",IF(F7527="Elevator Controller","Security Solution",IF(F7527="Range Extender","Security Solution",IF(F7527="Dropbox","Standalone",IF(F7527="LF Exciter","Standalone",IF(OR(F7527="Monitor",F7527="Virtual Wall"),IF(VLOOKUP(H7527,IRDeviceDetails!$A$1:$B$10000,2,FALSE)=0,"Standalone",IF(ISNUMBER(MATCH(H7527,ConfigGrouping!$D$1:$D$10000,0)),"Primary","Secondary")),"")))))))))</f>
        <v/>
      </c>
    </row>
    <row r="7528" spans="5:5" ht="15" customHeight="1" x14ac:dyDescent="0.35">
      <c r="E7528" s="11" t="str">
        <f>IF(F7528="Primary Timing Controller","Timing",IF(F7528="Secondary Timing Controller","Timing",IF(F7528="Star","Ethernet",IF(F7528="Door Controller","Security Solution",IF(F7528="Elevator Controller","Security Solution",IF(F7528="Range Extender","Security Solution",IF(F7528="Dropbox","Standalone",IF(F7528="LF Exciter","Standalone",IF(OR(F7528="Monitor",F7528="Virtual Wall"),IF(VLOOKUP(H7528,IRDeviceDetails!$A$1:$B$10000,2,FALSE)=0,"Standalone",IF(ISNUMBER(MATCH(H7528,ConfigGrouping!$D$1:$D$10000,0)),"Primary","Secondary")),"")))))))))</f>
        <v/>
      </c>
    </row>
    <row r="7529" spans="5:5" ht="15" customHeight="1" x14ac:dyDescent="0.35">
      <c r="E7529" s="11" t="str">
        <f>IF(F7529="Primary Timing Controller","Timing",IF(F7529="Secondary Timing Controller","Timing",IF(F7529="Star","Ethernet",IF(F7529="Door Controller","Security Solution",IF(F7529="Elevator Controller","Security Solution",IF(F7529="Range Extender","Security Solution",IF(F7529="Dropbox","Standalone",IF(F7529="LF Exciter","Standalone",IF(OR(F7529="Monitor",F7529="Virtual Wall"),IF(VLOOKUP(H7529,IRDeviceDetails!$A$1:$B$10000,2,FALSE)=0,"Standalone",IF(ISNUMBER(MATCH(H7529,ConfigGrouping!$D$1:$D$10000,0)),"Primary","Secondary")),"")))))))))</f>
        <v/>
      </c>
    </row>
    <row r="7530" spans="5:5" ht="15" customHeight="1" x14ac:dyDescent="0.35">
      <c r="E7530" s="11" t="str">
        <f>IF(F7530="Primary Timing Controller","Timing",IF(F7530="Secondary Timing Controller","Timing",IF(F7530="Star","Ethernet",IF(F7530="Door Controller","Security Solution",IF(F7530="Elevator Controller","Security Solution",IF(F7530="Range Extender","Security Solution",IF(F7530="Dropbox","Standalone",IF(F7530="LF Exciter","Standalone",IF(OR(F7530="Monitor",F7530="Virtual Wall"),IF(VLOOKUP(H7530,IRDeviceDetails!$A$1:$B$10000,2,FALSE)=0,"Standalone",IF(ISNUMBER(MATCH(H7530,ConfigGrouping!$D$1:$D$10000,0)),"Primary","Secondary")),"")))))))))</f>
        <v/>
      </c>
    </row>
    <row r="7531" spans="5:5" ht="15" customHeight="1" x14ac:dyDescent="0.35">
      <c r="E7531" s="11" t="str">
        <f>IF(F7531="Primary Timing Controller","Timing",IF(F7531="Secondary Timing Controller","Timing",IF(F7531="Star","Ethernet",IF(F7531="Door Controller","Security Solution",IF(F7531="Elevator Controller","Security Solution",IF(F7531="Range Extender","Security Solution",IF(F7531="Dropbox","Standalone",IF(F7531="LF Exciter","Standalone",IF(OR(F7531="Monitor",F7531="Virtual Wall"),IF(VLOOKUP(H7531,IRDeviceDetails!$A$1:$B$10000,2,FALSE)=0,"Standalone",IF(ISNUMBER(MATCH(H7531,ConfigGrouping!$D$1:$D$10000,0)),"Primary","Secondary")),"")))))))))</f>
        <v/>
      </c>
    </row>
    <row r="7532" spans="5:5" ht="15" customHeight="1" x14ac:dyDescent="0.35">
      <c r="E7532" s="11" t="str">
        <f>IF(F7532="Primary Timing Controller","Timing",IF(F7532="Secondary Timing Controller","Timing",IF(F7532="Star","Ethernet",IF(F7532="Door Controller","Security Solution",IF(F7532="Elevator Controller","Security Solution",IF(F7532="Range Extender","Security Solution",IF(F7532="Dropbox","Standalone",IF(F7532="LF Exciter","Standalone",IF(OR(F7532="Monitor",F7532="Virtual Wall"),IF(VLOOKUP(H7532,IRDeviceDetails!$A$1:$B$10000,2,FALSE)=0,"Standalone",IF(ISNUMBER(MATCH(H7532,ConfigGrouping!$D$1:$D$10000,0)),"Primary","Secondary")),"")))))))))</f>
        <v/>
      </c>
    </row>
    <row r="7533" spans="5:5" ht="15" customHeight="1" x14ac:dyDescent="0.35">
      <c r="E7533" s="11" t="str">
        <f>IF(F7533="Primary Timing Controller","Timing",IF(F7533="Secondary Timing Controller","Timing",IF(F7533="Star","Ethernet",IF(F7533="Door Controller","Security Solution",IF(F7533="Elevator Controller","Security Solution",IF(F7533="Range Extender","Security Solution",IF(F7533="Dropbox","Standalone",IF(F7533="LF Exciter","Standalone",IF(OR(F7533="Monitor",F7533="Virtual Wall"),IF(VLOOKUP(H7533,IRDeviceDetails!$A$1:$B$10000,2,FALSE)=0,"Standalone",IF(ISNUMBER(MATCH(H7533,ConfigGrouping!$D$1:$D$10000,0)),"Primary","Secondary")),"")))))))))</f>
        <v/>
      </c>
    </row>
    <row r="7534" spans="5:5" ht="15" customHeight="1" x14ac:dyDescent="0.35">
      <c r="E7534" s="11" t="str">
        <f>IF(F7534="Primary Timing Controller","Timing",IF(F7534="Secondary Timing Controller","Timing",IF(F7534="Star","Ethernet",IF(F7534="Door Controller","Security Solution",IF(F7534="Elevator Controller","Security Solution",IF(F7534="Range Extender","Security Solution",IF(F7534="Dropbox","Standalone",IF(F7534="LF Exciter","Standalone",IF(OR(F7534="Monitor",F7534="Virtual Wall"),IF(VLOOKUP(H7534,IRDeviceDetails!$A$1:$B$10000,2,FALSE)=0,"Standalone",IF(ISNUMBER(MATCH(H7534,ConfigGrouping!$D$1:$D$10000,0)),"Primary","Secondary")),"")))))))))</f>
        <v/>
      </c>
    </row>
    <row r="7535" spans="5:5" ht="15" customHeight="1" x14ac:dyDescent="0.35">
      <c r="E7535" s="11" t="str">
        <f>IF(F7535="Primary Timing Controller","Timing",IF(F7535="Secondary Timing Controller","Timing",IF(F7535="Star","Ethernet",IF(F7535="Door Controller","Security Solution",IF(F7535="Elevator Controller","Security Solution",IF(F7535="Range Extender","Security Solution",IF(F7535="Dropbox","Standalone",IF(F7535="LF Exciter","Standalone",IF(OR(F7535="Monitor",F7535="Virtual Wall"),IF(VLOOKUP(H7535,IRDeviceDetails!$A$1:$B$10000,2,FALSE)=0,"Standalone",IF(ISNUMBER(MATCH(H7535,ConfigGrouping!$D$1:$D$10000,0)),"Primary","Secondary")),"")))))))))</f>
        <v/>
      </c>
    </row>
    <row r="7536" spans="5:5" ht="15" customHeight="1" x14ac:dyDescent="0.35">
      <c r="E7536" s="11" t="str">
        <f>IF(F7536="Primary Timing Controller","Timing",IF(F7536="Secondary Timing Controller","Timing",IF(F7536="Star","Ethernet",IF(F7536="Door Controller","Security Solution",IF(F7536="Elevator Controller","Security Solution",IF(F7536="Range Extender","Security Solution",IF(F7536="Dropbox","Standalone",IF(F7536="LF Exciter","Standalone",IF(OR(F7536="Monitor",F7536="Virtual Wall"),IF(VLOOKUP(H7536,IRDeviceDetails!$A$1:$B$10000,2,FALSE)=0,"Standalone",IF(ISNUMBER(MATCH(H7536,ConfigGrouping!$D$1:$D$10000,0)),"Primary","Secondary")),"")))))))))</f>
        <v/>
      </c>
    </row>
    <row r="7537" spans="5:5" ht="15" customHeight="1" x14ac:dyDescent="0.35">
      <c r="E7537" s="11" t="str">
        <f>IF(F7537="Primary Timing Controller","Timing",IF(F7537="Secondary Timing Controller","Timing",IF(F7537="Star","Ethernet",IF(F7537="Door Controller","Security Solution",IF(F7537="Elevator Controller","Security Solution",IF(F7537="Range Extender","Security Solution",IF(F7537="Dropbox","Standalone",IF(F7537="LF Exciter","Standalone",IF(OR(F7537="Monitor",F7537="Virtual Wall"),IF(VLOOKUP(H7537,IRDeviceDetails!$A$1:$B$10000,2,FALSE)=0,"Standalone",IF(ISNUMBER(MATCH(H7537,ConfigGrouping!$D$1:$D$10000,0)),"Primary","Secondary")),"")))))))))</f>
        <v/>
      </c>
    </row>
    <row r="7538" spans="5:5" ht="15" customHeight="1" x14ac:dyDescent="0.35">
      <c r="E7538" s="11" t="str">
        <f>IF(F7538="Primary Timing Controller","Timing",IF(F7538="Secondary Timing Controller","Timing",IF(F7538="Star","Ethernet",IF(F7538="Door Controller","Security Solution",IF(F7538="Elevator Controller","Security Solution",IF(F7538="Range Extender","Security Solution",IF(F7538="Dropbox","Standalone",IF(F7538="LF Exciter","Standalone",IF(OR(F7538="Monitor",F7538="Virtual Wall"),IF(VLOOKUP(H7538,IRDeviceDetails!$A$1:$B$10000,2,FALSE)=0,"Standalone",IF(ISNUMBER(MATCH(H7538,ConfigGrouping!$D$1:$D$10000,0)),"Primary","Secondary")),"")))))))))</f>
        <v/>
      </c>
    </row>
    <row r="7539" spans="5:5" ht="15" customHeight="1" x14ac:dyDescent="0.35">
      <c r="E7539" s="11" t="str">
        <f>IF(F7539="Primary Timing Controller","Timing",IF(F7539="Secondary Timing Controller","Timing",IF(F7539="Star","Ethernet",IF(F7539="Door Controller","Security Solution",IF(F7539="Elevator Controller","Security Solution",IF(F7539="Range Extender","Security Solution",IF(F7539="Dropbox","Standalone",IF(F7539="LF Exciter","Standalone",IF(OR(F7539="Monitor",F7539="Virtual Wall"),IF(VLOOKUP(H7539,IRDeviceDetails!$A$1:$B$10000,2,FALSE)=0,"Standalone",IF(ISNUMBER(MATCH(H7539,ConfigGrouping!$D$1:$D$10000,0)),"Primary","Secondary")),"")))))))))</f>
        <v/>
      </c>
    </row>
    <row r="7540" spans="5:5" ht="15" customHeight="1" x14ac:dyDescent="0.35">
      <c r="E7540" s="11" t="str">
        <f>IF(F7540="Primary Timing Controller","Timing",IF(F7540="Secondary Timing Controller","Timing",IF(F7540="Star","Ethernet",IF(F7540="Door Controller","Security Solution",IF(F7540="Elevator Controller","Security Solution",IF(F7540="Range Extender","Security Solution",IF(F7540="Dropbox","Standalone",IF(F7540="LF Exciter","Standalone",IF(OR(F7540="Monitor",F7540="Virtual Wall"),IF(VLOOKUP(H7540,IRDeviceDetails!$A$1:$B$10000,2,FALSE)=0,"Standalone",IF(ISNUMBER(MATCH(H7540,ConfigGrouping!$D$1:$D$10000,0)),"Primary","Secondary")),"")))))))))</f>
        <v/>
      </c>
    </row>
    <row r="7541" spans="5:5" ht="15" customHeight="1" x14ac:dyDescent="0.35">
      <c r="E7541" s="11" t="str">
        <f>IF(F7541="Primary Timing Controller","Timing",IF(F7541="Secondary Timing Controller","Timing",IF(F7541="Star","Ethernet",IF(F7541="Door Controller","Security Solution",IF(F7541="Elevator Controller","Security Solution",IF(F7541="Range Extender","Security Solution",IF(F7541="Dropbox","Standalone",IF(F7541="LF Exciter","Standalone",IF(OR(F7541="Monitor",F7541="Virtual Wall"),IF(VLOOKUP(H7541,IRDeviceDetails!$A$1:$B$10000,2,FALSE)=0,"Standalone",IF(ISNUMBER(MATCH(H7541,ConfigGrouping!$D$1:$D$10000,0)),"Primary","Secondary")),"")))))))))</f>
        <v/>
      </c>
    </row>
    <row r="7542" spans="5:5" ht="15" customHeight="1" x14ac:dyDescent="0.35">
      <c r="E7542" s="11" t="str">
        <f>IF(F7542="Primary Timing Controller","Timing",IF(F7542="Secondary Timing Controller","Timing",IF(F7542="Star","Ethernet",IF(F7542="Door Controller","Security Solution",IF(F7542="Elevator Controller","Security Solution",IF(F7542="Range Extender","Security Solution",IF(F7542="Dropbox","Standalone",IF(F7542="LF Exciter","Standalone",IF(OR(F7542="Monitor",F7542="Virtual Wall"),IF(VLOOKUP(H7542,IRDeviceDetails!$A$1:$B$10000,2,FALSE)=0,"Standalone",IF(ISNUMBER(MATCH(H7542,ConfigGrouping!$D$1:$D$10000,0)),"Primary","Secondary")),"")))))))))</f>
        <v/>
      </c>
    </row>
    <row r="7543" spans="5:5" ht="15" customHeight="1" x14ac:dyDescent="0.35">
      <c r="E7543" s="11" t="str">
        <f>IF(F7543="Primary Timing Controller","Timing",IF(F7543="Secondary Timing Controller","Timing",IF(F7543="Star","Ethernet",IF(F7543="Door Controller","Security Solution",IF(F7543="Elevator Controller","Security Solution",IF(F7543="Range Extender","Security Solution",IF(F7543="Dropbox","Standalone",IF(F7543="LF Exciter","Standalone",IF(OR(F7543="Monitor",F7543="Virtual Wall"),IF(VLOOKUP(H7543,IRDeviceDetails!$A$1:$B$10000,2,FALSE)=0,"Standalone",IF(ISNUMBER(MATCH(H7543,ConfigGrouping!$D$1:$D$10000,0)),"Primary","Secondary")),"")))))))))</f>
        <v/>
      </c>
    </row>
    <row r="7544" spans="5:5" ht="15" customHeight="1" x14ac:dyDescent="0.35">
      <c r="E7544" s="11" t="str">
        <f>IF(F7544="Primary Timing Controller","Timing",IF(F7544="Secondary Timing Controller","Timing",IF(F7544="Star","Ethernet",IF(F7544="Door Controller","Security Solution",IF(F7544="Elevator Controller","Security Solution",IF(F7544="Range Extender","Security Solution",IF(F7544="Dropbox","Standalone",IF(F7544="LF Exciter","Standalone",IF(OR(F7544="Monitor",F7544="Virtual Wall"),IF(VLOOKUP(H7544,IRDeviceDetails!$A$1:$B$10000,2,FALSE)=0,"Standalone",IF(ISNUMBER(MATCH(H7544,ConfigGrouping!$D$1:$D$10000,0)),"Primary","Secondary")),"")))))))))</f>
        <v/>
      </c>
    </row>
    <row r="7545" spans="5:5" ht="15" customHeight="1" x14ac:dyDescent="0.35">
      <c r="E7545" s="11" t="str">
        <f>IF(F7545="Primary Timing Controller","Timing",IF(F7545="Secondary Timing Controller","Timing",IF(F7545="Star","Ethernet",IF(F7545="Door Controller","Security Solution",IF(F7545="Elevator Controller","Security Solution",IF(F7545="Range Extender","Security Solution",IF(F7545="Dropbox","Standalone",IF(F7545="LF Exciter","Standalone",IF(OR(F7545="Monitor",F7545="Virtual Wall"),IF(VLOOKUP(H7545,IRDeviceDetails!$A$1:$B$10000,2,FALSE)=0,"Standalone",IF(ISNUMBER(MATCH(H7545,ConfigGrouping!$D$1:$D$10000,0)),"Primary","Secondary")),"")))))))))</f>
        <v/>
      </c>
    </row>
    <row r="7546" spans="5:5" ht="15" customHeight="1" x14ac:dyDescent="0.35">
      <c r="E7546" s="11" t="str">
        <f>IF(F7546="Primary Timing Controller","Timing",IF(F7546="Secondary Timing Controller","Timing",IF(F7546="Star","Ethernet",IF(F7546="Door Controller","Security Solution",IF(F7546="Elevator Controller","Security Solution",IF(F7546="Range Extender","Security Solution",IF(F7546="Dropbox","Standalone",IF(F7546="LF Exciter","Standalone",IF(OR(F7546="Monitor",F7546="Virtual Wall"),IF(VLOOKUP(H7546,IRDeviceDetails!$A$1:$B$10000,2,FALSE)=0,"Standalone",IF(ISNUMBER(MATCH(H7546,ConfigGrouping!$D$1:$D$10000,0)),"Primary","Secondary")),"")))))))))</f>
        <v/>
      </c>
    </row>
    <row r="7547" spans="5:5" ht="15" customHeight="1" x14ac:dyDescent="0.35">
      <c r="E7547" s="11" t="str">
        <f>IF(F7547="Primary Timing Controller","Timing",IF(F7547="Secondary Timing Controller","Timing",IF(F7547="Star","Ethernet",IF(F7547="Door Controller","Security Solution",IF(F7547="Elevator Controller","Security Solution",IF(F7547="Range Extender","Security Solution",IF(F7547="Dropbox","Standalone",IF(F7547="LF Exciter","Standalone",IF(OR(F7547="Monitor",F7547="Virtual Wall"),IF(VLOOKUP(H7547,IRDeviceDetails!$A$1:$B$10000,2,FALSE)=0,"Standalone",IF(ISNUMBER(MATCH(H7547,ConfigGrouping!$D$1:$D$10000,0)),"Primary","Secondary")),"")))))))))</f>
        <v/>
      </c>
    </row>
    <row r="7548" spans="5:5" ht="15" customHeight="1" x14ac:dyDescent="0.35">
      <c r="E7548" s="11" t="str">
        <f>IF(F7548="Primary Timing Controller","Timing",IF(F7548="Secondary Timing Controller","Timing",IF(F7548="Star","Ethernet",IF(F7548="Door Controller","Security Solution",IF(F7548="Elevator Controller","Security Solution",IF(F7548="Range Extender","Security Solution",IF(F7548="Dropbox","Standalone",IF(F7548="LF Exciter","Standalone",IF(OR(F7548="Monitor",F7548="Virtual Wall"),IF(VLOOKUP(H7548,IRDeviceDetails!$A$1:$B$10000,2,FALSE)=0,"Standalone",IF(ISNUMBER(MATCH(H7548,ConfigGrouping!$D$1:$D$10000,0)),"Primary","Secondary")),"")))))))))</f>
        <v/>
      </c>
    </row>
    <row r="7549" spans="5:5" ht="15" customHeight="1" x14ac:dyDescent="0.35">
      <c r="E7549" s="11" t="str">
        <f>IF(F7549="Primary Timing Controller","Timing",IF(F7549="Secondary Timing Controller","Timing",IF(F7549="Star","Ethernet",IF(F7549="Door Controller","Security Solution",IF(F7549="Elevator Controller","Security Solution",IF(F7549="Range Extender","Security Solution",IF(F7549="Dropbox","Standalone",IF(F7549="LF Exciter","Standalone",IF(OR(F7549="Monitor",F7549="Virtual Wall"),IF(VLOOKUP(H7549,IRDeviceDetails!$A$1:$B$10000,2,FALSE)=0,"Standalone",IF(ISNUMBER(MATCH(H7549,ConfigGrouping!$D$1:$D$10000,0)),"Primary","Secondary")),"")))))))))</f>
        <v/>
      </c>
    </row>
    <row r="7550" spans="5:5" ht="15" customHeight="1" x14ac:dyDescent="0.35">
      <c r="E7550" s="11" t="str">
        <f>IF(F7550="Primary Timing Controller","Timing",IF(F7550="Secondary Timing Controller","Timing",IF(F7550="Star","Ethernet",IF(F7550="Door Controller","Security Solution",IF(F7550="Elevator Controller","Security Solution",IF(F7550="Range Extender","Security Solution",IF(F7550="Dropbox","Standalone",IF(F7550="LF Exciter","Standalone",IF(OR(F7550="Monitor",F7550="Virtual Wall"),IF(VLOOKUP(H7550,IRDeviceDetails!$A$1:$B$10000,2,FALSE)=0,"Standalone",IF(ISNUMBER(MATCH(H7550,ConfigGrouping!$D$1:$D$10000,0)),"Primary","Secondary")),"")))))))))</f>
        <v/>
      </c>
    </row>
    <row r="7551" spans="5:5" ht="15" customHeight="1" x14ac:dyDescent="0.35">
      <c r="E7551" s="11" t="str">
        <f>IF(F7551="Primary Timing Controller","Timing",IF(F7551="Secondary Timing Controller","Timing",IF(F7551="Star","Ethernet",IF(F7551="Door Controller","Security Solution",IF(F7551="Elevator Controller","Security Solution",IF(F7551="Range Extender","Security Solution",IF(F7551="Dropbox","Standalone",IF(F7551="LF Exciter","Standalone",IF(OR(F7551="Monitor",F7551="Virtual Wall"),IF(VLOOKUP(H7551,IRDeviceDetails!$A$1:$B$10000,2,FALSE)=0,"Standalone",IF(ISNUMBER(MATCH(H7551,ConfigGrouping!$D$1:$D$10000,0)),"Primary","Secondary")),"")))))))))</f>
        <v/>
      </c>
    </row>
    <row r="7552" spans="5:5" ht="15" customHeight="1" x14ac:dyDescent="0.35">
      <c r="E7552" s="11" t="str">
        <f>IF(F7552="Primary Timing Controller","Timing",IF(F7552="Secondary Timing Controller","Timing",IF(F7552="Star","Ethernet",IF(F7552="Door Controller","Security Solution",IF(F7552="Elevator Controller","Security Solution",IF(F7552="Range Extender","Security Solution",IF(F7552="Dropbox","Standalone",IF(F7552="LF Exciter","Standalone",IF(OR(F7552="Monitor",F7552="Virtual Wall"),IF(VLOOKUP(H7552,IRDeviceDetails!$A$1:$B$10000,2,FALSE)=0,"Standalone",IF(ISNUMBER(MATCH(H7552,ConfigGrouping!$D$1:$D$10000,0)),"Primary","Secondary")),"")))))))))</f>
        <v/>
      </c>
    </row>
    <row r="7553" spans="5:5" ht="15" customHeight="1" x14ac:dyDescent="0.35">
      <c r="E7553" s="11" t="str">
        <f>IF(F7553="Primary Timing Controller","Timing",IF(F7553="Secondary Timing Controller","Timing",IF(F7553="Star","Ethernet",IF(F7553="Door Controller","Security Solution",IF(F7553="Elevator Controller","Security Solution",IF(F7553="Range Extender","Security Solution",IF(F7553="Dropbox","Standalone",IF(F7553="LF Exciter","Standalone",IF(OR(F7553="Monitor",F7553="Virtual Wall"),IF(VLOOKUP(H7553,IRDeviceDetails!$A$1:$B$10000,2,FALSE)=0,"Standalone",IF(ISNUMBER(MATCH(H7553,ConfigGrouping!$D$1:$D$10000,0)),"Primary","Secondary")),"")))))))))</f>
        <v/>
      </c>
    </row>
    <row r="7554" spans="5:5" ht="15" customHeight="1" x14ac:dyDescent="0.35">
      <c r="E7554" s="11" t="str">
        <f>IF(F7554="Primary Timing Controller","Timing",IF(F7554="Secondary Timing Controller","Timing",IF(F7554="Star","Ethernet",IF(F7554="Door Controller","Security Solution",IF(F7554="Elevator Controller","Security Solution",IF(F7554="Range Extender","Security Solution",IF(F7554="Dropbox","Standalone",IF(F7554="LF Exciter","Standalone",IF(OR(F7554="Monitor",F7554="Virtual Wall"),IF(VLOOKUP(H7554,IRDeviceDetails!$A$1:$B$10000,2,FALSE)=0,"Standalone",IF(ISNUMBER(MATCH(H7554,ConfigGrouping!$D$1:$D$10000,0)),"Primary","Secondary")),"")))))))))</f>
        <v/>
      </c>
    </row>
    <row r="7555" spans="5:5" ht="15" customHeight="1" x14ac:dyDescent="0.35">
      <c r="E7555" s="11" t="str">
        <f>IF(F7555="Primary Timing Controller","Timing",IF(F7555="Secondary Timing Controller","Timing",IF(F7555="Star","Ethernet",IF(F7555="Door Controller","Security Solution",IF(F7555="Elevator Controller","Security Solution",IF(F7555="Range Extender","Security Solution",IF(F7555="Dropbox","Standalone",IF(F7555="LF Exciter","Standalone",IF(OR(F7555="Monitor",F7555="Virtual Wall"),IF(VLOOKUP(H7555,IRDeviceDetails!$A$1:$B$10000,2,FALSE)=0,"Standalone",IF(ISNUMBER(MATCH(H7555,ConfigGrouping!$D$1:$D$10000,0)),"Primary","Secondary")),"")))))))))</f>
        <v/>
      </c>
    </row>
    <row r="7556" spans="5:5" ht="15" customHeight="1" x14ac:dyDescent="0.35">
      <c r="E7556" s="11" t="str">
        <f>IF(F7556="Primary Timing Controller","Timing",IF(F7556="Secondary Timing Controller","Timing",IF(F7556="Star","Ethernet",IF(F7556="Door Controller","Security Solution",IF(F7556="Elevator Controller","Security Solution",IF(F7556="Range Extender","Security Solution",IF(F7556="Dropbox","Standalone",IF(F7556="LF Exciter","Standalone",IF(OR(F7556="Monitor",F7556="Virtual Wall"),IF(VLOOKUP(H7556,IRDeviceDetails!$A$1:$B$10000,2,FALSE)=0,"Standalone",IF(ISNUMBER(MATCH(H7556,ConfigGrouping!$D$1:$D$10000,0)),"Primary","Secondary")),"")))))))))</f>
        <v/>
      </c>
    </row>
    <row r="7557" spans="5:5" ht="15" customHeight="1" x14ac:dyDescent="0.35">
      <c r="E7557" s="11" t="str">
        <f>IF(F7557="Primary Timing Controller","Timing",IF(F7557="Secondary Timing Controller","Timing",IF(F7557="Star","Ethernet",IF(F7557="Door Controller","Security Solution",IF(F7557="Elevator Controller","Security Solution",IF(F7557="Range Extender","Security Solution",IF(F7557="Dropbox","Standalone",IF(F7557="LF Exciter","Standalone",IF(OR(F7557="Monitor",F7557="Virtual Wall"),IF(VLOOKUP(H7557,IRDeviceDetails!$A$1:$B$10000,2,FALSE)=0,"Standalone",IF(ISNUMBER(MATCH(H7557,ConfigGrouping!$D$1:$D$10000,0)),"Primary","Secondary")),"")))))))))</f>
        <v/>
      </c>
    </row>
    <row r="7558" spans="5:5" ht="15" customHeight="1" x14ac:dyDescent="0.35">
      <c r="E7558" s="11" t="str">
        <f>IF(F7558="Primary Timing Controller","Timing",IF(F7558="Secondary Timing Controller","Timing",IF(F7558="Star","Ethernet",IF(F7558="Door Controller","Security Solution",IF(F7558="Elevator Controller","Security Solution",IF(F7558="Range Extender","Security Solution",IF(F7558="Dropbox","Standalone",IF(F7558="LF Exciter","Standalone",IF(OR(F7558="Monitor",F7558="Virtual Wall"),IF(VLOOKUP(H7558,IRDeviceDetails!$A$1:$B$10000,2,FALSE)=0,"Standalone",IF(ISNUMBER(MATCH(H7558,ConfigGrouping!$D$1:$D$10000,0)),"Primary","Secondary")),"")))))))))</f>
        <v/>
      </c>
    </row>
    <row r="7559" spans="5:5" ht="15" customHeight="1" x14ac:dyDescent="0.35">
      <c r="E7559" s="11" t="str">
        <f>IF(F7559="Primary Timing Controller","Timing",IF(F7559="Secondary Timing Controller","Timing",IF(F7559="Star","Ethernet",IF(F7559="Door Controller","Security Solution",IF(F7559="Elevator Controller","Security Solution",IF(F7559="Range Extender","Security Solution",IF(F7559="Dropbox","Standalone",IF(F7559="LF Exciter","Standalone",IF(OR(F7559="Monitor",F7559="Virtual Wall"),IF(VLOOKUP(H7559,IRDeviceDetails!$A$1:$B$10000,2,FALSE)=0,"Standalone",IF(ISNUMBER(MATCH(H7559,ConfigGrouping!$D$1:$D$10000,0)),"Primary","Secondary")),"")))))))))</f>
        <v/>
      </c>
    </row>
    <row r="7560" spans="5:5" ht="15" customHeight="1" x14ac:dyDescent="0.35">
      <c r="E7560" s="11" t="str">
        <f>IF(F7560="Primary Timing Controller","Timing",IF(F7560="Secondary Timing Controller","Timing",IF(F7560="Star","Ethernet",IF(F7560="Door Controller","Security Solution",IF(F7560="Elevator Controller","Security Solution",IF(F7560="Range Extender","Security Solution",IF(F7560="Dropbox","Standalone",IF(F7560="LF Exciter","Standalone",IF(OR(F7560="Monitor",F7560="Virtual Wall"),IF(VLOOKUP(H7560,IRDeviceDetails!$A$1:$B$10000,2,FALSE)=0,"Standalone",IF(ISNUMBER(MATCH(H7560,ConfigGrouping!$D$1:$D$10000,0)),"Primary","Secondary")),"")))))))))</f>
        <v/>
      </c>
    </row>
    <row r="7561" spans="5:5" ht="15" customHeight="1" x14ac:dyDescent="0.35">
      <c r="E7561" s="11" t="str">
        <f>IF(F7561="Primary Timing Controller","Timing",IF(F7561="Secondary Timing Controller","Timing",IF(F7561="Star","Ethernet",IF(F7561="Door Controller","Security Solution",IF(F7561="Elevator Controller","Security Solution",IF(F7561="Range Extender","Security Solution",IF(F7561="Dropbox","Standalone",IF(F7561="LF Exciter","Standalone",IF(OR(F7561="Monitor",F7561="Virtual Wall"),IF(VLOOKUP(H7561,IRDeviceDetails!$A$1:$B$10000,2,FALSE)=0,"Standalone",IF(ISNUMBER(MATCH(H7561,ConfigGrouping!$D$1:$D$10000,0)),"Primary","Secondary")),"")))))))))</f>
        <v/>
      </c>
    </row>
    <row r="7562" spans="5:5" ht="15" customHeight="1" x14ac:dyDescent="0.35">
      <c r="E7562" s="11" t="str">
        <f>IF(F7562="Primary Timing Controller","Timing",IF(F7562="Secondary Timing Controller","Timing",IF(F7562="Star","Ethernet",IF(F7562="Door Controller","Security Solution",IF(F7562="Elevator Controller","Security Solution",IF(F7562="Range Extender","Security Solution",IF(F7562="Dropbox","Standalone",IF(F7562="LF Exciter","Standalone",IF(OR(F7562="Monitor",F7562="Virtual Wall"),IF(VLOOKUP(H7562,IRDeviceDetails!$A$1:$B$10000,2,FALSE)=0,"Standalone",IF(ISNUMBER(MATCH(H7562,ConfigGrouping!$D$1:$D$10000,0)),"Primary","Secondary")),"")))))))))</f>
        <v/>
      </c>
    </row>
    <row r="7563" spans="5:5" ht="15" customHeight="1" x14ac:dyDescent="0.35">
      <c r="E7563" s="11" t="str">
        <f>IF(F7563="Primary Timing Controller","Timing",IF(F7563="Secondary Timing Controller","Timing",IF(F7563="Star","Ethernet",IF(F7563="Door Controller","Security Solution",IF(F7563="Elevator Controller","Security Solution",IF(F7563="Range Extender","Security Solution",IF(F7563="Dropbox","Standalone",IF(F7563="LF Exciter","Standalone",IF(OR(F7563="Monitor",F7563="Virtual Wall"),IF(VLOOKUP(H7563,IRDeviceDetails!$A$1:$B$10000,2,FALSE)=0,"Standalone",IF(ISNUMBER(MATCH(H7563,ConfigGrouping!$D$1:$D$10000,0)),"Primary","Secondary")),"")))))))))</f>
        <v/>
      </c>
    </row>
    <row r="7564" spans="5:5" ht="15" customHeight="1" x14ac:dyDescent="0.35">
      <c r="E7564" s="11" t="str">
        <f>IF(F7564="Primary Timing Controller","Timing",IF(F7564="Secondary Timing Controller","Timing",IF(F7564="Star","Ethernet",IF(F7564="Door Controller","Security Solution",IF(F7564="Elevator Controller","Security Solution",IF(F7564="Range Extender","Security Solution",IF(F7564="Dropbox","Standalone",IF(F7564="LF Exciter","Standalone",IF(OR(F7564="Monitor",F7564="Virtual Wall"),IF(VLOOKUP(H7564,IRDeviceDetails!$A$1:$B$10000,2,FALSE)=0,"Standalone",IF(ISNUMBER(MATCH(H7564,ConfigGrouping!$D$1:$D$10000,0)),"Primary","Secondary")),"")))))))))</f>
        <v/>
      </c>
    </row>
    <row r="7565" spans="5:5" ht="15" customHeight="1" x14ac:dyDescent="0.35">
      <c r="E7565" s="11" t="str">
        <f>IF(F7565="Primary Timing Controller","Timing",IF(F7565="Secondary Timing Controller","Timing",IF(F7565="Star","Ethernet",IF(F7565="Door Controller","Security Solution",IF(F7565="Elevator Controller","Security Solution",IF(F7565="Range Extender","Security Solution",IF(F7565="Dropbox","Standalone",IF(F7565="LF Exciter","Standalone",IF(OR(F7565="Monitor",F7565="Virtual Wall"),IF(VLOOKUP(H7565,IRDeviceDetails!$A$1:$B$10000,2,FALSE)=0,"Standalone",IF(ISNUMBER(MATCH(H7565,ConfigGrouping!$D$1:$D$10000,0)),"Primary","Secondary")),"")))))))))</f>
        <v/>
      </c>
    </row>
    <row r="7566" spans="5:5" ht="15" customHeight="1" x14ac:dyDescent="0.35">
      <c r="E7566" s="11" t="str">
        <f>IF(F7566="Primary Timing Controller","Timing",IF(F7566="Secondary Timing Controller","Timing",IF(F7566="Star","Ethernet",IF(F7566="Door Controller","Security Solution",IF(F7566="Elevator Controller","Security Solution",IF(F7566="Range Extender","Security Solution",IF(F7566="Dropbox","Standalone",IF(F7566="LF Exciter","Standalone",IF(OR(F7566="Monitor",F7566="Virtual Wall"),IF(VLOOKUP(H7566,IRDeviceDetails!$A$1:$B$10000,2,FALSE)=0,"Standalone",IF(ISNUMBER(MATCH(H7566,ConfigGrouping!$D$1:$D$10000,0)),"Primary","Secondary")),"")))))))))</f>
        <v/>
      </c>
    </row>
    <row r="7567" spans="5:5" ht="15" customHeight="1" x14ac:dyDescent="0.35">
      <c r="E7567" s="11" t="str">
        <f>IF(F7567="Primary Timing Controller","Timing",IF(F7567="Secondary Timing Controller","Timing",IF(F7567="Star","Ethernet",IF(F7567="Door Controller","Security Solution",IF(F7567="Elevator Controller","Security Solution",IF(F7567="Range Extender","Security Solution",IF(F7567="Dropbox","Standalone",IF(F7567="LF Exciter","Standalone",IF(OR(F7567="Monitor",F7567="Virtual Wall"),IF(VLOOKUP(H7567,IRDeviceDetails!$A$1:$B$10000,2,FALSE)=0,"Standalone",IF(ISNUMBER(MATCH(H7567,ConfigGrouping!$D$1:$D$10000,0)),"Primary","Secondary")),"")))))))))</f>
        <v/>
      </c>
    </row>
    <row r="7568" spans="5:5" ht="15" customHeight="1" x14ac:dyDescent="0.35">
      <c r="E7568" s="11" t="str">
        <f>IF(F7568="Primary Timing Controller","Timing",IF(F7568="Secondary Timing Controller","Timing",IF(F7568="Star","Ethernet",IF(F7568="Door Controller","Security Solution",IF(F7568="Elevator Controller","Security Solution",IF(F7568="Range Extender","Security Solution",IF(F7568="Dropbox","Standalone",IF(F7568="LF Exciter","Standalone",IF(OR(F7568="Monitor",F7568="Virtual Wall"),IF(VLOOKUP(H7568,IRDeviceDetails!$A$1:$B$10000,2,FALSE)=0,"Standalone",IF(ISNUMBER(MATCH(H7568,ConfigGrouping!$D$1:$D$10000,0)),"Primary","Secondary")),"")))))))))</f>
        <v/>
      </c>
    </row>
    <row r="7569" spans="5:5" ht="15" customHeight="1" x14ac:dyDescent="0.35">
      <c r="E7569" s="11" t="str">
        <f>IF(F7569="Primary Timing Controller","Timing",IF(F7569="Secondary Timing Controller","Timing",IF(F7569="Star","Ethernet",IF(F7569="Door Controller","Security Solution",IF(F7569="Elevator Controller","Security Solution",IF(F7569="Range Extender","Security Solution",IF(F7569="Dropbox","Standalone",IF(F7569="LF Exciter","Standalone",IF(OR(F7569="Monitor",F7569="Virtual Wall"),IF(VLOOKUP(H7569,IRDeviceDetails!$A$1:$B$10000,2,FALSE)=0,"Standalone",IF(ISNUMBER(MATCH(H7569,ConfigGrouping!$D$1:$D$10000,0)),"Primary","Secondary")),"")))))))))</f>
        <v/>
      </c>
    </row>
    <row r="7570" spans="5:5" ht="15" customHeight="1" x14ac:dyDescent="0.35">
      <c r="E7570" s="11" t="str">
        <f>IF(F7570="Primary Timing Controller","Timing",IF(F7570="Secondary Timing Controller","Timing",IF(F7570="Star","Ethernet",IF(F7570="Door Controller","Security Solution",IF(F7570="Elevator Controller","Security Solution",IF(F7570="Range Extender","Security Solution",IF(F7570="Dropbox","Standalone",IF(F7570="LF Exciter","Standalone",IF(OR(F7570="Monitor",F7570="Virtual Wall"),IF(VLOOKUP(H7570,IRDeviceDetails!$A$1:$B$10000,2,FALSE)=0,"Standalone",IF(ISNUMBER(MATCH(H7570,ConfigGrouping!$D$1:$D$10000,0)),"Primary","Secondary")),"")))))))))</f>
        <v/>
      </c>
    </row>
    <row r="7571" spans="5:5" ht="15" customHeight="1" x14ac:dyDescent="0.35">
      <c r="E7571" s="11" t="str">
        <f>IF(F7571="Primary Timing Controller","Timing",IF(F7571="Secondary Timing Controller","Timing",IF(F7571="Star","Ethernet",IF(F7571="Door Controller","Security Solution",IF(F7571="Elevator Controller","Security Solution",IF(F7571="Range Extender","Security Solution",IF(F7571="Dropbox","Standalone",IF(F7571="LF Exciter","Standalone",IF(OR(F7571="Monitor",F7571="Virtual Wall"),IF(VLOOKUP(H7571,IRDeviceDetails!$A$1:$B$10000,2,FALSE)=0,"Standalone",IF(ISNUMBER(MATCH(H7571,ConfigGrouping!$D$1:$D$10000,0)),"Primary","Secondary")),"")))))))))</f>
        <v/>
      </c>
    </row>
    <row r="7572" spans="5:5" ht="15" customHeight="1" x14ac:dyDescent="0.35">
      <c r="E7572" s="11" t="str">
        <f>IF(F7572="Primary Timing Controller","Timing",IF(F7572="Secondary Timing Controller","Timing",IF(F7572="Star","Ethernet",IF(F7572="Door Controller","Security Solution",IF(F7572="Elevator Controller","Security Solution",IF(F7572="Range Extender","Security Solution",IF(F7572="Dropbox","Standalone",IF(F7572="LF Exciter","Standalone",IF(OR(F7572="Monitor",F7572="Virtual Wall"),IF(VLOOKUP(H7572,IRDeviceDetails!$A$1:$B$10000,2,FALSE)=0,"Standalone",IF(ISNUMBER(MATCH(H7572,ConfigGrouping!$D$1:$D$10000,0)),"Primary","Secondary")),"")))))))))</f>
        <v/>
      </c>
    </row>
    <row r="7573" spans="5:5" ht="15" customHeight="1" x14ac:dyDescent="0.35">
      <c r="E7573" s="11" t="str">
        <f>IF(F7573="Primary Timing Controller","Timing",IF(F7573="Secondary Timing Controller","Timing",IF(F7573="Star","Ethernet",IF(F7573="Door Controller","Security Solution",IF(F7573="Elevator Controller","Security Solution",IF(F7573="Range Extender","Security Solution",IF(F7573="Dropbox","Standalone",IF(F7573="LF Exciter","Standalone",IF(OR(F7573="Monitor",F7573="Virtual Wall"),IF(VLOOKUP(H7573,IRDeviceDetails!$A$1:$B$10000,2,FALSE)=0,"Standalone",IF(ISNUMBER(MATCH(H7573,ConfigGrouping!$D$1:$D$10000,0)),"Primary","Secondary")),"")))))))))</f>
        <v/>
      </c>
    </row>
    <row r="7574" spans="5:5" ht="15" customHeight="1" x14ac:dyDescent="0.35">
      <c r="E7574" s="11" t="str">
        <f>IF(F7574="Primary Timing Controller","Timing",IF(F7574="Secondary Timing Controller","Timing",IF(F7574="Star","Ethernet",IF(F7574="Door Controller","Security Solution",IF(F7574="Elevator Controller","Security Solution",IF(F7574="Range Extender","Security Solution",IF(F7574="Dropbox","Standalone",IF(F7574="LF Exciter","Standalone",IF(OR(F7574="Monitor",F7574="Virtual Wall"),IF(VLOOKUP(H7574,IRDeviceDetails!$A$1:$B$10000,2,FALSE)=0,"Standalone",IF(ISNUMBER(MATCH(H7574,ConfigGrouping!$D$1:$D$10000,0)),"Primary","Secondary")),"")))))))))</f>
        <v/>
      </c>
    </row>
    <row r="7575" spans="5:5" ht="15" customHeight="1" x14ac:dyDescent="0.35">
      <c r="E7575" s="11" t="str">
        <f>IF(F7575="Primary Timing Controller","Timing",IF(F7575="Secondary Timing Controller","Timing",IF(F7575="Star","Ethernet",IF(F7575="Door Controller","Security Solution",IF(F7575="Elevator Controller","Security Solution",IF(F7575="Range Extender","Security Solution",IF(F7575="Dropbox","Standalone",IF(F7575="LF Exciter","Standalone",IF(OR(F7575="Monitor",F7575="Virtual Wall"),IF(VLOOKUP(H7575,IRDeviceDetails!$A$1:$B$10000,2,FALSE)=0,"Standalone",IF(ISNUMBER(MATCH(H7575,ConfigGrouping!$D$1:$D$10000,0)),"Primary","Secondary")),"")))))))))</f>
        <v/>
      </c>
    </row>
    <row r="7576" spans="5:5" ht="15" customHeight="1" x14ac:dyDescent="0.35">
      <c r="E7576" s="11" t="str">
        <f>IF(F7576="Primary Timing Controller","Timing",IF(F7576="Secondary Timing Controller","Timing",IF(F7576="Star","Ethernet",IF(F7576="Door Controller","Security Solution",IF(F7576="Elevator Controller","Security Solution",IF(F7576="Range Extender","Security Solution",IF(F7576="Dropbox","Standalone",IF(F7576="LF Exciter","Standalone",IF(OR(F7576="Monitor",F7576="Virtual Wall"),IF(VLOOKUP(H7576,IRDeviceDetails!$A$1:$B$10000,2,FALSE)=0,"Standalone",IF(ISNUMBER(MATCH(H7576,ConfigGrouping!$D$1:$D$10000,0)),"Primary","Secondary")),"")))))))))</f>
        <v/>
      </c>
    </row>
    <row r="7577" spans="5:5" ht="15" customHeight="1" x14ac:dyDescent="0.35">
      <c r="E7577" s="11" t="str">
        <f>IF(F7577="Primary Timing Controller","Timing",IF(F7577="Secondary Timing Controller","Timing",IF(F7577="Star","Ethernet",IF(F7577="Door Controller","Security Solution",IF(F7577="Elevator Controller","Security Solution",IF(F7577="Range Extender","Security Solution",IF(F7577="Dropbox","Standalone",IF(F7577="LF Exciter","Standalone",IF(OR(F7577="Monitor",F7577="Virtual Wall"),IF(VLOOKUP(H7577,IRDeviceDetails!$A$1:$B$10000,2,FALSE)=0,"Standalone",IF(ISNUMBER(MATCH(H7577,ConfigGrouping!$D$1:$D$10000,0)),"Primary","Secondary")),"")))))))))</f>
        <v/>
      </c>
    </row>
    <row r="7578" spans="5:5" ht="15" customHeight="1" x14ac:dyDescent="0.35">
      <c r="E7578" s="11" t="str">
        <f>IF(F7578="Primary Timing Controller","Timing",IF(F7578="Secondary Timing Controller","Timing",IF(F7578="Star","Ethernet",IF(F7578="Door Controller","Security Solution",IF(F7578="Elevator Controller","Security Solution",IF(F7578="Range Extender","Security Solution",IF(F7578="Dropbox","Standalone",IF(F7578="LF Exciter","Standalone",IF(OR(F7578="Monitor",F7578="Virtual Wall"),IF(VLOOKUP(H7578,IRDeviceDetails!$A$1:$B$10000,2,FALSE)=0,"Standalone",IF(ISNUMBER(MATCH(H7578,ConfigGrouping!$D$1:$D$10000,0)),"Primary","Secondary")),"")))))))))</f>
        <v/>
      </c>
    </row>
    <row r="7579" spans="5:5" ht="15" customHeight="1" x14ac:dyDescent="0.35">
      <c r="E7579" s="11" t="str">
        <f>IF(F7579="Primary Timing Controller","Timing",IF(F7579="Secondary Timing Controller","Timing",IF(F7579="Star","Ethernet",IF(F7579="Door Controller","Security Solution",IF(F7579="Elevator Controller","Security Solution",IF(F7579="Range Extender","Security Solution",IF(F7579="Dropbox","Standalone",IF(F7579="LF Exciter","Standalone",IF(OR(F7579="Monitor",F7579="Virtual Wall"),IF(VLOOKUP(H7579,IRDeviceDetails!$A$1:$B$10000,2,FALSE)=0,"Standalone",IF(ISNUMBER(MATCH(H7579,ConfigGrouping!$D$1:$D$10000,0)),"Primary","Secondary")),"")))))))))</f>
        <v/>
      </c>
    </row>
    <row r="7580" spans="5:5" ht="15" customHeight="1" x14ac:dyDescent="0.35">
      <c r="E7580" s="11" t="str">
        <f>IF(F7580="Primary Timing Controller","Timing",IF(F7580="Secondary Timing Controller","Timing",IF(F7580="Star","Ethernet",IF(F7580="Door Controller","Security Solution",IF(F7580="Elevator Controller","Security Solution",IF(F7580="Range Extender","Security Solution",IF(F7580="Dropbox","Standalone",IF(F7580="LF Exciter","Standalone",IF(OR(F7580="Monitor",F7580="Virtual Wall"),IF(VLOOKUP(H7580,IRDeviceDetails!$A$1:$B$10000,2,FALSE)=0,"Standalone",IF(ISNUMBER(MATCH(H7580,ConfigGrouping!$D$1:$D$10000,0)),"Primary","Secondary")),"")))))))))</f>
        <v/>
      </c>
    </row>
    <row r="7581" spans="5:5" ht="15" customHeight="1" x14ac:dyDescent="0.35">
      <c r="E7581" s="11" t="str">
        <f>IF(F7581="Primary Timing Controller","Timing",IF(F7581="Secondary Timing Controller","Timing",IF(F7581="Star","Ethernet",IF(F7581="Door Controller","Security Solution",IF(F7581="Elevator Controller","Security Solution",IF(F7581="Range Extender","Security Solution",IF(F7581="Dropbox","Standalone",IF(F7581="LF Exciter","Standalone",IF(OR(F7581="Monitor",F7581="Virtual Wall"),IF(VLOOKUP(H7581,IRDeviceDetails!$A$1:$B$10000,2,FALSE)=0,"Standalone",IF(ISNUMBER(MATCH(H7581,ConfigGrouping!$D$1:$D$10000,0)),"Primary","Secondary")),"")))))))))</f>
        <v/>
      </c>
    </row>
    <row r="7582" spans="5:5" ht="15" customHeight="1" x14ac:dyDescent="0.35">
      <c r="E7582" s="11" t="str">
        <f>IF(F7582="Primary Timing Controller","Timing",IF(F7582="Secondary Timing Controller","Timing",IF(F7582="Star","Ethernet",IF(F7582="Door Controller","Security Solution",IF(F7582="Elevator Controller","Security Solution",IF(F7582="Range Extender","Security Solution",IF(F7582="Dropbox","Standalone",IF(F7582="LF Exciter","Standalone",IF(OR(F7582="Monitor",F7582="Virtual Wall"),IF(VLOOKUP(H7582,IRDeviceDetails!$A$1:$B$10000,2,FALSE)=0,"Standalone",IF(ISNUMBER(MATCH(H7582,ConfigGrouping!$D$1:$D$10000,0)),"Primary","Secondary")),"")))))))))</f>
        <v/>
      </c>
    </row>
    <row r="7583" spans="5:5" ht="15" customHeight="1" x14ac:dyDescent="0.35">
      <c r="E7583" s="11" t="str">
        <f>IF(F7583="Primary Timing Controller","Timing",IF(F7583="Secondary Timing Controller","Timing",IF(F7583="Star","Ethernet",IF(F7583="Door Controller","Security Solution",IF(F7583="Elevator Controller","Security Solution",IF(F7583="Range Extender","Security Solution",IF(F7583="Dropbox","Standalone",IF(F7583="LF Exciter","Standalone",IF(OR(F7583="Monitor",F7583="Virtual Wall"),IF(VLOOKUP(H7583,IRDeviceDetails!$A$1:$B$10000,2,FALSE)=0,"Standalone",IF(ISNUMBER(MATCH(H7583,ConfigGrouping!$D$1:$D$10000,0)),"Primary","Secondary")),"")))))))))</f>
        <v/>
      </c>
    </row>
    <row r="7584" spans="5:5" ht="15" customHeight="1" x14ac:dyDescent="0.35">
      <c r="E7584" s="11" t="str">
        <f>IF(F7584="Primary Timing Controller","Timing",IF(F7584="Secondary Timing Controller","Timing",IF(F7584="Star","Ethernet",IF(F7584="Door Controller","Security Solution",IF(F7584="Elevator Controller","Security Solution",IF(F7584="Range Extender","Security Solution",IF(F7584="Dropbox","Standalone",IF(F7584="LF Exciter","Standalone",IF(OR(F7584="Monitor",F7584="Virtual Wall"),IF(VLOOKUP(H7584,IRDeviceDetails!$A$1:$B$10000,2,FALSE)=0,"Standalone",IF(ISNUMBER(MATCH(H7584,ConfigGrouping!$D$1:$D$10000,0)),"Primary","Secondary")),"")))))))))</f>
        <v/>
      </c>
    </row>
    <row r="7585" spans="5:5" ht="15" customHeight="1" x14ac:dyDescent="0.35">
      <c r="E7585" s="11" t="str">
        <f>IF(F7585="Primary Timing Controller","Timing",IF(F7585="Secondary Timing Controller","Timing",IF(F7585="Star","Ethernet",IF(F7585="Door Controller","Security Solution",IF(F7585="Elevator Controller","Security Solution",IF(F7585="Range Extender","Security Solution",IF(F7585="Dropbox","Standalone",IF(F7585="LF Exciter","Standalone",IF(OR(F7585="Monitor",F7585="Virtual Wall"),IF(VLOOKUP(H7585,IRDeviceDetails!$A$1:$B$10000,2,FALSE)=0,"Standalone",IF(ISNUMBER(MATCH(H7585,ConfigGrouping!$D$1:$D$10000,0)),"Primary","Secondary")),"")))))))))</f>
        <v/>
      </c>
    </row>
    <row r="7586" spans="5:5" ht="15" customHeight="1" x14ac:dyDescent="0.35">
      <c r="E7586" s="11" t="str">
        <f>IF(F7586="Primary Timing Controller","Timing",IF(F7586="Secondary Timing Controller","Timing",IF(F7586="Star","Ethernet",IF(F7586="Door Controller","Security Solution",IF(F7586="Elevator Controller","Security Solution",IF(F7586="Range Extender","Security Solution",IF(F7586="Dropbox","Standalone",IF(F7586="LF Exciter","Standalone",IF(OR(F7586="Monitor",F7586="Virtual Wall"),IF(VLOOKUP(H7586,IRDeviceDetails!$A$1:$B$10000,2,FALSE)=0,"Standalone",IF(ISNUMBER(MATCH(H7586,ConfigGrouping!$D$1:$D$10000,0)),"Primary","Secondary")),"")))))))))</f>
        <v/>
      </c>
    </row>
    <row r="7587" spans="5:5" ht="15" customHeight="1" x14ac:dyDescent="0.35">
      <c r="E7587" s="11" t="str">
        <f>IF(F7587="Primary Timing Controller","Timing",IF(F7587="Secondary Timing Controller","Timing",IF(F7587="Star","Ethernet",IF(F7587="Door Controller","Security Solution",IF(F7587="Elevator Controller","Security Solution",IF(F7587="Range Extender","Security Solution",IF(F7587="Dropbox","Standalone",IF(F7587="LF Exciter","Standalone",IF(OR(F7587="Monitor",F7587="Virtual Wall"),IF(VLOOKUP(H7587,IRDeviceDetails!$A$1:$B$10000,2,FALSE)=0,"Standalone",IF(ISNUMBER(MATCH(H7587,ConfigGrouping!$D$1:$D$10000,0)),"Primary","Secondary")),"")))))))))</f>
        <v/>
      </c>
    </row>
    <row r="7588" spans="5:5" ht="15" customHeight="1" x14ac:dyDescent="0.35">
      <c r="E7588" s="11" t="str">
        <f>IF(F7588="Primary Timing Controller","Timing",IF(F7588="Secondary Timing Controller","Timing",IF(F7588="Star","Ethernet",IF(F7588="Door Controller","Security Solution",IF(F7588="Elevator Controller","Security Solution",IF(F7588="Range Extender","Security Solution",IF(F7588="Dropbox","Standalone",IF(F7588="LF Exciter","Standalone",IF(OR(F7588="Monitor",F7588="Virtual Wall"),IF(VLOOKUP(H7588,IRDeviceDetails!$A$1:$B$10000,2,FALSE)=0,"Standalone",IF(ISNUMBER(MATCH(H7588,ConfigGrouping!$D$1:$D$10000,0)),"Primary","Secondary")),"")))))))))</f>
        <v/>
      </c>
    </row>
    <row r="7589" spans="5:5" ht="15" customHeight="1" x14ac:dyDescent="0.35">
      <c r="E7589" s="11" t="str">
        <f>IF(F7589="Primary Timing Controller","Timing",IF(F7589="Secondary Timing Controller","Timing",IF(F7589="Star","Ethernet",IF(F7589="Door Controller","Security Solution",IF(F7589="Elevator Controller","Security Solution",IF(F7589="Range Extender","Security Solution",IF(F7589="Dropbox","Standalone",IF(F7589="LF Exciter","Standalone",IF(OR(F7589="Monitor",F7589="Virtual Wall"),IF(VLOOKUP(H7589,IRDeviceDetails!$A$1:$B$10000,2,FALSE)=0,"Standalone",IF(ISNUMBER(MATCH(H7589,ConfigGrouping!$D$1:$D$10000,0)),"Primary","Secondary")),"")))))))))</f>
        <v/>
      </c>
    </row>
    <row r="7590" spans="5:5" ht="15" customHeight="1" x14ac:dyDescent="0.35">
      <c r="E7590" s="11" t="str">
        <f>IF(F7590="Primary Timing Controller","Timing",IF(F7590="Secondary Timing Controller","Timing",IF(F7590="Star","Ethernet",IF(F7590="Door Controller","Security Solution",IF(F7590="Elevator Controller","Security Solution",IF(F7590="Range Extender","Security Solution",IF(F7590="Dropbox","Standalone",IF(F7590="LF Exciter","Standalone",IF(OR(F7590="Monitor",F7590="Virtual Wall"),IF(VLOOKUP(H7590,IRDeviceDetails!$A$1:$B$10000,2,FALSE)=0,"Standalone",IF(ISNUMBER(MATCH(H7590,ConfigGrouping!$D$1:$D$10000,0)),"Primary","Secondary")),"")))))))))</f>
        <v/>
      </c>
    </row>
    <row r="7591" spans="5:5" ht="15" customHeight="1" x14ac:dyDescent="0.35">
      <c r="E7591" s="11" t="str">
        <f>IF(F7591="Primary Timing Controller","Timing",IF(F7591="Secondary Timing Controller","Timing",IF(F7591="Star","Ethernet",IF(F7591="Door Controller","Security Solution",IF(F7591="Elevator Controller","Security Solution",IF(F7591="Range Extender","Security Solution",IF(F7591="Dropbox","Standalone",IF(F7591="LF Exciter","Standalone",IF(OR(F7591="Monitor",F7591="Virtual Wall"),IF(VLOOKUP(H7591,IRDeviceDetails!$A$1:$B$10000,2,FALSE)=0,"Standalone",IF(ISNUMBER(MATCH(H7591,ConfigGrouping!$D$1:$D$10000,0)),"Primary","Secondary")),"")))))))))</f>
        <v/>
      </c>
    </row>
    <row r="7592" spans="5:5" ht="15" customHeight="1" x14ac:dyDescent="0.35">
      <c r="E7592" s="11" t="str">
        <f>IF(F7592="Primary Timing Controller","Timing",IF(F7592="Secondary Timing Controller","Timing",IF(F7592="Star","Ethernet",IF(F7592="Door Controller","Security Solution",IF(F7592="Elevator Controller","Security Solution",IF(F7592="Range Extender","Security Solution",IF(F7592="Dropbox","Standalone",IF(F7592="LF Exciter","Standalone",IF(OR(F7592="Monitor",F7592="Virtual Wall"),IF(VLOOKUP(H7592,IRDeviceDetails!$A$1:$B$10000,2,FALSE)=0,"Standalone",IF(ISNUMBER(MATCH(H7592,ConfigGrouping!$D$1:$D$10000,0)),"Primary","Secondary")),"")))))))))</f>
        <v/>
      </c>
    </row>
    <row r="7593" spans="5:5" ht="15" customHeight="1" x14ac:dyDescent="0.35">
      <c r="E7593" s="11" t="str">
        <f>IF(F7593="Primary Timing Controller","Timing",IF(F7593="Secondary Timing Controller","Timing",IF(F7593="Star","Ethernet",IF(F7593="Door Controller","Security Solution",IF(F7593="Elevator Controller","Security Solution",IF(F7593="Range Extender","Security Solution",IF(F7593="Dropbox","Standalone",IF(F7593="LF Exciter","Standalone",IF(OR(F7593="Monitor",F7593="Virtual Wall"),IF(VLOOKUP(H7593,IRDeviceDetails!$A$1:$B$10000,2,FALSE)=0,"Standalone",IF(ISNUMBER(MATCH(H7593,ConfigGrouping!$D$1:$D$10000,0)),"Primary","Secondary")),"")))))))))</f>
        <v/>
      </c>
    </row>
    <row r="7594" spans="5:5" ht="15" customHeight="1" x14ac:dyDescent="0.35">
      <c r="E7594" s="11" t="str">
        <f>IF(F7594="Primary Timing Controller","Timing",IF(F7594="Secondary Timing Controller","Timing",IF(F7594="Star","Ethernet",IF(F7594="Door Controller","Security Solution",IF(F7594="Elevator Controller","Security Solution",IF(F7594="Range Extender","Security Solution",IF(F7594="Dropbox","Standalone",IF(F7594="LF Exciter","Standalone",IF(OR(F7594="Monitor",F7594="Virtual Wall"),IF(VLOOKUP(H7594,IRDeviceDetails!$A$1:$B$10000,2,FALSE)=0,"Standalone",IF(ISNUMBER(MATCH(H7594,ConfigGrouping!$D$1:$D$10000,0)),"Primary","Secondary")),"")))))))))</f>
        <v/>
      </c>
    </row>
    <row r="7595" spans="5:5" ht="15" customHeight="1" x14ac:dyDescent="0.35">
      <c r="E7595" s="11" t="str">
        <f>IF(F7595="Primary Timing Controller","Timing",IF(F7595="Secondary Timing Controller","Timing",IF(F7595="Star","Ethernet",IF(F7595="Door Controller","Security Solution",IF(F7595="Elevator Controller","Security Solution",IF(F7595="Range Extender","Security Solution",IF(F7595="Dropbox","Standalone",IF(F7595="LF Exciter","Standalone",IF(OR(F7595="Monitor",F7595="Virtual Wall"),IF(VLOOKUP(H7595,IRDeviceDetails!$A$1:$B$10000,2,FALSE)=0,"Standalone",IF(ISNUMBER(MATCH(H7595,ConfigGrouping!$D$1:$D$10000,0)),"Primary","Secondary")),"")))))))))</f>
        <v/>
      </c>
    </row>
    <row r="7596" spans="5:5" ht="15" customHeight="1" x14ac:dyDescent="0.35">
      <c r="E7596" s="11" t="str">
        <f>IF(F7596="Primary Timing Controller","Timing",IF(F7596="Secondary Timing Controller","Timing",IF(F7596="Star","Ethernet",IF(F7596="Door Controller","Security Solution",IF(F7596="Elevator Controller","Security Solution",IF(F7596="Range Extender","Security Solution",IF(F7596="Dropbox","Standalone",IF(F7596="LF Exciter","Standalone",IF(OR(F7596="Monitor",F7596="Virtual Wall"),IF(VLOOKUP(H7596,IRDeviceDetails!$A$1:$B$10000,2,FALSE)=0,"Standalone",IF(ISNUMBER(MATCH(H7596,ConfigGrouping!$D$1:$D$10000,0)),"Primary","Secondary")),"")))))))))</f>
        <v/>
      </c>
    </row>
    <row r="7597" spans="5:5" ht="15" customHeight="1" x14ac:dyDescent="0.35">
      <c r="E7597" s="11" t="str">
        <f>IF(F7597="Primary Timing Controller","Timing",IF(F7597="Secondary Timing Controller","Timing",IF(F7597="Star","Ethernet",IF(F7597="Door Controller","Security Solution",IF(F7597="Elevator Controller","Security Solution",IF(F7597="Range Extender","Security Solution",IF(F7597="Dropbox","Standalone",IF(F7597="LF Exciter","Standalone",IF(OR(F7597="Monitor",F7597="Virtual Wall"),IF(VLOOKUP(H7597,IRDeviceDetails!$A$1:$B$10000,2,FALSE)=0,"Standalone",IF(ISNUMBER(MATCH(H7597,ConfigGrouping!$D$1:$D$10000,0)),"Primary","Secondary")),"")))))))))</f>
        <v/>
      </c>
    </row>
    <row r="7598" spans="5:5" ht="15" customHeight="1" x14ac:dyDescent="0.35">
      <c r="E7598" s="11" t="str">
        <f>IF(F7598="Primary Timing Controller","Timing",IF(F7598="Secondary Timing Controller","Timing",IF(F7598="Star","Ethernet",IF(F7598="Door Controller","Security Solution",IF(F7598="Elevator Controller","Security Solution",IF(F7598="Range Extender","Security Solution",IF(F7598="Dropbox","Standalone",IF(F7598="LF Exciter","Standalone",IF(OR(F7598="Monitor",F7598="Virtual Wall"),IF(VLOOKUP(H7598,IRDeviceDetails!$A$1:$B$10000,2,FALSE)=0,"Standalone",IF(ISNUMBER(MATCH(H7598,ConfigGrouping!$D$1:$D$10000,0)),"Primary","Secondary")),"")))))))))</f>
        <v/>
      </c>
    </row>
    <row r="7599" spans="5:5" ht="15" customHeight="1" x14ac:dyDescent="0.35">
      <c r="E7599" s="11" t="str">
        <f>IF(F7599="Primary Timing Controller","Timing",IF(F7599="Secondary Timing Controller","Timing",IF(F7599="Star","Ethernet",IF(F7599="Door Controller","Security Solution",IF(F7599="Elevator Controller","Security Solution",IF(F7599="Range Extender","Security Solution",IF(F7599="Dropbox","Standalone",IF(F7599="LF Exciter","Standalone",IF(OR(F7599="Monitor",F7599="Virtual Wall"),IF(VLOOKUP(H7599,IRDeviceDetails!$A$1:$B$10000,2,FALSE)=0,"Standalone",IF(ISNUMBER(MATCH(H7599,ConfigGrouping!$D$1:$D$10000,0)),"Primary","Secondary")),"")))))))))</f>
        <v/>
      </c>
    </row>
    <row r="7600" spans="5:5" ht="15" customHeight="1" x14ac:dyDescent="0.35">
      <c r="E7600" s="11" t="str">
        <f>IF(F7600="Primary Timing Controller","Timing",IF(F7600="Secondary Timing Controller","Timing",IF(F7600="Star","Ethernet",IF(F7600="Door Controller","Security Solution",IF(F7600="Elevator Controller","Security Solution",IF(F7600="Range Extender","Security Solution",IF(F7600="Dropbox","Standalone",IF(F7600="LF Exciter","Standalone",IF(OR(F7600="Monitor",F7600="Virtual Wall"),IF(VLOOKUP(H7600,IRDeviceDetails!$A$1:$B$10000,2,FALSE)=0,"Standalone",IF(ISNUMBER(MATCH(H7600,ConfigGrouping!$D$1:$D$10000,0)),"Primary","Secondary")),"")))))))))</f>
        <v/>
      </c>
    </row>
    <row r="7601" spans="5:5" ht="15" customHeight="1" x14ac:dyDescent="0.35">
      <c r="E7601" s="11" t="str">
        <f>IF(F7601="Primary Timing Controller","Timing",IF(F7601="Secondary Timing Controller","Timing",IF(F7601="Star","Ethernet",IF(F7601="Door Controller","Security Solution",IF(F7601="Elevator Controller","Security Solution",IF(F7601="Range Extender","Security Solution",IF(F7601="Dropbox","Standalone",IF(F7601="LF Exciter","Standalone",IF(OR(F7601="Monitor",F7601="Virtual Wall"),IF(VLOOKUP(H7601,IRDeviceDetails!$A$1:$B$10000,2,FALSE)=0,"Standalone",IF(ISNUMBER(MATCH(H7601,ConfigGrouping!$D$1:$D$10000,0)),"Primary","Secondary")),"")))))))))</f>
        <v/>
      </c>
    </row>
    <row r="7602" spans="5:5" ht="15" customHeight="1" x14ac:dyDescent="0.35">
      <c r="E7602" s="11" t="str">
        <f>IF(F7602="Primary Timing Controller","Timing",IF(F7602="Secondary Timing Controller","Timing",IF(F7602="Star","Ethernet",IF(F7602="Door Controller","Security Solution",IF(F7602="Elevator Controller","Security Solution",IF(F7602="Range Extender","Security Solution",IF(F7602="Dropbox","Standalone",IF(F7602="LF Exciter","Standalone",IF(OR(F7602="Monitor",F7602="Virtual Wall"),IF(VLOOKUP(H7602,IRDeviceDetails!$A$1:$B$10000,2,FALSE)=0,"Standalone",IF(ISNUMBER(MATCH(H7602,ConfigGrouping!$D$1:$D$10000,0)),"Primary","Secondary")),"")))))))))</f>
        <v/>
      </c>
    </row>
    <row r="7603" spans="5:5" ht="15" customHeight="1" x14ac:dyDescent="0.35">
      <c r="E7603" s="11" t="str">
        <f>IF(F7603="Primary Timing Controller","Timing",IF(F7603="Secondary Timing Controller","Timing",IF(F7603="Star","Ethernet",IF(F7603="Door Controller","Security Solution",IF(F7603="Elevator Controller","Security Solution",IF(F7603="Range Extender","Security Solution",IF(F7603="Dropbox","Standalone",IF(F7603="LF Exciter","Standalone",IF(OR(F7603="Monitor",F7603="Virtual Wall"),IF(VLOOKUP(H7603,IRDeviceDetails!$A$1:$B$10000,2,FALSE)=0,"Standalone",IF(ISNUMBER(MATCH(H7603,ConfigGrouping!$D$1:$D$10000,0)),"Primary","Secondary")),"")))))))))</f>
        <v/>
      </c>
    </row>
    <row r="7604" spans="5:5" ht="15" customHeight="1" x14ac:dyDescent="0.35">
      <c r="E7604" s="11" t="str">
        <f>IF(F7604="Primary Timing Controller","Timing",IF(F7604="Secondary Timing Controller","Timing",IF(F7604="Star","Ethernet",IF(F7604="Door Controller","Security Solution",IF(F7604="Elevator Controller","Security Solution",IF(F7604="Range Extender","Security Solution",IF(F7604="Dropbox","Standalone",IF(F7604="LF Exciter","Standalone",IF(OR(F7604="Monitor",F7604="Virtual Wall"),IF(VLOOKUP(H7604,IRDeviceDetails!$A$1:$B$10000,2,FALSE)=0,"Standalone",IF(ISNUMBER(MATCH(H7604,ConfigGrouping!$D$1:$D$10000,0)),"Primary","Secondary")),"")))))))))</f>
        <v/>
      </c>
    </row>
    <row r="7605" spans="5:5" ht="15" customHeight="1" x14ac:dyDescent="0.35">
      <c r="E7605" s="11" t="str">
        <f>IF(F7605="Primary Timing Controller","Timing",IF(F7605="Secondary Timing Controller","Timing",IF(F7605="Star","Ethernet",IF(F7605="Door Controller","Security Solution",IF(F7605="Elevator Controller","Security Solution",IF(F7605="Range Extender","Security Solution",IF(F7605="Dropbox","Standalone",IF(F7605="LF Exciter","Standalone",IF(OR(F7605="Monitor",F7605="Virtual Wall"),IF(VLOOKUP(H7605,IRDeviceDetails!$A$1:$B$10000,2,FALSE)=0,"Standalone",IF(ISNUMBER(MATCH(H7605,ConfigGrouping!$D$1:$D$10000,0)),"Primary","Secondary")),"")))))))))</f>
        <v/>
      </c>
    </row>
    <row r="7606" spans="5:5" ht="15" customHeight="1" x14ac:dyDescent="0.35">
      <c r="E7606" s="11" t="str">
        <f>IF(F7606="Primary Timing Controller","Timing",IF(F7606="Secondary Timing Controller","Timing",IF(F7606="Star","Ethernet",IF(F7606="Door Controller","Security Solution",IF(F7606="Elevator Controller","Security Solution",IF(F7606="Range Extender","Security Solution",IF(F7606="Dropbox","Standalone",IF(F7606="LF Exciter","Standalone",IF(OR(F7606="Monitor",F7606="Virtual Wall"),IF(VLOOKUP(H7606,IRDeviceDetails!$A$1:$B$10000,2,FALSE)=0,"Standalone",IF(ISNUMBER(MATCH(H7606,ConfigGrouping!$D$1:$D$10000,0)),"Primary","Secondary")),"")))))))))</f>
        <v/>
      </c>
    </row>
    <row r="7607" spans="5:5" ht="15" customHeight="1" x14ac:dyDescent="0.35">
      <c r="E7607" s="11" t="str">
        <f>IF(F7607="Primary Timing Controller","Timing",IF(F7607="Secondary Timing Controller","Timing",IF(F7607="Star","Ethernet",IF(F7607="Door Controller","Security Solution",IF(F7607="Elevator Controller","Security Solution",IF(F7607="Range Extender","Security Solution",IF(F7607="Dropbox","Standalone",IF(F7607="LF Exciter","Standalone",IF(OR(F7607="Monitor",F7607="Virtual Wall"),IF(VLOOKUP(H7607,IRDeviceDetails!$A$1:$B$10000,2,FALSE)=0,"Standalone",IF(ISNUMBER(MATCH(H7607,ConfigGrouping!$D$1:$D$10000,0)),"Primary","Secondary")),"")))))))))</f>
        <v/>
      </c>
    </row>
    <row r="7608" spans="5:5" ht="15" customHeight="1" x14ac:dyDescent="0.35">
      <c r="E7608" s="11" t="str">
        <f>IF(F7608="Primary Timing Controller","Timing",IF(F7608="Secondary Timing Controller","Timing",IF(F7608="Star","Ethernet",IF(F7608="Door Controller","Security Solution",IF(F7608="Elevator Controller","Security Solution",IF(F7608="Range Extender","Security Solution",IF(F7608="Dropbox","Standalone",IF(F7608="LF Exciter","Standalone",IF(OR(F7608="Monitor",F7608="Virtual Wall"),IF(VLOOKUP(H7608,IRDeviceDetails!$A$1:$B$10000,2,FALSE)=0,"Standalone",IF(ISNUMBER(MATCH(H7608,ConfigGrouping!$D$1:$D$10000,0)),"Primary","Secondary")),"")))))))))</f>
        <v/>
      </c>
    </row>
    <row r="7609" spans="5:5" ht="15" customHeight="1" x14ac:dyDescent="0.35">
      <c r="E7609" s="11" t="str">
        <f>IF(F7609="Primary Timing Controller","Timing",IF(F7609="Secondary Timing Controller","Timing",IF(F7609="Star","Ethernet",IF(F7609="Door Controller","Security Solution",IF(F7609="Elevator Controller","Security Solution",IF(F7609="Range Extender","Security Solution",IF(F7609="Dropbox","Standalone",IF(F7609="LF Exciter","Standalone",IF(OR(F7609="Monitor",F7609="Virtual Wall"),IF(VLOOKUP(H7609,IRDeviceDetails!$A$1:$B$10000,2,FALSE)=0,"Standalone",IF(ISNUMBER(MATCH(H7609,ConfigGrouping!$D$1:$D$10000,0)),"Primary","Secondary")),"")))))))))</f>
        <v/>
      </c>
    </row>
    <row r="7610" spans="5:5" ht="15" customHeight="1" x14ac:dyDescent="0.35">
      <c r="E7610" s="11" t="str">
        <f>IF(F7610="Primary Timing Controller","Timing",IF(F7610="Secondary Timing Controller","Timing",IF(F7610="Star","Ethernet",IF(F7610="Door Controller","Security Solution",IF(F7610="Elevator Controller","Security Solution",IF(F7610="Range Extender","Security Solution",IF(F7610="Dropbox","Standalone",IF(F7610="LF Exciter","Standalone",IF(OR(F7610="Monitor",F7610="Virtual Wall"),IF(VLOOKUP(H7610,IRDeviceDetails!$A$1:$B$10000,2,FALSE)=0,"Standalone",IF(ISNUMBER(MATCH(H7610,ConfigGrouping!$D$1:$D$10000,0)),"Primary","Secondary")),"")))))))))</f>
        <v/>
      </c>
    </row>
    <row r="7611" spans="5:5" ht="15" customHeight="1" x14ac:dyDescent="0.35">
      <c r="E7611" s="11" t="str">
        <f>IF(F7611="Primary Timing Controller","Timing",IF(F7611="Secondary Timing Controller","Timing",IF(F7611="Star","Ethernet",IF(F7611="Door Controller","Security Solution",IF(F7611="Elevator Controller","Security Solution",IF(F7611="Range Extender","Security Solution",IF(F7611="Dropbox","Standalone",IF(F7611="LF Exciter","Standalone",IF(OR(F7611="Monitor",F7611="Virtual Wall"),IF(VLOOKUP(H7611,IRDeviceDetails!$A$1:$B$10000,2,FALSE)=0,"Standalone",IF(ISNUMBER(MATCH(H7611,ConfigGrouping!$D$1:$D$10000,0)),"Primary","Secondary")),"")))))))))</f>
        <v/>
      </c>
    </row>
    <row r="7612" spans="5:5" ht="15" customHeight="1" x14ac:dyDescent="0.35">
      <c r="E7612" s="11" t="str">
        <f>IF(F7612="Primary Timing Controller","Timing",IF(F7612="Secondary Timing Controller","Timing",IF(F7612="Star","Ethernet",IF(F7612="Door Controller","Security Solution",IF(F7612="Elevator Controller","Security Solution",IF(F7612="Range Extender","Security Solution",IF(F7612="Dropbox","Standalone",IF(F7612="LF Exciter","Standalone",IF(OR(F7612="Monitor",F7612="Virtual Wall"),IF(VLOOKUP(H7612,IRDeviceDetails!$A$1:$B$10000,2,FALSE)=0,"Standalone",IF(ISNUMBER(MATCH(H7612,ConfigGrouping!$D$1:$D$10000,0)),"Primary","Secondary")),"")))))))))</f>
        <v/>
      </c>
    </row>
    <row r="7613" spans="5:5" ht="15" customHeight="1" x14ac:dyDescent="0.35">
      <c r="E7613" s="11" t="str">
        <f>IF(F7613="Primary Timing Controller","Timing",IF(F7613="Secondary Timing Controller","Timing",IF(F7613="Star","Ethernet",IF(F7613="Door Controller","Security Solution",IF(F7613="Elevator Controller","Security Solution",IF(F7613="Range Extender","Security Solution",IF(F7613="Dropbox","Standalone",IF(F7613="LF Exciter","Standalone",IF(OR(F7613="Monitor",F7613="Virtual Wall"),IF(VLOOKUP(H7613,IRDeviceDetails!$A$1:$B$10000,2,FALSE)=0,"Standalone",IF(ISNUMBER(MATCH(H7613,ConfigGrouping!$D$1:$D$10000,0)),"Primary","Secondary")),"")))))))))</f>
        <v/>
      </c>
    </row>
    <row r="7614" spans="5:5" ht="15" customHeight="1" x14ac:dyDescent="0.35">
      <c r="E7614" s="11" t="str">
        <f>IF(F7614="Primary Timing Controller","Timing",IF(F7614="Secondary Timing Controller","Timing",IF(F7614="Star","Ethernet",IF(F7614="Door Controller","Security Solution",IF(F7614="Elevator Controller","Security Solution",IF(F7614="Range Extender","Security Solution",IF(F7614="Dropbox","Standalone",IF(F7614="LF Exciter","Standalone",IF(OR(F7614="Monitor",F7614="Virtual Wall"),IF(VLOOKUP(H7614,IRDeviceDetails!$A$1:$B$10000,2,FALSE)=0,"Standalone",IF(ISNUMBER(MATCH(H7614,ConfigGrouping!$D$1:$D$10000,0)),"Primary","Secondary")),"")))))))))</f>
        <v/>
      </c>
    </row>
    <row r="7615" spans="5:5" ht="15" customHeight="1" x14ac:dyDescent="0.35">
      <c r="E7615" s="11" t="str">
        <f>IF(F7615="Primary Timing Controller","Timing",IF(F7615="Secondary Timing Controller","Timing",IF(F7615="Star","Ethernet",IF(F7615="Door Controller","Security Solution",IF(F7615="Elevator Controller","Security Solution",IF(F7615="Range Extender","Security Solution",IF(F7615="Dropbox","Standalone",IF(F7615="LF Exciter","Standalone",IF(OR(F7615="Monitor",F7615="Virtual Wall"),IF(VLOOKUP(H7615,IRDeviceDetails!$A$1:$B$10000,2,FALSE)=0,"Standalone",IF(ISNUMBER(MATCH(H7615,ConfigGrouping!$D$1:$D$10000,0)),"Primary","Secondary")),"")))))))))</f>
        <v/>
      </c>
    </row>
    <row r="7616" spans="5:5" ht="15" customHeight="1" x14ac:dyDescent="0.35">
      <c r="E7616" s="11" t="str">
        <f>IF(F7616="Primary Timing Controller","Timing",IF(F7616="Secondary Timing Controller","Timing",IF(F7616="Star","Ethernet",IF(F7616="Door Controller","Security Solution",IF(F7616="Elevator Controller","Security Solution",IF(F7616="Range Extender","Security Solution",IF(F7616="Dropbox","Standalone",IF(F7616="LF Exciter","Standalone",IF(OR(F7616="Monitor",F7616="Virtual Wall"),IF(VLOOKUP(H7616,IRDeviceDetails!$A$1:$B$10000,2,FALSE)=0,"Standalone",IF(ISNUMBER(MATCH(H7616,ConfigGrouping!$D$1:$D$10000,0)),"Primary","Secondary")),"")))))))))</f>
        <v/>
      </c>
    </row>
    <row r="7617" spans="5:5" ht="15" customHeight="1" x14ac:dyDescent="0.35">
      <c r="E7617" s="11" t="str">
        <f>IF(F7617="Primary Timing Controller","Timing",IF(F7617="Secondary Timing Controller","Timing",IF(F7617="Star","Ethernet",IF(F7617="Door Controller","Security Solution",IF(F7617="Elevator Controller","Security Solution",IF(F7617="Range Extender","Security Solution",IF(F7617="Dropbox","Standalone",IF(F7617="LF Exciter","Standalone",IF(OR(F7617="Monitor",F7617="Virtual Wall"),IF(VLOOKUP(H7617,IRDeviceDetails!$A$1:$B$10000,2,FALSE)=0,"Standalone",IF(ISNUMBER(MATCH(H7617,ConfigGrouping!$D$1:$D$10000,0)),"Primary","Secondary")),"")))))))))</f>
        <v/>
      </c>
    </row>
    <row r="7618" spans="5:5" ht="15" customHeight="1" x14ac:dyDescent="0.35">
      <c r="E7618" s="11" t="str">
        <f>IF(F7618="Primary Timing Controller","Timing",IF(F7618="Secondary Timing Controller","Timing",IF(F7618="Star","Ethernet",IF(F7618="Door Controller","Security Solution",IF(F7618="Elevator Controller","Security Solution",IF(F7618="Range Extender","Security Solution",IF(F7618="Dropbox","Standalone",IF(F7618="LF Exciter","Standalone",IF(OR(F7618="Monitor",F7618="Virtual Wall"),IF(VLOOKUP(H7618,IRDeviceDetails!$A$1:$B$10000,2,FALSE)=0,"Standalone",IF(ISNUMBER(MATCH(H7618,ConfigGrouping!$D$1:$D$10000,0)),"Primary","Secondary")),"")))))))))</f>
        <v/>
      </c>
    </row>
    <row r="7619" spans="5:5" ht="15" customHeight="1" x14ac:dyDescent="0.35">
      <c r="E7619" s="11" t="str">
        <f>IF(F7619="Primary Timing Controller","Timing",IF(F7619="Secondary Timing Controller","Timing",IF(F7619="Star","Ethernet",IF(F7619="Door Controller","Security Solution",IF(F7619="Elevator Controller","Security Solution",IF(F7619="Range Extender","Security Solution",IF(F7619="Dropbox","Standalone",IF(F7619="LF Exciter","Standalone",IF(OR(F7619="Monitor",F7619="Virtual Wall"),IF(VLOOKUP(H7619,IRDeviceDetails!$A$1:$B$10000,2,FALSE)=0,"Standalone",IF(ISNUMBER(MATCH(H7619,ConfigGrouping!$D$1:$D$10000,0)),"Primary","Secondary")),"")))))))))</f>
        <v/>
      </c>
    </row>
    <row r="7620" spans="5:5" ht="15" customHeight="1" x14ac:dyDescent="0.35">
      <c r="E7620" s="11" t="str">
        <f>IF(F7620="Primary Timing Controller","Timing",IF(F7620="Secondary Timing Controller","Timing",IF(F7620="Star","Ethernet",IF(F7620="Door Controller","Security Solution",IF(F7620="Elevator Controller","Security Solution",IF(F7620="Range Extender","Security Solution",IF(F7620="Dropbox","Standalone",IF(F7620="LF Exciter","Standalone",IF(OR(F7620="Monitor",F7620="Virtual Wall"),IF(VLOOKUP(H7620,IRDeviceDetails!$A$1:$B$10000,2,FALSE)=0,"Standalone",IF(ISNUMBER(MATCH(H7620,ConfigGrouping!$D$1:$D$10000,0)),"Primary","Secondary")),"")))))))))</f>
        <v/>
      </c>
    </row>
    <row r="7621" spans="5:5" ht="15" customHeight="1" x14ac:dyDescent="0.35">
      <c r="E7621" s="11" t="str">
        <f>IF(F7621="Primary Timing Controller","Timing",IF(F7621="Secondary Timing Controller","Timing",IF(F7621="Star","Ethernet",IF(F7621="Door Controller","Security Solution",IF(F7621="Elevator Controller","Security Solution",IF(F7621="Range Extender","Security Solution",IF(F7621="Dropbox","Standalone",IF(F7621="LF Exciter","Standalone",IF(OR(F7621="Monitor",F7621="Virtual Wall"),IF(VLOOKUP(H7621,IRDeviceDetails!$A$1:$B$10000,2,FALSE)=0,"Standalone",IF(ISNUMBER(MATCH(H7621,ConfigGrouping!$D$1:$D$10000,0)),"Primary","Secondary")),"")))))))))</f>
        <v/>
      </c>
    </row>
    <row r="7622" spans="5:5" ht="15" customHeight="1" x14ac:dyDescent="0.35">
      <c r="E7622" s="11" t="str">
        <f>IF(F7622="Primary Timing Controller","Timing",IF(F7622="Secondary Timing Controller","Timing",IF(F7622="Star","Ethernet",IF(F7622="Door Controller","Security Solution",IF(F7622="Elevator Controller","Security Solution",IF(F7622="Range Extender","Security Solution",IF(F7622="Dropbox","Standalone",IF(F7622="LF Exciter","Standalone",IF(OR(F7622="Monitor",F7622="Virtual Wall"),IF(VLOOKUP(H7622,IRDeviceDetails!$A$1:$B$10000,2,FALSE)=0,"Standalone",IF(ISNUMBER(MATCH(H7622,ConfigGrouping!$D$1:$D$10000,0)),"Primary","Secondary")),"")))))))))</f>
        <v/>
      </c>
    </row>
    <row r="7623" spans="5:5" ht="15" customHeight="1" x14ac:dyDescent="0.35">
      <c r="E7623" s="11" t="str">
        <f>IF(F7623="Primary Timing Controller","Timing",IF(F7623="Secondary Timing Controller","Timing",IF(F7623="Star","Ethernet",IF(F7623="Door Controller","Security Solution",IF(F7623="Elevator Controller","Security Solution",IF(F7623="Range Extender","Security Solution",IF(F7623="Dropbox","Standalone",IF(F7623="LF Exciter","Standalone",IF(OR(F7623="Monitor",F7623="Virtual Wall"),IF(VLOOKUP(H7623,IRDeviceDetails!$A$1:$B$10000,2,FALSE)=0,"Standalone",IF(ISNUMBER(MATCH(H7623,ConfigGrouping!$D$1:$D$10000,0)),"Primary","Secondary")),"")))))))))</f>
        <v/>
      </c>
    </row>
    <row r="7624" spans="5:5" ht="15" customHeight="1" x14ac:dyDescent="0.35">
      <c r="E7624" s="11" t="str">
        <f>IF(F7624="Primary Timing Controller","Timing",IF(F7624="Secondary Timing Controller","Timing",IF(F7624="Star","Ethernet",IF(F7624="Door Controller","Security Solution",IF(F7624="Elevator Controller","Security Solution",IF(F7624="Range Extender","Security Solution",IF(F7624="Dropbox","Standalone",IF(F7624="LF Exciter","Standalone",IF(OR(F7624="Monitor",F7624="Virtual Wall"),IF(VLOOKUP(H7624,IRDeviceDetails!$A$1:$B$10000,2,FALSE)=0,"Standalone",IF(ISNUMBER(MATCH(H7624,ConfigGrouping!$D$1:$D$10000,0)),"Primary","Secondary")),"")))))))))</f>
        <v/>
      </c>
    </row>
    <row r="7625" spans="5:5" ht="15" customHeight="1" x14ac:dyDescent="0.35">
      <c r="E7625" s="11" t="str">
        <f>IF(F7625="Primary Timing Controller","Timing",IF(F7625="Secondary Timing Controller","Timing",IF(F7625="Star","Ethernet",IF(F7625="Door Controller","Security Solution",IF(F7625="Elevator Controller","Security Solution",IF(F7625="Range Extender","Security Solution",IF(F7625="Dropbox","Standalone",IF(F7625="LF Exciter","Standalone",IF(OR(F7625="Monitor",F7625="Virtual Wall"),IF(VLOOKUP(H7625,IRDeviceDetails!$A$1:$B$10000,2,FALSE)=0,"Standalone",IF(ISNUMBER(MATCH(H7625,ConfigGrouping!$D$1:$D$10000,0)),"Primary","Secondary")),"")))))))))</f>
        <v/>
      </c>
    </row>
    <row r="7626" spans="5:5" ht="15" customHeight="1" x14ac:dyDescent="0.35">
      <c r="E7626" s="11" t="str">
        <f>IF(F7626="Primary Timing Controller","Timing",IF(F7626="Secondary Timing Controller","Timing",IF(F7626="Star","Ethernet",IF(F7626="Door Controller","Security Solution",IF(F7626="Elevator Controller","Security Solution",IF(F7626="Range Extender","Security Solution",IF(F7626="Dropbox","Standalone",IF(F7626="LF Exciter","Standalone",IF(OR(F7626="Monitor",F7626="Virtual Wall"),IF(VLOOKUP(H7626,IRDeviceDetails!$A$1:$B$10000,2,FALSE)=0,"Standalone",IF(ISNUMBER(MATCH(H7626,ConfigGrouping!$D$1:$D$10000,0)),"Primary","Secondary")),"")))))))))</f>
        <v/>
      </c>
    </row>
    <row r="7627" spans="5:5" ht="15" customHeight="1" x14ac:dyDescent="0.35">
      <c r="E7627" s="11" t="str">
        <f>IF(F7627="Primary Timing Controller","Timing",IF(F7627="Secondary Timing Controller","Timing",IF(F7627="Star","Ethernet",IF(F7627="Door Controller","Security Solution",IF(F7627="Elevator Controller","Security Solution",IF(F7627="Range Extender","Security Solution",IF(F7627="Dropbox","Standalone",IF(F7627="LF Exciter","Standalone",IF(OR(F7627="Monitor",F7627="Virtual Wall"),IF(VLOOKUP(H7627,IRDeviceDetails!$A$1:$B$10000,2,FALSE)=0,"Standalone",IF(ISNUMBER(MATCH(H7627,ConfigGrouping!$D$1:$D$10000,0)),"Primary","Secondary")),"")))))))))</f>
        <v/>
      </c>
    </row>
    <row r="7628" spans="5:5" ht="15" customHeight="1" x14ac:dyDescent="0.35">
      <c r="E7628" s="11" t="str">
        <f>IF(F7628="Primary Timing Controller","Timing",IF(F7628="Secondary Timing Controller","Timing",IF(F7628="Star","Ethernet",IF(F7628="Door Controller","Security Solution",IF(F7628="Elevator Controller","Security Solution",IF(F7628="Range Extender","Security Solution",IF(F7628="Dropbox","Standalone",IF(F7628="LF Exciter","Standalone",IF(OR(F7628="Monitor",F7628="Virtual Wall"),IF(VLOOKUP(H7628,IRDeviceDetails!$A$1:$B$10000,2,FALSE)=0,"Standalone",IF(ISNUMBER(MATCH(H7628,ConfigGrouping!$D$1:$D$10000,0)),"Primary","Secondary")),"")))))))))</f>
        <v/>
      </c>
    </row>
    <row r="7629" spans="5:5" ht="15" customHeight="1" x14ac:dyDescent="0.35">
      <c r="E7629" s="11" t="str">
        <f>IF(F7629="Primary Timing Controller","Timing",IF(F7629="Secondary Timing Controller","Timing",IF(F7629="Star","Ethernet",IF(F7629="Door Controller","Security Solution",IF(F7629="Elevator Controller","Security Solution",IF(F7629="Range Extender","Security Solution",IF(F7629="Dropbox","Standalone",IF(F7629="LF Exciter","Standalone",IF(OR(F7629="Monitor",F7629="Virtual Wall"),IF(VLOOKUP(H7629,IRDeviceDetails!$A$1:$B$10000,2,FALSE)=0,"Standalone",IF(ISNUMBER(MATCH(H7629,ConfigGrouping!$D$1:$D$10000,0)),"Primary","Secondary")),"")))))))))</f>
        <v/>
      </c>
    </row>
    <row r="7630" spans="5:5" ht="15" customHeight="1" x14ac:dyDescent="0.35">
      <c r="E7630" s="11" t="str">
        <f>IF(F7630="Primary Timing Controller","Timing",IF(F7630="Secondary Timing Controller","Timing",IF(F7630="Star","Ethernet",IF(F7630="Door Controller","Security Solution",IF(F7630="Elevator Controller","Security Solution",IF(F7630="Range Extender","Security Solution",IF(F7630="Dropbox","Standalone",IF(F7630="LF Exciter","Standalone",IF(OR(F7630="Monitor",F7630="Virtual Wall"),IF(VLOOKUP(H7630,IRDeviceDetails!$A$1:$B$10000,2,FALSE)=0,"Standalone",IF(ISNUMBER(MATCH(H7630,ConfigGrouping!$D$1:$D$10000,0)),"Primary","Secondary")),"")))))))))</f>
        <v/>
      </c>
    </row>
    <row r="7631" spans="5:5" ht="15" customHeight="1" x14ac:dyDescent="0.35">
      <c r="E7631" s="11" t="str">
        <f>IF(F7631="Primary Timing Controller","Timing",IF(F7631="Secondary Timing Controller","Timing",IF(F7631="Star","Ethernet",IF(F7631="Door Controller","Security Solution",IF(F7631="Elevator Controller","Security Solution",IF(F7631="Range Extender","Security Solution",IF(F7631="Dropbox","Standalone",IF(F7631="LF Exciter","Standalone",IF(OR(F7631="Monitor",F7631="Virtual Wall"),IF(VLOOKUP(H7631,IRDeviceDetails!$A$1:$B$10000,2,FALSE)=0,"Standalone",IF(ISNUMBER(MATCH(H7631,ConfigGrouping!$D$1:$D$10000,0)),"Primary","Secondary")),"")))))))))</f>
        <v/>
      </c>
    </row>
    <row r="7632" spans="5:5" ht="15" customHeight="1" x14ac:dyDescent="0.35">
      <c r="E7632" s="11" t="str">
        <f>IF(F7632="Primary Timing Controller","Timing",IF(F7632="Secondary Timing Controller","Timing",IF(F7632="Star","Ethernet",IF(F7632="Door Controller","Security Solution",IF(F7632="Elevator Controller","Security Solution",IF(F7632="Range Extender","Security Solution",IF(F7632="Dropbox","Standalone",IF(F7632="LF Exciter","Standalone",IF(OR(F7632="Monitor",F7632="Virtual Wall"),IF(VLOOKUP(H7632,IRDeviceDetails!$A$1:$B$10000,2,FALSE)=0,"Standalone",IF(ISNUMBER(MATCH(H7632,ConfigGrouping!$D$1:$D$10000,0)),"Primary","Secondary")),"")))))))))</f>
        <v/>
      </c>
    </row>
    <row r="7633" spans="5:5" ht="15" customHeight="1" x14ac:dyDescent="0.35">
      <c r="E7633" s="11" t="str">
        <f>IF(F7633="Primary Timing Controller","Timing",IF(F7633="Secondary Timing Controller","Timing",IF(F7633="Star","Ethernet",IF(F7633="Door Controller","Security Solution",IF(F7633="Elevator Controller","Security Solution",IF(F7633="Range Extender","Security Solution",IF(F7633="Dropbox","Standalone",IF(F7633="LF Exciter","Standalone",IF(OR(F7633="Monitor",F7633="Virtual Wall"),IF(VLOOKUP(H7633,IRDeviceDetails!$A$1:$B$10000,2,FALSE)=0,"Standalone",IF(ISNUMBER(MATCH(H7633,ConfigGrouping!$D$1:$D$10000,0)),"Primary","Secondary")),"")))))))))</f>
        <v/>
      </c>
    </row>
    <row r="7634" spans="5:5" ht="15" customHeight="1" x14ac:dyDescent="0.35">
      <c r="E7634" s="11" t="str">
        <f>IF(F7634="Primary Timing Controller","Timing",IF(F7634="Secondary Timing Controller","Timing",IF(F7634="Star","Ethernet",IF(F7634="Door Controller","Security Solution",IF(F7634="Elevator Controller","Security Solution",IF(F7634="Range Extender","Security Solution",IF(F7634="Dropbox","Standalone",IF(F7634="LF Exciter","Standalone",IF(OR(F7634="Monitor",F7634="Virtual Wall"),IF(VLOOKUP(H7634,IRDeviceDetails!$A$1:$B$10000,2,FALSE)=0,"Standalone",IF(ISNUMBER(MATCH(H7634,ConfigGrouping!$D$1:$D$10000,0)),"Primary","Secondary")),"")))))))))</f>
        <v/>
      </c>
    </row>
    <row r="7635" spans="5:5" ht="15" customHeight="1" x14ac:dyDescent="0.35">
      <c r="E7635" s="11" t="str">
        <f>IF(F7635="Primary Timing Controller","Timing",IF(F7635="Secondary Timing Controller","Timing",IF(F7635="Star","Ethernet",IF(F7635="Door Controller","Security Solution",IF(F7635="Elevator Controller","Security Solution",IF(F7635="Range Extender","Security Solution",IF(F7635="Dropbox","Standalone",IF(F7635="LF Exciter","Standalone",IF(OR(F7635="Monitor",F7635="Virtual Wall"),IF(VLOOKUP(H7635,IRDeviceDetails!$A$1:$B$10000,2,FALSE)=0,"Standalone",IF(ISNUMBER(MATCH(H7635,ConfigGrouping!$D$1:$D$10000,0)),"Primary","Secondary")),"")))))))))</f>
        <v/>
      </c>
    </row>
    <row r="7636" spans="5:5" ht="15" customHeight="1" x14ac:dyDescent="0.35">
      <c r="E7636" s="11" t="str">
        <f>IF(F7636="Primary Timing Controller","Timing",IF(F7636="Secondary Timing Controller","Timing",IF(F7636="Star","Ethernet",IF(F7636="Door Controller","Security Solution",IF(F7636="Elevator Controller","Security Solution",IF(F7636="Range Extender","Security Solution",IF(F7636="Dropbox","Standalone",IF(F7636="LF Exciter","Standalone",IF(OR(F7636="Monitor",F7636="Virtual Wall"),IF(VLOOKUP(H7636,IRDeviceDetails!$A$1:$B$10000,2,FALSE)=0,"Standalone",IF(ISNUMBER(MATCH(H7636,ConfigGrouping!$D$1:$D$10000,0)),"Primary","Secondary")),"")))))))))</f>
        <v/>
      </c>
    </row>
    <row r="7637" spans="5:5" ht="15" customHeight="1" x14ac:dyDescent="0.35">
      <c r="E7637" s="11" t="str">
        <f>IF(F7637="Primary Timing Controller","Timing",IF(F7637="Secondary Timing Controller","Timing",IF(F7637="Star","Ethernet",IF(F7637="Door Controller","Security Solution",IF(F7637="Elevator Controller","Security Solution",IF(F7637="Range Extender","Security Solution",IF(F7637="Dropbox","Standalone",IF(F7637="LF Exciter","Standalone",IF(OR(F7637="Monitor",F7637="Virtual Wall"),IF(VLOOKUP(H7637,IRDeviceDetails!$A$1:$B$10000,2,FALSE)=0,"Standalone",IF(ISNUMBER(MATCH(H7637,ConfigGrouping!$D$1:$D$10000,0)),"Primary","Secondary")),"")))))))))</f>
        <v/>
      </c>
    </row>
    <row r="7638" spans="5:5" ht="15" customHeight="1" x14ac:dyDescent="0.35">
      <c r="E7638" s="11" t="str">
        <f>IF(F7638="Primary Timing Controller","Timing",IF(F7638="Secondary Timing Controller","Timing",IF(F7638="Star","Ethernet",IF(F7638="Door Controller","Security Solution",IF(F7638="Elevator Controller","Security Solution",IF(F7638="Range Extender","Security Solution",IF(F7638="Dropbox","Standalone",IF(F7638="LF Exciter","Standalone",IF(OR(F7638="Monitor",F7638="Virtual Wall"),IF(VLOOKUP(H7638,IRDeviceDetails!$A$1:$B$10000,2,FALSE)=0,"Standalone",IF(ISNUMBER(MATCH(H7638,ConfigGrouping!$D$1:$D$10000,0)),"Primary","Secondary")),"")))))))))</f>
        <v/>
      </c>
    </row>
    <row r="7639" spans="5:5" ht="15" customHeight="1" x14ac:dyDescent="0.35">
      <c r="E7639" s="11" t="str">
        <f>IF(F7639="Primary Timing Controller","Timing",IF(F7639="Secondary Timing Controller","Timing",IF(F7639="Star","Ethernet",IF(F7639="Door Controller","Security Solution",IF(F7639="Elevator Controller","Security Solution",IF(F7639="Range Extender","Security Solution",IF(F7639="Dropbox","Standalone",IF(F7639="LF Exciter","Standalone",IF(OR(F7639="Monitor",F7639="Virtual Wall"),IF(VLOOKUP(H7639,IRDeviceDetails!$A$1:$B$10000,2,FALSE)=0,"Standalone",IF(ISNUMBER(MATCH(H7639,ConfigGrouping!$D$1:$D$10000,0)),"Primary","Secondary")),"")))))))))</f>
        <v/>
      </c>
    </row>
    <row r="7640" spans="5:5" ht="15" customHeight="1" x14ac:dyDescent="0.35">
      <c r="E7640" s="11" t="str">
        <f>IF(F7640="Primary Timing Controller","Timing",IF(F7640="Secondary Timing Controller","Timing",IF(F7640="Star","Ethernet",IF(F7640="Door Controller","Security Solution",IF(F7640="Elevator Controller","Security Solution",IF(F7640="Range Extender","Security Solution",IF(F7640="Dropbox","Standalone",IF(F7640="LF Exciter","Standalone",IF(OR(F7640="Monitor",F7640="Virtual Wall"),IF(VLOOKUP(H7640,IRDeviceDetails!$A$1:$B$10000,2,FALSE)=0,"Standalone",IF(ISNUMBER(MATCH(H7640,ConfigGrouping!$D$1:$D$10000,0)),"Primary","Secondary")),"")))))))))</f>
        <v/>
      </c>
    </row>
    <row r="7641" spans="5:5" ht="15" customHeight="1" x14ac:dyDescent="0.35">
      <c r="E7641" s="11" t="str">
        <f>IF(F7641="Primary Timing Controller","Timing",IF(F7641="Secondary Timing Controller","Timing",IF(F7641="Star","Ethernet",IF(F7641="Door Controller","Security Solution",IF(F7641="Elevator Controller","Security Solution",IF(F7641="Range Extender","Security Solution",IF(F7641="Dropbox","Standalone",IF(F7641="LF Exciter","Standalone",IF(OR(F7641="Monitor",F7641="Virtual Wall"),IF(VLOOKUP(H7641,IRDeviceDetails!$A$1:$B$10000,2,FALSE)=0,"Standalone",IF(ISNUMBER(MATCH(H7641,ConfigGrouping!$D$1:$D$10000,0)),"Primary","Secondary")),"")))))))))</f>
        <v/>
      </c>
    </row>
    <row r="7642" spans="5:5" ht="15" customHeight="1" x14ac:dyDescent="0.35">
      <c r="E7642" s="11" t="str">
        <f>IF(F7642="Primary Timing Controller","Timing",IF(F7642="Secondary Timing Controller","Timing",IF(F7642="Star","Ethernet",IF(F7642="Door Controller","Security Solution",IF(F7642="Elevator Controller","Security Solution",IF(F7642="Range Extender","Security Solution",IF(F7642="Dropbox","Standalone",IF(F7642="LF Exciter","Standalone",IF(OR(F7642="Monitor",F7642="Virtual Wall"),IF(VLOOKUP(H7642,IRDeviceDetails!$A$1:$B$10000,2,FALSE)=0,"Standalone",IF(ISNUMBER(MATCH(H7642,ConfigGrouping!$D$1:$D$10000,0)),"Primary","Secondary")),"")))))))))</f>
        <v/>
      </c>
    </row>
    <row r="7643" spans="5:5" ht="15" customHeight="1" x14ac:dyDescent="0.35">
      <c r="E7643" s="11" t="str">
        <f>IF(F7643="Primary Timing Controller","Timing",IF(F7643="Secondary Timing Controller","Timing",IF(F7643="Star","Ethernet",IF(F7643="Door Controller","Security Solution",IF(F7643="Elevator Controller","Security Solution",IF(F7643="Range Extender","Security Solution",IF(F7643="Dropbox","Standalone",IF(F7643="LF Exciter","Standalone",IF(OR(F7643="Monitor",F7643="Virtual Wall"),IF(VLOOKUP(H7643,IRDeviceDetails!$A$1:$B$10000,2,FALSE)=0,"Standalone",IF(ISNUMBER(MATCH(H7643,ConfigGrouping!$D$1:$D$10000,0)),"Primary","Secondary")),"")))))))))</f>
        <v/>
      </c>
    </row>
    <row r="7644" spans="5:5" ht="15" customHeight="1" x14ac:dyDescent="0.35">
      <c r="E7644" s="11" t="str">
        <f>IF(F7644="Primary Timing Controller","Timing",IF(F7644="Secondary Timing Controller","Timing",IF(F7644="Star","Ethernet",IF(F7644="Door Controller","Security Solution",IF(F7644="Elevator Controller","Security Solution",IF(F7644="Range Extender","Security Solution",IF(F7644="Dropbox","Standalone",IF(F7644="LF Exciter","Standalone",IF(OR(F7644="Monitor",F7644="Virtual Wall"),IF(VLOOKUP(H7644,IRDeviceDetails!$A$1:$B$10000,2,FALSE)=0,"Standalone",IF(ISNUMBER(MATCH(H7644,ConfigGrouping!$D$1:$D$10000,0)),"Primary","Secondary")),"")))))))))</f>
        <v/>
      </c>
    </row>
    <row r="7645" spans="5:5" ht="15" customHeight="1" x14ac:dyDescent="0.35">
      <c r="E7645" s="11" t="str">
        <f>IF(F7645="Primary Timing Controller","Timing",IF(F7645="Secondary Timing Controller","Timing",IF(F7645="Star","Ethernet",IF(F7645="Door Controller","Security Solution",IF(F7645="Elevator Controller","Security Solution",IF(F7645="Range Extender","Security Solution",IF(F7645="Dropbox","Standalone",IF(F7645="LF Exciter","Standalone",IF(OR(F7645="Monitor",F7645="Virtual Wall"),IF(VLOOKUP(H7645,IRDeviceDetails!$A$1:$B$10000,2,FALSE)=0,"Standalone",IF(ISNUMBER(MATCH(H7645,ConfigGrouping!$D$1:$D$10000,0)),"Primary","Secondary")),"")))))))))</f>
        <v/>
      </c>
    </row>
    <row r="7646" spans="5:5" ht="15" customHeight="1" x14ac:dyDescent="0.35">
      <c r="E7646" s="11" t="str">
        <f>IF(F7646="Primary Timing Controller","Timing",IF(F7646="Secondary Timing Controller","Timing",IF(F7646="Star","Ethernet",IF(F7646="Door Controller","Security Solution",IF(F7646="Elevator Controller","Security Solution",IF(F7646="Range Extender","Security Solution",IF(F7646="Dropbox","Standalone",IF(F7646="LF Exciter","Standalone",IF(OR(F7646="Monitor",F7646="Virtual Wall"),IF(VLOOKUP(H7646,IRDeviceDetails!$A$1:$B$10000,2,FALSE)=0,"Standalone",IF(ISNUMBER(MATCH(H7646,ConfigGrouping!$D$1:$D$10000,0)),"Primary","Secondary")),"")))))))))</f>
        <v/>
      </c>
    </row>
    <row r="7647" spans="5:5" ht="15" customHeight="1" x14ac:dyDescent="0.35">
      <c r="E7647" s="11" t="str">
        <f>IF(F7647="Primary Timing Controller","Timing",IF(F7647="Secondary Timing Controller","Timing",IF(F7647="Star","Ethernet",IF(F7647="Door Controller","Security Solution",IF(F7647="Elevator Controller","Security Solution",IF(F7647="Range Extender","Security Solution",IF(F7647="Dropbox","Standalone",IF(F7647="LF Exciter","Standalone",IF(OR(F7647="Monitor",F7647="Virtual Wall"),IF(VLOOKUP(H7647,IRDeviceDetails!$A$1:$B$10000,2,FALSE)=0,"Standalone",IF(ISNUMBER(MATCH(H7647,ConfigGrouping!$D$1:$D$10000,0)),"Primary","Secondary")),"")))))))))</f>
        <v/>
      </c>
    </row>
    <row r="7648" spans="5:5" ht="15" customHeight="1" x14ac:dyDescent="0.35">
      <c r="E7648" s="11" t="str">
        <f>IF(F7648="Primary Timing Controller","Timing",IF(F7648="Secondary Timing Controller","Timing",IF(F7648="Star","Ethernet",IF(F7648="Door Controller","Security Solution",IF(F7648="Elevator Controller","Security Solution",IF(F7648="Range Extender","Security Solution",IF(F7648="Dropbox","Standalone",IF(F7648="LF Exciter","Standalone",IF(OR(F7648="Monitor",F7648="Virtual Wall"),IF(VLOOKUP(H7648,IRDeviceDetails!$A$1:$B$10000,2,FALSE)=0,"Standalone",IF(ISNUMBER(MATCH(H7648,ConfigGrouping!$D$1:$D$10000,0)),"Primary","Secondary")),"")))))))))</f>
        <v/>
      </c>
    </row>
    <row r="7649" spans="5:5" ht="15" customHeight="1" x14ac:dyDescent="0.35">
      <c r="E7649" s="11" t="str">
        <f>IF(F7649="Primary Timing Controller","Timing",IF(F7649="Secondary Timing Controller","Timing",IF(F7649="Star","Ethernet",IF(F7649="Door Controller","Security Solution",IF(F7649="Elevator Controller","Security Solution",IF(F7649="Range Extender","Security Solution",IF(F7649="Dropbox","Standalone",IF(F7649="LF Exciter","Standalone",IF(OR(F7649="Monitor",F7649="Virtual Wall"),IF(VLOOKUP(H7649,IRDeviceDetails!$A$1:$B$10000,2,FALSE)=0,"Standalone",IF(ISNUMBER(MATCH(H7649,ConfigGrouping!$D$1:$D$10000,0)),"Primary","Secondary")),"")))))))))</f>
        <v/>
      </c>
    </row>
    <row r="7650" spans="5:5" ht="15" customHeight="1" x14ac:dyDescent="0.35">
      <c r="E7650" s="11" t="str">
        <f>IF(F7650="Primary Timing Controller","Timing",IF(F7650="Secondary Timing Controller","Timing",IF(F7650="Star","Ethernet",IF(F7650="Door Controller","Security Solution",IF(F7650="Elevator Controller","Security Solution",IF(F7650="Range Extender","Security Solution",IF(F7650="Dropbox","Standalone",IF(F7650="LF Exciter","Standalone",IF(OR(F7650="Monitor",F7650="Virtual Wall"),IF(VLOOKUP(H7650,IRDeviceDetails!$A$1:$B$10000,2,FALSE)=0,"Standalone",IF(ISNUMBER(MATCH(H7650,ConfigGrouping!$D$1:$D$10000,0)),"Primary","Secondary")),"")))))))))</f>
        <v/>
      </c>
    </row>
    <row r="7651" spans="5:5" ht="15" customHeight="1" x14ac:dyDescent="0.35">
      <c r="E7651" s="11" t="str">
        <f>IF(F7651="Primary Timing Controller","Timing",IF(F7651="Secondary Timing Controller","Timing",IF(F7651="Star","Ethernet",IF(F7651="Door Controller","Security Solution",IF(F7651="Elevator Controller","Security Solution",IF(F7651="Range Extender","Security Solution",IF(F7651="Dropbox","Standalone",IF(F7651="LF Exciter","Standalone",IF(OR(F7651="Monitor",F7651="Virtual Wall"),IF(VLOOKUP(H7651,IRDeviceDetails!$A$1:$B$10000,2,FALSE)=0,"Standalone",IF(ISNUMBER(MATCH(H7651,ConfigGrouping!$D$1:$D$10000,0)),"Primary","Secondary")),"")))))))))</f>
        <v/>
      </c>
    </row>
    <row r="7652" spans="5:5" ht="15" customHeight="1" x14ac:dyDescent="0.35">
      <c r="E7652" s="11" t="str">
        <f>IF(F7652="Primary Timing Controller","Timing",IF(F7652="Secondary Timing Controller","Timing",IF(F7652="Star","Ethernet",IF(F7652="Door Controller","Security Solution",IF(F7652="Elevator Controller","Security Solution",IF(F7652="Range Extender","Security Solution",IF(F7652="Dropbox","Standalone",IF(F7652="LF Exciter","Standalone",IF(OR(F7652="Monitor",F7652="Virtual Wall"),IF(VLOOKUP(H7652,IRDeviceDetails!$A$1:$B$10000,2,FALSE)=0,"Standalone",IF(ISNUMBER(MATCH(H7652,ConfigGrouping!$D$1:$D$10000,0)),"Primary","Secondary")),"")))))))))</f>
        <v/>
      </c>
    </row>
    <row r="7653" spans="5:5" ht="15" customHeight="1" x14ac:dyDescent="0.35">
      <c r="E7653" s="11" t="str">
        <f>IF(F7653="Primary Timing Controller","Timing",IF(F7653="Secondary Timing Controller","Timing",IF(F7653="Star","Ethernet",IF(F7653="Door Controller","Security Solution",IF(F7653="Elevator Controller","Security Solution",IF(F7653="Range Extender","Security Solution",IF(F7653="Dropbox","Standalone",IF(F7653="LF Exciter","Standalone",IF(OR(F7653="Monitor",F7653="Virtual Wall"),IF(VLOOKUP(H7653,IRDeviceDetails!$A$1:$B$10000,2,FALSE)=0,"Standalone",IF(ISNUMBER(MATCH(H7653,ConfigGrouping!$D$1:$D$10000,0)),"Primary","Secondary")),"")))))))))</f>
        <v/>
      </c>
    </row>
    <row r="7654" spans="5:5" ht="15" customHeight="1" x14ac:dyDescent="0.35">
      <c r="E7654" s="11" t="str">
        <f>IF(F7654="Primary Timing Controller","Timing",IF(F7654="Secondary Timing Controller","Timing",IF(F7654="Star","Ethernet",IF(F7654="Door Controller","Security Solution",IF(F7654="Elevator Controller","Security Solution",IF(F7654="Range Extender","Security Solution",IF(F7654="Dropbox","Standalone",IF(F7654="LF Exciter","Standalone",IF(OR(F7654="Monitor",F7654="Virtual Wall"),IF(VLOOKUP(H7654,IRDeviceDetails!$A$1:$B$10000,2,FALSE)=0,"Standalone",IF(ISNUMBER(MATCH(H7654,ConfigGrouping!$D$1:$D$10000,0)),"Primary","Secondary")),"")))))))))</f>
        <v/>
      </c>
    </row>
    <row r="7655" spans="5:5" ht="15" customHeight="1" x14ac:dyDescent="0.35">
      <c r="E7655" s="11" t="str">
        <f>IF(F7655="Primary Timing Controller","Timing",IF(F7655="Secondary Timing Controller","Timing",IF(F7655="Star","Ethernet",IF(F7655="Door Controller","Security Solution",IF(F7655="Elevator Controller","Security Solution",IF(F7655="Range Extender","Security Solution",IF(F7655="Dropbox","Standalone",IF(F7655="LF Exciter","Standalone",IF(OR(F7655="Monitor",F7655="Virtual Wall"),IF(VLOOKUP(H7655,IRDeviceDetails!$A$1:$B$10000,2,FALSE)=0,"Standalone",IF(ISNUMBER(MATCH(H7655,ConfigGrouping!$D$1:$D$10000,0)),"Primary","Secondary")),"")))))))))</f>
        <v/>
      </c>
    </row>
    <row r="7656" spans="5:5" ht="15" customHeight="1" x14ac:dyDescent="0.35">
      <c r="E7656" s="11" t="str">
        <f>IF(F7656="Primary Timing Controller","Timing",IF(F7656="Secondary Timing Controller","Timing",IF(F7656="Star","Ethernet",IF(F7656="Door Controller","Security Solution",IF(F7656="Elevator Controller","Security Solution",IF(F7656="Range Extender","Security Solution",IF(F7656="Dropbox","Standalone",IF(F7656="LF Exciter","Standalone",IF(OR(F7656="Monitor",F7656="Virtual Wall"),IF(VLOOKUP(H7656,IRDeviceDetails!$A$1:$B$10000,2,FALSE)=0,"Standalone",IF(ISNUMBER(MATCH(H7656,ConfigGrouping!$D$1:$D$10000,0)),"Primary","Secondary")),"")))))))))</f>
        <v/>
      </c>
    </row>
    <row r="7657" spans="5:5" ht="15" customHeight="1" x14ac:dyDescent="0.35">
      <c r="E7657" s="11" t="str">
        <f>IF(F7657="Primary Timing Controller","Timing",IF(F7657="Secondary Timing Controller","Timing",IF(F7657="Star","Ethernet",IF(F7657="Door Controller","Security Solution",IF(F7657="Elevator Controller","Security Solution",IF(F7657="Range Extender","Security Solution",IF(F7657="Dropbox","Standalone",IF(F7657="LF Exciter","Standalone",IF(OR(F7657="Monitor",F7657="Virtual Wall"),IF(VLOOKUP(H7657,IRDeviceDetails!$A$1:$B$10000,2,FALSE)=0,"Standalone",IF(ISNUMBER(MATCH(H7657,ConfigGrouping!$D$1:$D$10000,0)),"Primary","Secondary")),"")))))))))</f>
        <v/>
      </c>
    </row>
    <row r="7658" spans="5:5" ht="15" customHeight="1" x14ac:dyDescent="0.35">
      <c r="E7658" s="11" t="str">
        <f>IF(F7658="Primary Timing Controller","Timing",IF(F7658="Secondary Timing Controller","Timing",IF(F7658="Star","Ethernet",IF(F7658="Door Controller","Security Solution",IF(F7658="Elevator Controller","Security Solution",IF(F7658="Range Extender","Security Solution",IF(F7658="Dropbox","Standalone",IF(F7658="LF Exciter","Standalone",IF(OR(F7658="Monitor",F7658="Virtual Wall"),IF(VLOOKUP(H7658,IRDeviceDetails!$A$1:$B$10000,2,FALSE)=0,"Standalone",IF(ISNUMBER(MATCH(H7658,ConfigGrouping!$D$1:$D$10000,0)),"Primary","Secondary")),"")))))))))</f>
        <v/>
      </c>
    </row>
    <row r="7659" spans="5:5" ht="15" customHeight="1" x14ac:dyDescent="0.35">
      <c r="E7659" s="11" t="str">
        <f>IF(F7659="Primary Timing Controller","Timing",IF(F7659="Secondary Timing Controller","Timing",IF(F7659="Star","Ethernet",IF(F7659="Door Controller","Security Solution",IF(F7659="Elevator Controller","Security Solution",IF(F7659="Range Extender","Security Solution",IF(F7659="Dropbox","Standalone",IF(F7659="LF Exciter","Standalone",IF(OR(F7659="Monitor",F7659="Virtual Wall"),IF(VLOOKUP(H7659,IRDeviceDetails!$A$1:$B$10000,2,FALSE)=0,"Standalone",IF(ISNUMBER(MATCH(H7659,ConfigGrouping!$D$1:$D$10000,0)),"Primary","Secondary")),"")))))))))</f>
        <v/>
      </c>
    </row>
    <row r="7660" spans="5:5" ht="15" customHeight="1" x14ac:dyDescent="0.35">
      <c r="E7660" s="11" t="str">
        <f>IF(F7660="Primary Timing Controller","Timing",IF(F7660="Secondary Timing Controller","Timing",IF(F7660="Star","Ethernet",IF(F7660="Door Controller","Security Solution",IF(F7660="Elevator Controller","Security Solution",IF(F7660="Range Extender","Security Solution",IF(F7660="Dropbox","Standalone",IF(F7660="LF Exciter","Standalone",IF(OR(F7660="Monitor",F7660="Virtual Wall"),IF(VLOOKUP(H7660,IRDeviceDetails!$A$1:$B$10000,2,FALSE)=0,"Standalone",IF(ISNUMBER(MATCH(H7660,ConfigGrouping!$D$1:$D$10000,0)),"Primary","Secondary")),"")))))))))</f>
        <v/>
      </c>
    </row>
    <row r="7661" spans="5:5" ht="15" customHeight="1" x14ac:dyDescent="0.35">
      <c r="E7661" s="11" t="str">
        <f>IF(F7661="Primary Timing Controller","Timing",IF(F7661="Secondary Timing Controller","Timing",IF(F7661="Star","Ethernet",IF(F7661="Door Controller","Security Solution",IF(F7661="Elevator Controller","Security Solution",IF(F7661="Range Extender","Security Solution",IF(F7661="Dropbox","Standalone",IF(F7661="LF Exciter","Standalone",IF(OR(F7661="Monitor",F7661="Virtual Wall"),IF(VLOOKUP(H7661,IRDeviceDetails!$A$1:$B$10000,2,FALSE)=0,"Standalone",IF(ISNUMBER(MATCH(H7661,ConfigGrouping!$D$1:$D$10000,0)),"Primary","Secondary")),"")))))))))</f>
        <v/>
      </c>
    </row>
    <row r="7662" spans="5:5" ht="15" customHeight="1" x14ac:dyDescent="0.35">
      <c r="E7662" s="11" t="str">
        <f>IF(F7662="Primary Timing Controller","Timing",IF(F7662="Secondary Timing Controller","Timing",IF(F7662="Star","Ethernet",IF(F7662="Door Controller","Security Solution",IF(F7662="Elevator Controller","Security Solution",IF(F7662="Range Extender","Security Solution",IF(F7662="Dropbox","Standalone",IF(F7662="LF Exciter","Standalone",IF(OR(F7662="Monitor",F7662="Virtual Wall"),IF(VLOOKUP(H7662,IRDeviceDetails!$A$1:$B$10000,2,FALSE)=0,"Standalone",IF(ISNUMBER(MATCH(H7662,ConfigGrouping!$D$1:$D$10000,0)),"Primary","Secondary")),"")))))))))</f>
        <v/>
      </c>
    </row>
    <row r="7663" spans="5:5" ht="15" customHeight="1" x14ac:dyDescent="0.35">
      <c r="E7663" s="11" t="str">
        <f>IF(F7663="Primary Timing Controller","Timing",IF(F7663="Secondary Timing Controller","Timing",IF(F7663="Star","Ethernet",IF(F7663="Door Controller","Security Solution",IF(F7663="Elevator Controller","Security Solution",IF(F7663="Range Extender","Security Solution",IF(F7663="Dropbox","Standalone",IF(F7663="LF Exciter","Standalone",IF(OR(F7663="Monitor",F7663="Virtual Wall"),IF(VLOOKUP(H7663,IRDeviceDetails!$A$1:$B$10000,2,FALSE)=0,"Standalone",IF(ISNUMBER(MATCH(H7663,ConfigGrouping!$D$1:$D$10000,0)),"Primary","Secondary")),"")))))))))</f>
        <v/>
      </c>
    </row>
    <row r="7664" spans="5:5" ht="15" customHeight="1" x14ac:dyDescent="0.35">
      <c r="E7664" s="11" t="str">
        <f>IF(F7664="Primary Timing Controller","Timing",IF(F7664="Secondary Timing Controller","Timing",IF(F7664="Star","Ethernet",IF(F7664="Door Controller","Security Solution",IF(F7664="Elevator Controller","Security Solution",IF(F7664="Range Extender","Security Solution",IF(F7664="Dropbox","Standalone",IF(F7664="LF Exciter","Standalone",IF(OR(F7664="Monitor",F7664="Virtual Wall"),IF(VLOOKUP(H7664,IRDeviceDetails!$A$1:$B$10000,2,FALSE)=0,"Standalone",IF(ISNUMBER(MATCH(H7664,ConfigGrouping!$D$1:$D$10000,0)),"Primary","Secondary")),"")))))))))</f>
        <v/>
      </c>
    </row>
    <row r="7665" spans="5:5" ht="15" customHeight="1" x14ac:dyDescent="0.35">
      <c r="E7665" s="11" t="str">
        <f>IF(F7665="Primary Timing Controller","Timing",IF(F7665="Secondary Timing Controller","Timing",IF(F7665="Star","Ethernet",IF(F7665="Door Controller","Security Solution",IF(F7665="Elevator Controller","Security Solution",IF(F7665="Range Extender","Security Solution",IF(F7665="Dropbox","Standalone",IF(F7665="LF Exciter","Standalone",IF(OR(F7665="Monitor",F7665="Virtual Wall"),IF(VLOOKUP(H7665,IRDeviceDetails!$A$1:$B$10000,2,FALSE)=0,"Standalone",IF(ISNUMBER(MATCH(H7665,ConfigGrouping!$D$1:$D$10000,0)),"Primary","Secondary")),"")))))))))</f>
        <v/>
      </c>
    </row>
    <row r="7666" spans="5:5" ht="15" customHeight="1" x14ac:dyDescent="0.35">
      <c r="E7666" s="11" t="str">
        <f>IF(F7666="Primary Timing Controller","Timing",IF(F7666="Secondary Timing Controller","Timing",IF(F7666="Star","Ethernet",IF(F7666="Door Controller","Security Solution",IF(F7666="Elevator Controller","Security Solution",IF(F7666="Range Extender","Security Solution",IF(F7666="Dropbox","Standalone",IF(F7666="LF Exciter","Standalone",IF(OR(F7666="Monitor",F7666="Virtual Wall"),IF(VLOOKUP(H7666,IRDeviceDetails!$A$1:$B$10000,2,FALSE)=0,"Standalone",IF(ISNUMBER(MATCH(H7666,ConfigGrouping!$D$1:$D$10000,0)),"Primary","Secondary")),"")))))))))</f>
        <v/>
      </c>
    </row>
    <row r="7667" spans="5:5" ht="15" customHeight="1" x14ac:dyDescent="0.35">
      <c r="E7667" s="11" t="str">
        <f>IF(F7667="Primary Timing Controller","Timing",IF(F7667="Secondary Timing Controller","Timing",IF(F7667="Star","Ethernet",IF(F7667="Door Controller","Security Solution",IF(F7667="Elevator Controller","Security Solution",IF(F7667="Range Extender","Security Solution",IF(F7667="Dropbox","Standalone",IF(F7667="LF Exciter","Standalone",IF(OR(F7667="Monitor",F7667="Virtual Wall"),IF(VLOOKUP(H7667,IRDeviceDetails!$A$1:$B$10000,2,FALSE)=0,"Standalone",IF(ISNUMBER(MATCH(H7667,ConfigGrouping!$D$1:$D$10000,0)),"Primary","Secondary")),"")))))))))</f>
        <v/>
      </c>
    </row>
    <row r="7668" spans="5:5" ht="15" customHeight="1" x14ac:dyDescent="0.35">
      <c r="E7668" s="11" t="str">
        <f>IF(F7668="Primary Timing Controller","Timing",IF(F7668="Secondary Timing Controller","Timing",IF(F7668="Star","Ethernet",IF(F7668="Door Controller","Security Solution",IF(F7668="Elevator Controller","Security Solution",IF(F7668="Range Extender","Security Solution",IF(F7668="Dropbox","Standalone",IF(F7668="LF Exciter","Standalone",IF(OR(F7668="Monitor",F7668="Virtual Wall"),IF(VLOOKUP(H7668,IRDeviceDetails!$A$1:$B$10000,2,FALSE)=0,"Standalone",IF(ISNUMBER(MATCH(H7668,ConfigGrouping!$D$1:$D$10000,0)),"Primary","Secondary")),"")))))))))</f>
        <v/>
      </c>
    </row>
    <row r="7669" spans="5:5" ht="15" customHeight="1" x14ac:dyDescent="0.35">
      <c r="E7669" s="11" t="str">
        <f>IF(F7669="Primary Timing Controller","Timing",IF(F7669="Secondary Timing Controller","Timing",IF(F7669="Star","Ethernet",IF(F7669="Door Controller","Security Solution",IF(F7669="Elevator Controller","Security Solution",IF(F7669="Range Extender","Security Solution",IF(F7669="Dropbox","Standalone",IF(F7669="LF Exciter","Standalone",IF(OR(F7669="Monitor",F7669="Virtual Wall"),IF(VLOOKUP(H7669,IRDeviceDetails!$A$1:$B$10000,2,FALSE)=0,"Standalone",IF(ISNUMBER(MATCH(H7669,ConfigGrouping!$D$1:$D$10000,0)),"Primary","Secondary")),"")))))))))</f>
        <v/>
      </c>
    </row>
    <row r="7670" spans="5:5" ht="15" customHeight="1" x14ac:dyDescent="0.35">
      <c r="E7670" s="11" t="str">
        <f>IF(F7670="Primary Timing Controller","Timing",IF(F7670="Secondary Timing Controller","Timing",IF(F7670="Star","Ethernet",IF(F7670="Door Controller","Security Solution",IF(F7670="Elevator Controller","Security Solution",IF(F7670="Range Extender","Security Solution",IF(F7670="Dropbox","Standalone",IF(F7670="LF Exciter","Standalone",IF(OR(F7670="Monitor",F7670="Virtual Wall"),IF(VLOOKUP(H7670,IRDeviceDetails!$A$1:$B$10000,2,FALSE)=0,"Standalone",IF(ISNUMBER(MATCH(H7670,ConfigGrouping!$D$1:$D$10000,0)),"Primary","Secondary")),"")))))))))</f>
        <v/>
      </c>
    </row>
    <row r="7671" spans="5:5" ht="15" customHeight="1" x14ac:dyDescent="0.35">
      <c r="E7671" s="11" t="str">
        <f>IF(F7671="Primary Timing Controller","Timing",IF(F7671="Secondary Timing Controller","Timing",IF(F7671="Star","Ethernet",IF(F7671="Door Controller","Security Solution",IF(F7671="Elevator Controller","Security Solution",IF(F7671="Range Extender","Security Solution",IF(F7671="Dropbox","Standalone",IF(F7671="LF Exciter","Standalone",IF(OR(F7671="Monitor",F7671="Virtual Wall"),IF(VLOOKUP(H7671,IRDeviceDetails!$A$1:$B$10000,2,FALSE)=0,"Standalone",IF(ISNUMBER(MATCH(H7671,ConfigGrouping!$D$1:$D$10000,0)),"Primary","Secondary")),"")))))))))</f>
        <v/>
      </c>
    </row>
    <row r="7672" spans="5:5" ht="15" customHeight="1" x14ac:dyDescent="0.35">
      <c r="E7672" s="11" t="str">
        <f>IF(F7672="Primary Timing Controller","Timing",IF(F7672="Secondary Timing Controller","Timing",IF(F7672="Star","Ethernet",IF(F7672="Door Controller","Security Solution",IF(F7672="Elevator Controller","Security Solution",IF(F7672="Range Extender","Security Solution",IF(F7672="Dropbox","Standalone",IF(F7672="LF Exciter","Standalone",IF(OR(F7672="Monitor",F7672="Virtual Wall"),IF(VLOOKUP(H7672,IRDeviceDetails!$A$1:$B$10000,2,FALSE)=0,"Standalone",IF(ISNUMBER(MATCH(H7672,ConfigGrouping!$D$1:$D$10000,0)),"Primary","Secondary")),"")))))))))</f>
        <v/>
      </c>
    </row>
    <row r="7673" spans="5:5" ht="15" customHeight="1" x14ac:dyDescent="0.35">
      <c r="E7673" s="11" t="str">
        <f>IF(F7673="Primary Timing Controller","Timing",IF(F7673="Secondary Timing Controller","Timing",IF(F7673="Star","Ethernet",IF(F7673="Door Controller","Security Solution",IF(F7673="Elevator Controller","Security Solution",IF(F7673="Range Extender","Security Solution",IF(F7673="Dropbox","Standalone",IF(F7673="LF Exciter","Standalone",IF(OR(F7673="Monitor",F7673="Virtual Wall"),IF(VLOOKUP(H7673,IRDeviceDetails!$A$1:$B$10000,2,FALSE)=0,"Standalone",IF(ISNUMBER(MATCH(H7673,ConfigGrouping!$D$1:$D$10000,0)),"Primary","Secondary")),"")))))))))</f>
        <v/>
      </c>
    </row>
    <row r="7674" spans="5:5" ht="15" customHeight="1" x14ac:dyDescent="0.35">
      <c r="E7674" s="11" t="str">
        <f>IF(F7674="Primary Timing Controller","Timing",IF(F7674="Secondary Timing Controller","Timing",IF(F7674="Star","Ethernet",IF(F7674="Door Controller","Security Solution",IF(F7674="Elevator Controller","Security Solution",IF(F7674="Range Extender","Security Solution",IF(F7674="Dropbox","Standalone",IF(F7674="LF Exciter","Standalone",IF(OR(F7674="Monitor",F7674="Virtual Wall"),IF(VLOOKUP(H7674,IRDeviceDetails!$A$1:$B$10000,2,FALSE)=0,"Standalone",IF(ISNUMBER(MATCH(H7674,ConfigGrouping!$D$1:$D$10000,0)),"Primary","Secondary")),"")))))))))</f>
        <v/>
      </c>
    </row>
    <row r="7675" spans="5:5" ht="15" customHeight="1" x14ac:dyDescent="0.35">
      <c r="E7675" s="11" t="str">
        <f>IF(F7675="Primary Timing Controller","Timing",IF(F7675="Secondary Timing Controller","Timing",IF(F7675="Star","Ethernet",IF(F7675="Door Controller","Security Solution",IF(F7675="Elevator Controller","Security Solution",IF(F7675="Range Extender","Security Solution",IF(F7675="Dropbox","Standalone",IF(F7675="LF Exciter","Standalone",IF(OR(F7675="Monitor",F7675="Virtual Wall"),IF(VLOOKUP(H7675,IRDeviceDetails!$A$1:$B$10000,2,FALSE)=0,"Standalone",IF(ISNUMBER(MATCH(H7675,ConfigGrouping!$D$1:$D$10000,0)),"Primary","Secondary")),"")))))))))</f>
        <v/>
      </c>
    </row>
    <row r="7676" spans="5:5" ht="15" customHeight="1" x14ac:dyDescent="0.35">
      <c r="E7676" s="11" t="str">
        <f>IF(F7676="Primary Timing Controller","Timing",IF(F7676="Secondary Timing Controller","Timing",IF(F7676="Star","Ethernet",IF(F7676="Door Controller","Security Solution",IF(F7676="Elevator Controller","Security Solution",IF(F7676="Range Extender","Security Solution",IF(F7676="Dropbox","Standalone",IF(F7676="LF Exciter","Standalone",IF(OR(F7676="Monitor",F7676="Virtual Wall"),IF(VLOOKUP(H7676,IRDeviceDetails!$A$1:$B$10000,2,FALSE)=0,"Standalone",IF(ISNUMBER(MATCH(H7676,ConfigGrouping!$D$1:$D$10000,0)),"Primary","Secondary")),"")))))))))</f>
        <v/>
      </c>
    </row>
    <row r="7677" spans="5:5" ht="15" customHeight="1" x14ac:dyDescent="0.35">
      <c r="E7677" s="11" t="str">
        <f>IF(F7677="Primary Timing Controller","Timing",IF(F7677="Secondary Timing Controller","Timing",IF(F7677="Star","Ethernet",IF(F7677="Door Controller","Security Solution",IF(F7677="Elevator Controller","Security Solution",IF(F7677="Range Extender","Security Solution",IF(F7677="Dropbox","Standalone",IF(F7677="LF Exciter","Standalone",IF(OR(F7677="Monitor",F7677="Virtual Wall"),IF(VLOOKUP(H7677,IRDeviceDetails!$A$1:$B$10000,2,FALSE)=0,"Standalone",IF(ISNUMBER(MATCH(H7677,ConfigGrouping!$D$1:$D$10000,0)),"Primary","Secondary")),"")))))))))</f>
        <v/>
      </c>
    </row>
    <row r="7678" spans="5:5" ht="15" customHeight="1" x14ac:dyDescent="0.35">
      <c r="E7678" s="11" t="str">
        <f>IF(F7678="Primary Timing Controller","Timing",IF(F7678="Secondary Timing Controller","Timing",IF(F7678="Star","Ethernet",IF(F7678="Door Controller","Security Solution",IF(F7678="Elevator Controller","Security Solution",IF(F7678="Range Extender","Security Solution",IF(F7678="Dropbox","Standalone",IF(F7678="LF Exciter","Standalone",IF(OR(F7678="Monitor",F7678="Virtual Wall"),IF(VLOOKUP(H7678,IRDeviceDetails!$A$1:$B$10000,2,FALSE)=0,"Standalone",IF(ISNUMBER(MATCH(H7678,ConfigGrouping!$D$1:$D$10000,0)),"Primary","Secondary")),"")))))))))</f>
        <v/>
      </c>
    </row>
    <row r="7679" spans="5:5" ht="15" customHeight="1" x14ac:dyDescent="0.35">
      <c r="E7679" s="11" t="str">
        <f>IF(F7679="Primary Timing Controller","Timing",IF(F7679="Secondary Timing Controller","Timing",IF(F7679="Star","Ethernet",IF(F7679="Door Controller","Security Solution",IF(F7679="Elevator Controller","Security Solution",IF(F7679="Range Extender","Security Solution",IF(F7679="Dropbox","Standalone",IF(F7679="LF Exciter","Standalone",IF(OR(F7679="Monitor",F7679="Virtual Wall"),IF(VLOOKUP(H7679,IRDeviceDetails!$A$1:$B$10000,2,FALSE)=0,"Standalone",IF(ISNUMBER(MATCH(H7679,ConfigGrouping!$D$1:$D$10000,0)),"Primary","Secondary")),"")))))))))</f>
        <v/>
      </c>
    </row>
    <row r="7680" spans="5:5" ht="15" customHeight="1" x14ac:dyDescent="0.35">
      <c r="E7680" s="11" t="str">
        <f>IF(F7680="Primary Timing Controller","Timing",IF(F7680="Secondary Timing Controller","Timing",IF(F7680="Star","Ethernet",IF(F7680="Door Controller","Security Solution",IF(F7680="Elevator Controller","Security Solution",IF(F7680="Range Extender","Security Solution",IF(F7680="Dropbox","Standalone",IF(F7680="LF Exciter","Standalone",IF(OR(F7680="Monitor",F7680="Virtual Wall"),IF(VLOOKUP(H7680,IRDeviceDetails!$A$1:$B$10000,2,FALSE)=0,"Standalone",IF(ISNUMBER(MATCH(H7680,ConfigGrouping!$D$1:$D$10000,0)),"Primary","Secondary")),"")))))))))</f>
        <v/>
      </c>
    </row>
    <row r="7681" spans="5:5" ht="15" customHeight="1" x14ac:dyDescent="0.35">
      <c r="E7681" s="11" t="str">
        <f>IF(F7681="Primary Timing Controller","Timing",IF(F7681="Secondary Timing Controller","Timing",IF(F7681="Star","Ethernet",IF(F7681="Door Controller","Security Solution",IF(F7681="Elevator Controller","Security Solution",IF(F7681="Range Extender","Security Solution",IF(F7681="Dropbox","Standalone",IF(F7681="LF Exciter","Standalone",IF(OR(F7681="Monitor",F7681="Virtual Wall"),IF(VLOOKUP(H7681,IRDeviceDetails!$A$1:$B$10000,2,FALSE)=0,"Standalone",IF(ISNUMBER(MATCH(H7681,ConfigGrouping!$D$1:$D$10000,0)),"Primary","Secondary")),"")))))))))</f>
        <v/>
      </c>
    </row>
    <row r="7682" spans="5:5" ht="15" customHeight="1" x14ac:dyDescent="0.35">
      <c r="E7682" s="11" t="str">
        <f>IF(F7682="Primary Timing Controller","Timing",IF(F7682="Secondary Timing Controller","Timing",IF(F7682="Star","Ethernet",IF(F7682="Door Controller","Security Solution",IF(F7682="Elevator Controller","Security Solution",IF(F7682="Range Extender","Security Solution",IF(F7682="Dropbox","Standalone",IF(F7682="LF Exciter","Standalone",IF(OR(F7682="Monitor",F7682="Virtual Wall"),IF(VLOOKUP(H7682,IRDeviceDetails!$A$1:$B$10000,2,FALSE)=0,"Standalone",IF(ISNUMBER(MATCH(H7682,ConfigGrouping!$D$1:$D$10000,0)),"Primary","Secondary")),"")))))))))</f>
        <v/>
      </c>
    </row>
    <row r="7683" spans="5:5" ht="15" customHeight="1" x14ac:dyDescent="0.35">
      <c r="E7683" s="11" t="str">
        <f>IF(F7683="Primary Timing Controller","Timing",IF(F7683="Secondary Timing Controller","Timing",IF(F7683="Star","Ethernet",IF(F7683="Door Controller","Security Solution",IF(F7683="Elevator Controller","Security Solution",IF(F7683="Range Extender","Security Solution",IF(F7683="Dropbox","Standalone",IF(F7683="LF Exciter","Standalone",IF(OR(F7683="Monitor",F7683="Virtual Wall"),IF(VLOOKUP(H7683,IRDeviceDetails!$A$1:$B$10000,2,FALSE)=0,"Standalone",IF(ISNUMBER(MATCH(H7683,ConfigGrouping!$D$1:$D$10000,0)),"Primary","Secondary")),"")))))))))</f>
        <v/>
      </c>
    </row>
    <row r="7684" spans="5:5" ht="15" customHeight="1" x14ac:dyDescent="0.35">
      <c r="E7684" s="11" t="str">
        <f>IF(F7684="Primary Timing Controller","Timing",IF(F7684="Secondary Timing Controller","Timing",IF(F7684="Star","Ethernet",IF(F7684="Door Controller","Security Solution",IF(F7684="Elevator Controller","Security Solution",IF(F7684="Range Extender","Security Solution",IF(F7684="Dropbox","Standalone",IF(F7684="LF Exciter","Standalone",IF(OR(F7684="Monitor",F7684="Virtual Wall"),IF(VLOOKUP(H7684,IRDeviceDetails!$A$1:$B$10000,2,FALSE)=0,"Standalone",IF(ISNUMBER(MATCH(H7684,ConfigGrouping!$D$1:$D$10000,0)),"Primary","Secondary")),"")))))))))</f>
        <v/>
      </c>
    </row>
    <row r="7685" spans="5:5" ht="15" customHeight="1" x14ac:dyDescent="0.35">
      <c r="E7685" s="11" t="str">
        <f>IF(F7685="Primary Timing Controller","Timing",IF(F7685="Secondary Timing Controller","Timing",IF(F7685="Star","Ethernet",IF(F7685="Door Controller","Security Solution",IF(F7685="Elevator Controller","Security Solution",IF(F7685="Range Extender","Security Solution",IF(F7685="Dropbox","Standalone",IF(F7685="LF Exciter","Standalone",IF(OR(F7685="Monitor",F7685="Virtual Wall"),IF(VLOOKUP(H7685,IRDeviceDetails!$A$1:$B$10000,2,FALSE)=0,"Standalone",IF(ISNUMBER(MATCH(H7685,ConfigGrouping!$D$1:$D$10000,0)),"Primary","Secondary")),"")))))))))</f>
        <v/>
      </c>
    </row>
    <row r="7686" spans="5:5" ht="15" customHeight="1" x14ac:dyDescent="0.35">
      <c r="E7686" s="11" t="str">
        <f>IF(F7686="Primary Timing Controller","Timing",IF(F7686="Secondary Timing Controller","Timing",IF(F7686="Star","Ethernet",IF(F7686="Door Controller","Security Solution",IF(F7686="Elevator Controller","Security Solution",IF(F7686="Range Extender","Security Solution",IF(F7686="Dropbox","Standalone",IF(F7686="LF Exciter","Standalone",IF(OR(F7686="Monitor",F7686="Virtual Wall"),IF(VLOOKUP(H7686,IRDeviceDetails!$A$1:$B$10000,2,FALSE)=0,"Standalone",IF(ISNUMBER(MATCH(H7686,ConfigGrouping!$D$1:$D$10000,0)),"Primary","Secondary")),"")))))))))</f>
        <v/>
      </c>
    </row>
    <row r="7687" spans="5:5" ht="15" customHeight="1" x14ac:dyDescent="0.35">
      <c r="E7687" s="11" t="str">
        <f>IF(F7687="Primary Timing Controller","Timing",IF(F7687="Secondary Timing Controller","Timing",IF(F7687="Star","Ethernet",IF(F7687="Door Controller","Security Solution",IF(F7687="Elevator Controller","Security Solution",IF(F7687="Range Extender","Security Solution",IF(F7687="Dropbox","Standalone",IF(F7687="LF Exciter","Standalone",IF(OR(F7687="Monitor",F7687="Virtual Wall"),IF(VLOOKUP(H7687,IRDeviceDetails!$A$1:$B$10000,2,FALSE)=0,"Standalone",IF(ISNUMBER(MATCH(H7687,ConfigGrouping!$D$1:$D$10000,0)),"Primary","Secondary")),"")))))))))</f>
        <v/>
      </c>
    </row>
    <row r="7688" spans="5:5" ht="15" customHeight="1" x14ac:dyDescent="0.35">
      <c r="E7688" s="11" t="str">
        <f>IF(F7688="Primary Timing Controller","Timing",IF(F7688="Secondary Timing Controller","Timing",IF(F7688="Star","Ethernet",IF(F7688="Door Controller","Security Solution",IF(F7688="Elevator Controller","Security Solution",IF(F7688="Range Extender","Security Solution",IF(F7688="Dropbox","Standalone",IF(F7688="LF Exciter","Standalone",IF(OR(F7688="Monitor",F7688="Virtual Wall"),IF(VLOOKUP(H7688,IRDeviceDetails!$A$1:$B$10000,2,FALSE)=0,"Standalone",IF(ISNUMBER(MATCH(H7688,ConfigGrouping!$D$1:$D$10000,0)),"Primary","Secondary")),"")))))))))</f>
        <v/>
      </c>
    </row>
    <row r="7689" spans="5:5" ht="15" customHeight="1" x14ac:dyDescent="0.35">
      <c r="E7689" s="11" t="str">
        <f>IF(F7689="Primary Timing Controller","Timing",IF(F7689="Secondary Timing Controller","Timing",IF(F7689="Star","Ethernet",IF(F7689="Door Controller","Security Solution",IF(F7689="Elevator Controller","Security Solution",IF(F7689="Range Extender","Security Solution",IF(F7689="Dropbox","Standalone",IF(F7689="LF Exciter","Standalone",IF(OR(F7689="Monitor",F7689="Virtual Wall"),IF(VLOOKUP(H7689,IRDeviceDetails!$A$1:$B$10000,2,FALSE)=0,"Standalone",IF(ISNUMBER(MATCH(H7689,ConfigGrouping!$D$1:$D$10000,0)),"Primary","Secondary")),"")))))))))</f>
        <v/>
      </c>
    </row>
    <row r="7690" spans="5:5" ht="15" customHeight="1" x14ac:dyDescent="0.35">
      <c r="E7690" s="11" t="str">
        <f>IF(F7690="Primary Timing Controller","Timing",IF(F7690="Secondary Timing Controller","Timing",IF(F7690="Star","Ethernet",IF(F7690="Door Controller","Security Solution",IF(F7690="Elevator Controller","Security Solution",IF(F7690="Range Extender","Security Solution",IF(F7690="Dropbox","Standalone",IF(F7690="LF Exciter","Standalone",IF(OR(F7690="Monitor",F7690="Virtual Wall"),IF(VLOOKUP(H7690,IRDeviceDetails!$A$1:$B$10000,2,FALSE)=0,"Standalone",IF(ISNUMBER(MATCH(H7690,ConfigGrouping!$D$1:$D$10000,0)),"Primary","Secondary")),"")))))))))</f>
        <v/>
      </c>
    </row>
    <row r="7691" spans="5:5" ht="15" customHeight="1" x14ac:dyDescent="0.35">
      <c r="E7691" s="11" t="str">
        <f>IF(F7691="Primary Timing Controller","Timing",IF(F7691="Secondary Timing Controller","Timing",IF(F7691="Star","Ethernet",IF(F7691="Door Controller","Security Solution",IF(F7691="Elevator Controller","Security Solution",IF(F7691="Range Extender","Security Solution",IF(F7691="Dropbox","Standalone",IF(F7691="LF Exciter","Standalone",IF(OR(F7691="Monitor",F7691="Virtual Wall"),IF(VLOOKUP(H7691,IRDeviceDetails!$A$1:$B$10000,2,FALSE)=0,"Standalone",IF(ISNUMBER(MATCH(H7691,ConfigGrouping!$D$1:$D$10000,0)),"Primary","Secondary")),"")))))))))</f>
        <v/>
      </c>
    </row>
    <row r="7692" spans="5:5" ht="15" customHeight="1" x14ac:dyDescent="0.35">
      <c r="E7692" s="11" t="str">
        <f>IF(F7692="Primary Timing Controller","Timing",IF(F7692="Secondary Timing Controller","Timing",IF(F7692="Star","Ethernet",IF(F7692="Door Controller","Security Solution",IF(F7692="Elevator Controller","Security Solution",IF(F7692="Range Extender","Security Solution",IF(F7692="Dropbox","Standalone",IF(F7692="LF Exciter","Standalone",IF(OR(F7692="Monitor",F7692="Virtual Wall"),IF(VLOOKUP(H7692,IRDeviceDetails!$A$1:$B$10000,2,FALSE)=0,"Standalone",IF(ISNUMBER(MATCH(H7692,ConfigGrouping!$D$1:$D$10000,0)),"Primary","Secondary")),"")))))))))</f>
        <v/>
      </c>
    </row>
    <row r="7693" spans="5:5" ht="15" customHeight="1" x14ac:dyDescent="0.35">
      <c r="E7693" s="11" t="str">
        <f>IF(F7693="Primary Timing Controller","Timing",IF(F7693="Secondary Timing Controller","Timing",IF(F7693="Star","Ethernet",IF(F7693="Door Controller","Security Solution",IF(F7693="Elevator Controller","Security Solution",IF(F7693="Range Extender","Security Solution",IF(F7693="Dropbox","Standalone",IF(F7693="LF Exciter","Standalone",IF(OR(F7693="Monitor",F7693="Virtual Wall"),IF(VLOOKUP(H7693,IRDeviceDetails!$A$1:$B$10000,2,FALSE)=0,"Standalone",IF(ISNUMBER(MATCH(H7693,ConfigGrouping!$D$1:$D$10000,0)),"Primary","Secondary")),"")))))))))</f>
        <v/>
      </c>
    </row>
    <row r="7694" spans="5:5" ht="15" customHeight="1" x14ac:dyDescent="0.35">
      <c r="E7694" s="11" t="str">
        <f>IF(F7694="Primary Timing Controller","Timing",IF(F7694="Secondary Timing Controller","Timing",IF(F7694="Star","Ethernet",IF(F7694="Door Controller","Security Solution",IF(F7694="Elevator Controller","Security Solution",IF(F7694="Range Extender","Security Solution",IF(F7694="Dropbox","Standalone",IF(F7694="LF Exciter","Standalone",IF(OR(F7694="Monitor",F7694="Virtual Wall"),IF(VLOOKUP(H7694,IRDeviceDetails!$A$1:$B$10000,2,FALSE)=0,"Standalone",IF(ISNUMBER(MATCH(H7694,ConfigGrouping!$D$1:$D$10000,0)),"Primary","Secondary")),"")))))))))</f>
        <v/>
      </c>
    </row>
    <row r="7695" spans="5:5" ht="15" customHeight="1" x14ac:dyDescent="0.35">
      <c r="E7695" s="11" t="str">
        <f>IF(F7695="Primary Timing Controller","Timing",IF(F7695="Secondary Timing Controller","Timing",IF(F7695="Star","Ethernet",IF(F7695="Door Controller","Security Solution",IF(F7695="Elevator Controller","Security Solution",IF(F7695="Range Extender","Security Solution",IF(F7695="Dropbox","Standalone",IF(F7695="LF Exciter","Standalone",IF(OR(F7695="Monitor",F7695="Virtual Wall"),IF(VLOOKUP(H7695,IRDeviceDetails!$A$1:$B$10000,2,FALSE)=0,"Standalone",IF(ISNUMBER(MATCH(H7695,ConfigGrouping!$D$1:$D$10000,0)),"Primary","Secondary")),"")))))))))</f>
        <v/>
      </c>
    </row>
    <row r="7696" spans="5:5" ht="15" customHeight="1" x14ac:dyDescent="0.35">
      <c r="E7696" s="11" t="str">
        <f>IF(F7696="Primary Timing Controller","Timing",IF(F7696="Secondary Timing Controller","Timing",IF(F7696="Star","Ethernet",IF(F7696="Door Controller","Security Solution",IF(F7696="Elevator Controller","Security Solution",IF(F7696="Range Extender","Security Solution",IF(F7696="Dropbox","Standalone",IF(F7696="LF Exciter","Standalone",IF(OR(F7696="Monitor",F7696="Virtual Wall"),IF(VLOOKUP(H7696,IRDeviceDetails!$A$1:$B$10000,2,FALSE)=0,"Standalone",IF(ISNUMBER(MATCH(H7696,ConfigGrouping!$D$1:$D$10000,0)),"Primary","Secondary")),"")))))))))</f>
        <v/>
      </c>
    </row>
    <row r="7697" spans="5:5" ht="15" customHeight="1" x14ac:dyDescent="0.35">
      <c r="E7697" s="11" t="str">
        <f>IF(F7697="Primary Timing Controller","Timing",IF(F7697="Secondary Timing Controller","Timing",IF(F7697="Star","Ethernet",IF(F7697="Door Controller","Security Solution",IF(F7697="Elevator Controller","Security Solution",IF(F7697="Range Extender","Security Solution",IF(F7697="Dropbox","Standalone",IF(F7697="LF Exciter","Standalone",IF(OR(F7697="Monitor",F7697="Virtual Wall"),IF(VLOOKUP(H7697,IRDeviceDetails!$A$1:$B$10000,2,FALSE)=0,"Standalone",IF(ISNUMBER(MATCH(H7697,ConfigGrouping!$D$1:$D$10000,0)),"Primary","Secondary")),"")))))))))</f>
        <v/>
      </c>
    </row>
    <row r="7698" spans="5:5" ht="15" customHeight="1" x14ac:dyDescent="0.35">
      <c r="E7698" s="11" t="str">
        <f>IF(F7698="Primary Timing Controller","Timing",IF(F7698="Secondary Timing Controller","Timing",IF(F7698="Star","Ethernet",IF(F7698="Door Controller","Security Solution",IF(F7698="Elevator Controller","Security Solution",IF(F7698="Range Extender","Security Solution",IF(F7698="Dropbox","Standalone",IF(F7698="LF Exciter","Standalone",IF(OR(F7698="Monitor",F7698="Virtual Wall"),IF(VLOOKUP(H7698,IRDeviceDetails!$A$1:$B$10000,2,FALSE)=0,"Standalone",IF(ISNUMBER(MATCH(H7698,ConfigGrouping!$D$1:$D$10000,0)),"Primary","Secondary")),"")))))))))</f>
        <v/>
      </c>
    </row>
    <row r="7699" spans="5:5" ht="15" customHeight="1" x14ac:dyDescent="0.35">
      <c r="E7699" s="11" t="str">
        <f>IF(F7699="Primary Timing Controller","Timing",IF(F7699="Secondary Timing Controller","Timing",IF(F7699="Star","Ethernet",IF(F7699="Door Controller","Security Solution",IF(F7699="Elevator Controller","Security Solution",IF(F7699="Range Extender","Security Solution",IF(F7699="Dropbox","Standalone",IF(F7699="LF Exciter","Standalone",IF(OR(F7699="Monitor",F7699="Virtual Wall"),IF(VLOOKUP(H7699,IRDeviceDetails!$A$1:$B$10000,2,FALSE)=0,"Standalone",IF(ISNUMBER(MATCH(H7699,ConfigGrouping!$D$1:$D$10000,0)),"Primary","Secondary")),"")))))))))</f>
        <v/>
      </c>
    </row>
    <row r="7700" spans="5:5" ht="15" customHeight="1" x14ac:dyDescent="0.35">
      <c r="E7700" s="11" t="str">
        <f>IF(F7700="Primary Timing Controller","Timing",IF(F7700="Secondary Timing Controller","Timing",IF(F7700="Star","Ethernet",IF(F7700="Door Controller","Security Solution",IF(F7700="Elevator Controller","Security Solution",IF(F7700="Range Extender","Security Solution",IF(F7700="Dropbox","Standalone",IF(F7700="LF Exciter","Standalone",IF(OR(F7700="Monitor",F7700="Virtual Wall"),IF(VLOOKUP(H7700,IRDeviceDetails!$A$1:$B$10000,2,FALSE)=0,"Standalone",IF(ISNUMBER(MATCH(H7700,ConfigGrouping!$D$1:$D$10000,0)),"Primary","Secondary")),"")))))))))</f>
        <v/>
      </c>
    </row>
    <row r="7701" spans="5:5" ht="15" customHeight="1" x14ac:dyDescent="0.35">
      <c r="E7701" s="11" t="str">
        <f>IF(F7701="Primary Timing Controller","Timing",IF(F7701="Secondary Timing Controller","Timing",IF(F7701="Star","Ethernet",IF(F7701="Door Controller","Security Solution",IF(F7701="Elevator Controller","Security Solution",IF(F7701="Range Extender","Security Solution",IF(F7701="Dropbox","Standalone",IF(F7701="LF Exciter","Standalone",IF(OR(F7701="Monitor",F7701="Virtual Wall"),IF(VLOOKUP(H7701,IRDeviceDetails!$A$1:$B$10000,2,FALSE)=0,"Standalone",IF(ISNUMBER(MATCH(H7701,ConfigGrouping!$D$1:$D$10000,0)),"Primary","Secondary")),"")))))))))</f>
        <v/>
      </c>
    </row>
    <row r="7702" spans="5:5" ht="15" customHeight="1" x14ac:dyDescent="0.35">
      <c r="E7702" s="11" t="str">
        <f>IF(F7702="Primary Timing Controller","Timing",IF(F7702="Secondary Timing Controller","Timing",IF(F7702="Star","Ethernet",IF(F7702="Door Controller","Security Solution",IF(F7702="Elevator Controller","Security Solution",IF(F7702="Range Extender","Security Solution",IF(F7702="Dropbox","Standalone",IF(F7702="LF Exciter","Standalone",IF(OR(F7702="Monitor",F7702="Virtual Wall"),IF(VLOOKUP(H7702,IRDeviceDetails!$A$1:$B$10000,2,FALSE)=0,"Standalone",IF(ISNUMBER(MATCH(H7702,ConfigGrouping!$D$1:$D$10000,0)),"Primary","Secondary")),"")))))))))</f>
        <v/>
      </c>
    </row>
    <row r="7703" spans="5:5" ht="15" customHeight="1" x14ac:dyDescent="0.35">
      <c r="E7703" s="11" t="str">
        <f>IF(F7703="Primary Timing Controller","Timing",IF(F7703="Secondary Timing Controller","Timing",IF(F7703="Star","Ethernet",IF(F7703="Door Controller","Security Solution",IF(F7703="Elevator Controller","Security Solution",IF(F7703="Range Extender","Security Solution",IF(F7703="Dropbox","Standalone",IF(F7703="LF Exciter","Standalone",IF(OR(F7703="Monitor",F7703="Virtual Wall"),IF(VLOOKUP(H7703,IRDeviceDetails!$A$1:$B$10000,2,FALSE)=0,"Standalone",IF(ISNUMBER(MATCH(H7703,ConfigGrouping!$D$1:$D$10000,0)),"Primary","Secondary")),"")))))))))</f>
        <v/>
      </c>
    </row>
    <row r="7704" spans="5:5" ht="15" customHeight="1" x14ac:dyDescent="0.35">
      <c r="E7704" s="11" t="str">
        <f>IF(F7704="Primary Timing Controller","Timing",IF(F7704="Secondary Timing Controller","Timing",IF(F7704="Star","Ethernet",IF(F7704="Door Controller","Security Solution",IF(F7704="Elevator Controller","Security Solution",IF(F7704="Range Extender","Security Solution",IF(F7704="Dropbox","Standalone",IF(F7704="LF Exciter","Standalone",IF(OR(F7704="Monitor",F7704="Virtual Wall"),IF(VLOOKUP(H7704,IRDeviceDetails!$A$1:$B$10000,2,FALSE)=0,"Standalone",IF(ISNUMBER(MATCH(H7704,ConfigGrouping!$D$1:$D$10000,0)),"Primary","Secondary")),"")))))))))</f>
        <v/>
      </c>
    </row>
    <row r="7705" spans="5:5" ht="15" customHeight="1" x14ac:dyDescent="0.35">
      <c r="E7705" s="11" t="str">
        <f>IF(F7705="Primary Timing Controller","Timing",IF(F7705="Secondary Timing Controller","Timing",IF(F7705="Star","Ethernet",IF(F7705="Door Controller","Security Solution",IF(F7705="Elevator Controller","Security Solution",IF(F7705="Range Extender","Security Solution",IF(F7705="Dropbox","Standalone",IF(F7705="LF Exciter","Standalone",IF(OR(F7705="Monitor",F7705="Virtual Wall"),IF(VLOOKUP(H7705,IRDeviceDetails!$A$1:$B$10000,2,FALSE)=0,"Standalone",IF(ISNUMBER(MATCH(H7705,ConfigGrouping!$D$1:$D$10000,0)),"Primary","Secondary")),"")))))))))</f>
        <v/>
      </c>
    </row>
    <row r="7706" spans="5:5" ht="15" customHeight="1" x14ac:dyDescent="0.35">
      <c r="E7706" s="11" t="str">
        <f>IF(F7706="Primary Timing Controller","Timing",IF(F7706="Secondary Timing Controller","Timing",IF(F7706="Star","Ethernet",IF(F7706="Door Controller","Security Solution",IF(F7706="Elevator Controller","Security Solution",IF(F7706="Range Extender","Security Solution",IF(F7706="Dropbox","Standalone",IF(F7706="LF Exciter","Standalone",IF(OR(F7706="Monitor",F7706="Virtual Wall"),IF(VLOOKUP(H7706,IRDeviceDetails!$A$1:$B$10000,2,FALSE)=0,"Standalone",IF(ISNUMBER(MATCH(H7706,ConfigGrouping!$D$1:$D$10000,0)),"Primary","Secondary")),"")))))))))</f>
        <v/>
      </c>
    </row>
    <row r="7707" spans="5:5" ht="15" customHeight="1" x14ac:dyDescent="0.35">
      <c r="E7707" s="11" t="str">
        <f>IF(F7707="Primary Timing Controller","Timing",IF(F7707="Secondary Timing Controller","Timing",IF(F7707="Star","Ethernet",IF(F7707="Door Controller","Security Solution",IF(F7707="Elevator Controller","Security Solution",IF(F7707="Range Extender","Security Solution",IF(F7707="Dropbox","Standalone",IF(F7707="LF Exciter","Standalone",IF(OR(F7707="Monitor",F7707="Virtual Wall"),IF(VLOOKUP(H7707,IRDeviceDetails!$A$1:$B$10000,2,FALSE)=0,"Standalone",IF(ISNUMBER(MATCH(H7707,ConfigGrouping!$D$1:$D$10000,0)),"Primary","Secondary")),"")))))))))</f>
        <v/>
      </c>
    </row>
    <row r="7708" spans="5:5" ht="15" customHeight="1" x14ac:dyDescent="0.35">
      <c r="E7708" s="11" t="str">
        <f>IF(F7708="Primary Timing Controller","Timing",IF(F7708="Secondary Timing Controller","Timing",IF(F7708="Star","Ethernet",IF(F7708="Door Controller","Security Solution",IF(F7708="Elevator Controller","Security Solution",IF(F7708="Range Extender","Security Solution",IF(F7708="Dropbox","Standalone",IF(F7708="LF Exciter","Standalone",IF(OR(F7708="Monitor",F7708="Virtual Wall"),IF(VLOOKUP(H7708,IRDeviceDetails!$A$1:$B$10000,2,FALSE)=0,"Standalone",IF(ISNUMBER(MATCH(H7708,ConfigGrouping!$D$1:$D$10000,0)),"Primary","Secondary")),"")))))))))</f>
        <v/>
      </c>
    </row>
    <row r="7709" spans="5:5" ht="15" customHeight="1" x14ac:dyDescent="0.35">
      <c r="E7709" s="11" t="str">
        <f>IF(F7709="Primary Timing Controller","Timing",IF(F7709="Secondary Timing Controller","Timing",IF(F7709="Star","Ethernet",IF(F7709="Door Controller","Security Solution",IF(F7709="Elevator Controller","Security Solution",IF(F7709="Range Extender","Security Solution",IF(F7709="Dropbox","Standalone",IF(F7709="LF Exciter","Standalone",IF(OR(F7709="Monitor",F7709="Virtual Wall"),IF(VLOOKUP(H7709,IRDeviceDetails!$A$1:$B$10000,2,FALSE)=0,"Standalone",IF(ISNUMBER(MATCH(H7709,ConfigGrouping!$D$1:$D$10000,0)),"Primary","Secondary")),"")))))))))</f>
        <v/>
      </c>
    </row>
    <row r="7710" spans="5:5" ht="15" customHeight="1" x14ac:dyDescent="0.35">
      <c r="E7710" s="11" t="str">
        <f>IF(F7710="Primary Timing Controller","Timing",IF(F7710="Secondary Timing Controller","Timing",IF(F7710="Star","Ethernet",IF(F7710="Door Controller","Security Solution",IF(F7710="Elevator Controller","Security Solution",IF(F7710="Range Extender","Security Solution",IF(F7710="Dropbox","Standalone",IF(F7710="LF Exciter","Standalone",IF(OR(F7710="Monitor",F7710="Virtual Wall"),IF(VLOOKUP(H7710,IRDeviceDetails!$A$1:$B$10000,2,FALSE)=0,"Standalone",IF(ISNUMBER(MATCH(H7710,ConfigGrouping!$D$1:$D$10000,0)),"Primary","Secondary")),"")))))))))</f>
        <v/>
      </c>
    </row>
    <row r="7711" spans="5:5" ht="15" customHeight="1" x14ac:dyDescent="0.35">
      <c r="E7711" s="11" t="str">
        <f>IF(F7711="Primary Timing Controller","Timing",IF(F7711="Secondary Timing Controller","Timing",IF(F7711="Star","Ethernet",IF(F7711="Door Controller","Security Solution",IF(F7711="Elevator Controller","Security Solution",IF(F7711="Range Extender","Security Solution",IF(F7711="Dropbox","Standalone",IF(F7711="LF Exciter","Standalone",IF(OR(F7711="Monitor",F7711="Virtual Wall"),IF(VLOOKUP(H7711,IRDeviceDetails!$A$1:$B$10000,2,FALSE)=0,"Standalone",IF(ISNUMBER(MATCH(H7711,ConfigGrouping!$D$1:$D$10000,0)),"Primary","Secondary")),"")))))))))</f>
        <v/>
      </c>
    </row>
    <row r="7712" spans="5:5" ht="15" customHeight="1" x14ac:dyDescent="0.35">
      <c r="E7712" s="11" t="str">
        <f>IF(F7712="Primary Timing Controller","Timing",IF(F7712="Secondary Timing Controller","Timing",IF(F7712="Star","Ethernet",IF(F7712="Door Controller","Security Solution",IF(F7712="Elevator Controller","Security Solution",IF(F7712="Range Extender","Security Solution",IF(F7712="Dropbox","Standalone",IF(F7712="LF Exciter","Standalone",IF(OR(F7712="Monitor",F7712="Virtual Wall"),IF(VLOOKUP(H7712,IRDeviceDetails!$A$1:$B$10000,2,FALSE)=0,"Standalone",IF(ISNUMBER(MATCH(H7712,ConfigGrouping!$D$1:$D$10000,0)),"Primary","Secondary")),"")))))))))</f>
        <v/>
      </c>
    </row>
    <row r="7713" spans="5:5" ht="15" customHeight="1" x14ac:dyDescent="0.35">
      <c r="E7713" s="11" t="str">
        <f>IF(F7713="Primary Timing Controller","Timing",IF(F7713="Secondary Timing Controller","Timing",IF(F7713="Star","Ethernet",IF(F7713="Door Controller","Security Solution",IF(F7713="Elevator Controller","Security Solution",IF(F7713="Range Extender","Security Solution",IF(F7713="Dropbox","Standalone",IF(F7713="LF Exciter","Standalone",IF(OR(F7713="Monitor",F7713="Virtual Wall"),IF(VLOOKUP(H7713,IRDeviceDetails!$A$1:$B$10000,2,FALSE)=0,"Standalone",IF(ISNUMBER(MATCH(H7713,ConfigGrouping!$D$1:$D$10000,0)),"Primary","Secondary")),"")))))))))</f>
        <v/>
      </c>
    </row>
    <row r="7714" spans="5:5" ht="15" customHeight="1" x14ac:dyDescent="0.35">
      <c r="E7714" s="11" t="str">
        <f>IF(F7714="Primary Timing Controller","Timing",IF(F7714="Secondary Timing Controller","Timing",IF(F7714="Star","Ethernet",IF(F7714="Door Controller","Security Solution",IF(F7714="Elevator Controller","Security Solution",IF(F7714="Range Extender","Security Solution",IF(F7714="Dropbox","Standalone",IF(F7714="LF Exciter","Standalone",IF(OR(F7714="Monitor",F7714="Virtual Wall"),IF(VLOOKUP(H7714,IRDeviceDetails!$A$1:$B$10000,2,FALSE)=0,"Standalone",IF(ISNUMBER(MATCH(H7714,ConfigGrouping!$D$1:$D$10000,0)),"Primary","Secondary")),"")))))))))</f>
        <v/>
      </c>
    </row>
    <row r="7715" spans="5:5" ht="15" customHeight="1" x14ac:dyDescent="0.35">
      <c r="E7715" s="11" t="str">
        <f>IF(F7715="Primary Timing Controller","Timing",IF(F7715="Secondary Timing Controller","Timing",IF(F7715="Star","Ethernet",IF(F7715="Door Controller","Security Solution",IF(F7715="Elevator Controller","Security Solution",IF(F7715="Range Extender","Security Solution",IF(F7715="Dropbox","Standalone",IF(F7715="LF Exciter","Standalone",IF(OR(F7715="Monitor",F7715="Virtual Wall"),IF(VLOOKUP(H7715,IRDeviceDetails!$A$1:$B$10000,2,FALSE)=0,"Standalone",IF(ISNUMBER(MATCH(H7715,ConfigGrouping!$D$1:$D$10000,0)),"Primary","Secondary")),"")))))))))</f>
        <v/>
      </c>
    </row>
    <row r="7716" spans="5:5" ht="15" customHeight="1" x14ac:dyDescent="0.35">
      <c r="E7716" s="11" t="str">
        <f>IF(F7716="Primary Timing Controller","Timing",IF(F7716="Secondary Timing Controller","Timing",IF(F7716="Star","Ethernet",IF(F7716="Door Controller","Security Solution",IF(F7716="Elevator Controller","Security Solution",IF(F7716="Range Extender","Security Solution",IF(F7716="Dropbox","Standalone",IF(F7716="LF Exciter","Standalone",IF(OR(F7716="Monitor",F7716="Virtual Wall"),IF(VLOOKUP(H7716,IRDeviceDetails!$A$1:$B$10000,2,FALSE)=0,"Standalone",IF(ISNUMBER(MATCH(H7716,ConfigGrouping!$D$1:$D$10000,0)),"Primary","Secondary")),"")))))))))</f>
        <v/>
      </c>
    </row>
    <row r="7717" spans="5:5" ht="15" customHeight="1" x14ac:dyDescent="0.35">
      <c r="E7717" s="11" t="str">
        <f>IF(F7717="Primary Timing Controller","Timing",IF(F7717="Secondary Timing Controller","Timing",IF(F7717="Star","Ethernet",IF(F7717="Door Controller","Security Solution",IF(F7717="Elevator Controller","Security Solution",IF(F7717="Range Extender","Security Solution",IF(F7717="Dropbox","Standalone",IF(F7717="LF Exciter","Standalone",IF(OR(F7717="Monitor",F7717="Virtual Wall"),IF(VLOOKUP(H7717,IRDeviceDetails!$A$1:$B$10000,2,FALSE)=0,"Standalone",IF(ISNUMBER(MATCH(H7717,ConfigGrouping!$D$1:$D$10000,0)),"Primary","Secondary")),"")))))))))</f>
        <v/>
      </c>
    </row>
    <row r="7718" spans="5:5" ht="15" customHeight="1" x14ac:dyDescent="0.35">
      <c r="E7718" s="11" t="str">
        <f>IF(F7718="Primary Timing Controller","Timing",IF(F7718="Secondary Timing Controller","Timing",IF(F7718="Star","Ethernet",IF(F7718="Door Controller","Security Solution",IF(F7718="Elevator Controller","Security Solution",IF(F7718="Range Extender","Security Solution",IF(F7718="Dropbox","Standalone",IF(F7718="LF Exciter","Standalone",IF(OR(F7718="Monitor",F7718="Virtual Wall"),IF(VLOOKUP(H7718,IRDeviceDetails!$A$1:$B$10000,2,FALSE)=0,"Standalone",IF(ISNUMBER(MATCH(H7718,ConfigGrouping!$D$1:$D$10000,0)),"Primary","Secondary")),"")))))))))</f>
        <v/>
      </c>
    </row>
    <row r="7719" spans="5:5" ht="15" customHeight="1" x14ac:dyDescent="0.35">
      <c r="E7719" s="11" t="str">
        <f>IF(F7719="Primary Timing Controller","Timing",IF(F7719="Secondary Timing Controller","Timing",IF(F7719="Star","Ethernet",IF(F7719="Door Controller","Security Solution",IF(F7719="Elevator Controller","Security Solution",IF(F7719="Range Extender","Security Solution",IF(F7719="Dropbox","Standalone",IF(F7719="LF Exciter","Standalone",IF(OR(F7719="Monitor",F7719="Virtual Wall"),IF(VLOOKUP(H7719,IRDeviceDetails!$A$1:$B$10000,2,FALSE)=0,"Standalone",IF(ISNUMBER(MATCH(H7719,ConfigGrouping!$D$1:$D$10000,0)),"Primary","Secondary")),"")))))))))</f>
        <v/>
      </c>
    </row>
    <row r="7720" spans="5:5" ht="15" customHeight="1" x14ac:dyDescent="0.35">
      <c r="E7720" s="11" t="str">
        <f>IF(F7720="Primary Timing Controller","Timing",IF(F7720="Secondary Timing Controller","Timing",IF(F7720="Star","Ethernet",IF(F7720="Door Controller","Security Solution",IF(F7720="Elevator Controller","Security Solution",IF(F7720="Range Extender","Security Solution",IF(F7720="Dropbox","Standalone",IF(F7720="LF Exciter","Standalone",IF(OR(F7720="Monitor",F7720="Virtual Wall"),IF(VLOOKUP(H7720,IRDeviceDetails!$A$1:$B$10000,2,FALSE)=0,"Standalone",IF(ISNUMBER(MATCH(H7720,ConfigGrouping!$D$1:$D$10000,0)),"Primary","Secondary")),"")))))))))</f>
        <v/>
      </c>
    </row>
    <row r="7721" spans="5:5" ht="15" customHeight="1" x14ac:dyDescent="0.35">
      <c r="E7721" s="11" t="str">
        <f>IF(F7721="Primary Timing Controller","Timing",IF(F7721="Secondary Timing Controller","Timing",IF(F7721="Star","Ethernet",IF(F7721="Door Controller","Security Solution",IF(F7721="Elevator Controller","Security Solution",IF(F7721="Range Extender","Security Solution",IF(F7721="Dropbox","Standalone",IF(F7721="LF Exciter","Standalone",IF(OR(F7721="Monitor",F7721="Virtual Wall"),IF(VLOOKUP(H7721,IRDeviceDetails!$A$1:$B$10000,2,FALSE)=0,"Standalone",IF(ISNUMBER(MATCH(H7721,ConfigGrouping!$D$1:$D$10000,0)),"Primary","Secondary")),"")))))))))</f>
        <v/>
      </c>
    </row>
    <row r="7722" spans="5:5" ht="15" customHeight="1" x14ac:dyDescent="0.35">
      <c r="E7722" s="11" t="str">
        <f>IF(F7722="Primary Timing Controller","Timing",IF(F7722="Secondary Timing Controller","Timing",IF(F7722="Star","Ethernet",IF(F7722="Door Controller","Security Solution",IF(F7722="Elevator Controller","Security Solution",IF(F7722="Range Extender","Security Solution",IF(F7722="Dropbox","Standalone",IF(F7722="LF Exciter","Standalone",IF(OR(F7722="Monitor",F7722="Virtual Wall"),IF(VLOOKUP(H7722,IRDeviceDetails!$A$1:$B$10000,2,FALSE)=0,"Standalone",IF(ISNUMBER(MATCH(H7722,ConfigGrouping!$D$1:$D$10000,0)),"Primary","Secondary")),"")))))))))</f>
        <v/>
      </c>
    </row>
    <row r="7723" spans="5:5" ht="15" customHeight="1" x14ac:dyDescent="0.35">
      <c r="E7723" s="11" t="str">
        <f>IF(F7723="Primary Timing Controller","Timing",IF(F7723="Secondary Timing Controller","Timing",IF(F7723="Star","Ethernet",IF(F7723="Door Controller","Security Solution",IF(F7723="Elevator Controller","Security Solution",IF(F7723="Range Extender","Security Solution",IF(F7723="Dropbox","Standalone",IF(F7723="LF Exciter","Standalone",IF(OR(F7723="Monitor",F7723="Virtual Wall"),IF(VLOOKUP(H7723,IRDeviceDetails!$A$1:$B$10000,2,FALSE)=0,"Standalone",IF(ISNUMBER(MATCH(H7723,ConfigGrouping!$D$1:$D$10000,0)),"Primary","Secondary")),"")))))))))</f>
        <v/>
      </c>
    </row>
    <row r="7724" spans="5:5" ht="15" customHeight="1" x14ac:dyDescent="0.35">
      <c r="E7724" s="11" t="str">
        <f>IF(F7724="Primary Timing Controller","Timing",IF(F7724="Secondary Timing Controller","Timing",IF(F7724="Star","Ethernet",IF(F7724="Door Controller","Security Solution",IF(F7724="Elevator Controller","Security Solution",IF(F7724="Range Extender","Security Solution",IF(F7724="Dropbox","Standalone",IF(F7724="LF Exciter","Standalone",IF(OR(F7724="Monitor",F7724="Virtual Wall"),IF(VLOOKUP(H7724,IRDeviceDetails!$A$1:$B$10000,2,FALSE)=0,"Standalone",IF(ISNUMBER(MATCH(H7724,ConfigGrouping!$D$1:$D$10000,0)),"Primary","Secondary")),"")))))))))</f>
        <v/>
      </c>
    </row>
    <row r="7725" spans="5:5" ht="15" customHeight="1" x14ac:dyDescent="0.35">
      <c r="E7725" s="11" t="str">
        <f>IF(F7725="Primary Timing Controller","Timing",IF(F7725="Secondary Timing Controller","Timing",IF(F7725="Star","Ethernet",IF(F7725="Door Controller","Security Solution",IF(F7725="Elevator Controller","Security Solution",IF(F7725="Range Extender","Security Solution",IF(F7725="Dropbox","Standalone",IF(F7725="LF Exciter","Standalone",IF(OR(F7725="Monitor",F7725="Virtual Wall"),IF(VLOOKUP(H7725,IRDeviceDetails!$A$1:$B$10000,2,FALSE)=0,"Standalone",IF(ISNUMBER(MATCH(H7725,ConfigGrouping!$D$1:$D$10000,0)),"Primary","Secondary")),"")))))))))</f>
        <v/>
      </c>
    </row>
    <row r="7726" spans="5:5" ht="15" customHeight="1" x14ac:dyDescent="0.35">
      <c r="E7726" s="11" t="str">
        <f>IF(F7726="Primary Timing Controller","Timing",IF(F7726="Secondary Timing Controller","Timing",IF(F7726="Star","Ethernet",IF(F7726="Door Controller","Security Solution",IF(F7726="Elevator Controller","Security Solution",IF(F7726="Range Extender","Security Solution",IF(F7726="Dropbox","Standalone",IF(F7726="LF Exciter","Standalone",IF(OR(F7726="Monitor",F7726="Virtual Wall"),IF(VLOOKUP(H7726,IRDeviceDetails!$A$1:$B$10000,2,FALSE)=0,"Standalone",IF(ISNUMBER(MATCH(H7726,ConfigGrouping!$D$1:$D$10000,0)),"Primary","Secondary")),"")))))))))</f>
        <v/>
      </c>
    </row>
    <row r="7727" spans="5:5" ht="15" customHeight="1" x14ac:dyDescent="0.35">
      <c r="E7727" s="11" t="str">
        <f>IF(F7727="Primary Timing Controller","Timing",IF(F7727="Secondary Timing Controller","Timing",IF(F7727="Star","Ethernet",IF(F7727="Door Controller","Security Solution",IF(F7727="Elevator Controller","Security Solution",IF(F7727="Range Extender","Security Solution",IF(F7727="Dropbox","Standalone",IF(F7727="LF Exciter","Standalone",IF(OR(F7727="Monitor",F7727="Virtual Wall"),IF(VLOOKUP(H7727,IRDeviceDetails!$A$1:$B$10000,2,FALSE)=0,"Standalone",IF(ISNUMBER(MATCH(H7727,ConfigGrouping!$D$1:$D$10000,0)),"Primary","Secondary")),"")))))))))</f>
        <v/>
      </c>
    </row>
    <row r="7728" spans="5:5" ht="15" customHeight="1" x14ac:dyDescent="0.35">
      <c r="E7728" s="11" t="str">
        <f>IF(F7728="Primary Timing Controller","Timing",IF(F7728="Secondary Timing Controller","Timing",IF(F7728="Star","Ethernet",IF(F7728="Door Controller","Security Solution",IF(F7728="Elevator Controller","Security Solution",IF(F7728="Range Extender","Security Solution",IF(F7728="Dropbox","Standalone",IF(F7728="LF Exciter","Standalone",IF(OR(F7728="Monitor",F7728="Virtual Wall"),IF(VLOOKUP(H7728,IRDeviceDetails!$A$1:$B$10000,2,FALSE)=0,"Standalone",IF(ISNUMBER(MATCH(H7728,ConfigGrouping!$D$1:$D$10000,0)),"Primary","Secondary")),"")))))))))</f>
        <v/>
      </c>
    </row>
    <row r="7729" spans="5:5" ht="15" customHeight="1" x14ac:dyDescent="0.35">
      <c r="E7729" s="11" t="str">
        <f>IF(F7729="Primary Timing Controller","Timing",IF(F7729="Secondary Timing Controller","Timing",IF(F7729="Star","Ethernet",IF(F7729="Door Controller","Security Solution",IF(F7729="Elevator Controller","Security Solution",IF(F7729="Range Extender","Security Solution",IF(F7729="Dropbox","Standalone",IF(F7729="LF Exciter","Standalone",IF(OR(F7729="Monitor",F7729="Virtual Wall"),IF(VLOOKUP(H7729,IRDeviceDetails!$A$1:$B$10000,2,FALSE)=0,"Standalone",IF(ISNUMBER(MATCH(H7729,ConfigGrouping!$D$1:$D$10000,0)),"Primary","Secondary")),"")))))))))</f>
        <v/>
      </c>
    </row>
    <row r="7730" spans="5:5" ht="15" customHeight="1" x14ac:dyDescent="0.35">
      <c r="E7730" s="11" t="str">
        <f>IF(F7730="Primary Timing Controller","Timing",IF(F7730="Secondary Timing Controller","Timing",IF(F7730="Star","Ethernet",IF(F7730="Door Controller","Security Solution",IF(F7730="Elevator Controller","Security Solution",IF(F7730="Range Extender","Security Solution",IF(F7730="Dropbox","Standalone",IF(F7730="LF Exciter","Standalone",IF(OR(F7730="Monitor",F7730="Virtual Wall"),IF(VLOOKUP(H7730,IRDeviceDetails!$A$1:$B$10000,2,FALSE)=0,"Standalone",IF(ISNUMBER(MATCH(H7730,ConfigGrouping!$D$1:$D$10000,0)),"Primary","Secondary")),"")))))))))</f>
        <v/>
      </c>
    </row>
    <row r="7731" spans="5:5" ht="15" customHeight="1" x14ac:dyDescent="0.35">
      <c r="E7731" s="11" t="str">
        <f>IF(F7731="Primary Timing Controller","Timing",IF(F7731="Secondary Timing Controller","Timing",IF(F7731="Star","Ethernet",IF(F7731="Door Controller","Security Solution",IF(F7731="Elevator Controller","Security Solution",IF(F7731="Range Extender","Security Solution",IF(F7731="Dropbox","Standalone",IF(F7731="LF Exciter","Standalone",IF(OR(F7731="Monitor",F7731="Virtual Wall"),IF(VLOOKUP(H7731,IRDeviceDetails!$A$1:$B$10000,2,FALSE)=0,"Standalone",IF(ISNUMBER(MATCH(H7731,ConfigGrouping!$D$1:$D$10000,0)),"Primary","Secondary")),"")))))))))</f>
        <v/>
      </c>
    </row>
    <row r="7732" spans="5:5" ht="15" customHeight="1" x14ac:dyDescent="0.35">
      <c r="E7732" s="11" t="str">
        <f>IF(F7732="Primary Timing Controller","Timing",IF(F7732="Secondary Timing Controller","Timing",IF(F7732="Star","Ethernet",IF(F7732="Door Controller","Security Solution",IF(F7732="Elevator Controller","Security Solution",IF(F7732="Range Extender","Security Solution",IF(F7732="Dropbox","Standalone",IF(F7732="LF Exciter","Standalone",IF(OR(F7732="Monitor",F7732="Virtual Wall"),IF(VLOOKUP(H7732,IRDeviceDetails!$A$1:$B$10000,2,FALSE)=0,"Standalone",IF(ISNUMBER(MATCH(H7732,ConfigGrouping!$D$1:$D$10000,0)),"Primary","Secondary")),"")))))))))</f>
        <v/>
      </c>
    </row>
    <row r="7733" spans="5:5" ht="15" customHeight="1" x14ac:dyDescent="0.35">
      <c r="E7733" s="11" t="str">
        <f>IF(F7733="Primary Timing Controller","Timing",IF(F7733="Secondary Timing Controller","Timing",IF(F7733="Star","Ethernet",IF(F7733="Door Controller","Security Solution",IF(F7733="Elevator Controller","Security Solution",IF(F7733="Range Extender","Security Solution",IF(F7733="Dropbox","Standalone",IF(F7733="LF Exciter","Standalone",IF(OR(F7733="Monitor",F7733="Virtual Wall"),IF(VLOOKUP(H7733,IRDeviceDetails!$A$1:$B$10000,2,FALSE)=0,"Standalone",IF(ISNUMBER(MATCH(H7733,ConfigGrouping!$D$1:$D$10000,0)),"Primary","Secondary")),"")))))))))</f>
        <v/>
      </c>
    </row>
    <row r="7734" spans="5:5" ht="15" customHeight="1" x14ac:dyDescent="0.35">
      <c r="E7734" s="11" t="str">
        <f>IF(F7734="Primary Timing Controller","Timing",IF(F7734="Secondary Timing Controller","Timing",IF(F7734="Star","Ethernet",IF(F7734="Door Controller","Security Solution",IF(F7734="Elevator Controller","Security Solution",IF(F7734="Range Extender","Security Solution",IF(F7734="Dropbox","Standalone",IF(F7734="LF Exciter","Standalone",IF(OR(F7734="Monitor",F7734="Virtual Wall"),IF(VLOOKUP(H7734,IRDeviceDetails!$A$1:$B$10000,2,FALSE)=0,"Standalone",IF(ISNUMBER(MATCH(H7734,ConfigGrouping!$D$1:$D$10000,0)),"Primary","Secondary")),"")))))))))</f>
        <v/>
      </c>
    </row>
    <row r="7735" spans="5:5" ht="15" customHeight="1" x14ac:dyDescent="0.35">
      <c r="E7735" s="11" t="str">
        <f>IF(F7735="Primary Timing Controller","Timing",IF(F7735="Secondary Timing Controller","Timing",IF(F7735="Star","Ethernet",IF(F7735="Door Controller","Security Solution",IF(F7735="Elevator Controller","Security Solution",IF(F7735="Range Extender","Security Solution",IF(F7735="Dropbox","Standalone",IF(F7735="LF Exciter","Standalone",IF(OR(F7735="Monitor",F7735="Virtual Wall"),IF(VLOOKUP(H7735,IRDeviceDetails!$A$1:$B$10000,2,FALSE)=0,"Standalone",IF(ISNUMBER(MATCH(H7735,ConfigGrouping!$D$1:$D$10000,0)),"Primary","Secondary")),"")))))))))</f>
        <v/>
      </c>
    </row>
    <row r="7736" spans="5:5" ht="15" customHeight="1" x14ac:dyDescent="0.35">
      <c r="E7736" s="11" t="str">
        <f>IF(F7736="Primary Timing Controller","Timing",IF(F7736="Secondary Timing Controller","Timing",IF(F7736="Star","Ethernet",IF(F7736="Door Controller","Security Solution",IF(F7736="Elevator Controller","Security Solution",IF(F7736="Range Extender","Security Solution",IF(F7736="Dropbox","Standalone",IF(F7736="LF Exciter","Standalone",IF(OR(F7736="Monitor",F7736="Virtual Wall"),IF(VLOOKUP(H7736,IRDeviceDetails!$A$1:$B$10000,2,FALSE)=0,"Standalone",IF(ISNUMBER(MATCH(H7736,ConfigGrouping!$D$1:$D$10000,0)),"Primary","Secondary")),"")))))))))</f>
        <v/>
      </c>
    </row>
    <row r="7737" spans="5:5" ht="15" customHeight="1" x14ac:dyDescent="0.35">
      <c r="E7737" s="11" t="str">
        <f>IF(F7737="Primary Timing Controller","Timing",IF(F7737="Secondary Timing Controller","Timing",IF(F7737="Star","Ethernet",IF(F7737="Door Controller","Security Solution",IF(F7737="Elevator Controller","Security Solution",IF(F7737="Range Extender","Security Solution",IF(F7737="Dropbox","Standalone",IF(F7737="LF Exciter","Standalone",IF(OR(F7737="Monitor",F7737="Virtual Wall"),IF(VLOOKUP(H7737,IRDeviceDetails!$A$1:$B$10000,2,FALSE)=0,"Standalone",IF(ISNUMBER(MATCH(H7737,ConfigGrouping!$D$1:$D$10000,0)),"Primary","Secondary")),"")))))))))</f>
        <v/>
      </c>
    </row>
    <row r="7738" spans="5:5" ht="15" customHeight="1" x14ac:dyDescent="0.35">
      <c r="E7738" s="11" t="str">
        <f>IF(F7738="Primary Timing Controller","Timing",IF(F7738="Secondary Timing Controller","Timing",IF(F7738="Star","Ethernet",IF(F7738="Door Controller","Security Solution",IF(F7738="Elevator Controller","Security Solution",IF(F7738="Range Extender","Security Solution",IF(F7738="Dropbox","Standalone",IF(F7738="LF Exciter","Standalone",IF(OR(F7738="Monitor",F7738="Virtual Wall"),IF(VLOOKUP(H7738,IRDeviceDetails!$A$1:$B$10000,2,FALSE)=0,"Standalone",IF(ISNUMBER(MATCH(H7738,ConfigGrouping!$D$1:$D$10000,0)),"Primary","Secondary")),"")))))))))</f>
        <v/>
      </c>
    </row>
    <row r="7739" spans="5:5" ht="15" customHeight="1" x14ac:dyDescent="0.35">
      <c r="E7739" s="11" t="str">
        <f>IF(F7739="Primary Timing Controller","Timing",IF(F7739="Secondary Timing Controller","Timing",IF(F7739="Star","Ethernet",IF(F7739="Door Controller","Security Solution",IF(F7739="Elevator Controller","Security Solution",IF(F7739="Range Extender","Security Solution",IF(F7739="Dropbox","Standalone",IF(F7739="LF Exciter","Standalone",IF(OR(F7739="Monitor",F7739="Virtual Wall"),IF(VLOOKUP(H7739,IRDeviceDetails!$A$1:$B$10000,2,FALSE)=0,"Standalone",IF(ISNUMBER(MATCH(H7739,ConfigGrouping!$D$1:$D$10000,0)),"Primary","Secondary")),"")))))))))</f>
        <v/>
      </c>
    </row>
    <row r="7740" spans="5:5" ht="15" customHeight="1" x14ac:dyDescent="0.35">
      <c r="E7740" s="11" t="str">
        <f>IF(F7740="Primary Timing Controller","Timing",IF(F7740="Secondary Timing Controller","Timing",IF(F7740="Star","Ethernet",IF(F7740="Door Controller","Security Solution",IF(F7740="Elevator Controller","Security Solution",IF(F7740="Range Extender","Security Solution",IF(F7740="Dropbox","Standalone",IF(F7740="LF Exciter","Standalone",IF(OR(F7740="Monitor",F7740="Virtual Wall"),IF(VLOOKUP(H7740,IRDeviceDetails!$A$1:$B$10000,2,FALSE)=0,"Standalone",IF(ISNUMBER(MATCH(H7740,ConfigGrouping!$D$1:$D$10000,0)),"Primary","Secondary")),"")))))))))</f>
        <v/>
      </c>
    </row>
    <row r="7741" spans="5:5" ht="15" customHeight="1" x14ac:dyDescent="0.35">
      <c r="E7741" s="11" t="str">
        <f>IF(F7741="Primary Timing Controller","Timing",IF(F7741="Secondary Timing Controller","Timing",IF(F7741="Star","Ethernet",IF(F7741="Door Controller","Security Solution",IF(F7741="Elevator Controller","Security Solution",IF(F7741="Range Extender","Security Solution",IF(F7741="Dropbox","Standalone",IF(F7741="LF Exciter","Standalone",IF(OR(F7741="Monitor",F7741="Virtual Wall"),IF(VLOOKUP(H7741,IRDeviceDetails!$A$1:$B$10000,2,FALSE)=0,"Standalone",IF(ISNUMBER(MATCH(H7741,ConfigGrouping!$D$1:$D$10000,0)),"Primary","Secondary")),"")))))))))</f>
        <v/>
      </c>
    </row>
    <row r="7742" spans="5:5" ht="15" customHeight="1" x14ac:dyDescent="0.35">
      <c r="E7742" s="11" t="str">
        <f>IF(F7742="Primary Timing Controller","Timing",IF(F7742="Secondary Timing Controller","Timing",IF(F7742="Star","Ethernet",IF(F7742="Door Controller","Security Solution",IF(F7742="Elevator Controller","Security Solution",IF(F7742="Range Extender","Security Solution",IF(F7742="Dropbox","Standalone",IF(F7742="LF Exciter","Standalone",IF(OR(F7742="Monitor",F7742="Virtual Wall"),IF(VLOOKUP(H7742,IRDeviceDetails!$A$1:$B$10000,2,FALSE)=0,"Standalone",IF(ISNUMBER(MATCH(H7742,ConfigGrouping!$D$1:$D$10000,0)),"Primary","Secondary")),"")))))))))</f>
        <v/>
      </c>
    </row>
    <row r="7743" spans="5:5" ht="15" customHeight="1" x14ac:dyDescent="0.35">
      <c r="E7743" s="11" t="str">
        <f>IF(F7743="Primary Timing Controller","Timing",IF(F7743="Secondary Timing Controller","Timing",IF(F7743="Star","Ethernet",IF(F7743="Door Controller","Security Solution",IF(F7743="Elevator Controller","Security Solution",IF(F7743="Range Extender","Security Solution",IF(F7743="Dropbox","Standalone",IF(F7743="LF Exciter","Standalone",IF(OR(F7743="Monitor",F7743="Virtual Wall"),IF(VLOOKUP(H7743,IRDeviceDetails!$A$1:$B$10000,2,FALSE)=0,"Standalone",IF(ISNUMBER(MATCH(H7743,ConfigGrouping!$D$1:$D$10000,0)),"Primary","Secondary")),"")))))))))</f>
        <v/>
      </c>
    </row>
    <row r="7744" spans="5:5" ht="15" customHeight="1" x14ac:dyDescent="0.35">
      <c r="E7744" s="11" t="str">
        <f>IF(F7744="Primary Timing Controller","Timing",IF(F7744="Secondary Timing Controller","Timing",IF(F7744="Star","Ethernet",IF(F7744="Door Controller","Security Solution",IF(F7744="Elevator Controller","Security Solution",IF(F7744="Range Extender","Security Solution",IF(F7744="Dropbox","Standalone",IF(F7744="LF Exciter","Standalone",IF(OR(F7744="Monitor",F7744="Virtual Wall"),IF(VLOOKUP(H7744,IRDeviceDetails!$A$1:$B$10000,2,FALSE)=0,"Standalone",IF(ISNUMBER(MATCH(H7744,ConfigGrouping!$D$1:$D$10000,0)),"Primary","Secondary")),"")))))))))</f>
        <v/>
      </c>
    </row>
    <row r="7745" spans="5:5" ht="15" customHeight="1" x14ac:dyDescent="0.35">
      <c r="E7745" s="11" t="str">
        <f>IF(F7745="Primary Timing Controller","Timing",IF(F7745="Secondary Timing Controller","Timing",IF(F7745="Star","Ethernet",IF(F7745="Door Controller","Security Solution",IF(F7745="Elevator Controller","Security Solution",IF(F7745="Range Extender","Security Solution",IF(F7745="Dropbox","Standalone",IF(F7745="LF Exciter","Standalone",IF(OR(F7745="Monitor",F7745="Virtual Wall"),IF(VLOOKUP(H7745,IRDeviceDetails!$A$1:$B$10000,2,FALSE)=0,"Standalone",IF(ISNUMBER(MATCH(H7745,ConfigGrouping!$D$1:$D$10000,0)),"Primary","Secondary")),"")))))))))</f>
        <v/>
      </c>
    </row>
    <row r="7746" spans="5:5" ht="15" customHeight="1" x14ac:dyDescent="0.35">
      <c r="E7746" s="11" t="str">
        <f>IF(F7746="Primary Timing Controller","Timing",IF(F7746="Secondary Timing Controller","Timing",IF(F7746="Star","Ethernet",IF(F7746="Door Controller","Security Solution",IF(F7746="Elevator Controller","Security Solution",IF(F7746="Range Extender","Security Solution",IF(F7746="Dropbox","Standalone",IF(F7746="LF Exciter","Standalone",IF(OR(F7746="Monitor",F7746="Virtual Wall"),IF(VLOOKUP(H7746,IRDeviceDetails!$A$1:$B$10000,2,FALSE)=0,"Standalone",IF(ISNUMBER(MATCH(H7746,ConfigGrouping!$D$1:$D$10000,0)),"Primary","Secondary")),"")))))))))</f>
        <v/>
      </c>
    </row>
    <row r="7747" spans="5:5" ht="15" customHeight="1" x14ac:dyDescent="0.35">
      <c r="E7747" s="11" t="str">
        <f>IF(F7747="Primary Timing Controller","Timing",IF(F7747="Secondary Timing Controller","Timing",IF(F7747="Star","Ethernet",IF(F7747="Door Controller","Security Solution",IF(F7747="Elevator Controller","Security Solution",IF(F7747="Range Extender","Security Solution",IF(F7747="Dropbox","Standalone",IF(F7747="LF Exciter","Standalone",IF(OR(F7747="Monitor",F7747="Virtual Wall"),IF(VLOOKUP(H7747,IRDeviceDetails!$A$1:$B$10000,2,FALSE)=0,"Standalone",IF(ISNUMBER(MATCH(H7747,ConfigGrouping!$D$1:$D$10000,0)),"Primary","Secondary")),"")))))))))</f>
        <v/>
      </c>
    </row>
    <row r="7748" spans="5:5" ht="15" customHeight="1" x14ac:dyDescent="0.35">
      <c r="E7748" s="11" t="str">
        <f>IF(F7748="Primary Timing Controller","Timing",IF(F7748="Secondary Timing Controller","Timing",IF(F7748="Star","Ethernet",IF(F7748="Door Controller","Security Solution",IF(F7748="Elevator Controller","Security Solution",IF(F7748="Range Extender","Security Solution",IF(F7748="Dropbox","Standalone",IF(F7748="LF Exciter","Standalone",IF(OR(F7748="Monitor",F7748="Virtual Wall"),IF(VLOOKUP(H7748,IRDeviceDetails!$A$1:$B$10000,2,FALSE)=0,"Standalone",IF(ISNUMBER(MATCH(H7748,ConfigGrouping!$D$1:$D$10000,0)),"Primary","Secondary")),"")))))))))</f>
        <v/>
      </c>
    </row>
    <row r="7749" spans="5:5" ht="15" customHeight="1" x14ac:dyDescent="0.35">
      <c r="E7749" s="11" t="str">
        <f>IF(F7749="Primary Timing Controller","Timing",IF(F7749="Secondary Timing Controller","Timing",IF(F7749="Star","Ethernet",IF(F7749="Door Controller","Security Solution",IF(F7749="Elevator Controller","Security Solution",IF(F7749="Range Extender","Security Solution",IF(F7749="Dropbox","Standalone",IF(F7749="LF Exciter","Standalone",IF(OR(F7749="Monitor",F7749="Virtual Wall"),IF(VLOOKUP(H7749,IRDeviceDetails!$A$1:$B$10000,2,FALSE)=0,"Standalone",IF(ISNUMBER(MATCH(H7749,ConfigGrouping!$D$1:$D$10000,0)),"Primary","Secondary")),"")))))))))</f>
        <v/>
      </c>
    </row>
    <row r="7750" spans="5:5" ht="15" customHeight="1" x14ac:dyDescent="0.35">
      <c r="E7750" s="11" t="str">
        <f>IF(F7750="Primary Timing Controller","Timing",IF(F7750="Secondary Timing Controller","Timing",IF(F7750="Star","Ethernet",IF(F7750="Door Controller","Security Solution",IF(F7750="Elevator Controller","Security Solution",IF(F7750="Range Extender","Security Solution",IF(F7750="Dropbox","Standalone",IF(F7750="LF Exciter","Standalone",IF(OR(F7750="Monitor",F7750="Virtual Wall"),IF(VLOOKUP(H7750,IRDeviceDetails!$A$1:$B$10000,2,FALSE)=0,"Standalone",IF(ISNUMBER(MATCH(H7750,ConfigGrouping!$D$1:$D$10000,0)),"Primary","Secondary")),"")))))))))</f>
        <v/>
      </c>
    </row>
    <row r="7751" spans="5:5" ht="15" customHeight="1" x14ac:dyDescent="0.35">
      <c r="E7751" s="11" t="str">
        <f>IF(F7751="Primary Timing Controller","Timing",IF(F7751="Secondary Timing Controller","Timing",IF(F7751="Star","Ethernet",IF(F7751="Door Controller","Security Solution",IF(F7751="Elevator Controller","Security Solution",IF(F7751="Range Extender","Security Solution",IF(F7751="Dropbox","Standalone",IF(F7751="LF Exciter","Standalone",IF(OR(F7751="Monitor",F7751="Virtual Wall"),IF(VLOOKUP(H7751,IRDeviceDetails!$A$1:$B$10000,2,FALSE)=0,"Standalone",IF(ISNUMBER(MATCH(H7751,ConfigGrouping!$D$1:$D$10000,0)),"Primary","Secondary")),"")))))))))</f>
        <v/>
      </c>
    </row>
    <row r="7752" spans="5:5" ht="15" customHeight="1" x14ac:dyDescent="0.35">
      <c r="E7752" s="11" t="str">
        <f>IF(F7752="Primary Timing Controller","Timing",IF(F7752="Secondary Timing Controller","Timing",IF(F7752="Star","Ethernet",IF(F7752="Door Controller","Security Solution",IF(F7752="Elevator Controller","Security Solution",IF(F7752="Range Extender","Security Solution",IF(F7752="Dropbox","Standalone",IF(F7752="LF Exciter","Standalone",IF(OR(F7752="Monitor",F7752="Virtual Wall"),IF(VLOOKUP(H7752,IRDeviceDetails!$A$1:$B$10000,2,FALSE)=0,"Standalone",IF(ISNUMBER(MATCH(H7752,ConfigGrouping!$D$1:$D$10000,0)),"Primary","Secondary")),"")))))))))</f>
        <v/>
      </c>
    </row>
    <row r="7753" spans="5:5" ht="15" customHeight="1" x14ac:dyDescent="0.35">
      <c r="E7753" s="11" t="str">
        <f>IF(F7753="Primary Timing Controller","Timing",IF(F7753="Secondary Timing Controller","Timing",IF(F7753="Star","Ethernet",IF(F7753="Door Controller","Security Solution",IF(F7753="Elevator Controller","Security Solution",IF(F7753="Range Extender","Security Solution",IF(F7753="Dropbox","Standalone",IF(F7753="LF Exciter","Standalone",IF(OR(F7753="Monitor",F7753="Virtual Wall"),IF(VLOOKUP(H7753,IRDeviceDetails!$A$1:$B$10000,2,FALSE)=0,"Standalone",IF(ISNUMBER(MATCH(H7753,ConfigGrouping!$D$1:$D$10000,0)),"Primary","Secondary")),"")))))))))</f>
        <v/>
      </c>
    </row>
    <row r="7754" spans="5:5" ht="15" customHeight="1" x14ac:dyDescent="0.35">
      <c r="E7754" s="11" t="str">
        <f>IF(F7754="Primary Timing Controller","Timing",IF(F7754="Secondary Timing Controller","Timing",IF(F7754="Star","Ethernet",IF(F7754="Door Controller","Security Solution",IF(F7754="Elevator Controller","Security Solution",IF(F7754="Range Extender","Security Solution",IF(F7754="Dropbox","Standalone",IF(F7754="LF Exciter","Standalone",IF(OR(F7754="Monitor",F7754="Virtual Wall"),IF(VLOOKUP(H7754,IRDeviceDetails!$A$1:$B$10000,2,FALSE)=0,"Standalone",IF(ISNUMBER(MATCH(H7754,ConfigGrouping!$D$1:$D$10000,0)),"Primary","Secondary")),"")))))))))</f>
        <v/>
      </c>
    </row>
    <row r="7755" spans="5:5" ht="15" customHeight="1" x14ac:dyDescent="0.35">
      <c r="E7755" s="11" t="str">
        <f>IF(F7755="Primary Timing Controller","Timing",IF(F7755="Secondary Timing Controller","Timing",IF(F7755="Star","Ethernet",IF(F7755="Door Controller","Security Solution",IF(F7755="Elevator Controller","Security Solution",IF(F7755="Range Extender","Security Solution",IF(F7755="Dropbox","Standalone",IF(F7755="LF Exciter","Standalone",IF(OR(F7755="Monitor",F7755="Virtual Wall"),IF(VLOOKUP(H7755,IRDeviceDetails!$A$1:$B$10000,2,FALSE)=0,"Standalone",IF(ISNUMBER(MATCH(H7755,ConfigGrouping!$D$1:$D$10000,0)),"Primary","Secondary")),"")))))))))</f>
        <v/>
      </c>
    </row>
    <row r="7756" spans="5:5" ht="15" customHeight="1" x14ac:dyDescent="0.35">
      <c r="E7756" s="11" t="str">
        <f>IF(F7756="Primary Timing Controller","Timing",IF(F7756="Secondary Timing Controller","Timing",IF(F7756="Star","Ethernet",IF(F7756="Door Controller","Security Solution",IF(F7756="Elevator Controller","Security Solution",IF(F7756="Range Extender","Security Solution",IF(F7756="Dropbox","Standalone",IF(F7756="LF Exciter","Standalone",IF(OR(F7756="Monitor",F7756="Virtual Wall"),IF(VLOOKUP(H7756,IRDeviceDetails!$A$1:$B$10000,2,FALSE)=0,"Standalone",IF(ISNUMBER(MATCH(H7756,ConfigGrouping!$D$1:$D$10000,0)),"Primary","Secondary")),"")))))))))</f>
        <v/>
      </c>
    </row>
    <row r="7757" spans="5:5" ht="15" customHeight="1" x14ac:dyDescent="0.35">
      <c r="E7757" s="11" t="str">
        <f>IF(F7757="Primary Timing Controller","Timing",IF(F7757="Secondary Timing Controller","Timing",IF(F7757="Star","Ethernet",IF(F7757="Door Controller","Security Solution",IF(F7757="Elevator Controller","Security Solution",IF(F7757="Range Extender","Security Solution",IF(F7757="Dropbox","Standalone",IF(F7757="LF Exciter","Standalone",IF(OR(F7757="Monitor",F7757="Virtual Wall"),IF(VLOOKUP(H7757,IRDeviceDetails!$A$1:$B$10000,2,FALSE)=0,"Standalone",IF(ISNUMBER(MATCH(H7757,ConfigGrouping!$D$1:$D$10000,0)),"Primary","Secondary")),"")))))))))</f>
        <v/>
      </c>
    </row>
    <row r="7758" spans="5:5" ht="15" customHeight="1" x14ac:dyDescent="0.35">
      <c r="E7758" s="11" t="str">
        <f>IF(F7758="Primary Timing Controller","Timing",IF(F7758="Secondary Timing Controller","Timing",IF(F7758="Star","Ethernet",IF(F7758="Door Controller","Security Solution",IF(F7758="Elevator Controller","Security Solution",IF(F7758="Range Extender","Security Solution",IF(F7758="Dropbox","Standalone",IF(F7758="LF Exciter","Standalone",IF(OR(F7758="Monitor",F7758="Virtual Wall"),IF(VLOOKUP(H7758,IRDeviceDetails!$A$1:$B$10000,2,FALSE)=0,"Standalone",IF(ISNUMBER(MATCH(H7758,ConfigGrouping!$D$1:$D$10000,0)),"Primary","Secondary")),"")))))))))</f>
        <v/>
      </c>
    </row>
    <row r="7759" spans="5:5" ht="15" customHeight="1" x14ac:dyDescent="0.35">
      <c r="E7759" s="11" t="str">
        <f>IF(F7759="Primary Timing Controller","Timing",IF(F7759="Secondary Timing Controller","Timing",IF(F7759="Star","Ethernet",IF(F7759="Door Controller","Security Solution",IF(F7759="Elevator Controller","Security Solution",IF(F7759="Range Extender","Security Solution",IF(F7759="Dropbox","Standalone",IF(F7759="LF Exciter","Standalone",IF(OR(F7759="Monitor",F7759="Virtual Wall"),IF(VLOOKUP(H7759,IRDeviceDetails!$A$1:$B$10000,2,FALSE)=0,"Standalone",IF(ISNUMBER(MATCH(H7759,ConfigGrouping!$D$1:$D$10000,0)),"Primary","Secondary")),"")))))))))</f>
        <v/>
      </c>
    </row>
    <row r="7760" spans="5:5" ht="15" customHeight="1" x14ac:dyDescent="0.35">
      <c r="E7760" s="11" t="str">
        <f>IF(F7760="Primary Timing Controller","Timing",IF(F7760="Secondary Timing Controller","Timing",IF(F7760="Star","Ethernet",IF(F7760="Door Controller","Security Solution",IF(F7760="Elevator Controller","Security Solution",IF(F7760="Range Extender","Security Solution",IF(F7760="Dropbox","Standalone",IF(F7760="LF Exciter","Standalone",IF(OR(F7760="Monitor",F7760="Virtual Wall"),IF(VLOOKUP(H7760,IRDeviceDetails!$A$1:$B$10000,2,FALSE)=0,"Standalone",IF(ISNUMBER(MATCH(H7760,ConfigGrouping!$D$1:$D$10000,0)),"Primary","Secondary")),"")))))))))</f>
        <v/>
      </c>
    </row>
    <row r="7761" spans="5:5" ht="15" customHeight="1" x14ac:dyDescent="0.35">
      <c r="E7761" s="11" t="str">
        <f>IF(F7761="Primary Timing Controller","Timing",IF(F7761="Secondary Timing Controller","Timing",IF(F7761="Star","Ethernet",IF(F7761="Door Controller","Security Solution",IF(F7761="Elevator Controller","Security Solution",IF(F7761="Range Extender","Security Solution",IF(F7761="Dropbox","Standalone",IF(F7761="LF Exciter","Standalone",IF(OR(F7761="Monitor",F7761="Virtual Wall"),IF(VLOOKUP(H7761,IRDeviceDetails!$A$1:$B$10000,2,FALSE)=0,"Standalone",IF(ISNUMBER(MATCH(H7761,ConfigGrouping!$D$1:$D$10000,0)),"Primary","Secondary")),"")))))))))</f>
        <v/>
      </c>
    </row>
    <row r="7762" spans="5:5" ht="15" customHeight="1" x14ac:dyDescent="0.35">
      <c r="E7762" s="11" t="str">
        <f>IF(F7762="Primary Timing Controller","Timing",IF(F7762="Secondary Timing Controller","Timing",IF(F7762="Star","Ethernet",IF(F7762="Door Controller","Security Solution",IF(F7762="Elevator Controller","Security Solution",IF(F7762="Range Extender","Security Solution",IF(F7762="Dropbox","Standalone",IF(F7762="LF Exciter","Standalone",IF(OR(F7762="Monitor",F7762="Virtual Wall"),IF(VLOOKUP(H7762,IRDeviceDetails!$A$1:$B$10000,2,FALSE)=0,"Standalone",IF(ISNUMBER(MATCH(H7762,ConfigGrouping!$D$1:$D$10000,0)),"Primary","Secondary")),"")))))))))</f>
        <v/>
      </c>
    </row>
    <row r="7763" spans="5:5" ht="15" customHeight="1" x14ac:dyDescent="0.35">
      <c r="E7763" s="11" t="str">
        <f>IF(F7763="Primary Timing Controller","Timing",IF(F7763="Secondary Timing Controller","Timing",IF(F7763="Star","Ethernet",IF(F7763="Door Controller","Security Solution",IF(F7763="Elevator Controller","Security Solution",IF(F7763="Range Extender","Security Solution",IF(F7763="Dropbox","Standalone",IF(F7763="LF Exciter","Standalone",IF(OR(F7763="Monitor",F7763="Virtual Wall"),IF(VLOOKUP(H7763,IRDeviceDetails!$A$1:$B$10000,2,FALSE)=0,"Standalone",IF(ISNUMBER(MATCH(H7763,ConfigGrouping!$D$1:$D$10000,0)),"Primary","Secondary")),"")))))))))</f>
        <v/>
      </c>
    </row>
    <row r="7764" spans="5:5" ht="15" customHeight="1" x14ac:dyDescent="0.35">
      <c r="E7764" s="11" t="str">
        <f>IF(F7764="Primary Timing Controller","Timing",IF(F7764="Secondary Timing Controller","Timing",IF(F7764="Star","Ethernet",IF(F7764="Door Controller","Security Solution",IF(F7764="Elevator Controller","Security Solution",IF(F7764="Range Extender","Security Solution",IF(F7764="Dropbox","Standalone",IF(F7764="LF Exciter","Standalone",IF(OR(F7764="Monitor",F7764="Virtual Wall"),IF(VLOOKUP(H7764,IRDeviceDetails!$A$1:$B$10000,2,FALSE)=0,"Standalone",IF(ISNUMBER(MATCH(H7764,ConfigGrouping!$D$1:$D$10000,0)),"Primary","Secondary")),"")))))))))</f>
        <v/>
      </c>
    </row>
    <row r="7765" spans="5:5" ht="15" customHeight="1" x14ac:dyDescent="0.35">
      <c r="E7765" s="11" t="str">
        <f>IF(F7765="Primary Timing Controller","Timing",IF(F7765="Secondary Timing Controller","Timing",IF(F7765="Star","Ethernet",IF(F7765="Door Controller","Security Solution",IF(F7765="Elevator Controller","Security Solution",IF(F7765="Range Extender","Security Solution",IF(F7765="Dropbox","Standalone",IF(F7765="LF Exciter","Standalone",IF(OR(F7765="Monitor",F7765="Virtual Wall"),IF(VLOOKUP(H7765,IRDeviceDetails!$A$1:$B$10000,2,FALSE)=0,"Standalone",IF(ISNUMBER(MATCH(H7765,ConfigGrouping!$D$1:$D$10000,0)),"Primary","Secondary")),"")))))))))</f>
        <v/>
      </c>
    </row>
    <row r="7766" spans="5:5" ht="15" customHeight="1" x14ac:dyDescent="0.35">
      <c r="E7766" s="11" t="str">
        <f>IF(F7766="Primary Timing Controller","Timing",IF(F7766="Secondary Timing Controller","Timing",IF(F7766="Star","Ethernet",IF(F7766="Door Controller","Security Solution",IF(F7766="Elevator Controller","Security Solution",IF(F7766="Range Extender","Security Solution",IF(F7766="Dropbox","Standalone",IF(F7766="LF Exciter","Standalone",IF(OR(F7766="Monitor",F7766="Virtual Wall"),IF(VLOOKUP(H7766,IRDeviceDetails!$A$1:$B$10000,2,FALSE)=0,"Standalone",IF(ISNUMBER(MATCH(H7766,ConfigGrouping!$D$1:$D$10000,0)),"Primary","Secondary")),"")))))))))</f>
        <v/>
      </c>
    </row>
    <row r="7767" spans="5:5" ht="15" customHeight="1" x14ac:dyDescent="0.35">
      <c r="E7767" s="11" t="str">
        <f>IF(F7767="Primary Timing Controller","Timing",IF(F7767="Secondary Timing Controller","Timing",IF(F7767="Star","Ethernet",IF(F7767="Door Controller","Security Solution",IF(F7767="Elevator Controller","Security Solution",IF(F7767="Range Extender","Security Solution",IF(F7767="Dropbox","Standalone",IF(F7767="LF Exciter","Standalone",IF(OR(F7767="Monitor",F7767="Virtual Wall"),IF(VLOOKUP(H7767,IRDeviceDetails!$A$1:$B$10000,2,FALSE)=0,"Standalone",IF(ISNUMBER(MATCH(H7767,ConfigGrouping!$D$1:$D$10000,0)),"Primary","Secondary")),"")))))))))</f>
        <v/>
      </c>
    </row>
    <row r="7768" spans="5:5" ht="15" customHeight="1" x14ac:dyDescent="0.35">
      <c r="E7768" s="11" t="str">
        <f>IF(F7768="Primary Timing Controller","Timing",IF(F7768="Secondary Timing Controller","Timing",IF(F7768="Star","Ethernet",IF(F7768="Door Controller","Security Solution",IF(F7768="Elevator Controller","Security Solution",IF(F7768="Range Extender","Security Solution",IF(F7768="Dropbox","Standalone",IF(F7768="LF Exciter","Standalone",IF(OR(F7768="Monitor",F7768="Virtual Wall"),IF(VLOOKUP(H7768,IRDeviceDetails!$A$1:$B$10000,2,FALSE)=0,"Standalone",IF(ISNUMBER(MATCH(H7768,ConfigGrouping!$D$1:$D$10000,0)),"Primary","Secondary")),"")))))))))</f>
        <v/>
      </c>
    </row>
    <row r="7769" spans="5:5" ht="15" customHeight="1" x14ac:dyDescent="0.35">
      <c r="E7769" s="11" t="str">
        <f>IF(F7769="Primary Timing Controller","Timing",IF(F7769="Secondary Timing Controller","Timing",IF(F7769="Star","Ethernet",IF(F7769="Door Controller","Security Solution",IF(F7769="Elevator Controller","Security Solution",IF(F7769="Range Extender","Security Solution",IF(F7769="Dropbox","Standalone",IF(F7769="LF Exciter","Standalone",IF(OR(F7769="Monitor",F7769="Virtual Wall"),IF(VLOOKUP(H7769,IRDeviceDetails!$A$1:$B$10000,2,FALSE)=0,"Standalone",IF(ISNUMBER(MATCH(H7769,ConfigGrouping!$D$1:$D$10000,0)),"Primary","Secondary")),"")))))))))</f>
        <v/>
      </c>
    </row>
    <row r="7770" spans="5:5" ht="15" customHeight="1" x14ac:dyDescent="0.35">
      <c r="E7770" s="11" t="str">
        <f>IF(F7770="Primary Timing Controller","Timing",IF(F7770="Secondary Timing Controller","Timing",IF(F7770="Star","Ethernet",IF(F7770="Door Controller","Security Solution",IF(F7770="Elevator Controller","Security Solution",IF(F7770="Range Extender","Security Solution",IF(F7770="Dropbox","Standalone",IF(F7770="LF Exciter","Standalone",IF(OR(F7770="Monitor",F7770="Virtual Wall"),IF(VLOOKUP(H7770,IRDeviceDetails!$A$1:$B$10000,2,FALSE)=0,"Standalone",IF(ISNUMBER(MATCH(H7770,ConfigGrouping!$D$1:$D$10000,0)),"Primary","Secondary")),"")))))))))</f>
        <v/>
      </c>
    </row>
    <row r="7771" spans="5:5" ht="15" customHeight="1" x14ac:dyDescent="0.35">
      <c r="E7771" s="11" t="str">
        <f>IF(F7771="Primary Timing Controller","Timing",IF(F7771="Secondary Timing Controller","Timing",IF(F7771="Star","Ethernet",IF(F7771="Door Controller","Security Solution",IF(F7771="Elevator Controller","Security Solution",IF(F7771="Range Extender","Security Solution",IF(F7771="Dropbox","Standalone",IF(F7771="LF Exciter","Standalone",IF(OR(F7771="Monitor",F7771="Virtual Wall"),IF(VLOOKUP(H7771,IRDeviceDetails!$A$1:$B$10000,2,FALSE)=0,"Standalone",IF(ISNUMBER(MATCH(H7771,ConfigGrouping!$D$1:$D$10000,0)),"Primary","Secondary")),"")))))))))</f>
        <v/>
      </c>
    </row>
    <row r="7772" spans="5:5" ht="15" customHeight="1" x14ac:dyDescent="0.35">
      <c r="E7772" s="11" t="str">
        <f>IF(F7772="Primary Timing Controller","Timing",IF(F7772="Secondary Timing Controller","Timing",IF(F7772="Star","Ethernet",IF(F7772="Door Controller","Security Solution",IF(F7772="Elevator Controller","Security Solution",IF(F7772="Range Extender","Security Solution",IF(F7772="Dropbox","Standalone",IF(F7772="LF Exciter","Standalone",IF(OR(F7772="Monitor",F7772="Virtual Wall"),IF(VLOOKUP(H7772,IRDeviceDetails!$A$1:$B$10000,2,FALSE)=0,"Standalone",IF(ISNUMBER(MATCH(H7772,ConfigGrouping!$D$1:$D$10000,0)),"Primary","Secondary")),"")))))))))</f>
        <v/>
      </c>
    </row>
    <row r="7773" spans="5:5" ht="15" customHeight="1" x14ac:dyDescent="0.35">
      <c r="E7773" s="11" t="str">
        <f>IF(F7773="Primary Timing Controller","Timing",IF(F7773="Secondary Timing Controller","Timing",IF(F7773="Star","Ethernet",IF(F7773="Door Controller","Security Solution",IF(F7773="Elevator Controller","Security Solution",IF(F7773="Range Extender","Security Solution",IF(F7773="Dropbox","Standalone",IF(F7773="LF Exciter","Standalone",IF(OR(F7773="Monitor",F7773="Virtual Wall"),IF(VLOOKUP(H7773,IRDeviceDetails!$A$1:$B$10000,2,FALSE)=0,"Standalone",IF(ISNUMBER(MATCH(H7773,ConfigGrouping!$D$1:$D$10000,0)),"Primary","Secondary")),"")))))))))</f>
        <v/>
      </c>
    </row>
    <row r="7774" spans="5:5" ht="15" customHeight="1" x14ac:dyDescent="0.35">
      <c r="E7774" s="11" t="str">
        <f>IF(F7774="Primary Timing Controller","Timing",IF(F7774="Secondary Timing Controller","Timing",IF(F7774="Star","Ethernet",IF(F7774="Door Controller","Security Solution",IF(F7774="Elevator Controller","Security Solution",IF(F7774="Range Extender","Security Solution",IF(F7774="Dropbox","Standalone",IF(F7774="LF Exciter","Standalone",IF(OR(F7774="Monitor",F7774="Virtual Wall"),IF(VLOOKUP(H7774,IRDeviceDetails!$A$1:$B$10000,2,FALSE)=0,"Standalone",IF(ISNUMBER(MATCH(H7774,ConfigGrouping!$D$1:$D$10000,0)),"Primary","Secondary")),"")))))))))</f>
        <v/>
      </c>
    </row>
    <row r="7775" spans="5:5" ht="15" customHeight="1" x14ac:dyDescent="0.35">
      <c r="E7775" s="11" t="str">
        <f>IF(F7775="Primary Timing Controller","Timing",IF(F7775="Secondary Timing Controller","Timing",IF(F7775="Star","Ethernet",IF(F7775="Door Controller","Security Solution",IF(F7775="Elevator Controller","Security Solution",IF(F7775="Range Extender","Security Solution",IF(F7775="Dropbox","Standalone",IF(F7775="LF Exciter","Standalone",IF(OR(F7775="Monitor",F7775="Virtual Wall"),IF(VLOOKUP(H7775,IRDeviceDetails!$A$1:$B$10000,2,FALSE)=0,"Standalone",IF(ISNUMBER(MATCH(H7775,ConfigGrouping!$D$1:$D$10000,0)),"Primary","Secondary")),"")))))))))</f>
        <v/>
      </c>
    </row>
    <row r="7776" spans="5:5" ht="15" customHeight="1" x14ac:dyDescent="0.35">
      <c r="E7776" s="11" t="str">
        <f>IF(F7776="Primary Timing Controller","Timing",IF(F7776="Secondary Timing Controller","Timing",IF(F7776="Star","Ethernet",IF(F7776="Door Controller","Security Solution",IF(F7776="Elevator Controller","Security Solution",IF(F7776="Range Extender","Security Solution",IF(F7776="Dropbox","Standalone",IF(F7776="LF Exciter","Standalone",IF(OR(F7776="Monitor",F7776="Virtual Wall"),IF(VLOOKUP(H7776,IRDeviceDetails!$A$1:$B$10000,2,FALSE)=0,"Standalone",IF(ISNUMBER(MATCH(H7776,ConfigGrouping!$D$1:$D$10000,0)),"Primary","Secondary")),"")))))))))</f>
        <v/>
      </c>
    </row>
    <row r="7777" spans="5:5" ht="15" customHeight="1" x14ac:dyDescent="0.35">
      <c r="E7777" s="11" t="str">
        <f>IF(F7777="Primary Timing Controller","Timing",IF(F7777="Secondary Timing Controller","Timing",IF(F7777="Star","Ethernet",IF(F7777="Door Controller","Security Solution",IF(F7777="Elevator Controller","Security Solution",IF(F7777="Range Extender","Security Solution",IF(F7777="Dropbox","Standalone",IF(F7777="LF Exciter","Standalone",IF(OR(F7777="Monitor",F7777="Virtual Wall"),IF(VLOOKUP(H7777,IRDeviceDetails!$A$1:$B$10000,2,FALSE)=0,"Standalone",IF(ISNUMBER(MATCH(H7777,ConfigGrouping!$D$1:$D$10000,0)),"Primary","Secondary")),"")))))))))</f>
        <v/>
      </c>
    </row>
    <row r="7778" spans="5:5" ht="15" customHeight="1" x14ac:dyDescent="0.35">
      <c r="E7778" s="11" t="str">
        <f>IF(F7778="Primary Timing Controller","Timing",IF(F7778="Secondary Timing Controller","Timing",IF(F7778="Star","Ethernet",IF(F7778="Door Controller","Security Solution",IF(F7778="Elevator Controller","Security Solution",IF(F7778="Range Extender","Security Solution",IF(F7778="Dropbox","Standalone",IF(F7778="LF Exciter","Standalone",IF(OR(F7778="Monitor",F7778="Virtual Wall"),IF(VLOOKUP(H7778,IRDeviceDetails!$A$1:$B$10000,2,FALSE)=0,"Standalone",IF(ISNUMBER(MATCH(H7778,ConfigGrouping!$D$1:$D$10000,0)),"Primary","Secondary")),"")))))))))</f>
        <v/>
      </c>
    </row>
    <row r="7779" spans="5:5" ht="15" customHeight="1" x14ac:dyDescent="0.35">
      <c r="E7779" s="11" t="str">
        <f>IF(F7779="Primary Timing Controller","Timing",IF(F7779="Secondary Timing Controller","Timing",IF(F7779="Star","Ethernet",IF(F7779="Door Controller","Security Solution",IF(F7779="Elevator Controller","Security Solution",IF(F7779="Range Extender","Security Solution",IF(F7779="Dropbox","Standalone",IF(F7779="LF Exciter","Standalone",IF(OR(F7779="Monitor",F7779="Virtual Wall"),IF(VLOOKUP(H7779,IRDeviceDetails!$A$1:$B$10000,2,FALSE)=0,"Standalone",IF(ISNUMBER(MATCH(H7779,ConfigGrouping!$D$1:$D$10000,0)),"Primary","Secondary")),"")))))))))</f>
        <v/>
      </c>
    </row>
    <row r="7780" spans="5:5" ht="15" customHeight="1" x14ac:dyDescent="0.35">
      <c r="E7780" s="11" t="str">
        <f>IF(F7780="Primary Timing Controller","Timing",IF(F7780="Secondary Timing Controller","Timing",IF(F7780="Star","Ethernet",IF(F7780="Door Controller","Security Solution",IF(F7780="Elevator Controller","Security Solution",IF(F7780="Range Extender","Security Solution",IF(F7780="Dropbox","Standalone",IF(F7780="LF Exciter","Standalone",IF(OR(F7780="Monitor",F7780="Virtual Wall"),IF(VLOOKUP(H7780,IRDeviceDetails!$A$1:$B$10000,2,FALSE)=0,"Standalone",IF(ISNUMBER(MATCH(H7780,ConfigGrouping!$D$1:$D$10000,0)),"Primary","Secondary")),"")))))))))</f>
        <v/>
      </c>
    </row>
    <row r="7781" spans="5:5" ht="15" customHeight="1" x14ac:dyDescent="0.35">
      <c r="E7781" s="11" t="str">
        <f>IF(F7781="Primary Timing Controller","Timing",IF(F7781="Secondary Timing Controller","Timing",IF(F7781="Star","Ethernet",IF(F7781="Door Controller","Security Solution",IF(F7781="Elevator Controller","Security Solution",IF(F7781="Range Extender","Security Solution",IF(F7781="Dropbox","Standalone",IF(F7781="LF Exciter","Standalone",IF(OR(F7781="Monitor",F7781="Virtual Wall"),IF(VLOOKUP(H7781,IRDeviceDetails!$A$1:$B$10000,2,FALSE)=0,"Standalone",IF(ISNUMBER(MATCH(H7781,ConfigGrouping!$D$1:$D$10000,0)),"Primary","Secondary")),"")))))))))</f>
        <v/>
      </c>
    </row>
    <row r="7782" spans="5:5" ht="15" customHeight="1" x14ac:dyDescent="0.35">
      <c r="E7782" s="11" t="str">
        <f>IF(F7782="Primary Timing Controller","Timing",IF(F7782="Secondary Timing Controller","Timing",IF(F7782="Star","Ethernet",IF(F7782="Door Controller","Security Solution",IF(F7782="Elevator Controller","Security Solution",IF(F7782="Range Extender","Security Solution",IF(F7782="Dropbox","Standalone",IF(F7782="LF Exciter","Standalone",IF(OR(F7782="Monitor",F7782="Virtual Wall"),IF(VLOOKUP(H7782,IRDeviceDetails!$A$1:$B$10000,2,FALSE)=0,"Standalone",IF(ISNUMBER(MATCH(H7782,ConfigGrouping!$D$1:$D$10000,0)),"Primary","Secondary")),"")))))))))</f>
        <v/>
      </c>
    </row>
    <row r="7783" spans="5:5" ht="15" customHeight="1" x14ac:dyDescent="0.35">
      <c r="E7783" s="11" t="str">
        <f>IF(F7783="Primary Timing Controller","Timing",IF(F7783="Secondary Timing Controller","Timing",IF(F7783="Star","Ethernet",IF(F7783="Door Controller","Security Solution",IF(F7783="Elevator Controller","Security Solution",IF(F7783="Range Extender","Security Solution",IF(F7783="Dropbox","Standalone",IF(F7783="LF Exciter","Standalone",IF(OR(F7783="Monitor",F7783="Virtual Wall"),IF(VLOOKUP(H7783,IRDeviceDetails!$A$1:$B$10000,2,FALSE)=0,"Standalone",IF(ISNUMBER(MATCH(H7783,ConfigGrouping!$D$1:$D$10000,0)),"Primary","Secondary")),"")))))))))</f>
        <v/>
      </c>
    </row>
    <row r="7784" spans="5:5" ht="15" customHeight="1" x14ac:dyDescent="0.35">
      <c r="E7784" s="11" t="str">
        <f>IF(F7784="Primary Timing Controller","Timing",IF(F7784="Secondary Timing Controller","Timing",IF(F7784="Star","Ethernet",IF(F7784="Door Controller","Security Solution",IF(F7784="Elevator Controller","Security Solution",IF(F7784="Range Extender","Security Solution",IF(F7784="Dropbox","Standalone",IF(F7784="LF Exciter","Standalone",IF(OR(F7784="Monitor",F7784="Virtual Wall"),IF(VLOOKUP(H7784,IRDeviceDetails!$A$1:$B$10000,2,FALSE)=0,"Standalone",IF(ISNUMBER(MATCH(H7784,ConfigGrouping!$D$1:$D$10000,0)),"Primary","Secondary")),"")))))))))</f>
        <v/>
      </c>
    </row>
    <row r="7785" spans="5:5" ht="15" customHeight="1" x14ac:dyDescent="0.35">
      <c r="E7785" s="11" t="str">
        <f>IF(F7785="Primary Timing Controller","Timing",IF(F7785="Secondary Timing Controller","Timing",IF(F7785="Star","Ethernet",IF(F7785="Door Controller","Security Solution",IF(F7785="Elevator Controller","Security Solution",IF(F7785="Range Extender","Security Solution",IF(F7785="Dropbox","Standalone",IF(F7785="LF Exciter","Standalone",IF(OR(F7785="Monitor",F7785="Virtual Wall"),IF(VLOOKUP(H7785,IRDeviceDetails!$A$1:$B$10000,2,FALSE)=0,"Standalone",IF(ISNUMBER(MATCH(H7785,ConfigGrouping!$D$1:$D$10000,0)),"Primary","Secondary")),"")))))))))</f>
        <v/>
      </c>
    </row>
    <row r="7786" spans="5:5" ht="15" customHeight="1" x14ac:dyDescent="0.35">
      <c r="E7786" s="11" t="str">
        <f>IF(F7786="Primary Timing Controller","Timing",IF(F7786="Secondary Timing Controller","Timing",IF(F7786="Star","Ethernet",IF(F7786="Door Controller","Security Solution",IF(F7786="Elevator Controller","Security Solution",IF(F7786="Range Extender","Security Solution",IF(F7786="Dropbox","Standalone",IF(F7786="LF Exciter","Standalone",IF(OR(F7786="Monitor",F7786="Virtual Wall"),IF(VLOOKUP(H7786,IRDeviceDetails!$A$1:$B$10000,2,FALSE)=0,"Standalone",IF(ISNUMBER(MATCH(H7786,ConfigGrouping!$D$1:$D$10000,0)),"Primary","Secondary")),"")))))))))</f>
        <v/>
      </c>
    </row>
    <row r="7787" spans="5:5" ht="15" customHeight="1" x14ac:dyDescent="0.35">
      <c r="E7787" s="11" t="str">
        <f>IF(F7787="Primary Timing Controller","Timing",IF(F7787="Secondary Timing Controller","Timing",IF(F7787="Star","Ethernet",IF(F7787="Door Controller","Security Solution",IF(F7787="Elevator Controller","Security Solution",IF(F7787="Range Extender","Security Solution",IF(F7787="Dropbox","Standalone",IF(F7787="LF Exciter","Standalone",IF(OR(F7787="Monitor",F7787="Virtual Wall"),IF(VLOOKUP(H7787,IRDeviceDetails!$A$1:$B$10000,2,FALSE)=0,"Standalone",IF(ISNUMBER(MATCH(H7787,ConfigGrouping!$D$1:$D$10000,0)),"Primary","Secondary")),"")))))))))</f>
        <v/>
      </c>
    </row>
    <row r="7788" spans="5:5" ht="15" customHeight="1" x14ac:dyDescent="0.35">
      <c r="E7788" s="11" t="str">
        <f>IF(F7788="Primary Timing Controller","Timing",IF(F7788="Secondary Timing Controller","Timing",IF(F7788="Star","Ethernet",IF(F7788="Door Controller","Security Solution",IF(F7788="Elevator Controller","Security Solution",IF(F7788="Range Extender","Security Solution",IF(F7788="Dropbox","Standalone",IF(F7788="LF Exciter","Standalone",IF(OR(F7788="Monitor",F7788="Virtual Wall"),IF(VLOOKUP(H7788,IRDeviceDetails!$A$1:$B$10000,2,FALSE)=0,"Standalone",IF(ISNUMBER(MATCH(H7788,ConfigGrouping!$D$1:$D$10000,0)),"Primary","Secondary")),"")))))))))</f>
        <v/>
      </c>
    </row>
    <row r="7789" spans="5:5" ht="15" customHeight="1" x14ac:dyDescent="0.35">
      <c r="E7789" s="11" t="str">
        <f>IF(F7789="Primary Timing Controller","Timing",IF(F7789="Secondary Timing Controller","Timing",IF(F7789="Star","Ethernet",IF(F7789="Door Controller","Security Solution",IF(F7789="Elevator Controller","Security Solution",IF(F7789="Range Extender","Security Solution",IF(F7789="Dropbox","Standalone",IF(F7789="LF Exciter","Standalone",IF(OR(F7789="Monitor",F7789="Virtual Wall"),IF(VLOOKUP(H7789,IRDeviceDetails!$A$1:$B$10000,2,FALSE)=0,"Standalone",IF(ISNUMBER(MATCH(H7789,ConfigGrouping!$D$1:$D$10000,0)),"Primary","Secondary")),"")))))))))</f>
        <v/>
      </c>
    </row>
    <row r="7790" spans="5:5" ht="15" customHeight="1" x14ac:dyDescent="0.35">
      <c r="E7790" s="11" t="str">
        <f>IF(F7790="Primary Timing Controller","Timing",IF(F7790="Secondary Timing Controller","Timing",IF(F7790="Star","Ethernet",IF(F7790="Door Controller","Security Solution",IF(F7790="Elevator Controller","Security Solution",IF(F7790="Range Extender","Security Solution",IF(F7790="Dropbox","Standalone",IF(F7790="LF Exciter","Standalone",IF(OR(F7790="Monitor",F7790="Virtual Wall"),IF(VLOOKUP(H7790,IRDeviceDetails!$A$1:$B$10000,2,FALSE)=0,"Standalone",IF(ISNUMBER(MATCH(H7790,ConfigGrouping!$D$1:$D$10000,0)),"Primary","Secondary")),"")))))))))</f>
        <v/>
      </c>
    </row>
    <row r="7791" spans="5:5" ht="15" customHeight="1" x14ac:dyDescent="0.35">
      <c r="E7791" s="11" t="str">
        <f>IF(F7791="Primary Timing Controller","Timing",IF(F7791="Secondary Timing Controller","Timing",IF(F7791="Star","Ethernet",IF(F7791="Door Controller","Security Solution",IF(F7791="Elevator Controller","Security Solution",IF(F7791="Range Extender","Security Solution",IF(F7791="Dropbox","Standalone",IF(F7791="LF Exciter","Standalone",IF(OR(F7791="Monitor",F7791="Virtual Wall"),IF(VLOOKUP(H7791,IRDeviceDetails!$A$1:$B$10000,2,FALSE)=0,"Standalone",IF(ISNUMBER(MATCH(H7791,ConfigGrouping!$D$1:$D$10000,0)),"Primary","Secondary")),"")))))))))</f>
        <v/>
      </c>
    </row>
    <row r="7792" spans="5:5" ht="15" customHeight="1" x14ac:dyDescent="0.35">
      <c r="E7792" s="11" t="str">
        <f>IF(F7792="Primary Timing Controller","Timing",IF(F7792="Secondary Timing Controller","Timing",IF(F7792="Star","Ethernet",IF(F7792="Door Controller","Security Solution",IF(F7792="Elevator Controller","Security Solution",IF(F7792="Range Extender","Security Solution",IF(F7792="Dropbox","Standalone",IF(F7792="LF Exciter","Standalone",IF(OR(F7792="Monitor",F7792="Virtual Wall"),IF(VLOOKUP(H7792,IRDeviceDetails!$A$1:$B$10000,2,FALSE)=0,"Standalone",IF(ISNUMBER(MATCH(H7792,ConfigGrouping!$D$1:$D$10000,0)),"Primary","Secondary")),"")))))))))</f>
        <v/>
      </c>
    </row>
    <row r="7793" spans="5:5" ht="15" customHeight="1" x14ac:dyDescent="0.35">
      <c r="E7793" s="11" t="str">
        <f>IF(F7793="Primary Timing Controller","Timing",IF(F7793="Secondary Timing Controller","Timing",IF(F7793="Star","Ethernet",IF(F7793="Door Controller","Security Solution",IF(F7793="Elevator Controller","Security Solution",IF(F7793="Range Extender","Security Solution",IF(F7793="Dropbox","Standalone",IF(F7793="LF Exciter","Standalone",IF(OR(F7793="Monitor",F7793="Virtual Wall"),IF(VLOOKUP(H7793,IRDeviceDetails!$A$1:$B$10000,2,FALSE)=0,"Standalone",IF(ISNUMBER(MATCH(H7793,ConfigGrouping!$D$1:$D$10000,0)),"Primary","Secondary")),"")))))))))</f>
        <v/>
      </c>
    </row>
    <row r="7794" spans="5:5" ht="15" customHeight="1" x14ac:dyDescent="0.35">
      <c r="E7794" s="11" t="str">
        <f>IF(F7794="Primary Timing Controller","Timing",IF(F7794="Secondary Timing Controller","Timing",IF(F7794="Star","Ethernet",IF(F7794="Door Controller","Security Solution",IF(F7794="Elevator Controller","Security Solution",IF(F7794="Range Extender","Security Solution",IF(F7794="Dropbox","Standalone",IF(F7794="LF Exciter","Standalone",IF(OR(F7794="Monitor",F7794="Virtual Wall"),IF(VLOOKUP(H7794,IRDeviceDetails!$A$1:$B$10000,2,FALSE)=0,"Standalone",IF(ISNUMBER(MATCH(H7794,ConfigGrouping!$D$1:$D$10000,0)),"Primary","Secondary")),"")))))))))</f>
        <v/>
      </c>
    </row>
    <row r="7795" spans="5:5" ht="15" customHeight="1" x14ac:dyDescent="0.35">
      <c r="E7795" s="11" t="str">
        <f>IF(F7795="Primary Timing Controller","Timing",IF(F7795="Secondary Timing Controller","Timing",IF(F7795="Star","Ethernet",IF(F7795="Door Controller","Security Solution",IF(F7795="Elevator Controller","Security Solution",IF(F7795="Range Extender","Security Solution",IF(F7795="Dropbox","Standalone",IF(F7795="LF Exciter","Standalone",IF(OR(F7795="Monitor",F7795="Virtual Wall"),IF(VLOOKUP(H7795,IRDeviceDetails!$A$1:$B$10000,2,FALSE)=0,"Standalone",IF(ISNUMBER(MATCH(H7795,ConfigGrouping!$D$1:$D$10000,0)),"Primary","Secondary")),"")))))))))</f>
        <v/>
      </c>
    </row>
    <row r="7796" spans="5:5" ht="15" customHeight="1" x14ac:dyDescent="0.35">
      <c r="E7796" s="11" t="str">
        <f>IF(F7796="Primary Timing Controller","Timing",IF(F7796="Secondary Timing Controller","Timing",IF(F7796="Star","Ethernet",IF(F7796="Door Controller","Security Solution",IF(F7796="Elevator Controller","Security Solution",IF(F7796="Range Extender","Security Solution",IF(F7796="Dropbox","Standalone",IF(F7796="LF Exciter","Standalone",IF(OR(F7796="Monitor",F7796="Virtual Wall"),IF(VLOOKUP(H7796,IRDeviceDetails!$A$1:$B$10000,2,FALSE)=0,"Standalone",IF(ISNUMBER(MATCH(H7796,ConfigGrouping!$D$1:$D$10000,0)),"Primary","Secondary")),"")))))))))</f>
        <v/>
      </c>
    </row>
    <row r="7797" spans="5:5" ht="15" customHeight="1" x14ac:dyDescent="0.35">
      <c r="E7797" s="11" t="str">
        <f>IF(F7797="Primary Timing Controller","Timing",IF(F7797="Secondary Timing Controller","Timing",IF(F7797="Star","Ethernet",IF(F7797="Door Controller","Security Solution",IF(F7797="Elevator Controller","Security Solution",IF(F7797="Range Extender","Security Solution",IF(F7797="Dropbox","Standalone",IF(F7797="LF Exciter","Standalone",IF(OR(F7797="Monitor",F7797="Virtual Wall"),IF(VLOOKUP(H7797,IRDeviceDetails!$A$1:$B$10000,2,FALSE)=0,"Standalone",IF(ISNUMBER(MATCH(H7797,ConfigGrouping!$D$1:$D$10000,0)),"Primary","Secondary")),"")))))))))</f>
        <v/>
      </c>
    </row>
    <row r="7798" spans="5:5" ht="15" customHeight="1" x14ac:dyDescent="0.35">
      <c r="E7798" s="11" t="str">
        <f>IF(F7798="Primary Timing Controller","Timing",IF(F7798="Secondary Timing Controller","Timing",IF(F7798="Star","Ethernet",IF(F7798="Door Controller","Security Solution",IF(F7798="Elevator Controller","Security Solution",IF(F7798="Range Extender","Security Solution",IF(F7798="Dropbox","Standalone",IF(F7798="LF Exciter","Standalone",IF(OR(F7798="Monitor",F7798="Virtual Wall"),IF(VLOOKUP(H7798,IRDeviceDetails!$A$1:$B$10000,2,FALSE)=0,"Standalone",IF(ISNUMBER(MATCH(H7798,ConfigGrouping!$D$1:$D$10000,0)),"Primary","Secondary")),"")))))))))</f>
        <v/>
      </c>
    </row>
    <row r="7799" spans="5:5" ht="15" customHeight="1" x14ac:dyDescent="0.35">
      <c r="E7799" s="11" t="str">
        <f>IF(F7799="Primary Timing Controller","Timing",IF(F7799="Secondary Timing Controller","Timing",IF(F7799="Star","Ethernet",IF(F7799="Door Controller","Security Solution",IF(F7799="Elevator Controller","Security Solution",IF(F7799="Range Extender","Security Solution",IF(F7799="Dropbox","Standalone",IF(F7799="LF Exciter","Standalone",IF(OR(F7799="Monitor",F7799="Virtual Wall"),IF(VLOOKUP(H7799,IRDeviceDetails!$A$1:$B$10000,2,FALSE)=0,"Standalone",IF(ISNUMBER(MATCH(H7799,ConfigGrouping!$D$1:$D$10000,0)),"Primary","Secondary")),"")))))))))</f>
        <v/>
      </c>
    </row>
    <row r="7800" spans="5:5" ht="15" customHeight="1" x14ac:dyDescent="0.35">
      <c r="E7800" s="11" t="str">
        <f>IF(F7800="Primary Timing Controller","Timing",IF(F7800="Secondary Timing Controller","Timing",IF(F7800="Star","Ethernet",IF(F7800="Door Controller","Security Solution",IF(F7800="Elevator Controller","Security Solution",IF(F7800="Range Extender","Security Solution",IF(F7800="Dropbox","Standalone",IF(F7800="LF Exciter","Standalone",IF(OR(F7800="Monitor",F7800="Virtual Wall"),IF(VLOOKUP(H7800,IRDeviceDetails!$A$1:$B$10000,2,FALSE)=0,"Standalone",IF(ISNUMBER(MATCH(H7800,ConfigGrouping!$D$1:$D$10000,0)),"Primary","Secondary")),"")))))))))</f>
        <v/>
      </c>
    </row>
    <row r="7801" spans="5:5" ht="15" customHeight="1" x14ac:dyDescent="0.35">
      <c r="E7801" s="11" t="str">
        <f>IF(F7801="Primary Timing Controller","Timing",IF(F7801="Secondary Timing Controller","Timing",IF(F7801="Star","Ethernet",IF(F7801="Door Controller","Security Solution",IF(F7801="Elevator Controller","Security Solution",IF(F7801="Range Extender","Security Solution",IF(F7801="Dropbox","Standalone",IF(F7801="LF Exciter","Standalone",IF(OR(F7801="Monitor",F7801="Virtual Wall"),IF(VLOOKUP(H7801,IRDeviceDetails!$A$1:$B$10000,2,FALSE)=0,"Standalone",IF(ISNUMBER(MATCH(H7801,ConfigGrouping!$D$1:$D$10000,0)),"Primary","Secondary")),"")))))))))</f>
        <v/>
      </c>
    </row>
    <row r="7802" spans="5:5" ht="15" customHeight="1" x14ac:dyDescent="0.35">
      <c r="E7802" s="11" t="str">
        <f>IF(F7802="Primary Timing Controller","Timing",IF(F7802="Secondary Timing Controller","Timing",IF(F7802="Star","Ethernet",IF(F7802="Door Controller","Security Solution",IF(F7802="Elevator Controller","Security Solution",IF(F7802="Range Extender","Security Solution",IF(F7802="Dropbox","Standalone",IF(F7802="LF Exciter","Standalone",IF(OR(F7802="Monitor",F7802="Virtual Wall"),IF(VLOOKUP(H7802,IRDeviceDetails!$A$1:$B$10000,2,FALSE)=0,"Standalone",IF(ISNUMBER(MATCH(H7802,ConfigGrouping!$D$1:$D$10000,0)),"Primary","Secondary")),"")))))))))</f>
        <v/>
      </c>
    </row>
    <row r="7803" spans="5:5" ht="15" customHeight="1" x14ac:dyDescent="0.35">
      <c r="E7803" s="11" t="str">
        <f>IF(F7803="Primary Timing Controller","Timing",IF(F7803="Secondary Timing Controller","Timing",IF(F7803="Star","Ethernet",IF(F7803="Door Controller","Security Solution",IF(F7803="Elevator Controller","Security Solution",IF(F7803="Range Extender","Security Solution",IF(F7803="Dropbox","Standalone",IF(F7803="LF Exciter","Standalone",IF(OR(F7803="Monitor",F7803="Virtual Wall"),IF(VLOOKUP(H7803,IRDeviceDetails!$A$1:$B$10000,2,FALSE)=0,"Standalone",IF(ISNUMBER(MATCH(H7803,ConfigGrouping!$D$1:$D$10000,0)),"Primary","Secondary")),"")))))))))</f>
        <v/>
      </c>
    </row>
    <row r="7804" spans="5:5" ht="15" customHeight="1" x14ac:dyDescent="0.35">
      <c r="E7804" s="11" t="str">
        <f>IF(F7804="Primary Timing Controller","Timing",IF(F7804="Secondary Timing Controller","Timing",IF(F7804="Star","Ethernet",IF(F7804="Door Controller","Security Solution",IF(F7804="Elevator Controller","Security Solution",IF(F7804="Range Extender","Security Solution",IF(F7804="Dropbox","Standalone",IF(F7804="LF Exciter","Standalone",IF(OR(F7804="Monitor",F7804="Virtual Wall"),IF(VLOOKUP(H7804,IRDeviceDetails!$A$1:$B$10000,2,FALSE)=0,"Standalone",IF(ISNUMBER(MATCH(H7804,ConfigGrouping!$D$1:$D$10000,0)),"Primary","Secondary")),"")))))))))</f>
        <v/>
      </c>
    </row>
    <row r="7805" spans="5:5" ht="15" customHeight="1" x14ac:dyDescent="0.35">
      <c r="E7805" s="11" t="str">
        <f>IF(F7805="Primary Timing Controller","Timing",IF(F7805="Secondary Timing Controller","Timing",IF(F7805="Star","Ethernet",IF(F7805="Door Controller","Security Solution",IF(F7805="Elevator Controller","Security Solution",IF(F7805="Range Extender","Security Solution",IF(F7805="Dropbox","Standalone",IF(F7805="LF Exciter","Standalone",IF(OR(F7805="Monitor",F7805="Virtual Wall"),IF(VLOOKUP(H7805,IRDeviceDetails!$A$1:$B$10000,2,FALSE)=0,"Standalone",IF(ISNUMBER(MATCH(H7805,ConfigGrouping!$D$1:$D$10000,0)),"Primary","Secondary")),"")))))))))</f>
        <v/>
      </c>
    </row>
    <row r="7806" spans="5:5" ht="15" customHeight="1" x14ac:dyDescent="0.35">
      <c r="E7806" s="11" t="str">
        <f>IF(F7806="Primary Timing Controller","Timing",IF(F7806="Secondary Timing Controller","Timing",IF(F7806="Star","Ethernet",IF(F7806="Door Controller","Security Solution",IF(F7806="Elevator Controller","Security Solution",IF(F7806="Range Extender","Security Solution",IF(F7806="Dropbox","Standalone",IF(F7806="LF Exciter","Standalone",IF(OR(F7806="Monitor",F7806="Virtual Wall"),IF(VLOOKUP(H7806,IRDeviceDetails!$A$1:$B$10000,2,FALSE)=0,"Standalone",IF(ISNUMBER(MATCH(H7806,ConfigGrouping!$D$1:$D$10000,0)),"Primary","Secondary")),"")))))))))</f>
        <v/>
      </c>
    </row>
    <row r="7807" spans="5:5" ht="15" customHeight="1" x14ac:dyDescent="0.35">
      <c r="E7807" s="11" t="str">
        <f>IF(F7807="Primary Timing Controller","Timing",IF(F7807="Secondary Timing Controller","Timing",IF(F7807="Star","Ethernet",IF(F7807="Door Controller","Security Solution",IF(F7807="Elevator Controller","Security Solution",IF(F7807="Range Extender","Security Solution",IF(F7807="Dropbox","Standalone",IF(F7807="LF Exciter","Standalone",IF(OR(F7807="Monitor",F7807="Virtual Wall"),IF(VLOOKUP(H7807,IRDeviceDetails!$A$1:$B$10000,2,FALSE)=0,"Standalone",IF(ISNUMBER(MATCH(H7807,ConfigGrouping!$D$1:$D$10000,0)),"Primary","Secondary")),"")))))))))</f>
        <v/>
      </c>
    </row>
    <row r="7808" spans="5:5" ht="15" customHeight="1" x14ac:dyDescent="0.35">
      <c r="E7808" s="11" t="str">
        <f>IF(F7808="Primary Timing Controller","Timing",IF(F7808="Secondary Timing Controller","Timing",IF(F7808="Star","Ethernet",IF(F7808="Door Controller","Security Solution",IF(F7808="Elevator Controller","Security Solution",IF(F7808="Range Extender","Security Solution",IF(F7808="Dropbox","Standalone",IF(F7808="LF Exciter","Standalone",IF(OR(F7808="Monitor",F7808="Virtual Wall"),IF(VLOOKUP(H7808,IRDeviceDetails!$A$1:$B$10000,2,FALSE)=0,"Standalone",IF(ISNUMBER(MATCH(H7808,ConfigGrouping!$D$1:$D$10000,0)),"Primary","Secondary")),"")))))))))</f>
        <v/>
      </c>
    </row>
    <row r="7809" spans="5:5" ht="15" customHeight="1" x14ac:dyDescent="0.35">
      <c r="E7809" s="11" t="str">
        <f>IF(F7809="Primary Timing Controller","Timing",IF(F7809="Secondary Timing Controller","Timing",IF(F7809="Star","Ethernet",IF(F7809="Door Controller","Security Solution",IF(F7809="Elevator Controller","Security Solution",IF(F7809="Range Extender","Security Solution",IF(F7809="Dropbox","Standalone",IF(F7809="LF Exciter","Standalone",IF(OR(F7809="Monitor",F7809="Virtual Wall"),IF(VLOOKUP(H7809,IRDeviceDetails!$A$1:$B$10000,2,FALSE)=0,"Standalone",IF(ISNUMBER(MATCH(H7809,ConfigGrouping!$D$1:$D$10000,0)),"Primary","Secondary")),"")))))))))</f>
        <v/>
      </c>
    </row>
    <row r="7810" spans="5:5" ht="15" customHeight="1" x14ac:dyDescent="0.35">
      <c r="E7810" s="11" t="str">
        <f>IF(F7810="Primary Timing Controller","Timing",IF(F7810="Secondary Timing Controller","Timing",IF(F7810="Star","Ethernet",IF(F7810="Door Controller","Security Solution",IF(F7810="Elevator Controller","Security Solution",IF(F7810="Range Extender","Security Solution",IF(F7810="Dropbox","Standalone",IF(F7810="LF Exciter","Standalone",IF(OR(F7810="Monitor",F7810="Virtual Wall"),IF(VLOOKUP(H7810,IRDeviceDetails!$A$1:$B$10000,2,FALSE)=0,"Standalone",IF(ISNUMBER(MATCH(H7810,ConfigGrouping!$D$1:$D$10000,0)),"Primary","Secondary")),"")))))))))</f>
        <v/>
      </c>
    </row>
    <row r="7811" spans="5:5" ht="15" customHeight="1" x14ac:dyDescent="0.35">
      <c r="E7811" s="11" t="str">
        <f>IF(F7811="Primary Timing Controller","Timing",IF(F7811="Secondary Timing Controller","Timing",IF(F7811="Star","Ethernet",IF(F7811="Door Controller","Security Solution",IF(F7811="Elevator Controller","Security Solution",IF(F7811="Range Extender","Security Solution",IF(F7811="Dropbox","Standalone",IF(F7811="LF Exciter","Standalone",IF(OR(F7811="Monitor",F7811="Virtual Wall"),IF(VLOOKUP(H7811,IRDeviceDetails!$A$1:$B$10000,2,FALSE)=0,"Standalone",IF(ISNUMBER(MATCH(H7811,ConfigGrouping!$D$1:$D$10000,0)),"Primary","Secondary")),"")))))))))</f>
        <v/>
      </c>
    </row>
    <row r="7812" spans="5:5" ht="15" customHeight="1" x14ac:dyDescent="0.35">
      <c r="E7812" s="11" t="str">
        <f>IF(F7812="Primary Timing Controller","Timing",IF(F7812="Secondary Timing Controller","Timing",IF(F7812="Star","Ethernet",IF(F7812="Door Controller","Security Solution",IF(F7812="Elevator Controller","Security Solution",IF(F7812="Range Extender","Security Solution",IF(F7812="Dropbox","Standalone",IF(F7812="LF Exciter","Standalone",IF(OR(F7812="Monitor",F7812="Virtual Wall"),IF(VLOOKUP(H7812,IRDeviceDetails!$A$1:$B$10000,2,FALSE)=0,"Standalone",IF(ISNUMBER(MATCH(H7812,ConfigGrouping!$D$1:$D$10000,0)),"Primary","Secondary")),"")))))))))</f>
        <v/>
      </c>
    </row>
    <row r="7813" spans="5:5" ht="15" customHeight="1" x14ac:dyDescent="0.35">
      <c r="E7813" s="11" t="str">
        <f>IF(F7813="Primary Timing Controller","Timing",IF(F7813="Secondary Timing Controller","Timing",IF(F7813="Star","Ethernet",IF(F7813="Door Controller","Security Solution",IF(F7813="Elevator Controller","Security Solution",IF(F7813="Range Extender","Security Solution",IF(F7813="Dropbox","Standalone",IF(F7813="LF Exciter","Standalone",IF(OR(F7813="Monitor",F7813="Virtual Wall"),IF(VLOOKUP(H7813,IRDeviceDetails!$A$1:$B$10000,2,FALSE)=0,"Standalone",IF(ISNUMBER(MATCH(H7813,ConfigGrouping!$D$1:$D$10000,0)),"Primary","Secondary")),"")))))))))</f>
        <v/>
      </c>
    </row>
    <row r="7814" spans="5:5" ht="15" customHeight="1" x14ac:dyDescent="0.35">
      <c r="E7814" s="11" t="str">
        <f>IF(F7814="Primary Timing Controller","Timing",IF(F7814="Secondary Timing Controller","Timing",IF(F7814="Star","Ethernet",IF(F7814="Door Controller","Security Solution",IF(F7814="Elevator Controller","Security Solution",IF(F7814="Range Extender","Security Solution",IF(F7814="Dropbox","Standalone",IF(F7814="LF Exciter","Standalone",IF(OR(F7814="Monitor",F7814="Virtual Wall"),IF(VLOOKUP(H7814,IRDeviceDetails!$A$1:$B$10000,2,FALSE)=0,"Standalone",IF(ISNUMBER(MATCH(H7814,ConfigGrouping!$D$1:$D$10000,0)),"Primary","Secondary")),"")))))))))</f>
        <v/>
      </c>
    </row>
    <row r="7815" spans="5:5" ht="15" customHeight="1" x14ac:dyDescent="0.35">
      <c r="E7815" s="11" t="str">
        <f>IF(F7815="Primary Timing Controller","Timing",IF(F7815="Secondary Timing Controller","Timing",IF(F7815="Star","Ethernet",IF(F7815="Door Controller","Security Solution",IF(F7815="Elevator Controller","Security Solution",IF(F7815="Range Extender","Security Solution",IF(F7815="Dropbox","Standalone",IF(F7815="LF Exciter","Standalone",IF(OR(F7815="Monitor",F7815="Virtual Wall"),IF(VLOOKUP(H7815,IRDeviceDetails!$A$1:$B$10000,2,FALSE)=0,"Standalone",IF(ISNUMBER(MATCH(H7815,ConfigGrouping!$D$1:$D$10000,0)),"Primary","Secondary")),"")))))))))</f>
        <v/>
      </c>
    </row>
    <row r="7816" spans="5:5" ht="15" customHeight="1" x14ac:dyDescent="0.35">
      <c r="E7816" s="11" t="str">
        <f>IF(F7816="Primary Timing Controller","Timing",IF(F7816="Secondary Timing Controller","Timing",IF(F7816="Star","Ethernet",IF(F7816="Door Controller","Security Solution",IF(F7816="Elevator Controller","Security Solution",IF(F7816="Range Extender","Security Solution",IF(F7816="Dropbox","Standalone",IF(F7816="LF Exciter","Standalone",IF(OR(F7816="Monitor",F7816="Virtual Wall"),IF(VLOOKUP(H7816,IRDeviceDetails!$A$1:$B$10000,2,FALSE)=0,"Standalone",IF(ISNUMBER(MATCH(H7816,ConfigGrouping!$D$1:$D$10000,0)),"Primary","Secondary")),"")))))))))</f>
        <v/>
      </c>
    </row>
    <row r="7817" spans="5:5" ht="15" customHeight="1" x14ac:dyDescent="0.35">
      <c r="E7817" s="11" t="str">
        <f>IF(F7817="Primary Timing Controller","Timing",IF(F7817="Secondary Timing Controller","Timing",IF(F7817="Star","Ethernet",IF(F7817="Door Controller","Security Solution",IF(F7817="Elevator Controller","Security Solution",IF(F7817="Range Extender","Security Solution",IF(F7817="Dropbox","Standalone",IF(F7817="LF Exciter","Standalone",IF(OR(F7817="Monitor",F7817="Virtual Wall"),IF(VLOOKUP(H7817,IRDeviceDetails!$A$1:$B$10000,2,FALSE)=0,"Standalone",IF(ISNUMBER(MATCH(H7817,ConfigGrouping!$D$1:$D$10000,0)),"Primary","Secondary")),"")))))))))</f>
        <v/>
      </c>
    </row>
    <row r="7818" spans="5:5" ht="15" customHeight="1" x14ac:dyDescent="0.35">
      <c r="E7818" s="11" t="str">
        <f>IF(F7818="Primary Timing Controller","Timing",IF(F7818="Secondary Timing Controller","Timing",IF(F7818="Star","Ethernet",IF(F7818="Door Controller","Security Solution",IF(F7818="Elevator Controller","Security Solution",IF(F7818="Range Extender","Security Solution",IF(F7818="Dropbox","Standalone",IF(F7818="LF Exciter","Standalone",IF(OR(F7818="Monitor",F7818="Virtual Wall"),IF(VLOOKUP(H7818,IRDeviceDetails!$A$1:$B$10000,2,FALSE)=0,"Standalone",IF(ISNUMBER(MATCH(H7818,ConfigGrouping!$D$1:$D$10000,0)),"Primary","Secondary")),"")))))))))</f>
        <v/>
      </c>
    </row>
    <row r="7819" spans="5:5" ht="15" customHeight="1" x14ac:dyDescent="0.35">
      <c r="E7819" s="11" t="str">
        <f>IF(F7819="Primary Timing Controller","Timing",IF(F7819="Secondary Timing Controller","Timing",IF(F7819="Star","Ethernet",IF(F7819="Door Controller","Security Solution",IF(F7819="Elevator Controller","Security Solution",IF(F7819="Range Extender","Security Solution",IF(F7819="Dropbox","Standalone",IF(F7819="LF Exciter","Standalone",IF(OR(F7819="Monitor",F7819="Virtual Wall"),IF(VLOOKUP(H7819,IRDeviceDetails!$A$1:$B$10000,2,FALSE)=0,"Standalone",IF(ISNUMBER(MATCH(H7819,ConfigGrouping!$D$1:$D$10000,0)),"Primary","Secondary")),"")))))))))</f>
        <v/>
      </c>
    </row>
    <row r="7820" spans="5:5" ht="15" customHeight="1" x14ac:dyDescent="0.35">
      <c r="E7820" s="11" t="str">
        <f>IF(F7820="Primary Timing Controller","Timing",IF(F7820="Secondary Timing Controller","Timing",IF(F7820="Star","Ethernet",IF(F7820="Door Controller","Security Solution",IF(F7820="Elevator Controller","Security Solution",IF(F7820="Range Extender","Security Solution",IF(F7820="Dropbox","Standalone",IF(F7820="LF Exciter","Standalone",IF(OR(F7820="Monitor",F7820="Virtual Wall"),IF(VLOOKUP(H7820,IRDeviceDetails!$A$1:$B$10000,2,FALSE)=0,"Standalone",IF(ISNUMBER(MATCH(H7820,ConfigGrouping!$D$1:$D$10000,0)),"Primary","Secondary")),"")))))))))</f>
        <v/>
      </c>
    </row>
    <row r="7821" spans="5:5" ht="15" customHeight="1" x14ac:dyDescent="0.35">
      <c r="E7821" s="11" t="str">
        <f>IF(F7821="Primary Timing Controller","Timing",IF(F7821="Secondary Timing Controller","Timing",IF(F7821="Star","Ethernet",IF(F7821="Door Controller","Security Solution",IF(F7821="Elevator Controller","Security Solution",IF(F7821="Range Extender","Security Solution",IF(F7821="Dropbox","Standalone",IF(F7821="LF Exciter","Standalone",IF(OR(F7821="Monitor",F7821="Virtual Wall"),IF(VLOOKUP(H7821,IRDeviceDetails!$A$1:$B$10000,2,FALSE)=0,"Standalone",IF(ISNUMBER(MATCH(H7821,ConfigGrouping!$D$1:$D$10000,0)),"Primary","Secondary")),"")))))))))</f>
        <v/>
      </c>
    </row>
    <row r="7822" spans="5:5" ht="15" customHeight="1" x14ac:dyDescent="0.35">
      <c r="E7822" s="11" t="str">
        <f>IF(F7822="Primary Timing Controller","Timing",IF(F7822="Secondary Timing Controller","Timing",IF(F7822="Star","Ethernet",IF(F7822="Door Controller","Security Solution",IF(F7822="Elevator Controller","Security Solution",IF(F7822="Range Extender","Security Solution",IF(F7822="Dropbox","Standalone",IF(F7822="LF Exciter","Standalone",IF(OR(F7822="Monitor",F7822="Virtual Wall"),IF(VLOOKUP(H7822,IRDeviceDetails!$A$1:$B$10000,2,FALSE)=0,"Standalone",IF(ISNUMBER(MATCH(H7822,ConfigGrouping!$D$1:$D$10000,0)),"Primary","Secondary")),"")))))))))</f>
        <v/>
      </c>
    </row>
    <row r="7823" spans="5:5" ht="15" customHeight="1" x14ac:dyDescent="0.35">
      <c r="E7823" s="11" t="str">
        <f>IF(F7823="Primary Timing Controller","Timing",IF(F7823="Secondary Timing Controller","Timing",IF(F7823="Star","Ethernet",IF(F7823="Door Controller","Security Solution",IF(F7823="Elevator Controller","Security Solution",IF(F7823="Range Extender","Security Solution",IF(F7823="Dropbox","Standalone",IF(F7823="LF Exciter","Standalone",IF(OR(F7823="Monitor",F7823="Virtual Wall"),IF(VLOOKUP(H7823,IRDeviceDetails!$A$1:$B$10000,2,FALSE)=0,"Standalone",IF(ISNUMBER(MATCH(H7823,ConfigGrouping!$D$1:$D$10000,0)),"Primary","Secondary")),"")))))))))</f>
        <v/>
      </c>
    </row>
    <row r="7824" spans="5:5" ht="15" customHeight="1" x14ac:dyDescent="0.35">
      <c r="E7824" s="11" t="str">
        <f>IF(F7824="Primary Timing Controller","Timing",IF(F7824="Secondary Timing Controller","Timing",IF(F7824="Star","Ethernet",IF(F7824="Door Controller","Security Solution",IF(F7824="Elevator Controller","Security Solution",IF(F7824="Range Extender","Security Solution",IF(F7824="Dropbox","Standalone",IF(F7824="LF Exciter","Standalone",IF(OR(F7824="Monitor",F7824="Virtual Wall"),IF(VLOOKUP(H7824,IRDeviceDetails!$A$1:$B$10000,2,FALSE)=0,"Standalone",IF(ISNUMBER(MATCH(H7824,ConfigGrouping!$D$1:$D$10000,0)),"Primary","Secondary")),"")))))))))</f>
        <v/>
      </c>
    </row>
    <row r="7825" spans="5:5" ht="15" customHeight="1" x14ac:dyDescent="0.35">
      <c r="E7825" s="11" t="str">
        <f>IF(F7825="Primary Timing Controller","Timing",IF(F7825="Secondary Timing Controller","Timing",IF(F7825="Star","Ethernet",IF(F7825="Door Controller","Security Solution",IF(F7825="Elevator Controller","Security Solution",IF(F7825="Range Extender","Security Solution",IF(F7825="Dropbox","Standalone",IF(F7825="LF Exciter","Standalone",IF(OR(F7825="Monitor",F7825="Virtual Wall"),IF(VLOOKUP(H7825,IRDeviceDetails!$A$1:$B$10000,2,FALSE)=0,"Standalone",IF(ISNUMBER(MATCH(H7825,ConfigGrouping!$D$1:$D$10000,0)),"Primary","Secondary")),"")))))))))</f>
        <v/>
      </c>
    </row>
    <row r="7826" spans="5:5" ht="15" customHeight="1" x14ac:dyDescent="0.35">
      <c r="E7826" s="11" t="str">
        <f>IF(F7826="Primary Timing Controller","Timing",IF(F7826="Secondary Timing Controller","Timing",IF(F7826="Star","Ethernet",IF(F7826="Door Controller","Security Solution",IF(F7826="Elevator Controller","Security Solution",IF(F7826="Range Extender","Security Solution",IF(F7826="Dropbox","Standalone",IF(F7826="LF Exciter","Standalone",IF(OR(F7826="Monitor",F7826="Virtual Wall"),IF(VLOOKUP(H7826,IRDeviceDetails!$A$1:$B$10000,2,FALSE)=0,"Standalone",IF(ISNUMBER(MATCH(H7826,ConfigGrouping!$D$1:$D$10000,0)),"Primary","Secondary")),"")))))))))</f>
        <v/>
      </c>
    </row>
    <row r="7827" spans="5:5" ht="15" customHeight="1" x14ac:dyDescent="0.35">
      <c r="E7827" s="11" t="str">
        <f>IF(F7827="Primary Timing Controller","Timing",IF(F7827="Secondary Timing Controller","Timing",IF(F7827="Star","Ethernet",IF(F7827="Door Controller","Security Solution",IF(F7827="Elevator Controller","Security Solution",IF(F7827="Range Extender","Security Solution",IF(F7827="Dropbox","Standalone",IF(F7827="LF Exciter","Standalone",IF(OR(F7827="Monitor",F7827="Virtual Wall"),IF(VLOOKUP(H7827,IRDeviceDetails!$A$1:$B$10000,2,FALSE)=0,"Standalone",IF(ISNUMBER(MATCH(H7827,ConfigGrouping!$D$1:$D$10000,0)),"Primary","Secondary")),"")))))))))</f>
        <v/>
      </c>
    </row>
    <row r="7828" spans="5:5" ht="15" customHeight="1" x14ac:dyDescent="0.35">
      <c r="E7828" s="11" t="str">
        <f>IF(F7828="Primary Timing Controller","Timing",IF(F7828="Secondary Timing Controller","Timing",IF(F7828="Star","Ethernet",IF(F7828="Door Controller","Security Solution",IF(F7828="Elevator Controller","Security Solution",IF(F7828="Range Extender","Security Solution",IF(F7828="Dropbox","Standalone",IF(F7828="LF Exciter","Standalone",IF(OR(F7828="Monitor",F7828="Virtual Wall"),IF(VLOOKUP(H7828,IRDeviceDetails!$A$1:$B$10000,2,FALSE)=0,"Standalone",IF(ISNUMBER(MATCH(H7828,ConfigGrouping!$D$1:$D$10000,0)),"Primary","Secondary")),"")))))))))</f>
        <v/>
      </c>
    </row>
    <row r="7829" spans="5:5" ht="15" customHeight="1" x14ac:dyDescent="0.35">
      <c r="E7829" s="11" t="str">
        <f>IF(F7829="Primary Timing Controller","Timing",IF(F7829="Secondary Timing Controller","Timing",IF(F7829="Star","Ethernet",IF(F7829="Door Controller","Security Solution",IF(F7829="Elevator Controller","Security Solution",IF(F7829="Range Extender","Security Solution",IF(F7829="Dropbox","Standalone",IF(F7829="LF Exciter","Standalone",IF(OR(F7829="Monitor",F7829="Virtual Wall"),IF(VLOOKUP(H7829,IRDeviceDetails!$A$1:$B$10000,2,FALSE)=0,"Standalone",IF(ISNUMBER(MATCH(H7829,ConfigGrouping!$D$1:$D$10000,0)),"Primary","Secondary")),"")))))))))</f>
        <v/>
      </c>
    </row>
    <row r="7830" spans="5:5" ht="15" customHeight="1" x14ac:dyDescent="0.35">
      <c r="E7830" s="11" t="str">
        <f>IF(F7830="Primary Timing Controller","Timing",IF(F7830="Secondary Timing Controller","Timing",IF(F7830="Star","Ethernet",IF(F7830="Door Controller","Security Solution",IF(F7830="Elevator Controller","Security Solution",IF(F7830="Range Extender","Security Solution",IF(F7830="Dropbox","Standalone",IF(F7830="LF Exciter","Standalone",IF(OR(F7830="Monitor",F7830="Virtual Wall"),IF(VLOOKUP(H7830,IRDeviceDetails!$A$1:$B$10000,2,FALSE)=0,"Standalone",IF(ISNUMBER(MATCH(H7830,ConfigGrouping!$D$1:$D$10000,0)),"Primary","Secondary")),"")))))))))</f>
        <v/>
      </c>
    </row>
    <row r="7831" spans="5:5" ht="15" customHeight="1" x14ac:dyDescent="0.35">
      <c r="E7831" s="11" t="str">
        <f>IF(F7831="Primary Timing Controller","Timing",IF(F7831="Secondary Timing Controller","Timing",IF(F7831="Star","Ethernet",IF(F7831="Door Controller","Security Solution",IF(F7831="Elevator Controller","Security Solution",IF(F7831="Range Extender","Security Solution",IF(F7831="Dropbox","Standalone",IF(F7831="LF Exciter","Standalone",IF(OR(F7831="Monitor",F7831="Virtual Wall"),IF(VLOOKUP(H7831,IRDeviceDetails!$A$1:$B$10000,2,FALSE)=0,"Standalone",IF(ISNUMBER(MATCH(H7831,ConfigGrouping!$D$1:$D$10000,0)),"Primary","Secondary")),"")))))))))</f>
        <v/>
      </c>
    </row>
    <row r="7832" spans="5:5" ht="15" customHeight="1" x14ac:dyDescent="0.35">
      <c r="E7832" s="11" t="str">
        <f>IF(F7832="Primary Timing Controller","Timing",IF(F7832="Secondary Timing Controller","Timing",IF(F7832="Star","Ethernet",IF(F7832="Door Controller","Security Solution",IF(F7832="Elevator Controller","Security Solution",IF(F7832="Range Extender","Security Solution",IF(F7832="Dropbox","Standalone",IF(F7832="LF Exciter","Standalone",IF(OR(F7832="Monitor",F7832="Virtual Wall"),IF(VLOOKUP(H7832,IRDeviceDetails!$A$1:$B$10000,2,FALSE)=0,"Standalone",IF(ISNUMBER(MATCH(H7832,ConfigGrouping!$D$1:$D$10000,0)),"Primary","Secondary")),"")))))))))</f>
        <v/>
      </c>
    </row>
    <row r="7833" spans="5:5" ht="15" customHeight="1" x14ac:dyDescent="0.35">
      <c r="E7833" s="11" t="str">
        <f>IF(F7833="Primary Timing Controller","Timing",IF(F7833="Secondary Timing Controller","Timing",IF(F7833="Star","Ethernet",IF(F7833="Door Controller","Security Solution",IF(F7833="Elevator Controller","Security Solution",IF(F7833="Range Extender","Security Solution",IF(F7833="Dropbox","Standalone",IF(F7833="LF Exciter","Standalone",IF(OR(F7833="Monitor",F7833="Virtual Wall"),IF(VLOOKUP(H7833,IRDeviceDetails!$A$1:$B$10000,2,FALSE)=0,"Standalone",IF(ISNUMBER(MATCH(H7833,ConfigGrouping!$D$1:$D$10000,0)),"Primary","Secondary")),"")))))))))</f>
        <v/>
      </c>
    </row>
    <row r="7834" spans="5:5" ht="15" customHeight="1" x14ac:dyDescent="0.35">
      <c r="E7834" s="11" t="str">
        <f>IF(F7834="Primary Timing Controller","Timing",IF(F7834="Secondary Timing Controller","Timing",IF(F7834="Star","Ethernet",IF(F7834="Door Controller","Security Solution",IF(F7834="Elevator Controller","Security Solution",IF(F7834="Range Extender","Security Solution",IF(F7834="Dropbox","Standalone",IF(F7834="LF Exciter","Standalone",IF(OR(F7834="Monitor",F7834="Virtual Wall"),IF(VLOOKUP(H7834,IRDeviceDetails!$A$1:$B$10000,2,FALSE)=0,"Standalone",IF(ISNUMBER(MATCH(H7834,ConfigGrouping!$D$1:$D$10000,0)),"Primary","Secondary")),"")))))))))</f>
        <v/>
      </c>
    </row>
    <row r="7835" spans="5:5" ht="15" customHeight="1" x14ac:dyDescent="0.35">
      <c r="E7835" s="11" t="str">
        <f>IF(F7835="Primary Timing Controller","Timing",IF(F7835="Secondary Timing Controller","Timing",IF(F7835="Star","Ethernet",IF(F7835="Door Controller","Security Solution",IF(F7835="Elevator Controller","Security Solution",IF(F7835="Range Extender","Security Solution",IF(F7835="Dropbox","Standalone",IF(F7835="LF Exciter","Standalone",IF(OR(F7835="Monitor",F7835="Virtual Wall"),IF(VLOOKUP(H7835,IRDeviceDetails!$A$1:$B$10000,2,FALSE)=0,"Standalone",IF(ISNUMBER(MATCH(H7835,ConfigGrouping!$D$1:$D$10000,0)),"Primary","Secondary")),"")))))))))</f>
        <v/>
      </c>
    </row>
    <row r="7836" spans="5:5" ht="15" customHeight="1" x14ac:dyDescent="0.35">
      <c r="E7836" s="11" t="str">
        <f>IF(F7836="Primary Timing Controller","Timing",IF(F7836="Secondary Timing Controller","Timing",IF(F7836="Star","Ethernet",IF(F7836="Door Controller","Security Solution",IF(F7836="Elevator Controller","Security Solution",IF(F7836="Range Extender","Security Solution",IF(F7836="Dropbox","Standalone",IF(F7836="LF Exciter","Standalone",IF(OR(F7836="Monitor",F7836="Virtual Wall"),IF(VLOOKUP(H7836,IRDeviceDetails!$A$1:$B$10000,2,FALSE)=0,"Standalone",IF(ISNUMBER(MATCH(H7836,ConfigGrouping!$D$1:$D$10000,0)),"Primary","Secondary")),"")))))))))</f>
        <v/>
      </c>
    </row>
    <row r="7837" spans="5:5" ht="15" customHeight="1" x14ac:dyDescent="0.35">
      <c r="E7837" s="11" t="str">
        <f>IF(F7837="Primary Timing Controller","Timing",IF(F7837="Secondary Timing Controller","Timing",IF(F7837="Star","Ethernet",IF(F7837="Door Controller","Security Solution",IF(F7837="Elevator Controller","Security Solution",IF(F7837="Range Extender","Security Solution",IF(F7837="Dropbox","Standalone",IF(F7837="LF Exciter","Standalone",IF(OR(F7837="Monitor",F7837="Virtual Wall"),IF(VLOOKUP(H7837,IRDeviceDetails!$A$1:$B$10000,2,FALSE)=0,"Standalone",IF(ISNUMBER(MATCH(H7837,ConfigGrouping!$D$1:$D$10000,0)),"Primary","Secondary")),"")))))))))</f>
        <v/>
      </c>
    </row>
    <row r="7838" spans="5:5" ht="15" customHeight="1" x14ac:dyDescent="0.35">
      <c r="E7838" s="11" t="str">
        <f>IF(F7838="Primary Timing Controller","Timing",IF(F7838="Secondary Timing Controller","Timing",IF(F7838="Star","Ethernet",IF(F7838="Door Controller","Security Solution",IF(F7838="Elevator Controller","Security Solution",IF(F7838="Range Extender","Security Solution",IF(F7838="Dropbox","Standalone",IF(F7838="LF Exciter","Standalone",IF(OR(F7838="Monitor",F7838="Virtual Wall"),IF(VLOOKUP(H7838,IRDeviceDetails!$A$1:$B$10000,2,FALSE)=0,"Standalone",IF(ISNUMBER(MATCH(H7838,ConfigGrouping!$D$1:$D$10000,0)),"Primary","Secondary")),"")))))))))</f>
        <v/>
      </c>
    </row>
    <row r="7839" spans="5:5" ht="15" customHeight="1" x14ac:dyDescent="0.35">
      <c r="E7839" s="11" t="str">
        <f>IF(F7839="Primary Timing Controller","Timing",IF(F7839="Secondary Timing Controller","Timing",IF(F7839="Star","Ethernet",IF(F7839="Door Controller","Security Solution",IF(F7839="Elevator Controller","Security Solution",IF(F7839="Range Extender","Security Solution",IF(F7839="Dropbox","Standalone",IF(F7839="LF Exciter","Standalone",IF(OR(F7839="Monitor",F7839="Virtual Wall"),IF(VLOOKUP(H7839,IRDeviceDetails!$A$1:$B$10000,2,FALSE)=0,"Standalone",IF(ISNUMBER(MATCH(H7839,ConfigGrouping!$D$1:$D$10000,0)),"Primary","Secondary")),"")))))))))</f>
        <v/>
      </c>
    </row>
    <row r="7840" spans="5:5" ht="15" customHeight="1" x14ac:dyDescent="0.35">
      <c r="E7840" s="11" t="str">
        <f>IF(F7840="Primary Timing Controller","Timing",IF(F7840="Secondary Timing Controller","Timing",IF(F7840="Star","Ethernet",IF(F7840="Door Controller","Security Solution",IF(F7840="Elevator Controller","Security Solution",IF(F7840="Range Extender","Security Solution",IF(F7840="Dropbox","Standalone",IF(F7840="LF Exciter","Standalone",IF(OR(F7840="Monitor",F7840="Virtual Wall"),IF(VLOOKUP(H7840,IRDeviceDetails!$A$1:$B$10000,2,FALSE)=0,"Standalone",IF(ISNUMBER(MATCH(H7840,ConfigGrouping!$D$1:$D$10000,0)),"Primary","Secondary")),"")))))))))</f>
        <v/>
      </c>
    </row>
    <row r="7841" spans="5:5" ht="15" customHeight="1" x14ac:dyDescent="0.35">
      <c r="E7841" s="11" t="str">
        <f>IF(F7841="Primary Timing Controller","Timing",IF(F7841="Secondary Timing Controller","Timing",IF(F7841="Star","Ethernet",IF(F7841="Door Controller","Security Solution",IF(F7841="Elevator Controller","Security Solution",IF(F7841="Range Extender","Security Solution",IF(F7841="Dropbox","Standalone",IF(F7841="LF Exciter","Standalone",IF(OR(F7841="Monitor",F7841="Virtual Wall"),IF(VLOOKUP(H7841,IRDeviceDetails!$A$1:$B$10000,2,FALSE)=0,"Standalone",IF(ISNUMBER(MATCH(H7841,ConfigGrouping!$D$1:$D$10000,0)),"Primary","Secondary")),"")))))))))</f>
        <v/>
      </c>
    </row>
    <row r="7842" spans="5:5" ht="15" customHeight="1" x14ac:dyDescent="0.35">
      <c r="E7842" s="11" t="str">
        <f>IF(F7842="Primary Timing Controller","Timing",IF(F7842="Secondary Timing Controller","Timing",IF(F7842="Star","Ethernet",IF(F7842="Door Controller","Security Solution",IF(F7842="Elevator Controller","Security Solution",IF(F7842="Range Extender","Security Solution",IF(F7842="Dropbox","Standalone",IF(F7842="LF Exciter","Standalone",IF(OR(F7842="Monitor",F7842="Virtual Wall"),IF(VLOOKUP(H7842,IRDeviceDetails!$A$1:$B$10000,2,FALSE)=0,"Standalone",IF(ISNUMBER(MATCH(H7842,ConfigGrouping!$D$1:$D$10000,0)),"Primary","Secondary")),"")))))))))</f>
        <v/>
      </c>
    </row>
    <row r="7843" spans="5:5" ht="15" customHeight="1" x14ac:dyDescent="0.35">
      <c r="E7843" s="11" t="str">
        <f>IF(F7843="Primary Timing Controller","Timing",IF(F7843="Secondary Timing Controller","Timing",IF(F7843="Star","Ethernet",IF(F7843="Door Controller","Security Solution",IF(F7843="Elevator Controller","Security Solution",IF(F7843="Range Extender","Security Solution",IF(F7843="Dropbox","Standalone",IF(F7843="LF Exciter","Standalone",IF(OR(F7843="Monitor",F7843="Virtual Wall"),IF(VLOOKUP(H7843,IRDeviceDetails!$A$1:$B$10000,2,FALSE)=0,"Standalone",IF(ISNUMBER(MATCH(H7843,ConfigGrouping!$D$1:$D$10000,0)),"Primary","Secondary")),"")))))))))</f>
        <v/>
      </c>
    </row>
    <row r="7844" spans="5:5" ht="15" customHeight="1" x14ac:dyDescent="0.35">
      <c r="E7844" s="11" t="str">
        <f>IF(F7844="Primary Timing Controller","Timing",IF(F7844="Secondary Timing Controller","Timing",IF(F7844="Star","Ethernet",IF(F7844="Door Controller","Security Solution",IF(F7844="Elevator Controller","Security Solution",IF(F7844="Range Extender","Security Solution",IF(F7844="Dropbox","Standalone",IF(F7844="LF Exciter","Standalone",IF(OR(F7844="Monitor",F7844="Virtual Wall"),IF(VLOOKUP(H7844,IRDeviceDetails!$A$1:$B$10000,2,FALSE)=0,"Standalone",IF(ISNUMBER(MATCH(H7844,ConfigGrouping!$D$1:$D$10000,0)),"Primary","Secondary")),"")))))))))</f>
        <v/>
      </c>
    </row>
    <row r="7845" spans="5:5" ht="15" customHeight="1" x14ac:dyDescent="0.35">
      <c r="E7845" s="11" t="str">
        <f>IF(F7845="Primary Timing Controller","Timing",IF(F7845="Secondary Timing Controller","Timing",IF(F7845="Star","Ethernet",IF(F7845="Door Controller","Security Solution",IF(F7845="Elevator Controller","Security Solution",IF(F7845="Range Extender","Security Solution",IF(F7845="Dropbox","Standalone",IF(F7845="LF Exciter","Standalone",IF(OR(F7845="Monitor",F7845="Virtual Wall"),IF(VLOOKUP(H7845,IRDeviceDetails!$A$1:$B$10000,2,FALSE)=0,"Standalone",IF(ISNUMBER(MATCH(H7845,ConfigGrouping!$D$1:$D$10000,0)),"Primary","Secondary")),"")))))))))</f>
        <v/>
      </c>
    </row>
    <row r="7846" spans="5:5" ht="15" customHeight="1" x14ac:dyDescent="0.35">
      <c r="E7846" s="11" t="str">
        <f>IF(F7846="Primary Timing Controller","Timing",IF(F7846="Secondary Timing Controller","Timing",IF(F7846="Star","Ethernet",IF(F7846="Door Controller","Security Solution",IF(F7846="Elevator Controller","Security Solution",IF(F7846="Range Extender","Security Solution",IF(F7846="Dropbox","Standalone",IF(F7846="LF Exciter","Standalone",IF(OR(F7846="Monitor",F7846="Virtual Wall"),IF(VLOOKUP(H7846,IRDeviceDetails!$A$1:$B$10000,2,FALSE)=0,"Standalone",IF(ISNUMBER(MATCH(H7846,ConfigGrouping!$D$1:$D$10000,0)),"Primary","Secondary")),"")))))))))</f>
        <v/>
      </c>
    </row>
    <row r="7847" spans="5:5" ht="15" customHeight="1" x14ac:dyDescent="0.35">
      <c r="E7847" s="11" t="str">
        <f>IF(F7847="Primary Timing Controller","Timing",IF(F7847="Secondary Timing Controller","Timing",IF(F7847="Star","Ethernet",IF(F7847="Door Controller","Security Solution",IF(F7847="Elevator Controller","Security Solution",IF(F7847="Range Extender","Security Solution",IF(F7847="Dropbox","Standalone",IF(F7847="LF Exciter","Standalone",IF(OR(F7847="Monitor",F7847="Virtual Wall"),IF(VLOOKUP(H7847,IRDeviceDetails!$A$1:$B$10000,2,FALSE)=0,"Standalone",IF(ISNUMBER(MATCH(H7847,ConfigGrouping!$D$1:$D$10000,0)),"Primary","Secondary")),"")))))))))</f>
        <v/>
      </c>
    </row>
    <row r="7848" spans="5:5" ht="15" customHeight="1" x14ac:dyDescent="0.35">
      <c r="E7848" s="11" t="str">
        <f>IF(F7848="Primary Timing Controller","Timing",IF(F7848="Secondary Timing Controller","Timing",IF(F7848="Star","Ethernet",IF(F7848="Door Controller","Security Solution",IF(F7848="Elevator Controller","Security Solution",IF(F7848="Range Extender","Security Solution",IF(F7848="Dropbox","Standalone",IF(F7848="LF Exciter","Standalone",IF(OR(F7848="Monitor",F7848="Virtual Wall"),IF(VLOOKUP(H7848,IRDeviceDetails!$A$1:$B$10000,2,FALSE)=0,"Standalone",IF(ISNUMBER(MATCH(H7848,ConfigGrouping!$D$1:$D$10000,0)),"Primary","Secondary")),"")))))))))</f>
        <v/>
      </c>
    </row>
    <row r="7849" spans="5:5" ht="15" customHeight="1" x14ac:dyDescent="0.35">
      <c r="E7849" s="11" t="str">
        <f>IF(F7849="Primary Timing Controller","Timing",IF(F7849="Secondary Timing Controller","Timing",IF(F7849="Star","Ethernet",IF(F7849="Door Controller","Security Solution",IF(F7849="Elevator Controller","Security Solution",IF(F7849="Range Extender","Security Solution",IF(F7849="Dropbox","Standalone",IF(F7849="LF Exciter","Standalone",IF(OR(F7849="Monitor",F7849="Virtual Wall"),IF(VLOOKUP(H7849,IRDeviceDetails!$A$1:$B$10000,2,FALSE)=0,"Standalone",IF(ISNUMBER(MATCH(H7849,ConfigGrouping!$D$1:$D$10000,0)),"Primary","Secondary")),"")))))))))</f>
        <v/>
      </c>
    </row>
    <row r="7850" spans="5:5" ht="15" customHeight="1" x14ac:dyDescent="0.35">
      <c r="E7850" s="11" t="str">
        <f>IF(F7850="Primary Timing Controller","Timing",IF(F7850="Secondary Timing Controller","Timing",IF(F7850="Star","Ethernet",IF(F7850="Door Controller","Security Solution",IF(F7850="Elevator Controller","Security Solution",IF(F7850="Range Extender","Security Solution",IF(F7850="Dropbox","Standalone",IF(F7850="LF Exciter","Standalone",IF(OR(F7850="Monitor",F7850="Virtual Wall"),IF(VLOOKUP(H7850,IRDeviceDetails!$A$1:$B$10000,2,FALSE)=0,"Standalone",IF(ISNUMBER(MATCH(H7850,ConfigGrouping!$D$1:$D$10000,0)),"Primary","Secondary")),"")))))))))</f>
        <v/>
      </c>
    </row>
    <row r="7851" spans="5:5" ht="15" customHeight="1" x14ac:dyDescent="0.35">
      <c r="E7851" s="11" t="str">
        <f>IF(F7851="Primary Timing Controller","Timing",IF(F7851="Secondary Timing Controller","Timing",IF(F7851="Star","Ethernet",IF(F7851="Door Controller","Security Solution",IF(F7851="Elevator Controller","Security Solution",IF(F7851="Range Extender","Security Solution",IF(F7851="Dropbox","Standalone",IF(F7851="LF Exciter","Standalone",IF(OR(F7851="Monitor",F7851="Virtual Wall"),IF(VLOOKUP(H7851,IRDeviceDetails!$A$1:$B$10000,2,FALSE)=0,"Standalone",IF(ISNUMBER(MATCH(H7851,ConfigGrouping!$D$1:$D$10000,0)),"Primary","Secondary")),"")))))))))</f>
        <v/>
      </c>
    </row>
    <row r="7852" spans="5:5" ht="15" customHeight="1" x14ac:dyDescent="0.35">
      <c r="E7852" s="11" t="str">
        <f>IF(F7852="Primary Timing Controller","Timing",IF(F7852="Secondary Timing Controller","Timing",IF(F7852="Star","Ethernet",IF(F7852="Door Controller","Security Solution",IF(F7852="Elevator Controller","Security Solution",IF(F7852="Range Extender","Security Solution",IF(F7852="Dropbox","Standalone",IF(F7852="LF Exciter","Standalone",IF(OR(F7852="Monitor",F7852="Virtual Wall"),IF(VLOOKUP(H7852,IRDeviceDetails!$A$1:$B$10000,2,FALSE)=0,"Standalone",IF(ISNUMBER(MATCH(H7852,ConfigGrouping!$D$1:$D$10000,0)),"Primary","Secondary")),"")))))))))</f>
        <v/>
      </c>
    </row>
    <row r="7853" spans="5:5" ht="15" customHeight="1" x14ac:dyDescent="0.35">
      <c r="E7853" s="11" t="str">
        <f>IF(F7853="Primary Timing Controller","Timing",IF(F7853="Secondary Timing Controller","Timing",IF(F7853="Star","Ethernet",IF(F7853="Door Controller","Security Solution",IF(F7853="Elevator Controller","Security Solution",IF(F7853="Range Extender","Security Solution",IF(F7853="Dropbox","Standalone",IF(F7853="LF Exciter","Standalone",IF(OR(F7853="Monitor",F7853="Virtual Wall"),IF(VLOOKUP(H7853,IRDeviceDetails!$A$1:$B$10000,2,FALSE)=0,"Standalone",IF(ISNUMBER(MATCH(H7853,ConfigGrouping!$D$1:$D$10000,0)),"Primary","Secondary")),"")))))))))</f>
        <v/>
      </c>
    </row>
    <row r="7854" spans="5:5" ht="15" customHeight="1" x14ac:dyDescent="0.35">
      <c r="E7854" s="11" t="str">
        <f>IF(F7854="Primary Timing Controller","Timing",IF(F7854="Secondary Timing Controller","Timing",IF(F7854="Star","Ethernet",IF(F7854="Door Controller","Security Solution",IF(F7854="Elevator Controller","Security Solution",IF(F7854="Range Extender","Security Solution",IF(F7854="Dropbox","Standalone",IF(F7854="LF Exciter","Standalone",IF(OR(F7854="Monitor",F7854="Virtual Wall"),IF(VLOOKUP(H7854,IRDeviceDetails!$A$1:$B$10000,2,FALSE)=0,"Standalone",IF(ISNUMBER(MATCH(H7854,ConfigGrouping!$D$1:$D$10000,0)),"Primary","Secondary")),"")))))))))</f>
        <v/>
      </c>
    </row>
    <row r="7855" spans="5:5" ht="15" customHeight="1" x14ac:dyDescent="0.35">
      <c r="E7855" s="11" t="str">
        <f>IF(F7855="Primary Timing Controller","Timing",IF(F7855="Secondary Timing Controller","Timing",IF(F7855="Star","Ethernet",IF(F7855="Door Controller","Security Solution",IF(F7855="Elevator Controller","Security Solution",IF(F7855="Range Extender","Security Solution",IF(F7855="Dropbox","Standalone",IF(F7855="LF Exciter","Standalone",IF(OR(F7855="Monitor",F7855="Virtual Wall"),IF(VLOOKUP(H7855,IRDeviceDetails!$A$1:$B$10000,2,FALSE)=0,"Standalone",IF(ISNUMBER(MATCH(H7855,ConfigGrouping!$D$1:$D$10000,0)),"Primary","Secondary")),"")))))))))</f>
        <v/>
      </c>
    </row>
    <row r="7856" spans="5:5" ht="15" customHeight="1" x14ac:dyDescent="0.35">
      <c r="E7856" s="11" t="str">
        <f>IF(F7856="Primary Timing Controller","Timing",IF(F7856="Secondary Timing Controller","Timing",IF(F7856="Star","Ethernet",IF(F7856="Door Controller","Security Solution",IF(F7856="Elevator Controller","Security Solution",IF(F7856="Range Extender","Security Solution",IF(F7856="Dropbox","Standalone",IF(F7856="LF Exciter","Standalone",IF(OR(F7856="Monitor",F7856="Virtual Wall"),IF(VLOOKUP(H7856,IRDeviceDetails!$A$1:$B$10000,2,FALSE)=0,"Standalone",IF(ISNUMBER(MATCH(H7856,ConfigGrouping!$D$1:$D$10000,0)),"Primary","Secondary")),"")))))))))</f>
        <v/>
      </c>
    </row>
    <row r="7857" spans="5:5" ht="15" customHeight="1" x14ac:dyDescent="0.35">
      <c r="E7857" s="11" t="str">
        <f>IF(F7857="Primary Timing Controller","Timing",IF(F7857="Secondary Timing Controller","Timing",IF(F7857="Star","Ethernet",IF(F7857="Door Controller","Security Solution",IF(F7857="Elevator Controller","Security Solution",IF(F7857="Range Extender","Security Solution",IF(F7857="Dropbox","Standalone",IF(F7857="LF Exciter","Standalone",IF(OR(F7857="Monitor",F7857="Virtual Wall"),IF(VLOOKUP(H7857,IRDeviceDetails!$A$1:$B$10000,2,FALSE)=0,"Standalone",IF(ISNUMBER(MATCH(H7857,ConfigGrouping!$D$1:$D$10000,0)),"Primary","Secondary")),"")))))))))</f>
        <v/>
      </c>
    </row>
    <row r="7858" spans="5:5" ht="15" customHeight="1" x14ac:dyDescent="0.35">
      <c r="E7858" s="11" t="str">
        <f>IF(F7858="Primary Timing Controller","Timing",IF(F7858="Secondary Timing Controller","Timing",IF(F7858="Star","Ethernet",IF(F7858="Door Controller","Security Solution",IF(F7858="Elevator Controller","Security Solution",IF(F7858="Range Extender","Security Solution",IF(F7858="Dropbox","Standalone",IF(F7858="LF Exciter","Standalone",IF(OR(F7858="Monitor",F7858="Virtual Wall"),IF(VLOOKUP(H7858,IRDeviceDetails!$A$1:$B$10000,2,FALSE)=0,"Standalone",IF(ISNUMBER(MATCH(H7858,ConfigGrouping!$D$1:$D$10000,0)),"Primary","Secondary")),"")))))))))</f>
        <v/>
      </c>
    </row>
    <row r="7859" spans="5:5" ht="15" customHeight="1" x14ac:dyDescent="0.35">
      <c r="E7859" s="11" t="str">
        <f>IF(F7859="Primary Timing Controller","Timing",IF(F7859="Secondary Timing Controller","Timing",IF(F7859="Star","Ethernet",IF(F7859="Door Controller","Security Solution",IF(F7859="Elevator Controller","Security Solution",IF(F7859="Range Extender","Security Solution",IF(F7859="Dropbox","Standalone",IF(F7859="LF Exciter","Standalone",IF(OR(F7859="Monitor",F7859="Virtual Wall"),IF(VLOOKUP(H7859,IRDeviceDetails!$A$1:$B$10000,2,FALSE)=0,"Standalone",IF(ISNUMBER(MATCH(H7859,ConfigGrouping!$D$1:$D$10000,0)),"Primary","Secondary")),"")))))))))</f>
        <v/>
      </c>
    </row>
    <row r="7860" spans="5:5" ht="15" customHeight="1" x14ac:dyDescent="0.35">
      <c r="E7860" s="11" t="str">
        <f>IF(F7860="Primary Timing Controller","Timing",IF(F7860="Secondary Timing Controller","Timing",IF(F7860="Star","Ethernet",IF(F7860="Door Controller","Security Solution",IF(F7860="Elevator Controller","Security Solution",IF(F7860="Range Extender","Security Solution",IF(F7860="Dropbox","Standalone",IF(F7860="LF Exciter","Standalone",IF(OR(F7860="Monitor",F7860="Virtual Wall"),IF(VLOOKUP(H7860,IRDeviceDetails!$A$1:$B$10000,2,FALSE)=0,"Standalone",IF(ISNUMBER(MATCH(H7860,ConfigGrouping!$D$1:$D$10000,0)),"Primary","Secondary")),"")))))))))</f>
        <v/>
      </c>
    </row>
    <row r="7861" spans="5:5" ht="15" customHeight="1" x14ac:dyDescent="0.35">
      <c r="E7861" s="11" t="str">
        <f>IF(F7861="Primary Timing Controller","Timing",IF(F7861="Secondary Timing Controller","Timing",IF(F7861="Star","Ethernet",IF(F7861="Door Controller","Security Solution",IF(F7861="Elevator Controller","Security Solution",IF(F7861="Range Extender","Security Solution",IF(F7861="Dropbox","Standalone",IF(F7861="LF Exciter","Standalone",IF(OR(F7861="Monitor",F7861="Virtual Wall"),IF(VLOOKUP(H7861,IRDeviceDetails!$A$1:$B$10000,2,FALSE)=0,"Standalone",IF(ISNUMBER(MATCH(H7861,ConfigGrouping!$D$1:$D$10000,0)),"Primary","Secondary")),"")))))))))</f>
        <v/>
      </c>
    </row>
    <row r="7862" spans="5:5" ht="15" customHeight="1" x14ac:dyDescent="0.35">
      <c r="E7862" s="11" t="str">
        <f>IF(F7862="Primary Timing Controller","Timing",IF(F7862="Secondary Timing Controller","Timing",IF(F7862="Star","Ethernet",IF(F7862="Door Controller","Security Solution",IF(F7862="Elevator Controller","Security Solution",IF(F7862="Range Extender","Security Solution",IF(F7862="Dropbox","Standalone",IF(F7862="LF Exciter","Standalone",IF(OR(F7862="Monitor",F7862="Virtual Wall"),IF(VLOOKUP(H7862,IRDeviceDetails!$A$1:$B$10000,2,FALSE)=0,"Standalone",IF(ISNUMBER(MATCH(H7862,ConfigGrouping!$D$1:$D$10000,0)),"Primary","Secondary")),"")))))))))</f>
        <v/>
      </c>
    </row>
    <row r="7863" spans="5:5" ht="15" customHeight="1" x14ac:dyDescent="0.35">
      <c r="E7863" s="11" t="str">
        <f>IF(F7863="Primary Timing Controller","Timing",IF(F7863="Secondary Timing Controller","Timing",IF(F7863="Star","Ethernet",IF(F7863="Door Controller","Security Solution",IF(F7863="Elevator Controller","Security Solution",IF(F7863="Range Extender","Security Solution",IF(F7863="Dropbox","Standalone",IF(F7863="LF Exciter","Standalone",IF(OR(F7863="Monitor",F7863="Virtual Wall"),IF(VLOOKUP(H7863,IRDeviceDetails!$A$1:$B$10000,2,FALSE)=0,"Standalone",IF(ISNUMBER(MATCH(H7863,ConfigGrouping!$D$1:$D$10000,0)),"Primary","Secondary")),"")))))))))</f>
        <v/>
      </c>
    </row>
    <row r="7864" spans="5:5" ht="15" customHeight="1" x14ac:dyDescent="0.35">
      <c r="E7864" s="11" t="str">
        <f>IF(F7864="Primary Timing Controller","Timing",IF(F7864="Secondary Timing Controller","Timing",IF(F7864="Star","Ethernet",IF(F7864="Door Controller","Security Solution",IF(F7864="Elevator Controller","Security Solution",IF(F7864="Range Extender","Security Solution",IF(F7864="Dropbox","Standalone",IF(F7864="LF Exciter","Standalone",IF(OR(F7864="Monitor",F7864="Virtual Wall"),IF(VLOOKUP(H7864,IRDeviceDetails!$A$1:$B$10000,2,FALSE)=0,"Standalone",IF(ISNUMBER(MATCH(H7864,ConfigGrouping!$D$1:$D$10000,0)),"Primary","Secondary")),"")))))))))</f>
        <v/>
      </c>
    </row>
    <row r="7865" spans="5:5" ht="15" customHeight="1" x14ac:dyDescent="0.35">
      <c r="E7865" s="11" t="str">
        <f>IF(F7865="Primary Timing Controller","Timing",IF(F7865="Secondary Timing Controller","Timing",IF(F7865="Star","Ethernet",IF(F7865="Door Controller","Security Solution",IF(F7865="Elevator Controller","Security Solution",IF(F7865="Range Extender","Security Solution",IF(F7865="Dropbox","Standalone",IF(F7865="LF Exciter","Standalone",IF(OR(F7865="Monitor",F7865="Virtual Wall"),IF(VLOOKUP(H7865,IRDeviceDetails!$A$1:$B$10000,2,FALSE)=0,"Standalone",IF(ISNUMBER(MATCH(H7865,ConfigGrouping!$D$1:$D$10000,0)),"Primary","Secondary")),"")))))))))</f>
        <v/>
      </c>
    </row>
    <row r="7866" spans="5:5" ht="15" customHeight="1" x14ac:dyDescent="0.35">
      <c r="E7866" s="11" t="str">
        <f>IF(F7866="Primary Timing Controller","Timing",IF(F7866="Secondary Timing Controller","Timing",IF(F7866="Star","Ethernet",IF(F7866="Door Controller","Security Solution",IF(F7866="Elevator Controller","Security Solution",IF(F7866="Range Extender","Security Solution",IF(F7866="Dropbox","Standalone",IF(F7866="LF Exciter","Standalone",IF(OR(F7866="Monitor",F7866="Virtual Wall"),IF(VLOOKUP(H7866,IRDeviceDetails!$A$1:$B$10000,2,FALSE)=0,"Standalone",IF(ISNUMBER(MATCH(H7866,ConfigGrouping!$D$1:$D$10000,0)),"Primary","Secondary")),"")))))))))</f>
        <v/>
      </c>
    </row>
    <row r="7867" spans="5:5" ht="15" customHeight="1" x14ac:dyDescent="0.35">
      <c r="E7867" s="11" t="str">
        <f>IF(F7867="Primary Timing Controller","Timing",IF(F7867="Secondary Timing Controller","Timing",IF(F7867="Star","Ethernet",IF(F7867="Door Controller","Security Solution",IF(F7867="Elevator Controller","Security Solution",IF(F7867="Range Extender","Security Solution",IF(F7867="Dropbox","Standalone",IF(F7867="LF Exciter","Standalone",IF(OR(F7867="Monitor",F7867="Virtual Wall"),IF(VLOOKUP(H7867,IRDeviceDetails!$A$1:$B$10000,2,FALSE)=0,"Standalone",IF(ISNUMBER(MATCH(H7867,ConfigGrouping!$D$1:$D$10000,0)),"Primary","Secondary")),"")))))))))</f>
        <v/>
      </c>
    </row>
    <row r="7868" spans="5:5" ht="15" customHeight="1" x14ac:dyDescent="0.35">
      <c r="E7868" s="11" t="str">
        <f>IF(F7868="Primary Timing Controller","Timing",IF(F7868="Secondary Timing Controller","Timing",IF(F7868="Star","Ethernet",IF(F7868="Door Controller","Security Solution",IF(F7868="Elevator Controller","Security Solution",IF(F7868="Range Extender","Security Solution",IF(F7868="Dropbox","Standalone",IF(F7868="LF Exciter","Standalone",IF(OR(F7868="Monitor",F7868="Virtual Wall"),IF(VLOOKUP(H7868,IRDeviceDetails!$A$1:$B$10000,2,FALSE)=0,"Standalone",IF(ISNUMBER(MATCH(H7868,ConfigGrouping!$D$1:$D$10000,0)),"Primary","Secondary")),"")))))))))</f>
        <v/>
      </c>
    </row>
    <row r="7869" spans="5:5" ht="15" customHeight="1" x14ac:dyDescent="0.35">
      <c r="E7869" s="11" t="str">
        <f>IF(F7869="Primary Timing Controller","Timing",IF(F7869="Secondary Timing Controller","Timing",IF(F7869="Star","Ethernet",IF(F7869="Door Controller","Security Solution",IF(F7869="Elevator Controller","Security Solution",IF(F7869="Range Extender","Security Solution",IF(F7869="Dropbox","Standalone",IF(F7869="LF Exciter","Standalone",IF(OR(F7869="Monitor",F7869="Virtual Wall"),IF(VLOOKUP(H7869,IRDeviceDetails!$A$1:$B$10000,2,FALSE)=0,"Standalone",IF(ISNUMBER(MATCH(H7869,ConfigGrouping!$D$1:$D$10000,0)),"Primary","Secondary")),"")))))))))</f>
        <v/>
      </c>
    </row>
    <row r="7870" spans="5:5" ht="15" customHeight="1" x14ac:dyDescent="0.35">
      <c r="E7870" s="11" t="str">
        <f>IF(F7870="Primary Timing Controller","Timing",IF(F7870="Secondary Timing Controller","Timing",IF(F7870="Star","Ethernet",IF(F7870="Door Controller","Security Solution",IF(F7870="Elevator Controller","Security Solution",IF(F7870="Range Extender","Security Solution",IF(F7870="Dropbox","Standalone",IF(F7870="LF Exciter","Standalone",IF(OR(F7870="Monitor",F7870="Virtual Wall"),IF(VLOOKUP(H7870,IRDeviceDetails!$A$1:$B$10000,2,FALSE)=0,"Standalone",IF(ISNUMBER(MATCH(H7870,ConfigGrouping!$D$1:$D$10000,0)),"Primary","Secondary")),"")))))))))</f>
        <v/>
      </c>
    </row>
    <row r="7871" spans="5:5" ht="15" customHeight="1" x14ac:dyDescent="0.35">
      <c r="E7871" s="11" t="str">
        <f>IF(F7871="Primary Timing Controller","Timing",IF(F7871="Secondary Timing Controller","Timing",IF(F7871="Star","Ethernet",IF(F7871="Door Controller","Security Solution",IF(F7871="Elevator Controller","Security Solution",IF(F7871="Range Extender","Security Solution",IF(F7871="Dropbox","Standalone",IF(F7871="LF Exciter","Standalone",IF(OR(F7871="Monitor",F7871="Virtual Wall"),IF(VLOOKUP(H7871,IRDeviceDetails!$A$1:$B$10000,2,FALSE)=0,"Standalone",IF(ISNUMBER(MATCH(H7871,ConfigGrouping!$D$1:$D$10000,0)),"Primary","Secondary")),"")))))))))</f>
        <v/>
      </c>
    </row>
    <row r="7872" spans="5:5" ht="15" customHeight="1" x14ac:dyDescent="0.35">
      <c r="E7872" s="11" t="str">
        <f>IF(F7872="Primary Timing Controller","Timing",IF(F7872="Secondary Timing Controller","Timing",IF(F7872="Star","Ethernet",IF(F7872="Door Controller","Security Solution",IF(F7872="Elevator Controller","Security Solution",IF(F7872="Range Extender","Security Solution",IF(F7872="Dropbox","Standalone",IF(F7872="LF Exciter","Standalone",IF(OR(F7872="Monitor",F7872="Virtual Wall"),IF(VLOOKUP(H7872,IRDeviceDetails!$A$1:$B$10000,2,FALSE)=0,"Standalone",IF(ISNUMBER(MATCH(H7872,ConfigGrouping!$D$1:$D$10000,0)),"Primary","Secondary")),"")))))))))</f>
        <v/>
      </c>
    </row>
    <row r="7873" spans="5:5" ht="15" customHeight="1" x14ac:dyDescent="0.35">
      <c r="E7873" s="11" t="str">
        <f>IF(F7873="Primary Timing Controller","Timing",IF(F7873="Secondary Timing Controller","Timing",IF(F7873="Star","Ethernet",IF(F7873="Door Controller","Security Solution",IF(F7873="Elevator Controller","Security Solution",IF(F7873="Range Extender","Security Solution",IF(F7873="Dropbox","Standalone",IF(F7873="LF Exciter","Standalone",IF(OR(F7873="Monitor",F7873="Virtual Wall"),IF(VLOOKUP(H7873,IRDeviceDetails!$A$1:$B$10000,2,FALSE)=0,"Standalone",IF(ISNUMBER(MATCH(H7873,ConfigGrouping!$D$1:$D$10000,0)),"Primary","Secondary")),"")))))))))</f>
        <v/>
      </c>
    </row>
    <row r="7874" spans="5:5" ht="15" customHeight="1" x14ac:dyDescent="0.35">
      <c r="E7874" s="11" t="str">
        <f>IF(F7874="Primary Timing Controller","Timing",IF(F7874="Secondary Timing Controller","Timing",IF(F7874="Star","Ethernet",IF(F7874="Door Controller","Security Solution",IF(F7874="Elevator Controller","Security Solution",IF(F7874="Range Extender","Security Solution",IF(F7874="Dropbox","Standalone",IF(F7874="LF Exciter","Standalone",IF(OR(F7874="Monitor",F7874="Virtual Wall"),IF(VLOOKUP(H7874,IRDeviceDetails!$A$1:$B$10000,2,FALSE)=0,"Standalone",IF(ISNUMBER(MATCH(H7874,ConfigGrouping!$D$1:$D$10000,0)),"Primary","Secondary")),"")))))))))</f>
        <v/>
      </c>
    </row>
    <row r="7875" spans="5:5" ht="15" customHeight="1" x14ac:dyDescent="0.35">
      <c r="E7875" s="11" t="str">
        <f>IF(F7875="Primary Timing Controller","Timing",IF(F7875="Secondary Timing Controller","Timing",IF(F7875="Star","Ethernet",IF(F7875="Door Controller","Security Solution",IF(F7875="Elevator Controller","Security Solution",IF(F7875="Range Extender","Security Solution",IF(F7875="Dropbox","Standalone",IF(F7875="LF Exciter","Standalone",IF(OR(F7875="Monitor",F7875="Virtual Wall"),IF(VLOOKUP(H7875,IRDeviceDetails!$A$1:$B$10000,2,FALSE)=0,"Standalone",IF(ISNUMBER(MATCH(H7875,ConfigGrouping!$D$1:$D$10000,0)),"Primary","Secondary")),"")))))))))</f>
        <v/>
      </c>
    </row>
    <row r="7876" spans="5:5" ht="15" customHeight="1" x14ac:dyDescent="0.35">
      <c r="E7876" s="11" t="str">
        <f>IF(F7876="Primary Timing Controller","Timing",IF(F7876="Secondary Timing Controller","Timing",IF(F7876="Star","Ethernet",IF(F7876="Door Controller","Security Solution",IF(F7876="Elevator Controller","Security Solution",IF(F7876="Range Extender","Security Solution",IF(F7876="Dropbox","Standalone",IF(F7876="LF Exciter","Standalone",IF(OR(F7876="Monitor",F7876="Virtual Wall"),IF(VLOOKUP(H7876,IRDeviceDetails!$A$1:$B$10000,2,FALSE)=0,"Standalone",IF(ISNUMBER(MATCH(H7876,ConfigGrouping!$D$1:$D$10000,0)),"Primary","Secondary")),"")))))))))</f>
        <v/>
      </c>
    </row>
    <row r="7877" spans="5:5" ht="15" customHeight="1" x14ac:dyDescent="0.35">
      <c r="E7877" s="11" t="str">
        <f>IF(F7877="Primary Timing Controller","Timing",IF(F7877="Secondary Timing Controller","Timing",IF(F7877="Star","Ethernet",IF(F7877="Door Controller","Security Solution",IF(F7877="Elevator Controller","Security Solution",IF(F7877="Range Extender","Security Solution",IF(F7877="Dropbox","Standalone",IF(F7877="LF Exciter","Standalone",IF(OR(F7877="Monitor",F7877="Virtual Wall"),IF(VLOOKUP(H7877,IRDeviceDetails!$A$1:$B$10000,2,FALSE)=0,"Standalone",IF(ISNUMBER(MATCH(H7877,ConfigGrouping!$D$1:$D$10000,0)),"Primary","Secondary")),"")))))))))</f>
        <v/>
      </c>
    </row>
    <row r="7878" spans="5:5" ht="15" customHeight="1" x14ac:dyDescent="0.35">
      <c r="E7878" s="11" t="str">
        <f>IF(F7878="Primary Timing Controller","Timing",IF(F7878="Secondary Timing Controller","Timing",IF(F7878="Star","Ethernet",IF(F7878="Door Controller","Security Solution",IF(F7878="Elevator Controller","Security Solution",IF(F7878="Range Extender","Security Solution",IF(F7878="Dropbox","Standalone",IF(F7878="LF Exciter","Standalone",IF(OR(F7878="Monitor",F7878="Virtual Wall"),IF(VLOOKUP(H7878,IRDeviceDetails!$A$1:$B$10000,2,FALSE)=0,"Standalone",IF(ISNUMBER(MATCH(H7878,ConfigGrouping!$D$1:$D$10000,0)),"Primary","Secondary")),"")))))))))</f>
        <v/>
      </c>
    </row>
    <row r="7879" spans="5:5" ht="15" customHeight="1" x14ac:dyDescent="0.35">
      <c r="E7879" s="11" t="str">
        <f>IF(F7879="Primary Timing Controller","Timing",IF(F7879="Secondary Timing Controller","Timing",IF(F7879="Star","Ethernet",IF(F7879="Door Controller","Security Solution",IF(F7879="Elevator Controller","Security Solution",IF(F7879="Range Extender","Security Solution",IF(F7879="Dropbox","Standalone",IF(F7879="LF Exciter","Standalone",IF(OR(F7879="Monitor",F7879="Virtual Wall"),IF(VLOOKUP(H7879,IRDeviceDetails!$A$1:$B$10000,2,FALSE)=0,"Standalone",IF(ISNUMBER(MATCH(H7879,ConfigGrouping!$D$1:$D$10000,0)),"Primary","Secondary")),"")))))))))</f>
        <v/>
      </c>
    </row>
    <row r="7880" spans="5:5" ht="15" customHeight="1" x14ac:dyDescent="0.35">
      <c r="E7880" s="11" t="str">
        <f>IF(F7880="Primary Timing Controller","Timing",IF(F7880="Secondary Timing Controller","Timing",IF(F7880="Star","Ethernet",IF(F7880="Door Controller","Security Solution",IF(F7880="Elevator Controller","Security Solution",IF(F7880="Range Extender","Security Solution",IF(F7880="Dropbox","Standalone",IF(F7880="LF Exciter","Standalone",IF(OR(F7880="Monitor",F7880="Virtual Wall"),IF(VLOOKUP(H7880,IRDeviceDetails!$A$1:$B$10000,2,FALSE)=0,"Standalone",IF(ISNUMBER(MATCH(H7880,ConfigGrouping!$D$1:$D$10000,0)),"Primary","Secondary")),"")))))))))</f>
        <v/>
      </c>
    </row>
    <row r="7881" spans="5:5" ht="15" customHeight="1" x14ac:dyDescent="0.35">
      <c r="E7881" s="11" t="str">
        <f>IF(F7881="Primary Timing Controller","Timing",IF(F7881="Secondary Timing Controller","Timing",IF(F7881="Star","Ethernet",IF(F7881="Door Controller","Security Solution",IF(F7881="Elevator Controller","Security Solution",IF(F7881="Range Extender","Security Solution",IF(F7881="Dropbox","Standalone",IF(F7881="LF Exciter","Standalone",IF(OR(F7881="Monitor",F7881="Virtual Wall"),IF(VLOOKUP(H7881,IRDeviceDetails!$A$1:$B$10000,2,FALSE)=0,"Standalone",IF(ISNUMBER(MATCH(H7881,ConfigGrouping!$D$1:$D$10000,0)),"Primary","Secondary")),"")))))))))</f>
        <v/>
      </c>
    </row>
    <row r="7882" spans="5:5" ht="15" customHeight="1" x14ac:dyDescent="0.35">
      <c r="E7882" s="11" t="str">
        <f>IF(F7882="Primary Timing Controller","Timing",IF(F7882="Secondary Timing Controller","Timing",IF(F7882="Star","Ethernet",IF(F7882="Door Controller","Security Solution",IF(F7882="Elevator Controller","Security Solution",IF(F7882="Range Extender","Security Solution",IF(F7882="Dropbox","Standalone",IF(F7882="LF Exciter","Standalone",IF(OR(F7882="Monitor",F7882="Virtual Wall"),IF(VLOOKUP(H7882,IRDeviceDetails!$A$1:$B$10000,2,FALSE)=0,"Standalone",IF(ISNUMBER(MATCH(H7882,ConfigGrouping!$D$1:$D$10000,0)),"Primary","Secondary")),"")))))))))</f>
        <v/>
      </c>
    </row>
    <row r="7883" spans="5:5" ht="15" customHeight="1" x14ac:dyDescent="0.35">
      <c r="E7883" s="11" t="str">
        <f>IF(F7883="Primary Timing Controller","Timing",IF(F7883="Secondary Timing Controller","Timing",IF(F7883="Star","Ethernet",IF(F7883="Door Controller","Security Solution",IF(F7883="Elevator Controller","Security Solution",IF(F7883="Range Extender","Security Solution",IF(F7883="Dropbox","Standalone",IF(F7883="LF Exciter","Standalone",IF(OR(F7883="Monitor",F7883="Virtual Wall"),IF(VLOOKUP(H7883,IRDeviceDetails!$A$1:$B$10000,2,FALSE)=0,"Standalone",IF(ISNUMBER(MATCH(H7883,ConfigGrouping!$D$1:$D$10000,0)),"Primary","Secondary")),"")))))))))</f>
        <v/>
      </c>
    </row>
    <row r="7884" spans="5:5" ht="15" customHeight="1" x14ac:dyDescent="0.35">
      <c r="E7884" s="11" t="str">
        <f>IF(F7884="Primary Timing Controller","Timing",IF(F7884="Secondary Timing Controller","Timing",IF(F7884="Star","Ethernet",IF(F7884="Door Controller","Security Solution",IF(F7884="Elevator Controller","Security Solution",IF(F7884="Range Extender","Security Solution",IF(F7884="Dropbox","Standalone",IF(F7884="LF Exciter","Standalone",IF(OR(F7884="Monitor",F7884="Virtual Wall"),IF(VLOOKUP(H7884,IRDeviceDetails!$A$1:$B$10000,2,FALSE)=0,"Standalone",IF(ISNUMBER(MATCH(H7884,ConfigGrouping!$D$1:$D$10000,0)),"Primary","Secondary")),"")))))))))</f>
        <v/>
      </c>
    </row>
    <row r="7885" spans="5:5" ht="15" customHeight="1" x14ac:dyDescent="0.35">
      <c r="E7885" s="11" t="str">
        <f>IF(F7885="Primary Timing Controller","Timing",IF(F7885="Secondary Timing Controller","Timing",IF(F7885="Star","Ethernet",IF(F7885="Door Controller","Security Solution",IF(F7885="Elevator Controller","Security Solution",IF(F7885="Range Extender","Security Solution",IF(F7885="Dropbox","Standalone",IF(F7885="LF Exciter","Standalone",IF(OR(F7885="Monitor",F7885="Virtual Wall"),IF(VLOOKUP(H7885,IRDeviceDetails!$A$1:$B$10000,2,FALSE)=0,"Standalone",IF(ISNUMBER(MATCH(H7885,ConfigGrouping!$D$1:$D$10000,0)),"Primary","Secondary")),"")))))))))</f>
        <v/>
      </c>
    </row>
    <row r="7886" spans="5:5" ht="15" customHeight="1" x14ac:dyDescent="0.35">
      <c r="E7886" s="11" t="str">
        <f>IF(F7886="Primary Timing Controller","Timing",IF(F7886="Secondary Timing Controller","Timing",IF(F7886="Star","Ethernet",IF(F7886="Door Controller","Security Solution",IF(F7886="Elevator Controller","Security Solution",IF(F7886="Range Extender","Security Solution",IF(F7886="Dropbox","Standalone",IF(F7886="LF Exciter","Standalone",IF(OR(F7886="Monitor",F7886="Virtual Wall"),IF(VLOOKUP(H7886,IRDeviceDetails!$A$1:$B$10000,2,FALSE)=0,"Standalone",IF(ISNUMBER(MATCH(H7886,ConfigGrouping!$D$1:$D$10000,0)),"Primary","Secondary")),"")))))))))</f>
        <v/>
      </c>
    </row>
    <row r="7887" spans="5:5" ht="15" customHeight="1" x14ac:dyDescent="0.35">
      <c r="E7887" s="11" t="str">
        <f>IF(F7887="Primary Timing Controller","Timing",IF(F7887="Secondary Timing Controller","Timing",IF(F7887="Star","Ethernet",IF(F7887="Door Controller","Security Solution",IF(F7887="Elevator Controller","Security Solution",IF(F7887="Range Extender","Security Solution",IF(F7887="Dropbox","Standalone",IF(F7887="LF Exciter","Standalone",IF(OR(F7887="Monitor",F7887="Virtual Wall"),IF(VLOOKUP(H7887,IRDeviceDetails!$A$1:$B$10000,2,FALSE)=0,"Standalone",IF(ISNUMBER(MATCH(H7887,ConfigGrouping!$D$1:$D$10000,0)),"Primary","Secondary")),"")))))))))</f>
        <v/>
      </c>
    </row>
    <row r="7888" spans="5:5" ht="15" customHeight="1" x14ac:dyDescent="0.35">
      <c r="E7888" s="11" t="str">
        <f>IF(F7888="Primary Timing Controller","Timing",IF(F7888="Secondary Timing Controller","Timing",IF(F7888="Star","Ethernet",IF(F7888="Door Controller","Security Solution",IF(F7888="Elevator Controller","Security Solution",IF(F7888="Range Extender","Security Solution",IF(F7888="Dropbox","Standalone",IF(F7888="LF Exciter","Standalone",IF(OR(F7888="Monitor",F7888="Virtual Wall"),IF(VLOOKUP(H7888,IRDeviceDetails!$A$1:$B$10000,2,FALSE)=0,"Standalone",IF(ISNUMBER(MATCH(H7888,ConfigGrouping!$D$1:$D$10000,0)),"Primary","Secondary")),"")))))))))</f>
        <v/>
      </c>
    </row>
    <row r="7889" spans="5:5" ht="15" customHeight="1" x14ac:dyDescent="0.35">
      <c r="E7889" s="11" t="str">
        <f>IF(F7889="Primary Timing Controller","Timing",IF(F7889="Secondary Timing Controller","Timing",IF(F7889="Star","Ethernet",IF(F7889="Door Controller","Security Solution",IF(F7889="Elevator Controller","Security Solution",IF(F7889="Range Extender","Security Solution",IF(F7889="Dropbox","Standalone",IF(F7889="LF Exciter","Standalone",IF(OR(F7889="Monitor",F7889="Virtual Wall"),IF(VLOOKUP(H7889,IRDeviceDetails!$A$1:$B$10000,2,FALSE)=0,"Standalone",IF(ISNUMBER(MATCH(H7889,ConfigGrouping!$D$1:$D$10000,0)),"Primary","Secondary")),"")))))))))</f>
        <v/>
      </c>
    </row>
    <row r="7890" spans="5:5" ht="15" customHeight="1" x14ac:dyDescent="0.35">
      <c r="E7890" s="11" t="str">
        <f>IF(F7890="Primary Timing Controller","Timing",IF(F7890="Secondary Timing Controller","Timing",IF(F7890="Star","Ethernet",IF(F7890="Door Controller","Security Solution",IF(F7890="Elevator Controller","Security Solution",IF(F7890="Range Extender","Security Solution",IF(F7890="Dropbox","Standalone",IF(F7890="LF Exciter","Standalone",IF(OR(F7890="Monitor",F7890="Virtual Wall"),IF(VLOOKUP(H7890,IRDeviceDetails!$A$1:$B$10000,2,FALSE)=0,"Standalone",IF(ISNUMBER(MATCH(H7890,ConfigGrouping!$D$1:$D$10000,0)),"Primary","Secondary")),"")))))))))</f>
        <v/>
      </c>
    </row>
    <row r="7891" spans="5:5" ht="15" customHeight="1" x14ac:dyDescent="0.35">
      <c r="E7891" s="11" t="str">
        <f>IF(F7891="Primary Timing Controller","Timing",IF(F7891="Secondary Timing Controller","Timing",IF(F7891="Star","Ethernet",IF(F7891="Door Controller","Security Solution",IF(F7891="Elevator Controller","Security Solution",IF(F7891="Range Extender","Security Solution",IF(F7891="Dropbox","Standalone",IF(F7891="LF Exciter","Standalone",IF(OR(F7891="Monitor",F7891="Virtual Wall"),IF(VLOOKUP(H7891,IRDeviceDetails!$A$1:$B$10000,2,FALSE)=0,"Standalone",IF(ISNUMBER(MATCH(H7891,ConfigGrouping!$D$1:$D$10000,0)),"Primary","Secondary")),"")))))))))</f>
        <v/>
      </c>
    </row>
    <row r="7892" spans="5:5" ht="15" customHeight="1" x14ac:dyDescent="0.35">
      <c r="E7892" s="11" t="str">
        <f>IF(F7892="Primary Timing Controller","Timing",IF(F7892="Secondary Timing Controller","Timing",IF(F7892="Star","Ethernet",IF(F7892="Door Controller","Security Solution",IF(F7892="Elevator Controller","Security Solution",IF(F7892="Range Extender","Security Solution",IF(F7892="Dropbox","Standalone",IF(F7892="LF Exciter","Standalone",IF(OR(F7892="Monitor",F7892="Virtual Wall"),IF(VLOOKUP(H7892,IRDeviceDetails!$A$1:$B$10000,2,FALSE)=0,"Standalone",IF(ISNUMBER(MATCH(H7892,ConfigGrouping!$D$1:$D$10000,0)),"Primary","Secondary")),"")))))))))</f>
        <v/>
      </c>
    </row>
    <row r="7893" spans="5:5" ht="15" customHeight="1" x14ac:dyDescent="0.35">
      <c r="E7893" s="11" t="str">
        <f>IF(F7893="Primary Timing Controller","Timing",IF(F7893="Secondary Timing Controller","Timing",IF(F7893="Star","Ethernet",IF(F7893="Door Controller","Security Solution",IF(F7893="Elevator Controller","Security Solution",IF(F7893="Range Extender","Security Solution",IF(F7893="Dropbox","Standalone",IF(F7893="LF Exciter","Standalone",IF(OR(F7893="Monitor",F7893="Virtual Wall"),IF(VLOOKUP(H7893,IRDeviceDetails!$A$1:$B$10000,2,FALSE)=0,"Standalone",IF(ISNUMBER(MATCH(H7893,ConfigGrouping!$D$1:$D$10000,0)),"Primary","Secondary")),"")))))))))</f>
        <v/>
      </c>
    </row>
    <row r="7894" spans="5:5" ht="15" customHeight="1" x14ac:dyDescent="0.35">
      <c r="E7894" s="11" t="str">
        <f>IF(F7894="Primary Timing Controller","Timing",IF(F7894="Secondary Timing Controller","Timing",IF(F7894="Star","Ethernet",IF(F7894="Door Controller","Security Solution",IF(F7894="Elevator Controller","Security Solution",IF(F7894="Range Extender","Security Solution",IF(F7894="Dropbox","Standalone",IF(F7894="LF Exciter","Standalone",IF(OR(F7894="Monitor",F7894="Virtual Wall"),IF(VLOOKUP(H7894,IRDeviceDetails!$A$1:$B$10000,2,FALSE)=0,"Standalone",IF(ISNUMBER(MATCH(H7894,ConfigGrouping!$D$1:$D$10000,0)),"Primary","Secondary")),"")))))))))</f>
        <v/>
      </c>
    </row>
    <row r="7895" spans="5:5" ht="15" customHeight="1" x14ac:dyDescent="0.35">
      <c r="E7895" s="11" t="str">
        <f>IF(F7895="Primary Timing Controller","Timing",IF(F7895="Secondary Timing Controller","Timing",IF(F7895="Star","Ethernet",IF(F7895="Door Controller","Security Solution",IF(F7895="Elevator Controller","Security Solution",IF(F7895="Range Extender","Security Solution",IF(F7895="Dropbox","Standalone",IF(F7895="LF Exciter","Standalone",IF(OR(F7895="Monitor",F7895="Virtual Wall"),IF(VLOOKUP(H7895,IRDeviceDetails!$A$1:$B$10000,2,FALSE)=0,"Standalone",IF(ISNUMBER(MATCH(H7895,ConfigGrouping!$D$1:$D$10000,0)),"Primary","Secondary")),"")))))))))</f>
        <v/>
      </c>
    </row>
    <row r="7896" spans="5:5" ht="15" customHeight="1" x14ac:dyDescent="0.35">
      <c r="E7896" s="11" t="str">
        <f>IF(F7896="Primary Timing Controller","Timing",IF(F7896="Secondary Timing Controller","Timing",IF(F7896="Star","Ethernet",IF(F7896="Door Controller","Security Solution",IF(F7896="Elevator Controller","Security Solution",IF(F7896="Range Extender","Security Solution",IF(F7896="Dropbox","Standalone",IF(F7896="LF Exciter","Standalone",IF(OR(F7896="Monitor",F7896="Virtual Wall"),IF(VLOOKUP(H7896,IRDeviceDetails!$A$1:$B$10000,2,FALSE)=0,"Standalone",IF(ISNUMBER(MATCH(H7896,ConfigGrouping!$D$1:$D$10000,0)),"Primary","Secondary")),"")))))))))</f>
        <v/>
      </c>
    </row>
    <row r="7897" spans="5:5" ht="15" customHeight="1" x14ac:dyDescent="0.35">
      <c r="E7897" s="11" t="str">
        <f>IF(F7897="Primary Timing Controller","Timing",IF(F7897="Secondary Timing Controller","Timing",IF(F7897="Star","Ethernet",IF(F7897="Door Controller","Security Solution",IF(F7897="Elevator Controller","Security Solution",IF(F7897="Range Extender","Security Solution",IF(F7897="Dropbox","Standalone",IF(F7897="LF Exciter","Standalone",IF(OR(F7897="Monitor",F7897="Virtual Wall"),IF(VLOOKUP(H7897,IRDeviceDetails!$A$1:$B$10000,2,FALSE)=0,"Standalone",IF(ISNUMBER(MATCH(H7897,ConfigGrouping!$D$1:$D$10000,0)),"Primary","Secondary")),"")))))))))</f>
        <v/>
      </c>
    </row>
    <row r="7898" spans="5:5" ht="15" customHeight="1" x14ac:dyDescent="0.35">
      <c r="E7898" s="11" t="str">
        <f>IF(F7898="Primary Timing Controller","Timing",IF(F7898="Secondary Timing Controller","Timing",IF(F7898="Star","Ethernet",IF(F7898="Door Controller","Security Solution",IF(F7898="Elevator Controller","Security Solution",IF(F7898="Range Extender","Security Solution",IF(F7898="Dropbox","Standalone",IF(F7898="LF Exciter","Standalone",IF(OR(F7898="Monitor",F7898="Virtual Wall"),IF(VLOOKUP(H7898,IRDeviceDetails!$A$1:$B$10000,2,FALSE)=0,"Standalone",IF(ISNUMBER(MATCH(H7898,ConfigGrouping!$D$1:$D$10000,0)),"Primary","Secondary")),"")))))))))</f>
        <v/>
      </c>
    </row>
    <row r="7899" spans="5:5" ht="15" customHeight="1" x14ac:dyDescent="0.35">
      <c r="E7899" s="11" t="str">
        <f>IF(F7899="Primary Timing Controller","Timing",IF(F7899="Secondary Timing Controller","Timing",IF(F7899="Star","Ethernet",IF(F7899="Door Controller","Security Solution",IF(F7899="Elevator Controller","Security Solution",IF(F7899="Range Extender","Security Solution",IF(F7899="Dropbox","Standalone",IF(F7899="LF Exciter","Standalone",IF(OR(F7899="Monitor",F7899="Virtual Wall"),IF(VLOOKUP(H7899,IRDeviceDetails!$A$1:$B$10000,2,FALSE)=0,"Standalone",IF(ISNUMBER(MATCH(H7899,ConfigGrouping!$D$1:$D$10000,0)),"Primary","Secondary")),"")))))))))</f>
        <v/>
      </c>
    </row>
    <row r="7900" spans="5:5" ht="15" customHeight="1" x14ac:dyDescent="0.35">
      <c r="E7900" s="11" t="str">
        <f>IF(F7900="Primary Timing Controller","Timing",IF(F7900="Secondary Timing Controller","Timing",IF(F7900="Star","Ethernet",IF(F7900="Door Controller","Security Solution",IF(F7900="Elevator Controller","Security Solution",IF(F7900="Range Extender","Security Solution",IF(F7900="Dropbox","Standalone",IF(F7900="LF Exciter","Standalone",IF(OR(F7900="Monitor",F7900="Virtual Wall"),IF(VLOOKUP(H7900,IRDeviceDetails!$A$1:$B$10000,2,FALSE)=0,"Standalone",IF(ISNUMBER(MATCH(H7900,ConfigGrouping!$D$1:$D$10000,0)),"Primary","Secondary")),"")))))))))</f>
        <v/>
      </c>
    </row>
    <row r="7901" spans="5:5" ht="15" customHeight="1" x14ac:dyDescent="0.35">
      <c r="E7901" s="11" t="str">
        <f>IF(F7901="Primary Timing Controller","Timing",IF(F7901="Secondary Timing Controller","Timing",IF(F7901="Star","Ethernet",IF(F7901="Door Controller","Security Solution",IF(F7901="Elevator Controller","Security Solution",IF(F7901="Range Extender","Security Solution",IF(F7901="Dropbox","Standalone",IF(F7901="LF Exciter","Standalone",IF(OR(F7901="Monitor",F7901="Virtual Wall"),IF(VLOOKUP(H7901,IRDeviceDetails!$A$1:$B$10000,2,FALSE)=0,"Standalone",IF(ISNUMBER(MATCH(H7901,ConfigGrouping!$D$1:$D$10000,0)),"Primary","Secondary")),"")))))))))</f>
        <v/>
      </c>
    </row>
    <row r="7902" spans="5:5" ht="15" customHeight="1" x14ac:dyDescent="0.35">
      <c r="E7902" s="11" t="str">
        <f>IF(F7902="Primary Timing Controller","Timing",IF(F7902="Secondary Timing Controller","Timing",IF(F7902="Star","Ethernet",IF(F7902="Door Controller","Security Solution",IF(F7902="Elevator Controller","Security Solution",IF(F7902="Range Extender","Security Solution",IF(F7902="Dropbox","Standalone",IF(F7902="LF Exciter","Standalone",IF(OR(F7902="Monitor",F7902="Virtual Wall"),IF(VLOOKUP(H7902,IRDeviceDetails!$A$1:$B$10000,2,FALSE)=0,"Standalone",IF(ISNUMBER(MATCH(H7902,ConfigGrouping!$D$1:$D$10000,0)),"Primary","Secondary")),"")))))))))</f>
        <v/>
      </c>
    </row>
    <row r="7903" spans="5:5" ht="15" customHeight="1" x14ac:dyDescent="0.35">
      <c r="E7903" s="11" t="str">
        <f>IF(F7903="Primary Timing Controller","Timing",IF(F7903="Secondary Timing Controller","Timing",IF(F7903="Star","Ethernet",IF(F7903="Door Controller","Security Solution",IF(F7903="Elevator Controller","Security Solution",IF(F7903="Range Extender","Security Solution",IF(F7903="Dropbox","Standalone",IF(F7903="LF Exciter","Standalone",IF(OR(F7903="Monitor",F7903="Virtual Wall"),IF(VLOOKUP(H7903,IRDeviceDetails!$A$1:$B$10000,2,FALSE)=0,"Standalone",IF(ISNUMBER(MATCH(H7903,ConfigGrouping!$D$1:$D$10000,0)),"Primary","Secondary")),"")))))))))</f>
        <v/>
      </c>
    </row>
    <row r="7904" spans="5:5" ht="15" customHeight="1" x14ac:dyDescent="0.35">
      <c r="E7904" s="11" t="str">
        <f>IF(F7904="Primary Timing Controller","Timing",IF(F7904="Secondary Timing Controller","Timing",IF(F7904="Star","Ethernet",IF(F7904="Door Controller","Security Solution",IF(F7904="Elevator Controller","Security Solution",IF(F7904="Range Extender","Security Solution",IF(F7904="Dropbox","Standalone",IF(F7904="LF Exciter","Standalone",IF(OR(F7904="Monitor",F7904="Virtual Wall"),IF(VLOOKUP(H7904,IRDeviceDetails!$A$1:$B$10000,2,FALSE)=0,"Standalone",IF(ISNUMBER(MATCH(H7904,ConfigGrouping!$D$1:$D$10000,0)),"Primary","Secondary")),"")))))))))</f>
        <v/>
      </c>
    </row>
    <row r="7905" spans="5:5" ht="15" customHeight="1" x14ac:dyDescent="0.35">
      <c r="E7905" s="11" t="str">
        <f>IF(F7905="Primary Timing Controller","Timing",IF(F7905="Secondary Timing Controller","Timing",IF(F7905="Star","Ethernet",IF(F7905="Door Controller","Security Solution",IF(F7905="Elevator Controller","Security Solution",IF(F7905="Range Extender","Security Solution",IF(F7905="Dropbox","Standalone",IF(F7905="LF Exciter","Standalone",IF(OR(F7905="Monitor",F7905="Virtual Wall"),IF(VLOOKUP(H7905,IRDeviceDetails!$A$1:$B$10000,2,FALSE)=0,"Standalone",IF(ISNUMBER(MATCH(H7905,ConfigGrouping!$D$1:$D$10000,0)),"Primary","Secondary")),"")))))))))</f>
        <v/>
      </c>
    </row>
    <row r="7906" spans="5:5" ht="15" customHeight="1" x14ac:dyDescent="0.35">
      <c r="E7906" s="11" t="str">
        <f>IF(F7906="Primary Timing Controller","Timing",IF(F7906="Secondary Timing Controller","Timing",IF(F7906="Star","Ethernet",IF(F7906="Door Controller","Security Solution",IF(F7906="Elevator Controller","Security Solution",IF(F7906="Range Extender","Security Solution",IF(F7906="Dropbox","Standalone",IF(F7906="LF Exciter","Standalone",IF(OR(F7906="Monitor",F7906="Virtual Wall"),IF(VLOOKUP(H7906,IRDeviceDetails!$A$1:$B$10000,2,FALSE)=0,"Standalone",IF(ISNUMBER(MATCH(H7906,ConfigGrouping!$D$1:$D$10000,0)),"Primary","Secondary")),"")))))))))</f>
        <v/>
      </c>
    </row>
    <row r="7907" spans="5:5" ht="15" customHeight="1" x14ac:dyDescent="0.35">
      <c r="E7907" s="11" t="str">
        <f>IF(F7907="Primary Timing Controller","Timing",IF(F7907="Secondary Timing Controller","Timing",IF(F7907="Star","Ethernet",IF(F7907="Door Controller","Security Solution",IF(F7907="Elevator Controller","Security Solution",IF(F7907="Range Extender","Security Solution",IF(F7907="Dropbox","Standalone",IF(F7907="LF Exciter","Standalone",IF(OR(F7907="Monitor",F7907="Virtual Wall"),IF(VLOOKUP(H7907,IRDeviceDetails!$A$1:$B$10000,2,FALSE)=0,"Standalone",IF(ISNUMBER(MATCH(H7907,ConfigGrouping!$D$1:$D$10000,0)),"Primary","Secondary")),"")))))))))</f>
        <v/>
      </c>
    </row>
    <row r="7908" spans="5:5" ht="15" customHeight="1" x14ac:dyDescent="0.35">
      <c r="E7908" s="11" t="str">
        <f>IF(F7908="Primary Timing Controller","Timing",IF(F7908="Secondary Timing Controller","Timing",IF(F7908="Star","Ethernet",IF(F7908="Door Controller","Security Solution",IF(F7908="Elevator Controller","Security Solution",IF(F7908="Range Extender","Security Solution",IF(F7908="Dropbox","Standalone",IF(F7908="LF Exciter","Standalone",IF(OR(F7908="Monitor",F7908="Virtual Wall"),IF(VLOOKUP(H7908,IRDeviceDetails!$A$1:$B$10000,2,FALSE)=0,"Standalone",IF(ISNUMBER(MATCH(H7908,ConfigGrouping!$D$1:$D$10000,0)),"Primary","Secondary")),"")))))))))</f>
        <v/>
      </c>
    </row>
    <row r="7909" spans="5:5" ht="15" customHeight="1" x14ac:dyDescent="0.35">
      <c r="E7909" s="11" t="str">
        <f>IF(F7909="Primary Timing Controller","Timing",IF(F7909="Secondary Timing Controller","Timing",IF(F7909="Star","Ethernet",IF(F7909="Door Controller","Security Solution",IF(F7909="Elevator Controller","Security Solution",IF(F7909="Range Extender","Security Solution",IF(F7909="Dropbox","Standalone",IF(F7909="LF Exciter","Standalone",IF(OR(F7909="Monitor",F7909="Virtual Wall"),IF(VLOOKUP(H7909,IRDeviceDetails!$A$1:$B$10000,2,FALSE)=0,"Standalone",IF(ISNUMBER(MATCH(H7909,ConfigGrouping!$D$1:$D$10000,0)),"Primary","Secondary")),"")))))))))</f>
        <v/>
      </c>
    </row>
    <row r="7910" spans="5:5" ht="15" customHeight="1" x14ac:dyDescent="0.35">
      <c r="E7910" s="11" t="str">
        <f>IF(F7910="Primary Timing Controller","Timing",IF(F7910="Secondary Timing Controller","Timing",IF(F7910="Star","Ethernet",IF(F7910="Door Controller","Security Solution",IF(F7910="Elevator Controller","Security Solution",IF(F7910="Range Extender","Security Solution",IF(F7910="Dropbox","Standalone",IF(F7910="LF Exciter","Standalone",IF(OR(F7910="Monitor",F7910="Virtual Wall"),IF(VLOOKUP(H7910,IRDeviceDetails!$A$1:$B$10000,2,FALSE)=0,"Standalone",IF(ISNUMBER(MATCH(H7910,ConfigGrouping!$D$1:$D$10000,0)),"Primary","Secondary")),"")))))))))</f>
        <v/>
      </c>
    </row>
    <row r="7911" spans="5:5" ht="15" customHeight="1" x14ac:dyDescent="0.35">
      <c r="E7911" s="11" t="str">
        <f>IF(F7911="Primary Timing Controller","Timing",IF(F7911="Secondary Timing Controller","Timing",IF(F7911="Star","Ethernet",IF(F7911="Door Controller","Security Solution",IF(F7911="Elevator Controller","Security Solution",IF(F7911="Range Extender","Security Solution",IF(F7911="Dropbox","Standalone",IF(F7911="LF Exciter","Standalone",IF(OR(F7911="Monitor",F7911="Virtual Wall"),IF(VLOOKUP(H7911,IRDeviceDetails!$A$1:$B$10000,2,FALSE)=0,"Standalone",IF(ISNUMBER(MATCH(H7911,ConfigGrouping!$D$1:$D$10000,0)),"Primary","Secondary")),"")))))))))</f>
        <v/>
      </c>
    </row>
    <row r="7912" spans="5:5" ht="15" customHeight="1" x14ac:dyDescent="0.35">
      <c r="E7912" s="11" t="str">
        <f>IF(F7912="Primary Timing Controller","Timing",IF(F7912="Secondary Timing Controller","Timing",IF(F7912="Star","Ethernet",IF(F7912="Door Controller","Security Solution",IF(F7912="Elevator Controller","Security Solution",IF(F7912="Range Extender","Security Solution",IF(F7912="Dropbox","Standalone",IF(F7912="LF Exciter","Standalone",IF(OR(F7912="Monitor",F7912="Virtual Wall"),IF(VLOOKUP(H7912,IRDeviceDetails!$A$1:$B$10000,2,FALSE)=0,"Standalone",IF(ISNUMBER(MATCH(H7912,ConfigGrouping!$D$1:$D$10000,0)),"Primary","Secondary")),"")))))))))</f>
        <v/>
      </c>
    </row>
    <row r="7913" spans="5:5" ht="15" customHeight="1" x14ac:dyDescent="0.35">
      <c r="E7913" s="11" t="str">
        <f>IF(F7913="Primary Timing Controller","Timing",IF(F7913="Secondary Timing Controller","Timing",IF(F7913="Star","Ethernet",IF(F7913="Door Controller","Security Solution",IF(F7913="Elevator Controller","Security Solution",IF(F7913="Range Extender","Security Solution",IF(F7913="Dropbox","Standalone",IF(F7913="LF Exciter","Standalone",IF(OR(F7913="Monitor",F7913="Virtual Wall"),IF(VLOOKUP(H7913,IRDeviceDetails!$A$1:$B$10000,2,FALSE)=0,"Standalone",IF(ISNUMBER(MATCH(H7913,ConfigGrouping!$D$1:$D$10000,0)),"Primary","Secondary")),"")))))))))</f>
        <v/>
      </c>
    </row>
    <row r="7914" spans="5:5" ht="15" customHeight="1" x14ac:dyDescent="0.35">
      <c r="E7914" s="11" t="str">
        <f>IF(F7914="Primary Timing Controller","Timing",IF(F7914="Secondary Timing Controller","Timing",IF(F7914="Star","Ethernet",IF(F7914="Door Controller","Security Solution",IF(F7914="Elevator Controller","Security Solution",IF(F7914="Range Extender","Security Solution",IF(F7914="Dropbox","Standalone",IF(F7914="LF Exciter","Standalone",IF(OR(F7914="Monitor",F7914="Virtual Wall"),IF(VLOOKUP(H7914,IRDeviceDetails!$A$1:$B$10000,2,FALSE)=0,"Standalone",IF(ISNUMBER(MATCH(H7914,ConfigGrouping!$D$1:$D$10000,0)),"Primary","Secondary")),"")))))))))</f>
        <v/>
      </c>
    </row>
    <row r="7915" spans="5:5" ht="15" customHeight="1" x14ac:dyDescent="0.35">
      <c r="E7915" s="11" t="str">
        <f>IF(F7915="Primary Timing Controller","Timing",IF(F7915="Secondary Timing Controller","Timing",IF(F7915="Star","Ethernet",IF(F7915="Door Controller","Security Solution",IF(F7915="Elevator Controller","Security Solution",IF(F7915="Range Extender","Security Solution",IF(F7915="Dropbox","Standalone",IF(F7915="LF Exciter","Standalone",IF(OR(F7915="Monitor",F7915="Virtual Wall"),IF(VLOOKUP(H7915,IRDeviceDetails!$A$1:$B$10000,2,FALSE)=0,"Standalone",IF(ISNUMBER(MATCH(H7915,ConfigGrouping!$D$1:$D$10000,0)),"Primary","Secondary")),"")))))))))</f>
        <v/>
      </c>
    </row>
    <row r="7916" spans="5:5" ht="15" customHeight="1" x14ac:dyDescent="0.35">
      <c r="E7916" s="11" t="str">
        <f>IF(F7916="Primary Timing Controller","Timing",IF(F7916="Secondary Timing Controller","Timing",IF(F7916="Star","Ethernet",IF(F7916="Door Controller","Security Solution",IF(F7916="Elevator Controller","Security Solution",IF(F7916="Range Extender","Security Solution",IF(F7916="Dropbox","Standalone",IF(F7916="LF Exciter","Standalone",IF(OR(F7916="Monitor",F7916="Virtual Wall"),IF(VLOOKUP(H7916,IRDeviceDetails!$A$1:$B$10000,2,FALSE)=0,"Standalone",IF(ISNUMBER(MATCH(H7916,ConfigGrouping!$D$1:$D$10000,0)),"Primary","Secondary")),"")))))))))</f>
        <v/>
      </c>
    </row>
    <row r="7917" spans="5:5" ht="15" customHeight="1" x14ac:dyDescent="0.35">
      <c r="E7917" s="11" t="str">
        <f>IF(F7917="Primary Timing Controller","Timing",IF(F7917="Secondary Timing Controller","Timing",IF(F7917="Star","Ethernet",IF(F7917="Door Controller","Security Solution",IF(F7917="Elevator Controller","Security Solution",IF(F7917="Range Extender","Security Solution",IF(F7917="Dropbox","Standalone",IF(F7917="LF Exciter","Standalone",IF(OR(F7917="Monitor",F7917="Virtual Wall"),IF(VLOOKUP(H7917,IRDeviceDetails!$A$1:$B$10000,2,FALSE)=0,"Standalone",IF(ISNUMBER(MATCH(H7917,ConfigGrouping!$D$1:$D$10000,0)),"Primary","Secondary")),"")))))))))</f>
        <v/>
      </c>
    </row>
    <row r="7918" spans="5:5" ht="15" customHeight="1" x14ac:dyDescent="0.35">
      <c r="E7918" s="11" t="str">
        <f>IF(F7918="Primary Timing Controller","Timing",IF(F7918="Secondary Timing Controller","Timing",IF(F7918="Star","Ethernet",IF(F7918="Door Controller","Security Solution",IF(F7918="Elevator Controller","Security Solution",IF(F7918="Range Extender","Security Solution",IF(F7918="Dropbox","Standalone",IF(F7918="LF Exciter","Standalone",IF(OR(F7918="Monitor",F7918="Virtual Wall"),IF(VLOOKUP(H7918,IRDeviceDetails!$A$1:$B$10000,2,FALSE)=0,"Standalone",IF(ISNUMBER(MATCH(H7918,ConfigGrouping!$D$1:$D$10000,0)),"Primary","Secondary")),"")))))))))</f>
        <v/>
      </c>
    </row>
    <row r="7919" spans="5:5" ht="15" customHeight="1" x14ac:dyDescent="0.35">
      <c r="E7919" s="11" t="str">
        <f>IF(F7919="Primary Timing Controller","Timing",IF(F7919="Secondary Timing Controller","Timing",IF(F7919="Star","Ethernet",IF(F7919="Door Controller","Security Solution",IF(F7919="Elevator Controller","Security Solution",IF(F7919="Range Extender","Security Solution",IF(F7919="Dropbox","Standalone",IF(F7919="LF Exciter","Standalone",IF(OR(F7919="Monitor",F7919="Virtual Wall"),IF(VLOOKUP(H7919,IRDeviceDetails!$A$1:$B$10000,2,FALSE)=0,"Standalone",IF(ISNUMBER(MATCH(H7919,ConfigGrouping!$D$1:$D$10000,0)),"Primary","Secondary")),"")))))))))</f>
        <v/>
      </c>
    </row>
    <row r="7920" spans="5:5" ht="15" customHeight="1" x14ac:dyDescent="0.35">
      <c r="E7920" s="11" t="str">
        <f>IF(F7920="Primary Timing Controller","Timing",IF(F7920="Secondary Timing Controller","Timing",IF(F7920="Star","Ethernet",IF(F7920="Door Controller","Security Solution",IF(F7920="Elevator Controller","Security Solution",IF(F7920="Range Extender","Security Solution",IF(F7920="Dropbox","Standalone",IF(F7920="LF Exciter","Standalone",IF(OR(F7920="Monitor",F7920="Virtual Wall"),IF(VLOOKUP(H7920,IRDeviceDetails!$A$1:$B$10000,2,FALSE)=0,"Standalone",IF(ISNUMBER(MATCH(H7920,ConfigGrouping!$D$1:$D$10000,0)),"Primary","Secondary")),"")))))))))</f>
        <v/>
      </c>
    </row>
    <row r="7921" spans="5:5" ht="15" customHeight="1" x14ac:dyDescent="0.35">
      <c r="E7921" s="11" t="str">
        <f>IF(F7921="Primary Timing Controller","Timing",IF(F7921="Secondary Timing Controller","Timing",IF(F7921="Star","Ethernet",IF(F7921="Door Controller","Security Solution",IF(F7921="Elevator Controller","Security Solution",IF(F7921="Range Extender","Security Solution",IF(F7921="Dropbox","Standalone",IF(F7921="LF Exciter","Standalone",IF(OR(F7921="Monitor",F7921="Virtual Wall"),IF(VLOOKUP(H7921,IRDeviceDetails!$A$1:$B$10000,2,FALSE)=0,"Standalone",IF(ISNUMBER(MATCH(H7921,ConfigGrouping!$D$1:$D$10000,0)),"Primary","Secondary")),"")))))))))</f>
        <v/>
      </c>
    </row>
    <row r="7922" spans="5:5" ht="15" customHeight="1" x14ac:dyDescent="0.35">
      <c r="E7922" s="11" t="str">
        <f>IF(F7922="Primary Timing Controller","Timing",IF(F7922="Secondary Timing Controller","Timing",IF(F7922="Star","Ethernet",IF(F7922="Door Controller","Security Solution",IF(F7922="Elevator Controller","Security Solution",IF(F7922="Range Extender","Security Solution",IF(F7922="Dropbox","Standalone",IF(F7922="LF Exciter","Standalone",IF(OR(F7922="Monitor",F7922="Virtual Wall"),IF(VLOOKUP(H7922,IRDeviceDetails!$A$1:$B$10000,2,FALSE)=0,"Standalone",IF(ISNUMBER(MATCH(H7922,ConfigGrouping!$D$1:$D$10000,0)),"Primary","Secondary")),"")))))))))</f>
        <v/>
      </c>
    </row>
    <row r="7923" spans="5:5" ht="15" customHeight="1" x14ac:dyDescent="0.35">
      <c r="E7923" s="11" t="str">
        <f>IF(F7923="Primary Timing Controller","Timing",IF(F7923="Secondary Timing Controller","Timing",IF(F7923="Star","Ethernet",IF(F7923="Door Controller","Security Solution",IF(F7923="Elevator Controller","Security Solution",IF(F7923="Range Extender","Security Solution",IF(F7923="Dropbox","Standalone",IF(F7923="LF Exciter","Standalone",IF(OR(F7923="Monitor",F7923="Virtual Wall"),IF(VLOOKUP(H7923,IRDeviceDetails!$A$1:$B$10000,2,FALSE)=0,"Standalone",IF(ISNUMBER(MATCH(H7923,ConfigGrouping!$D$1:$D$10000,0)),"Primary","Secondary")),"")))))))))</f>
        <v/>
      </c>
    </row>
    <row r="7924" spans="5:5" ht="15" customHeight="1" x14ac:dyDescent="0.35">
      <c r="E7924" s="11" t="str">
        <f>IF(F7924="Primary Timing Controller","Timing",IF(F7924="Secondary Timing Controller","Timing",IF(F7924="Star","Ethernet",IF(F7924="Door Controller","Security Solution",IF(F7924="Elevator Controller","Security Solution",IF(F7924="Range Extender","Security Solution",IF(F7924="Dropbox","Standalone",IF(F7924="LF Exciter","Standalone",IF(OR(F7924="Monitor",F7924="Virtual Wall"),IF(VLOOKUP(H7924,IRDeviceDetails!$A$1:$B$10000,2,FALSE)=0,"Standalone",IF(ISNUMBER(MATCH(H7924,ConfigGrouping!$D$1:$D$10000,0)),"Primary","Secondary")),"")))))))))</f>
        <v/>
      </c>
    </row>
    <row r="7925" spans="5:5" ht="15" customHeight="1" x14ac:dyDescent="0.35">
      <c r="E7925" s="11" t="str">
        <f>IF(F7925="Primary Timing Controller","Timing",IF(F7925="Secondary Timing Controller","Timing",IF(F7925="Star","Ethernet",IF(F7925="Door Controller","Security Solution",IF(F7925="Elevator Controller","Security Solution",IF(F7925="Range Extender","Security Solution",IF(F7925="Dropbox","Standalone",IF(F7925="LF Exciter","Standalone",IF(OR(F7925="Monitor",F7925="Virtual Wall"),IF(VLOOKUP(H7925,IRDeviceDetails!$A$1:$B$10000,2,FALSE)=0,"Standalone",IF(ISNUMBER(MATCH(H7925,ConfigGrouping!$D$1:$D$10000,0)),"Primary","Secondary")),"")))))))))</f>
        <v/>
      </c>
    </row>
    <row r="7926" spans="5:5" ht="15" customHeight="1" x14ac:dyDescent="0.35">
      <c r="E7926" s="11" t="str">
        <f>IF(F7926="Primary Timing Controller","Timing",IF(F7926="Secondary Timing Controller","Timing",IF(F7926="Star","Ethernet",IF(F7926="Door Controller","Security Solution",IF(F7926="Elevator Controller","Security Solution",IF(F7926="Range Extender","Security Solution",IF(F7926="Dropbox","Standalone",IF(F7926="LF Exciter","Standalone",IF(OR(F7926="Monitor",F7926="Virtual Wall"),IF(VLOOKUP(H7926,IRDeviceDetails!$A$1:$B$10000,2,FALSE)=0,"Standalone",IF(ISNUMBER(MATCH(H7926,ConfigGrouping!$D$1:$D$10000,0)),"Primary","Secondary")),"")))))))))</f>
        <v/>
      </c>
    </row>
    <row r="7927" spans="5:5" ht="15" customHeight="1" x14ac:dyDescent="0.35">
      <c r="E7927" s="11" t="str">
        <f>IF(F7927="Primary Timing Controller","Timing",IF(F7927="Secondary Timing Controller","Timing",IF(F7927="Star","Ethernet",IF(F7927="Door Controller","Security Solution",IF(F7927="Elevator Controller","Security Solution",IF(F7927="Range Extender","Security Solution",IF(F7927="Dropbox","Standalone",IF(F7927="LF Exciter","Standalone",IF(OR(F7927="Monitor",F7927="Virtual Wall"),IF(VLOOKUP(H7927,IRDeviceDetails!$A$1:$B$10000,2,FALSE)=0,"Standalone",IF(ISNUMBER(MATCH(H7927,ConfigGrouping!$D$1:$D$10000,0)),"Primary","Secondary")),"")))))))))</f>
        <v/>
      </c>
    </row>
    <row r="7928" spans="5:5" ht="15" customHeight="1" x14ac:dyDescent="0.35">
      <c r="E7928" s="11" t="str">
        <f>IF(F7928="Primary Timing Controller","Timing",IF(F7928="Secondary Timing Controller","Timing",IF(F7928="Star","Ethernet",IF(F7928="Door Controller","Security Solution",IF(F7928="Elevator Controller","Security Solution",IF(F7928="Range Extender","Security Solution",IF(F7928="Dropbox","Standalone",IF(F7928="LF Exciter","Standalone",IF(OR(F7928="Monitor",F7928="Virtual Wall"),IF(VLOOKUP(H7928,IRDeviceDetails!$A$1:$B$10000,2,FALSE)=0,"Standalone",IF(ISNUMBER(MATCH(H7928,ConfigGrouping!$D$1:$D$10000,0)),"Primary","Secondary")),"")))))))))</f>
        <v/>
      </c>
    </row>
    <row r="7929" spans="5:5" ht="15" customHeight="1" x14ac:dyDescent="0.35">
      <c r="E7929" s="11" t="str">
        <f>IF(F7929="Primary Timing Controller","Timing",IF(F7929="Secondary Timing Controller","Timing",IF(F7929="Star","Ethernet",IF(F7929="Door Controller","Security Solution",IF(F7929="Elevator Controller","Security Solution",IF(F7929="Range Extender","Security Solution",IF(F7929="Dropbox","Standalone",IF(F7929="LF Exciter","Standalone",IF(OR(F7929="Monitor",F7929="Virtual Wall"),IF(VLOOKUP(H7929,IRDeviceDetails!$A$1:$B$10000,2,FALSE)=0,"Standalone",IF(ISNUMBER(MATCH(H7929,ConfigGrouping!$D$1:$D$10000,0)),"Primary","Secondary")),"")))))))))</f>
        <v/>
      </c>
    </row>
    <row r="7930" spans="5:5" ht="15" customHeight="1" x14ac:dyDescent="0.35">
      <c r="E7930" s="11" t="str">
        <f>IF(F7930="Primary Timing Controller","Timing",IF(F7930="Secondary Timing Controller","Timing",IF(F7930="Star","Ethernet",IF(F7930="Door Controller","Security Solution",IF(F7930="Elevator Controller","Security Solution",IF(F7930="Range Extender","Security Solution",IF(F7930="Dropbox","Standalone",IF(F7930="LF Exciter","Standalone",IF(OR(F7930="Monitor",F7930="Virtual Wall"),IF(VLOOKUP(H7930,IRDeviceDetails!$A$1:$B$10000,2,FALSE)=0,"Standalone",IF(ISNUMBER(MATCH(H7930,ConfigGrouping!$D$1:$D$10000,0)),"Primary","Secondary")),"")))))))))</f>
        <v/>
      </c>
    </row>
    <row r="7931" spans="5:5" ht="15" customHeight="1" x14ac:dyDescent="0.35">
      <c r="E7931" s="11" t="str">
        <f>IF(F7931="Primary Timing Controller","Timing",IF(F7931="Secondary Timing Controller","Timing",IF(F7931="Star","Ethernet",IF(F7931="Door Controller","Security Solution",IF(F7931="Elevator Controller","Security Solution",IF(F7931="Range Extender","Security Solution",IF(F7931="Dropbox","Standalone",IF(F7931="LF Exciter","Standalone",IF(OR(F7931="Monitor",F7931="Virtual Wall"),IF(VLOOKUP(H7931,IRDeviceDetails!$A$1:$B$10000,2,FALSE)=0,"Standalone",IF(ISNUMBER(MATCH(H7931,ConfigGrouping!$D$1:$D$10000,0)),"Primary","Secondary")),"")))))))))</f>
        <v/>
      </c>
    </row>
    <row r="7932" spans="5:5" ht="15" customHeight="1" x14ac:dyDescent="0.35">
      <c r="E7932" s="11" t="str">
        <f>IF(F7932="Primary Timing Controller","Timing",IF(F7932="Secondary Timing Controller","Timing",IF(F7932="Star","Ethernet",IF(F7932="Door Controller","Security Solution",IF(F7932="Elevator Controller","Security Solution",IF(F7932="Range Extender","Security Solution",IF(F7932="Dropbox","Standalone",IF(F7932="LF Exciter","Standalone",IF(OR(F7932="Monitor",F7932="Virtual Wall"),IF(VLOOKUP(H7932,IRDeviceDetails!$A$1:$B$10000,2,FALSE)=0,"Standalone",IF(ISNUMBER(MATCH(H7932,ConfigGrouping!$D$1:$D$10000,0)),"Primary","Secondary")),"")))))))))</f>
        <v/>
      </c>
    </row>
    <row r="7933" spans="5:5" ht="15" customHeight="1" x14ac:dyDescent="0.35">
      <c r="E7933" s="11" t="str">
        <f>IF(F7933="Primary Timing Controller","Timing",IF(F7933="Secondary Timing Controller","Timing",IF(F7933="Star","Ethernet",IF(F7933="Door Controller","Security Solution",IF(F7933="Elevator Controller","Security Solution",IF(F7933="Range Extender","Security Solution",IF(F7933="Dropbox","Standalone",IF(F7933="LF Exciter","Standalone",IF(OR(F7933="Monitor",F7933="Virtual Wall"),IF(VLOOKUP(H7933,IRDeviceDetails!$A$1:$B$10000,2,FALSE)=0,"Standalone",IF(ISNUMBER(MATCH(H7933,ConfigGrouping!$D$1:$D$10000,0)),"Primary","Secondary")),"")))))))))</f>
        <v/>
      </c>
    </row>
    <row r="7934" spans="5:5" ht="15" customHeight="1" x14ac:dyDescent="0.35">
      <c r="E7934" s="11" t="str">
        <f>IF(F7934="Primary Timing Controller","Timing",IF(F7934="Secondary Timing Controller","Timing",IF(F7934="Star","Ethernet",IF(F7934="Door Controller","Security Solution",IF(F7934="Elevator Controller","Security Solution",IF(F7934="Range Extender","Security Solution",IF(F7934="Dropbox","Standalone",IF(F7934="LF Exciter","Standalone",IF(OR(F7934="Monitor",F7934="Virtual Wall"),IF(VLOOKUP(H7934,IRDeviceDetails!$A$1:$B$10000,2,FALSE)=0,"Standalone",IF(ISNUMBER(MATCH(H7934,ConfigGrouping!$D$1:$D$10000,0)),"Primary","Secondary")),"")))))))))</f>
        <v/>
      </c>
    </row>
    <row r="7935" spans="5:5" ht="15" customHeight="1" x14ac:dyDescent="0.35">
      <c r="E7935" s="11" t="str">
        <f>IF(F7935="Primary Timing Controller","Timing",IF(F7935="Secondary Timing Controller","Timing",IF(F7935="Star","Ethernet",IF(F7935="Door Controller","Security Solution",IF(F7935="Elevator Controller","Security Solution",IF(F7935="Range Extender","Security Solution",IF(F7935="Dropbox","Standalone",IF(F7935="LF Exciter","Standalone",IF(OR(F7935="Monitor",F7935="Virtual Wall"),IF(VLOOKUP(H7935,IRDeviceDetails!$A$1:$B$10000,2,FALSE)=0,"Standalone",IF(ISNUMBER(MATCH(H7935,ConfigGrouping!$D$1:$D$10000,0)),"Primary","Secondary")),"")))))))))</f>
        <v/>
      </c>
    </row>
    <row r="7936" spans="5:5" ht="15" customHeight="1" x14ac:dyDescent="0.35">
      <c r="E7936" s="11" t="str">
        <f>IF(F7936="Primary Timing Controller","Timing",IF(F7936="Secondary Timing Controller","Timing",IF(F7936="Star","Ethernet",IF(F7936="Door Controller","Security Solution",IF(F7936="Elevator Controller","Security Solution",IF(F7936="Range Extender","Security Solution",IF(F7936="Dropbox","Standalone",IF(F7936="LF Exciter","Standalone",IF(OR(F7936="Monitor",F7936="Virtual Wall"),IF(VLOOKUP(H7936,IRDeviceDetails!$A$1:$B$10000,2,FALSE)=0,"Standalone",IF(ISNUMBER(MATCH(H7936,ConfigGrouping!$D$1:$D$10000,0)),"Primary","Secondary")),"")))))))))</f>
        <v/>
      </c>
    </row>
    <row r="7937" spans="5:5" ht="15" customHeight="1" x14ac:dyDescent="0.35">
      <c r="E7937" s="11" t="str">
        <f>IF(F7937="Primary Timing Controller","Timing",IF(F7937="Secondary Timing Controller","Timing",IF(F7937="Star","Ethernet",IF(F7937="Door Controller","Security Solution",IF(F7937="Elevator Controller","Security Solution",IF(F7937="Range Extender","Security Solution",IF(F7937="Dropbox","Standalone",IF(F7937="LF Exciter","Standalone",IF(OR(F7937="Monitor",F7937="Virtual Wall"),IF(VLOOKUP(H7937,IRDeviceDetails!$A$1:$B$10000,2,FALSE)=0,"Standalone",IF(ISNUMBER(MATCH(H7937,ConfigGrouping!$D$1:$D$10000,0)),"Primary","Secondary")),"")))))))))</f>
        <v/>
      </c>
    </row>
    <row r="7938" spans="5:5" ht="15" customHeight="1" x14ac:dyDescent="0.35">
      <c r="E7938" s="11" t="str">
        <f>IF(F7938="Primary Timing Controller","Timing",IF(F7938="Secondary Timing Controller","Timing",IF(F7938="Star","Ethernet",IF(F7938="Door Controller","Security Solution",IF(F7938="Elevator Controller","Security Solution",IF(F7938="Range Extender","Security Solution",IF(F7938="Dropbox","Standalone",IF(F7938="LF Exciter","Standalone",IF(OR(F7938="Monitor",F7938="Virtual Wall"),IF(VLOOKUP(H7938,IRDeviceDetails!$A$1:$B$10000,2,FALSE)=0,"Standalone",IF(ISNUMBER(MATCH(H7938,ConfigGrouping!$D$1:$D$10000,0)),"Primary","Secondary")),"")))))))))</f>
        <v/>
      </c>
    </row>
    <row r="7939" spans="5:5" ht="15" customHeight="1" x14ac:dyDescent="0.35">
      <c r="E7939" s="11" t="str">
        <f>IF(F7939="Primary Timing Controller","Timing",IF(F7939="Secondary Timing Controller","Timing",IF(F7939="Star","Ethernet",IF(F7939="Door Controller","Security Solution",IF(F7939="Elevator Controller","Security Solution",IF(F7939="Range Extender","Security Solution",IF(F7939="Dropbox","Standalone",IF(F7939="LF Exciter","Standalone",IF(OR(F7939="Monitor",F7939="Virtual Wall"),IF(VLOOKUP(H7939,IRDeviceDetails!$A$1:$B$10000,2,FALSE)=0,"Standalone",IF(ISNUMBER(MATCH(H7939,ConfigGrouping!$D$1:$D$10000,0)),"Primary","Secondary")),"")))))))))</f>
        <v/>
      </c>
    </row>
    <row r="7940" spans="5:5" ht="15" customHeight="1" x14ac:dyDescent="0.35">
      <c r="E7940" s="11" t="str">
        <f>IF(F7940="Primary Timing Controller","Timing",IF(F7940="Secondary Timing Controller","Timing",IF(F7940="Star","Ethernet",IF(F7940="Door Controller","Security Solution",IF(F7940="Elevator Controller","Security Solution",IF(F7940="Range Extender","Security Solution",IF(F7940="Dropbox","Standalone",IF(F7940="LF Exciter","Standalone",IF(OR(F7940="Monitor",F7940="Virtual Wall"),IF(VLOOKUP(H7940,IRDeviceDetails!$A$1:$B$10000,2,FALSE)=0,"Standalone",IF(ISNUMBER(MATCH(H7940,ConfigGrouping!$D$1:$D$10000,0)),"Primary","Secondary")),"")))))))))</f>
        <v/>
      </c>
    </row>
    <row r="7941" spans="5:5" ht="15" customHeight="1" x14ac:dyDescent="0.35">
      <c r="E7941" s="11" t="str">
        <f>IF(F7941="Primary Timing Controller","Timing",IF(F7941="Secondary Timing Controller","Timing",IF(F7941="Star","Ethernet",IF(F7941="Door Controller","Security Solution",IF(F7941="Elevator Controller","Security Solution",IF(F7941="Range Extender","Security Solution",IF(F7941="Dropbox","Standalone",IF(F7941="LF Exciter","Standalone",IF(OR(F7941="Monitor",F7941="Virtual Wall"),IF(VLOOKUP(H7941,IRDeviceDetails!$A$1:$B$10000,2,FALSE)=0,"Standalone",IF(ISNUMBER(MATCH(H7941,ConfigGrouping!$D$1:$D$10000,0)),"Primary","Secondary")),"")))))))))</f>
        <v/>
      </c>
    </row>
    <row r="7942" spans="5:5" ht="15" customHeight="1" x14ac:dyDescent="0.35">
      <c r="E7942" s="11" t="str">
        <f>IF(F7942="Primary Timing Controller","Timing",IF(F7942="Secondary Timing Controller","Timing",IF(F7942="Star","Ethernet",IF(F7942="Door Controller","Security Solution",IF(F7942="Elevator Controller","Security Solution",IF(F7942="Range Extender","Security Solution",IF(F7942="Dropbox","Standalone",IF(F7942="LF Exciter","Standalone",IF(OR(F7942="Monitor",F7942="Virtual Wall"),IF(VLOOKUP(H7942,IRDeviceDetails!$A$1:$B$10000,2,FALSE)=0,"Standalone",IF(ISNUMBER(MATCH(H7942,ConfigGrouping!$D$1:$D$10000,0)),"Primary","Secondary")),"")))))))))</f>
        <v/>
      </c>
    </row>
    <row r="7943" spans="5:5" ht="15" customHeight="1" x14ac:dyDescent="0.35">
      <c r="E7943" s="11" t="str">
        <f>IF(F7943="Primary Timing Controller","Timing",IF(F7943="Secondary Timing Controller","Timing",IF(F7943="Star","Ethernet",IF(F7943="Door Controller","Security Solution",IF(F7943="Elevator Controller","Security Solution",IF(F7943="Range Extender","Security Solution",IF(F7943="Dropbox","Standalone",IF(F7943="LF Exciter","Standalone",IF(OR(F7943="Monitor",F7943="Virtual Wall"),IF(VLOOKUP(H7943,IRDeviceDetails!$A$1:$B$10000,2,FALSE)=0,"Standalone",IF(ISNUMBER(MATCH(H7943,ConfigGrouping!$D$1:$D$10000,0)),"Primary","Secondary")),"")))))))))</f>
        <v/>
      </c>
    </row>
    <row r="7944" spans="5:5" ht="15" customHeight="1" x14ac:dyDescent="0.35">
      <c r="E7944" s="11" t="str">
        <f>IF(F7944="Primary Timing Controller","Timing",IF(F7944="Secondary Timing Controller","Timing",IF(F7944="Star","Ethernet",IF(F7944="Door Controller","Security Solution",IF(F7944="Elevator Controller","Security Solution",IF(F7944="Range Extender","Security Solution",IF(F7944="Dropbox","Standalone",IF(F7944="LF Exciter","Standalone",IF(OR(F7944="Monitor",F7944="Virtual Wall"),IF(VLOOKUP(H7944,IRDeviceDetails!$A$1:$B$10000,2,FALSE)=0,"Standalone",IF(ISNUMBER(MATCH(H7944,ConfigGrouping!$D$1:$D$10000,0)),"Primary","Secondary")),"")))))))))</f>
        <v/>
      </c>
    </row>
    <row r="7945" spans="5:5" ht="15" customHeight="1" x14ac:dyDescent="0.35">
      <c r="E7945" s="11" t="str">
        <f>IF(F7945="Primary Timing Controller","Timing",IF(F7945="Secondary Timing Controller","Timing",IF(F7945="Star","Ethernet",IF(F7945="Door Controller","Security Solution",IF(F7945="Elevator Controller","Security Solution",IF(F7945="Range Extender","Security Solution",IF(F7945="Dropbox","Standalone",IF(F7945="LF Exciter","Standalone",IF(OR(F7945="Monitor",F7945="Virtual Wall"),IF(VLOOKUP(H7945,IRDeviceDetails!$A$1:$B$10000,2,FALSE)=0,"Standalone",IF(ISNUMBER(MATCH(H7945,ConfigGrouping!$D$1:$D$10000,0)),"Primary","Secondary")),"")))))))))</f>
        <v/>
      </c>
    </row>
    <row r="7946" spans="5:5" ht="15" customHeight="1" x14ac:dyDescent="0.35">
      <c r="E7946" s="11" t="str">
        <f>IF(F7946="Primary Timing Controller","Timing",IF(F7946="Secondary Timing Controller","Timing",IF(F7946="Star","Ethernet",IF(F7946="Door Controller","Security Solution",IF(F7946="Elevator Controller","Security Solution",IF(F7946="Range Extender","Security Solution",IF(F7946="Dropbox","Standalone",IF(F7946="LF Exciter","Standalone",IF(OR(F7946="Monitor",F7946="Virtual Wall"),IF(VLOOKUP(H7946,IRDeviceDetails!$A$1:$B$10000,2,FALSE)=0,"Standalone",IF(ISNUMBER(MATCH(H7946,ConfigGrouping!$D$1:$D$10000,0)),"Primary","Secondary")),"")))))))))</f>
        <v/>
      </c>
    </row>
    <row r="7947" spans="5:5" ht="15" customHeight="1" x14ac:dyDescent="0.35">
      <c r="E7947" s="11" t="str">
        <f>IF(F7947="Primary Timing Controller","Timing",IF(F7947="Secondary Timing Controller","Timing",IF(F7947="Star","Ethernet",IF(F7947="Door Controller","Security Solution",IF(F7947="Elevator Controller","Security Solution",IF(F7947="Range Extender","Security Solution",IF(F7947="Dropbox","Standalone",IF(F7947="LF Exciter","Standalone",IF(OR(F7947="Monitor",F7947="Virtual Wall"),IF(VLOOKUP(H7947,IRDeviceDetails!$A$1:$B$10000,2,FALSE)=0,"Standalone",IF(ISNUMBER(MATCH(H7947,ConfigGrouping!$D$1:$D$10000,0)),"Primary","Secondary")),"")))))))))</f>
        <v/>
      </c>
    </row>
    <row r="7948" spans="5:5" ht="15" customHeight="1" x14ac:dyDescent="0.35">
      <c r="E7948" s="11" t="str">
        <f>IF(F7948="Primary Timing Controller","Timing",IF(F7948="Secondary Timing Controller","Timing",IF(F7948="Star","Ethernet",IF(F7948="Door Controller","Security Solution",IF(F7948="Elevator Controller","Security Solution",IF(F7948="Range Extender","Security Solution",IF(F7948="Dropbox","Standalone",IF(F7948="LF Exciter","Standalone",IF(OR(F7948="Monitor",F7948="Virtual Wall"),IF(VLOOKUP(H7948,IRDeviceDetails!$A$1:$B$10000,2,FALSE)=0,"Standalone",IF(ISNUMBER(MATCH(H7948,ConfigGrouping!$D$1:$D$10000,0)),"Primary","Secondary")),"")))))))))</f>
        <v/>
      </c>
    </row>
    <row r="7949" spans="5:5" ht="15" customHeight="1" x14ac:dyDescent="0.35">
      <c r="E7949" s="11" t="str">
        <f>IF(F7949="Primary Timing Controller","Timing",IF(F7949="Secondary Timing Controller","Timing",IF(F7949="Star","Ethernet",IF(F7949="Door Controller","Security Solution",IF(F7949="Elevator Controller","Security Solution",IF(F7949="Range Extender","Security Solution",IF(F7949="Dropbox","Standalone",IF(F7949="LF Exciter","Standalone",IF(OR(F7949="Monitor",F7949="Virtual Wall"),IF(VLOOKUP(H7949,IRDeviceDetails!$A$1:$B$10000,2,FALSE)=0,"Standalone",IF(ISNUMBER(MATCH(H7949,ConfigGrouping!$D$1:$D$10000,0)),"Primary","Secondary")),"")))))))))</f>
        <v/>
      </c>
    </row>
    <row r="7950" spans="5:5" ht="15" customHeight="1" x14ac:dyDescent="0.35">
      <c r="E7950" s="11" t="str">
        <f>IF(F7950="Primary Timing Controller","Timing",IF(F7950="Secondary Timing Controller","Timing",IF(F7950="Star","Ethernet",IF(F7950="Door Controller","Security Solution",IF(F7950="Elevator Controller","Security Solution",IF(F7950="Range Extender","Security Solution",IF(F7950="Dropbox","Standalone",IF(F7950="LF Exciter","Standalone",IF(OR(F7950="Monitor",F7950="Virtual Wall"),IF(VLOOKUP(H7950,IRDeviceDetails!$A$1:$B$10000,2,FALSE)=0,"Standalone",IF(ISNUMBER(MATCH(H7950,ConfigGrouping!$D$1:$D$10000,0)),"Primary","Secondary")),"")))))))))</f>
        <v/>
      </c>
    </row>
    <row r="7951" spans="5:5" ht="15" customHeight="1" x14ac:dyDescent="0.35">
      <c r="E7951" s="11" t="str">
        <f>IF(F7951="Primary Timing Controller","Timing",IF(F7951="Secondary Timing Controller","Timing",IF(F7951="Star","Ethernet",IF(F7951="Door Controller","Security Solution",IF(F7951="Elevator Controller","Security Solution",IF(F7951="Range Extender","Security Solution",IF(F7951="Dropbox","Standalone",IF(F7951="LF Exciter","Standalone",IF(OR(F7951="Monitor",F7951="Virtual Wall"),IF(VLOOKUP(H7951,IRDeviceDetails!$A$1:$B$10000,2,FALSE)=0,"Standalone",IF(ISNUMBER(MATCH(H7951,ConfigGrouping!$D$1:$D$10000,0)),"Primary","Secondary")),"")))))))))</f>
        <v/>
      </c>
    </row>
    <row r="7952" spans="5:5" ht="15" customHeight="1" x14ac:dyDescent="0.35">
      <c r="E7952" s="11" t="str">
        <f>IF(F7952="Primary Timing Controller","Timing",IF(F7952="Secondary Timing Controller","Timing",IF(F7952="Star","Ethernet",IF(F7952="Door Controller","Security Solution",IF(F7952="Elevator Controller","Security Solution",IF(F7952="Range Extender","Security Solution",IF(F7952="Dropbox","Standalone",IF(F7952="LF Exciter","Standalone",IF(OR(F7952="Monitor",F7952="Virtual Wall"),IF(VLOOKUP(H7952,IRDeviceDetails!$A$1:$B$10000,2,FALSE)=0,"Standalone",IF(ISNUMBER(MATCH(H7952,ConfigGrouping!$D$1:$D$10000,0)),"Primary","Secondary")),"")))))))))</f>
        <v/>
      </c>
    </row>
    <row r="7953" spans="5:5" ht="15" customHeight="1" x14ac:dyDescent="0.35">
      <c r="E7953" s="11" t="str">
        <f>IF(F7953="Primary Timing Controller","Timing",IF(F7953="Secondary Timing Controller","Timing",IF(F7953="Star","Ethernet",IF(F7953="Door Controller","Security Solution",IF(F7953="Elevator Controller","Security Solution",IF(F7953="Range Extender","Security Solution",IF(F7953="Dropbox","Standalone",IF(F7953="LF Exciter","Standalone",IF(OR(F7953="Monitor",F7953="Virtual Wall"),IF(VLOOKUP(H7953,IRDeviceDetails!$A$1:$B$10000,2,FALSE)=0,"Standalone",IF(ISNUMBER(MATCH(H7953,ConfigGrouping!$D$1:$D$10000,0)),"Primary","Secondary")),"")))))))))</f>
        <v/>
      </c>
    </row>
    <row r="7954" spans="5:5" ht="15" customHeight="1" x14ac:dyDescent="0.35">
      <c r="E7954" s="11" t="str">
        <f>IF(F7954="Primary Timing Controller","Timing",IF(F7954="Secondary Timing Controller","Timing",IF(F7954="Star","Ethernet",IF(F7954="Door Controller","Security Solution",IF(F7954="Elevator Controller","Security Solution",IF(F7954="Range Extender","Security Solution",IF(F7954="Dropbox","Standalone",IF(F7954="LF Exciter","Standalone",IF(OR(F7954="Monitor",F7954="Virtual Wall"),IF(VLOOKUP(H7954,IRDeviceDetails!$A$1:$B$10000,2,FALSE)=0,"Standalone",IF(ISNUMBER(MATCH(H7954,ConfigGrouping!$D$1:$D$10000,0)),"Primary","Secondary")),"")))))))))</f>
        <v/>
      </c>
    </row>
    <row r="7955" spans="5:5" ht="15" customHeight="1" x14ac:dyDescent="0.35">
      <c r="E7955" s="11" t="str">
        <f>IF(F7955="Primary Timing Controller","Timing",IF(F7955="Secondary Timing Controller","Timing",IF(F7955="Star","Ethernet",IF(F7955="Door Controller","Security Solution",IF(F7955="Elevator Controller","Security Solution",IF(F7955="Range Extender","Security Solution",IF(F7955="Dropbox","Standalone",IF(F7955="LF Exciter","Standalone",IF(OR(F7955="Monitor",F7955="Virtual Wall"),IF(VLOOKUP(H7955,IRDeviceDetails!$A$1:$B$10000,2,FALSE)=0,"Standalone",IF(ISNUMBER(MATCH(H7955,ConfigGrouping!$D$1:$D$10000,0)),"Primary","Secondary")),"")))))))))</f>
        <v/>
      </c>
    </row>
    <row r="7956" spans="5:5" ht="15" customHeight="1" x14ac:dyDescent="0.35">
      <c r="E7956" s="11" t="str">
        <f>IF(F7956="Primary Timing Controller","Timing",IF(F7956="Secondary Timing Controller","Timing",IF(F7956="Star","Ethernet",IF(F7956="Door Controller","Security Solution",IF(F7956="Elevator Controller","Security Solution",IF(F7956="Range Extender","Security Solution",IF(F7956="Dropbox","Standalone",IF(F7956="LF Exciter","Standalone",IF(OR(F7956="Monitor",F7956="Virtual Wall"),IF(VLOOKUP(H7956,IRDeviceDetails!$A$1:$B$10000,2,FALSE)=0,"Standalone",IF(ISNUMBER(MATCH(H7956,ConfigGrouping!$D$1:$D$10000,0)),"Primary","Secondary")),"")))))))))</f>
        <v/>
      </c>
    </row>
    <row r="7957" spans="5:5" ht="15" customHeight="1" x14ac:dyDescent="0.35">
      <c r="E7957" s="11" t="str">
        <f>IF(F7957="Primary Timing Controller","Timing",IF(F7957="Secondary Timing Controller","Timing",IF(F7957="Star","Ethernet",IF(F7957="Door Controller","Security Solution",IF(F7957="Elevator Controller","Security Solution",IF(F7957="Range Extender","Security Solution",IF(F7957="Dropbox","Standalone",IF(F7957="LF Exciter","Standalone",IF(OR(F7957="Monitor",F7957="Virtual Wall"),IF(VLOOKUP(H7957,IRDeviceDetails!$A$1:$B$10000,2,FALSE)=0,"Standalone",IF(ISNUMBER(MATCH(H7957,ConfigGrouping!$D$1:$D$10000,0)),"Primary","Secondary")),"")))))))))</f>
        <v/>
      </c>
    </row>
    <row r="7958" spans="5:5" ht="15" customHeight="1" x14ac:dyDescent="0.35">
      <c r="E7958" s="11" t="str">
        <f>IF(F7958="Primary Timing Controller","Timing",IF(F7958="Secondary Timing Controller","Timing",IF(F7958="Star","Ethernet",IF(F7958="Door Controller","Security Solution",IF(F7958="Elevator Controller","Security Solution",IF(F7958="Range Extender","Security Solution",IF(F7958="Dropbox","Standalone",IF(F7958="LF Exciter","Standalone",IF(OR(F7958="Monitor",F7958="Virtual Wall"),IF(VLOOKUP(H7958,IRDeviceDetails!$A$1:$B$10000,2,FALSE)=0,"Standalone",IF(ISNUMBER(MATCH(H7958,ConfigGrouping!$D$1:$D$10000,0)),"Primary","Secondary")),"")))))))))</f>
        <v/>
      </c>
    </row>
    <row r="7959" spans="5:5" ht="15" customHeight="1" x14ac:dyDescent="0.35">
      <c r="E7959" s="11" t="str">
        <f>IF(F7959="Primary Timing Controller","Timing",IF(F7959="Secondary Timing Controller","Timing",IF(F7959="Star","Ethernet",IF(F7959="Door Controller","Security Solution",IF(F7959="Elevator Controller","Security Solution",IF(F7959="Range Extender","Security Solution",IF(F7959="Dropbox","Standalone",IF(F7959="LF Exciter","Standalone",IF(OR(F7959="Monitor",F7959="Virtual Wall"),IF(VLOOKUP(H7959,IRDeviceDetails!$A$1:$B$10000,2,FALSE)=0,"Standalone",IF(ISNUMBER(MATCH(H7959,ConfigGrouping!$D$1:$D$10000,0)),"Primary","Secondary")),"")))))))))</f>
        <v/>
      </c>
    </row>
    <row r="7960" spans="5:5" ht="15" customHeight="1" x14ac:dyDescent="0.35">
      <c r="E7960" s="11" t="str">
        <f>IF(F7960="Primary Timing Controller","Timing",IF(F7960="Secondary Timing Controller","Timing",IF(F7960="Star","Ethernet",IF(F7960="Door Controller","Security Solution",IF(F7960="Elevator Controller","Security Solution",IF(F7960="Range Extender","Security Solution",IF(F7960="Dropbox","Standalone",IF(F7960="LF Exciter","Standalone",IF(OR(F7960="Monitor",F7960="Virtual Wall"),IF(VLOOKUP(H7960,IRDeviceDetails!$A$1:$B$10000,2,FALSE)=0,"Standalone",IF(ISNUMBER(MATCH(H7960,ConfigGrouping!$D$1:$D$10000,0)),"Primary","Secondary")),"")))))))))</f>
        <v/>
      </c>
    </row>
    <row r="7961" spans="5:5" ht="15" customHeight="1" x14ac:dyDescent="0.35">
      <c r="E7961" s="11" t="str">
        <f>IF(F7961="Primary Timing Controller","Timing",IF(F7961="Secondary Timing Controller","Timing",IF(F7961="Star","Ethernet",IF(F7961="Door Controller","Security Solution",IF(F7961="Elevator Controller","Security Solution",IF(F7961="Range Extender","Security Solution",IF(F7961="Dropbox","Standalone",IF(F7961="LF Exciter","Standalone",IF(OR(F7961="Monitor",F7961="Virtual Wall"),IF(VLOOKUP(H7961,IRDeviceDetails!$A$1:$B$10000,2,FALSE)=0,"Standalone",IF(ISNUMBER(MATCH(H7961,ConfigGrouping!$D$1:$D$10000,0)),"Primary","Secondary")),"")))))))))</f>
        <v/>
      </c>
    </row>
    <row r="7962" spans="5:5" ht="15" customHeight="1" x14ac:dyDescent="0.35">
      <c r="E7962" s="11" t="str">
        <f>IF(F7962="Primary Timing Controller","Timing",IF(F7962="Secondary Timing Controller","Timing",IF(F7962="Star","Ethernet",IF(F7962="Door Controller","Security Solution",IF(F7962="Elevator Controller","Security Solution",IF(F7962="Range Extender","Security Solution",IF(F7962="Dropbox","Standalone",IF(F7962="LF Exciter","Standalone",IF(OR(F7962="Monitor",F7962="Virtual Wall"),IF(VLOOKUP(H7962,IRDeviceDetails!$A$1:$B$10000,2,FALSE)=0,"Standalone",IF(ISNUMBER(MATCH(H7962,ConfigGrouping!$D$1:$D$10000,0)),"Primary","Secondary")),"")))))))))</f>
        <v/>
      </c>
    </row>
    <row r="7963" spans="5:5" ht="15" customHeight="1" x14ac:dyDescent="0.35">
      <c r="E7963" s="11" t="str">
        <f>IF(F7963="Primary Timing Controller","Timing",IF(F7963="Secondary Timing Controller","Timing",IF(F7963="Star","Ethernet",IF(F7963="Door Controller","Security Solution",IF(F7963="Elevator Controller","Security Solution",IF(F7963="Range Extender","Security Solution",IF(F7963="Dropbox","Standalone",IF(F7963="LF Exciter","Standalone",IF(OR(F7963="Monitor",F7963="Virtual Wall"),IF(VLOOKUP(H7963,IRDeviceDetails!$A$1:$B$10000,2,FALSE)=0,"Standalone",IF(ISNUMBER(MATCH(H7963,ConfigGrouping!$D$1:$D$10000,0)),"Primary","Secondary")),"")))))))))</f>
        <v/>
      </c>
    </row>
    <row r="7964" spans="5:5" ht="15" customHeight="1" x14ac:dyDescent="0.35">
      <c r="E7964" s="11" t="str">
        <f>IF(F7964="Primary Timing Controller","Timing",IF(F7964="Secondary Timing Controller","Timing",IF(F7964="Star","Ethernet",IF(F7964="Door Controller","Security Solution",IF(F7964="Elevator Controller","Security Solution",IF(F7964="Range Extender","Security Solution",IF(F7964="Dropbox","Standalone",IF(F7964="LF Exciter","Standalone",IF(OR(F7964="Monitor",F7964="Virtual Wall"),IF(VLOOKUP(H7964,IRDeviceDetails!$A$1:$B$10000,2,FALSE)=0,"Standalone",IF(ISNUMBER(MATCH(H7964,ConfigGrouping!$D$1:$D$10000,0)),"Primary","Secondary")),"")))))))))</f>
        <v/>
      </c>
    </row>
    <row r="7965" spans="5:5" ht="15" customHeight="1" x14ac:dyDescent="0.35">
      <c r="E7965" s="11" t="str">
        <f>IF(F7965="Primary Timing Controller","Timing",IF(F7965="Secondary Timing Controller","Timing",IF(F7965="Star","Ethernet",IF(F7965="Door Controller","Security Solution",IF(F7965="Elevator Controller","Security Solution",IF(F7965="Range Extender","Security Solution",IF(F7965="Dropbox","Standalone",IF(F7965="LF Exciter","Standalone",IF(OR(F7965="Monitor",F7965="Virtual Wall"),IF(VLOOKUP(H7965,IRDeviceDetails!$A$1:$B$10000,2,FALSE)=0,"Standalone",IF(ISNUMBER(MATCH(H7965,ConfigGrouping!$D$1:$D$10000,0)),"Primary","Secondary")),"")))))))))</f>
        <v/>
      </c>
    </row>
    <row r="7966" spans="5:5" ht="15" customHeight="1" x14ac:dyDescent="0.35">
      <c r="E7966" s="11" t="str">
        <f>IF(F7966="Primary Timing Controller","Timing",IF(F7966="Secondary Timing Controller","Timing",IF(F7966="Star","Ethernet",IF(F7966="Door Controller","Security Solution",IF(F7966="Elevator Controller","Security Solution",IF(F7966="Range Extender","Security Solution",IF(F7966="Dropbox","Standalone",IF(F7966="LF Exciter","Standalone",IF(OR(F7966="Monitor",F7966="Virtual Wall"),IF(VLOOKUP(H7966,IRDeviceDetails!$A$1:$B$10000,2,FALSE)=0,"Standalone",IF(ISNUMBER(MATCH(H7966,ConfigGrouping!$D$1:$D$10000,0)),"Primary","Secondary")),"")))))))))</f>
        <v/>
      </c>
    </row>
    <row r="7967" spans="5:5" ht="15" customHeight="1" x14ac:dyDescent="0.35">
      <c r="E7967" s="11" t="str">
        <f>IF(F7967="Primary Timing Controller","Timing",IF(F7967="Secondary Timing Controller","Timing",IF(F7967="Star","Ethernet",IF(F7967="Door Controller","Security Solution",IF(F7967="Elevator Controller","Security Solution",IF(F7967="Range Extender","Security Solution",IF(F7967="Dropbox","Standalone",IF(F7967="LF Exciter","Standalone",IF(OR(F7967="Monitor",F7967="Virtual Wall"),IF(VLOOKUP(H7967,IRDeviceDetails!$A$1:$B$10000,2,FALSE)=0,"Standalone",IF(ISNUMBER(MATCH(H7967,ConfigGrouping!$D$1:$D$10000,0)),"Primary","Secondary")),"")))))))))</f>
        <v/>
      </c>
    </row>
    <row r="7968" spans="5:5" ht="15" customHeight="1" x14ac:dyDescent="0.35">
      <c r="E7968" s="11" t="str">
        <f>IF(F7968="Primary Timing Controller","Timing",IF(F7968="Secondary Timing Controller","Timing",IF(F7968="Star","Ethernet",IF(F7968="Door Controller","Security Solution",IF(F7968="Elevator Controller","Security Solution",IF(F7968="Range Extender","Security Solution",IF(F7968="Dropbox","Standalone",IF(F7968="LF Exciter","Standalone",IF(OR(F7968="Monitor",F7968="Virtual Wall"),IF(VLOOKUP(H7968,IRDeviceDetails!$A$1:$B$10000,2,FALSE)=0,"Standalone",IF(ISNUMBER(MATCH(H7968,ConfigGrouping!$D$1:$D$10000,0)),"Primary","Secondary")),"")))))))))</f>
        <v/>
      </c>
    </row>
    <row r="7969" spans="5:5" ht="15" customHeight="1" x14ac:dyDescent="0.35">
      <c r="E7969" s="11" t="str">
        <f>IF(F7969="Primary Timing Controller","Timing",IF(F7969="Secondary Timing Controller","Timing",IF(F7969="Star","Ethernet",IF(F7969="Door Controller","Security Solution",IF(F7969="Elevator Controller","Security Solution",IF(F7969="Range Extender","Security Solution",IF(F7969="Dropbox","Standalone",IF(F7969="LF Exciter","Standalone",IF(OR(F7969="Monitor",F7969="Virtual Wall"),IF(VLOOKUP(H7969,IRDeviceDetails!$A$1:$B$10000,2,FALSE)=0,"Standalone",IF(ISNUMBER(MATCH(H7969,ConfigGrouping!$D$1:$D$10000,0)),"Primary","Secondary")),"")))))))))</f>
        <v/>
      </c>
    </row>
    <row r="7970" spans="5:5" ht="15" customHeight="1" x14ac:dyDescent="0.35">
      <c r="E7970" s="11" t="str">
        <f>IF(F7970="Primary Timing Controller","Timing",IF(F7970="Secondary Timing Controller","Timing",IF(F7970="Star","Ethernet",IF(F7970="Door Controller","Security Solution",IF(F7970="Elevator Controller","Security Solution",IF(F7970="Range Extender","Security Solution",IF(F7970="Dropbox","Standalone",IF(F7970="LF Exciter","Standalone",IF(OR(F7970="Monitor",F7970="Virtual Wall"),IF(VLOOKUP(H7970,IRDeviceDetails!$A$1:$B$10000,2,FALSE)=0,"Standalone",IF(ISNUMBER(MATCH(H7970,ConfigGrouping!$D$1:$D$10000,0)),"Primary","Secondary")),"")))))))))</f>
        <v/>
      </c>
    </row>
    <row r="7971" spans="5:5" ht="15" customHeight="1" x14ac:dyDescent="0.35">
      <c r="E7971" s="11" t="str">
        <f>IF(F7971="Primary Timing Controller","Timing",IF(F7971="Secondary Timing Controller","Timing",IF(F7971="Star","Ethernet",IF(F7971="Door Controller","Security Solution",IF(F7971="Elevator Controller","Security Solution",IF(F7971="Range Extender","Security Solution",IF(F7971="Dropbox","Standalone",IF(F7971="LF Exciter","Standalone",IF(OR(F7971="Monitor",F7971="Virtual Wall"),IF(VLOOKUP(H7971,IRDeviceDetails!$A$1:$B$10000,2,FALSE)=0,"Standalone",IF(ISNUMBER(MATCH(H7971,ConfigGrouping!$D$1:$D$10000,0)),"Primary","Secondary")),"")))))))))</f>
        <v/>
      </c>
    </row>
    <row r="7972" spans="5:5" ht="15" customHeight="1" x14ac:dyDescent="0.35">
      <c r="E7972" s="11" t="str">
        <f>IF(F7972="Primary Timing Controller","Timing",IF(F7972="Secondary Timing Controller","Timing",IF(F7972="Star","Ethernet",IF(F7972="Door Controller","Security Solution",IF(F7972="Elevator Controller","Security Solution",IF(F7972="Range Extender","Security Solution",IF(F7972="Dropbox","Standalone",IF(F7972="LF Exciter","Standalone",IF(OR(F7972="Monitor",F7972="Virtual Wall"),IF(VLOOKUP(H7972,IRDeviceDetails!$A$1:$B$10000,2,FALSE)=0,"Standalone",IF(ISNUMBER(MATCH(H7972,ConfigGrouping!$D$1:$D$10000,0)),"Primary","Secondary")),"")))))))))</f>
        <v/>
      </c>
    </row>
    <row r="7973" spans="5:5" ht="15" customHeight="1" x14ac:dyDescent="0.35">
      <c r="E7973" s="11" t="str">
        <f>IF(F7973="Primary Timing Controller","Timing",IF(F7973="Secondary Timing Controller","Timing",IF(F7973="Star","Ethernet",IF(F7973="Door Controller","Security Solution",IF(F7973="Elevator Controller","Security Solution",IF(F7973="Range Extender","Security Solution",IF(F7973="Dropbox","Standalone",IF(F7973="LF Exciter","Standalone",IF(OR(F7973="Monitor",F7973="Virtual Wall"),IF(VLOOKUP(H7973,IRDeviceDetails!$A$1:$B$10000,2,FALSE)=0,"Standalone",IF(ISNUMBER(MATCH(H7973,ConfigGrouping!$D$1:$D$10000,0)),"Primary","Secondary")),"")))))))))</f>
        <v/>
      </c>
    </row>
    <row r="7974" spans="5:5" ht="15" customHeight="1" x14ac:dyDescent="0.35">
      <c r="E7974" s="11" t="str">
        <f>IF(F7974="Primary Timing Controller","Timing",IF(F7974="Secondary Timing Controller","Timing",IF(F7974="Star","Ethernet",IF(F7974="Door Controller","Security Solution",IF(F7974="Elevator Controller","Security Solution",IF(F7974="Range Extender","Security Solution",IF(F7974="Dropbox","Standalone",IF(F7974="LF Exciter","Standalone",IF(OR(F7974="Monitor",F7974="Virtual Wall"),IF(VLOOKUP(H7974,IRDeviceDetails!$A$1:$B$10000,2,FALSE)=0,"Standalone",IF(ISNUMBER(MATCH(H7974,ConfigGrouping!$D$1:$D$10000,0)),"Primary","Secondary")),"")))))))))</f>
        <v/>
      </c>
    </row>
    <row r="7975" spans="5:5" ht="15" customHeight="1" x14ac:dyDescent="0.35">
      <c r="E7975" s="11" t="str">
        <f>IF(F7975="Primary Timing Controller","Timing",IF(F7975="Secondary Timing Controller","Timing",IF(F7975="Star","Ethernet",IF(F7975="Door Controller","Security Solution",IF(F7975="Elevator Controller","Security Solution",IF(F7975="Range Extender","Security Solution",IF(F7975="Dropbox","Standalone",IF(F7975="LF Exciter","Standalone",IF(OR(F7975="Monitor",F7975="Virtual Wall"),IF(VLOOKUP(H7975,IRDeviceDetails!$A$1:$B$10000,2,FALSE)=0,"Standalone",IF(ISNUMBER(MATCH(H7975,ConfigGrouping!$D$1:$D$10000,0)),"Primary","Secondary")),"")))))))))</f>
        <v/>
      </c>
    </row>
    <row r="7976" spans="5:5" ht="15" customHeight="1" x14ac:dyDescent="0.35">
      <c r="E7976" s="11" t="str">
        <f>IF(F7976="Primary Timing Controller","Timing",IF(F7976="Secondary Timing Controller","Timing",IF(F7976="Star","Ethernet",IF(F7976="Door Controller","Security Solution",IF(F7976="Elevator Controller","Security Solution",IF(F7976="Range Extender","Security Solution",IF(F7976="Dropbox","Standalone",IF(F7976="LF Exciter","Standalone",IF(OR(F7976="Monitor",F7976="Virtual Wall"),IF(VLOOKUP(H7976,IRDeviceDetails!$A$1:$B$10000,2,FALSE)=0,"Standalone",IF(ISNUMBER(MATCH(H7976,ConfigGrouping!$D$1:$D$10000,0)),"Primary","Secondary")),"")))))))))</f>
        <v/>
      </c>
    </row>
    <row r="7977" spans="5:5" ht="15" customHeight="1" x14ac:dyDescent="0.35">
      <c r="E7977" s="11" t="str">
        <f>IF(F7977="Primary Timing Controller","Timing",IF(F7977="Secondary Timing Controller","Timing",IF(F7977="Star","Ethernet",IF(F7977="Door Controller","Security Solution",IF(F7977="Elevator Controller","Security Solution",IF(F7977="Range Extender","Security Solution",IF(F7977="Dropbox","Standalone",IF(F7977="LF Exciter","Standalone",IF(OR(F7977="Monitor",F7977="Virtual Wall"),IF(VLOOKUP(H7977,IRDeviceDetails!$A$1:$B$10000,2,FALSE)=0,"Standalone",IF(ISNUMBER(MATCH(H7977,ConfigGrouping!$D$1:$D$10000,0)),"Primary","Secondary")),"")))))))))</f>
        <v/>
      </c>
    </row>
    <row r="7978" spans="5:5" ht="15" customHeight="1" x14ac:dyDescent="0.35">
      <c r="E7978" s="11" t="str">
        <f>IF(F7978="Primary Timing Controller","Timing",IF(F7978="Secondary Timing Controller","Timing",IF(F7978="Star","Ethernet",IF(F7978="Door Controller","Security Solution",IF(F7978="Elevator Controller","Security Solution",IF(F7978="Range Extender","Security Solution",IF(F7978="Dropbox","Standalone",IF(F7978="LF Exciter","Standalone",IF(OR(F7978="Monitor",F7978="Virtual Wall"),IF(VLOOKUP(H7978,IRDeviceDetails!$A$1:$B$10000,2,FALSE)=0,"Standalone",IF(ISNUMBER(MATCH(H7978,ConfigGrouping!$D$1:$D$10000,0)),"Primary","Secondary")),"")))))))))</f>
        <v/>
      </c>
    </row>
    <row r="7979" spans="5:5" ht="15" customHeight="1" x14ac:dyDescent="0.35">
      <c r="E7979" s="11" t="str">
        <f>IF(F7979="Primary Timing Controller","Timing",IF(F7979="Secondary Timing Controller","Timing",IF(F7979="Star","Ethernet",IF(F7979="Door Controller","Security Solution",IF(F7979="Elevator Controller","Security Solution",IF(F7979="Range Extender","Security Solution",IF(F7979="Dropbox","Standalone",IF(F7979="LF Exciter","Standalone",IF(OR(F7979="Monitor",F7979="Virtual Wall"),IF(VLOOKUP(H7979,IRDeviceDetails!$A$1:$B$10000,2,FALSE)=0,"Standalone",IF(ISNUMBER(MATCH(H7979,ConfigGrouping!$D$1:$D$10000,0)),"Primary","Secondary")),"")))))))))</f>
        <v/>
      </c>
    </row>
    <row r="7980" spans="5:5" ht="15" customHeight="1" x14ac:dyDescent="0.35">
      <c r="E7980" s="11" t="str">
        <f>IF(F7980="Primary Timing Controller","Timing",IF(F7980="Secondary Timing Controller","Timing",IF(F7980="Star","Ethernet",IF(F7980="Door Controller","Security Solution",IF(F7980="Elevator Controller","Security Solution",IF(F7980="Range Extender","Security Solution",IF(F7980="Dropbox","Standalone",IF(F7980="LF Exciter","Standalone",IF(OR(F7980="Monitor",F7980="Virtual Wall"),IF(VLOOKUP(H7980,IRDeviceDetails!$A$1:$B$10000,2,FALSE)=0,"Standalone",IF(ISNUMBER(MATCH(H7980,ConfigGrouping!$D$1:$D$10000,0)),"Primary","Secondary")),"")))))))))</f>
        <v/>
      </c>
    </row>
    <row r="7981" spans="5:5" ht="15" customHeight="1" x14ac:dyDescent="0.35">
      <c r="E7981" s="11" t="str">
        <f>IF(F7981="Primary Timing Controller","Timing",IF(F7981="Secondary Timing Controller","Timing",IF(F7981="Star","Ethernet",IF(F7981="Door Controller","Security Solution",IF(F7981="Elevator Controller","Security Solution",IF(F7981="Range Extender","Security Solution",IF(F7981="Dropbox","Standalone",IF(F7981="LF Exciter","Standalone",IF(OR(F7981="Monitor",F7981="Virtual Wall"),IF(VLOOKUP(H7981,IRDeviceDetails!$A$1:$B$10000,2,FALSE)=0,"Standalone",IF(ISNUMBER(MATCH(H7981,ConfigGrouping!$D$1:$D$10000,0)),"Primary","Secondary")),"")))))))))</f>
        <v/>
      </c>
    </row>
    <row r="7982" spans="5:5" ht="15" customHeight="1" x14ac:dyDescent="0.35">
      <c r="E7982" s="11" t="str">
        <f>IF(F7982="Primary Timing Controller","Timing",IF(F7982="Secondary Timing Controller","Timing",IF(F7982="Star","Ethernet",IF(F7982="Door Controller","Security Solution",IF(F7982="Elevator Controller","Security Solution",IF(F7982="Range Extender","Security Solution",IF(F7982="Dropbox","Standalone",IF(F7982="LF Exciter","Standalone",IF(OR(F7982="Monitor",F7982="Virtual Wall"),IF(VLOOKUP(H7982,IRDeviceDetails!$A$1:$B$10000,2,FALSE)=0,"Standalone",IF(ISNUMBER(MATCH(H7982,ConfigGrouping!$D$1:$D$10000,0)),"Primary","Secondary")),"")))))))))</f>
        <v/>
      </c>
    </row>
    <row r="7983" spans="5:5" ht="15" customHeight="1" x14ac:dyDescent="0.35">
      <c r="E7983" s="11" t="str">
        <f>IF(F7983="Primary Timing Controller","Timing",IF(F7983="Secondary Timing Controller","Timing",IF(F7983="Star","Ethernet",IF(F7983="Door Controller","Security Solution",IF(F7983="Elevator Controller","Security Solution",IF(F7983="Range Extender","Security Solution",IF(F7983="Dropbox","Standalone",IF(F7983="LF Exciter","Standalone",IF(OR(F7983="Monitor",F7983="Virtual Wall"),IF(VLOOKUP(H7983,IRDeviceDetails!$A$1:$B$10000,2,FALSE)=0,"Standalone",IF(ISNUMBER(MATCH(H7983,ConfigGrouping!$D$1:$D$10000,0)),"Primary","Secondary")),"")))))))))</f>
        <v/>
      </c>
    </row>
    <row r="7984" spans="5:5" ht="15" customHeight="1" x14ac:dyDescent="0.35">
      <c r="E7984" s="11" t="str">
        <f>IF(F7984="Primary Timing Controller","Timing",IF(F7984="Secondary Timing Controller","Timing",IF(F7984="Star","Ethernet",IF(F7984="Door Controller","Security Solution",IF(F7984="Elevator Controller","Security Solution",IF(F7984="Range Extender","Security Solution",IF(F7984="Dropbox","Standalone",IF(F7984="LF Exciter","Standalone",IF(OR(F7984="Monitor",F7984="Virtual Wall"),IF(VLOOKUP(H7984,IRDeviceDetails!$A$1:$B$10000,2,FALSE)=0,"Standalone",IF(ISNUMBER(MATCH(H7984,ConfigGrouping!$D$1:$D$10000,0)),"Primary","Secondary")),"")))))))))</f>
        <v/>
      </c>
    </row>
    <row r="7985" spans="5:5" ht="15" customHeight="1" x14ac:dyDescent="0.35">
      <c r="E7985" s="11" t="str">
        <f>IF(F7985="Primary Timing Controller","Timing",IF(F7985="Secondary Timing Controller","Timing",IF(F7985="Star","Ethernet",IF(F7985="Door Controller","Security Solution",IF(F7985="Elevator Controller","Security Solution",IF(F7985="Range Extender","Security Solution",IF(F7985="Dropbox","Standalone",IF(F7985="LF Exciter","Standalone",IF(OR(F7985="Monitor",F7985="Virtual Wall"),IF(VLOOKUP(H7985,IRDeviceDetails!$A$1:$B$10000,2,FALSE)=0,"Standalone",IF(ISNUMBER(MATCH(H7985,ConfigGrouping!$D$1:$D$10000,0)),"Primary","Secondary")),"")))))))))</f>
        <v/>
      </c>
    </row>
    <row r="7986" spans="5:5" ht="15" customHeight="1" x14ac:dyDescent="0.35">
      <c r="E7986" s="11" t="str">
        <f>IF(F7986="Primary Timing Controller","Timing",IF(F7986="Secondary Timing Controller","Timing",IF(F7986="Star","Ethernet",IF(F7986="Door Controller","Security Solution",IF(F7986="Elevator Controller","Security Solution",IF(F7986="Range Extender","Security Solution",IF(F7986="Dropbox","Standalone",IF(F7986="LF Exciter","Standalone",IF(OR(F7986="Monitor",F7986="Virtual Wall"),IF(VLOOKUP(H7986,IRDeviceDetails!$A$1:$B$10000,2,FALSE)=0,"Standalone",IF(ISNUMBER(MATCH(H7986,ConfigGrouping!$D$1:$D$10000,0)),"Primary","Secondary")),"")))))))))</f>
        <v/>
      </c>
    </row>
    <row r="7987" spans="5:5" ht="15" customHeight="1" x14ac:dyDescent="0.35">
      <c r="E7987" s="11" t="str">
        <f>IF(F7987="Primary Timing Controller","Timing",IF(F7987="Secondary Timing Controller","Timing",IF(F7987="Star","Ethernet",IF(F7987="Door Controller","Security Solution",IF(F7987="Elevator Controller","Security Solution",IF(F7987="Range Extender","Security Solution",IF(F7987="Dropbox","Standalone",IF(F7987="LF Exciter","Standalone",IF(OR(F7987="Monitor",F7987="Virtual Wall"),IF(VLOOKUP(H7987,IRDeviceDetails!$A$1:$B$10000,2,FALSE)=0,"Standalone",IF(ISNUMBER(MATCH(H7987,ConfigGrouping!$D$1:$D$10000,0)),"Primary","Secondary")),"")))))))))</f>
        <v/>
      </c>
    </row>
    <row r="7988" spans="5:5" ht="15" customHeight="1" x14ac:dyDescent="0.35">
      <c r="E7988" s="11" t="str">
        <f>IF(F7988="Primary Timing Controller","Timing",IF(F7988="Secondary Timing Controller","Timing",IF(F7988="Star","Ethernet",IF(F7988="Door Controller","Security Solution",IF(F7988="Elevator Controller","Security Solution",IF(F7988="Range Extender","Security Solution",IF(F7988="Dropbox","Standalone",IF(F7988="LF Exciter","Standalone",IF(OR(F7988="Monitor",F7988="Virtual Wall"),IF(VLOOKUP(H7988,IRDeviceDetails!$A$1:$B$10000,2,FALSE)=0,"Standalone",IF(ISNUMBER(MATCH(H7988,ConfigGrouping!$D$1:$D$10000,0)),"Primary","Secondary")),"")))))))))</f>
        <v/>
      </c>
    </row>
    <row r="7989" spans="5:5" ht="15" customHeight="1" x14ac:dyDescent="0.35">
      <c r="E7989" s="11" t="str">
        <f>IF(F7989="Primary Timing Controller","Timing",IF(F7989="Secondary Timing Controller","Timing",IF(F7989="Star","Ethernet",IF(F7989="Door Controller","Security Solution",IF(F7989="Elevator Controller","Security Solution",IF(F7989="Range Extender","Security Solution",IF(F7989="Dropbox","Standalone",IF(F7989="LF Exciter","Standalone",IF(OR(F7989="Monitor",F7989="Virtual Wall"),IF(VLOOKUP(H7989,IRDeviceDetails!$A$1:$B$10000,2,FALSE)=0,"Standalone",IF(ISNUMBER(MATCH(H7989,ConfigGrouping!$D$1:$D$10000,0)),"Primary","Secondary")),"")))))))))</f>
        <v/>
      </c>
    </row>
    <row r="7990" spans="5:5" ht="15" customHeight="1" x14ac:dyDescent="0.35">
      <c r="E7990" s="11" t="str">
        <f>IF(F7990="Primary Timing Controller","Timing",IF(F7990="Secondary Timing Controller","Timing",IF(F7990="Star","Ethernet",IF(F7990="Door Controller","Security Solution",IF(F7990="Elevator Controller","Security Solution",IF(F7990="Range Extender","Security Solution",IF(F7990="Dropbox","Standalone",IF(F7990="LF Exciter","Standalone",IF(OR(F7990="Monitor",F7990="Virtual Wall"),IF(VLOOKUP(H7990,IRDeviceDetails!$A$1:$B$10000,2,FALSE)=0,"Standalone",IF(ISNUMBER(MATCH(H7990,ConfigGrouping!$D$1:$D$10000,0)),"Primary","Secondary")),"")))))))))</f>
        <v/>
      </c>
    </row>
    <row r="7991" spans="5:5" ht="15" customHeight="1" x14ac:dyDescent="0.35">
      <c r="E7991" s="11" t="str">
        <f>IF(F7991="Primary Timing Controller","Timing",IF(F7991="Secondary Timing Controller","Timing",IF(F7991="Star","Ethernet",IF(F7991="Door Controller","Security Solution",IF(F7991="Elevator Controller","Security Solution",IF(F7991="Range Extender","Security Solution",IF(F7991="Dropbox","Standalone",IF(F7991="LF Exciter","Standalone",IF(OR(F7991="Monitor",F7991="Virtual Wall"),IF(VLOOKUP(H7991,IRDeviceDetails!$A$1:$B$10000,2,FALSE)=0,"Standalone",IF(ISNUMBER(MATCH(H7991,ConfigGrouping!$D$1:$D$10000,0)),"Primary","Secondary")),"")))))))))</f>
        <v/>
      </c>
    </row>
    <row r="7992" spans="5:5" ht="15" customHeight="1" x14ac:dyDescent="0.35">
      <c r="E7992" s="11" t="str">
        <f>IF(F7992="Primary Timing Controller","Timing",IF(F7992="Secondary Timing Controller","Timing",IF(F7992="Star","Ethernet",IF(F7992="Door Controller","Security Solution",IF(F7992="Elevator Controller","Security Solution",IF(F7992="Range Extender","Security Solution",IF(F7992="Dropbox","Standalone",IF(F7992="LF Exciter","Standalone",IF(OR(F7992="Monitor",F7992="Virtual Wall"),IF(VLOOKUP(H7992,IRDeviceDetails!$A$1:$B$10000,2,FALSE)=0,"Standalone",IF(ISNUMBER(MATCH(H7992,ConfigGrouping!$D$1:$D$10000,0)),"Primary","Secondary")),"")))))))))</f>
        <v/>
      </c>
    </row>
    <row r="7993" spans="5:5" ht="15" customHeight="1" x14ac:dyDescent="0.35">
      <c r="E7993" s="11" t="str">
        <f>IF(F7993="Primary Timing Controller","Timing",IF(F7993="Secondary Timing Controller","Timing",IF(F7993="Star","Ethernet",IF(F7993="Door Controller","Security Solution",IF(F7993="Elevator Controller","Security Solution",IF(F7993="Range Extender","Security Solution",IF(F7993="Dropbox","Standalone",IF(F7993="LF Exciter","Standalone",IF(OR(F7993="Monitor",F7993="Virtual Wall"),IF(VLOOKUP(H7993,IRDeviceDetails!$A$1:$B$10000,2,FALSE)=0,"Standalone",IF(ISNUMBER(MATCH(H7993,ConfigGrouping!$D$1:$D$10000,0)),"Primary","Secondary")),"")))))))))</f>
        <v/>
      </c>
    </row>
    <row r="7994" spans="5:5" ht="15" customHeight="1" x14ac:dyDescent="0.35">
      <c r="E7994" s="11" t="str">
        <f>IF(F7994="Primary Timing Controller","Timing",IF(F7994="Secondary Timing Controller","Timing",IF(F7994="Star","Ethernet",IF(F7994="Door Controller","Security Solution",IF(F7994="Elevator Controller","Security Solution",IF(F7994="Range Extender","Security Solution",IF(F7994="Dropbox","Standalone",IF(F7994="LF Exciter","Standalone",IF(OR(F7994="Monitor",F7994="Virtual Wall"),IF(VLOOKUP(H7994,IRDeviceDetails!$A$1:$B$10000,2,FALSE)=0,"Standalone",IF(ISNUMBER(MATCH(H7994,ConfigGrouping!$D$1:$D$10000,0)),"Primary","Secondary")),"")))))))))</f>
        <v/>
      </c>
    </row>
    <row r="7995" spans="5:5" ht="15" customHeight="1" x14ac:dyDescent="0.35">
      <c r="E7995" s="11" t="str">
        <f>IF(F7995="Primary Timing Controller","Timing",IF(F7995="Secondary Timing Controller","Timing",IF(F7995="Star","Ethernet",IF(F7995="Door Controller","Security Solution",IF(F7995="Elevator Controller","Security Solution",IF(F7995="Range Extender","Security Solution",IF(F7995="Dropbox","Standalone",IF(F7995="LF Exciter","Standalone",IF(OR(F7995="Monitor",F7995="Virtual Wall"),IF(VLOOKUP(H7995,IRDeviceDetails!$A$1:$B$10000,2,FALSE)=0,"Standalone",IF(ISNUMBER(MATCH(H7995,ConfigGrouping!$D$1:$D$10000,0)),"Primary","Secondary")),"")))))))))</f>
        <v/>
      </c>
    </row>
    <row r="7996" spans="5:5" ht="15" customHeight="1" x14ac:dyDescent="0.35">
      <c r="E7996" s="11" t="str">
        <f>IF(F7996="Primary Timing Controller","Timing",IF(F7996="Secondary Timing Controller","Timing",IF(F7996="Star","Ethernet",IF(F7996="Door Controller","Security Solution",IF(F7996="Elevator Controller","Security Solution",IF(F7996="Range Extender","Security Solution",IF(F7996="Dropbox","Standalone",IF(F7996="LF Exciter","Standalone",IF(OR(F7996="Monitor",F7996="Virtual Wall"),IF(VLOOKUP(H7996,IRDeviceDetails!$A$1:$B$10000,2,FALSE)=0,"Standalone",IF(ISNUMBER(MATCH(H7996,ConfigGrouping!$D$1:$D$10000,0)),"Primary","Secondary")),"")))))))))</f>
        <v/>
      </c>
    </row>
    <row r="7997" spans="5:5" ht="15" customHeight="1" x14ac:dyDescent="0.35">
      <c r="E7997" s="11" t="str">
        <f>IF(F7997="Primary Timing Controller","Timing",IF(F7997="Secondary Timing Controller","Timing",IF(F7997="Star","Ethernet",IF(F7997="Door Controller","Security Solution",IF(F7997="Elevator Controller","Security Solution",IF(F7997="Range Extender","Security Solution",IF(F7997="Dropbox","Standalone",IF(F7997="LF Exciter","Standalone",IF(OR(F7997="Monitor",F7997="Virtual Wall"),IF(VLOOKUP(H7997,IRDeviceDetails!$A$1:$B$10000,2,FALSE)=0,"Standalone",IF(ISNUMBER(MATCH(H7997,ConfigGrouping!$D$1:$D$10000,0)),"Primary","Secondary")),"")))))))))</f>
        <v/>
      </c>
    </row>
    <row r="7998" spans="5:5" ht="15" customHeight="1" x14ac:dyDescent="0.35">
      <c r="E7998" s="11" t="str">
        <f>IF(F7998="Primary Timing Controller","Timing",IF(F7998="Secondary Timing Controller","Timing",IF(F7998="Star","Ethernet",IF(F7998="Door Controller","Security Solution",IF(F7998="Elevator Controller","Security Solution",IF(F7998="Range Extender","Security Solution",IF(F7998="Dropbox","Standalone",IF(F7998="LF Exciter","Standalone",IF(OR(F7998="Monitor",F7998="Virtual Wall"),IF(VLOOKUP(H7998,IRDeviceDetails!$A$1:$B$10000,2,FALSE)=0,"Standalone",IF(ISNUMBER(MATCH(H7998,ConfigGrouping!$D$1:$D$10000,0)),"Primary","Secondary")),"")))))))))</f>
        <v/>
      </c>
    </row>
    <row r="7999" spans="5:5" ht="15" customHeight="1" x14ac:dyDescent="0.35">
      <c r="E7999" s="11" t="str">
        <f>IF(F7999="Primary Timing Controller","Timing",IF(F7999="Secondary Timing Controller","Timing",IF(F7999="Star","Ethernet",IF(F7999="Door Controller","Security Solution",IF(F7999="Elevator Controller","Security Solution",IF(F7999="Range Extender","Security Solution",IF(F7999="Dropbox","Standalone",IF(F7999="LF Exciter","Standalone",IF(OR(F7999="Monitor",F7999="Virtual Wall"),IF(VLOOKUP(H7999,IRDeviceDetails!$A$1:$B$10000,2,FALSE)=0,"Standalone",IF(ISNUMBER(MATCH(H7999,ConfigGrouping!$D$1:$D$10000,0)),"Primary","Secondary")),"")))))))))</f>
        <v/>
      </c>
    </row>
    <row r="8000" spans="5:5" ht="15" customHeight="1" x14ac:dyDescent="0.35">
      <c r="E8000" s="11" t="str">
        <f>IF(F8000="Primary Timing Controller","Timing",IF(F8000="Secondary Timing Controller","Timing",IF(F8000="Star","Ethernet",IF(F8000="Door Controller","Security Solution",IF(F8000="Elevator Controller","Security Solution",IF(F8000="Range Extender","Security Solution",IF(F8000="Dropbox","Standalone",IF(F8000="LF Exciter","Standalone",IF(OR(F8000="Monitor",F8000="Virtual Wall"),IF(VLOOKUP(H8000,IRDeviceDetails!$A$1:$B$10000,2,FALSE)=0,"Standalone",IF(ISNUMBER(MATCH(H8000,ConfigGrouping!$D$1:$D$10000,0)),"Primary","Secondary")),"")))))))))</f>
        <v/>
      </c>
    </row>
    <row r="8001" spans="5:5" ht="15" customHeight="1" x14ac:dyDescent="0.35">
      <c r="E8001" s="11" t="str">
        <f>IF(F8001="Primary Timing Controller","Timing",IF(F8001="Secondary Timing Controller","Timing",IF(F8001="Star","Ethernet",IF(F8001="Door Controller","Security Solution",IF(F8001="Elevator Controller","Security Solution",IF(F8001="Range Extender","Security Solution",IF(F8001="Dropbox","Standalone",IF(F8001="LF Exciter","Standalone",IF(OR(F8001="Monitor",F8001="Virtual Wall"),IF(VLOOKUP(H8001,IRDeviceDetails!$A$1:$B$10000,2,FALSE)=0,"Standalone",IF(ISNUMBER(MATCH(H8001,ConfigGrouping!$D$1:$D$10000,0)),"Primary","Secondary")),"")))))))))</f>
        <v/>
      </c>
    </row>
    <row r="8002" spans="5:5" ht="15" customHeight="1" x14ac:dyDescent="0.35">
      <c r="E8002" s="11" t="str">
        <f>IF(F8002="Primary Timing Controller","Timing",IF(F8002="Secondary Timing Controller","Timing",IF(F8002="Star","Ethernet",IF(F8002="Door Controller","Security Solution",IF(F8002="Elevator Controller","Security Solution",IF(F8002="Range Extender","Security Solution",IF(F8002="Dropbox","Standalone",IF(F8002="LF Exciter","Standalone",IF(OR(F8002="Monitor",F8002="Virtual Wall"),IF(VLOOKUP(H8002,IRDeviceDetails!$A$1:$B$10000,2,FALSE)=0,"Standalone",IF(ISNUMBER(MATCH(H8002,ConfigGrouping!$D$1:$D$10000,0)),"Primary","Secondary")),"")))))))))</f>
        <v/>
      </c>
    </row>
    <row r="8003" spans="5:5" ht="15" customHeight="1" x14ac:dyDescent="0.35">
      <c r="E8003" s="11" t="str">
        <f>IF(F8003="Primary Timing Controller","Timing",IF(F8003="Secondary Timing Controller","Timing",IF(F8003="Star","Ethernet",IF(F8003="Door Controller","Security Solution",IF(F8003="Elevator Controller","Security Solution",IF(F8003="Range Extender","Security Solution",IF(F8003="Dropbox","Standalone",IF(F8003="LF Exciter","Standalone",IF(OR(F8003="Monitor",F8003="Virtual Wall"),IF(VLOOKUP(H8003,IRDeviceDetails!$A$1:$B$10000,2,FALSE)=0,"Standalone",IF(ISNUMBER(MATCH(H8003,ConfigGrouping!$D$1:$D$10000,0)),"Primary","Secondary")),"")))))))))</f>
        <v/>
      </c>
    </row>
    <row r="8004" spans="5:5" ht="15" customHeight="1" x14ac:dyDescent="0.35">
      <c r="E8004" s="11" t="str">
        <f>IF(F8004="Primary Timing Controller","Timing",IF(F8004="Secondary Timing Controller","Timing",IF(F8004="Star","Ethernet",IF(F8004="Door Controller","Security Solution",IF(F8004="Elevator Controller","Security Solution",IF(F8004="Range Extender","Security Solution",IF(F8004="Dropbox","Standalone",IF(F8004="LF Exciter","Standalone",IF(OR(F8004="Monitor",F8004="Virtual Wall"),IF(VLOOKUP(H8004,IRDeviceDetails!$A$1:$B$10000,2,FALSE)=0,"Standalone",IF(ISNUMBER(MATCH(H8004,ConfigGrouping!$D$1:$D$10000,0)),"Primary","Secondary")),"")))))))))</f>
        <v/>
      </c>
    </row>
    <row r="8005" spans="5:5" ht="15" customHeight="1" x14ac:dyDescent="0.35">
      <c r="E8005" s="11" t="str">
        <f>IF(F8005="Primary Timing Controller","Timing",IF(F8005="Secondary Timing Controller","Timing",IF(F8005="Star","Ethernet",IF(F8005="Door Controller","Security Solution",IF(F8005="Elevator Controller","Security Solution",IF(F8005="Range Extender","Security Solution",IF(F8005="Dropbox","Standalone",IF(F8005="LF Exciter","Standalone",IF(OR(F8005="Monitor",F8005="Virtual Wall"),IF(VLOOKUP(H8005,IRDeviceDetails!$A$1:$B$10000,2,FALSE)=0,"Standalone",IF(ISNUMBER(MATCH(H8005,ConfigGrouping!$D$1:$D$10000,0)),"Primary","Secondary")),"")))))))))</f>
        <v/>
      </c>
    </row>
    <row r="8006" spans="5:5" ht="15" customHeight="1" x14ac:dyDescent="0.35">
      <c r="E8006" s="11" t="str">
        <f>IF(F8006="Primary Timing Controller","Timing",IF(F8006="Secondary Timing Controller","Timing",IF(F8006="Star","Ethernet",IF(F8006="Door Controller","Security Solution",IF(F8006="Elevator Controller","Security Solution",IF(F8006="Range Extender","Security Solution",IF(F8006="Dropbox","Standalone",IF(F8006="LF Exciter","Standalone",IF(OR(F8006="Monitor",F8006="Virtual Wall"),IF(VLOOKUP(H8006,IRDeviceDetails!$A$1:$B$10000,2,FALSE)=0,"Standalone",IF(ISNUMBER(MATCH(H8006,ConfigGrouping!$D$1:$D$10000,0)),"Primary","Secondary")),"")))))))))</f>
        <v/>
      </c>
    </row>
    <row r="8007" spans="5:5" ht="15" customHeight="1" x14ac:dyDescent="0.35">
      <c r="E8007" s="11" t="str">
        <f>IF(F8007="Primary Timing Controller","Timing",IF(F8007="Secondary Timing Controller","Timing",IF(F8007="Star","Ethernet",IF(F8007="Door Controller","Security Solution",IF(F8007="Elevator Controller","Security Solution",IF(F8007="Range Extender","Security Solution",IF(F8007="Dropbox","Standalone",IF(F8007="LF Exciter","Standalone",IF(OR(F8007="Monitor",F8007="Virtual Wall"),IF(VLOOKUP(H8007,IRDeviceDetails!$A$1:$B$10000,2,FALSE)=0,"Standalone",IF(ISNUMBER(MATCH(H8007,ConfigGrouping!$D$1:$D$10000,0)),"Primary","Secondary")),"")))))))))</f>
        <v/>
      </c>
    </row>
    <row r="8008" spans="5:5" ht="15" customHeight="1" x14ac:dyDescent="0.35">
      <c r="E8008" s="11" t="str">
        <f>IF(F8008="Primary Timing Controller","Timing",IF(F8008="Secondary Timing Controller","Timing",IF(F8008="Star","Ethernet",IF(F8008="Door Controller","Security Solution",IF(F8008="Elevator Controller","Security Solution",IF(F8008="Range Extender","Security Solution",IF(F8008="Dropbox","Standalone",IF(F8008="LF Exciter","Standalone",IF(OR(F8008="Monitor",F8008="Virtual Wall"),IF(VLOOKUP(H8008,IRDeviceDetails!$A$1:$B$10000,2,FALSE)=0,"Standalone",IF(ISNUMBER(MATCH(H8008,ConfigGrouping!$D$1:$D$10000,0)),"Primary","Secondary")),"")))))))))</f>
        <v/>
      </c>
    </row>
    <row r="8009" spans="5:5" ht="15" customHeight="1" x14ac:dyDescent="0.35">
      <c r="E8009" s="11" t="str">
        <f>IF(F8009="Primary Timing Controller","Timing",IF(F8009="Secondary Timing Controller","Timing",IF(F8009="Star","Ethernet",IF(F8009="Door Controller","Security Solution",IF(F8009="Elevator Controller","Security Solution",IF(F8009="Range Extender","Security Solution",IF(F8009="Dropbox","Standalone",IF(F8009="LF Exciter","Standalone",IF(OR(F8009="Monitor",F8009="Virtual Wall"),IF(VLOOKUP(H8009,IRDeviceDetails!$A$1:$B$10000,2,FALSE)=0,"Standalone",IF(ISNUMBER(MATCH(H8009,ConfigGrouping!$D$1:$D$10000,0)),"Primary","Secondary")),"")))))))))</f>
        <v/>
      </c>
    </row>
    <row r="8010" spans="5:5" ht="15" customHeight="1" x14ac:dyDescent="0.35">
      <c r="E8010" s="11" t="str">
        <f>IF(F8010="Primary Timing Controller","Timing",IF(F8010="Secondary Timing Controller","Timing",IF(F8010="Star","Ethernet",IF(F8010="Door Controller","Security Solution",IF(F8010="Elevator Controller","Security Solution",IF(F8010="Range Extender","Security Solution",IF(F8010="Dropbox","Standalone",IF(F8010="LF Exciter","Standalone",IF(OR(F8010="Monitor",F8010="Virtual Wall"),IF(VLOOKUP(H8010,IRDeviceDetails!$A$1:$B$10000,2,FALSE)=0,"Standalone",IF(ISNUMBER(MATCH(H8010,ConfigGrouping!$D$1:$D$10000,0)),"Primary","Secondary")),"")))))))))</f>
        <v/>
      </c>
    </row>
    <row r="8011" spans="5:5" ht="15" customHeight="1" x14ac:dyDescent="0.35">
      <c r="E8011" s="11" t="str">
        <f>IF(F8011="Primary Timing Controller","Timing",IF(F8011="Secondary Timing Controller","Timing",IF(F8011="Star","Ethernet",IF(F8011="Door Controller","Security Solution",IF(F8011="Elevator Controller","Security Solution",IF(F8011="Range Extender","Security Solution",IF(F8011="Dropbox","Standalone",IF(F8011="LF Exciter","Standalone",IF(OR(F8011="Monitor",F8011="Virtual Wall"),IF(VLOOKUP(H8011,IRDeviceDetails!$A$1:$B$10000,2,FALSE)=0,"Standalone",IF(ISNUMBER(MATCH(H8011,ConfigGrouping!$D$1:$D$10000,0)),"Primary","Secondary")),"")))))))))</f>
        <v/>
      </c>
    </row>
    <row r="8012" spans="5:5" ht="15" customHeight="1" x14ac:dyDescent="0.35">
      <c r="E8012" s="11" t="str">
        <f>IF(F8012="Primary Timing Controller","Timing",IF(F8012="Secondary Timing Controller","Timing",IF(F8012="Star","Ethernet",IF(F8012="Door Controller","Security Solution",IF(F8012="Elevator Controller","Security Solution",IF(F8012="Range Extender","Security Solution",IF(F8012="Dropbox","Standalone",IF(F8012="LF Exciter","Standalone",IF(OR(F8012="Monitor",F8012="Virtual Wall"),IF(VLOOKUP(H8012,IRDeviceDetails!$A$1:$B$10000,2,FALSE)=0,"Standalone",IF(ISNUMBER(MATCH(H8012,ConfigGrouping!$D$1:$D$10000,0)),"Primary","Secondary")),"")))))))))</f>
        <v/>
      </c>
    </row>
    <row r="8013" spans="5:5" ht="15" customHeight="1" x14ac:dyDescent="0.35">
      <c r="E8013" s="11" t="str">
        <f>IF(F8013="Primary Timing Controller","Timing",IF(F8013="Secondary Timing Controller","Timing",IF(F8013="Star","Ethernet",IF(F8013="Door Controller","Security Solution",IF(F8013="Elevator Controller","Security Solution",IF(F8013="Range Extender","Security Solution",IF(F8013="Dropbox","Standalone",IF(F8013="LF Exciter","Standalone",IF(OR(F8013="Monitor",F8013="Virtual Wall"),IF(VLOOKUP(H8013,IRDeviceDetails!$A$1:$B$10000,2,FALSE)=0,"Standalone",IF(ISNUMBER(MATCH(H8013,ConfigGrouping!$D$1:$D$10000,0)),"Primary","Secondary")),"")))))))))</f>
        <v/>
      </c>
    </row>
    <row r="8014" spans="5:5" ht="15" customHeight="1" x14ac:dyDescent="0.35">
      <c r="E8014" s="11" t="str">
        <f>IF(F8014="Primary Timing Controller","Timing",IF(F8014="Secondary Timing Controller","Timing",IF(F8014="Star","Ethernet",IF(F8014="Door Controller","Security Solution",IF(F8014="Elevator Controller","Security Solution",IF(F8014="Range Extender","Security Solution",IF(F8014="Dropbox","Standalone",IF(F8014="LF Exciter","Standalone",IF(OR(F8014="Monitor",F8014="Virtual Wall"),IF(VLOOKUP(H8014,IRDeviceDetails!$A$1:$B$10000,2,FALSE)=0,"Standalone",IF(ISNUMBER(MATCH(H8014,ConfigGrouping!$D$1:$D$10000,0)),"Primary","Secondary")),"")))))))))</f>
        <v/>
      </c>
    </row>
    <row r="8015" spans="5:5" ht="15" customHeight="1" x14ac:dyDescent="0.35">
      <c r="E8015" s="11" t="str">
        <f>IF(F8015="Primary Timing Controller","Timing",IF(F8015="Secondary Timing Controller","Timing",IF(F8015="Star","Ethernet",IF(F8015="Door Controller","Security Solution",IF(F8015="Elevator Controller","Security Solution",IF(F8015="Range Extender","Security Solution",IF(F8015="Dropbox","Standalone",IF(F8015="LF Exciter","Standalone",IF(OR(F8015="Monitor",F8015="Virtual Wall"),IF(VLOOKUP(H8015,IRDeviceDetails!$A$1:$B$10000,2,FALSE)=0,"Standalone",IF(ISNUMBER(MATCH(H8015,ConfigGrouping!$D$1:$D$10000,0)),"Primary","Secondary")),"")))))))))</f>
        <v/>
      </c>
    </row>
    <row r="8016" spans="5:5" ht="15" customHeight="1" x14ac:dyDescent="0.35">
      <c r="E8016" s="11" t="str">
        <f>IF(F8016="Primary Timing Controller","Timing",IF(F8016="Secondary Timing Controller","Timing",IF(F8016="Star","Ethernet",IF(F8016="Door Controller","Security Solution",IF(F8016="Elevator Controller","Security Solution",IF(F8016="Range Extender","Security Solution",IF(F8016="Dropbox","Standalone",IF(F8016="LF Exciter","Standalone",IF(OR(F8016="Monitor",F8016="Virtual Wall"),IF(VLOOKUP(H8016,IRDeviceDetails!$A$1:$B$10000,2,FALSE)=0,"Standalone",IF(ISNUMBER(MATCH(H8016,ConfigGrouping!$D$1:$D$10000,0)),"Primary","Secondary")),"")))))))))</f>
        <v/>
      </c>
    </row>
    <row r="8017" spans="5:5" ht="15" customHeight="1" x14ac:dyDescent="0.35">
      <c r="E8017" s="11" t="str">
        <f>IF(F8017="Primary Timing Controller","Timing",IF(F8017="Secondary Timing Controller","Timing",IF(F8017="Star","Ethernet",IF(F8017="Door Controller","Security Solution",IF(F8017="Elevator Controller","Security Solution",IF(F8017="Range Extender","Security Solution",IF(F8017="Dropbox","Standalone",IF(F8017="LF Exciter","Standalone",IF(OR(F8017="Monitor",F8017="Virtual Wall"),IF(VLOOKUP(H8017,IRDeviceDetails!$A$1:$B$10000,2,FALSE)=0,"Standalone",IF(ISNUMBER(MATCH(H8017,ConfigGrouping!$D$1:$D$10000,0)),"Primary","Secondary")),"")))))))))</f>
        <v/>
      </c>
    </row>
    <row r="8018" spans="5:5" ht="15" customHeight="1" x14ac:dyDescent="0.35">
      <c r="E8018" s="11" t="str">
        <f>IF(F8018="Primary Timing Controller","Timing",IF(F8018="Secondary Timing Controller","Timing",IF(F8018="Star","Ethernet",IF(F8018="Door Controller","Security Solution",IF(F8018="Elevator Controller","Security Solution",IF(F8018="Range Extender","Security Solution",IF(F8018="Dropbox","Standalone",IF(F8018="LF Exciter","Standalone",IF(OR(F8018="Monitor",F8018="Virtual Wall"),IF(VLOOKUP(H8018,IRDeviceDetails!$A$1:$B$10000,2,FALSE)=0,"Standalone",IF(ISNUMBER(MATCH(H8018,ConfigGrouping!$D$1:$D$10000,0)),"Primary","Secondary")),"")))))))))</f>
        <v/>
      </c>
    </row>
    <row r="8019" spans="5:5" ht="15" customHeight="1" x14ac:dyDescent="0.35">
      <c r="E8019" s="11" t="str">
        <f>IF(F8019="Primary Timing Controller","Timing",IF(F8019="Secondary Timing Controller","Timing",IF(F8019="Star","Ethernet",IF(F8019="Door Controller","Security Solution",IF(F8019="Elevator Controller","Security Solution",IF(F8019="Range Extender","Security Solution",IF(F8019="Dropbox","Standalone",IF(F8019="LF Exciter","Standalone",IF(OR(F8019="Monitor",F8019="Virtual Wall"),IF(VLOOKUP(H8019,IRDeviceDetails!$A$1:$B$10000,2,FALSE)=0,"Standalone",IF(ISNUMBER(MATCH(H8019,ConfigGrouping!$D$1:$D$10000,0)),"Primary","Secondary")),"")))))))))</f>
        <v/>
      </c>
    </row>
    <row r="8020" spans="5:5" ht="15" customHeight="1" x14ac:dyDescent="0.35">
      <c r="E8020" s="11" t="str">
        <f>IF(F8020="Primary Timing Controller","Timing",IF(F8020="Secondary Timing Controller","Timing",IF(F8020="Star","Ethernet",IF(F8020="Door Controller","Security Solution",IF(F8020="Elevator Controller","Security Solution",IF(F8020="Range Extender","Security Solution",IF(F8020="Dropbox","Standalone",IF(F8020="LF Exciter","Standalone",IF(OR(F8020="Monitor",F8020="Virtual Wall"),IF(VLOOKUP(H8020,IRDeviceDetails!$A$1:$B$10000,2,FALSE)=0,"Standalone",IF(ISNUMBER(MATCH(H8020,ConfigGrouping!$D$1:$D$10000,0)),"Primary","Secondary")),"")))))))))</f>
        <v/>
      </c>
    </row>
    <row r="8021" spans="5:5" ht="15" customHeight="1" x14ac:dyDescent="0.35">
      <c r="E8021" s="11" t="str">
        <f>IF(F8021="Primary Timing Controller","Timing",IF(F8021="Secondary Timing Controller","Timing",IF(F8021="Star","Ethernet",IF(F8021="Door Controller","Security Solution",IF(F8021="Elevator Controller","Security Solution",IF(F8021="Range Extender","Security Solution",IF(F8021="Dropbox","Standalone",IF(F8021="LF Exciter","Standalone",IF(OR(F8021="Monitor",F8021="Virtual Wall"),IF(VLOOKUP(H8021,IRDeviceDetails!$A$1:$B$10000,2,FALSE)=0,"Standalone",IF(ISNUMBER(MATCH(H8021,ConfigGrouping!$D$1:$D$10000,0)),"Primary","Secondary")),"")))))))))</f>
        <v/>
      </c>
    </row>
    <row r="8022" spans="5:5" ht="15" customHeight="1" x14ac:dyDescent="0.35">
      <c r="E8022" s="11" t="str">
        <f>IF(F8022="Primary Timing Controller","Timing",IF(F8022="Secondary Timing Controller","Timing",IF(F8022="Star","Ethernet",IF(F8022="Door Controller","Security Solution",IF(F8022="Elevator Controller","Security Solution",IF(F8022="Range Extender","Security Solution",IF(F8022="Dropbox","Standalone",IF(F8022="LF Exciter","Standalone",IF(OR(F8022="Monitor",F8022="Virtual Wall"),IF(VLOOKUP(H8022,IRDeviceDetails!$A$1:$B$10000,2,FALSE)=0,"Standalone",IF(ISNUMBER(MATCH(H8022,ConfigGrouping!$D$1:$D$10000,0)),"Primary","Secondary")),"")))))))))</f>
        <v/>
      </c>
    </row>
    <row r="8023" spans="5:5" ht="15" customHeight="1" x14ac:dyDescent="0.35">
      <c r="E8023" s="11" t="str">
        <f>IF(F8023="Primary Timing Controller","Timing",IF(F8023="Secondary Timing Controller","Timing",IF(F8023="Star","Ethernet",IF(F8023="Door Controller","Security Solution",IF(F8023="Elevator Controller","Security Solution",IF(F8023="Range Extender","Security Solution",IF(F8023="Dropbox","Standalone",IF(F8023="LF Exciter","Standalone",IF(OR(F8023="Monitor",F8023="Virtual Wall"),IF(VLOOKUP(H8023,IRDeviceDetails!$A$1:$B$10000,2,FALSE)=0,"Standalone",IF(ISNUMBER(MATCH(H8023,ConfigGrouping!$D$1:$D$10000,0)),"Primary","Secondary")),"")))))))))</f>
        <v/>
      </c>
    </row>
    <row r="8024" spans="5:5" ht="15" customHeight="1" x14ac:dyDescent="0.35">
      <c r="E8024" s="11" t="str">
        <f>IF(F8024="Primary Timing Controller","Timing",IF(F8024="Secondary Timing Controller","Timing",IF(F8024="Star","Ethernet",IF(F8024="Door Controller","Security Solution",IF(F8024="Elevator Controller","Security Solution",IF(F8024="Range Extender","Security Solution",IF(F8024="Dropbox","Standalone",IF(F8024="LF Exciter","Standalone",IF(OR(F8024="Monitor",F8024="Virtual Wall"),IF(VLOOKUP(H8024,IRDeviceDetails!$A$1:$B$10000,2,FALSE)=0,"Standalone",IF(ISNUMBER(MATCH(H8024,ConfigGrouping!$D$1:$D$10000,0)),"Primary","Secondary")),"")))))))))</f>
        <v/>
      </c>
    </row>
    <row r="8025" spans="5:5" ht="15" customHeight="1" x14ac:dyDescent="0.35">
      <c r="E8025" s="11" t="str">
        <f>IF(F8025="Primary Timing Controller","Timing",IF(F8025="Secondary Timing Controller","Timing",IF(F8025="Star","Ethernet",IF(F8025="Door Controller","Security Solution",IF(F8025="Elevator Controller","Security Solution",IF(F8025="Range Extender","Security Solution",IF(F8025="Dropbox","Standalone",IF(F8025="LF Exciter","Standalone",IF(OR(F8025="Monitor",F8025="Virtual Wall"),IF(VLOOKUP(H8025,IRDeviceDetails!$A$1:$B$10000,2,FALSE)=0,"Standalone",IF(ISNUMBER(MATCH(H8025,ConfigGrouping!$D$1:$D$10000,0)),"Primary","Secondary")),"")))))))))</f>
        <v/>
      </c>
    </row>
    <row r="8026" spans="5:5" ht="15" customHeight="1" x14ac:dyDescent="0.35">
      <c r="E8026" s="11" t="str">
        <f>IF(F8026="Primary Timing Controller","Timing",IF(F8026="Secondary Timing Controller","Timing",IF(F8026="Star","Ethernet",IF(F8026="Door Controller","Security Solution",IF(F8026="Elevator Controller","Security Solution",IF(F8026="Range Extender","Security Solution",IF(F8026="Dropbox","Standalone",IF(F8026="LF Exciter","Standalone",IF(OR(F8026="Monitor",F8026="Virtual Wall"),IF(VLOOKUP(H8026,IRDeviceDetails!$A$1:$B$10000,2,FALSE)=0,"Standalone",IF(ISNUMBER(MATCH(H8026,ConfigGrouping!$D$1:$D$10000,0)),"Primary","Secondary")),"")))))))))</f>
        <v/>
      </c>
    </row>
    <row r="8027" spans="5:5" ht="15" customHeight="1" x14ac:dyDescent="0.35">
      <c r="E8027" s="11" t="str">
        <f>IF(F8027="Primary Timing Controller","Timing",IF(F8027="Secondary Timing Controller","Timing",IF(F8027="Star","Ethernet",IF(F8027="Door Controller","Security Solution",IF(F8027="Elevator Controller","Security Solution",IF(F8027="Range Extender","Security Solution",IF(F8027="Dropbox","Standalone",IF(F8027="LF Exciter","Standalone",IF(OR(F8027="Monitor",F8027="Virtual Wall"),IF(VLOOKUP(H8027,IRDeviceDetails!$A$1:$B$10000,2,FALSE)=0,"Standalone",IF(ISNUMBER(MATCH(H8027,ConfigGrouping!$D$1:$D$10000,0)),"Primary","Secondary")),"")))))))))</f>
        <v/>
      </c>
    </row>
    <row r="8028" spans="5:5" ht="15" customHeight="1" x14ac:dyDescent="0.35">
      <c r="E8028" s="11" t="str">
        <f>IF(F8028="Primary Timing Controller","Timing",IF(F8028="Secondary Timing Controller","Timing",IF(F8028="Star","Ethernet",IF(F8028="Door Controller","Security Solution",IF(F8028="Elevator Controller","Security Solution",IF(F8028="Range Extender","Security Solution",IF(F8028="Dropbox","Standalone",IF(F8028="LF Exciter","Standalone",IF(OR(F8028="Monitor",F8028="Virtual Wall"),IF(VLOOKUP(H8028,IRDeviceDetails!$A$1:$B$10000,2,FALSE)=0,"Standalone",IF(ISNUMBER(MATCH(H8028,ConfigGrouping!$D$1:$D$10000,0)),"Primary","Secondary")),"")))))))))</f>
        <v/>
      </c>
    </row>
    <row r="8029" spans="5:5" ht="15" customHeight="1" x14ac:dyDescent="0.35">
      <c r="E8029" s="11" t="str">
        <f>IF(F8029="Primary Timing Controller","Timing",IF(F8029="Secondary Timing Controller","Timing",IF(F8029="Star","Ethernet",IF(F8029="Door Controller","Security Solution",IF(F8029="Elevator Controller","Security Solution",IF(F8029="Range Extender","Security Solution",IF(F8029="Dropbox","Standalone",IF(F8029="LF Exciter","Standalone",IF(OR(F8029="Monitor",F8029="Virtual Wall"),IF(VLOOKUP(H8029,IRDeviceDetails!$A$1:$B$10000,2,FALSE)=0,"Standalone",IF(ISNUMBER(MATCH(H8029,ConfigGrouping!$D$1:$D$10000,0)),"Primary","Secondary")),"")))))))))</f>
        <v/>
      </c>
    </row>
    <row r="8030" spans="5:5" ht="15" customHeight="1" x14ac:dyDescent="0.35">
      <c r="E8030" s="11" t="str">
        <f>IF(F8030="Primary Timing Controller","Timing",IF(F8030="Secondary Timing Controller","Timing",IF(F8030="Star","Ethernet",IF(F8030="Door Controller","Security Solution",IF(F8030="Elevator Controller","Security Solution",IF(F8030="Range Extender","Security Solution",IF(F8030="Dropbox","Standalone",IF(F8030="LF Exciter","Standalone",IF(OR(F8030="Monitor",F8030="Virtual Wall"),IF(VLOOKUP(H8030,IRDeviceDetails!$A$1:$B$10000,2,FALSE)=0,"Standalone",IF(ISNUMBER(MATCH(H8030,ConfigGrouping!$D$1:$D$10000,0)),"Primary","Secondary")),"")))))))))</f>
        <v/>
      </c>
    </row>
    <row r="8031" spans="5:5" ht="15" customHeight="1" x14ac:dyDescent="0.35">
      <c r="E8031" s="11" t="str">
        <f>IF(F8031="Primary Timing Controller","Timing",IF(F8031="Secondary Timing Controller","Timing",IF(F8031="Star","Ethernet",IF(F8031="Door Controller","Security Solution",IF(F8031="Elevator Controller","Security Solution",IF(F8031="Range Extender","Security Solution",IF(F8031="Dropbox","Standalone",IF(F8031="LF Exciter","Standalone",IF(OR(F8031="Monitor",F8031="Virtual Wall"),IF(VLOOKUP(H8031,IRDeviceDetails!$A$1:$B$10000,2,FALSE)=0,"Standalone",IF(ISNUMBER(MATCH(H8031,ConfigGrouping!$D$1:$D$10000,0)),"Primary","Secondary")),"")))))))))</f>
        <v/>
      </c>
    </row>
    <row r="8032" spans="5:5" ht="15" customHeight="1" x14ac:dyDescent="0.35">
      <c r="E8032" s="11" t="str">
        <f>IF(F8032="Primary Timing Controller","Timing",IF(F8032="Secondary Timing Controller","Timing",IF(F8032="Star","Ethernet",IF(F8032="Door Controller","Security Solution",IF(F8032="Elevator Controller","Security Solution",IF(F8032="Range Extender","Security Solution",IF(F8032="Dropbox","Standalone",IF(F8032="LF Exciter","Standalone",IF(OR(F8032="Monitor",F8032="Virtual Wall"),IF(VLOOKUP(H8032,IRDeviceDetails!$A$1:$B$10000,2,FALSE)=0,"Standalone",IF(ISNUMBER(MATCH(H8032,ConfigGrouping!$D$1:$D$10000,0)),"Primary","Secondary")),"")))))))))</f>
        <v/>
      </c>
    </row>
    <row r="8033" spans="5:5" ht="15" customHeight="1" x14ac:dyDescent="0.35">
      <c r="E8033" s="11" t="str">
        <f>IF(F8033="Primary Timing Controller","Timing",IF(F8033="Secondary Timing Controller","Timing",IF(F8033="Star","Ethernet",IF(F8033="Door Controller","Security Solution",IF(F8033="Elevator Controller","Security Solution",IF(F8033="Range Extender","Security Solution",IF(F8033="Dropbox","Standalone",IF(F8033="LF Exciter","Standalone",IF(OR(F8033="Monitor",F8033="Virtual Wall"),IF(VLOOKUP(H8033,IRDeviceDetails!$A$1:$B$10000,2,FALSE)=0,"Standalone",IF(ISNUMBER(MATCH(H8033,ConfigGrouping!$D$1:$D$10000,0)),"Primary","Secondary")),"")))))))))</f>
        <v/>
      </c>
    </row>
    <row r="8034" spans="5:5" ht="15" customHeight="1" x14ac:dyDescent="0.35">
      <c r="E8034" s="11" t="str">
        <f>IF(F8034="Primary Timing Controller","Timing",IF(F8034="Secondary Timing Controller","Timing",IF(F8034="Star","Ethernet",IF(F8034="Door Controller","Security Solution",IF(F8034="Elevator Controller","Security Solution",IF(F8034="Range Extender","Security Solution",IF(F8034="Dropbox","Standalone",IF(F8034="LF Exciter","Standalone",IF(OR(F8034="Monitor",F8034="Virtual Wall"),IF(VLOOKUP(H8034,IRDeviceDetails!$A$1:$B$10000,2,FALSE)=0,"Standalone",IF(ISNUMBER(MATCH(H8034,ConfigGrouping!$D$1:$D$10000,0)),"Primary","Secondary")),"")))))))))</f>
        <v/>
      </c>
    </row>
    <row r="8035" spans="5:5" ht="15" customHeight="1" x14ac:dyDescent="0.35">
      <c r="E8035" s="11" t="str">
        <f>IF(F8035="Primary Timing Controller","Timing",IF(F8035="Secondary Timing Controller","Timing",IF(F8035="Star","Ethernet",IF(F8035="Door Controller","Security Solution",IF(F8035="Elevator Controller","Security Solution",IF(F8035="Range Extender","Security Solution",IF(F8035="Dropbox","Standalone",IF(F8035="LF Exciter","Standalone",IF(OR(F8035="Monitor",F8035="Virtual Wall"),IF(VLOOKUP(H8035,IRDeviceDetails!$A$1:$B$10000,2,FALSE)=0,"Standalone",IF(ISNUMBER(MATCH(H8035,ConfigGrouping!$D$1:$D$10000,0)),"Primary","Secondary")),"")))))))))</f>
        <v/>
      </c>
    </row>
    <row r="8036" spans="5:5" ht="15" customHeight="1" x14ac:dyDescent="0.35">
      <c r="E8036" s="11" t="str">
        <f>IF(F8036="Primary Timing Controller","Timing",IF(F8036="Secondary Timing Controller","Timing",IF(F8036="Star","Ethernet",IF(F8036="Door Controller","Security Solution",IF(F8036="Elevator Controller","Security Solution",IF(F8036="Range Extender","Security Solution",IF(F8036="Dropbox","Standalone",IF(F8036="LF Exciter","Standalone",IF(OR(F8036="Monitor",F8036="Virtual Wall"),IF(VLOOKUP(H8036,IRDeviceDetails!$A$1:$B$10000,2,FALSE)=0,"Standalone",IF(ISNUMBER(MATCH(H8036,ConfigGrouping!$D$1:$D$10000,0)),"Primary","Secondary")),"")))))))))</f>
        <v/>
      </c>
    </row>
    <row r="8037" spans="5:5" ht="15" customHeight="1" x14ac:dyDescent="0.35">
      <c r="E8037" s="11" t="str">
        <f>IF(F8037="Primary Timing Controller","Timing",IF(F8037="Secondary Timing Controller","Timing",IF(F8037="Star","Ethernet",IF(F8037="Door Controller","Security Solution",IF(F8037="Elevator Controller","Security Solution",IF(F8037="Range Extender","Security Solution",IF(F8037="Dropbox","Standalone",IF(F8037="LF Exciter","Standalone",IF(OR(F8037="Monitor",F8037="Virtual Wall"),IF(VLOOKUP(H8037,IRDeviceDetails!$A$1:$B$10000,2,FALSE)=0,"Standalone",IF(ISNUMBER(MATCH(H8037,ConfigGrouping!$D$1:$D$10000,0)),"Primary","Secondary")),"")))))))))</f>
        <v/>
      </c>
    </row>
    <row r="8038" spans="5:5" ht="15" customHeight="1" x14ac:dyDescent="0.35">
      <c r="E8038" s="11" t="str">
        <f>IF(F8038="Primary Timing Controller","Timing",IF(F8038="Secondary Timing Controller","Timing",IF(F8038="Star","Ethernet",IF(F8038="Door Controller","Security Solution",IF(F8038="Elevator Controller","Security Solution",IF(F8038="Range Extender","Security Solution",IF(F8038="Dropbox","Standalone",IF(F8038="LF Exciter","Standalone",IF(OR(F8038="Monitor",F8038="Virtual Wall"),IF(VLOOKUP(H8038,IRDeviceDetails!$A$1:$B$10000,2,FALSE)=0,"Standalone",IF(ISNUMBER(MATCH(H8038,ConfigGrouping!$D$1:$D$10000,0)),"Primary","Secondary")),"")))))))))</f>
        <v/>
      </c>
    </row>
    <row r="8039" spans="5:5" ht="15" customHeight="1" x14ac:dyDescent="0.35">
      <c r="E8039" s="11" t="str">
        <f>IF(F8039="Primary Timing Controller","Timing",IF(F8039="Secondary Timing Controller","Timing",IF(F8039="Star","Ethernet",IF(F8039="Door Controller","Security Solution",IF(F8039="Elevator Controller","Security Solution",IF(F8039="Range Extender","Security Solution",IF(F8039="Dropbox","Standalone",IF(F8039="LF Exciter","Standalone",IF(OR(F8039="Monitor",F8039="Virtual Wall"),IF(VLOOKUP(H8039,IRDeviceDetails!$A$1:$B$10000,2,FALSE)=0,"Standalone",IF(ISNUMBER(MATCH(H8039,ConfigGrouping!$D$1:$D$10000,0)),"Primary","Secondary")),"")))))))))</f>
        <v/>
      </c>
    </row>
    <row r="8040" spans="5:5" ht="15" customHeight="1" x14ac:dyDescent="0.35">
      <c r="E8040" s="11" t="str">
        <f>IF(F8040="Primary Timing Controller","Timing",IF(F8040="Secondary Timing Controller","Timing",IF(F8040="Star","Ethernet",IF(F8040="Door Controller","Security Solution",IF(F8040="Elevator Controller","Security Solution",IF(F8040="Range Extender","Security Solution",IF(F8040="Dropbox","Standalone",IF(F8040="LF Exciter","Standalone",IF(OR(F8040="Monitor",F8040="Virtual Wall"),IF(VLOOKUP(H8040,IRDeviceDetails!$A$1:$B$10000,2,FALSE)=0,"Standalone",IF(ISNUMBER(MATCH(H8040,ConfigGrouping!$D$1:$D$10000,0)),"Primary","Secondary")),"")))))))))</f>
        <v/>
      </c>
    </row>
    <row r="8041" spans="5:5" ht="15" customHeight="1" x14ac:dyDescent="0.35">
      <c r="E8041" s="11" t="str">
        <f>IF(F8041="Primary Timing Controller","Timing",IF(F8041="Secondary Timing Controller","Timing",IF(F8041="Star","Ethernet",IF(F8041="Door Controller","Security Solution",IF(F8041="Elevator Controller","Security Solution",IF(F8041="Range Extender","Security Solution",IF(F8041="Dropbox","Standalone",IF(F8041="LF Exciter","Standalone",IF(OR(F8041="Monitor",F8041="Virtual Wall"),IF(VLOOKUP(H8041,IRDeviceDetails!$A$1:$B$10000,2,FALSE)=0,"Standalone",IF(ISNUMBER(MATCH(H8041,ConfigGrouping!$D$1:$D$10000,0)),"Primary","Secondary")),"")))))))))</f>
        <v/>
      </c>
    </row>
    <row r="8042" spans="5:5" ht="15" customHeight="1" x14ac:dyDescent="0.35">
      <c r="E8042" s="11" t="str">
        <f>IF(F8042="Primary Timing Controller","Timing",IF(F8042="Secondary Timing Controller","Timing",IF(F8042="Star","Ethernet",IF(F8042="Door Controller","Security Solution",IF(F8042="Elevator Controller","Security Solution",IF(F8042="Range Extender","Security Solution",IF(F8042="Dropbox","Standalone",IF(F8042="LF Exciter","Standalone",IF(OR(F8042="Monitor",F8042="Virtual Wall"),IF(VLOOKUP(H8042,IRDeviceDetails!$A$1:$B$10000,2,FALSE)=0,"Standalone",IF(ISNUMBER(MATCH(H8042,ConfigGrouping!$D$1:$D$10000,0)),"Primary","Secondary")),"")))))))))</f>
        <v/>
      </c>
    </row>
    <row r="8043" spans="5:5" ht="15" customHeight="1" x14ac:dyDescent="0.35">
      <c r="E8043" s="11" t="str">
        <f>IF(F8043="Primary Timing Controller","Timing",IF(F8043="Secondary Timing Controller","Timing",IF(F8043="Star","Ethernet",IF(F8043="Door Controller","Security Solution",IF(F8043="Elevator Controller","Security Solution",IF(F8043="Range Extender","Security Solution",IF(F8043="Dropbox","Standalone",IF(F8043="LF Exciter","Standalone",IF(OR(F8043="Monitor",F8043="Virtual Wall"),IF(VLOOKUP(H8043,IRDeviceDetails!$A$1:$B$10000,2,FALSE)=0,"Standalone",IF(ISNUMBER(MATCH(H8043,ConfigGrouping!$D$1:$D$10000,0)),"Primary","Secondary")),"")))))))))</f>
        <v/>
      </c>
    </row>
    <row r="8044" spans="5:5" ht="15" customHeight="1" x14ac:dyDescent="0.35">
      <c r="E8044" s="11" t="str">
        <f>IF(F8044="Primary Timing Controller","Timing",IF(F8044="Secondary Timing Controller","Timing",IF(F8044="Star","Ethernet",IF(F8044="Door Controller","Security Solution",IF(F8044="Elevator Controller","Security Solution",IF(F8044="Range Extender","Security Solution",IF(F8044="Dropbox","Standalone",IF(F8044="LF Exciter","Standalone",IF(OR(F8044="Monitor",F8044="Virtual Wall"),IF(VLOOKUP(H8044,IRDeviceDetails!$A$1:$B$10000,2,FALSE)=0,"Standalone",IF(ISNUMBER(MATCH(H8044,ConfigGrouping!$D$1:$D$10000,0)),"Primary","Secondary")),"")))))))))</f>
        <v/>
      </c>
    </row>
    <row r="8045" spans="5:5" ht="15" customHeight="1" x14ac:dyDescent="0.35">
      <c r="E8045" s="11" t="str">
        <f>IF(F8045="Primary Timing Controller","Timing",IF(F8045="Secondary Timing Controller","Timing",IF(F8045="Star","Ethernet",IF(F8045="Door Controller","Security Solution",IF(F8045="Elevator Controller","Security Solution",IF(F8045="Range Extender","Security Solution",IF(F8045="Dropbox","Standalone",IF(F8045="LF Exciter","Standalone",IF(OR(F8045="Monitor",F8045="Virtual Wall"),IF(VLOOKUP(H8045,IRDeviceDetails!$A$1:$B$10000,2,FALSE)=0,"Standalone",IF(ISNUMBER(MATCH(H8045,ConfigGrouping!$D$1:$D$10000,0)),"Primary","Secondary")),"")))))))))</f>
        <v/>
      </c>
    </row>
    <row r="8046" spans="5:5" ht="15" customHeight="1" x14ac:dyDescent="0.35">
      <c r="E8046" s="11" t="str">
        <f>IF(F8046="Primary Timing Controller","Timing",IF(F8046="Secondary Timing Controller","Timing",IF(F8046="Star","Ethernet",IF(F8046="Door Controller","Security Solution",IF(F8046="Elevator Controller","Security Solution",IF(F8046="Range Extender","Security Solution",IF(F8046="Dropbox","Standalone",IF(F8046="LF Exciter","Standalone",IF(OR(F8046="Monitor",F8046="Virtual Wall"),IF(VLOOKUP(H8046,IRDeviceDetails!$A$1:$B$10000,2,FALSE)=0,"Standalone",IF(ISNUMBER(MATCH(H8046,ConfigGrouping!$D$1:$D$10000,0)),"Primary","Secondary")),"")))))))))</f>
        <v/>
      </c>
    </row>
    <row r="8047" spans="5:5" ht="15" customHeight="1" x14ac:dyDescent="0.35">
      <c r="E8047" s="11" t="str">
        <f>IF(F8047="Primary Timing Controller","Timing",IF(F8047="Secondary Timing Controller","Timing",IF(F8047="Star","Ethernet",IF(F8047="Door Controller","Security Solution",IF(F8047="Elevator Controller","Security Solution",IF(F8047="Range Extender","Security Solution",IF(F8047="Dropbox","Standalone",IF(F8047="LF Exciter","Standalone",IF(OR(F8047="Monitor",F8047="Virtual Wall"),IF(VLOOKUP(H8047,IRDeviceDetails!$A$1:$B$10000,2,FALSE)=0,"Standalone",IF(ISNUMBER(MATCH(H8047,ConfigGrouping!$D$1:$D$10000,0)),"Primary","Secondary")),"")))))))))</f>
        <v/>
      </c>
    </row>
    <row r="8048" spans="5:5" ht="15" customHeight="1" x14ac:dyDescent="0.35">
      <c r="E8048" s="11" t="str">
        <f>IF(F8048="Primary Timing Controller","Timing",IF(F8048="Secondary Timing Controller","Timing",IF(F8048="Star","Ethernet",IF(F8048="Door Controller","Security Solution",IF(F8048="Elevator Controller","Security Solution",IF(F8048="Range Extender","Security Solution",IF(F8048="Dropbox","Standalone",IF(F8048="LF Exciter","Standalone",IF(OR(F8048="Monitor",F8048="Virtual Wall"),IF(VLOOKUP(H8048,IRDeviceDetails!$A$1:$B$10000,2,FALSE)=0,"Standalone",IF(ISNUMBER(MATCH(H8048,ConfigGrouping!$D$1:$D$10000,0)),"Primary","Secondary")),"")))))))))</f>
        <v/>
      </c>
    </row>
    <row r="8049" spans="5:5" ht="15" customHeight="1" x14ac:dyDescent="0.35">
      <c r="E8049" s="11" t="str">
        <f>IF(F8049="Primary Timing Controller","Timing",IF(F8049="Secondary Timing Controller","Timing",IF(F8049="Star","Ethernet",IF(F8049="Door Controller","Security Solution",IF(F8049="Elevator Controller","Security Solution",IF(F8049="Range Extender","Security Solution",IF(F8049="Dropbox","Standalone",IF(F8049="LF Exciter","Standalone",IF(OR(F8049="Monitor",F8049="Virtual Wall"),IF(VLOOKUP(H8049,IRDeviceDetails!$A$1:$B$10000,2,FALSE)=0,"Standalone",IF(ISNUMBER(MATCH(H8049,ConfigGrouping!$D$1:$D$10000,0)),"Primary","Secondary")),"")))))))))</f>
        <v/>
      </c>
    </row>
    <row r="8050" spans="5:5" ht="15" customHeight="1" x14ac:dyDescent="0.35">
      <c r="E8050" s="11" t="str">
        <f>IF(F8050="Primary Timing Controller","Timing",IF(F8050="Secondary Timing Controller","Timing",IF(F8050="Star","Ethernet",IF(F8050="Door Controller","Security Solution",IF(F8050="Elevator Controller","Security Solution",IF(F8050="Range Extender","Security Solution",IF(F8050="Dropbox","Standalone",IF(F8050="LF Exciter","Standalone",IF(OR(F8050="Monitor",F8050="Virtual Wall"),IF(VLOOKUP(H8050,IRDeviceDetails!$A$1:$B$10000,2,FALSE)=0,"Standalone",IF(ISNUMBER(MATCH(H8050,ConfigGrouping!$D$1:$D$10000,0)),"Primary","Secondary")),"")))))))))</f>
        <v/>
      </c>
    </row>
    <row r="8051" spans="5:5" ht="15" customHeight="1" x14ac:dyDescent="0.35">
      <c r="E8051" s="11" t="str">
        <f>IF(F8051="Primary Timing Controller","Timing",IF(F8051="Secondary Timing Controller","Timing",IF(F8051="Star","Ethernet",IF(F8051="Door Controller","Security Solution",IF(F8051="Elevator Controller","Security Solution",IF(F8051="Range Extender","Security Solution",IF(F8051="Dropbox","Standalone",IF(F8051="LF Exciter","Standalone",IF(OR(F8051="Monitor",F8051="Virtual Wall"),IF(VLOOKUP(H8051,IRDeviceDetails!$A$1:$B$10000,2,FALSE)=0,"Standalone",IF(ISNUMBER(MATCH(H8051,ConfigGrouping!$D$1:$D$10000,0)),"Primary","Secondary")),"")))))))))</f>
        <v/>
      </c>
    </row>
    <row r="8052" spans="5:5" ht="15" customHeight="1" x14ac:dyDescent="0.35">
      <c r="E8052" s="11" t="str">
        <f>IF(F8052="Primary Timing Controller","Timing",IF(F8052="Secondary Timing Controller","Timing",IF(F8052="Star","Ethernet",IF(F8052="Door Controller","Security Solution",IF(F8052="Elevator Controller","Security Solution",IF(F8052="Range Extender","Security Solution",IF(F8052="Dropbox","Standalone",IF(F8052="LF Exciter","Standalone",IF(OR(F8052="Monitor",F8052="Virtual Wall"),IF(VLOOKUP(H8052,IRDeviceDetails!$A$1:$B$10000,2,FALSE)=0,"Standalone",IF(ISNUMBER(MATCH(H8052,ConfigGrouping!$D$1:$D$10000,0)),"Primary","Secondary")),"")))))))))</f>
        <v/>
      </c>
    </row>
    <row r="8053" spans="5:5" ht="15" customHeight="1" x14ac:dyDescent="0.35">
      <c r="E8053" s="11" t="str">
        <f>IF(F8053="Primary Timing Controller","Timing",IF(F8053="Secondary Timing Controller","Timing",IF(F8053="Star","Ethernet",IF(F8053="Door Controller","Security Solution",IF(F8053="Elevator Controller","Security Solution",IF(F8053="Range Extender","Security Solution",IF(F8053="Dropbox","Standalone",IF(F8053="LF Exciter","Standalone",IF(OR(F8053="Monitor",F8053="Virtual Wall"),IF(VLOOKUP(H8053,IRDeviceDetails!$A$1:$B$10000,2,FALSE)=0,"Standalone",IF(ISNUMBER(MATCH(H8053,ConfigGrouping!$D$1:$D$10000,0)),"Primary","Secondary")),"")))))))))</f>
        <v/>
      </c>
    </row>
    <row r="8054" spans="5:5" ht="15" customHeight="1" x14ac:dyDescent="0.35">
      <c r="E8054" s="11" t="str">
        <f>IF(F8054="Primary Timing Controller","Timing",IF(F8054="Secondary Timing Controller","Timing",IF(F8054="Star","Ethernet",IF(F8054="Door Controller","Security Solution",IF(F8054="Elevator Controller","Security Solution",IF(F8054="Range Extender","Security Solution",IF(F8054="Dropbox","Standalone",IF(F8054="LF Exciter","Standalone",IF(OR(F8054="Monitor",F8054="Virtual Wall"),IF(VLOOKUP(H8054,IRDeviceDetails!$A$1:$B$10000,2,FALSE)=0,"Standalone",IF(ISNUMBER(MATCH(H8054,ConfigGrouping!$D$1:$D$10000,0)),"Primary","Secondary")),"")))))))))</f>
        <v/>
      </c>
    </row>
    <row r="8055" spans="5:5" ht="15" customHeight="1" x14ac:dyDescent="0.35">
      <c r="E8055" s="11" t="str">
        <f>IF(F8055="Primary Timing Controller","Timing",IF(F8055="Secondary Timing Controller","Timing",IF(F8055="Star","Ethernet",IF(F8055="Door Controller","Security Solution",IF(F8055="Elevator Controller","Security Solution",IF(F8055="Range Extender","Security Solution",IF(F8055="Dropbox","Standalone",IF(F8055="LF Exciter","Standalone",IF(OR(F8055="Monitor",F8055="Virtual Wall"),IF(VLOOKUP(H8055,IRDeviceDetails!$A$1:$B$10000,2,FALSE)=0,"Standalone",IF(ISNUMBER(MATCH(H8055,ConfigGrouping!$D$1:$D$10000,0)),"Primary","Secondary")),"")))))))))</f>
        <v/>
      </c>
    </row>
    <row r="8056" spans="5:5" ht="15" customHeight="1" x14ac:dyDescent="0.35">
      <c r="E8056" s="11" t="str">
        <f>IF(F8056="Primary Timing Controller","Timing",IF(F8056="Secondary Timing Controller","Timing",IF(F8056="Star","Ethernet",IF(F8056="Door Controller","Security Solution",IF(F8056="Elevator Controller","Security Solution",IF(F8056="Range Extender","Security Solution",IF(F8056="Dropbox","Standalone",IF(F8056="LF Exciter","Standalone",IF(OR(F8056="Monitor",F8056="Virtual Wall"),IF(VLOOKUP(H8056,IRDeviceDetails!$A$1:$B$10000,2,FALSE)=0,"Standalone",IF(ISNUMBER(MATCH(H8056,ConfigGrouping!$D$1:$D$10000,0)),"Primary","Secondary")),"")))))))))</f>
        <v/>
      </c>
    </row>
    <row r="8057" spans="5:5" ht="15" customHeight="1" x14ac:dyDescent="0.35">
      <c r="E8057" s="11" t="str">
        <f>IF(F8057="Primary Timing Controller","Timing",IF(F8057="Secondary Timing Controller","Timing",IF(F8057="Star","Ethernet",IF(F8057="Door Controller","Security Solution",IF(F8057="Elevator Controller","Security Solution",IF(F8057="Range Extender","Security Solution",IF(F8057="Dropbox","Standalone",IF(F8057="LF Exciter","Standalone",IF(OR(F8057="Monitor",F8057="Virtual Wall"),IF(VLOOKUP(H8057,IRDeviceDetails!$A$1:$B$10000,2,FALSE)=0,"Standalone",IF(ISNUMBER(MATCH(H8057,ConfigGrouping!$D$1:$D$10000,0)),"Primary","Secondary")),"")))))))))</f>
        <v/>
      </c>
    </row>
    <row r="8058" spans="5:5" ht="15" customHeight="1" x14ac:dyDescent="0.35">
      <c r="E8058" s="11" t="str">
        <f>IF(F8058="Primary Timing Controller","Timing",IF(F8058="Secondary Timing Controller","Timing",IF(F8058="Star","Ethernet",IF(F8058="Door Controller","Security Solution",IF(F8058="Elevator Controller","Security Solution",IF(F8058="Range Extender","Security Solution",IF(F8058="Dropbox","Standalone",IF(F8058="LF Exciter","Standalone",IF(OR(F8058="Monitor",F8058="Virtual Wall"),IF(VLOOKUP(H8058,IRDeviceDetails!$A$1:$B$10000,2,FALSE)=0,"Standalone",IF(ISNUMBER(MATCH(H8058,ConfigGrouping!$D$1:$D$10000,0)),"Primary","Secondary")),"")))))))))</f>
        <v/>
      </c>
    </row>
    <row r="8059" spans="5:5" ht="15" customHeight="1" x14ac:dyDescent="0.35">
      <c r="E8059" s="11" t="str">
        <f>IF(F8059="Primary Timing Controller","Timing",IF(F8059="Secondary Timing Controller","Timing",IF(F8059="Star","Ethernet",IF(F8059="Door Controller","Security Solution",IF(F8059="Elevator Controller","Security Solution",IF(F8059="Range Extender","Security Solution",IF(F8059="Dropbox","Standalone",IF(F8059="LF Exciter","Standalone",IF(OR(F8059="Monitor",F8059="Virtual Wall"),IF(VLOOKUP(H8059,IRDeviceDetails!$A$1:$B$10000,2,FALSE)=0,"Standalone",IF(ISNUMBER(MATCH(H8059,ConfigGrouping!$D$1:$D$10000,0)),"Primary","Secondary")),"")))))))))</f>
        <v/>
      </c>
    </row>
    <row r="8060" spans="5:5" ht="15" customHeight="1" x14ac:dyDescent="0.35">
      <c r="E8060" s="11" t="str">
        <f>IF(F8060="Primary Timing Controller","Timing",IF(F8060="Secondary Timing Controller","Timing",IF(F8060="Star","Ethernet",IF(F8060="Door Controller","Security Solution",IF(F8060="Elevator Controller","Security Solution",IF(F8060="Range Extender","Security Solution",IF(F8060="Dropbox","Standalone",IF(F8060="LF Exciter","Standalone",IF(OR(F8060="Monitor",F8060="Virtual Wall"),IF(VLOOKUP(H8060,IRDeviceDetails!$A$1:$B$10000,2,FALSE)=0,"Standalone",IF(ISNUMBER(MATCH(H8060,ConfigGrouping!$D$1:$D$10000,0)),"Primary","Secondary")),"")))))))))</f>
        <v/>
      </c>
    </row>
    <row r="8061" spans="5:5" ht="15" customHeight="1" x14ac:dyDescent="0.35">
      <c r="E8061" s="11" t="str">
        <f>IF(F8061="Primary Timing Controller","Timing",IF(F8061="Secondary Timing Controller","Timing",IF(F8061="Star","Ethernet",IF(F8061="Door Controller","Security Solution",IF(F8061="Elevator Controller","Security Solution",IF(F8061="Range Extender","Security Solution",IF(F8061="Dropbox","Standalone",IF(F8061="LF Exciter","Standalone",IF(OR(F8061="Monitor",F8061="Virtual Wall"),IF(VLOOKUP(H8061,IRDeviceDetails!$A$1:$B$10000,2,FALSE)=0,"Standalone",IF(ISNUMBER(MATCH(H8061,ConfigGrouping!$D$1:$D$10000,0)),"Primary","Secondary")),"")))))))))</f>
        <v/>
      </c>
    </row>
    <row r="8062" spans="5:5" ht="15" customHeight="1" x14ac:dyDescent="0.35">
      <c r="E8062" s="11" t="str">
        <f>IF(F8062="Primary Timing Controller","Timing",IF(F8062="Secondary Timing Controller","Timing",IF(F8062="Star","Ethernet",IF(F8062="Door Controller","Security Solution",IF(F8062="Elevator Controller","Security Solution",IF(F8062="Range Extender","Security Solution",IF(F8062="Dropbox","Standalone",IF(F8062="LF Exciter","Standalone",IF(OR(F8062="Monitor",F8062="Virtual Wall"),IF(VLOOKUP(H8062,IRDeviceDetails!$A$1:$B$10000,2,FALSE)=0,"Standalone",IF(ISNUMBER(MATCH(H8062,ConfigGrouping!$D$1:$D$10000,0)),"Primary","Secondary")),"")))))))))</f>
        <v/>
      </c>
    </row>
    <row r="8063" spans="5:5" ht="15" customHeight="1" x14ac:dyDescent="0.35">
      <c r="E8063" s="11" t="str">
        <f>IF(F8063="Primary Timing Controller","Timing",IF(F8063="Secondary Timing Controller","Timing",IF(F8063="Star","Ethernet",IF(F8063="Door Controller","Security Solution",IF(F8063="Elevator Controller","Security Solution",IF(F8063="Range Extender","Security Solution",IF(F8063="Dropbox","Standalone",IF(F8063="LF Exciter","Standalone",IF(OR(F8063="Monitor",F8063="Virtual Wall"),IF(VLOOKUP(H8063,IRDeviceDetails!$A$1:$B$10000,2,FALSE)=0,"Standalone",IF(ISNUMBER(MATCH(H8063,ConfigGrouping!$D$1:$D$10000,0)),"Primary","Secondary")),"")))))))))</f>
        <v/>
      </c>
    </row>
    <row r="8064" spans="5:5" ht="15" customHeight="1" x14ac:dyDescent="0.35">
      <c r="E8064" s="11" t="str">
        <f>IF(F8064="Primary Timing Controller","Timing",IF(F8064="Secondary Timing Controller","Timing",IF(F8064="Star","Ethernet",IF(F8064="Door Controller","Security Solution",IF(F8064="Elevator Controller","Security Solution",IF(F8064="Range Extender","Security Solution",IF(F8064="Dropbox","Standalone",IF(F8064="LF Exciter","Standalone",IF(OR(F8064="Monitor",F8064="Virtual Wall"),IF(VLOOKUP(H8064,IRDeviceDetails!$A$1:$B$10000,2,FALSE)=0,"Standalone",IF(ISNUMBER(MATCH(H8064,ConfigGrouping!$D$1:$D$10000,0)),"Primary","Secondary")),"")))))))))</f>
        <v/>
      </c>
    </row>
    <row r="8065" spans="5:5" ht="15" customHeight="1" x14ac:dyDescent="0.35">
      <c r="E8065" s="11" t="str">
        <f>IF(F8065="Primary Timing Controller","Timing",IF(F8065="Secondary Timing Controller","Timing",IF(F8065="Star","Ethernet",IF(F8065="Door Controller","Security Solution",IF(F8065="Elevator Controller","Security Solution",IF(F8065="Range Extender","Security Solution",IF(F8065="Dropbox","Standalone",IF(F8065="LF Exciter","Standalone",IF(OR(F8065="Monitor",F8065="Virtual Wall"),IF(VLOOKUP(H8065,IRDeviceDetails!$A$1:$B$10000,2,FALSE)=0,"Standalone",IF(ISNUMBER(MATCH(H8065,ConfigGrouping!$D$1:$D$10000,0)),"Primary","Secondary")),"")))))))))</f>
        <v/>
      </c>
    </row>
    <row r="8066" spans="5:5" ht="15" customHeight="1" x14ac:dyDescent="0.35">
      <c r="E8066" s="11" t="str">
        <f>IF(F8066="Primary Timing Controller","Timing",IF(F8066="Secondary Timing Controller","Timing",IF(F8066="Star","Ethernet",IF(F8066="Door Controller","Security Solution",IF(F8066="Elevator Controller","Security Solution",IF(F8066="Range Extender","Security Solution",IF(F8066="Dropbox","Standalone",IF(F8066="LF Exciter","Standalone",IF(OR(F8066="Monitor",F8066="Virtual Wall"),IF(VLOOKUP(H8066,IRDeviceDetails!$A$1:$B$10000,2,FALSE)=0,"Standalone",IF(ISNUMBER(MATCH(H8066,ConfigGrouping!$D$1:$D$10000,0)),"Primary","Secondary")),"")))))))))</f>
        <v/>
      </c>
    </row>
    <row r="8067" spans="5:5" ht="15" customHeight="1" x14ac:dyDescent="0.35">
      <c r="E8067" s="11" t="str">
        <f>IF(F8067="Primary Timing Controller","Timing",IF(F8067="Secondary Timing Controller","Timing",IF(F8067="Star","Ethernet",IF(F8067="Door Controller","Security Solution",IF(F8067="Elevator Controller","Security Solution",IF(F8067="Range Extender","Security Solution",IF(F8067="Dropbox","Standalone",IF(F8067="LF Exciter","Standalone",IF(OR(F8067="Monitor",F8067="Virtual Wall"),IF(VLOOKUP(H8067,IRDeviceDetails!$A$1:$B$10000,2,FALSE)=0,"Standalone",IF(ISNUMBER(MATCH(H8067,ConfigGrouping!$D$1:$D$10000,0)),"Primary","Secondary")),"")))))))))</f>
        <v/>
      </c>
    </row>
    <row r="8068" spans="5:5" ht="15" customHeight="1" x14ac:dyDescent="0.35">
      <c r="E8068" s="11" t="str">
        <f>IF(F8068="Primary Timing Controller","Timing",IF(F8068="Secondary Timing Controller","Timing",IF(F8068="Star","Ethernet",IF(F8068="Door Controller","Security Solution",IF(F8068="Elevator Controller","Security Solution",IF(F8068="Range Extender","Security Solution",IF(F8068="Dropbox","Standalone",IF(F8068="LF Exciter","Standalone",IF(OR(F8068="Monitor",F8068="Virtual Wall"),IF(VLOOKUP(H8068,IRDeviceDetails!$A$1:$B$10000,2,FALSE)=0,"Standalone",IF(ISNUMBER(MATCH(H8068,ConfigGrouping!$D$1:$D$10000,0)),"Primary","Secondary")),"")))))))))</f>
        <v/>
      </c>
    </row>
    <row r="8069" spans="5:5" ht="15" customHeight="1" x14ac:dyDescent="0.35">
      <c r="E8069" s="11" t="str">
        <f>IF(F8069="Primary Timing Controller","Timing",IF(F8069="Secondary Timing Controller","Timing",IF(F8069="Star","Ethernet",IF(F8069="Door Controller","Security Solution",IF(F8069="Elevator Controller","Security Solution",IF(F8069="Range Extender","Security Solution",IF(F8069="Dropbox","Standalone",IF(F8069="LF Exciter","Standalone",IF(OR(F8069="Monitor",F8069="Virtual Wall"),IF(VLOOKUP(H8069,IRDeviceDetails!$A$1:$B$10000,2,FALSE)=0,"Standalone",IF(ISNUMBER(MATCH(H8069,ConfigGrouping!$D$1:$D$10000,0)),"Primary","Secondary")),"")))))))))</f>
        <v/>
      </c>
    </row>
    <row r="8070" spans="5:5" ht="15" customHeight="1" x14ac:dyDescent="0.35">
      <c r="E8070" s="11" t="str">
        <f>IF(F8070="Primary Timing Controller","Timing",IF(F8070="Secondary Timing Controller","Timing",IF(F8070="Star","Ethernet",IF(F8070="Door Controller","Security Solution",IF(F8070="Elevator Controller","Security Solution",IF(F8070="Range Extender","Security Solution",IF(F8070="Dropbox","Standalone",IF(F8070="LF Exciter","Standalone",IF(OR(F8070="Monitor",F8070="Virtual Wall"),IF(VLOOKUP(H8070,IRDeviceDetails!$A$1:$B$10000,2,FALSE)=0,"Standalone",IF(ISNUMBER(MATCH(H8070,ConfigGrouping!$D$1:$D$10000,0)),"Primary","Secondary")),"")))))))))</f>
        <v/>
      </c>
    </row>
    <row r="8071" spans="5:5" ht="15" customHeight="1" x14ac:dyDescent="0.35">
      <c r="E8071" s="11" t="str">
        <f>IF(F8071="Primary Timing Controller","Timing",IF(F8071="Secondary Timing Controller","Timing",IF(F8071="Star","Ethernet",IF(F8071="Door Controller","Security Solution",IF(F8071="Elevator Controller","Security Solution",IF(F8071="Range Extender","Security Solution",IF(F8071="Dropbox","Standalone",IF(F8071="LF Exciter","Standalone",IF(OR(F8071="Monitor",F8071="Virtual Wall"),IF(VLOOKUP(H8071,IRDeviceDetails!$A$1:$B$10000,2,FALSE)=0,"Standalone",IF(ISNUMBER(MATCH(H8071,ConfigGrouping!$D$1:$D$10000,0)),"Primary","Secondary")),"")))))))))</f>
        <v/>
      </c>
    </row>
    <row r="8072" spans="5:5" ht="15" customHeight="1" x14ac:dyDescent="0.35">
      <c r="E8072" s="11" t="str">
        <f>IF(F8072="Primary Timing Controller","Timing",IF(F8072="Secondary Timing Controller","Timing",IF(F8072="Star","Ethernet",IF(F8072="Door Controller","Security Solution",IF(F8072="Elevator Controller","Security Solution",IF(F8072="Range Extender","Security Solution",IF(F8072="Dropbox","Standalone",IF(F8072="LF Exciter","Standalone",IF(OR(F8072="Monitor",F8072="Virtual Wall"),IF(VLOOKUP(H8072,IRDeviceDetails!$A$1:$B$10000,2,FALSE)=0,"Standalone",IF(ISNUMBER(MATCH(H8072,ConfigGrouping!$D$1:$D$10000,0)),"Primary","Secondary")),"")))))))))</f>
        <v/>
      </c>
    </row>
    <row r="8073" spans="5:5" ht="15" customHeight="1" x14ac:dyDescent="0.35">
      <c r="E8073" s="11" t="str">
        <f>IF(F8073="Primary Timing Controller","Timing",IF(F8073="Secondary Timing Controller","Timing",IF(F8073="Star","Ethernet",IF(F8073="Door Controller","Security Solution",IF(F8073="Elevator Controller","Security Solution",IF(F8073="Range Extender","Security Solution",IF(F8073="Dropbox","Standalone",IF(F8073="LF Exciter","Standalone",IF(OR(F8073="Monitor",F8073="Virtual Wall"),IF(VLOOKUP(H8073,IRDeviceDetails!$A$1:$B$10000,2,FALSE)=0,"Standalone",IF(ISNUMBER(MATCH(H8073,ConfigGrouping!$D$1:$D$10000,0)),"Primary","Secondary")),"")))))))))</f>
        <v/>
      </c>
    </row>
    <row r="8074" spans="5:5" ht="15" customHeight="1" x14ac:dyDescent="0.35">
      <c r="E8074" s="11" t="str">
        <f>IF(F8074="Primary Timing Controller","Timing",IF(F8074="Secondary Timing Controller","Timing",IF(F8074="Star","Ethernet",IF(F8074="Door Controller","Security Solution",IF(F8074="Elevator Controller","Security Solution",IF(F8074="Range Extender","Security Solution",IF(F8074="Dropbox","Standalone",IF(F8074="LF Exciter","Standalone",IF(OR(F8074="Monitor",F8074="Virtual Wall"),IF(VLOOKUP(H8074,IRDeviceDetails!$A$1:$B$10000,2,FALSE)=0,"Standalone",IF(ISNUMBER(MATCH(H8074,ConfigGrouping!$D$1:$D$10000,0)),"Primary","Secondary")),"")))))))))</f>
        <v/>
      </c>
    </row>
    <row r="8075" spans="5:5" ht="15" customHeight="1" x14ac:dyDescent="0.35">
      <c r="E8075" s="11" t="str">
        <f>IF(F8075="Primary Timing Controller","Timing",IF(F8075="Secondary Timing Controller","Timing",IF(F8075="Star","Ethernet",IF(F8075="Door Controller","Security Solution",IF(F8075="Elevator Controller","Security Solution",IF(F8075="Range Extender","Security Solution",IF(F8075="Dropbox","Standalone",IF(F8075="LF Exciter","Standalone",IF(OR(F8075="Monitor",F8075="Virtual Wall"),IF(VLOOKUP(H8075,IRDeviceDetails!$A$1:$B$10000,2,FALSE)=0,"Standalone",IF(ISNUMBER(MATCH(H8075,ConfigGrouping!$D$1:$D$10000,0)),"Primary","Secondary")),"")))))))))</f>
        <v/>
      </c>
    </row>
    <row r="8076" spans="5:5" ht="15" customHeight="1" x14ac:dyDescent="0.35">
      <c r="E8076" s="11" t="str">
        <f>IF(F8076="Primary Timing Controller","Timing",IF(F8076="Secondary Timing Controller","Timing",IF(F8076="Star","Ethernet",IF(F8076="Door Controller","Security Solution",IF(F8076="Elevator Controller","Security Solution",IF(F8076="Range Extender","Security Solution",IF(F8076="Dropbox","Standalone",IF(F8076="LF Exciter","Standalone",IF(OR(F8076="Monitor",F8076="Virtual Wall"),IF(VLOOKUP(H8076,IRDeviceDetails!$A$1:$B$10000,2,FALSE)=0,"Standalone",IF(ISNUMBER(MATCH(H8076,ConfigGrouping!$D$1:$D$10000,0)),"Primary","Secondary")),"")))))))))</f>
        <v/>
      </c>
    </row>
    <row r="8077" spans="5:5" ht="15" customHeight="1" x14ac:dyDescent="0.35">
      <c r="E8077" s="11" t="str">
        <f>IF(F8077="Primary Timing Controller","Timing",IF(F8077="Secondary Timing Controller","Timing",IF(F8077="Star","Ethernet",IF(F8077="Door Controller","Security Solution",IF(F8077="Elevator Controller","Security Solution",IF(F8077="Range Extender","Security Solution",IF(F8077="Dropbox","Standalone",IF(F8077="LF Exciter","Standalone",IF(OR(F8077="Monitor",F8077="Virtual Wall"),IF(VLOOKUP(H8077,IRDeviceDetails!$A$1:$B$10000,2,FALSE)=0,"Standalone",IF(ISNUMBER(MATCH(H8077,ConfigGrouping!$D$1:$D$10000,0)),"Primary","Secondary")),"")))))))))</f>
        <v/>
      </c>
    </row>
    <row r="8078" spans="5:5" ht="15" customHeight="1" x14ac:dyDescent="0.35">
      <c r="E8078" s="11" t="str">
        <f>IF(F8078="Primary Timing Controller","Timing",IF(F8078="Secondary Timing Controller","Timing",IF(F8078="Star","Ethernet",IF(F8078="Door Controller","Security Solution",IF(F8078="Elevator Controller","Security Solution",IF(F8078="Range Extender","Security Solution",IF(F8078="Dropbox","Standalone",IF(F8078="LF Exciter","Standalone",IF(OR(F8078="Monitor",F8078="Virtual Wall"),IF(VLOOKUP(H8078,IRDeviceDetails!$A$1:$B$10000,2,FALSE)=0,"Standalone",IF(ISNUMBER(MATCH(H8078,ConfigGrouping!$D$1:$D$10000,0)),"Primary","Secondary")),"")))))))))</f>
        <v/>
      </c>
    </row>
    <row r="8079" spans="5:5" ht="15" customHeight="1" x14ac:dyDescent="0.35">
      <c r="E8079" s="11" t="str">
        <f>IF(F8079="Primary Timing Controller","Timing",IF(F8079="Secondary Timing Controller","Timing",IF(F8079="Star","Ethernet",IF(F8079="Door Controller","Security Solution",IF(F8079="Elevator Controller","Security Solution",IF(F8079="Range Extender","Security Solution",IF(F8079="Dropbox","Standalone",IF(F8079="LF Exciter","Standalone",IF(OR(F8079="Monitor",F8079="Virtual Wall"),IF(VLOOKUP(H8079,IRDeviceDetails!$A$1:$B$10000,2,FALSE)=0,"Standalone",IF(ISNUMBER(MATCH(H8079,ConfigGrouping!$D$1:$D$10000,0)),"Primary","Secondary")),"")))))))))</f>
        <v/>
      </c>
    </row>
    <row r="8080" spans="5:5" ht="15" customHeight="1" x14ac:dyDescent="0.35">
      <c r="E8080" s="11" t="str">
        <f>IF(F8080="Primary Timing Controller","Timing",IF(F8080="Secondary Timing Controller","Timing",IF(F8080="Star","Ethernet",IF(F8080="Door Controller","Security Solution",IF(F8080="Elevator Controller","Security Solution",IF(F8080="Range Extender","Security Solution",IF(F8080="Dropbox","Standalone",IF(F8080="LF Exciter","Standalone",IF(OR(F8080="Monitor",F8080="Virtual Wall"),IF(VLOOKUP(H8080,IRDeviceDetails!$A$1:$B$10000,2,FALSE)=0,"Standalone",IF(ISNUMBER(MATCH(H8080,ConfigGrouping!$D$1:$D$10000,0)),"Primary","Secondary")),"")))))))))</f>
        <v/>
      </c>
    </row>
    <row r="8081" spans="5:5" ht="15" customHeight="1" x14ac:dyDescent="0.35">
      <c r="E8081" s="11" t="str">
        <f>IF(F8081="Primary Timing Controller","Timing",IF(F8081="Secondary Timing Controller","Timing",IF(F8081="Star","Ethernet",IF(F8081="Door Controller","Security Solution",IF(F8081="Elevator Controller","Security Solution",IF(F8081="Range Extender","Security Solution",IF(F8081="Dropbox","Standalone",IF(F8081="LF Exciter","Standalone",IF(OR(F8081="Monitor",F8081="Virtual Wall"),IF(VLOOKUP(H8081,IRDeviceDetails!$A$1:$B$10000,2,FALSE)=0,"Standalone",IF(ISNUMBER(MATCH(H8081,ConfigGrouping!$D$1:$D$10000,0)),"Primary","Secondary")),"")))))))))</f>
        <v/>
      </c>
    </row>
    <row r="8082" spans="5:5" ht="15" customHeight="1" x14ac:dyDescent="0.35">
      <c r="E8082" s="11" t="str">
        <f>IF(F8082="Primary Timing Controller","Timing",IF(F8082="Secondary Timing Controller","Timing",IF(F8082="Star","Ethernet",IF(F8082="Door Controller","Security Solution",IF(F8082="Elevator Controller","Security Solution",IF(F8082="Range Extender","Security Solution",IF(F8082="Dropbox","Standalone",IF(F8082="LF Exciter","Standalone",IF(OR(F8082="Monitor",F8082="Virtual Wall"),IF(VLOOKUP(H8082,IRDeviceDetails!$A$1:$B$10000,2,FALSE)=0,"Standalone",IF(ISNUMBER(MATCH(H8082,ConfigGrouping!$D$1:$D$10000,0)),"Primary","Secondary")),"")))))))))</f>
        <v/>
      </c>
    </row>
    <row r="8083" spans="5:5" ht="15" customHeight="1" x14ac:dyDescent="0.35">
      <c r="E8083" s="11" t="str">
        <f>IF(F8083="Primary Timing Controller","Timing",IF(F8083="Secondary Timing Controller","Timing",IF(F8083="Star","Ethernet",IF(F8083="Door Controller","Security Solution",IF(F8083="Elevator Controller","Security Solution",IF(F8083="Range Extender","Security Solution",IF(F8083="Dropbox","Standalone",IF(F8083="LF Exciter","Standalone",IF(OR(F8083="Monitor",F8083="Virtual Wall"),IF(VLOOKUP(H8083,IRDeviceDetails!$A$1:$B$10000,2,FALSE)=0,"Standalone",IF(ISNUMBER(MATCH(H8083,ConfigGrouping!$D$1:$D$10000,0)),"Primary","Secondary")),"")))))))))</f>
        <v/>
      </c>
    </row>
    <row r="8084" spans="5:5" ht="15" customHeight="1" x14ac:dyDescent="0.35">
      <c r="E8084" s="11" t="str">
        <f>IF(F8084="Primary Timing Controller","Timing",IF(F8084="Secondary Timing Controller","Timing",IF(F8084="Star","Ethernet",IF(F8084="Door Controller","Security Solution",IF(F8084="Elevator Controller","Security Solution",IF(F8084="Range Extender","Security Solution",IF(F8084="Dropbox","Standalone",IF(F8084="LF Exciter","Standalone",IF(OR(F8084="Monitor",F8084="Virtual Wall"),IF(VLOOKUP(H8084,IRDeviceDetails!$A$1:$B$10000,2,FALSE)=0,"Standalone",IF(ISNUMBER(MATCH(H8084,ConfigGrouping!$D$1:$D$10000,0)),"Primary","Secondary")),"")))))))))</f>
        <v/>
      </c>
    </row>
    <row r="8085" spans="5:5" ht="15" customHeight="1" x14ac:dyDescent="0.35">
      <c r="E8085" s="11" t="str">
        <f>IF(F8085="Primary Timing Controller","Timing",IF(F8085="Secondary Timing Controller","Timing",IF(F8085="Star","Ethernet",IF(F8085="Door Controller","Security Solution",IF(F8085="Elevator Controller","Security Solution",IF(F8085="Range Extender","Security Solution",IF(F8085="Dropbox","Standalone",IF(F8085="LF Exciter","Standalone",IF(OR(F8085="Monitor",F8085="Virtual Wall"),IF(VLOOKUP(H8085,IRDeviceDetails!$A$1:$B$10000,2,FALSE)=0,"Standalone",IF(ISNUMBER(MATCH(H8085,ConfigGrouping!$D$1:$D$10000,0)),"Primary","Secondary")),"")))))))))</f>
        <v/>
      </c>
    </row>
    <row r="8086" spans="5:5" ht="15" customHeight="1" x14ac:dyDescent="0.35">
      <c r="E8086" s="11" t="str">
        <f>IF(F8086="Primary Timing Controller","Timing",IF(F8086="Secondary Timing Controller","Timing",IF(F8086="Star","Ethernet",IF(F8086="Door Controller","Security Solution",IF(F8086="Elevator Controller","Security Solution",IF(F8086="Range Extender","Security Solution",IF(F8086="Dropbox","Standalone",IF(F8086="LF Exciter","Standalone",IF(OR(F8086="Monitor",F8086="Virtual Wall"),IF(VLOOKUP(H8086,IRDeviceDetails!$A$1:$B$10000,2,FALSE)=0,"Standalone",IF(ISNUMBER(MATCH(H8086,ConfigGrouping!$D$1:$D$10000,0)),"Primary","Secondary")),"")))))))))</f>
        <v/>
      </c>
    </row>
    <row r="8087" spans="5:5" ht="15" customHeight="1" x14ac:dyDescent="0.35">
      <c r="E8087" s="11" t="str">
        <f>IF(F8087="Primary Timing Controller","Timing",IF(F8087="Secondary Timing Controller","Timing",IF(F8087="Star","Ethernet",IF(F8087="Door Controller","Security Solution",IF(F8087="Elevator Controller","Security Solution",IF(F8087="Range Extender","Security Solution",IF(F8087="Dropbox","Standalone",IF(F8087="LF Exciter","Standalone",IF(OR(F8087="Monitor",F8087="Virtual Wall"),IF(VLOOKUP(H8087,IRDeviceDetails!$A$1:$B$10000,2,FALSE)=0,"Standalone",IF(ISNUMBER(MATCH(H8087,ConfigGrouping!$D$1:$D$10000,0)),"Primary","Secondary")),"")))))))))</f>
        <v/>
      </c>
    </row>
    <row r="8088" spans="5:5" ht="15" customHeight="1" x14ac:dyDescent="0.35">
      <c r="E8088" s="11" t="str">
        <f>IF(F8088="Primary Timing Controller","Timing",IF(F8088="Secondary Timing Controller","Timing",IF(F8088="Star","Ethernet",IF(F8088="Door Controller","Security Solution",IF(F8088="Elevator Controller","Security Solution",IF(F8088="Range Extender","Security Solution",IF(F8088="Dropbox","Standalone",IF(F8088="LF Exciter","Standalone",IF(OR(F8088="Monitor",F8088="Virtual Wall"),IF(VLOOKUP(H8088,IRDeviceDetails!$A$1:$B$10000,2,FALSE)=0,"Standalone",IF(ISNUMBER(MATCH(H8088,ConfigGrouping!$D$1:$D$10000,0)),"Primary","Secondary")),"")))))))))</f>
        <v/>
      </c>
    </row>
    <row r="8089" spans="5:5" ht="15" customHeight="1" x14ac:dyDescent="0.35">
      <c r="E8089" s="11" t="str">
        <f>IF(F8089="Primary Timing Controller","Timing",IF(F8089="Secondary Timing Controller","Timing",IF(F8089="Star","Ethernet",IF(F8089="Door Controller","Security Solution",IF(F8089="Elevator Controller","Security Solution",IF(F8089="Range Extender","Security Solution",IF(F8089="Dropbox","Standalone",IF(F8089="LF Exciter","Standalone",IF(OR(F8089="Monitor",F8089="Virtual Wall"),IF(VLOOKUP(H8089,IRDeviceDetails!$A$1:$B$10000,2,FALSE)=0,"Standalone",IF(ISNUMBER(MATCH(H8089,ConfigGrouping!$D$1:$D$10000,0)),"Primary","Secondary")),"")))))))))</f>
        <v/>
      </c>
    </row>
    <row r="8090" spans="5:5" ht="15" customHeight="1" x14ac:dyDescent="0.35">
      <c r="E8090" s="11" t="str">
        <f>IF(F8090="Primary Timing Controller","Timing",IF(F8090="Secondary Timing Controller","Timing",IF(F8090="Star","Ethernet",IF(F8090="Door Controller","Security Solution",IF(F8090="Elevator Controller","Security Solution",IF(F8090="Range Extender","Security Solution",IF(F8090="Dropbox","Standalone",IF(F8090="LF Exciter","Standalone",IF(OR(F8090="Monitor",F8090="Virtual Wall"),IF(VLOOKUP(H8090,IRDeviceDetails!$A$1:$B$10000,2,FALSE)=0,"Standalone",IF(ISNUMBER(MATCH(H8090,ConfigGrouping!$D$1:$D$10000,0)),"Primary","Secondary")),"")))))))))</f>
        <v/>
      </c>
    </row>
    <row r="8091" spans="5:5" ht="15" customHeight="1" x14ac:dyDescent="0.35">
      <c r="E8091" s="11" t="str">
        <f>IF(F8091="Primary Timing Controller","Timing",IF(F8091="Secondary Timing Controller","Timing",IF(F8091="Star","Ethernet",IF(F8091="Door Controller","Security Solution",IF(F8091="Elevator Controller","Security Solution",IF(F8091="Range Extender","Security Solution",IF(F8091="Dropbox","Standalone",IF(F8091="LF Exciter","Standalone",IF(OR(F8091="Monitor",F8091="Virtual Wall"),IF(VLOOKUP(H8091,IRDeviceDetails!$A$1:$B$10000,2,FALSE)=0,"Standalone",IF(ISNUMBER(MATCH(H8091,ConfigGrouping!$D$1:$D$10000,0)),"Primary","Secondary")),"")))))))))</f>
        <v/>
      </c>
    </row>
    <row r="8092" spans="5:5" ht="15" customHeight="1" x14ac:dyDescent="0.35">
      <c r="E8092" s="11" t="str">
        <f>IF(F8092="Primary Timing Controller","Timing",IF(F8092="Secondary Timing Controller","Timing",IF(F8092="Star","Ethernet",IF(F8092="Door Controller","Security Solution",IF(F8092="Elevator Controller","Security Solution",IF(F8092="Range Extender","Security Solution",IF(F8092="Dropbox","Standalone",IF(F8092="LF Exciter","Standalone",IF(OR(F8092="Monitor",F8092="Virtual Wall"),IF(VLOOKUP(H8092,IRDeviceDetails!$A$1:$B$10000,2,FALSE)=0,"Standalone",IF(ISNUMBER(MATCH(H8092,ConfigGrouping!$D$1:$D$10000,0)),"Primary","Secondary")),"")))))))))</f>
        <v/>
      </c>
    </row>
    <row r="8093" spans="5:5" ht="15" customHeight="1" x14ac:dyDescent="0.35">
      <c r="E8093" s="11" t="str">
        <f>IF(F8093="Primary Timing Controller","Timing",IF(F8093="Secondary Timing Controller","Timing",IF(F8093="Star","Ethernet",IF(F8093="Door Controller","Security Solution",IF(F8093="Elevator Controller","Security Solution",IF(F8093="Range Extender","Security Solution",IF(F8093="Dropbox","Standalone",IF(F8093="LF Exciter","Standalone",IF(OR(F8093="Monitor",F8093="Virtual Wall"),IF(VLOOKUP(H8093,IRDeviceDetails!$A$1:$B$10000,2,FALSE)=0,"Standalone",IF(ISNUMBER(MATCH(H8093,ConfigGrouping!$D$1:$D$10000,0)),"Primary","Secondary")),"")))))))))</f>
        <v/>
      </c>
    </row>
    <row r="8094" spans="5:5" ht="15" customHeight="1" x14ac:dyDescent="0.35">
      <c r="E8094" s="11" t="str">
        <f>IF(F8094="Primary Timing Controller","Timing",IF(F8094="Secondary Timing Controller","Timing",IF(F8094="Star","Ethernet",IF(F8094="Door Controller","Security Solution",IF(F8094="Elevator Controller","Security Solution",IF(F8094="Range Extender","Security Solution",IF(F8094="Dropbox","Standalone",IF(F8094="LF Exciter","Standalone",IF(OR(F8094="Monitor",F8094="Virtual Wall"),IF(VLOOKUP(H8094,IRDeviceDetails!$A$1:$B$10000,2,FALSE)=0,"Standalone",IF(ISNUMBER(MATCH(H8094,ConfigGrouping!$D$1:$D$10000,0)),"Primary","Secondary")),"")))))))))</f>
        <v/>
      </c>
    </row>
    <row r="8095" spans="5:5" ht="15" customHeight="1" x14ac:dyDescent="0.35">
      <c r="E8095" s="11" t="str">
        <f>IF(F8095="Primary Timing Controller","Timing",IF(F8095="Secondary Timing Controller","Timing",IF(F8095="Star","Ethernet",IF(F8095="Door Controller","Security Solution",IF(F8095="Elevator Controller","Security Solution",IF(F8095="Range Extender","Security Solution",IF(F8095="Dropbox","Standalone",IF(F8095="LF Exciter","Standalone",IF(OR(F8095="Monitor",F8095="Virtual Wall"),IF(VLOOKUP(H8095,IRDeviceDetails!$A$1:$B$10000,2,FALSE)=0,"Standalone",IF(ISNUMBER(MATCH(H8095,ConfigGrouping!$D$1:$D$10000,0)),"Primary","Secondary")),"")))))))))</f>
        <v/>
      </c>
    </row>
    <row r="8096" spans="5:5" ht="15" customHeight="1" x14ac:dyDescent="0.35">
      <c r="E8096" s="11" t="str">
        <f>IF(F8096="Primary Timing Controller","Timing",IF(F8096="Secondary Timing Controller","Timing",IF(F8096="Star","Ethernet",IF(F8096="Door Controller","Security Solution",IF(F8096="Elevator Controller","Security Solution",IF(F8096="Range Extender","Security Solution",IF(F8096="Dropbox","Standalone",IF(F8096="LF Exciter","Standalone",IF(OR(F8096="Monitor",F8096="Virtual Wall"),IF(VLOOKUP(H8096,IRDeviceDetails!$A$1:$B$10000,2,FALSE)=0,"Standalone",IF(ISNUMBER(MATCH(H8096,ConfigGrouping!$D$1:$D$10000,0)),"Primary","Secondary")),"")))))))))</f>
        <v/>
      </c>
    </row>
    <row r="8097" spans="5:5" ht="15" customHeight="1" x14ac:dyDescent="0.35">
      <c r="E8097" s="11" t="str">
        <f>IF(F8097="Primary Timing Controller","Timing",IF(F8097="Secondary Timing Controller","Timing",IF(F8097="Star","Ethernet",IF(F8097="Door Controller","Security Solution",IF(F8097="Elevator Controller","Security Solution",IF(F8097="Range Extender","Security Solution",IF(F8097="Dropbox","Standalone",IF(F8097="LF Exciter","Standalone",IF(OR(F8097="Monitor",F8097="Virtual Wall"),IF(VLOOKUP(H8097,IRDeviceDetails!$A$1:$B$10000,2,FALSE)=0,"Standalone",IF(ISNUMBER(MATCH(H8097,ConfigGrouping!$D$1:$D$10000,0)),"Primary","Secondary")),"")))))))))</f>
        <v/>
      </c>
    </row>
    <row r="8098" spans="5:5" ht="15" customHeight="1" x14ac:dyDescent="0.35">
      <c r="E8098" s="11" t="str">
        <f>IF(F8098="Primary Timing Controller","Timing",IF(F8098="Secondary Timing Controller","Timing",IF(F8098="Star","Ethernet",IF(F8098="Door Controller","Security Solution",IF(F8098="Elevator Controller","Security Solution",IF(F8098="Range Extender","Security Solution",IF(F8098="Dropbox","Standalone",IF(F8098="LF Exciter","Standalone",IF(OR(F8098="Monitor",F8098="Virtual Wall"),IF(VLOOKUP(H8098,IRDeviceDetails!$A$1:$B$10000,2,FALSE)=0,"Standalone",IF(ISNUMBER(MATCH(H8098,ConfigGrouping!$D$1:$D$10000,0)),"Primary","Secondary")),"")))))))))</f>
        <v/>
      </c>
    </row>
    <row r="8099" spans="5:5" ht="15" customHeight="1" x14ac:dyDescent="0.35">
      <c r="E8099" s="11" t="str">
        <f>IF(F8099="Primary Timing Controller","Timing",IF(F8099="Secondary Timing Controller","Timing",IF(F8099="Star","Ethernet",IF(F8099="Door Controller","Security Solution",IF(F8099="Elevator Controller","Security Solution",IF(F8099="Range Extender","Security Solution",IF(F8099="Dropbox","Standalone",IF(F8099="LF Exciter","Standalone",IF(OR(F8099="Monitor",F8099="Virtual Wall"),IF(VLOOKUP(H8099,IRDeviceDetails!$A$1:$B$10000,2,FALSE)=0,"Standalone",IF(ISNUMBER(MATCH(H8099,ConfigGrouping!$D$1:$D$10000,0)),"Primary","Secondary")),"")))))))))</f>
        <v/>
      </c>
    </row>
    <row r="8100" spans="5:5" ht="15" customHeight="1" x14ac:dyDescent="0.35">
      <c r="E8100" s="11" t="str">
        <f>IF(F8100="Primary Timing Controller","Timing",IF(F8100="Secondary Timing Controller","Timing",IF(F8100="Star","Ethernet",IF(F8100="Door Controller","Security Solution",IF(F8100="Elevator Controller","Security Solution",IF(F8100="Range Extender","Security Solution",IF(F8100="Dropbox","Standalone",IF(F8100="LF Exciter","Standalone",IF(OR(F8100="Monitor",F8100="Virtual Wall"),IF(VLOOKUP(H8100,IRDeviceDetails!$A$1:$B$10000,2,FALSE)=0,"Standalone",IF(ISNUMBER(MATCH(H8100,ConfigGrouping!$D$1:$D$10000,0)),"Primary","Secondary")),"")))))))))</f>
        <v/>
      </c>
    </row>
    <row r="8101" spans="5:5" ht="15" customHeight="1" x14ac:dyDescent="0.35">
      <c r="E8101" s="11" t="str">
        <f>IF(F8101="Primary Timing Controller","Timing",IF(F8101="Secondary Timing Controller","Timing",IF(F8101="Star","Ethernet",IF(F8101="Door Controller","Security Solution",IF(F8101="Elevator Controller","Security Solution",IF(F8101="Range Extender","Security Solution",IF(F8101="Dropbox","Standalone",IF(F8101="LF Exciter","Standalone",IF(OR(F8101="Monitor",F8101="Virtual Wall"),IF(VLOOKUP(H8101,IRDeviceDetails!$A$1:$B$10000,2,FALSE)=0,"Standalone",IF(ISNUMBER(MATCH(H8101,ConfigGrouping!$D$1:$D$10000,0)),"Primary","Secondary")),"")))))))))</f>
        <v/>
      </c>
    </row>
    <row r="8102" spans="5:5" ht="15" customHeight="1" x14ac:dyDescent="0.35">
      <c r="E8102" s="11" t="str">
        <f>IF(F8102="Primary Timing Controller","Timing",IF(F8102="Secondary Timing Controller","Timing",IF(F8102="Star","Ethernet",IF(F8102="Door Controller","Security Solution",IF(F8102="Elevator Controller","Security Solution",IF(F8102="Range Extender","Security Solution",IF(F8102="Dropbox","Standalone",IF(F8102="LF Exciter","Standalone",IF(OR(F8102="Monitor",F8102="Virtual Wall"),IF(VLOOKUP(H8102,IRDeviceDetails!$A$1:$B$10000,2,FALSE)=0,"Standalone",IF(ISNUMBER(MATCH(H8102,ConfigGrouping!$D$1:$D$10000,0)),"Primary","Secondary")),"")))))))))</f>
        <v/>
      </c>
    </row>
    <row r="8103" spans="5:5" ht="15" customHeight="1" x14ac:dyDescent="0.35">
      <c r="E8103" s="11" t="str">
        <f>IF(F8103="Primary Timing Controller","Timing",IF(F8103="Secondary Timing Controller","Timing",IF(F8103="Star","Ethernet",IF(F8103="Door Controller","Security Solution",IF(F8103="Elevator Controller","Security Solution",IF(F8103="Range Extender","Security Solution",IF(F8103="Dropbox","Standalone",IF(F8103="LF Exciter","Standalone",IF(OR(F8103="Monitor",F8103="Virtual Wall"),IF(VLOOKUP(H8103,IRDeviceDetails!$A$1:$B$10000,2,FALSE)=0,"Standalone",IF(ISNUMBER(MATCH(H8103,ConfigGrouping!$D$1:$D$10000,0)),"Primary","Secondary")),"")))))))))</f>
        <v/>
      </c>
    </row>
    <row r="8104" spans="5:5" ht="15" customHeight="1" x14ac:dyDescent="0.35">
      <c r="E8104" s="11" t="str">
        <f>IF(F8104="Primary Timing Controller","Timing",IF(F8104="Secondary Timing Controller","Timing",IF(F8104="Star","Ethernet",IF(F8104="Door Controller","Security Solution",IF(F8104="Elevator Controller","Security Solution",IF(F8104="Range Extender","Security Solution",IF(F8104="Dropbox","Standalone",IF(F8104="LF Exciter","Standalone",IF(OR(F8104="Monitor",F8104="Virtual Wall"),IF(VLOOKUP(H8104,IRDeviceDetails!$A$1:$B$10000,2,FALSE)=0,"Standalone",IF(ISNUMBER(MATCH(H8104,ConfigGrouping!$D$1:$D$10000,0)),"Primary","Secondary")),"")))))))))</f>
        <v/>
      </c>
    </row>
    <row r="8105" spans="5:5" ht="15" customHeight="1" x14ac:dyDescent="0.35">
      <c r="E8105" s="11" t="str">
        <f>IF(F8105="Primary Timing Controller","Timing",IF(F8105="Secondary Timing Controller","Timing",IF(F8105="Star","Ethernet",IF(F8105="Door Controller","Security Solution",IF(F8105="Elevator Controller","Security Solution",IF(F8105="Range Extender","Security Solution",IF(F8105="Dropbox","Standalone",IF(F8105="LF Exciter","Standalone",IF(OR(F8105="Monitor",F8105="Virtual Wall"),IF(VLOOKUP(H8105,IRDeviceDetails!$A$1:$B$10000,2,FALSE)=0,"Standalone",IF(ISNUMBER(MATCH(H8105,ConfigGrouping!$D$1:$D$10000,0)),"Primary","Secondary")),"")))))))))</f>
        <v/>
      </c>
    </row>
    <row r="8106" spans="5:5" ht="15" customHeight="1" x14ac:dyDescent="0.35">
      <c r="E8106" s="11" t="str">
        <f>IF(F8106="Primary Timing Controller","Timing",IF(F8106="Secondary Timing Controller","Timing",IF(F8106="Star","Ethernet",IF(F8106="Door Controller","Security Solution",IF(F8106="Elevator Controller","Security Solution",IF(F8106="Range Extender","Security Solution",IF(F8106="Dropbox","Standalone",IF(F8106="LF Exciter","Standalone",IF(OR(F8106="Monitor",F8106="Virtual Wall"),IF(VLOOKUP(H8106,IRDeviceDetails!$A$1:$B$10000,2,FALSE)=0,"Standalone",IF(ISNUMBER(MATCH(H8106,ConfigGrouping!$D$1:$D$10000,0)),"Primary","Secondary")),"")))))))))</f>
        <v/>
      </c>
    </row>
    <row r="8107" spans="5:5" ht="15" customHeight="1" x14ac:dyDescent="0.35">
      <c r="E8107" s="11" t="str">
        <f>IF(F8107="Primary Timing Controller","Timing",IF(F8107="Secondary Timing Controller","Timing",IF(F8107="Star","Ethernet",IF(F8107="Door Controller","Security Solution",IF(F8107="Elevator Controller","Security Solution",IF(F8107="Range Extender","Security Solution",IF(F8107="Dropbox","Standalone",IF(F8107="LF Exciter","Standalone",IF(OR(F8107="Monitor",F8107="Virtual Wall"),IF(VLOOKUP(H8107,IRDeviceDetails!$A$1:$B$10000,2,FALSE)=0,"Standalone",IF(ISNUMBER(MATCH(H8107,ConfigGrouping!$D$1:$D$10000,0)),"Primary","Secondary")),"")))))))))</f>
        <v/>
      </c>
    </row>
    <row r="8108" spans="5:5" ht="15" customHeight="1" x14ac:dyDescent="0.35">
      <c r="E8108" s="11" t="str">
        <f>IF(F8108="Primary Timing Controller","Timing",IF(F8108="Secondary Timing Controller","Timing",IF(F8108="Star","Ethernet",IF(F8108="Door Controller","Security Solution",IF(F8108="Elevator Controller","Security Solution",IF(F8108="Range Extender","Security Solution",IF(F8108="Dropbox","Standalone",IF(F8108="LF Exciter","Standalone",IF(OR(F8108="Monitor",F8108="Virtual Wall"),IF(VLOOKUP(H8108,IRDeviceDetails!$A$1:$B$10000,2,FALSE)=0,"Standalone",IF(ISNUMBER(MATCH(H8108,ConfigGrouping!$D$1:$D$10000,0)),"Primary","Secondary")),"")))))))))</f>
        <v/>
      </c>
    </row>
    <row r="8109" spans="5:5" ht="15" customHeight="1" x14ac:dyDescent="0.35">
      <c r="E8109" s="11" t="str">
        <f>IF(F8109="Primary Timing Controller","Timing",IF(F8109="Secondary Timing Controller","Timing",IF(F8109="Star","Ethernet",IF(F8109="Door Controller","Security Solution",IF(F8109="Elevator Controller","Security Solution",IF(F8109="Range Extender","Security Solution",IF(F8109="Dropbox","Standalone",IF(F8109="LF Exciter","Standalone",IF(OR(F8109="Monitor",F8109="Virtual Wall"),IF(VLOOKUP(H8109,IRDeviceDetails!$A$1:$B$10000,2,FALSE)=0,"Standalone",IF(ISNUMBER(MATCH(H8109,ConfigGrouping!$D$1:$D$10000,0)),"Primary","Secondary")),"")))))))))</f>
        <v/>
      </c>
    </row>
    <row r="8110" spans="5:5" ht="15" customHeight="1" x14ac:dyDescent="0.35">
      <c r="E8110" s="11" t="str">
        <f>IF(F8110="Primary Timing Controller","Timing",IF(F8110="Secondary Timing Controller","Timing",IF(F8110="Star","Ethernet",IF(F8110="Door Controller","Security Solution",IF(F8110="Elevator Controller","Security Solution",IF(F8110="Range Extender","Security Solution",IF(F8110="Dropbox","Standalone",IF(F8110="LF Exciter","Standalone",IF(OR(F8110="Monitor",F8110="Virtual Wall"),IF(VLOOKUP(H8110,IRDeviceDetails!$A$1:$B$10000,2,FALSE)=0,"Standalone",IF(ISNUMBER(MATCH(H8110,ConfigGrouping!$D$1:$D$10000,0)),"Primary","Secondary")),"")))))))))</f>
        <v/>
      </c>
    </row>
    <row r="8111" spans="5:5" ht="15" customHeight="1" x14ac:dyDescent="0.35">
      <c r="E8111" s="11" t="str">
        <f>IF(F8111="Primary Timing Controller","Timing",IF(F8111="Secondary Timing Controller","Timing",IF(F8111="Star","Ethernet",IF(F8111="Door Controller","Security Solution",IF(F8111="Elevator Controller","Security Solution",IF(F8111="Range Extender","Security Solution",IF(F8111="Dropbox","Standalone",IF(F8111="LF Exciter","Standalone",IF(OR(F8111="Monitor",F8111="Virtual Wall"),IF(VLOOKUP(H8111,IRDeviceDetails!$A$1:$B$10000,2,FALSE)=0,"Standalone",IF(ISNUMBER(MATCH(H8111,ConfigGrouping!$D$1:$D$10000,0)),"Primary","Secondary")),"")))))))))</f>
        <v/>
      </c>
    </row>
    <row r="8112" spans="5:5" ht="15" customHeight="1" x14ac:dyDescent="0.35">
      <c r="E8112" s="11" t="str">
        <f>IF(F8112="Primary Timing Controller","Timing",IF(F8112="Secondary Timing Controller","Timing",IF(F8112="Star","Ethernet",IF(F8112="Door Controller","Security Solution",IF(F8112="Elevator Controller","Security Solution",IF(F8112="Range Extender","Security Solution",IF(F8112="Dropbox","Standalone",IF(F8112="LF Exciter","Standalone",IF(OR(F8112="Monitor",F8112="Virtual Wall"),IF(VLOOKUP(H8112,IRDeviceDetails!$A$1:$B$10000,2,FALSE)=0,"Standalone",IF(ISNUMBER(MATCH(H8112,ConfigGrouping!$D$1:$D$10000,0)),"Primary","Secondary")),"")))))))))</f>
        <v/>
      </c>
    </row>
    <row r="8113" spans="5:5" ht="15" customHeight="1" x14ac:dyDescent="0.35">
      <c r="E8113" s="11" t="str">
        <f>IF(F8113="Primary Timing Controller","Timing",IF(F8113="Secondary Timing Controller","Timing",IF(F8113="Star","Ethernet",IF(F8113="Door Controller","Security Solution",IF(F8113="Elevator Controller","Security Solution",IF(F8113="Range Extender","Security Solution",IF(F8113="Dropbox","Standalone",IF(F8113="LF Exciter","Standalone",IF(OR(F8113="Monitor",F8113="Virtual Wall"),IF(VLOOKUP(H8113,IRDeviceDetails!$A$1:$B$10000,2,FALSE)=0,"Standalone",IF(ISNUMBER(MATCH(H8113,ConfigGrouping!$D$1:$D$10000,0)),"Primary","Secondary")),"")))))))))</f>
        <v/>
      </c>
    </row>
    <row r="8114" spans="5:5" ht="15" customHeight="1" x14ac:dyDescent="0.35">
      <c r="E8114" s="11" t="str">
        <f>IF(F8114="Primary Timing Controller","Timing",IF(F8114="Secondary Timing Controller","Timing",IF(F8114="Star","Ethernet",IF(F8114="Door Controller","Security Solution",IF(F8114="Elevator Controller","Security Solution",IF(F8114="Range Extender","Security Solution",IF(F8114="Dropbox","Standalone",IF(F8114="LF Exciter","Standalone",IF(OR(F8114="Monitor",F8114="Virtual Wall"),IF(VLOOKUP(H8114,IRDeviceDetails!$A$1:$B$10000,2,FALSE)=0,"Standalone",IF(ISNUMBER(MATCH(H8114,ConfigGrouping!$D$1:$D$10000,0)),"Primary","Secondary")),"")))))))))</f>
        <v/>
      </c>
    </row>
    <row r="8115" spans="5:5" ht="15" customHeight="1" x14ac:dyDescent="0.35">
      <c r="E8115" s="11" t="str">
        <f>IF(F8115="Primary Timing Controller","Timing",IF(F8115="Secondary Timing Controller","Timing",IF(F8115="Star","Ethernet",IF(F8115="Door Controller","Security Solution",IF(F8115="Elevator Controller","Security Solution",IF(F8115="Range Extender","Security Solution",IF(F8115="Dropbox","Standalone",IF(F8115="LF Exciter","Standalone",IF(OR(F8115="Monitor",F8115="Virtual Wall"),IF(VLOOKUP(H8115,IRDeviceDetails!$A$1:$B$10000,2,FALSE)=0,"Standalone",IF(ISNUMBER(MATCH(H8115,ConfigGrouping!$D$1:$D$10000,0)),"Primary","Secondary")),"")))))))))</f>
        <v/>
      </c>
    </row>
    <row r="8116" spans="5:5" ht="15" customHeight="1" x14ac:dyDescent="0.35">
      <c r="E8116" s="11" t="str">
        <f>IF(F8116="Primary Timing Controller","Timing",IF(F8116="Secondary Timing Controller","Timing",IF(F8116="Star","Ethernet",IF(F8116="Door Controller","Security Solution",IF(F8116="Elevator Controller","Security Solution",IF(F8116="Range Extender","Security Solution",IF(F8116="Dropbox","Standalone",IF(F8116="LF Exciter","Standalone",IF(OR(F8116="Monitor",F8116="Virtual Wall"),IF(VLOOKUP(H8116,IRDeviceDetails!$A$1:$B$10000,2,FALSE)=0,"Standalone",IF(ISNUMBER(MATCH(H8116,ConfigGrouping!$D$1:$D$10000,0)),"Primary","Secondary")),"")))))))))</f>
        <v/>
      </c>
    </row>
    <row r="8117" spans="5:5" ht="15" customHeight="1" x14ac:dyDescent="0.35">
      <c r="E8117" s="11" t="str">
        <f>IF(F8117="Primary Timing Controller","Timing",IF(F8117="Secondary Timing Controller","Timing",IF(F8117="Star","Ethernet",IF(F8117="Door Controller","Security Solution",IF(F8117="Elevator Controller","Security Solution",IF(F8117="Range Extender","Security Solution",IF(F8117="Dropbox","Standalone",IF(F8117="LF Exciter","Standalone",IF(OR(F8117="Monitor",F8117="Virtual Wall"),IF(VLOOKUP(H8117,IRDeviceDetails!$A$1:$B$10000,2,FALSE)=0,"Standalone",IF(ISNUMBER(MATCH(H8117,ConfigGrouping!$D$1:$D$10000,0)),"Primary","Secondary")),"")))))))))</f>
        <v/>
      </c>
    </row>
    <row r="8118" spans="5:5" ht="15" customHeight="1" x14ac:dyDescent="0.35">
      <c r="E8118" s="11" t="str">
        <f>IF(F8118="Primary Timing Controller","Timing",IF(F8118="Secondary Timing Controller","Timing",IF(F8118="Star","Ethernet",IF(F8118="Door Controller","Security Solution",IF(F8118="Elevator Controller","Security Solution",IF(F8118="Range Extender","Security Solution",IF(F8118="Dropbox","Standalone",IF(F8118="LF Exciter","Standalone",IF(OR(F8118="Monitor",F8118="Virtual Wall"),IF(VLOOKUP(H8118,IRDeviceDetails!$A$1:$B$10000,2,FALSE)=0,"Standalone",IF(ISNUMBER(MATCH(H8118,ConfigGrouping!$D$1:$D$10000,0)),"Primary","Secondary")),"")))))))))</f>
        <v/>
      </c>
    </row>
    <row r="8119" spans="5:5" ht="15" customHeight="1" x14ac:dyDescent="0.35">
      <c r="E8119" s="11" t="str">
        <f>IF(F8119="Primary Timing Controller","Timing",IF(F8119="Secondary Timing Controller","Timing",IF(F8119="Star","Ethernet",IF(F8119="Door Controller","Security Solution",IF(F8119="Elevator Controller","Security Solution",IF(F8119="Range Extender","Security Solution",IF(F8119="Dropbox","Standalone",IF(F8119="LF Exciter","Standalone",IF(OR(F8119="Monitor",F8119="Virtual Wall"),IF(VLOOKUP(H8119,IRDeviceDetails!$A$1:$B$10000,2,FALSE)=0,"Standalone",IF(ISNUMBER(MATCH(H8119,ConfigGrouping!$D$1:$D$10000,0)),"Primary","Secondary")),"")))))))))</f>
        <v/>
      </c>
    </row>
    <row r="8120" spans="5:5" ht="15" customHeight="1" x14ac:dyDescent="0.35">
      <c r="E8120" s="11" t="str">
        <f>IF(F8120="Primary Timing Controller","Timing",IF(F8120="Secondary Timing Controller","Timing",IF(F8120="Star","Ethernet",IF(F8120="Door Controller","Security Solution",IF(F8120="Elevator Controller","Security Solution",IF(F8120="Range Extender","Security Solution",IF(F8120="Dropbox","Standalone",IF(F8120="LF Exciter","Standalone",IF(OR(F8120="Monitor",F8120="Virtual Wall"),IF(VLOOKUP(H8120,IRDeviceDetails!$A$1:$B$10000,2,FALSE)=0,"Standalone",IF(ISNUMBER(MATCH(H8120,ConfigGrouping!$D$1:$D$10000,0)),"Primary","Secondary")),"")))))))))</f>
        <v/>
      </c>
    </row>
    <row r="8121" spans="5:5" ht="15" customHeight="1" x14ac:dyDescent="0.35">
      <c r="E8121" s="11" t="str">
        <f>IF(F8121="Primary Timing Controller","Timing",IF(F8121="Secondary Timing Controller","Timing",IF(F8121="Star","Ethernet",IF(F8121="Door Controller","Security Solution",IF(F8121="Elevator Controller","Security Solution",IF(F8121="Range Extender","Security Solution",IF(F8121="Dropbox","Standalone",IF(F8121="LF Exciter","Standalone",IF(OR(F8121="Monitor",F8121="Virtual Wall"),IF(VLOOKUP(H8121,IRDeviceDetails!$A$1:$B$10000,2,FALSE)=0,"Standalone",IF(ISNUMBER(MATCH(H8121,ConfigGrouping!$D$1:$D$10000,0)),"Primary","Secondary")),"")))))))))</f>
        <v/>
      </c>
    </row>
    <row r="8122" spans="5:5" ht="15" customHeight="1" x14ac:dyDescent="0.35">
      <c r="E8122" s="11" t="str">
        <f>IF(F8122="Primary Timing Controller","Timing",IF(F8122="Secondary Timing Controller","Timing",IF(F8122="Star","Ethernet",IF(F8122="Door Controller","Security Solution",IF(F8122="Elevator Controller","Security Solution",IF(F8122="Range Extender","Security Solution",IF(F8122="Dropbox","Standalone",IF(F8122="LF Exciter","Standalone",IF(OR(F8122="Monitor",F8122="Virtual Wall"),IF(VLOOKUP(H8122,IRDeviceDetails!$A$1:$B$10000,2,FALSE)=0,"Standalone",IF(ISNUMBER(MATCH(H8122,ConfigGrouping!$D$1:$D$10000,0)),"Primary","Secondary")),"")))))))))</f>
        <v/>
      </c>
    </row>
    <row r="8123" spans="5:5" ht="15" customHeight="1" x14ac:dyDescent="0.35">
      <c r="E8123" s="11" t="str">
        <f>IF(F8123="Primary Timing Controller","Timing",IF(F8123="Secondary Timing Controller","Timing",IF(F8123="Star","Ethernet",IF(F8123="Door Controller","Security Solution",IF(F8123="Elevator Controller","Security Solution",IF(F8123="Range Extender","Security Solution",IF(F8123="Dropbox","Standalone",IF(F8123="LF Exciter","Standalone",IF(OR(F8123="Monitor",F8123="Virtual Wall"),IF(VLOOKUP(H8123,IRDeviceDetails!$A$1:$B$10000,2,FALSE)=0,"Standalone",IF(ISNUMBER(MATCH(H8123,ConfigGrouping!$D$1:$D$10000,0)),"Primary","Secondary")),"")))))))))</f>
        <v/>
      </c>
    </row>
    <row r="8124" spans="5:5" ht="15" customHeight="1" x14ac:dyDescent="0.35">
      <c r="E8124" s="11" t="str">
        <f>IF(F8124="Primary Timing Controller","Timing",IF(F8124="Secondary Timing Controller","Timing",IF(F8124="Star","Ethernet",IF(F8124="Door Controller","Security Solution",IF(F8124="Elevator Controller","Security Solution",IF(F8124="Range Extender","Security Solution",IF(F8124="Dropbox","Standalone",IF(F8124="LF Exciter","Standalone",IF(OR(F8124="Monitor",F8124="Virtual Wall"),IF(VLOOKUP(H8124,IRDeviceDetails!$A$1:$B$10000,2,FALSE)=0,"Standalone",IF(ISNUMBER(MATCH(H8124,ConfigGrouping!$D$1:$D$10000,0)),"Primary","Secondary")),"")))))))))</f>
        <v/>
      </c>
    </row>
    <row r="8125" spans="5:5" ht="15" customHeight="1" x14ac:dyDescent="0.35">
      <c r="E8125" s="11" t="str">
        <f>IF(F8125="Primary Timing Controller","Timing",IF(F8125="Secondary Timing Controller","Timing",IF(F8125="Star","Ethernet",IF(F8125="Door Controller","Security Solution",IF(F8125="Elevator Controller","Security Solution",IF(F8125="Range Extender","Security Solution",IF(F8125="Dropbox","Standalone",IF(F8125="LF Exciter","Standalone",IF(OR(F8125="Monitor",F8125="Virtual Wall"),IF(VLOOKUP(H8125,IRDeviceDetails!$A$1:$B$10000,2,FALSE)=0,"Standalone",IF(ISNUMBER(MATCH(H8125,ConfigGrouping!$D$1:$D$10000,0)),"Primary","Secondary")),"")))))))))</f>
        <v/>
      </c>
    </row>
    <row r="8126" spans="5:5" ht="15" customHeight="1" x14ac:dyDescent="0.35">
      <c r="E8126" s="11" t="str">
        <f>IF(F8126="Primary Timing Controller","Timing",IF(F8126="Secondary Timing Controller","Timing",IF(F8126="Star","Ethernet",IF(F8126="Door Controller","Security Solution",IF(F8126="Elevator Controller","Security Solution",IF(F8126="Range Extender","Security Solution",IF(F8126="Dropbox","Standalone",IF(F8126="LF Exciter","Standalone",IF(OR(F8126="Monitor",F8126="Virtual Wall"),IF(VLOOKUP(H8126,IRDeviceDetails!$A$1:$B$10000,2,FALSE)=0,"Standalone",IF(ISNUMBER(MATCH(H8126,ConfigGrouping!$D$1:$D$10000,0)),"Primary","Secondary")),"")))))))))</f>
        <v/>
      </c>
    </row>
    <row r="8127" spans="5:5" ht="15" customHeight="1" x14ac:dyDescent="0.35">
      <c r="E8127" s="11" t="str">
        <f>IF(F8127="Primary Timing Controller","Timing",IF(F8127="Secondary Timing Controller","Timing",IF(F8127="Star","Ethernet",IF(F8127="Door Controller","Security Solution",IF(F8127="Elevator Controller","Security Solution",IF(F8127="Range Extender","Security Solution",IF(F8127="Dropbox","Standalone",IF(F8127="LF Exciter","Standalone",IF(OR(F8127="Monitor",F8127="Virtual Wall"),IF(VLOOKUP(H8127,IRDeviceDetails!$A$1:$B$10000,2,FALSE)=0,"Standalone",IF(ISNUMBER(MATCH(H8127,ConfigGrouping!$D$1:$D$10000,0)),"Primary","Secondary")),"")))))))))</f>
        <v/>
      </c>
    </row>
    <row r="8128" spans="5:5" ht="15" customHeight="1" x14ac:dyDescent="0.35">
      <c r="E8128" s="11" t="str">
        <f>IF(F8128="Primary Timing Controller","Timing",IF(F8128="Secondary Timing Controller","Timing",IF(F8128="Star","Ethernet",IF(F8128="Door Controller","Security Solution",IF(F8128="Elevator Controller","Security Solution",IF(F8128="Range Extender","Security Solution",IF(F8128="Dropbox","Standalone",IF(F8128="LF Exciter","Standalone",IF(OR(F8128="Monitor",F8128="Virtual Wall"),IF(VLOOKUP(H8128,IRDeviceDetails!$A$1:$B$10000,2,FALSE)=0,"Standalone",IF(ISNUMBER(MATCH(H8128,ConfigGrouping!$D$1:$D$10000,0)),"Primary","Secondary")),"")))))))))</f>
        <v/>
      </c>
    </row>
    <row r="8129" spans="5:5" ht="15" customHeight="1" x14ac:dyDescent="0.35">
      <c r="E8129" s="11" t="str">
        <f>IF(F8129="Primary Timing Controller","Timing",IF(F8129="Secondary Timing Controller","Timing",IF(F8129="Star","Ethernet",IF(F8129="Door Controller","Security Solution",IF(F8129="Elevator Controller","Security Solution",IF(F8129="Range Extender","Security Solution",IF(F8129="Dropbox","Standalone",IF(F8129="LF Exciter","Standalone",IF(OR(F8129="Monitor",F8129="Virtual Wall"),IF(VLOOKUP(H8129,IRDeviceDetails!$A$1:$B$10000,2,FALSE)=0,"Standalone",IF(ISNUMBER(MATCH(H8129,ConfigGrouping!$D$1:$D$10000,0)),"Primary","Secondary")),"")))))))))</f>
        <v/>
      </c>
    </row>
    <row r="8130" spans="5:5" ht="15" customHeight="1" x14ac:dyDescent="0.35">
      <c r="E8130" s="11" t="str">
        <f>IF(F8130="Primary Timing Controller","Timing",IF(F8130="Secondary Timing Controller","Timing",IF(F8130="Star","Ethernet",IF(F8130="Door Controller","Security Solution",IF(F8130="Elevator Controller","Security Solution",IF(F8130="Range Extender","Security Solution",IF(F8130="Dropbox","Standalone",IF(F8130="LF Exciter","Standalone",IF(OR(F8130="Monitor",F8130="Virtual Wall"),IF(VLOOKUP(H8130,IRDeviceDetails!$A$1:$B$10000,2,FALSE)=0,"Standalone",IF(ISNUMBER(MATCH(H8130,ConfigGrouping!$D$1:$D$10000,0)),"Primary","Secondary")),"")))))))))</f>
        <v/>
      </c>
    </row>
    <row r="8131" spans="5:5" ht="15" customHeight="1" x14ac:dyDescent="0.35">
      <c r="E8131" s="11" t="str">
        <f>IF(F8131="Primary Timing Controller","Timing",IF(F8131="Secondary Timing Controller","Timing",IF(F8131="Star","Ethernet",IF(F8131="Door Controller","Security Solution",IF(F8131="Elevator Controller","Security Solution",IF(F8131="Range Extender","Security Solution",IF(F8131="Dropbox","Standalone",IF(F8131="LF Exciter","Standalone",IF(OR(F8131="Monitor",F8131="Virtual Wall"),IF(VLOOKUP(H8131,IRDeviceDetails!$A$1:$B$10000,2,FALSE)=0,"Standalone",IF(ISNUMBER(MATCH(H8131,ConfigGrouping!$D$1:$D$10000,0)),"Primary","Secondary")),"")))))))))</f>
        <v/>
      </c>
    </row>
    <row r="8132" spans="5:5" ht="15" customHeight="1" x14ac:dyDescent="0.35">
      <c r="E8132" s="11" t="str">
        <f>IF(F8132="Primary Timing Controller","Timing",IF(F8132="Secondary Timing Controller","Timing",IF(F8132="Star","Ethernet",IF(F8132="Door Controller","Security Solution",IF(F8132="Elevator Controller","Security Solution",IF(F8132="Range Extender","Security Solution",IF(F8132="Dropbox","Standalone",IF(F8132="LF Exciter","Standalone",IF(OR(F8132="Monitor",F8132="Virtual Wall"),IF(VLOOKUP(H8132,IRDeviceDetails!$A$1:$B$10000,2,FALSE)=0,"Standalone",IF(ISNUMBER(MATCH(H8132,ConfigGrouping!$D$1:$D$10000,0)),"Primary","Secondary")),"")))))))))</f>
        <v/>
      </c>
    </row>
    <row r="8133" spans="5:5" ht="15" customHeight="1" x14ac:dyDescent="0.35">
      <c r="E8133" s="11" t="str">
        <f>IF(F8133="Primary Timing Controller","Timing",IF(F8133="Secondary Timing Controller","Timing",IF(F8133="Star","Ethernet",IF(F8133="Door Controller","Security Solution",IF(F8133="Elevator Controller","Security Solution",IF(F8133="Range Extender","Security Solution",IF(F8133="Dropbox","Standalone",IF(F8133="LF Exciter","Standalone",IF(OR(F8133="Monitor",F8133="Virtual Wall"),IF(VLOOKUP(H8133,IRDeviceDetails!$A$1:$B$10000,2,FALSE)=0,"Standalone",IF(ISNUMBER(MATCH(H8133,ConfigGrouping!$D$1:$D$10000,0)),"Primary","Secondary")),"")))))))))</f>
        <v/>
      </c>
    </row>
    <row r="8134" spans="5:5" ht="15" customHeight="1" x14ac:dyDescent="0.35">
      <c r="E8134" s="11" t="str">
        <f>IF(F8134="Primary Timing Controller","Timing",IF(F8134="Secondary Timing Controller","Timing",IF(F8134="Star","Ethernet",IF(F8134="Door Controller","Security Solution",IF(F8134="Elevator Controller","Security Solution",IF(F8134="Range Extender","Security Solution",IF(F8134="Dropbox","Standalone",IF(F8134="LF Exciter","Standalone",IF(OR(F8134="Monitor",F8134="Virtual Wall"),IF(VLOOKUP(H8134,IRDeviceDetails!$A$1:$B$10000,2,FALSE)=0,"Standalone",IF(ISNUMBER(MATCH(H8134,ConfigGrouping!$D$1:$D$10000,0)),"Primary","Secondary")),"")))))))))</f>
        <v/>
      </c>
    </row>
    <row r="8135" spans="5:5" ht="15" customHeight="1" x14ac:dyDescent="0.35">
      <c r="E8135" s="11" t="str">
        <f>IF(F8135="Primary Timing Controller","Timing",IF(F8135="Secondary Timing Controller","Timing",IF(F8135="Star","Ethernet",IF(F8135="Door Controller","Security Solution",IF(F8135="Elevator Controller","Security Solution",IF(F8135="Range Extender","Security Solution",IF(F8135="Dropbox","Standalone",IF(F8135="LF Exciter","Standalone",IF(OR(F8135="Monitor",F8135="Virtual Wall"),IF(VLOOKUP(H8135,IRDeviceDetails!$A$1:$B$10000,2,FALSE)=0,"Standalone",IF(ISNUMBER(MATCH(H8135,ConfigGrouping!$D$1:$D$10000,0)),"Primary","Secondary")),"")))))))))</f>
        <v/>
      </c>
    </row>
    <row r="8136" spans="5:5" ht="15" customHeight="1" x14ac:dyDescent="0.35">
      <c r="E8136" s="11" t="str">
        <f>IF(F8136="Primary Timing Controller","Timing",IF(F8136="Secondary Timing Controller","Timing",IF(F8136="Star","Ethernet",IF(F8136="Door Controller","Security Solution",IF(F8136="Elevator Controller","Security Solution",IF(F8136="Range Extender","Security Solution",IF(F8136="Dropbox","Standalone",IF(F8136="LF Exciter","Standalone",IF(OR(F8136="Monitor",F8136="Virtual Wall"),IF(VLOOKUP(H8136,IRDeviceDetails!$A$1:$B$10000,2,FALSE)=0,"Standalone",IF(ISNUMBER(MATCH(H8136,ConfigGrouping!$D$1:$D$10000,0)),"Primary","Secondary")),"")))))))))</f>
        <v/>
      </c>
    </row>
    <row r="8137" spans="5:5" ht="15" customHeight="1" x14ac:dyDescent="0.35">
      <c r="E8137" s="11" t="str">
        <f>IF(F8137="Primary Timing Controller","Timing",IF(F8137="Secondary Timing Controller","Timing",IF(F8137="Star","Ethernet",IF(F8137="Door Controller","Security Solution",IF(F8137="Elevator Controller","Security Solution",IF(F8137="Range Extender","Security Solution",IF(F8137="Dropbox","Standalone",IF(F8137="LF Exciter","Standalone",IF(OR(F8137="Monitor",F8137="Virtual Wall"),IF(VLOOKUP(H8137,IRDeviceDetails!$A$1:$B$10000,2,FALSE)=0,"Standalone",IF(ISNUMBER(MATCH(H8137,ConfigGrouping!$D$1:$D$10000,0)),"Primary","Secondary")),"")))))))))</f>
        <v/>
      </c>
    </row>
    <row r="8138" spans="5:5" ht="15" customHeight="1" x14ac:dyDescent="0.35">
      <c r="E8138" s="11" t="str">
        <f>IF(F8138="Primary Timing Controller","Timing",IF(F8138="Secondary Timing Controller","Timing",IF(F8138="Star","Ethernet",IF(F8138="Door Controller","Security Solution",IF(F8138="Elevator Controller","Security Solution",IF(F8138="Range Extender","Security Solution",IF(F8138="Dropbox","Standalone",IF(F8138="LF Exciter","Standalone",IF(OR(F8138="Monitor",F8138="Virtual Wall"),IF(VLOOKUP(H8138,IRDeviceDetails!$A$1:$B$10000,2,FALSE)=0,"Standalone",IF(ISNUMBER(MATCH(H8138,ConfigGrouping!$D$1:$D$10000,0)),"Primary","Secondary")),"")))))))))</f>
        <v/>
      </c>
    </row>
    <row r="8139" spans="5:5" ht="15" customHeight="1" x14ac:dyDescent="0.35">
      <c r="E8139" s="11" t="str">
        <f>IF(F8139="Primary Timing Controller","Timing",IF(F8139="Secondary Timing Controller","Timing",IF(F8139="Star","Ethernet",IF(F8139="Door Controller","Security Solution",IF(F8139="Elevator Controller","Security Solution",IF(F8139="Range Extender","Security Solution",IF(F8139="Dropbox","Standalone",IF(F8139="LF Exciter","Standalone",IF(OR(F8139="Monitor",F8139="Virtual Wall"),IF(VLOOKUP(H8139,IRDeviceDetails!$A$1:$B$10000,2,FALSE)=0,"Standalone",IF(ISNUMBER(MATCH(H8139,ConfigGrouping!$D$1:$D$10000,0)),"Primary","Secondary")),"")))))))))</f>
        <v/>
      </c>
    </row>
    <row r="8140" spans="5:5" ht="15" customHeight="1" x14ac:dyDescent="0.35">
      <c r="E8140" s="11" t="str">
        <f>IF(F8140="Primary Timing Controller","Timing",IF(F8140="Secondary Timing Controller","Timing",IF(F8140="Star","Ethernet",IF(F8140="Door Controller","Security Solution",IF(F8140="Elevator Controller","Security Solution",IF(F8140="Range Extender","Security Solution",IF(F8140="Dropbox","Standalone",IF(F8140="LF Exciter","Standalone",IF(OR(F8140="Monitor",F8140="Virtual Wall"),IF(VLOOKUP(H8140,IRDeviceDetails!$A$1:$B$10000,2,FALSE)=0,"Standalone",IF(ISNUMBER(MATCH(H8140,ConfigGrouping!$D$1:$D$10000,0)),"Primary","Secondary")),"")))))))))</f>
        <v/>
      </c>
    </row>
    <row r="8141" spans="5:5" ht="15" customHeight="1" x14ac:dyDescent="0.35">
      <c r="E8141" s="11" t="str">
        <f>IF(F8141="Primary Timing Controller","Timing",IF(F8141="Secondary Timing Controller","Timing",IF(F8141="Star","Ethernet",IF(F8141="Door Controller","Security Solution",IF(F8141="Elevator Controller","Security Solution",IF(F8141="Range Extender","Security Solution",IF(F8141="Dropbox","Standalone",IF(F8141="LF Exciter","Standalone",IF(OR(F8141="Monitor",F8141="Virtual Wall"),IF(VLOOKUP(H8141,IRDeviceDetails!$A$1:$B$10000,2,FALSE)=0,"Standalone",IF(ISNUMBER(MATCH(H8141,ConfigGrouping!$D$1:$D$10000,0)),"Primary","Secondary")),"")))))))))</f>
        <v/>
      </c>
    </row>
    <row r="8142" spans="5:5" ht="15" customHeight="1" x14ac:dyDescent="0.35">
      <c r="E8142" s="11" t="str">
        <f>IF(F8142="Primary Timing Controller","Timing",IF(F8142="Secondary Timing Controller","Timing",IF(F8142="Star","Ethernet",IF(F8142="Door Controller","Security Solution",IF(F8142="Elevator Controller","Security Solution",IF(F8142="Range Extender","Security Solution",IF(F8142="Dropbox","Standalone",IF(F8142="LF Exciter","Standalone",IF(OR(F8142="Monitor",F8142="Virtual Wall"),IF(VLOOKUP(H8142,IRDeviceDetails!$A$1:$B$10000,2,FALSE)=0,"Standalone",IF(ISNUMBER(MATCH(H8142,ConfigGrouping!$D$1:$D$10000,0)),"Primary","Secondary")),"")))))))))</f>
        <v/>
      </c>
    </row>
    <row r="8143" spans="5:5" ht="15" customHeight="1" x14ac:dyDescent="0.35">
      <c r="E8143" s="11" t="str">
        <f>IF(F8143="Primary Timing Controller","Timing",IF(F8143="Secondary Timing Controller","Timing",IF(F8143="Star","Ethernet",IF(F8143="Door Controller","Security Solution",IF(F8143="Elevator Controller","Security Solution",IF(F8143="Range Extender","Security Solution",IF(F8143="Dropbox","Standalone",IF(F8143="LF Exciter","Standalone",IF(OR(F8143="Monitor",F8143="Virtual Wall"),IF(VLOOKUP(H8143,IRDeviceDetails!$A$1:$B$10000,2,FALSE)=0,"Standalone",IF(ISNUMBER(MATCH(H8143,ConfigGrouping!$D$1:$D$10000,0)),"Primary","Secondary")),"")))))))))</f>
        <v/>
      </c>
    </row>
    <row r="8144" spans="5:5" ht="15" customHeight="1" x14ac:dyDescent="0.35">
      <c r="E8144" s="11" t="str">
        <f>IF(F8144="Primary Timing Controller","Timing",IF(F8144="Secondary Timing Controller","Timing",IF(F8144="Star","Ethernet",IF(F8144="Door Controller","Security Solution",IF(F8144="Elevator Controller","Security Solution",IF(F8144="Range Extender","Security Solution",IF(F8144="Dropbox","Standalone",IF(F8144="LF Exciter","Standalone",IF(OR(F8144="Monitor",F8144="Virtual Wall"),IF(VLOOKUP(H8144,IRDeviceDetails!$A$1:$B$10000,2,FALSE)=0,"Standalone",IF(ISNUMBER(MATCH(H8144,ConfigGrouping!$D$1:$D$10000,0)),"Primary","Secondary")),"")))))))))</f>
        <v/>
      </c>
    </row>
    <row r="8145" spans="5:5" ht="15" customHeight="1" x14ac:dyDescent="0.35">
      <c r="E8145" s="11" t="str">
        <f>IF(F8145="Primary Timing Controller","Timing",IF(F8145="Secondary Timing Controller","Timing",IF(F8145="Star","Ethernet",IF(F8145="Door Controller","Security Solution",IF(F8145="Elevator Controller","Security Solution",IF(F8145="Range Extender","Security Solution",IF(F8145="Dropbox","Standalone",IF(F8145="LF Exciter","Standalone",IF(OR(F8145="Monitor",F8145="Virtual Wall"),IF(VLOOKUP(H8145,IRDeviceDetails!$A$1:$B$10000,2,FALSE)=0,"Standalone",IF(ISNUMBER(MATCH(H8145,ConfigGrouping!$D$1:$D$10000,0)),"Primary","Secondary")),"")))))))))</f>
        <v/>
      </c>
    </row>
    <row r="8146" spans="5:5" ht="15" customHeight="1" x14ac:dyDescent="0.35">
      <c r="E8146" s="11" t="str">
        <f>IF(F8146="Primary Timing Controller","Timing",IF(F8146="Secondary Timing Controller","Timing",IF(F8146="Star","Ethernet",IF(F8146="Door Controller","Security Solution",IF(F8146="Elevator Controller","Security Solution",IF(F8146="Range Extender","Security Solution",IF(F8146="Dropbox","Standalone",IF(F8146="LF Exciter","Standalone",IF(OR(F8146="Monitor",F8146="Virtual Wall"),IF(VLOOKUP(H8146,IRDeviceDetails!$A$1:$B$10000,2,FALSE)=0,"Standalone",IF(ISNUMBER(MATCH(H8146,ConfigGrouping!$D$1:$D$10000,0)),"Primary","Secondary")),"")))))))))</f>
        <v/>
      </c>
    </row>
    <row r="8147" spans="5:5" ht="15" customHeight="1" x14ac:dyDescent="0.35">
      <c r="E8147" s="11" t="str">
        <f>IF(F8147="Primary Timing Controller","Timing",IF(F8147="Secondary Timing Controller","Timing",IF(F8147="Star","Ethernet",IF(F8147="Door Controller","Security Solution",IF(F8147="Elevator Controller","Security Solution",IF(F8147="Range Extender","Security Solution",IF(F8147="Dropbox","Standalone",IF(F8147="LF Exciter","Standalone",IF(OR(F8147="Monitor",F8147="Virtual Wall"),IF(VLOOKUP(H8147,IRDeviceDetails!$A$1:$B$10000,2,FALSE)=0,"Standalone",IF(ISNUMBER(MATCH(H8147,ConfigGrouping!$D$1:$D$10000,0)),"Primary","Secondary")),"")))))))))</f>
        <v/>
      </c>
    </row>
    <row r="8148" spans="5:5" ht="15" customHeight="1" x14ac:dyDescent="0.35">
      <c r="E8148" s="11" t="str">
        <f>IF(F8148="Primary Timing Controller","Timing",IF(F8148="Secondary Timing Controller","Timing",IF(F8148="Star","Ethernet",IF(F8148="Door Controller","Security Solution",IF(F8148="Elevator Controller","Security Solution",IF(F8148="Range Extender","Security Solution",IF(F8148="Dropbox","Standalone",IF(F8148="LF Exciter","Standalone",IF(OR(F8148="Monitor",F8148="Virtual Wall"),IF(VLOOKUP(H8148,IRDeviceDetails!$A$1:$B$10000,2,FALSE)=0,"Standalone",IF(ISNUMBER(MATCH(H8148,ConfigGrouping!$D$1:$D$10000,0)),"Primary","Secondary")),"")))))))))</f>
        <v/>
      </c>
    </row>
    <row r="8149" spans="5:5" ht="15" customHeight="1" x14ac:dyDescent="0.35">
      <c r="E8149" s="11" t="str">
        <f>IF(F8149="Primary Timing Controller","Timing",IF(F8149="Secondary Timing Controller","Timing",IF(F8149="Star","Ethernet",IF(F8149="Door Controller","Security Solution",IF(F8149="Elevator Controller","Security Solution",IF(F8149="Range Extender","Security Solution",IF(F8149="Dropbox","Standalone",IF(F8149="LF Exciter","Standalone",IF(OR(F8149="Monitor",F8149="Virtual Wall"),IF(VLOOKUP(H8149,IRDeviceDetails!$A$1:$B$10000,2,FALSE)=0,"Standalone",IF(ISNUMBER(MATCH(H8149,ConfigGrouping!$D$1:$D$10000,0)),"Primary","Secondary")),"")))))))))</f>
        <v/>
      </c>
    </row>
    <row r="8150" spans="5:5" ht="15" customHeight="1" x14ac:dyDescent="0.35">
      <c r="E8150" s="11" t="str">
        <f>IF(F8150="Primary Timing Controller","Timing",IF(F8150="Secondary Timing Controller","Timing",IF(F8150="Star","Ethernet",IF(F8150="Door Controller","Security Solution",IF(F8150="Elevator Controller","Security Solution",IF(F8150="Range Extender","Security Solution",IF(F8150="Dropbox","Standalone",IF(F8150="LF Exciter","Standalone",IF(OR(F8150="Monitor",F8150="Virtual Wall"),IF(VLOOKUP(H8150,IRDeviceDetails!$A$1:$B$10000,2,FALSE)=0,"Standalone",IF(ISNUMBER(MATCH(H8150,ConfigGrouping!$D$1:$D$10000,0)),"Primary","Secondary")),"")))))))))</f>
        <v/>
      </c>
    </row>
    <row r="8151" spans="5:5" ht="15" customHeight="1" x14ac:dyDescent="0.35">
      <c r="E8151" s="11" t="str">
        <f>IF(F8151="Primary Timing Controller","Timing",IF(F8151="Secondary Timing Controller","Timing",IF(F8151="Star","Ethernet",IF(F8151="Door Controller","Security Solution",IF(F8151="Elevator Controller","Security Solution",IF(F8151="Range Extender","Security Solution",IF(F8151="Dropbox","Standalone",IF(F8151="LF Exciter","Standalone",IF(OR(F8151="Monitor",F8151="Virtual Wall"),IF(VLOOKUP(H8151,IRDeviceDetails!$A$1:$B$10000,2,FALSE)=0,"Standalone",IF(ISNUMBER(MATCH(H8151,ConfigGrouping!$D$1:$D$10000,0)),"Primary","Secondary")),"")))))))))</f>
        <v/>
      </c>
    </row>
    <row r="8152" spans="5:5" ht="15" customHeight="1" x14ac:dyDescent="0.35">
      <c r="E8152" s="11" t="str">
        <f>IF(F8152="Primary Timing Controller","Timing",IF(F8152="Secondary Timing Controller","Timing",IF(F8152="Star","Ethernet",IF(F8152="Door Controller","Security Solution",IF(F8152="Elevator Controller","Security Solution",IF(F8152="Range Extender","Security Solution",IF(F8152="Dropbox","Standalone",IF(F8152="LF Exciter","Standalone",IF(OR(F8152="Monitor",F8152="Virtual Wall"),IF(VLOOKUP(H8152,IRDeviceDetails!$A$1:$B$10000,2,FALSE)=0,"Standalone",IF(ISNUMBER(MATCH(H8152,ConfigGrouping!$D$1:$D$10000,0)),"Primary","Secondary")),"")))))))))</f>
        <v/>
      </c>
    </row>
    <row r="8153" spans="5:5" ht="15" customHeight="1" x14ac:dyDescent="0.35">
      <c r="E8153" s="11" t="str">
        <f>IF(F8153="Primary Timing Controller","Timing",IF(F8153="Secondary Timing Controller","Timing",IF(F8153="Star","Ethernet",IF(F8153="Door Controller","Security Solution",IF(F8153="Elevator Controller","Security Solution",IF(F8153="Range Extender","Security Solution",IF(F8153="Dropbox","Standalone",IF(F8153="LF Exciter","Standalone",IF(OR(F8153="Monitor",F8153="Virtual Wall"),IF(VLOOKUP(H8153,IRDeviceDetails!$A$1:$B$10000,2,FALSE)=0,"Standalone",IF(ISNUMBER(MATCH(H8153,ConfigGrouping!$D$1:$D$10000,0)),"Primary","Secondary")),"")))))))))</f>
        <v/>
      </c>
    </row>
    <row r="8154" spans="5:5" ht="15" customHeight="1" x14ac:dyDescent="0.35">
      <c r="E8154" s="11" t="str">
        <f>IF(F8154="Primary Timing Controller","Timing",IF(F8154="Secondary Timing Controller","Timing",IF(F8154="Star","Ethernet",IF(F8154="Door Controller","Security Solution",IF(F8154="Elevator Controller","Security Solution",IF(F8154="Range Extender","Security Solution",IF(F8154="Dropbox","Standalone",IF(F8154="LF Exciter","Standalone",IF(OR(F8154="Monitor",F8154="Virtual Wall"),IF(VLOOKUP(H8154,IRDeviceDetails!$A$1:$B$10000,2,FALSE)=0,"Standalone",IF(ISNUMBER(MATCH(H8154,ConfigGrouping!$D$1:$D$10000,0)),"Primary","Secondary")),"")))))))))</f>
        <v/>
      </c>
    </row>
    <row r="8155" spans="5:5" ht="15" customHeight="1" x14ac:dyDescent="0.35">
      <c r="E8155" s="11" t="str">
        <f>IF(F8155="Primary Timing Controller","Timing",IF(F8155="Secondary Timing Controller","Timing",IF(F8155="Star","Ethernet",IF(F8155="Door Controller","Security Solution",IF(F8155="Elevator Controller","Security Solution",IF(F8155="Range Extender","Security Solution",IF(F8155="Dropbox","Standalone",IF(F8155="LF Exciter","Standalone",IF(OR(F8155="Monitor",F8155="Virtual Wall"),IF(VLOOKUP(H8155,IRDeviceDetails!$A$1:$B$10000,2,FALSE)=0,"Standalone",IF(ISNUMBER(MATCH(H8155,ConfigGrouping!$D$1:$D$10000,0)),"Primary","Secondary")),"")))))))))</f>
        <v/>
      </c>
    </row>
    <row r="8156" spans="5:5" ht="15" customHeight="1" x14ac:dyDescent="0.35">
      <c r="E8156" s="11" t="str">
        <f>IF(F8156="Primary Timing Controller","Timing",IF(F8156="Secondary Timing Controller","Timing",IF(F8156="Star","Ethernet",IF(F8156="Door Controller","Security Solution",IF(F8156="Elevator Controller","Security Solution",IF(F8156="Range Extender","Security Solution",IF(F8156="Dropbox","Standalone",IF(F8156="LF Exciter","Standalone",IF(OR(F8156="Monitor",F8156="Virtual Wall"),IF(VLOOKUP(H8156,IRDeviceDetails!$A$1:$B$10000,2,FALSE)=0,"Standalone",IF(ISNUMBER(MATCH(H8156,ConfigGrouping!$D$1:$D$10000,0)),"Primary","Secondary")),"")))))))))</f>
        <v/>
      </c>
    </row>
    <row r="8157" spans="5:5" ht="15" customHeight="1" x14ac:dyDescent="0.35">
      <c r="E8157" s="11" t="str">
        <f>IF(F8157="Primary Timing Controller","Timing",IF(F8157="Secondary Timing Controller","Timing",IF(F8157="Star","Ethernet",IF(F8157="Door Controller","Security Solution",IF(F8157="Elevator Controller","Security Solution",IF(F8157="Range Extender","Security Solution",IF(F8157="Dropbox","Standalone",IF(F8157="LF Exciter","Standalone",IF(OR(F8157="Monitor",F8157="Virtual Wall"),IF(VLOOKUP(H8157,IRDeviceDetails!$A$1:$B$10000,2,FALSE)=0,"Standalone",IF(ISNUMBER(MATCH(H8157,ConfigGrouping!$D$1:$D$10000,0)),"Primary","Secondary")),"")))))))))</f>
        <v/>
      </c>
    </row>
    <row r="8158" spans="5:5" ht="15" customHeight="1" x14ac:dyDescent="0.35">
      <c r="E8158" s="11" t="str">
        <f>IF(F8158="Primary Timing Controller","Timing",IF(F8158="Secondary Timing Controller","Timing",IF(F8158="Star","Ethernet",IF(F8158="Door Controller","Security Solution",IF(F8158="Elevator Controller","Security Solution",IF(F8158="Range Extender","Security Solution",IF(F8158="Dropbox","Standalone",IF(F8158="LF Exciter","Standalone",IF(OR(F8158="Monitor",F8158="Virtual Wall"),IF(VLOOKUP(H8158,IRDeviceDetails!$A$1:$B$10000,2,FALSE)=0,"Standalone",IF(ISNUMBER(MATCH(H8158,ConfigGrouping!$D$1:$D$10000,0)),"Primary","Secondary")),"")))))))))</f>
        <v/>
      </c>
    </row>
    <row r="8159" spans="5:5" ht="15" customHeight="1" x14ac:dyDescent="0.35">
      <c r="E8159" s="11" t="str">
        <f>IF(F8159="Primary Timing Controller","Timing",IF(F8159="Secondary Timing Controller","Timing",IF(F8159="Star","Ethernet",IF(F8159="Door Controller","Security Solution",IF(F8159="Elevator Controller","Security Solution",IF(F8159="Range Extender","Security Solution",IF(F8159="Dropbox","Standalone",IF(F8159="LF Exciter","Standalone",IF(OR(F8159="Monitor",F8159="Virtual Wall"),IF(VLOOKUP(H8159,IRDeviceDetails!$A$1:$B$10000,2,FALSE)=0,"Standalone",IF(ISNUMBER(MATCH(H8159,ConfigGrouping!$D$1:$D$10000,0)),"Primary","Secondary")),"")))))))))</f>
        <v/>
      </c>
    </row>
    <row r="8160" spans="5:5" ht="15" customHeight="1" x14ac:dyDescent="0.35">
      <c r="E8160" s="11" t="str">
        <f>IF(F8160="Primary Timing Controller","Timing",IF(F8160="Secondary Timing Controller","Timing",IF(F8160="Star","Ethernet",IF(F8160="Door Controller","Security Solution",IF(F8160="Elevator Controller","Security Solution",IF(F8160="Range Extender","Security Solution",IF(F8160="Dropbox","Standalone",IF(F8160="LF Exciter","Standalone",IF(OR(F8160="Monitor",F8160="Virtual Wall"),IF(VLOOKUP(H8160,IRDeviceDetails!$A$1:$B$10000,2,FALSE)=0,"Standalone",IF(ISNUMBER(MATCH(H8160,ConfigGrouping!$D$1:$D$10000,0)),"Primary","Secondary")),"")))))))))</f>
        <v/>
      </c>
    </row>
    <row r="8161" spans="5:5" ht="15" customHeight="1" x14ac:dyDescent="0.35">
      <c r="E8161" s="11" t="str">
        <f>IF(F8161="Primary Timing Controller","Timing",IF(F8161="Secondary Timing Controller","Timing",IF(F8161="Star","Ethernet",IF(F8161="Door Controller","Security Solution",IF(F8161="Elevator Controller","Security Solution",IF(F8161="Range Extender","Security Solution",IF(F8161="Dropbox","Standalone",IF(F8161="LF Exciter","Standalone",IF(OR(F8161="Monitor",F8161="Virtual Wall"),IF(VLOOKUP(H8161,IRDeviceDetails!$A$1:$B$10000,2,FALSE)=0,"Standalone",IF(ISNUMBER(MATCH(H8161,ConfigGrouping!$D$1:$D$10000,0)),"Primary","Secondary")),"")))))))))</f>
        <v/>
      </c>
    </row>
    <row r="8162" spans="5:5" ht="15" customHeight="1" x14ac:dyDescent="0.35">
      <c r="E8162" s="11" t="str">
        <f>IF(F8162="Primary Timing Controller","Timing",IF(F8162="Secondary Timing Controller","Timing",IF(F8162="Star","Ethernet",IF(F8162="Door Controller","Security Solution",IF(F8162="Elevator Controller","Security Solution",IF(F8162="Range Extender","Security Solution",IF(F8162="Dropbox","Standalone",IF(F8162="LF Exciter","Standalone",IF(OR(F8162="Monitor",F8162="Virtual Wall"),IF(VLOOKUP(H8162,IRDeviceDetails!$A$1:$B$10000,2,FALSE)=0,"Standalone",IF(ISNUMBER(MATCH(H8162,ConfigGrouping!$D$1:$D$10000,0)),"Primary","Secondary")),"")))))))))</f>
        <v/>
      </c>
    </row>
    <row r="8163" spans="5:5" ht="15" customHeight="1" x14ac:dyDescent="0.35">
      <c r="E8163" s="11" t="str">
        <f>IF(F8163="Primary Timing Controller","Timing",IF(F8163="Secondary Timing Controller","Timing",IF(F8163="Star","Ethernet",IF(F8163="Door Controller","Security Solution",IF(F8163="Elevator Controller","Security Solution",IF(F8163="Range Extender","Security Solution",IF(F8163="Dropbox","Standalone",IF(F8163="LF Exciter","Standalone",IF(OR(F8163="Monitor",F8163="Virtual Wall"),IF(VLOOKUP(H8163,IRDeviceDetails!$A$1:$B$10000,2,FALSE)=0,"Standalone",IF(ISNUMBER(MATCH(H8163,ConfigGrouping!$D$1:$D$10000,0)),"Primary","Secondary")),"")))))))))</f>
        <v/>
      </c>
    </row>
    <row r="8164" spans="5:5" ht="15" customHeight="1" x14ac:dyDescent="0.35">
      <c r="E8164" s="11" t="str">
        <f>IF(F8164="Primary Timing Controller","Timing",IF(F8164="Secondary Timing Controller","Timing",IF(F8164="Star","Ethernet",IF(F8164="Door Controller","Security Solution",IF(F8164="Elevator Controller","Security Solution",IF(F8164="Range Extender","Security Solution",IF(F8164="Dropbox","Standalone",IF(F8164="LF Exciter","Standalone",IF(OR(F8164="Monitor",F8164="Virtual Wall"),IF(VLOOKUP(H8164,IRDeviceDetails!$A$1:$B$10000,2,FALSE)=0,"Standalone",IF(ISNUMBER(MATCH(H8164,ConfigGrouping!$D$1:$D$10000,0)),"Primary","Secondary")),"")))))))))</f>
        <v/>
      </c>
    </row>
    <row r="8165" spans="5:5" ht="15" customHeight="1" x14ac:dyDescent="0.35">
      <c r="E8165" s="11" t="str">
        <f>IF(F8165="Primary Timing Controller","Timing",IF(F8165="Secondary Timing Controller","Timing",IF(F8165="Star","Ethernet",IF(F8165="Door Controller","Security Solution",IF(F8165="Elevator Controller","Security Solution",IF(F8165="Range Extender","Security Solution",IF(F8165="Dropbox","Standalone",IF(F8165="LF Exciter","Standalone",IF(OR(F8165="Monitor",F8165="Virtual Wall"),IF(VLOOKUP(H8165,IRDeviceDetails!$A$1:$B$10000,2,FALSE)=0,"Standalone",IF(ISNUMBER(MATCH(H8165,ConfigGrouping!$D$1:$D$10000,0)),"Primary","Secondary")),"")))))))))</f>
        <v/>
      </c>
    </row>
    <row r="8166" spans="5:5" ht="15" customHeight="1" x14ac:dyDescent="0.35">
      <c r="E8166" s="11" t="str">
        <f>IF(F8166="Primary Timing Controller","Timing",IF(F8166="Secondary Timing Controller","Timing",IF(F8166="Star","Ethernet",IF(F8166="Door Controller","Security Solution",IF(F8166="Elevator Controller","Security Solution",IF(F8166="Range Extender","Security Solution",IF(F8166="Dropbox","Standalone",IF(F8166="LF Exciter","Standalone",IF(OR(F8166="Monitor",F8166="Virtual Wall"),IF(VLOOKUP(H8166,IRDeviceDetails!$A$1:$B$10000,2,FALSE)=0,"Standalone",IF(ISNUMBER(MATCH(H8166,ConfigGrouping!$D$1:$D$10000,0)),"Primary","Secondary")),"")))))))))</f>
        <v/>
      </c>
    </row>
    <row r="8167" spans="5:5" ht="15" customHeight="1" x14ac:dyDescent="0.35">
      <c r="E8167" s="11" t="str">
        <f>IF(F8167="Primary Timing Controller","Timing",IF(F8167="Secondary Timing Controller","Timing",IF(F8167="Star","Ethernet",IF(F8167="Door Controller","Security Solution",IF(F8167="Elevator Controller","Security Solution",IF(F8167="Range Extender","Security Solution",IF(F8167="Dropbox","Standalone",IF(F8167="LF Exciter","Standalone",IF(OR(F8167="Monitor",F8167="Virtual Wall"),IF(VLOOKUP(H8167,IRDeviceDetails!$A$1:$B$10000,2,FALSE)=0,"Standalone",IF(ISNUMBER(MATCH(H8167,ConfigGrouping!$D$1:$D$10000,0)),"Primary","Secondary")),"")))))))))</f>
        <v/>
      </c>
    </row>
    <row r="8168" spans="5:5" ht="15" customHeight="1" x14ac:dyDescent="0.35">
      <c r="E8168" s="11" t="str">
        <f>IF(F8168="Primary Timing Controller","Timing",IF(F8168="Secondary Timing Controller","Timing",IF(F8168="Star","Ethernet",IF(F8168="Door Controller","Security Solution",IF(F8168="Elevator Controller","Security Solution",IF(F8168="Range Extender","Security Solution",IF(F8168="Dropbox","Standalone",IF(F8168="LF Exciter","Standalone",IF(OR(F8168="Monitor",F8168="Virtual Wall"),IF(VLOOKUP(H8168,IRDeviceDetails!$A$1:$B$10000,2,FALSE)=0,"Standalone",IF(ISNUMBER(MATCH(H8168,ConfigGrouping!$D$1:$D$10000,0)),"Primary","Secondary")),"")))))))))</f>
        <v/>
      </c>
    </row>
    <row r="8169" spans="5:5" ht="15" customHeight="1" x14ac:dyDescent="0.35">
      <c r="E8169" s="11" t="str">
        <f>IF(F8169="Primary Timing Controller","Timing",IF(F8169="Secondary Timing Controller","Timing",IF(F8169="Star","Ethernet",IF(F8169="Door Controller","Security Solution",IF(F8169="Elevator Controller","Security Solution",IF(F8169="Range Extender","Security Solution",IF(F8169="Dropbox","Standalone",IF(F8169="LF Exciter","Standalone",IF(OR(F8169="Monitor",F8169="Virtual Wall"),IF(VLOOKUP(H8169,IRDeviceDetails!$A$1:$B$10000,2,FALSE)=0,"Standalone",IF(ISNUMBER(MATCH(H8169,ConfigGrouping!$D$1:$D$10000,0)),"Primary","Secondary")),"")))))))))</f>
        <v/>
      </c>
    </row>
    <row r="8170" spans="5:5" ht="15" customHeight="1" x14ac:dyDescent="0.35">
      <c r="E8170" s="11" t="str">
        <f>IF(F8170="Primary Timing Controller","Timing",IF(F8170="Secondary Timing Controller","Timing",IF(F8170="Star","Ethernet",IF(F8170="Door Controller","Security Solution",IF(F8170="Elevator Controller","Security Solution",IF(F8170="Range Extender","Security Solution",IF(F8170="Dropbox","Standalone",IF(F8170="LF Exciter","Standalone",IF(OR(F8170="Monitor",F8170="Virtual Wall"),IF(VLOOKUP(H8170,IRDeviceDetails!$A$1:$B$10000,2,FALSE)=0,"Standalone",IF(ISNUMBER(MATCH(H8170,ConfigGrouping!$D$1:$D$10000,0)),"Primary","Secondary")),"")))))))))</f>
        <v/>
      </c>
    </row>
    <row r="8171" spans="5:5" ht="15" customHeight="1" x14ac:dyDescent="0.35">
      <c r="E8171" s="11" t="str">
        <f>IF(F8171="Primary Timing Controller","Timing",IF(F8171="Secondary Timing Controller","Timing",IF(F8171="Star","Ethernet",IF(F8171="Door Controller","Security Solution",IF(F8171="Elevator Controller","Security Solution",IF(F8171="Range Extender","Security Solution",IF(F8171="Dropbox","Standalone",IF(F8171="LF Exciter","Standalone",IF(OR(F8171="Monitor",F8171="Virtual Wall"),IF(VLOOKUP(H8171,IRDeviceDetails!$A$1:$B$10000,2,FALSE)=0,"Standalone",IF(ISNUMBER(MATCH(H8171,ConfigGrouping!$D$1:$D$10000,0)),"Primary","Secondary")),"")))))))))</f>
        <v/>
      </c>
    </row>
    <row r="8172" spans="5:5" ht="15" customHeight="1" x14ac:dyDescent="0.35">
      <c r="E8172" s="11" t="str">
        <f>IF(F8172="Primary Timing Controller","Timing",IF(F8172="Secondary Timing Controller","Timing",IF(F8172="Star","Ethernet",IF(F8172="Door Controller","Security Solution",IF(F8172="Elevator Controller","Security Solution",IF(F8172="Range Extender","Security Solution",IF(F8172="Dropbox","Standalone",IF(F8172="LF Exciter","Standalone",IF(OR(F8172="Monitor",F8172="Virtual Wall"),IF(VLOOKUP(H8172,IRDeviceDetails!$A$1:$B$10000,2,FALSE)=0,"Standalone",IF(ISNUMBER(MATCH(H8172,ConfigGrouping!$D$1:$D$10000,0)),"Primary","Secondary")),"")))))))))</f>
        <v/>
      </c>
    </row>
    <row r="8173" spans="5:5" ht="15" customHeight="1" x14ac:dyDescent="0.35">
      <c r="E8173" s="11" t="str">
        <f>IF(F8173="Primary Timing Controller","Timing",IF(F8173="Secondary Timing Controller","Timing",IF(F8173="Star","Ethernet",IF(F8173="Door Controller","Security Solution",IF(F8173="Elevator Controller","Security Solution",IF(F8173="Range Extender","Security Solution",IF(F8173="Dropbox","Standalone",IF(F8173="LF Exciter","Standalone",IF(OR(F8173="Monitor",F8173="Virtual Wall"),IF(VLOOKUP(H8173,IRDeviceDetails!$A$1:$B$10000,2,FALSE)=0,"Standalone",IF(ISNUMBER(MATCH(H8173,ConfigGrouping!$D$1:$D$10000,0)),"Primary","Secondary")),"")))))))))</f>
        <v/>
      </c>
    </row>
    <row r="8174" spans="5:5" ht="15" customHeight="1" x14ac:dyDescent="0.35">
      <c r="E8174" s="11" t="str">
        <f>IF(F8174="Primary Timing Controller","Timing",IF(F8174="Secondary Timing Controller","Timing",IF(F8174="Star","Ethernet",IF(F8174="Door Controller","Security Solution",IF(F8174="Elevator Controller","Security Solution",IF(F8174="Range Extender","Security Solution",IF(F8174="Dropbox","Standalone",IF(F8174="LF Exciter","Standalone",IF(OR(F8174="Monitor",F8174="Virtual Wall"),IF(VLOOKUP(H8174,IRDeviceDetails!$A$1:$B$10000,2,FALSE)=0,"Standalone",IF(ISNUMBER(MATCH(H8174,ConfigGrouping!$D$1:$D$10000,0)),"Primary","Secondary")),"")))))))))</f>
        <v/>
      </c>
    </row>
    <row r="8175" spans="5:5" ht="15" customHeight="1" x14ac:dyDescent="0.35">
      <c r="E8175" s="11" t="str">
        <f>IF(F8175="Primary Timing Controller","Timing",IF(F8175="Secondary Timing Controller","Timing",IF(F8175="Star","Ethernet",IF(F8175="Door Controller","Security Solution",IF(F8175="Elevator Controller","Security Solution",IF(F8175="Range Extender","Security Solution",IF(F8175="Dropbox","Standalone",IF(F8175="LF Exciter","Standalone",IF(OR(F8175="Monitor",F8175="Virtual Wall"),IF(VLOOKUP(H8175,IRDeviceDetails!$A$1:$B$10000,2,FALSE)=0,"Standalone",IF(ISNUMBER(MATCH(H8175,ConfigGrouping!$D$1:$D$10000,0)),"Primary","Secondary")),"")))))))))</f>
        <v/>
      </c>
    </row>
    <row r="8176" spans="5:5" ht="15" customHeight="1" x14ac:dyDescent="0.35">
      <c r="E8176" s="11" t="str">
        <f>IF(F8176="Primary Timing Controller","Timing",IF(F8176="Secondary Timing Controller","Timing",IF(F8176="Star","Ethernet",IF(F8176="Door Controller","Security Solution",IF(F8176="Elevator Controller","Security Solution",IF(F8176="Range Extender","Security Solution",IF(F8176="Dropbox","Standalone",IF(F8176="LF Exciter","Standalone",IF(OR(F8176="Monitor",F8176="Virtual Wall"),IF(VLOOKUP(H8176,IRDeviceDetails!$A$1:$B$10000,2,FALSE)=0,"Standalone",IF(ISNUMBER(MATCH(H8176,ConfigGrouping!$D$1:$D$10000,0)),"Primary","Secondary")),"")))))))))</f>
        <v/>
      </c>
    </row>
    <row r="8177" spans="5:5" ht="15" customHeight="1" x14ac:dyDescent="0.35">
      <c r="E8177" s="11" t="str">
        <f>IF(F8177="Primary Timing Controller","Timing",IF(F8177="Secondary Timing Controller","Timing",IF(F8177="Star","Ethernet",IF(F8177="Door Controller","Security Solution",IF(F8177="Elevator Controller","Security Solution",IF(F8177="Range Extender","Security Solution",IF(F8177="Dropbox","Standalone",IF(F8177="LF Exciter","Standalone",IF(OR(F8177="Monitor",F8177="Virtual Wall"),IF(VLOOKUP(H8177,IRDeviceDetails!$A$1:$B$10000,2,FALSE)=0,"Standalone",IF(ISNUMBER(MATCH(H8177,ConfigGrouping!$D$1:$D$10000,0)),"Primary","Secondary")),"")))))))))</f>
        <v/>
      </c>
    </row>
    <row r="8178" spans="5:5" ht="15" customHeight="1" x14ac:dyDescent="0.35">
      <c r="E8178" s="11" t="str">
        <f>IF(F8178="Primary Timing Controller","Timing",IF(F8178="Secondary Timing Controller","Timing",IF(F8178="Star","Ethernet",IF(F8178="Door Controller","Security Solution",IF(F8178="Elevator Controller","Security Solution",IF(F8178="Range Extender","Security Solution",IF(F8178="Dropbox","Standalone",IF(F8178="LF Exciter","Standalone",IF(OR(F8178="Monitor",F8178="Virtual Wall"),IF(VLOOKUP(H8178,IRDeviceDetails!$A$1:$B$10000,2,FALSE)=0,"Standalone",IF(ISNUMBER(MATCH(H8178,ConfigGrouping!$D$1:$D$10000,0)),"Primary","Secondary")),"")))))))))</f>
        <v/>
      </c>
    </row>
    <row r="8179" spans="5:5" ht="15" customHeight="1" x14ac:dyDescent="0.35">
      <c r="E8179" s="11" t="str">
        <f>IF(F8179="Primary Timing Controller","Timing",IF(F8179="Secondary Timing Controller","Timing",IF(F8179="Star","Ethernet",IF(F8179="Door Controller","Security Solution",IF(F8179="Elevator Controller","Security Solution",IF(F8179="Range Extender","Security Solution",IF(F8179="Dropbox","Standalone",IF(F8179="LF Exciter","Standalone",IF(OR(F8179="Monitor",F8179="Virtual Wall"),IF(VLOOKUP(H8179,IRDeviceDetails!$A$1:$B$10000,2,FALSE)=0,"Standalone",IF(ISNUMBER(MATCH(H8179,ConfigGrouping!$D$1:$D$10000,0)),"Primary","Secondary")),"")))))))))</f>
        <v/>
      </c>
    </row>
    <row r="8180" spans="5:5" ht="15" customHeight="1" x14ac:dyDescent="0.35">
      <c r="E8180" s="11" t="str">
        <f>IF(F8180="Primary Timing Controller","Timing",IF(F8180="Secondary Timing Controller","Timing",IF(F8180="Star","Ethernet",IF(F8180="Door Controller","Security Solution",IF(F8180="Elevator Controller","Security Solution",IF(F8180="Range Extender","Security Solution",IF(F8180="Dropbox","Standalone",IF(F8180="LF Exciter","Standalone",IF(OR(F8180="Monitor",F8180="Virtual Wall"),IF(VLOOKUP(H8180,IRDeviceDetails!$A$1:$B$10000,2,FALSE)=0,"Standalone",IF(ISNUMBER(MATCH(H8180,ConfigGrouping!$D$1:$D$10000,0)),"Primary","Secondary")),"")))))))))</f>
        <v/>
      </c>
    </row>
    <row r="8181" spans="5:5" ht="15" customHeight="1" x14ac:dyDescent="0.35">
      <c r="E8181" s="11" t="str">
        <f>IF(F8181="Primary Timing Controller","Timing",IF(F8181="Secondary Timing Controller","Timing",IF(F8181="Star","Ethernet",IF(F8181="Door Controller","Security Solution",IF(F8181="Elevator Controller","Security Solution",IF(F8181="Range Extender","Security Solution",IF(F8181="Dropbox","Standalone",IF(F8181="LF Exciter","Standalone",IF(OR(F8181="Monitor",F8181="Virtual Wall"),IF(VLOOKUP(H8181,IRDeviceDetails!$A$1:$B$10000,2,FALSE)=0,"Standalone",IF(ISNUMBER(MATCH(H8181,ConfigGrouping!$D$1:$D$10000,0)),"Primary","Secondary")),"")))))))))</f>
        <v/>
      </c>
    </row>
    <row r="8182" spans="5:5" ht="15" customHeight="1" x14ac:dyDescent="0.35">
      <c r="E8182" s="11" t="str">
        <f>IF(F8182="Primary Timing Controller","Timing",IF(F8182="Secondary Timing Controller","Timing",IF(F8182="Star","Ethernet",IF(F8182="Door Controller","Security Solution",IF(F8182="Elevator Controller","Security Solution",IF(F8182="Range Extender","Security Solution",IF(F8182="Dropbox","Standalone",IF(F8182="LF Exciter","Standalone",IF(OR(F8182="Monitor",F8182="Virtual Wall"),IF(VLOOKUP(H8182,IRDeviceDetails!$A$1:$B$10000,2,FALSE)=0,"Standalone",IF(ISNUMBER(MATCH(H8182,ConfigGrouping!$D$1:$D$10000,0)),"Primary","Secondary")),"")))))))))</f>
        <v/>
      </c>
    </row>
    <row r="8183" spans="5:5" ht="15" customHeight="1" x14ac:dyDescent="0.35">
      <c r="E8183" s="11" t="str">
        <f>IF(F8183="Primary Timing Controller","Timing",IF(F8183="Secondary Timing Controller","Timing",IF(F8183="Star","Ethernet",IF(F8183="Door Controller","Security Solution",IF(F8183="Elevator Controller","Security Solution",IF(F8183="Range Extender","Security Solution",IF(F8183="Dropbox","Standalone",IF(F8183="LF Exciter","Standalone",IF(OR(F8183="Monitor",F8183="Virtual Wall"),IF(VLOOKUP(H8183,IRDeviceDetails!$A$1:$B$10000,2,FALSE)=0,"Standalone",IF(ISNUMBER(MATCH(H8183,ConfigGrouping!$D$1:$D$10000,0)),"Primary","Secondary")),"")))))))))</f>
        <v/>
      </c>
    </row>
    <row r="8184" spans="5:5" ht="15" customHeight="1" x14ac:dyDescent="0.35">
      <c r="E8184" s="11" t="str">
        <f>IF(F8184="Primary Timing Controller","Timing",IF(F8184="Secondary Timing Controller","Timing",IF(F8184="Star","Ethernet",IF(F8184="Door Controller","Security Solution",IF(F8184="Elevator Controller","Security Solution",IF(F8184="Range Extender","Security Solution",IF(F8184="Dropbox","Standalone",IF(F8184="LF Exciter","Standalone",IF(OR(F8184="Monitor",F8184="Virtual Wall"),IF(VLOOKUP(H8184,IRDeviceDetails!$A$1:$B$10000,2,FALSE)=0,"Standalone",IF(ISNUMBER(MATCH(H8184,ConfigGrouping!$D$1:$D$10000,0)),"Primary","Secondary")),"")))))))))</f>
        <v/>
      </c>
    </row>
    <row r="8185" spans="5:5" ht="15" customHeight="1" x14ac:dyDescent="0.35">
      <c r="E8185" s="11" t="str">
        <f>IF(F8185="Primary Timing Controller","Timing",IF(F8185="Secondary Timing Controller","Timing",IF(F8185="Star","Ethernet",IF(F8185="Door Controller","Security Solution",IF(F8185="Elevator Controller","Security Solution",IF(F8185="Range Extender","Security Solution",IF(F8185="Dropbox","Standalone",IF(F8185="LF Exciter","Standalone",IF(OR(F8185="Monitor",F8185="Virtual Wall"),IF(VLOOKUP(H8185,IRDeviceDetails!$A$1:$B$10000,2,FALSE)=0,"Standalone",IF(ISNUMBER(MATCH(H8185,ConfigGrouping!$D$1:$D$10000,0)),"Primary","Secondary")),"")))))))))</f>
        <v/>
      </c>
    </row>
    <row r="8186" spans="5:5" ht="15" customHeight="1" x14ac:dyDescent="0.35">
      <c r="E8186" s="11" t="str">
        <f>IF(F8186="Primary Timing Controller","Timing",IF(F8186="Secondary Timing Controller","Timing",IF(F8186="Star","Ethernet",IF(F8186="Door Controller","Security Solution",IF(F8186="Elevator Controller","Security Solution",IF(F8186="Range Extender","Security Solution",IF(F8186="Dropbox","Standalone",IF(F8186="LF Exciter","Standalone",IF(OR(F8186="Monitor",F8186="Virtual Wall"),IF(VLOOKUP(H8186,IRDeviceDetails!$A$1:$B$10000,2,FALSE)=0,"Standalone",IF(ISNUMBER(MATCH(H8186,ConfigGrouping!$D$1:$D$10000,0)),"Primary","Secondary")),"")))))))))</f>
        <v/>
      </c>
    </row>
    <row r="8187" spans="5:5" ht="15" customHeight="1" x14ac:dyDescent="0.35">
      <c r="E8187" s="11" t="str">
        <f>IF(F8187="Primary Timing Controller","Timing",IF(F8187="Secondary Timing Controller","Timing",IF(F8187="Star","Ethernet",IF(F8187="Door Controller","Security Solution",IF(F8187="Elevator Controller","Security Solution",IF(F8187="Range Extender","Security Solution",IF(F8187="Dropbox","Standalone",IF(F8187="LF Exciter","Standalone",IF(OR(F8187="Monitor",F8187="Virtual Wall"),IF(VLOOKUP(H8187,IRDeviceDetails!$A$1:$B$10000,2,FALSE)=0,"Standalone",IF(ISNUMBER(MATCH(H8187,ConfigGrouping!$D$1:$D$10000,0)),"Primary","Secondary")),"")))))))))</f>
        <v/>
      </c>
    </row>
    <row r="8188" spans="5:5" ht="15" customHeight="1" x14ac:dyDescent="0.35">
      <c r="E8188" s="11" t="str">
        <f>IF(F8188="Primary Timing Controller","Timing",IF(F8188="Secondary Timing Controller","Timing",IF(F8188="Star","Ethernet",IF(F8188="Door Controller","Security Solution",IF(F8188="Elevator Controller","Security Solution",IF(F8188="Range Extender","Security Solution",IF(F8188="Dropbox","Standalone",IF(F8188="LF Exciter","Standalone",IF(OR(F8188="Monitor",F8188="Virtual Wall"),IF(VLOOKUP(H8188,IRDeviceDetails!$A$1:$B$10000,2,FALSE)=0,"Standalone",IF(ISNUMBER(MATCH(H8188,ConfigGrouping!$D$1:$D$10000,0)),"Primary","Secondary")),"")))))))))</f>
        <v/>
      </c>
    </row>
    <row r="8189" spans="5:5" ht="15" customHeight="1" x14ac:dyDescent="0.35">
      <c r="E8189" s="11" t="str">
        <f>IF(F8189="Primary Timing Controller","Timing",IF(F8189="Secondary Timing Controller","Timing",IF(F8189="Star","Ethernet",IF(F8189="Door Controller","Security Solution",IF(F8189="Elevator Controller","Security Solution",IF(F8189="Range Extender","Security Solution",IF(F8189="Dropbox","Standalone",IF(F8189="LF Exciter","Standalone",IF(OR(F8189="Monitor",F8189="Virtual Wall"),IF(VLOOKUP(H8189,IRDeviceDetails!$A$1:$B$10000,2,FALSE)=0,"Standalone",IF(ISNUMBER(MATCH(H8189,ConfigGrouping!$D$1:$D$10000,0)),"Primary","Secondary")),"")))))))))</f>
        <v/>
      </c>
    </row>
    <row r="8190" spans="5:5" ht="15" customHeight="1" x14ac:dyDescent="0.35">
      <c r="E8190" s="11" t="str">
        <f>IF(F8190="Primary Timing Controller","Timing",IF(F8190="Secondary Timing Controller","Timing",IF(F8190="Star","Ethernet",IF(F8190="Door Controller","Security Solution",IF(F8190="Elevator Controller","Security Solution",IF(F8190="Range Extender","Security Solution",IF(F8190="Dropbox","Standalone",IF(F8190="LF Exciter","Standalone",IF(OR(F8190="Monitor",F8190="Virtual Wall"),IF(VLOOKUP(H8190,IRDeviceDetails!$A$1:$B$10000,2,FALSE)=0,"Standalone",IF(ISNUMBER(MATCH(H8190,ConfigGrouping!$D$1:$D$10000,0)),"Primary","Secondary")),"")))))))))</f>
        <v/>
      </c>
    </row>
    <row r="8191" spans="5:5" ht="15" customHeight="1" x14ac:dyDescent="0.35">
      <c r="E8191" s="11" t="str">
        <f>IF(F8191="Primary Timing Controller","Timing",IF(F8191="Secondary Timing Controller","Timing",IF(F8191="Star","Ethernet",IF(F8191="Door Controller","Security Solution",IF(F8191="Elevator Controller","Security Solution",IF(F8191="Range Extender","Security Solution",IF(F8191="Dropbox","Standalone",IF(F8191="LF Exciter","Standalone",IF(OR(F8191="Monitor",F8191="Virtual Wall"),IF(VLOOKUP(H8191,IRDeviceDetails!$A$1:$B$10000,2,FALSE)=0,"Standalone",IF(ISNUMBER(MATCH(H8191,ConfigGrouping!$D$1:$D$10000,0)),"Primary","Secondary")),"")))))))))</f>
        <v/>
      </c>
    </row>
    <row r="8192" spans="5:5" ht="15" customHeight="1" x14ac:dyDescent="0.35">
      <c r="E8192" s="11" t="str">
        <f>IF(F8192="Primary Timing Controller","Timing",IF(F8192="Secondary Timing Controller","Timing",IF(F8192="Star","Ethernet",IF(F8192="Door Controller","Security Solution",IF(F8192="Elevator Controller","Security Solution",IF(F8192="Range Extender","Security Solution",IF(F8192="Dropbox","Standalone",IF(F8192="LF Exciter","Standalone",IF(OR(F8192="Monitor",F8192="Virtual Wall"),IF(VLOOKUP(H8192,IRDeviceDetails!$A$1:$B$10000,2,FALSE)=0,"Standalone",IF(ISNUMBER(MATCH(H8192,ConfigGrouping!$D$1:$D$10000,0)),"Primary","Secondary")),"")))))))))</f>
        <v/>
      </c>
    </row>
    <row r="8193" spans="5:5" ht="15" customHeight="1" x14ac:dyDescent="0.35">
      <c r="E8193" s="11" t="str">
        <f>IF(F8193="Primary Timing Controller","Timing",IF(F8193="Secondary Timing Controller","Timing",IF(F8193="Star","Ethernet",IF(F8193="Door Controller","Security Solution",IF(F8193="Elevator Controller","Security Solution",IF(F8193="Range Extender","Security Solution",IF(F8193="Dropbox","Standalone",IF(F8193="LF Exciter","Standalone",IF(OR(F8193="Monitor",F8193="Virtual Wall"),IF(VLOOKUP(H8193,IRDeviceDetails!$A$1:$B$10000,2,FALSE)=0,"Standalone",IF(ISNUMBER(MATCH(H8193,ConfigGrouping!$D$1:$D$10000,0)),"Primary","Secondary")),"")))))))))</f>
        <v/>
      </c>
    </row>
    <row r="8194" spans="5:5" ht="15" customHeight="1" x14ac:dyDescent="0.35">
      <c r="E8194" s="11" t="str">
        <f>IF(F8194="Primary Timing Controller","Timing",IF(F8194="Secondary Timing Controller","Timing",IF(F8194="Star","Ethernet",IF(F8194="Door Controller","Security Solution",IF(F8194="Elevator Controller","Security Solution",IF(F8194="Range Extender","Security Solution",IF(F8194="Dropbox","Standalone",IF(F8194="LF Exciter","Standalone",IF(OR(F8194="Monitor",F8194="Virtual Wall"),IF(VLOOKUP(H8194,IRDeviceDetails!$A$1:$B$10000,2,FALSE)=0,"Standalone",IF(ISNUMBER(MATCH(H8194,ConfigGrouping!$D$1:$D$10000,0)),"Primary","Secondary")),"")))))))))</f>
        <v/>
      </c>
    </row>
    <row r="8195" spans="5:5" ht="15" customHeight="1" x14ac:dyDescent="0.35">
      <c r="E8195" s="11" t="str">
        <f>IF(F8195="Primary Timing Controller","Timing",IF(F8195="Secondary Timing Controller","Timing",IF(F8195="Star","Ethernet",IF(F8195="Door Controller","Security Solution",IF(F8195="Elevator Controller","Security Solution",IF(F8195="Range Extender","Security Solution",IF(F8195="Dropbox","Standalone",IF(F8195="LF Exciter","Standalone",IF(OR(F8195="Monitor",F8195="Virtual Wall"),IF(VLOOKUP(H8195,IRDeviceDetails!$A$1:$B$10000,2,FALSE)=0,"Standalone",IF(ISNUMBER(MATCH(H8195,ConfigGrouping!$D$1:$D$10000,0)),"Primary","Secondary")),"")))))))))</f>
        <v/>
      </c>
    </row>
    <row r="8196" spans="5:5" ht="15" customHeight="1" x14ac:dyDescent="0.35">
      <c r="E8196" s="11" t="str">
        <f>IF(F8196="Primary Timing Controller","Timing",IF(F8196="Secondary Timing Controller","Timing",IF(F8196="Star","Ethernet",IF(F8196="Door Controller","Security Solution",IF(F8196="Elevator Controller","Security Solution",IF(F8196="Range Extender","Security Solution",IF(F8196="Dropbox","Standalone",IF(F8196="LF Exciter","Standalone",IF(OR(F8196="Monitor",F8196="Virtual Wall"),IF(VLOOKUP(H8196,IRDeviceDetails!$A$1:$B$10000,2,FALSE)=0,"Standalone",IF(ISNUMBER(MATCH(H8196,ConfigGrouping!$D$1:$D$10000,0)),"Primary","Secondary")),"")))))))))</f>
        <v/>
      </c>
    </row>
    <row r="8197" spans="5:5" ht="15" customHeight="1" x14ac:dyDescent="0.35">
      <c r="E8197" s="11" t="str">
        <f>IF(F8197="Primary Timing Controller","Timing",IF(F8197="Secondary Timing Controller","Timing",IF(F8197="Star","Ethernet",IF(F8197="Door Controller","Security Solution",IF(F8197="Elevator Controller","Security Solution",IF(F8197="Range Extender","Security Solution",IF(F8197="Dropbox","Standalone",IF(F8197="LF Exciter","Standalone",IF(OR(F8197="Monitor",F8197="Virtual Wall"),IF(VLOOKUP(H8197,IRDeviceDetails!$A$1:$B$10000,2,FALSE)=0,"Standalone",IF(ISNUMBER(MATCH(H8197,ConfigGrouping!$D$1:$D$10000,0)),"Primary","Secondary")),"")))))))))</f>
        <v/>
      </c>
    </row>
    <row r="8198" spans="5:5" ht="15" customHeight="1" x14ac:dyDescent="0.35">
      <c r="E8198" s="11" t="str">
        <f>IF(F8198="Primary Timing Controller","Timing",IF(F8198="Secondary Timing Controller","Timing",IF(F8198="Star","Ethernet",IF(F8198="Door Controller","Security Solution",IF(F8198="Elevator Controller","Security Solution",IF(F8198="Range Extender","Security Solution",IF(F8198="Dropbox","Standalone",IF(F8198="LF Exciter","Standalone",IF(OR(F8198="Monitor",F8198="Virtual Wall"),IF(VLOOKUP(H8198,IRDeviceDetails!$A$1:$B$10000,2,FALSE)=0,"Standalone",IF(ISNUMBER(MATCH(H8198,ConfigGrouping!$D$1:$D$10000,0)),"Primary","Secondary")),"")))))))))</f>
        <v/>
      </c>
    </row>
    <row r="8199" spans="5:5" ht="15" customHeight="1" x14ac:dyDescent="0.35">
      <c r="E8199" s="11" t="str">
        <f>IF(F8199="Primary Timing Controller","Timing",IF(F8199="Secondary Timing Controller","Timing",IF(F8199="Star","Ethernet",IF(F8199="Door Controller","Security Solution",IF(F8199="Elevator Controller","Security Solution",IF(F8199="Range Extender","Security Solution",IF(F8199="Dropbox","Standalone",IF(F8199="LF Exciter","Standalone",IF(OR(F8199="Monitor",F8199="Virtual Wall"),IF(VLOOKUP(H8199,IRDeviceDetails!$A$1:$B$10000,2,FALSE)=0,"Standalone",IF(ISNUMBER(MATCH(H8199,ConfigGrouping!$D$1:$D$10000,0)),"Primary","Secondary")),"")))))))))</f>
        <v/>
      </c>
    </row>
    <row r="8200" spans="5:5" ht="15" customHeight="1" x14ac:dyDescent="0.35">
      <c r="E8200" s="11" t="str">
        <f>IF(F8200="Primary Timing Controller","Timing",IF(F8200="Secondary Timing Controller","Timing",IF(F8200="Star","Ethernet",IF(F8200="Door Controller","Security Solution",IF(F8200="Elevator Controller","Security Solution",IF(F8200="Range Extender","Security Solution",IF(F8200="Dropbox","Standalone",IF(F8200="LF Exciter","Standalone",IF(OR(F8200="Monitor",F8200="Virtual Wall"),IF(VLOOKUP(H8200,IRDeviceDetails!$A$1:$B$10000,2,FALSE)=0,"Standalone",IF(ISNUMBER(MATCH(H8200,ConfigGrouping!$D$1:$D$10000,0)),"Primary","Secondary")),"")))))))))</f>
        <v/>
      </c>
    </row>
    <row r="8201" spans="5:5" ht="15" customHeight="1" x14ac:dyDescent="0.35">
      <c r="E8201" s="11" t="str">
        <f>IF(F8201="Primary Timing Controller","Timing",IF(F8201="Secondary Timing Controller","Timing",IF(F8201="Star","Ethernet",IF(F8201="Door Controller","Security Solution",IF(F8201="Elevator Controller","Security Solution",IF(F8201="Range Extender","Security Solution",IF(F8201="Dropbox","Standalone",IF(F8201="LF Exciter","Standalone",IF(OR(F8201="Monitor",F8201="Virtual Wall"),IF(VLOOKUP(H8201,IRDeviceDetails!$A$1:$B$10000,2,FALSE)=0,"Standalone",IF(ISNUMBER(MATCH(H8201,ConfigGrouping!$D$1:$D$10000,0)),"Primary","Secondary")),"")))))))))</f>
        <v/>
      </c>
    </row>
    <row r="8202" spans="5:5" ht="15" customHeight="1" x14ac:dyDescent="0.35">
      <c r="E8202" s="11" t="str">
        <f>IF(F8202="Primary Timing Controller","Timing",IF(F8202="Secondary Timing Controller","Timing",IF(F8202="Star","Ethernet",IF(F8202="Door Controller","Security Solution",IF(F8202="Elevator Controller","Security Solution",IF(F8202="Range Extender","Security Solution",IF(F8202="Dropbox","Standalone",IF(F8202="LF Exciter","Standalone",IF(OR(F8202="Monitor",F8202="Virtual Wall"),IF(VLOOKUP(H8202,IRDeviceDetails!$A$1:$B$10000,2,FALSE)=0,"Standalone",IF(ISNUMBER(MATCH(H8202,ConfigGrouping!$D$1:$D$10000,0)),"Primary","Secondary")),"")))))))))</f>
        <v/>
      </c>
    </row>
    <row r="8203" spans="5:5" ht="15" customHeight="1" x14ac:dyDescent="0.35">
      <c r="E8203" s="11" t="str">
        <f>IF(F8203="Primary Timing Controller","Timing",IF(F8203="Secondary Timing Controller","Timing",IF(F8203="Star","Ethernet",IF(F8203="Door Controller","Security Solution",IF(F8203="Elevator Controller","Security Solution",IF(F8203="Range Extender","Security Solution",IF(F8203="Dropbox","Standalone",IF(F8203="LF Exciter","Standalone",IF(OR(F8203="Monitor",F8203="Virtual Wall"),IF(VLOOKUP(H8203,IRDeviceDetails!$A$1:$B$10000,2,FALSE)=0,"Standalone",IF(ISNUMBER(MATCH(H8203,ConfigGrouping!$D$1:$D$10000,0)),"Primary","Secondary")),"")))))))))</f>
        <v/>
      </c>
    </row>
    <row r="8204" spans="5:5" ht="15" customHeight="1" x14ac:dyDescent="0.35">
      <c r="E8204" s="11" t="str">
        <f>IF(F8204="Primary Timing Controller","Timing",IF(F8204="Secondary Timing Controller","Timing",IF(F8204="Star","Ethernet",IF(F8204="Door Controller","Security Solution",IF(F8204="Elevator Controller","Security Solution",IF(F8204="Range Extender","Security Solution",IF(F8204="Dropbox","Standalone",IF(F8204="LF Exciter","Standalone",IF(OR(F8204="Monitor",F8204="Virtual Wall"),IF(VLOOKUP(H8204,IRDeviceDetails!$A$1:$B$10000,2,FALSE)=0,"Standalone",IF(ISNUMBER(MATCH(H8204,ConfigGrouping!$D$1:$D$10000,0)),"Primary","Secondary")),"")))))))))</f>
        <v/>
      </c>
    </row>
    <row r="8205" spans="5:5" ht="15" customHeight="1" x14ac:dyDescent="0.35">
      <c r="E8205" s="11" t="str">
        <f>IF(F8205="Primary Timing Controller","Timing",IF(F8205="Secondary Timing Controller","Timing",IF(F8205="Star","Ethernet",IF(F8205="Door Controller","Security Solution",IF(F8205="Elevator Controller","Security Solution",IF(F8205="Range Extender","Security Solution",IF(F8205="Dropbox","Standalone",IF(F8205="LF Exciter","Standalone",IF(OR(F8205="Monitor",F8205="Virtual Wall"),IF(VLOOKUP(H8205,IRDeviceDetails!$A$1:$B$10000,2,FALSE)=0,"Standalone",IF(ISNUMBER(MATCH(H8205,ConfigGrouping!$D$1:$D$10000,0)),"Primary","Secondary")),"")))))))))</f>
        <v/>
      </c>
    </row>
    <row r="8206" spans="5:5" ht="15" customHeight="1" x14ac:dyDescent="0.35">
      <c r="E8206" s="11" t="str">
        <f>IF(F8206="Primary Timing Controller","Timing",IF(F8206="Secondary Timing Controller","Timing",IF(F8206="Star","Ethernet",IF(F8206="Door Controller","Security Solution",IF(F8206="Elevator Controller","Security Solution",IF(F8206="Range Extender","Security Solution",IF(F8206="Dropbox","Standalone",IF(F8206="LF Exciter","Standalone",IF(OR(F8206="Monitor",F8206="Virtual Wall"),IF(VLOOKUP(H8206,IRDeviceDetails!$A$1:$B$10000,2,FALSE)=0,"Standalone",IF(ISNUMBER(MATCH(H8206,ConfigGrouping!$D$1:$D$10000,0)),"Primary","Secondary")),"")))))))))</f>
        <v/>
      </c>
    </row>
    <row r="8207" spans="5:5" ht="15" customHeight="1" x14ac:dyDescent="0.35">
      <c r="E8207" s="11" t="str">
        <f>IF(F8207="Primary Timing Controller","Timing",IF(F8207="Secondary Timing Controller","Timing",IF(F8207="Star","Ethernet",IF(F8207="Door Controller","Security Solution",IF(F8207="Elevator Controller","Security Solution",IF(F8207="Range Extender","Security Solution",IF(F8207="Dropbox","Standalone",IF(F8207="LF Exciter","Standalone",IF(OR(F8207="Monitor",F8207="Virtual Wall"),IF(VLOOKUP(H8207,IRDeviceDetails!$A$1:$B$10000,2,FALSE)=0,"Standalone",IF(ISNUMBER(MATCH(H8207,ConfigGrouping!$D$1:$D$10000,0)),"Primary","Secondary")),"")))))))))</f>
        <v/>
      </c>
    </row>
    <row r="8208" spans="5:5" ht="15" customHeight="1" x14ac:dyDescent="0.35">
      <c r="E8208" s="11" t="str">
        <f>IF(F8208="Primary Timing Controller","Timing",IF(F8208="Secondary Timing Controller","Timing",IF(F8208="Star","Ethernet",IF(F8208="Door Controller","Security Solution",IF(F8208="Elevator Controller","Security Solution",IF(F8208="Range Extender","Security Solution",IF(F8208="Dropbox","Standalone",IF(F8208="LF Exciter","Standalone",IF(OR(F8208="Monitor",F8208="Virtual Wall"),IF(VLOOKUP(H8208,IRDeviceDetails!$A$1:$B$10000,2,FALSE)=0,"Standalone",IF(ISNUMBER(MATCH(H8208,ConfigGrouping!$D$1:$D$10000,0)),"Primary","Secondary")),"")))))))))</f>
        <v/>
      </c>
    </row>
    <row r="8209" spans="5:5" ht="15" customHeight="1" x14ac:dyDescent="0.35">
      <c r="E8209" s="11" t="str">
        <f>IF(F8209="Primary Timing Controller","Timing",IF(F8209="Secondary Timing Controller","Timing",IF(F8209="Star","Ethernet",IF(F8209="Door Controller","Security Solution",IF(F8209="Elevator Controller","Security Solution",IF(F8209="Range Extender","Security Solution",IF(F8209="Dropbox","Standalone",IF(F8209="LF Exciter","Standalone",IF(OR(F8209="Monitor",F8209="Virtual Wall"),IF(VLOOKUP(H8209,IRDeviceDetails!$A$1:$B$10000,2,FALSE)=0,"Standalone",IF(ISNUMBER(MATCH(H8209,ConfigGrouping!$D$1:$D$10000,0)),"Primary","Secondary")),"")))))))))</f>
        <v/>
      </c>
    </row>
    <row r="8210" spans="5:5" ht="15" customHeight="1" x14ac:dyDescent="0.35">
      <c r="E8210" s="11" t="str">
        <f>IF(F8210="Primary Timing Controller","Timing",IF(F8210="Secondary Timing Controller","Timing",IF(F8210="Star","Ethernet",IF(F8210="Door Controller","Security Solution",IF(F8210="Elevator Controller","Security Solution",IF(F8210="Range Extender","Security Solution",IF(F8210="Dropbox","Standalone",IF(F8210="LF Exciter","Standalone",IF(OR(F8210="Monitor",F8210="Virtual Wall"),IF(VLOOKUP(H8210,IRDeviceDetails!$A$1:$B$10000,2,FALSE)=0,"Standalone",IF(ISNUMBER(MATCH(H8210,ConfigGrouping!$D$1:$D$10000,0)),"Primary","Secondary")),"")))))))))</f>
        <v/>
      </c>
    </row>
    <row r="8211" spans="5:5" ht="15" customHeight="1" x14ac:dyDescent="0.35">
      <c r="E8211" s="11" t="str">
        <f>IF(F8211="Primary Timing Controller","Timing",IF(F8211="Secondary Timing Controller","Timing",IF(F8211="Star","Ethernet",IF(F8211="Door Controller","Security Solution",IF(F8211="Elevator Controller","Security Solution",IF(F8211="Range Extender","Security Solution",IF(F8211="Dropbox","Standalone",IF(F8211="LF Exciter","Standalone",IF(OR(F8211="Monitor",F8211="Virtual Wall"),IF(VLOOKUP(H8211,IRDeviceDetails!$A$1:$B$10000,2,FALSE)=0,"Standalone",IF(ISNUMBER(MATCH(H8211,ConfigGrouping!$D$1:$D$10000,0)),"Primary","Secondary")),"")))))))))</f>
        <v/>
      </c>
    </row>
    <row r="8212" spans="5:5" ht="15" customHeight="1" x14ac:dyDescent="0.35">
      <c r="E8212" s="11" t="str">
        <f>IF(F8212="Primary Timing Controller","Timing",IF(F8212="Secondary Timing Controller","Timing",IF(F8212="Star","Ethernet",IF(F8212="Door Controller","Security Solution",IF(F8212="Elevator Controller","Security Solution",IF(F8212="Range Extender","Security Solution",IF(F8212="Dropbox","Standalone",IF(F8212="LF Exciter","Standalone",IF(OR(F8212="Monitor",F8212="Virtual Wall"),IF(VLOOKUP(H8212,IRDeviceDetails!$A$1:$B$10000,2,FALSE)=0,"Standalone",IF(ISNUMBER(MATCH(H8212,ConfigGrouping!$D$1:$D$10000,0)),"Primary","Secondary")),"")))))))))</f>
        <v/>
      </c>
    </row>
    <row r="8213" spans="5:5" ht="15" customHeight="1" x14ac:dyDescent="0.35">
      <c r="E8213" s="11" t="str">
        <f>IF(F8213="Primary Timing Controller","Timing",IF(F8213="Secondary Timing Controller","Timing",IF(F8213="Star","Ethernet",IF(F8213="Door Controller","Security Solution",IF(F8213="Elevator Controller","Security Solution",IF(F8213="Range Extender","Security Solution",IF(F8213="Dropbox","Standalone",IF(F8213="LF Exciter","Standalone",IF(OR(F8213="Monitor",F8213="Virtual Wall"),IF(VLOOKUP(H8213,IRDeviceDetails!$A$1:$B$10000,2,FALSE)=0,"Standalone",IF(ISNUMBER(MATCH(H8213,ConfigGrouping!$D$1:$D$10000,0)),"Primary","Secondary")),"")))))))))</f>
        <v/>
      </c>
    </row>
    <row r="8214" spans="5:5" ht="15" customHeight="1" x14ac:dyDescent="0.35">
      <c r="E8214" s="11" t="str">
        <f>IF(F8214="Primary Timing Controller","Timing",IF(F8214="Secondary Timing Controller","Timing",IF(F8214="Star","Ethernet",IF(F8214="Door Controller","Security Solution",IF(F8214="Elevator Controller","Security Solution",IF(F8214="Range Extender","Security Solution",IF(F8214="Dropbox","Standalone",IF(F8214="LF Exciter","Standalone",IF(OR(F8214="Monitor",F8214="Virtual Wall"),IF(VLOOKUP(H8214,IRDeviceDetails!$A$1:$B$10000,2,FALSE)=0,"Standalone",IF(ISNUMBER(MATCH(H8214,ConfigGrouping!$D$1:$D$10000,0)),"Primary","Secondary")),"")))))))))</f>
        <v/>
      </c>
    </row>
    <row r="8215" spans="5:5" ht="15" customHeight="1" x14ac:dyDescent="0.35">
      <c r="E8215" s="11" t="str">
        <f>IF(F8215="Primary Timing Controller","Timing",IF(F8215="Secondary Timing Controller","Timing",IF(F8215="Star","Ethernet",IF(F8215="Door Controller","Security Solution",IF(F8215="Elevator Controller","Security Solution",IF(F8215="Range Extender","Security Solution",IF(F8215="Dropbox","Standalone",IF(F8215="LF Exciter","Standalone",IF(OR(F8215="Monitor",F8215="Virtual Wall"),IF(VLOOKUP(H8215,IRDeviceDetails!$A$1:$B$10000,2,FALSE)=0,"Standalone",IF(ISNUMBER(MATCH(H8215,ConfigGrouping!$D$1:$D$10000,0)),"Primary","Secondary")),"")))))))))</f>
        <v/>
      </c>
    </row>
    <row r="8216" spans="5:5" ht="15" customHeight="1" x14ac:dyDescent="0.35">
      <c r="E8216" s="11" t="str">
        <f>IF(F8216="Primary Timing Controller","Timing",IF(F8216="Secondary Timing Controller","Timing",IF(F8216="Star","Ethernet",IF(F8216="Door Controller","Security Solution",IF(F8216="Elevator Controller","Security Solution",IF(F8216="Range Extender","Security Solution",IF(F8216="Dropbox","Standalone",IF(F8216="LF Exciter","Standalone",IF(OR(F8216="Monitor",F8216="Virtual Wall"),IF(VLOOKUP(H8216,IRDeviceDetails!$A$1:$B$10000,2,FALSE)=0,"Standalone",IF(ISNUMBER(MATCH(H8216,ConfigGrouping!$D$1:$D$10000,0)),"Primary","Secondary")),"")))))))))</f>
        <v/>
      </c>
    </row>
    <row r="8217" spans="5:5" ht="15" customHeight="1" x14ac:dyDescent="0.35">
      <c r="E8217" s="11" t="str">
        <f>IF(F8217="Primary Timing Controller","Timing",IF(F8217="Secondary Timing Controller","Timing",IF(F8217="Star","Ethernet",IF(F8217="Door Controller","Security Solution",IF(F8217="Elevator Controller","Security Solution",IF(F8217="Range Extender","Security Solution",IF(F8217="Dropbox","Standalone",IF(F8217="LF Exciter","Standalone",IF(OR(F8217="Monitor",F8217="Virtual Wall"),IF(VLOOKUP(H8217,IRDeviceDetails!$A$1:$B$10000,2,FALSE)=0,"Standalone",IF(ISNUMBER(MATCH(H8217,ConfigGrouping!$D$1:$D$10000,0)),"Primary","Secondary")),"")))))))))</f>
        <v/>
      </c>
    </row>
    <row r="8218" spans="5:5" ht="15" customHeight="1" x14ac:dyDescent="0.35">
      <c r="E8218" s="11" t="str">
        <f>IF(F8218="Primary Timing Controller","Timing",IF(F8218="Secondary Timing Controller","Timing",IF(F8218="Star","Ethernet",IF(F8218="Door Controller","Security Solution",IF(F8218="Elevator Controller","Security Solution",IF(F8218="Range Extender","Security Solution",IF(F8218="Dropbox","Standalone",IF(F8218="LF Exciter","Standalone",IF(OR(F8218="Monitor",F8218="Virtual Wall"),IF(VLOOKUP(H8218,IRDeviceDetails!$A$1:$B$10000,2,FALSE)=0,"Standalone",IF(ISNUMBER(MATCH(H8218,ConfigGrouping!$D$1:$D$10000,0)),"Primary","Secondary")),"")))))))))</f>
        <v/>
      </c>
    </row>
    <row r="8219" spans="5:5" ht="15" customHeight="1" x14ac:dyDescent="0.35">
      <c r="E8219" s="11" t="str">
        <f>IF(F8219="Primary Timing Controller","Timing",IF(F8219="Secondary Timing Controller","Timing",IF(F8219="Star","Ethernet",IF(F8219="Door Controller","Security Solution",IF(F8219="Elevator Controller","Security Solution",IF(F8219="Range Extender","Security Solution",IF(F8219="Dropbox","Standalone",IF(F8219="LF Exciter","Standalone",IF(OR(F8219="Monitor",F8219="Virtual Wall"),IF(VLOOKUP(H8219,IRDeviceDetails!$A$1:$B$10000,2,FALSE)=0,"Standalone",IF(ISNUMBER(MATCH(H8219,ConfigGrouping!$D$1:$D$10000,0)),"Primary","Secondary")),"")))))))))</f>
        <v/>
      </c>
    </row>
    <row r="8220" spans="5:5" ht="15" customHeight="1" x14ac:dyDescent="0.35">
      <c r="E8220" s="11" t="str">
        <f>IF(F8220="Primary Timing Controller","Timing",IF(F8220="Secondary Timing Controller","Timing",IF(F8220="Star","Ethernet",IF(F8220="Door Controller","Security Solution",IF(F8220="Elevator Controller","Security Solution",IF(F8220="Range Extender","Security Solution",IF(F8220="Dropbox","Standalone",IF(F8220="LF Exciter","Standalone",IF(OR(F8220="Monitor",F8220="Virtual Wall"),IF(VLOOKUP(H8220,IRDeviceDetails!$A$1:$B$10000,2,FALSE)=0,"Standalone",IF(ISNUMBER(MATCH(H8220,ConfigGrouping!$D$1:$D$10000,0)),"Primary","Secondary")),"")))))))))</f>
        <v/>
      </c>
    </row>
    <row r="8221" spans="5:5" ht="15" customHeight="1" x14ac:dyDescent="0.35">
      <c r="E8221" s="11" t="str">
        <f>IF(F8221="Primary Timing Controller","Timing",IF(F8221="Secondary Timing Controller","Timing",IF(F8221="Star","Ethernet",IF(F8221="Door Controller","Security Solution",IF(F8221="Elevator Controller","Security Solution",IF(F8221="Range Extender","Security Solution",IF(F8221="Dropbox","Standalone",IF(F8221="LF Exciter","Standalone",IF(OR(F8221="Monitor",F8221="Virtual Wall"),IF(VLOOKUP(H8221,IRDeviceDetails!$A$1:$B$10000,2,FALSE)=0,"Standalone",IF(ISNUMBER(MATCH(H8221,ConfigGrouping!$D$1:$D$10000,0)),"Primary","Secondary")),"")))))))))</f>
        <v/>
      </c>
    </row>
    <row r="8222" spans="5:5" ht="15" customHeight="1" x14ac:dyDescent="0.35">
      <c r="E8222" s="11" t="str">
        <f>IF(F8222="Primary Timing Controller","Timing",IF(F8222="Secondary Timing Controller","Timing",IF(F8222="Star","Ethernet",IF(F8222="Door Controller","Security Solution",IF(F8222="Elevator Controller","Security Solution",IF(F8222="Range Extender","Security Solution",IF(F8222="Dropbox","Standalone",IF(F8222="LF Exciter","Standalone",IF(OR(F8222="Monitor",F8222="Virtual Wall"),IF(VLOOKUP(H8222,IRDeviceDetails!$A$1:$B$10000,2,FALSE)=0,"Standalone",IF(ISNUMBER(MATCH(H8222,ConfigGrouping!$D$1:$D$10000,0)),"Primary","Secondary")),"")))))))))</f>
        <v/>
      </c>
    </row>
    <row r="8223" spans="5:5" ht="15" customHeight="1" x14ac:dyDescent="0.35">
      <c r="E8223" s="11" t="str">
        <f>IF(F8223="Primary Timing Controller","Timing",IF(F8223="Secondary Timing Controller","Timing",IF(F8223="Star","Ethernet",IF(F8223="Door Controller","Security Solution",IF(F8223="Elevator Controller","Security Solution",IF(F8223="Range Extender","Security Solution",IF(F8223="Dropbox","Standalone",IF(F8223="LF Exciter","Standalone",IF(OR(F8223="Monitor",F8223="Virtual Wall"),IF(VLOOKUP(H8223,IRDeviceDetails!$A$1:$B$10000,2,FALSE)=0,"Standalone",IF(ISNUMBER(MATCH(H8223,ConfigGrouping!$D$1:$D$10000,0)),"Primary","Secondary")),"")))))))))</f>
        <v/>
      </c>
    </row>
    <row r="8224" spans="5:5" ht="15" customHeight="1" x14ac:dyDescent="0.35">
      <c r="E8224" s="11" t="str">
        <f>IF(F8224="Primary Timing Controller","Timing",IF(F8224="Secondary Timing Controller","Timing",IF(F8224="Star","Ethernet",IF(F8224="Door Controller","Security Solution",IF(F8224="Elevator Controller","Security Solution",IF(F8224="Range Extender","Security Solution",IF(F8224="Dropbox","Standalone",IF(F8224="LF Exciter","Standalone",IF(OR(F8224="Monitor",F8224="Virtual Wall"),IF(VLOOKUP(H8224,IRDeviceDetails!$A$1:$B$10000,2,FALSE)=0,"Standalone",IF(ISNUMBER(MATCH(H8224,ConfigGrouping!$D$1:$D$10000,0)),"Primary","Secondary")),"")))))))))</f>
        <v/>
      </c>
    </row>
    <row r="8225" spans="5:5" ht="15" customHeight="1" x14ac:dyDescent="0.35">
      <c r="E8225" s="11" t="str">
        <f>IF(F8225="Primary Timing Controller","Timing",IF(F8225="Secondary Timing Controller","Timing",IF(F8225="Star","Ethernet",IF(F8225="Door Controller","Security Solution",IF(F8225="Elevator Controller","Security Solution",IF(F8225="Range Extender","Security Solution",IF(F8225="Dropbox","Standalone",IF(F8225="LF Exciter","Standalone",IF(OR(F8225="Monitor",F8225="Virtual Wall"),IF(VLOOKUP(H8225,IRDeviceDetails!$A$1:$B$10000,2,FALSE)=0,"Standalone",IF(ISNUMBER(MATCH(H8225,ConfigGrouping!$D$1:$D$10000,0)),"Primary","Secondary")),"")))))))))</f>
        <v/>
      </c>
    </row>
    <row r="8226" spans="5:5" ht="15" customHeight="1" x14ac:dyDescent="0.35">
      <c r="E8226" s="11" t="str">
        <f>IF(F8226="Primary Timing Controller","Timing",IF(F8226="Secondary Timing Controller","Timing",IF(F8226="Star","Ethernet",IF(F8226="Door Controller","Security Solution",IF(F8226="Elevator Controller","Security Solution",IF(F8226="Range Extender","Security Solution",IF(F8226="Dropbox","Standalone",IF(F8226="LF Exciter","Standalone",IF(OR(F8226="Monitor",F8226="Virtual Wall"),IF(VLOOKUP(H8226,IRDeviceDetails!$A$1:$B$10000,2,FALSE)=0,"Standalone",IF(ISNUMBER(MATCH(H8226,ConfigGrouping!$D$1:$D$10000,0)),"Primary","Secondary")),"")))))))))</f>
        <v/>
      </c>
    </row>
    <row r="8227" spans="5:5" ht="15" customHeight="1" x14ac:dyDescent="0.35">
      <c r="E8227" s="11" t="str">
        <f>IF(F8227="Primary Timing Controller","Timing",IF(F8227="Secondary Timing Controller","Timing",IF(F8227="Star","Ethernet",IF(F8227="Door Controller","Security Solution",IF(F8227="Elevator Controller","Security Solution",IF(F8227="Range Extender","Security Solution",IF(F8227="Dropbox","Standalone",IF(F8227="LF Exciter","Standalone",IF(OR(F8227="Monitor",F8227="Virtual Wall"),IF(VLOOKUP(H8227,IRDeviceDetails!$A$1:$B$10000,2,FALSE)=0,"Standalone",IF(ISNUMBER(MATCH(H8227,ConfigGrouping!$D$1:$D$10000,0)),"Primary","Secondary")),"")))))))))</f>
        <v/>
      </c>
    </row>
    <row r="8228" spans="5:5" ht="15" customHeight="1" x14ac:dyDescent="0.35">
      <c r="E8228" s="11" t="str">
        <f>IF(F8228="Primary Timing Controller","Timing",IF(F8228="Secondary Timing Controller","Timing",IF(F8228="Star","Ethernet",IF(F8228="Door Controller","Security Solution",IF(F8228="Elevator Controller","Security Solution",IF(F8228="Range Extender","Security Solution",IF(F8228="Dropbox","Standalone",IF(F8228="LF Exciter","Standalone",IF(OR(F8228="Monitor",F8228="Virtual Wall"),IF(VLOOKUP(H8228,IRDeviceDetails!$A$1:$B$10000,2,FALSE)=0,"Standalone",IF(ISNUMBER(MATCH(H8228,ConfigGrouping!$D$1:$D$10000,0)),"Primary","Secondary")),"")))))))))</f>
        <v/>
      </c>
    </row>
    <row r="8229" spans="5:5" ht="15" customHeight="1" x14ac:dyDescent="0.35">
      <c r="E8229" s="11" t="str">
        <f>IF(F8229="Primary Timing Controller","Timing",IF(F8229="Secondary Timing Controller","Timing",IF(F8229="Star","Ethernet",IF(F8229="Door Controller","Security Solution",IF(F8229="Elevator Controller","Security Solution",IF(F8229="Range Extender","Security Solution",IF(F8229="Dropbox","Standalone",IF(F8229="LF Exciter","Standalone",IF(OR(F8229="Monitor",F8229="Virtual Wall"),IF(VLOOKUP(H8229,IRDeviceDetails!$A$1:$B$10000,2,FALSE)=0,"Standalone",IF(ISNUMBER(MATCH(H8229,ConfigGrouping!$D$1:$D$10000,0)),"Primary","Secondary")),"")))))))))</f>
        <v/>
      </c>
    </row>
    <row r="8230" spans="5:5" ht="15" customHeight="1" x14ac:dyDescent="0.35">
      <c r="E8230" s="11" t="str">
        <f>IF(F8230="Primary Timing Controller","Timing",IF(F8230="Secondary Timing Controller","Timing",IF(F8230="Star","Ethernet",IF(F8230="Door Controller","Security Solution",IF(F8230="Elevator Controller","Security Solution",IF(F8230="Range Extender","Security Solution",IF(F8230="Dropbox","Standalone",IF(F8230="LF Exciter","Standalone",IF(OR(F8230="Monitor",F8230="Virtual Wall"),IF(VLOOKUP(H8230,IRDeviceDetails!$A$1:$B$10000,2,FALSE)=0,"Standalone",IF(ISNUMBER(MATCH(H8230,ConfigGrouping!$D$1:$D$10000,0)),"Primary","Secondary")),"")))))))))</f>
        <v/>
      </c>
    </row>
    <row r="8231" spans="5:5" ht="15" customHeight="1" x14ac:dyDescent="0.35">
      <c r="E8231" s="11" t="str">
        <f>IF(F8231="Primary Timing Controller","Timing",IF(F8231="Secondary Timing Controller","Timing",IF(F8231="Star","Ethernet",IF(F8231="Door Controller","Security Solution",IF(F8231="Elevator Controller","Security Solution",IF(F8231="Range Extender","Security Solution",IF(F8231="Dropbox","Standalone",IF(F8231="LF Exciter","Standalone",IF(OR(F8231="Monitor",F8231="Virtual Wall"),IF(VLOOKUP(H8231,IRDeviceDetails!$A$1:$B$10000,2,FALSE)=0,"Standalone",IF(ISNUMBER(MATCH(H8231,ConfigGrouping!$D$1:$D$10000,0)),"Primary","Secondary")),"")))))))))</f>
        <v/>
      </c>
    </row>
    <row r="8232" spans="5:5" ht="15" customHeight="1" x14ac:dyDescent="0.35">
      <c r="E8232" s="11" t="str">
        <f>IF(F8232="Primary Timing Controller","Timing",IF(F8232="Secondary Timing Controller","Timing",IF(F8232="Star","Ethernet",IF(F8232="Door Controller","Security Solution",IF(F8232="Elevator Controller","Security Solution",IF(F8232="Range Extender","Security Solution",IF(F8232="Dropbox","Standalone",IF(F8232="LF Exciter","Standalone",IF(OR(F8232="Monitor",F8232="Virtual Wall"),IF(VLOOKUP(H8232,IRDeviceDetails!$A$1:$B$10000,2,FALSE)=0,"Standalone",IF(ISNUMBER(MATCH(H8232,ConfigGrouping!$D$1:$D$10000,0)),"Primary","Secondary")),"")))))))))</f>
        <v/>
      </c>
    </row>
    <row r="8233" spans="5:5" ht="15" customHeight="1" x14ac:dyDescent="0.35">
      <c r="E8233" s="11" t="str">
        <f>IF(F8233="Primary Timing Controller","Timing",IF(F8233="Secondary Timing Controller","Timing",IF(F8233="Star","Ethernet",IF(F8233="Door Controller","Security Solution",IF(F8233="Elevator Controller","Security Solution",IF(F8233="Range Extender","Security Solution",IF(F8233="Dropbox","Standalone",IF(F8233="LF Exciter","Standalone",IF(OR(F8233="Monitor",F8233="Virtual Wall"),IF(VLOOKUP(H8233,IRDeviceDetails!$A$1:$B$10000,2,FALSE)=0,"Standalone",IF(ISNUMBER(MATCH(H8233,ConfigGrouping!$D$1:$D$10000,0)),"Primary","Secondary")),"")))))))))</f>
        <v/>
      </c>
    </row>
    <row r="8234" spans="5:5" ht="15" customHeight="1" x14ac:dyDescent="0.35">
      <c r="E8234" s="11" t="str">
        <f>IF(F8234="Primary Timing Controller","Timing",IF(F8234="Secondary Timing Controller","Timing",IF(F8234="Star","Ethernet",IF(F8234="Door Controller","Security Solution",IF(F8234="Elevator Controller","Security Solution",IF(F8234="Range Extender","Security Solution",IF(F8234="Dropbox","Standalone",IF(F8234="LF Exciter","Standalone",IF(OR(F8234="Monitor",F8234="Virtual Wall"),IF(VLOOKUP(H8234,IRDeviceDetails!$A$1:$B$10000,2,FALSE)=0,"Standalone",IF(ISNUMBER(MATCH(H8234,ConfigGrouping!$D$1:$D$10000,0)),"Primary","Secondary")),"")))))))))</f>
        <v/>
      </c>
    </row>
    <row r="8235" spans="5:5" ht="15" customHeight="1" x14ac:dyDescent="0.35">
      <c r="E8235" s="11" t="str">
        <f>IF(F8235="Primary Timing Controller","Timing",IF(F8235="Secondary Timing Controller","Timing",IF(F8235="Star","Ethernet",IF(F8235="Door Controller","Security Solution",IF(F8235="Elevator Controller","Security Solution",IF(F8235="Range Extender","Security Solution",IF(F8235="Dropbox","Standalone",IF(F8235="LF Exciter","Standalone",IF(OR(F8235="Monitor",F8235="Virtual Wall"),IF(VLOOKUP(H8235,IRDeviceDetails!$A$1:$B$10000,2,FALSE)=0,"Standalone",IF(ISNUMBER(MATCH(H8235,ConfigGrouping!$D$1:$D$10000,0)),"Primary","Secondary")),"")))))))))</f>
        <v/>
      </c>
    </row>
    <row r="8236" spans="5:5" ht="15" customHeight="1" x14ac:dyDescent="0.35">
      <c r="E8236" s="11" t="str">
        <f>IF(F8236="Primary Timing Controller","Timing",IF(F8236="Secondary Timing Controller","Timing",IF(F8236="Star","Ethernet",IF(F8236="Door Controller","Security Solution",IF(F8236="Elevator Controller","Security Solution",IF(F8236="Range Extender","Security Solution",IF(F8236="Dropbox","Standalone",IF(F8236="LF Exciter","Standalone",IF(OR(F8236="Monitor",F8236="Virtual Wall"),IF(VLOOKUP(H8236,IRDeviceDetails!$A$1:$B$10000,2,FALSE)=0,"Standalone",IF(ISNUMBER(MATCH(H8236,ConfigGrouping!$D$1:$D$10000,0)),"Primary","Secondary")),"")))))))))</f>
        <v/>
      </c>
    </row>
    <row r="8237" spans="5:5" ht="15" customHeight="1" x14ac:dyDescent="0.35">
      <c r="E8237" s="11" t="str">
        <f>IF(F8237="Primary Timing Controller","Timing",IF(F8237="Secondary Timing Controller","Timing",IF(F8237="Star","Ethernet",IF(F8237="Door Controller","Security Solution",IF(F8237="Elevator Controller","Security Solution",IF(F8237="Range Extender","Security Solution",IF(F8237="Dropbox","Standalone",IF(F8237="LF Exciter","Standalone",IF(OR(F8237="Monitor",F8237="Virtual Wall"),IF(VLOOKUP(H8237,IRDeviceDetails!$A$1:$B$10000,2,FALSE)=0,"Standalone",IF(ISNUMBER(MATCH(H8237,ConfigGrouping!$D$1:$D$10000,0)),"Primary","Secondary")),"")))))))))</f>
        <v/>
      </c>
    </row>
    <row r="8238" spans="5:5" ht="15" customHeight="1" x14ac:dyDescent="0.35">
      <c r="E8238" s="11" t="str">
        <f>IF(F8238="Primary Timing Controller","Timing",IF(F8238="Secondary Timing Controller","Timing",IF(F8238="Star","Ethernet",IF(F8238="Door Controller","Security Solution",IF(F8238="Elevator Controller","Security Solution",IF(F8238="Range Extender","Security Solution",IF(F8238="Dropbox","Standalone",IF(F8238="LF Exciter","Standalone",IF(OR(F8238="Monitor",F8238="Virtual Wall"),IF(VLOOKUP(H8238,IRDeviceDetails!$A$1:$B$10000,2,FALSE)=0,"Standalone",IF(ISNUMBER(MATCH(H8238,ConfigGrouping!$D$1:$D$10000,0)),"Primary","Secondary")),"")))))))))</f>
        <v/>
      </c>
    </row>
    <row r="8239" spans="5:5" ht="15" customHeight="1" x14ac:dyDescent="0.35">
      <c r="E8239" s="11" t="str">
        <f>IF(F8239="Primary Timing Controller","Timing",IF(F8239="Secondary Timing Controller","Timing",IF(F8239="Star","Ethernet",IF(F8239="Door Controller","Security Solution",IF(F8239="Elevator Controller","Security Solution",IF(F8239="Range Extender","Security Solution",IF(F8239="Dropbox","Standalone",IF(F8239="LF Exciter","Standalone",IF(OR(F8239="Monitor",F8239="Virtual Wall"),IF(VLOOKUP(H8239,IRDeviceDetails!$A$1:$B$10000,2,FALSE)=0,"Standalone",IF(ISNUMBER(MATCH(H8239,ConfigGrouping!$D$1:$D$10000,0)),"Primary","Secondary")),"")))))))))</f>
        <v/>
      </c>
    </row>
    <row r="8240" spans="5:5" ht="15" customHeight="1" x14ac:dyDescent="0.35">
      <c r="E8240" s="11" t="str">
        <f>IF(F8240="Primary Timing Controller","Timing",IF(F8240="Secondary Timing Controller","Timing",IF(F8240="Star","Ethernet",IF(F8240="Door Controller","Security Solution",IF(F8240="Elevator Controller","Security Solution",IF(F8240="Range Extender","Security Solution",IF(F8240="Dropbox","Standalone",IF(F8240="LF Exciter","Standalone",IF(OR(F8240="Monitor",F8240="Virtual Wall"),IF(VLOOKUP(H8240,IRDeviceDetails!$A$1:$B$10000,2,FALSE)=0,"Standalone",IF(ISNUMBER(MATCH(H8240,ConfigGrouping!$D$1:$D$10000,0)),"Primary","Secondary")),"")))))))))</f>
        <v/>
      </c>
    </row>
    <row r="8241" spans="5:5" ht="15" customHeight="1" x14ac:dyDescent="0.35">
      <c r="E8241" s="11" t="str">
        <f>IF(F8241="Primary Timing Controller","Timing",IF(F8241="Secondary Timing Controller","Timing",IF(F8241="Star","Ethernet",IF(F8241="Door Controller","Security Solution",IF(F8241="Elevator Controller","Security Solution",IF(F8241="Range Extender","Security Solution",IF(F8241="Dropbox","Standalone",IF(F8241="LF Exciter","Standalone",IF(OR(F8241="Monitor",F8241="Virtual Wall"),IF(VLOOKUP(H8241,IRDeviceDetails!$A$1:$B$10000,2,FALSE)=0,"Standalone",IF(ISNUMBER(MATCH(H8241,ConfigGrouping!$D$1:$D$10000,0)),"Primary","Secondary")),"")))))))))</f>
        <v/>
      </c>
    </row>
    <row r="8242" spans="5:5" ht="15" customHeight="1" x14ac:dyDescent="0.35">
      <c r="E8242" s="11" t="str">
        <f>IF(F8242="Primary Timing Controller","Timing",IF(F8242="Secondary Timing Controller","Timing",IF(F8242="Star","Ethernet",IF(F8242="Door Controller","Security Solution",IF(F8242="Elevator Controller","Security Solution",IF(F8242="Range Extender","Security Solution",IF(F8242="Dropbox","Standalone",IF(F8242="LF Exciter","Standalone",IF(OR(F8242="Monitor",F8242="Virtual Wall"),IF(VLOOKUP(H8242,IRDeviceDetails!$A$1:$B$10000,2,FALSE)=0,"Standalone",IF(ISNUMBER(MATCH(H8242,ConfigGrouping!$D$1:$D$10000,0)),"Primary","Secondary")),"")))))))))</f>
        <v/>
      </c>
    </row>
    <row r="8243" spans="5:5" ht="15" customHeight="1" x14ac:dyDescent="0.35">
      <c r="E8243" s="11" t="str">
        <f>IF(F8243="Primary Timing Controller","Timing",IF(F8243="Secondary Timing Controller","Timing",IF(F8243="Star","Ethernet",IF(F8243="Door Controller","Security Solution",IF(F8243="Elevator Controller","Security Solution",IF(F8243="Range Extender","Security Solution",IF(F8243="Dropbox","Standalone",IF(F8243="LF Exciter","Standalone",IF(OR(F8243="Monitor",F8243="Virtual Wall"),IF(VLOOKUP(H8243,IRDeviceDetails!$A$1:$B$10000,2,FALSE)=0,"Standalone",IF(ISNUMBER(MATCH(H8243,ConfigGrouping!$D$1:$D$10000,0)),"Primary","Secondary")),"")))))))))</f>
        <v/>
      </c>
    </row>
    <row r="8244" spans="5:5" ht="15" customHeight="1" x14ac:dyDescent="0.35">
      <c r="E8244" s="11" t="str">
        <f>IF(F8244="Primary Timing Controller","Timing",IF(F8244="Secondary Timing Controller","Timing",IF(F8244="Star","Ethernet",IF(F8244="Door Controller","Security Solution",IF(F8244="Elevator Controller","Security Solution",IF(F8244="Range Extender","Security Solution",IF(F8244="Dropbox","Standalone",IF(F8244="LF Exciter","Standalone",IF(OR(F8244="Monitor",F8244="Virtual Wall"),IF(VLOOKUP(H8244,IRDeviceDetails!$A$1:$B$10000,2,FALSE)=0,"Standalone",IF(ISNUMBER(MATCH(H8244,ConfigGrouping!$D$1:$D$10000,0)),"Primary","Secondary")),"")))))))))</f>
        <v/>
      </c>
    </row>
    <row r="8245" spans="5:5" ht="15" customHeight="1" x14ac:dyDescent="0.35">
      <c r="E8245" s="11" t="str">
        <f>IF(F8245="Primary Timing Controller","Timing",IF(F8245="Secondary Timing Controller","Timing",IF(F8245="Star","Ethernet",IF(F8245="Door Controller","Security Solution",IF(F8245="Elevator Controller","Security Solution",IF(F8245="Range Extender","Security Solution",IF(F8245="Dropbox","Standalone",IF(F8245="LF Exciter","Standalone",IF(OR(F8245="Monitor",F8245="Virtual Wall"),IF(VLOOKUP(H8245,IRDeviceDetails!$A$1:$B$10000,2,FALSE)=0,"Standalone",IF(ISNUMBER(MATCH(H8245,ConfigGrouping!$D$1:$D$10000,0)),"Primary","Secondary")),"")))))))))</f>
        <v/>
      </c>
    </row>
    <row r="8246" spans="5:5" ht="15" customHeight="1" x14ac:dyDescent="0.35">
      <c r="E8246" s="11" t="str">
        <f>IF(F8246="Primary Timing Controller","Timing",IF(F8246="Secondary Timing Controller","Timing",IF(F8246="Star","Ethernet",IF(F8246="Door Controller","Security Solution",IF(F8246="Elevator Controller","Security Solution",IF(F8246="Range Extender","Security Solution",IF(F8246="Dropbox","Standalone",IF(F8246="LF Exciter","Standalone",IF(OR(F8246="Monitor",F8246="Virtual Wall"),IF(VLOOKUP(H8246,IRDeviceDetails!$A$1:$B$10000,2,FALSE)=0,"Standalone",IF(ISNUMBER(MATCH(H8246,ConfigGrouping!$D$1:$D$10000,0)),"Primary","Secondary")),"")))))))))</f>
        <v/>
      </c>
    </row>
    <row r="8247" spans="5:5" ht="15" customHeight="1" x14ac:dyDescent="0.35">
      <c r="E8247" s="11" t="str">
        <f>IF(F8247="Primary Timing Controller","Timing",IF(F8247="Secondary Timing Controller","Timing",IF(F8247="Star","Ethernet",IF(F8247="Door Controller","Security Solution",IF(F8247="Elevator Controller","Security Solution",IF(F8247="Range Extender","Security Solution",IF(F8247="Dropbox","Standalone",IF(F8247="LF Exciter","Standalone",IF(OR(F8247="Monitor",F8247="Virtual Wall"),IF(VLOOKUP(H8247,IRDeviceDetails!$A$1:$B$10000,2,FALSE)=0,"Standalone",IF(ISNUMBER(MATCH(H8247,ConfigGrouping!$D$1:$D$10000,0)),"Primary","Secondary")),"")))))))))</f>
        <v/>
      </c>
    </row>
    <row r="8248" spans="5:5" ht="15" customHeight="1" x14ac:dyDescent="0.35">
      <c r="E8248" s="11" t="str">
        <f>IF(F8248="Primary Timing Controller","Timing",IF(F8248="Secondary Timing Controller","Timing",IF(F8248="Star","Ethernet",IF(F8248="Door Controller","Security Solution",IF(F8248="Elevator Controller","Security Solution",IF(F8248="Range Extender","Security Solution",IF(F8248="Dropbox","Standalone",IF(F8248="LF Exciter","Standalone",IF(OR(F8248="Monitor",F8248="Virtual Wall"),IF(VLOOKUP(H8248,IRDeviceDetails!$A$1:$B$10000,2,FALSE)=0,"Standalone",IF(ISNUMBER(MATCH(H8248,ConfigGrouping!$D$1:$D$10000,0)),"Primary","Secondary")),"")))))))))</f>
        <v/>
      </c>
    </row>
    <row r="8249" spans="5:5" ht="15" customHeight="1" x14ac:dyDescent="0.35">
      <c r="E8249" s="11" t="str">
        <f>IF(F8249="Primary Timing Controller","Timing",IF(F8249="Secondary Timing Controller","Timing",IF(F8249="Star","Ethernet",IF(F8249="Door Controller","Security Solution",IF(F8249="Elevator Controller","Security Solution",IF(F8249="Range Extender","Security Solution",IF(F8249="Dropbox","Standalone",IF(F8249="LF Exciter","Standalone",IF(OR(F8249="Monitor",F8249="Virtual Wall"),IF(VLOOKUP(H8249,IRDeviceDetails!$A$1:$B$10000,2,FALSE)=0,"Standalone",IF(ISNUMBER(MATCH(H8249,ConfigGrouping!$D$1:$D$10000,0)),"Primary","Secondary")),"")))))))))</f>
        <v/>
      </c>
    </row>
    <row r="8250" spans="5:5" ht="15" customHeight="1" x14ac:dyDescent="0.35">
      <c r="E8250" s="11" t="str">
        <f>IF(F8250="Primary Timing Controller","Timing",IF(F8250="Secondary Timing Controller","Timing",IF(F8250="Star","Ethernet",IF(F8250="Door Controller","Security Solution",IF(F8250="Elevator Controller","Security Solution",IF(F8250="Range Extender","Security Solution",IF(F8250="Dropbox","Standalone",IF(F8250="LF Exciter","Standalone",IF(OR(F8250="Monitor",F8250="Virtual Wall"),IF(VLOOKUP(H8250,IRDeviceDetails!$A$1:$B$10000,2,FALSE)=0,"Standalone",IF(ISNUMBER(MATCH(H8250,ConfigGrouping!$D$1:$D$10000,0)),"Primary","Secondary")),"")))))))))</f>
        <v/>
      </c>
    </row>
    <row r="8251" spans="5:5" ht="15" customHeight="1" x14ac:dyDescent="0.35">
      <c r="E8251" s="11" t="str">
        <f>IF(F8251="Primary Timing Controller","Timing",IF(F8251="Secondary Timing Controller","Timing",IF(F8251="Star","Ethernet",IF(F8251="Door Controller","Security Solution",IF(F8251="Elevator Controller","Security Solution",IF(F8251="Range Extender","Security Solution",IF(F8251="Dropbox","Standalone",IF(F8251="LF Exciter","Standalone",IF(OR(F8251="Monitor",F8251="Virtual Wall"),IF(VLOOKUP(H8251,IRDeviceDetails!$A$1:$B$10000,2,FALSE)=0,"Standalone",IF(ISNUMBER(MATCH(H8251,ConfigGrouping!$D$1:$D$10000,0)),"Primary","Secondary")),"")))))))))</f>
        <v/>
      </c>
    </row>
    <row r="8252" spans="5:5" ht="15" customHeight="1" x14ac:dyDescent="0.35">
      <c r="E8252" s="11" t="str">
        <f>IF(F8252="Primary Timing Controller","Timing",IF(F8252="Secondary Timing Controller","Timing",IF(F8252="Star","Ethernet",IF(F8252="Door Controller","Security Solution",IF(F8252="Elevator Controller","Security Solution",IF(F8252="Range Extender","Security Solution",IF(F8252="Dropbox","Standalone",IF(F8252="LF Exciter","Standalone",IF(OR(F8252="Monitor",F8252="Virtual Wall"),IF(VLOOKUP(H8252,IRDeviceDetails!$A$1:$B$10000,2,FALSE)=0,"Standalone",IF(ISNUMBER(MATCH(H8252,ConfigGrouping!$D$1:$D$10000,0)),"Primary","Secondary")),"")))))))))</f>
        <v/>
      </c>
    </row>
    <row r="8253" spans="5:5" ht="15" customHeight="1" x14ac:dyDescent="0.35">
      <c r="E8253" s="11" t="str">
        <f>IF(F8253="Primary Timing Controller","Timing",IF(F8253="Secondary Timing Controller","Timing",IF(F8253="Star","Ethernet",IF(F8253="Door Controller","Security Solution",IF(F8253="Elevator Controller","Security Solution",IF(F8253="Range Extender","Security Solution",IF(F8253="Dropbox","Standalone",IF(F8253="LF Exciter","Standalone",IF(OR(F8253="Monitor",F8253="Virtual Wall"),IF(VLOOKUP(H8253,IRDeviceDetails!$A$1:$B$10000,2,FALSE)=0,"Standalone",IF(ISNUMBER(MATCH(H8253,ConfigGrouping!$D$1:$D$10000,0)),"Primary","Secondary")),"")))))))))</f>
        <v/>
      </c>
    </row>
    <row r="8254" spans="5:5" ht="15" customHeight="1" x14ac:dyDescent="0.35">
      <c r="E8254" s="11" t="str">
        <f>IF(F8254="Primary Timing Controller","Timing",IF(F8254="Secondary Timing Controller","Timing",IF(F8254="Star","Ethernet",IF(F8254="Door Controller","Security Solution",IF(F8254="Elevator Controller","Security Solution",IF(F8254="Range Extender","Security Solution",IF(F8254="Dropbox","Standalone",IF(F8254="LF Exciter","Standalone",IF(OR(F8254="Monitor",F8254="Virtual Wall"),IF(VLOOKUP(H8254,IRDeviceDetails!$A$1:$B$10000,2,FALSE)=0,"Standalone",IF(ISNUMBER(MATCH(H8254,ConfigGrouping!$D$1:$D$10000,0)),"Primary","Secondary")),"")))))))))</f>
        <v/>
      </c>
    </row>
    <row r="8255" spans="5:5" ht="15" customHeight="1" x14ac:dyDescent="0.35">
      <c r="E8255" s="11" t="str">
        <f>IF(F8255="Primary Timing Controller","Timing",IF(F8255="Secondary Timing Controller","Timing",IF(F8255="Star","Ethernet",IF(F8255="Door Controller","Security Solution",IF(F8255="Elevator Controller","Security Solution",IF(F8255="Range Extender","Security Solution",IF(F8255="Dropbox","Standalone",IF(F8255="LF Exciter","Standalone",IF(OR(F8255="Monitor",F8255="Virtual Wall"),IF(VLOOKUP(H8255,IRDeviceDetails!$A$1:$B$10000,2,FALSE)=0,"Standalone",IF(ISNUMBER(MATCH(H8255,ConfigGrouping!$D$1:$D$10000,0)),"Primary","Secondary")),"")))))))))</f>
        <v/>
      </c>
    </row>
    <row r="8256" spans="5:5" ht="15" customHeight="1" x14ac:dyDescent="0.35">
      <c r="E8256" s="11" t="str">
        <f>IF(F8256="Primary Timing Controller","Timing",IF(F8256="Secondary Timing Controller","Timing",IF(F8256="Star","Ethernet",IF(F8256="Door Controller","Security Solution",IF(F8256="Elevator Controller","Security Solution",IF(F8256="Range Extender","Security Solution",IF(F8256="Dropbox","Standalone",IF(F8256="LF Exciter","Standalone",IF(OR(F8256="Monitor",F8256="Virtual Wall"),IF(VLOOKUP(H8256,IRDeviceDetails!$A$1:$B$10000,2,FALSE)=0,"Standalone",IF(ISNUMBER(MATCH(H8256,ConfigGrouping!$D$1:$D$10000,0)),"Primary","Secondary")),"")))))))))</f>
        <v/>
      </c>
    </row>
    <row r="8257" spans="5:5" ht="15" customHeight="1" x14ac:dyDescent="0.35">
      <c r="E8257" s="11" t="str">
        <f>IF(F8257="Primary Timing Controller","Timing",IF(F8257="Secondary Timing Controller","Timing",IF(F8257="Star","Ethernet",IF(F8257="Door Controller","Security Solution",IF(F8257="Elevator Controller","Security Solution",IF(F8257="Range Extender","Security Solution",IF(F8257="Dropbox","Standalone",IF(F8257="LF Exciter","Standalone",IF(OR(F8257="Monitor",F8257="Virtual Wall"),IF(VLOOKUP(H8257,IRDeviceDetails!$A$1:$B$10000,2,FALSE)=0,"Standalone",IF(ISNUMBER(MATCH(H8257,ConfigGrouping!$D$1:$D$10000,0)),"Primary","Secondary")),"")))))))))</f>
        <v/>
      </c>
    </row>
    <row r="8258" spans="5:5" ht="15" customHeight="1" x14ac:dyDescent="0.35">
      <c r="E8258" s="11" t="str">
        <f>IF(F8258="Primary Timing Controller","Timing",IF(F8258="Secondary Timing Controller","Timing",IF(F8258="Star","Ethernet",IF(F8258="Door Controller","Security Solution",IF(F8258="Elevator Controller","Security Solution",IF(F8258="Range Extender","Security Solution",IF(F8258="Dropbox","Standalone",IF(F8258="LF Exciter","Standalone",IF(OR(F8258="Monitor",F8258="Virtual Wall"),IF(VLOOKUP(H8258,IRDeviceDetails!$A$1:$B$10000,2,FALSE)=0,"Standalone",IF(ISNUMBER(MATCH(H8258,ConfigGrouping!$D$1:$D$10000,0)),"Primary","Secondary")),"")))))))))</f>
        <v/>
      </c>
    </row>
    <row r="8259" spans="5:5" ht="15" customHeight="1" x14ac:dyDescent="0.35">
      <c r="E8259" s="11" t="str">
        <f>IF(F8259="Primary Timing Controller","Timing",IF(F8259="Secondary Timing Controller","Timing",IF(F8259="Star","Ethernet",IF(F8259="Door Controller","Security Solution",IF(F8259="Elevator Controller","Security Solution",IF(F8259="Range Extender","Security Solution",IF(F8259="Dropbox","Standalone",IF(F8259="LF Exciter","Standalone",IF(OR(F8259="Monitor",F8259="Virtual Wall"),IF(VLOOKUP(H8259,IRDeviceDetails!$A$1:$B$10000,2,FALSE)=0,"Standalone",IF(ISNUMBER(MATCH(H8259,ConfigGrouping!$D$1:$D$10000,0)),"Primary","Secondary")),"")))))))))</f>
        <v/>
      </c>
    </row>
    <row r="8260" spans="5:5" ht="15" customHeight="1" x14ac:dyDescent="0.35">
      <c r="E8260" s="11" t="str">
        <f>IF(F8260="Primary Timing Controller","Timing",IF(F8260="Secondary Timing Controller","Timing",IF(F8260="Star","Ethernet",IF(F8260="Door Controller","Security Solution",IF(F8260="Elevator Controller","Security Solution",IF(F8260="Range Extender","Security Solution",IF(F8260="Dropbox","Standalone",IF(F8260="LF Exciter","Standalone",IF(OR(F8260="Monitor",F8260="Virtual Wall"),IF(VLOOKUP(H8260,IRDeviceDetails!$A$1:$B$10000,2,FALSE)=0,"Standalone",IF(ISNUMBER(MATCH(H8260,ConfigGrouping!$D$1:$D$10000,0)),"Primary","Secondary")),"")))))))))</f>
        <v/>
      </c>
    </row>
    <row r="8261" spans="5:5" ht="15" customHeight="1" x14ac:dyDescent="0.35">
      <c r="E8261" s="11" t="str">
        <f>IF(F8261="Primary Timing Controller","Timing",IF(F8261="Secondary Timing Controller","Timing",IF(F8261="Star","Ethernet",IF(F8261="Door Controller","Security Solution",IF(F8261="Elevator Controller","Security Solution",IF(F8261="Range Extender","Security Solution",IF(F8261="Dropbox","Standalone",IF(F8261="LF Exciter","Standalone",IF(OR(F8261="Monitor",F8261="Virtual Wall"),IF(VLOOKUP(H8261,IRDeviceDetails!$A$1:$B$10000,2,FALSE)=0,"Standalone",IF(ISNUMBER(MATCH(H8261,ConfigGrouping!$D$1:$D$10000,0)),"Primary","Secondary")),"")))))))))</f>
        <v/>
      </c>
    </row>
    <row r="8262" spans="5:5" ht="15" customHeight="1" x14ac:dyDescent="0.35">
      <c r="E8262" s="11" t="str">
        <f>IF(F8262="Primary Timing Controller","Timing",IF(F8262="Secondary Timing Controller","Timing",IF(F8262="Star","Ethernet",IF(F8262="Door Controller","Security Solution",IF(F8262="Elevator Controller","Security Solution",IF(F8262="Range Extender","Security Solution",IF(F8262="Dropbox","Standalone",IF(F8262="LF Exciter","Standalone",IF(OR(F8262="Monitor",F8262="Virtual Wall"),IF(VLOOKUP(H8262,IRDeviceDetails!$A$1:$B$10000,2,FALSE)=0,"Standalone",IF(ISNUMBER(MATCH(H8262,ConfigGrouping!$D$1:$D$10000,0)),"Primary","Secondary")),"")))))))))</f>
        <v/>
      </c>
    </row>
    <row r="8263" spans="5:5" ht="15" customHeight="1" x14ac:dyDescent="0.35">
      <c r="E8263" s="11" t="str">
        <f>IF(F8263="Primary Timing Controller","Timing",IF(F8263="Secondary Timing Controller","Timing",IF(F8263="Star","Ethernet",IF(F8263="Door Controller","Security Solution",IF(F8263="Elevator Controller","Security Solution",IF(F8263="Range Extender","Security Solution",IF(F8263="Dropbox","Standalone",IF(F8263="LF Exciter","Standalone",IF(OR(F8263="Monitor",F8263="Virtual Wall"),IF(VLOOKUP(H8263,IRDeviceDetails!$A$1:$B$10000,2,FALSE)=0,"Standalone",IF(ISNUMBER(MATCH(H8263,ConfigGrouping!$D$1:$D$10000,0)),"Primary","Secondary")),"")))))))))</f>
        <v/>
      </c>
    </row>
    <row r="8264" spans="5:5" ht="15" customHeight="1" x14ac:dyDescent="0.35">
      <c r="E8264" s="11" t="str">
        <f>IF(F8264="Primary Timing Controller","Timing",IF(F8264="Secondary Timing Controller","Timing",IF(F8264="Star","Ethernet",IF(F8264="Door Controller","Security Solution",IF(F8264="Elevator Controller","Security Solution",IF(F8264="Range Extender","Security Solution",IF(F8264="Dropbox","Standalone",IF(F8264="LF Exciter","Standalone",IF(OR(F8264="Monitor",F8264="Virtual Wall"),IF(VLOOKUP(H8264,IRDeviceDetails!$A$1:$B$10000,2,FALSE)=0,"Standalone",IF(ISNUMBER(MATCH(H8264,ConfigGrouping!$D$1:$D$10000,0)),"Primary","Secondary")),"")))))))))</f>
        <v/>
      </c>
    </row>
    <row r="8265" spans="5:5" ht="15" customHeight="1" x14ac:dyDescent="0.35">
      <c r="E8265" s="11" t="str">
        <f>IF(F8265="Primary Timing Controller","Timing",IF(F8265="Secondary Timing Controller","Timing",IF(F8265="Star","Ethernet",IF(F8265="Door Controller","Security Solution",IF(F8265="Elevator Controller","Security Solution",IF(F8265="Range Extender","Security Solution",IF(F8265="Dropbox","Standalone",IF(F8265="LF Exciter","Standalone",IF(OR(F8265="Monitor",F8265="Virtual Wall"),IF(VLOOKUP(H8265,IRDeviceDetails!$A$1:$B$10000,2,FALSE)=0,"Standalone",IF(ISNUMBER(MATCH(H8265,ConfigGrouping!$D$1:$D$10000,0)),"Primary","Secondary")),"")))))))))</f>
        <v/>
      </c>
    </row>
    <row r="8266" spans="5:5" ht="15" customHeight="1" x14ac:dyDescent="0.35">
      <c r="E8266" s="11" t="str">
        <f>IF(F8266="Primary Timing Controller","Timing",IF(F8266="Secondary Timing Controller","Timing",IF(F8266="Star","Ethernet",IF(F8266="Door Controller","Security Solution",IF(F8266="Elevator Controller","Security Solution",IF(F8266="Range Extender","Security Solution",IF(F8266="Dropbox","Standalone",IF(F8266="LF Exciter","Standalone",IF(OR(F8266="Monitor",F8266="Virtual Wall"),IF(VLOOKUP(H8266,IRDeviceDetails!$A$1:$B$10000,2,FALSE)=0,"Standalone",IF(ISNUMBER(MATCH(H8266,ConfigGrouping!$D$1:$D$10000,0)),"Primary","Secondary")),"")))))))))</f>
        <v/>
      </c>
    </row>
    <row r="8267" spans="5:5" ht="15" customHeight="1" x14ac:dyDescent="0.35">
      <c r="E8267" s="11" t="str">
        <f>IF(F8267="Primary Timing Controller","Timing",IF(F8267="Secondary Timing Controller","Timing",IF(F8267="Star","Ethernet",IF(F8267="Door Controller","Security Solution",IF(F8267="Elevator Controller","Security Solution",IF(F8267="Range Extender","Security Solution",IF(F8267="Dropbox","Standalone",IF(F8267="LF Exciter","Standalone",IF(OR(F8267="Monitor",F8267="Virtual Wall"),IF(VLOOKUP(H8267,IRDeviceDetails!$A$1:$B$10000,2,FALSE)=0,"Standalone",IF(ISNUMBER(MATCH(H8267,ConfigGrouping!$D$1:$D$10000,0)),"Primary","Secondary")),"")))))))))</f>
        <v/>
      </c>
    </row>
    <row r="8268" spans="5:5" ht="15" customHeight="1" x14ac:dyDescent="0.35">
      <c r="E8268" s="11" t="str">
        <f>IF(F8268="Primary Timing Controller","Timing",IF(F8268="Secondary Timing Controller","Timing",IF(F8268="Star","Ethernet",IF(F8268="Door Controller","Security Solution",IF(F8268="Elevator Controller","Security Solution",IF(F8268="Range Extender","Security Solution",IF(F8268="Dropbox","Standalone",IF(F8268="LF Exciter","Standalone",IF(OR(F8268="Monitor",F8268="Virtual Wall"),IF(VLOOKUP(H8268,IRDeviceDetails!$A$1:$B$10000,2,FALSE)=0,"Standalone",IF(ISNUMBER(MATCH(H8268,ConfigGrouping!$D$1:$D$10000,0)),"Primary","Secondary")),"")))))))))</f>
        <v/>
      </c>
    </row>
    <row r="8269" spans="5:5" ht="15" customHeight="1" x14ac:dyDescent="0.35">
      <c r="E8269" s="11" t="str">
        <f>IF(F8269="Primary Timing Controller","Timing",IF(F8269="Secondary Timing Controller","Timing",IF(F8269="Star","Ethernet",IF(F8269="Door Controller","Security Solution",IF(F8269="Elevator Controller","Security Solution",IF(F8269="Range Extender","Security Solution",IF(F8269="Dropbox","Standalone",IF(F8269="LF Exciter","Standalone",IF(OR(F8269="Monitor",F8269="Virtual Wall"),IF(VLOOKUP(H8269,IRDeviceDetails!$A$1:$B$10000,2,FALSE)=0,"Standalone",IF(ISNUMBER(MATCH(H8269,ConfigGrouping!$D$1:$D$10000,0)),"Primary","Secondary")),"")))))))))</f>
        <v/>
      </c>
    </row>
    <row r="8270" spans="5:5" ht="15" customHeight="1" x14ac:dyDescent="0.35">
      <c r="E8270" s="11" t="str">
        <f>IF(F8270="Primary Timing Controller","Timing",IF(F8270="Secondary Timing Controller","Timing",IF(F8270="Star","Ethernet",IF(F8270="Door Controller","Security Solution",IF(F8270="Elevator Controller","Security Solution",IF(F8270="Range Extender","Security Solution",IF(F8270="Dropbox","Standalone",IF(F8270="LF Exciter","Standalone",IF(OR(F8270="Monitor",F8270="Virtual Wall"),IF(VLOOKUP(H8270,IRDeviceDetails!$A$1:$B$10000,2,FALSE)=0,"Standalone",IF(ISNUMBER(MATCH(H8270,ConfigGrouping!$D$1:$D$10000,0)),"Primary","Secondary")),"")))))))))</f>
        <v/>
      </c>
    </row>
    <row r="8271" spans="5:5" ht="15" customHeight="1" x14ac:dyDescent="0.35">
      <c r="E8271" s="11" t="str">
        <f>IF(F8271="Primary Timing Controller","Timing",IF(F8271="Secondary Timing Controller","Timing",IF(F8271="Star","Ethernet",IF(F8271="Door Controller","Security Solution",IF(F8271="Elevator Controller","Security Solution",IF(F8271="Range Extender","Security Solution",IF(F8271="Dropbox","Standalone",IF(F8271="LF Exciter","Standalone",IF(OR(F8271="Monitor",F8271="Virtual Wall"),IF(VLOOKUP(H8271,IRDeviceDetails!$A$1:$B$10000,2,FALSE)=0,"Standalone",IF(ISNUMBER(MATCH(H8271,ConfigGrouping!$D$1:$D$10000,0)),"Primary","Secondary")),"")))))))))</f>
        <v/>
      </c>
    </row>
    <row r="8272" spans="5:5" ht="15" customHeight="1" x14ac:dyDescent="0.35">
      <c r="E8272" s="11" t="str">
        <f>IF(F8272="Primary Timing Controller","Timing",IF(F8272="Secondary Timing Controller","Timing",IF(F8272="Star","Ethernet",IF(F8272="Door Controller","Security Solution",IF(F8272="Elevator Controller","Security Solution",IF(F8272="Range Extender","Security Solution",IF(F8272="Dropbox","Standalone",IF(F8272="LF Exciter","Standalone",IF(OR(F8272="Monitor",F8272="Virtual Wall"),IF(VLOOKUP(H8272,IRDeviceDetails!$A$1:$B$10000,2,FALSE)=0,"Standalone",IF(ISNUMBER(MATCH(H8272,ConfigGrouping!$D$1:$D$10000,0)),"Primary","Secondary")),"")))))))))</f>
        <v/>
      </c>
    </row>
    <row r="8273" spans="5:5" ht="15" customHeight="1" x14ac:dyDescent="0.35">
      <c r="E8273" s="11" t="str">
        <f>IF(F8273="Primary Timing Controller","Timing",IF(F8273="Secondary Timing Controller","Timing",IF(F8273="Star","Ethernet",IF(F8273="Door Controller","Security Solution",IF(F8273="Elevator Controller","Security Solution",IF(F8273="Range Extender","Security Solution",IF(F8273="Dropbox","Standalone",IF(F8273="LF Exciter","Standalone",IF(OR(F8273="Monitor",F8273="Virtual Wall"),IF(VLOOKUP(H8273,IRDeviceDetails!$A$1:$B$10000,2,FALSE)=0,"Standalone",IF(ISNUMBER(MATCH(H8273,ConfigGrouping!$D$1:$D$10000,0)),"Primary","Secondary")),"")))))))))</f>
        <v/>
      </c>
    </row>
    <row r="8274" spans="5:5" ht="15" customHeight="1" x14ac:dyDescent="0.35">
      <c r="E8274" s="11" t="str">
        <f>IF(F8274="Primary Timing Controller","Timing",IF(F8274="Secondary Timing Controller","Timing",IF(F8274="Star","Ethernet",IF(F8274="Door Controller","Security Solution",IF(F8274="Elevator Controller","Security Solution",IF(F8274="Range Extender","Security Solution",IF(F8274="Dropbox","Standalone",IF(F8274="LF Exciter","Standalone",IF(OR(F8274="Monitor",F8274="Virtual Wall"),IF(VLOOKUP(H8274,IRDeviceDetails!$A$1:$B$10000,2,FALSE)=0,"Standalone",IF(ISNUMBER(MATCH(H8274,ConfigGrouping!$D$1:$D$10000,0)),"Primary","Secondary")),"")))))))))</f>
        <v/>
      </c>
    </row>
    <row r="8275" spans="5:5" ht="15" customHeight="1" x14ac:dyDescent="0.35">
      <c r="E8275" s="11" t="str">
        <f>IF(F8275="Primary Timing Controller","Timing",IF(F8275="Secondary Timing Controller","Timing",IF(F8275="Star","Ethernet",IF(F8275="Door Controller","Security Solution",IF(F8275="Elevator Controller","Security Solution",IF(F8275="Range Extender","Security Solution",IF(F8275="Dropbox","Standalone",IF(F8275="LF Exciter","Standalone",IF(OR(F8275="Monitor",F8275="Virtual Wall"),IF(VLOOKUP(H8275,IRDeviceDetails!$A$1:$B$10000,2,FALSE)=0,"Standalone",IF(ISNUMBER(MATCH(H8275,ConfigGrouping!$D$1:$D$10000,0)),"Primary","Secondary")),"")))))))))</f>
        <v/>
      </c>
    </row>
    <row r="8276" spans="5:5" ht="15" customHeight="1" x14ac:dyDescent="0.35">
      <c r="E8276" s="11" t="str">
        <f>IF(F8276="Primary Timing Controller","Timing",IF(F8276="Secondary Timing Controller","Timing",IF(F8276="Star","Ethernet",IF(F8276="Door Controller","Security Solution",IF(F8276="Elevator Controller","Security Solution",IF(F8276="Range Extender","Security Solution",IF(F8276="Dropbox","Standalone",IF(F8276="LF Exciter","Standalone",IF(OR(F8276="Monitor",F8276="Virtual Wall"),IF(VLOOKUP(H8276,IRDeviceDetails!$A$1:$B$10000,2,FALSE)=0,"Standalone",IF(ISNUMBER(MATCH(H8276,ConfigGrouping!$D$1:$D$10000,0)),"Primary","Secondary")),"")))))))))</f>
        <v/>
      </c>
    </row>
    <row r="8277" spans="5:5" ht="15" customHeight="1" x14ac:dyDescent="0.35">
      <c r="E8277" s="11" t="str">
        <f>IF(F8277="Primary Timing Controller","Timing",IF(F8277="Secondary Timing Controller","Timing",IF(F8277="Star","Ethernet",IF(F8277="Door Controller","Security Solution",IF(F8277="Elevator Controller","Security Solution",IF(F8277="Range Extender","Security Solution",IF(F8277="Dropbox","Standalone",IF(F8277="LF Exciter","Standalone",IF(OR(F8277="Monitor",F8277="Virtual Wall"),IF(VLOOKUP(H8277,IRDeviceDetails!$A$1:$B$10000,2,FALSE)=0,"Standalone",IF(ISNUMBER(MATCH(H8277,ConfigGrouping!$D$1:$D$10000,0)),"Primary","Secondary")),"")))))))))</f>
        <v/>
      </c>
    </row>
    <row r="8278" spans="5:5" ht="15" customHeight="1" x14ac:dyDescent="0.35">
      <c r="E8278" s="11" t="str">
        <f>IF(F8278="Primary Timing Controller","Timing",IF(F8278="Secondary Timing Controller","Timing",IF(F8278="Star","Ethernet",IF(F8278="Door Controller","Security Solution",IF(F8278="Elevator Controller","Security Solution",IF(F8278="Range Extender","Security Solution",IF(F8278="Dropbox","Standalone",IF(F8278="LF Exciter","Standalone",IF(OR(F8278="Monitor",F8278="Virtual Wall"),IF(VLOOKUP(H8278,IRDeviceDetails!$A$1:$B$10000,2,FALSE)=0,"Standalone",IF(ISNUMBER(MATCH(H8278,ConfigGrouping!$D$1:$D$10000,0)),"Primary","Secondary")),"")))))))))</f>
        <v/>
      </c>
    </row>
    <row r="8279" spans="5:5" ht="15" customHeight="1" x14ac:dyDescent="0.35">
      <c r="E8279" s="11" t="str">
        <f>IF(F8279="Primary Timing Controller","Timing",IF(F8279="Secondary Timing Controller","Timing",IF(F8279="Star","Ethernet",IF(F8279="Door Controller","Security Solution",IF(F8279="Elevator Controller","Security Solution",IF(F8279="Range Extender","Security Solution",IF(F8279="Dropbox","Standalone",IF(F8279="LF Exciter","Standalone",IF(OR(F8279="Monitor",F8279="Virtual Wall"),IF(VLOOKUP(H8279,IRDeviceDetails!$A$1:$B$10000,2,FALSE)=0,"Standalone",IF(ISNUMBER(MATCH(H8279,ConfigGrouping!$D$1:$D$10000,0)),"Primary","Secondary")),"")))))))))</f>
        <v/>
      </c>
    </row>
    <row r="8280" spans="5:5" ht="15" customHeight="1" x14ac:dyDescent="0.35">
      <c r="E8280" s="11" t="str">
        <f>IF(F8280="Primary Timing Controller","Timing",IF(F8280="Secondary Timing Controller","Timing",IF(F8280="Star","Ethernet",IF(F8280="Door Controller","Security Solution",IF(F8280="Elevator Controller","Security Solution",IF(F8280="Range Extender","Security Solution",IF(F8280="Dropbox","Standalone",IF(F8280="LF Exciter","Standalone",IF(OR(F8280="Monitor",F8280="Virtual Wall"),IF(VLOOKUP(H8280,IRDeviceDetails!$A$1:$B$10000,2,FALSE)=0,"Standalone",IF(ISNUMBER(MATCH(H8280,ConfigGrouping!$D$1:$D$10000,0)),"Primary","Secondary")),"")))))))))</f>
        <v/>
      </c>
    </row>
    <row r="8281" spans="5:5" ht="15" customHeight="1" x14ac:dyDescent="0.35">
      <c r="E8281" s="11" t="str">
        <f>IF(F8281="Primary Timing Controller","Timing",IF(F8281="Secondary Timing Controller","Timing",IF(F8281="Star","Ethernet",IF(F8281="Door Controller","Security Solution",IF(F8281="Elevator Controller","Security Solution",IF(F8281="Range Extender","Security Solution",IF(F8281="Dropbox","Standalone",IF(F8281="LF Exciter","Standalone",IF(OR(F8281="Monitor",F8281="Virtual Wall"),IF(VLOOKUP(H8281,IRDeviceDetails!$A$1:$B$10000,2,FALSE)=0,"Standalone",IF(ISNUMBER(MATCH(H8281,ConfigGrouping!$D$1:$D$10000,0)),"Primary","Secondary")),"")))))))))</f>
        <v/>
      </c>
    </row>
    <row r="8282" spans="5:5" ht="15" customHeight="1" x14ac:dyDescent="0.35">
      <c r="E8282" s="11" t="str">
        <f>IF(F8282="Primary Timing Controller","Timing",IF(F8282="Secondary Timing Controller","Timing",IF(F8282="Star","Ethernet",IF(F8282="Door Controller","Security Solution",IF(F8282="Elevator Controller","Security Solution",IF(F8282="Range Extender","Security Solution",IF(F8282="Dropbox","Standalone",IF(F8282="LF Exciter","Standalone",IF(OR(F8282="Monitor",F8282="Virtual Wall"),IF(VLOOKUP(H8282,IRDeviceDetails!$A$1:$B$10000,2,FALSE)=0,"Standalone",IF(ISNUMBER(MATCH(H8282,ConfigGrouping!$D$1:$D$10000,0)),"Primary","Secondary")),"")))))))))</f>
        <v/>
      </c>
    </row>
    <row r="8283" spans="5:5" ht="15" customHeight="1" x14ac:dyDescent="0.35">
      <c r="E8283" s="11" t="str">
        <f>IF(F8283="Primary Timing Controller","Timing",IF(F8283="Secondary Timing Controller","Timing",IF(F8283="Star","Ethernet",IF(F8283="Door Controller","Security Solution",IF(F8283="Elevator Controller","Security Solution",IF(F8283="Range Extender","Security Solution",IF(F8283="Dropbox","Standalone",IF(F8283="LF Exciter","Standalone",IF(OR(F8283="Monitor",F8283="Virtual Wall"),IF(VLOOKUP(H8283,IRDeviceDetails!$A$1:$B$10000,2,FALSE)=0,"Standalone",IF(ISNUMBER(MATCH(H8283,ConfigGrouping!$D$1:$D$10000,0)),"Primary","Secondary")),"")))))))))</f>
        <v/>
      </c>
    </row>
    <row r="8284" spans="5:5" ht="15" customHeight="1" x14ac:dyDescent="0.35">
      <c r="E8284" s="11" t="str">
        <f>IF(F8284="Primary Timing Controller","Timing",IF(F8284="Secondary Timing Controller","Timing",IF(F8284="Star","Ethernet",IF(F8284="Door Controller","Security Solution",IF(F8284="Elevator Controller","Security Solution",IF(F8284="Range Extender","Security Solution",IF(F8284="Dropbox","Standalone",IF(F8284="LF Exciter","Standalone",IF(OR(F8284="Monitor",F8284="Virtual Wall"),IF(VLOOKUP(H8284,IRDeviceDetails!$A$1:$B$10000,2,FALSE)=0,"Standalone",IF(ISNUMBER(MATCH(H8284,ConfigGrouping!$D$1:$D$10000,0)),"Primary","Secondary")),"")))))))))</f>
        <v/>
      </c>
    </row>
    <row r="8285" spans="5:5" ht="15" customHeight="1" x14ac:dyDescent="0.35">
      <c r="E8285" s="11" t="str">
        <f>IF(F8285="Primary Timing Controller","Timing",IF(F8285="Secondary Timing Controller","Timing",IF(F8285="Star","Ethernet",IF(F8285="Door Controller","Security Solution",IF(F8285="Elevator Controller","Security Solution",IF(F8285="Range Extender","Security Solution",IF(F8285="Dropbox","Standalone",IF(F8285="LF Exciter","Standalone",IF(OR(F8285="Monitor",F8285="Virtual Wall"),IF(VLOOKUP(H8285,IRDeviceDetails!$A$1:$B$10000,2,FALSE)=0,"Standalone",IF(ISNUMBER(MATCH(H8285,ConfigGrouping!$D$1:$D$10000,0)),"Primary","Secondary")),"")))))))))</f>
        <v/>
      </c>
    </row>
    <row r="8286" spans="5:5" ht="15" customHeight="1" x14ac:dyDescent="0.35">
      <c r="E8286" s="11" t="str">
        <f>IF(F8286="Primary Timing Controller","Timing",IF(F8286="Secondary Timing Controller","Timing",IF(F8286="Star","Ethernet",IF(F8286="Door Controller","Security Solution",IF(F8286="Elevator Controller","Security Solution",IF(F8286="Range Extender","Security Solution",IF(F8286="Dropbox","Standalone",IF(F8286="LF Exciter","Standalone",IF(OR(F8286="Monitor",F8286="Virtual Wall"),IF(VLOOKUP(H8286,IRDeviceDetails!$A$1:$B$10000,2,FALSE)=0,"Standalone",IF(ISNUMBER(MATCH(H8286,ConfigGrouping!$D$1:$D$10000,0)),"Primary","Secondary")),"")))))))))</f>
        <v/>
      </c>
    </row>
    <row r="8287" spans="5:5" ht="15" customHeight="1" x14ac:dyDescent="0.35">
      <c r="E8287" s="11" t="str">
        <f>IF(F8287="Primary Timing Controller","Timing",IF(F8287="Secondary Timing Controller","Timing",IF(F8287="Star","Ethernet",IF(F8287="Door Controller","Security Solution",IF(F8287="Elevator Controller","Security Solution",IF(F8287="Range Extender","Security Solution",IF(F8287="Dropbox","Standalone",IF(F8287="LF Exciter","Standalone",IF(OR(F8287="Monitor",F8287="Virtual Wall"),IF(VLOOKUP(H8287,IRDeviceDetails!$A$1:$B$10000,2,FALSE)=0,"Standalone",IF(ISNUMBER(MATCH(H8287,ConfigGrouping!$D$1:$D$10000,0)),"Primary","Secondary")),"")))))))))</f>
        <v/>
      </c>
    </row>
    <row r="8288" spans="5:5" ht="15" customHeight="1" x14ac:dyDescent="0.35">
      <c r="E8288" s="11" t="str">
        <f>IF(F8288="Primary Timing Controller","Timing",IF(F8288="Secondary Timing Controller","Timing",IF(F8288="Star","Ethernet",IF(F8288="Door Controller","Security Solution",IF(F8288="Elevator Controller","Security Solution",IF(F8288="Range Extender","Security Solution",IF(F8288="Dropbox","Standalone",IF(F8288="LF Exciter","Standalone",IF(OR(F8288="Monitor",F8288="Virtual Wall"),IF(VLOOKUP(H8288,IRDeviceDetails!$A$1:$B$10000,2,FALSE)=0,"Standalone",IF(ISNUMBER(MATCH(H8288,ConfigGrouping!$D$1:$D$10000,0)),"Primary","Secondary")),"")))))))))</f>
        <v/>
      </c>
    </row>
    <row r="8289" spans="5:5" ht="15" customHeight="1" x14ac:dyDescent="0.35">
      <c r="E8289" s="11" t="str">
        <f>IF(F8289="Primary Timing Controller","Timing",IF(F8289="Secondary Timing Controller","Timing",IF(F8289="Star","Ethernet",IF(F8289="Door Controller","Security Solution",IF(F8289="Elevator Controller","Security Solution",IF(F8289="Range Extender","Security Solution",IF(F8289="Dropbox","Standalone",IF(F8289="LF Exciter","Standalone",IF(OR(F8289="Monitor",F8289="Virtual Wall"),IF(VLOOKUP(H8289,IRDeviceDetails!$A$1:$B$10000,2,FALSE)=0,"Standalone",IF(ISNUMBER(MATCH(H8289,ConfigGrouping!$D$1:$D$10000,0)),"Primary","Secondary")),"")))))))))</f>
        <v/>
      </c>
    </row>
    <row r="8290" spans="5:5" ht="15" customHeight="1" x14ac:dyDescent="0.35">
      <c r="E8290" s="11" t="str">
        <f>IF(F8290="Primary Timing Controller","Timing",IF(F8290="Secondary Timing Controller","Timing",IF(F8290="Star","Ethernet",IF(F8290="Door Controller","Security Solution",IF(F8290="Elevator Controller","Security Solution",IF(F8290="Range Extender","Security Solution",IF(F8290="Dropbox","Standalone",IF(F8290="LF Exciter","Standalone",IF(OR(F8290="Monitor",F8290="Virtual Wall"),IF(VLOOKUP(H8290,IRDeviceDetails!$A$1:$B$10000,2,FALSE)=0,"Standalone",IF(ISNUMBER(MATCH(H8290,ConfigGrouping!$D$1:$D$10000,0)),"Primary","Secondary")),"")))))))))</f>
        <v/>
      </c>
    </row>
    <row r="8291" spans="5:5" ht="15" customHeight="1" x14ac:dyDescent="0.35">
      <c r="E8291" s="11" t="str">
        <f>IF(F8291="Primary Timing Controller","Timing",IF(F8291="Secondary Timing Controller","Timing",IF(F8291="Star","Ethernet",IF(F8291="Door Controller","Security Solution",IF(F8291="Elevator Controller","Security Solution",IF(F8291="Range Extender","Security Solution",IF(F8291="Dropbox","Standalone",IF(F8291="LF Exciter","Standalone",IF(OR(F8291="Monitor",F8291="Virtual Wall"),IF(VLOOKUP(H8291,IRDeviceDetails!$A$1:$B$10000,2,FALSE)=0,"Standalone",IF(ISNUMBER(MATCH(H8291,ConfigGrouping!$D$1:$D$10000,0)),"Primary","Secondary")),"")))))))))</f>
        <v/>
      </c>
    </row>
    <row r="8292" spans="5:5" ht="15" customHeight="1" x14ac:dyDescent="0.35">
      <c r="E8292" s="11" t="str">
        <f>IF(F8292="Primary Timing Controller","Timing",IF(F8292="Secondary Timing Controller","Timing",IF(F8292="Star","Ethernet",IF(F8292="Door Controller","Security Solution",IF(F8292="Elevator Controller","Security Solution",IF(F8292="Range Extender","Security Solution",IF(F8292="Dropbox","Standalone",IF(F8292="LF Exciter","Standalone",IF(OR(F8292="Monitor",F8292="Virtual Wall"),IF(VLOOKUP(H8292,IRDeviceDetails!$A$1:$B$10000,2,FALSE)=0,"Standalone",IF(ISNUMBER(MATCH(H8292,ConfigGrouping!$D$1:$D$10000,0)),"Primary","Secondary")),"")))))))))</f>
        <v/>
      </c>
    </row>
    <row r="8293" spans="5:5" ht="15" customHeight="1" x14ac:dyDescent="0.35">
      <c r="E8293" s="11" t="str">
        <f>IF(F8293="Primary Timing Controller","Timing",IF(F8293="Secondary Timing Controller","Timing",IF(F8293="Star","Ethernet",IF(F8293="Door Controller","Security Solution",IF(F8293="Elevator Controller","Security Solution",IF(F8293="Range Extender","Security Solution",IF(F8293="Dropbox","Standalone",IF(F8293="LF Exciter","Standalone",IF(OR(F8293="Monitor",F8293="Virtual Wall"),IF(VLOOKUP(H8293,IRDeviceDetails!$A$1:$B$10000,2,FALSE)=0,"Standalone",IF(ISNUMBER(MATCH(H8293,ConfigGrouping!$D$1:$D$10000,0)),"Primary","Secondary")),"")))))))))</f>
        <v/>
      </c>
    </row>
    <row r="8294" spans="5:5" ht="15" customHeight="1" x14ac:dyDescent="0.35">
      <c r="E8294" s="11" t="str">
        <f>IF(F8294="Primary Timing Controller","Timing",IF(F8294="Secondary Timing Controller","Timing",IF(F8294="Star","Ethernet",IF(F8294="Door Controller","Security Solution",IF(F8294="Elevator Controller","Security Solution",IF(F8294="Range Extender","Security Solution",IF(F8294="Dropbox","Standalone",IF(F8294="LF Exciter","Standalone",IF(OR(F8294="Monitor",F8294="Virtual Wall"),IF(VLOOKUP(H8294,IRDeviceDetails!$A$1:$B$10000,2,FALSE)=0,"Standalone",IF(ISNUMBER(MATCH(H8294,ConfigGrouping!$D$1:$D$10000,0)),"Primary","Secondary")),"")))))))))</f>
        <v/>
      </c>
    </row>
    <row r="8295" spans="5:5" ht="15" customHeight="1" x14ac:dyDescent="0.35">
      <c r="E8295" s="11" t="str">
        <f>IF(F8295="Primary Timing Controller","Timing",IF(F8295="Secondary Timing Controller","Timing",IF(F8295="Star","Ethernet",IF(F8295="Door Controller","Security Solution",IF(F8295="Elevator Controller","Security Solution",IF(F8295="Range Extender","Security Solution",IF(F8295="Dropbox","Standalone",IF(F8295="LF Exciter","Standalone",IF(OR(F8295="Monitor",F8295="Virtual Wall"),IF(VLOOKUP(H8295,IRDeviceDetails!$A$1:$B$10000,2,FALSE)=0,"Standalone",IF(ISNUMBER(MATCH(H8295,ConfigGrouping!$D$1:$D$10000,0)),"Primary","Secondary")),"")))))))))</f>
        <v/>
      </c>
    </row>
    <row r="8296" spans="5:5" ht="15" customHeight="1" x14ac:dyDescent="0.35">
      <c r="E8296" s="11" t="str">
        <f>IF(F8296="Primary Timing Controller","Timing",IF(F8296="Secondary Timing Controller","Timing",IF(F8296="Star","Ethernet",IF(F8296="Door Controller","Security Solution",IF(F8296="Elevator Controller","Security Solution",IF(F8296="Range Extender","Security Solution",IF(F8296="Dropbox","Standalone",IF(F8296="LF Exciter","Standalone",IF(OR(F8296="Monitor",F8296="Virtual Wall"),IF(VLOOKUP(H8296,IRDeviceDetails!$A$1:$B$10000,2,FALSE)=0,"Standalone",IF(ISNUMBER(MATCH(H8296,ConfigGrouping!$D$1:$D$10000,0)),"Primary","Secondary")),"")))))))))</f>
        <v/>
      </c>
    </row>
    <row r="8297" spans="5:5" ht="15" customHeight="1" x14ac:dyDescent="0.35">
      <c r="E8297" s="11" t="str">
        <f>IF(F8297="Primary Timing Controller","Timing",IF(F8297="Secondary Timing Controller","Timing",IF(F8297="Star","Ethernet",IF(F8297="Door Controller","Security Solution",IF(F8297="Elevator Controller","Security Solution",IF(F8297="Range Extender","Security Solution",IF(F8297="Dropbox","Standalone",IF(F8297="LF Exciter","Standalone",IF(OR(F8297="Monitor",F8297="Virtual Wall"),IF(VLOOKUP(H8297,IRDeviceDetails!$A$1:$B$10000,2,FALSE)=0,"Standalone",IF(ISNUMBER(MATCH(H8297,ConfigGrouping!$D$1:$D$10000,0)),"Primary","Secondary")),"")))))))))</f>
        <v/>
      </c>
    </row>
    <row r="8298" spans="5:5" ht="15" customHeight="1" x14ac:dyDescent="0.35">
      <c r="E8298" s="11" t="str">
        <f>IF(F8298="Primary Timing Controller","Timing",IF(F8298="Secondary Timing Controller","Timing",IF(F8298="Star","Ethernet",IF(F8298="Door Controller","Security Solution",IF(F8298="Elevator Controller","Security Solution",IF(F8298="Range Extender","Security Solution",IF(F8298="Dropbox","Standalone",IF(F8298="LF Exciter","Standalone",IF(OR(F8298="Monitor",F8298="Virtual Wall"),IF(VLOOKUP(H8298,IRDeviceDetails!$A$1:$B$10000,2,FALSE)=0,"Standalone",IF(ISNUMBER(MATCH(H8298,ConfigGrouping!$D$1:$D$10000,0)),"Primary","Secondary")),"")))))))))</f>
        <v/>
      </c>
    </row>
    <row r="8299" spans="5:5" ht="15" customHeight="1" x14ac:dyDescent="0.35">
      <c r="E8299" s="11" t="str">
        <f>IF(F8299="Primary Timing Controller","Timing",IF(F8299="Secondary Timing Controller","Timing",IF(F8299="Star","Ethernet",IF(F8299="Door Controller","Security Solution",IF(F8299="Elevator Controller","Security Solution",IF(F8299="Range Extender","Security Solution",IF(F8299="Dropbox","Standalone",IF(F8299="LF Exciter","Standalone",IF(OR(F8299="Monitor",F8299="Virtual Wall"),IF(VLOOKUP(H8299,IRDeviceDetails!$A$1:$B$10000,2,FALSE)=0,"Standalone",IF(ISNUMBER(MATCH(H8299,ConfigGrouping!$D$1:$D$10000,0)),"Primary","Secondary")),"")))))))))</f>
        <v/>
      </c>
    </row>
    <row r="8300" spans="5:5" ht="15" customHeight="1" x14ac:dyDescent="0.35">
      <c r="E8300" s="11" t="str">
        <f>IF(F8300="Primary Timing Controller","Timing",IF(F8300="Secondary Timing Controller","Timing",IF(F8300="Star","Ethernet",IF(F8300="Door Controller","Security Solution",IF(F8300="Elevator Controller","Security Solution",IF(F8300="Range Extender","Security Solution",IF(F8300="Dropbox","Standalone",IF(F8300="LF Exciter","Standalone",IF(OR(F8300="Monitor",F8300="Virtual Wall"),IF(VLOOKUP(H8300,IRDeviceDetails!$A$1:$B$10000,2,FALSE)=0,"Standalone",IF(ISNUMBER(MATCH(H8300,ConfigGrouping!$D$1:$D$10000,0)),"Primary","Secondary")),"")))))))))</f>
        <v/>
      </c>
    </row>
    <row r="8301" spans="5:5" ht="15" customHeight="1" x14ac:dyDescent="0.35">
      <c r="E8301" s="11" t="str">
        <f>IF(F8301="Primary Timing Controller","Timing",IF(F8301="Secondary Timing Controller","Timing",IF(F8301="Star","Ethernet",IF(F8301="Door Controller","Security Solution",IF(F8301="Elevator Controller","Security Solution",IF(F8301="Range Extender","Security Solution",IF(F8301="Dropbox","Standalone",IF(F8301="LF Exciter","Standalone",IF(OR(F8301="Monitor",F8301="Virtual Wall"),IF(VLOOKUP(H8301,IRDeviceDetails!$A$1:$B$10000,2,FALSE)=0,"Standalone",IF(ISNUMBER(MATCH(H8301,ConfigGrouping!$D$1:$D$10000,0)),"Primary","Secondary")),"")))))))))</f>
        <v/>
      </c>
    </row>
    <row r="8302" spans="5:5" ht="15" customHeight="1" x14ac:dyDescent="0.35">
      <c r="E8302" s="11" t="str">
        <f>IF(F8302="Primary Timing Controller","Timing",IF(F8302="Secondary Timing Controller","Timing",IF(F8302="Star","Ethernet",IF(F8302="Door Controller","Security Solution",IF(F8302="Elevator Controller","Security Solution",IF(F8302="Range Extender","Security Solution",IF(F8302="Dropbox","Standalone",IF(F8302="LF Exciter","Standalone",IF(OR(F8302="Monitor",F8302="Virtual Wall"),IF(VLOOKUP(H8302,IRDeviceDetails!$A$1:$B$10000,2,FALSE)=0,"Standalone",IF(ISNUMBER(MATCH(H8302,ConfigGrouping!$D$1:$D$10000,0)),"Primary","Secondary")),"")))))))))</f>
        <v/>
      </c>
    </row>
    <row r="8303" spans="5:5" ht="15" customHeight="1" x14ac:dyDescent="0.35">
      <c r="E8303" s="11" t="str">
        <f>IF(F8303="Primary Timing Controller","Timing",IF(F8303="Secondary Timing Controller","Timing",IF(F8303="Star","Ethernet",IF(F8303="Door Controller","Security Solution",IF(F8303="Elevator Controller","Security Solution",IF(F8303="Range Extender","Security Solution",IF(F8303="Dropbox","Standalone",IF(F8303="LF Exciter","Standalone",IF(OR(F8303="Monitor",F8303="Virtual Wall"),IF(VLOOKUP(H8303,IRDeviceDetails!$A$1:$B$10000,2,FALSE)=0,"Standalone",IF(ISNUMBER(MATCH(H8303,ConfigGrouping!$D$1:$D$10000,0)),"Primary","Secondary")),"")))))))))</f>
        <v/>
      </c>
    </row>
    <row r="8304" spans="5:5" ht="15" customHeight="1" x14ac:dyDescent="0.35">
      <c r="E8304" s="11" t="str">
        <f>IF(F8304="Primary Timing Controller","Timing",IF(F8304="Secondary Timing Controller","Timing",IF(F8304="Star","Ethernet",IF(F8304="Door Controller","Security Solution",IF(F8304="Elevator Controller","Security Solution",IF(F8304="Range Extender","Security Solution",IF(F8304="Dropbox","Standalone",IF(F8304="LF Exciter","Standalone",IF(OR(F8304="Monitor",F8304="Virtual Wall"),IF(VLOOKUP(H8304,IRDeviceDetails!$A$1:$B$10000,2,FALSE)=0,"Standalone",IF(ISNUMBER(MATCH(H8304,ConfigGrouping!$D$1:$D$10000,0)),"Primary","Secondary")),"")))))))))</f>
        <v/>
      </c>
    </row>
    <row r="8305" spans="5:5" ht="15" customHeight="1" x14ac:dyDescent="0.35">
      <c r="E8305" s="11" t="str">
        <f>IF(F8305="Primary Timing Controller","Timing",IF(F8305="Secondary Timing Controller","Timing",IF(F8305="Star","Ethernet",IF(F8305="Door Controller","Security Solution",IF(F8305="Elevator Controller","Security Solution",IF(F8305="Range Extender","Security Solution",IF(F8305="Dropbox","Standalone",IF(F8305="LF Exciter","Standalone",IF(OR(F8305="Monitor",F8305="Virtual Wall"),IF(VLOOKUP(H8305,IRDeviceDetails!$A$1:$B$10000,2,FALSE)=0,"Standalone",IF(ISNUMBER(MATCH(H8305,ConfigGrouping!$D$1:$D$10000,0)),"Primary","Secondary")),"")))))))))</f>
        <v/>
      </c>
    </row>
    <row r="8306" spans="5:5" ht="15" customHeight="1" x14ac:dyDescent="0.35">
      <c r="E8306" s="11" t="str">
        <f>IF(F8306="Primary Timing Controller","Timing",IF(F8306="Secondary Timing Controller","Timing",IF(F8306="Star","Ethernet",IF(F8306="Door Controller","Security Solution",IF(F8306="Elevator Controller","Security Solution",IF(F8306="Range Extender","Security Solution",IF(F8306="Dropbox","Standalone",IF(F8306="LF Exciter","Standalone",IF(OR(F8306="Monitor",F8306="Virtual Wall"),IF(VLOOKUP(H8306,IRDeviceDetails!$A$1:$B$10000,2,FALSE)=0,"Standalone",IF(ISNUMBER(MATCH(H8306,ConfigGrouping!$D$1:$D$10000,0)),"Primary","Secondary")),"")))))))))</f>
        <v/>
      </c>
    </row>
    <row r="8307" spans="5:5" ht="15" customHeight="1" x14ac:dyDescent="0.35">
      <c r="E8307" s="11" t="str">
        <f>IF(F8307="Primary Timing Controller","Timing",IF(F8307="Secondary Timing Controller","Timing",IF(F8307="Star","Ethernet",IF(F8307="Door Controller","Security Solution",IF(F8307="Elevator Controller","Security Solution",IF(F8307="Range Extender","Security Solution",IF(F8307="Dropbox","Standalone",IF(F8307="LF Exciter","Standalone",IF(OR(F8307="Monitor",F8307="Virtual Wall"),IF(VLOOKUP(H8307,IRDeviceDetails!$A$1:$B$10000,2,FALSE)=0,"Standalone",IF(ISNUMBER(MATCH(H8307,ConfigGrouping!$D$1:$D$10000,0)),"Primary","Secondary")),"")))))))))</f>
        <v/>
      </c>
    </row>
    <row r="8308" spans="5:5" ht="15" customHeight="1" x14ac:dyDescent="0.35">
      <c r="E8308" s="11" t="str">
        <f>IF(F8308="Primary Timing Controller","Timing",IF(F8308="Secondary Timing Controller","Timing",IF(F8308="Star","Ethernet",IF(F8308="Door Controller","Security Solution",IF(F8308="Elevator Controller","Security Solution",IF(F8308="Range Extender","Security Solution",IF(F8308="Dropbox","Standalone",IF(F8308="LF Exciter","Standalone",IF(OR(F8308="Monitor",F8308="Virtual Wall"),IF(VLOOKUP(H8308,IRDeviceDetails!$A$1:$B$10000,2,FALSE)=0,"Standalone",IF(ISNUMBER(MATCH(H8308,ConfigGrouping!$D$1:$D$10000,0)),"Primary","Secondary")),"")))))))))</f>
        <v/>
      </c>
    </row>
    <row r="8309" spans="5:5" ht="15" customHeight="1" x14ac:dyDescent="0.35">
      <c r="E8309" s="11" t="str">
        <f>IF(F8309="Primary Timing Controller","Timing",IF(F8309="Secondary Timing Controller","Timing",IF(F8309="Star","Ethernet",IF(F8309="Door Controller","Security Solution",IF(F8309="Elevator Controller","Security Solution",IF(F8309="Range Extender","Security Solution",IF(F8309="Dropbox","Standalone",IF(F8309="LF Exciter","Standalone",IF(OR(F8309="Monitor",F8309="Virtual Wall"),IF(VLOOKUP(H8309,IRDeviceDetails!$A$1:$B$10000,2,FALSE)=0,"Standalone",IF(ISNUMBER(MATCH(H8309,ConfigGrouping!$D$1:$D$10000,0)),"Primary","Secondary")),"")))))))))</f>
        <v/>
      </c>
    </row>
    <row r="8310" spans="5:5" ht="15" customHeight="1" x14ac:dyDescent="0.35">
      <c r="E8310" s="11" t="str">
        <f>IF(F8310="Primary Timing Controller","Timing",IF(F8310="Secondary Timing Controller","Timing",IF(F8310="Star","Ethernet",IF(F8310="Door Controller","Security Solution",IF(F8310="Elevator Controller","Security Solution",IF(F8310="Range Extender","Security Solution",IF(F8310="Dropbox","Standalone",IF(F8310="LF Exciter","Standalone",IF(OR(F8310="Monitor",F8310="Virtual Wall"),IF(VLOOKUP(H8310,IRDeviceDetails!$A$1:$B$10000,2,FALSE)=0,"Standalone",IF(ISNUMBER(MATCH(H8310,ConfigGrouping!$D$1:$D$10000,0)),"Primary","Secondary")),"")))))))))</f>
        <v/>
      </c>
    </row>
    <row r="8311" spans="5:5" ht="15" customHeight="1" x14ac:dyDescent="0.35">
      <c r="E8311" s="11" t="str">
        <f>IF(F8311="Primary Timing Controller","Timing",IF(F8311="Secondary Timing Controller","Timing",IF(F8311="Star","Ethernet",IF(F8311="Door Controller","Security Solution",IF(F8311="Elevator Controller","Security Solution",IF(F8311="Range Extender","Security Solution",IF(F8311="Dropbox","Standalone",IF(F8311="LF Exciter","Standalone",IF(OR(F8311="Monitor",F8311="Virtual Wall"),IF(VLOOKUP(H8311,IRDeviceDetails!$A$1:$B$10000,2,FALSE)=0,"Standalone",IF(ISNUMBER(MATCH(H8311,ConfigGrouping!$D$1:$D$10000,0)),"Primary","Secondary")),"")))))))))</f>
        <v/>
      </c>
    </row>
    <row r="8312" spans="5:5" ht="15" customHeight="1" x14ac:dyDescent="0.35">
      <c r="E8312" s="11" t="str">
        <f>IF(F8312="Primary Timing Controller","Timing",IF(F8312="Secondary Timing Controller","Timing",IF(F8312="Star","Ethernet",IF(F8312="Door Controller","Security Solution",IF(F8312="Elevator Controller","Security Solution",IF(F8312="Range Extender","Security Solution",IF(F8312="Dropbox","Standalone",IF(F8312="LF Exciter","Standalone",IF(OR(F8312="Monitor",F8312="Virtual Wall"),IF(VLOOKUP(H8312,IRDeviceDetails!$A$1:$B$10000,2,FALSE)=0,"Standalone",IF(ISNUMBER(MATCH(H8312,ConfigGrouping!$D$1:$D$10000,0)),"Primary","Secondary")),"")))))))))</f>
        <v/>
      </c>
    </row>
    <row r="8313" spans="5:5" ht="15" customHeight="1" x14ac:dyDescent="0.35">
      <c r="E8313" s="11" t="str">
        <f>IF(F8313="Primary Timing Controller","Timing",IF(F8313="Secondary Timing Controller","Timing",IF(F8313="Star","Ethernet",IF(F8313="Door Controller","Security Solution",IF(F8313="Elevator Controller","Security Solution",IF(F8313="Range Extender","Security Solution",IF(F8313="Dropbox","Standalone",IF(F8313="LF Exciter","Standalone",IF(OR(F8313="Monitor",F8313="Virtual Wall"),IF(VLOOKUP(H8313,IRDeviceDetails!$A$1:$B$10000,2,FALSE)=0,"Standalone",IF(ISNUMBER(MATCH(H8313,ConfigGrouping!$D$1:$D$10000,0)),"Primary","Secondary")),"")))))))))</f>
        <v/>
      </c>
    </row>
    <row r="8314" spans="5:5" ht="15" customHeight="1" x14ac:dyDescent="0.35">
      <c r="E8314" s="11" t="str">
        <f>IF(F8314="Primary Timing Controller","Timing",IF(F8314="Secondary Timing Controller","Timing",IF(F8314="Star","Ethernet",IF(F8314="Door Controller","Security Solution",IF(F8314="Elevator Controller","Security Solution",IF(F8314="Range Extender","Security Solution",IF(F8314="Dropbox","Standalone",IF(F8314="LF Exciter","Standalone",IF(OR(F8314="Monitor",F8314="Virtual Wall"),IF(VLOOKUP(H8314,IRDeviceDetails!$A$1:$B$10000,2,FALSE)=0,"Standalone",IF(ISNUMBER(MATCH(H8314,ConfigGrouping!$D$1:$D$10000,0)),"Primary","Secondary")),"")))))))))</f>
        <v/>
      </c>
    </row>
    <row r="8315" spans="5:5" ht="15" customHeight="1" x14ac:dyDescent="0.35">
      <c r="E8315" s="11" t="str">
        <f>IF(F8315="Primary Timing Controller","Timing",IF(F8315="Secondary Timing Controller","Timing",IF(F8315="Star","Ethernet",IF(F8315="Door Controller","Security Solution",IF(F8315="Elevator Controller","Security Solution",IF(F8315="Range Extender","Security Solution",IF(F8315="Dropbox","Standalone",IF(F8315="LF Exciter","Standalone",IF(OR(F8315="Monitor",F8315="Virtual Wall"),IF(VLOOKUP(H8315,IRDeviceDetails!$A$1:$B$10000,2,FALSE)=0,"Standalone",IF(ISNUMBER(MATCH(H8315,ConfigGrouping!$D$1:$D$10000,0)),"Primary","Secondary")),"")))))))))</f>
        <v/>
      </c>
    </row>
    <row r="8316" spans="5:5" ht="15" customHeight="1" x14ac:dyDescent="0.35">
      <c r="E8316" s="11" t="str">
        <f>IF(F8316="Primary Timing Controller","Timing",IF(F8316="Secondary Timing Controller","Timing",IF(F8316="Star","Ethernet",IF(F8316="Door Controller","Security Solution",IF(F8316="Elevator Controller","Security Solution",IF(F8316="Range Extender","Security Solution",IF(F8316="Dropbox","Standalone",IF(F8316="LF Exciter","Standalone",IF(OR(F8316="Monitor",F8316="Virtual Wall"),IF(VLOOKUP(H8316,IRDeviceDetails!$A$1:$B$10000,2,FALSE)=0,"Standalone",IF(ISNUMBER(MATCH(H8316,ConfigGrouping!$D$1:$D$10000,0)),"Primary","Secondary")),"")))))))))</f>
        <v/>
      </c>
    </row>
    <row r="8317" spans="5:5" ht="15" customHeight="1" x14ac:dyDescent="0.35">
      <c r="E8317" s="11" t="str">
        <f>IF(F8317="Primary Timing Controller","Timing",IF(F8317="Secondary Timing Controller","Timing",IF(F8317="Star","Ethernet",IF(F8317="Door Controller","Security Solution",IF(F8317="Elevator Controller","Security Solution",IF(F8317="Range Extender","Security Solution",IF(F8317="Dropbox","Standalone",IF(F8317="LF Exciter","Standalone",IF(OR(F8317="Monitor",F8317="Virtual Wall"),IF(VLOOKUP(H8317,IRDeviceDetails!$A$1:$B$10000,2,FALSE)=0,"Standalone",IF(ISNUMBER(MATCH(H8317,ConfigGrouping!$D$1:$D$10000,0)),"Primary","Secondary")),"")))))))))</f>
        <v/>
      </c>
    </row>
    <row r="8318" spans="5:5" ht="15" customHeight="1" x14ac:dyDescent="0.35">
      <c r="E8318" s="11" t="str">
        <f>IF(F8318="Primary Timing Controller","Timing",IF(F8318="Secondary Timing Controller","Timing",IF(F8318="Star","Ethernet",IF(F8318="Door Controller","Security Solution",IF(F8318="Elevator Controller","Security Solution",IF(F8318="Range Extender","Security Solution",IF(F8318="Dropbox","Standalone",IF(F8318="LF Exciter","Standalone",IF(OR(F8318="Monitor",F8318="Virtual Wall"),IF(VLOOKUP(H8318,IRDeviceDetails!$A$1:$B$10000,2,FALSE)=0,"Standalone",IF(ISNUMBER(MATCH(H8318,ConfigGrouping!$D$1:$D$10000,0)),"Primary","Secondary")),"")))))))))</f>
        <v/>
      </c>
    </row>
    <row r="8319" spans="5:5" ht="15" customHeight="1" x14ac:dyDescent="0.35">
      <c r="E8319" s="11" t="str">
        <f>IF(F8319="Primary Timing Controller","Timing",IF(F8319="Secondary Timing Controller","Timing",IF(F8319="Star","Ethernet",IF(F8319="Door Controller","Security Solution",IF(F8319="Elevator Controller","Security Solution",IF(F8319="Range Extender","Security Solution",IF(F8319="Dropbox","Standalone",IF(F8319="LF Exciter","Standalone",IF(OR(F8319="Monitor",F8319="Virtual Wall"),IF(VLOOKUP(H8319,IRDeviceDetails!$A$1:$B$10000,2,FALSE)=0,"Standalone",IF(ISNUMBER(MATCH(H8319,ConfigGrouping!$D$1:$D$10000,0)),"Primary","Secondary")),"")))))))))</f>
        <v/>
      </c>
    </row>
    <row r="8320" spans="5:5" ht="15" customHeight="1" x14ac:dyDescent="0.35">
      <c r="E8320" s="11" t="str">
        <f>IF(F8320="Primary Timing Controller","Timing",IF(F8320="Secondary Timing Controller","Timing",IF(F8320="Star","Ethernet",IF(F8320="Door Controller","Security Solution",IF(F8320="Elevator Controller","Security Solution",IF(F8320="Range Extender","Security Solution",IF(F8320="Dropbox","Standalone",IF(F8320="LF Exciter","Standalone",IF(OR(F8320="Monitor",F8320="Virtual Wall"),IF(VLOOKUP(H8320,IRDeviceDetails!$A$1:$B$10000,2,FALSE)=0,"Standalone",IF(ISNUMBER(MATCH(H8320,ConfigGrouping!$D$1:$D$10000,0)),"Primary","Secondary")),"")))))))))</f>
        <v/>
      </c>
    </row>
    <row r="8321" spans="5:5" ht="15" customHeight="1" x14ac:dyDescent="0.35">
      <c r="E8321" s="11" t="str">
        <f>IF(F8321="Primary Timing Controller","Timing",IF(F8321="Secondary Timing Controller","Timing",IF(F8321="Star","Ethernet",IF(F8321="Door Controller","Security Solution",IF(F8321="Elevator Controller","Security Solution",IF(F8321="Range Extender","Security Solution",IF(F8321="Dropbox","Standalone",IF(F8321="LF Exciter","Standalone",IF(OR(F8321="Monitor",F8321="Virtual Wall"),IF(VLOOKUP(H8321,IRDeviceDetails!$A$1:$B$10000,2,FALSE)=0,"Standalone",IF(ISNUMBER(MATCH(H8321,ConfigGrouping!$D$1:$D$10000,0)),"Primary","Secondary")),"")))))))))</f>
        <v/>
      </c>
    </row>
    <row r="8322" spans="5:5" ht="15" customHeight="1" x14ac:dyDescent="0.35">
      <c r="E8322" s="11" t="str">
        <f>IF(F8322="Primary Timing Controller","Timing",IF(F8322="Secondary Timing Controller","Timing",IF(F8322="Star","Ethernet",IF(F8322="Door Controller","Security Solution",IF(F8322="Elevator Controller","Security Solution",IF(F8322="Range Extender","Security Solution",IF(F8322="Dropbox","Standalone",IF(F8322="LF Exciter","Standalone",IF(OR(F8322="Monitor",F8322="Virtual Wall"),IF(VLOOKUP(H8322,IRDeviceDetails!$A$1:$B$10000,2,FALSE)=0,"Standalone",IF(ISNUMBER(MATCH(H8322,ConfigGrouping!$D$1:$D$10000,0)),"Primary","Secondary")),"")))))))))</f>
        <v/>
      </c>
    </row>
    <row r="8323" spans="5:5" ht="15" customHeight="1" x14ac:dyDescent="0.35">
      <c r="E8323" s="11" t="str">
        <f>IF(F8323="Primary Timing Controller","Timing",IF(F8323="Secondary Timing Controller","Timing",IF(F8323="Star","Ethernet",IF(F8323="Door Controller","Security Solution",IF(F8323="Elevator Controller","Security Solution",IF(F8323="Range Extender","Security Solution",IF(F8323="Dropbox","Standalone",IF(F8323="LF Exciter","Standalone",IF(OR(F8323="Monitor",F8323="Virtual Wall"),IF(VLOOKUP(H8323,IRDeviceDetails!$A$1:$B$10000,2,FALSE)=0,"Standalone",IF(ISNUMBER(MATCH(H8323,ConfigGrouping!$D$1:$D$10000,0)),"Primary","Secondary")),"")))))))))</f>
        <v/>
      </c>
    </row>
    <row r="8324" spans="5:5" ht="15" customHeight="1" x14ac:dyDescent="0.35">
      <c r="E8324" s="11" t="str">
        <f>IF(F8324="Primary Timing Controller","Timing",IF(F8324="Secondary Timing Controller","Timing",IF(F8324="Star","Ethernet",IF(F8324="Door Controller","Security Solution",IF(F8324="Elevator Controller","Security Solution",IF(F8324="Range Extender","Security Solution",IF(F8324="Dropbox","Standalone",IF(F8324="LF Exciter","Standalone",IF(OR(F8324="Monitor",F8324="Virtual Wall"),IF(VLOOKUP(H8324,IRDeviceDetails!$A$1:$B$10000,2,FALSE)=0,"Standalone",IF(ISNUMBER(MATCH(H8324,ConfigGrouping!$D$1:$D$10000,0)),"Primary","Secondary")),"")))))))))</f>
        <v/>
      </c>
    </row>
    <row r="8325" spans="5:5" ht="15" customHeight="1" x14ac:dyDescent="0.35">
      <c r="E8325" s="11" t="str">
        <f>IF(F8325="Primary Timing Controller","Timing",IF(F8325="Secondary Timing Controller","Timing",IF(F8325="Star","Ethernet",IF(F8325="Door Controller","Security Solution",IF(F8325="Elevator Controller","Security Solution",IF(F8325="Range Extender","Security Solution",IF(F8325="Dropbox","Standalone",IF(F8325="LF Exciter","Standalone",IF(OR(F8325="Monitor",F8325="Virtual Wall"),IF(VLOOKUP(H8325,IRDeviceDetails!$A$1:$B$10000,2,FALSE)=0,"Standalone",IF(ISNUMBER(MATCH(H8325,ConfigGrouping!$D$1:$D$10000,0)),"Primary","Secondary")),"")))))))))</f>
        <v/>
      </c>
    </row>
    <row r="8326" spans="5:5" ht="15" customHeight="1" x14ac:dyDescent="0.35">
      <c r="E8326" s="11" t="str">
        <f>IF(F8326="Primary Timing Controller","Timing",IF(F8326="Secondary Timing Controller","Timing",IF(F8326="Star","Ethernet",IF(F8326="Door Controller","Security Solution",IF(F8326="Elevator Controller","Security Solution",IF(F8326="Range Extender","Security Solution",IF(F8326="Dropbox","Standalone",IF(F8326="LF Exciter","Standalone",IF(OR(F8326="Monitor",F8326="Virtual Wall"),IF(VLOOKUP(H8326,IRDeviceDetails!$A$1:$B$10000,2,FALSE)=0,"Standalone",IF(ISNUMBER(MATCH(H8326,ConfigGrouping!$D$1:$D$10000,0)),"Primary","Secondary")),"")))))))))</f>
        <v/>
      </c>
    </row>
    <row r="8327" spans="5:5" ht="15" customHeight="1" x14ac:dyDescent="0.35">
      <c r="E8327" s="11" t="str">
        <f>IF(F8327="Primary Timing Controller","Timing",IF(F8327="Secondary Timing Controller","Timing",IF(F8327="Star","Ethernet",IF(F8327="Door Controller","Security Solution",IF(F8327="Elevator Controller","Security Solution",IF(F8327="Range Extender","Security Solution",IF(F8327="Dropbox","Standalone",IF(F8327="LF Exciter","Standalone",IF(OR(F8327="Monitor",F8327="Virtual Wall"),IF(VLOOKUP(H8327,IRDeviceDetails!$A$1:$B$10000,2,FALSE)=0,"Standalone",IF(ISNUMBER(MATCH(H8327,ConfigGrouping!$D$1:$D$10000,0)),"Primary","Secondary")),"")))))))))</f>
        <v/>
      </c>
    </row>
    <row r="8328" spans="5:5" ht="15" customHeight="1" x14ac:dyDescent="0.35">
      <c r="E8328" s="11" t="str">
        <f>IF(F8328="Primary Timing Controller","Timing",IF(F8328="Secondary Timing Controller","Timing",IF(F8328="Star","Ethernet",IF(F8328="Door Controller","Security Solution",IF(F8328="Elevator Controller","Security Solution",IF(F8328="Range Extender","Security Solution",IF(F8328="Dropbox","Standalone",IF(F8328="LF Exciter","Standalone",IF(OR(F8328="Monitor",F8328="Virtual Wall"),IF(VLOOKUP(H8328,IRDeviceDetails!$A$1:$B$10000,2,FALSE)=0,"Standalone",IF(ISNUMBER(MATCH(H8328,ConfigGrouping!$D$1:$D$10000,0)),"Primary","Secondary")),"")))))))))</f>
        <v/>
      </c>
    </row>
    <row r="8329" spans="5:5" ht="15" customHeight="1" x14ac:dyDescent="0.35">
      <c r="E8329" s="11" t="str">
        <f>IF(F8329="Primary Timing Controller","Timing",IF(F8329="Secondary Timing Controller","Timing",IF(F8329="Star","Ethernet",IF(F8329="Door Controller","Security Solution",IF(F8329="Elevator Controller","Security Solution",IF(F8329="Range Extender","Security Solution",IF(F8329="Dropbox","Standalone",IF(F8329="LF Exciter","Standalone",IF(OR(F8329="Monitor",F8329="Virtual Wall"),IF(VLOOKUP(H8329,IRDeviceDetails!$A$1:$B$10000,2,FALSE)=0,"Standalone",IF(ISNUMBER(MATCH(H8329,ConfigGrouping!$D$1:$D$10000,0)),"Primary","Secondary")),"")))))))))</f>
        <v/>
      </c>
    </row>
    <row r="8330" spans="5:5" ht="15" customHeight="1" x14ac:dyDescent="0.35">
      <c r="E8330" s="11" t="str">
        <f>IF(F8330="Primary Timing Controller","Timing",IF(F8330="Secondary Timing Controller","Timing",IF(F8330="Star","Ethernet",IF(F8330="Door Controller","Security Solution",IF(F8330="Elevator Controller","Security Solution",IF(F8330="Range Extender","Security Solution",IF(F8330="Dropbox","Standalone",IF(F8330="LF Exciter","Standalone",IF(OR(F8330="Monitor",F8330="Virtual Wall"),IF(VLOOKUP(H8330,IRDeviceDetails!$A$1:$B$10000,2,FALSE)=0,"Standalone",IF(ISNUMBER(MATCH(H8330,ConfigGrouping!$D$1:$D$10000,0)),"Primary","Secondary")),"")))))))))</f>
        <v/>
      </c>
    </row>
    <row r="8331" spans="5:5" ht="15" customHeight="1" x14ac:dyDescent="0.35">
      <c r="E8331" s="11" t="str">
        <f>IF(F8331="Primary Timing Controller","Timing",IF(F8331="Secondary Timing Controller","Timing",IF(F8331="Star","Ethernet",IF(F8331="Door Controller","Security Solution",IF(F8331="Elevator Controller","Security Solution",IF(F8331="Range Extender","Security Solution",IF(F8331="Dropbox","Standalone",IF(F8331="LF Exciter","Standalone",IF(OR(F8331="Monitor",F8331="Virtual Wall"),IF(VLOOKUP(H8331,IRDeviceDetails!$A$1:$B$10000,2,FALSE)=0,"Standalone",IF(ISNUMBER(MATCH(H8331,ConfigGrouping!$D$1:$D$10000,0)),"Primary","Secondary")),"")))))))))</f>
        <v/>
      </c>
    </row>
    <row r="8332" spans="5:5" ht="15" customHeight="1" x14ac:dyDescent="0.35">
      <c r="E8332" s="11" t="str">
        <f>IF(F8332="Primary Timing Controller","Timing",IF(F8332="Secondary Timing Controller","Timing",IF(F8332="Star","Ethernet",IF(F8332="Door Controller","Security Solution",IF(F8332="Elevator Controller","Security Solution",IF(F8332="Range Extender","Security Solution",IF(F8332="Dropbox","Standalone",IF(F8332="LF Exciter","Standalone",IF(OR(F8332="Monitor",F8332="Virtual Wall"),IF(VLOOKUP(H8332,IRDeviceDetails!$A$1:$B$10000,2,FALSE)=0,"Standalone",IF(ISNUMBER(MATCH(H8332,ConfigGrouping!$D$1:$D$10000,0)),"Primary","Secondary")),"")))))))))</f>
        <v/>
      </c>
    </row>
    <row r="8333" spans="5:5" ht="15" customHeight="1" x14ac:dyDescent="0.35">
      <c r="E8333" s="11" t="str">
        <f>IF(F8333="Primary Timing Controller","Timing",IF(F8333="Secondary Timing Controller","Timing",IF(F8333="Star","Ethernet",IF(F8333="Door Controller","Security Solution",IF(F8333="Elevator Controller","Security Solution",IF(F8333="Range Extender","Security Solution",IF(F8333="Dropbox","Standalone",IF(F8333="LF Exciter","Standalone",IF(OR(F8333="Monitor",F8333="Virtual Wall"),IF(VLOOKUP(H8333,IRDeviceDetails!$A$1:$B$10000,2,FALSE)=0,"Standalone",IF(ISNUMBER(MATCH(H8333,ConfigGrouping!$D$1:$D$10000,0)),"Primary","Secondary")),"")))))))))</f>
        <v/>
      </c>
    </row>
    <row r="8334" spans="5:5" ht="15" customHeight="1" x14ac:dyDescent="0.35">
      <c r="E8334" s="11" t="str">
        <f>IF(F8334="Primary Timing Controller","Timing",IF(F8334="Secondary Timing Controller","Timing",IF(F8334="Star","Ethernet",IF(F8334="Door Controller","Security Solution",IF(F8334="Elevator Controller","Security Solution",IF(F8334="Range Extender","Security Solution",IF(F8334="Dropbox","Standalone",IF(F8334="LF Exciter","Standalone",IF(OR(F8334="Monitor",F8334="Virtual Wall"),IF(VLOOKUP(H8334,IRDeviceDetails!$A$1:$B$10000,2,FALSE)=0,"Standalone",IF(ISNUMBER(MATCH(H8334,ConfigGrouping!$D$1:$D$10000,0)),"Primary","Secondary")),"")))))))))</f>
        <v/>
      </c>
    </row>
    <row r="8335" spans="5:5" ht="15" customHeight="1" x14ac:dyDescent="0.35">
      <c r="E8335" s="11" t="str">
        <f>IF(F8335="Primary Timing Controller","Timing",IF(F8335="Secondary Timing Controller","Timing",IF(F8335="Star","Ethernet",IF(F8335="Door Controller","Security Solution",IF(F8335="Elevator Controller","Security Solution",IF(F8335="Range Extender","Security Solution",IF(F8335="Dropbox","Standalone",IF(F8335="LF Exciter","Standalone",IF(OR(F8335="Monitor",F8335="Virtual Wall"),IF(VLOOKUP(H8335,IRDeviceDetails!$A$1:$B$10000,2,FALSE)=0,"Standalone",IF(ISNUMBER(MATCH(H8335,ConfigGrouping!$D$1:$D$10000,0)),"Primary","Secondary")),"")))))))))</f>
        <v/>
      </c>
    </row>
    <row r="8336" spans="5:5" ht="15" customHeight="1" x14ac:dyDescent="0.35">
      <c r="E8336" s="11" t="str">
        <f>IF(F8336="Primary Timing Controller","Timing",IF(F8336="Secondary Timing Controller","Timing",IF(F8336="Star","Ethernet",IF(F8336="Door Controller","Security Solution",IF(F8336="Elevator Controller","Security Solution",IF(F8336="Range Extender","Security Solution",IF(F8336="Dropbox","Standalone",IF(F8336="LF Exciter","Standalone",IF(OR(F8336="Monitor",F8336="Virtual Wall"),IF(VLOOKUP(H8336,IRDeviceDetails!$A$1:$B$10000,2,FALSE)=0,"Standalone",IF(ISNUMBER(MATCH(H8336,ConfigGrouping!$D$1:$D$10000,0)),"Primary","Secondary")),"")))))))))</f>
        <v/>
      </c>
    </row>
    <row r="8337" spans="5:5" ht="15" customHeight="1" x14ac:dyDescent="0.35">
      <c r="E8337" s="11" t="str">
        <f>IF(F8337="Primary Timing Controller","Timing",IF(F8337="Secondary Timing Controller","Timing",IF(F8337="Star","Ethernet",IF(F8337="Door Controller","Security Solution",IF(F8337="Elevator Controller","Security Solution",IF(F8337="Range Extender","Security Solution",IF(F8337="Dropbox","Standalone",IF(F8337="LF Exciter","Standalone",IF(OR(F8337="Monitor",F8337="Virtual Wall"),IF(VLOOKUP(H8337,IRDeviceDetails!$A$1:$B$10000,2,FALSE)=0,"Standalone",IF(ISNUMBER(MATCH(H8337,ConfigGrouping!$D$1:$D$10000,0)),"Primary","Secondary")),"")))))))))</f>
        <v/>
      </c>
    </row>
    <row r="8338" spans="5:5" ht="15" customHeight="1" x14ac:dyDescent="0.35">
      <c r="E8338" s="11" t="str">
        <f>IF(F8338="Primary Timing Controller","Timing",IF(F8338="Secondary Timing Controller","Timing",IF(F8338="Star","Ethernet",IF(F8338="Door Controller","Security Solution",IF(F8338="Elevator Controller","Security Solution",IF(F8338="Range Extender","Security Solution",IF(F8338="Dropbox","Standalone",IF(F8338="LF Exciter","Standalone",IF(OR(F8338="Monitor",F8338="Virtual Wall"),IF(VLOOKUP(H8338,IRDeviceDetails!$A$1:$B$10000,2,FALSE)=0,"Standalone",IF(ISNUMBER(MATCH(H8338,ConfigGrouping!$D$1:$D$10000,0)),"Primary","Secondary")),"")))))))))</f>
        <v/>
      </c>
    </row>
    <row r="8339" spans="5:5" ht="15" customHeight="1" x14ac:dyDescent="0.35">
      <c r="E8339" s="11" t="str">
        <f>IF(F8339="Primary Timing Controller","Timing",IF(F8339="Secondary Timing Controller","Timing",IF(F8339="Star","Ethernet",IF(F8339="Door Controller","Security Solution",IF(F8339="Elevator Controller","Security Solution",IF(F8339="Range Extender","Security Solution",IF(F8339="Dropbox","Standalone",IF(F8339="LF Exciter","Standalone",IF(OR(F8339="Monitor",F8339="Virtual Wall"),IF(VLOOKUP(H8339,IRDeviceDetails!$A$1:$B$10000,2,FALSE)=0,"Standalone",IF(ISNUMBER(MATCH(H8339,ConfigGrouping!$D$1:$D$10000,0)),"Primary","Secondary")),"")))))))))</f>
        <v/>
      </c>
    </row>
    <row r="8340" spans="5:5" ht="15" customHeight="1" x14ac:dyDescent="0.35">
      <c r="E8340" s="11" t="str">
        <f>IF(F8340="Primary Timing Controller","Timing",IF(F8340="Secondary Timing Controller","Timing",IF(F8340="Star","Ethernet",IF(F8340="Door Controller","Security Solution",IF(F8340="Elevator Controller","Security Solution",IF(F8340="Range Extender","Security Solution",IF(F8340="Dropbox","Standalone",IF(F8340="LF Exciter","Standalone",IF(OR(F8340="Monitor",F8340="Virtual Wall"),IF(VLOOKUP(H8340,IRDeviceDetails!$A$1:$B$10000,2,FALSE)=0,"Standalone",IF(ISNUMBER(MATCH(H8340,ConfigGrouping!$D$1:$D$10000,0)),"Primary","Secondary")),"")))))))))</f>
        <v/>
      </c>
    </row>
    <row r="8341" spans="5:5" ht="15" customHeight="1" x14ac:dyDescent="0.35">
      <c r="E8341" s="11" t="str">
        <f>IF(F8341="Primary Timing Controller","Timing",IF(F8341="Secondary Timing Controller","Timing",IF(F8341="Star","Ethernet",IF(F8341="Door Controller","Security Solution",IF(F8341="Elevator Controller","Security Solution",IF(F8341="Range Extender","Security Solution",IF(F8341="Dropbox","Standalone",IF(F8341="LF Exciter","Standalone",IF(OR(F8341="Monitor",F8341="Virtual Wall"),IF(VLOOKUP(H8341,IRDeviceDetails!$A$1:$B$10000,2,FALSE)=0,"Standalone",IF(ISNUMBER(MATCH(H8341,ConfigGrouping!$D$1:$D$10000,0)),"Primary","Secondary")),"")))))))))</f>
        <v/>
      </c>
    </row>
    <row r="8342" spans="5:5" ht="15" customHeight="1" x14ac:dyDescent="0.35">
      <c r="E8342" s="11" t="str">
        <f>IF(F8342="Primary Timing Controller","Timing",IF(F8342="Secondary Timing Controller","Timing",IF(F8342="Star","Ethernet",IF(F8342="Door Controller","Security Solution",IF(F8342="Elevator Controller","Security Solution",IF(F8342="Range Extender","Security Solution",IF(F8342="Dropbox","Standalone",IF(F8342="LF Exciter","Standalone",IF(OR(F8342="Monitor",F8342="Virtual Wall"),IF(VLOOKUP(H8342,IRDeviceDetails!$A$1:$B$10000,2,FALSE)=0,"Standalone",IF(ISNUMBER(MATCH(H8342,ConfigGrouping!$D$1:$D$10000,0)),"Primary","Secondary")),"")))))))))</f>
        <v/>
      </c>
    </row>
    <row r="8343" spans="5:5" ht="15" customHeight="1" x14ac:dyDescent="0.35">
      <c r="E8343" s="11" t="str">
        <f>IF(F8343="Primary Timing Controller","Timing",IF(F8343="Secondary Timing Controller","Timing",IF(F8343="Star","Ethernet",IF(F8343="Door Controller","Security Solution",IF(F8343="Elevator Controller","Security Solution",IF(F8343="Range Extender","Security Solution",IF(F8343="Dropbox","Standalone",IF(F8343="LF Exciter","Standalone",IF(OR(F8343="Monitor",F8343="Virtual Wall"),IF(VLOOKUP(H8343,IRDeviceDetails!$A$1:$B$10000,2,FALSE)=0,"Standalone",IF(ISNUMBER(MATCH(H8343,ConfigGrouping!$D$1:$D$10000,0)),"Primary","Secondary")),"")))))))))</f>
        <v/>
      </c>
    </row>
    <row r="8344" spans="5:5" ht="15" customHeight="1" x14ac:dyDescent="0.35">
      <c r="E8344" s="11" t="str">
        <f>IF(F8344="Primary Timing Controller","Timing",IF(F8344="Secondary Timing Controller","Timing",IF(F8344="Star","Ethernet",IF(F8344="Door Controller","Security Solution",IF(F8344="Elevator Controller","Security Solution",IF(F8344="Range Extender","Security Solution",IF(F8344="Dropbox","Standalone",IF(F8344="LF Exciter","Standalone",IF(OR(F8344="Monitor",F8344="Virtual Wall"),IF(VLOOKUP(H8344,IRDeviceDetails!$A$1:$B$10000,2,FALSE)=0,"Standalone",IF(ISNUMBER(MATCH(H8344,ConfigGrouping!$D$1:$D$10000,0)),"Primary","Secondary")),"")))))))))</f>
        <v/>
      </c>
    </row>
    <row r="8345" spans="5:5" ht="15" customHeight="1" x14ac:dyDescent="0.35">
      <c r="E8345" s="11" t="str">
        <f>IF(F8345="Primary Timing Controller","Timing",IF(F8345="Secondary Timing Controller","Timing",IF(F8345="Star","Ethernet",IF(F8345="Door Controller","Security Solution",IF(F8345="Elevator Controller","Security Solution",IF(F8345="Range Extender","Security Solution",IF(F8345="Dropbox","Standalone",IF(F8345="LF Exciter","Standalone",IF(OR(F8345="Monitor",F8345="Virtual Wall"),IF(VLOOKUP(H8345,IRDeviceDetails!$A$1:$B$10000,2,FALSE)=0,"Standalone",IF(ISNUMBER(MATCH(H8345,ConfigGrouping!$D$1:$D$10000,0)),"Primary","Secondary")),"")))))))))</f>
        <v/>
      </c>
    </row>
    <row r="8346" spans="5:5" ht="15" customHeight="1" x14ac:dyDescent="0.35">
      <c r="E8346" s="11" t="str">
        <f>IF(F8346="Primary Timing Controller","Timing",IF(F8346="Secondary Timing Controller","Timing",IF(F8346="Star","Ethernet",IF(F8346="Door Controller","Security Solution",IF(F8346="Elevator Controller","Security Solution",IF(F8346="Range Extender","Security Solution",IF(F8346="Dropbox","Standalone",IF(F8346="LF Exciter","Standalone",IF(OR(F8346="Monitor",F8346="Virtual Wall"),IF(VLOOKUP(H8346,IRDeviceDetails!$A$1:$B$10000,2,FALSE)=0,"Standalone",IF(ISNUMBER(MATCH(H8346,ConfigGrouping!$D$1:$D$10000,0)),"Primary","Secondary")),"")))))))))</f>
        <v/>
      </c>
    </row>
    <row r="8347" spans="5:5" ht="15" customHeight="1" x14ac:dyDescent="0.35">
      <c r="E8347" s="11" t="str">
        <f>IF(F8347="Primary Timing Controller","Timing",IF(F8347="Secondary Timing Controller","Timing",IF(F8347="Star","Ethernet",IF(F8347="Door Controller","Security Solution",IF(F8347="Elevator Controller","Security Solution",IF(F8347="Range Extender","Security Solution",IF(F8347="Dropbox","Standalone",IF(F8347="LF Exciter","Standalone",IF(OR(F8347="Monitor",F8347="Virtual Wall"),IF(VLOOKUP(H8347,IRDeviceDetails!$A$1:$B$10000,2,FALSE)=0,"Standalone",IF(ISNUMBER(MATCH(H8347,ConfigGrouping!$D$1:$D$10000,0)),"Primary","Secondary")),"")))))))))</f>
        <v/>
      </c>
    </row>
    <row r="8348" spans="5:5" ht="15" customHeight="1" x14ac:dyDescent="0.35">
      <c r="E8348" s="11" t="str">
        <f>IF(F8348="Primary Timing Controller","Timing",IF(F8348="Secondary Timing Controller","Timing",IF(F8348="Star","Ethernet",IF(F8348="Door Controller","Security Solution",IF(F8348="Elevator Controller","Security Solution",IF(F8348="Range Extender","Security Solution",IF(F8348="Dropbox","Standalone",IF(F8348="LF Exciter","Standalone",IF(OR(F8348="Monitor",F8348="Virtual Wall"),IF(VLOOKUP(H8348,IRDeviceDetails!$A$1:$B$10000,2,FALSE)=0,"Standalone",IF(ISNUMBER(MATCH(H8348,ConfigGrouping!$D$1:$D$10000,0)),"Primary","Secondary")),"")))))))))</f>
        <v/>
      </c>
    </row>
    <row r="8349" spans="5:5" ht="15" customHeight="1" x14ac:dyDescent="0.35">
      <c r="E8349" s="11" t="str">
        <f>IF(F8349="Primary Timing Controller","Timing",IF(F8349="Secondary Timing Controller","Timing",IF(F8349="Star","Ethernet",IF(F8349="Door Controller","Security Solution",IF(F8349="Elevator Controller","Security Solution",IF(F8349="Range Extender","Security Solution",IF(F8349="Dropbox","Standalone",IF(F8349="LF Exciter","Standalone",IF(OR(F8349="Monitor",F8349="Virtual Wall"),IF(VLOOKUP(H8349,IRDeviceDetails!$A$1:$B$10000,2,FALSE)=0,"Standalone",IF(ISNUMBER(MATCH(H8349,ConfigGrouping!$D$1:$D$10000,0)),"Primary","Secondary")),"")))))))))</f>
        <v/>
      </c>
    </row>
    <row r="8350" spans="5:5" ht="15" customHeight="1" x14ac:dyDescent="0.35">
      <c r="E8350" s="11" t="str">
        <f>IF(F8350="Primary Timing Controller","Timing",IF(F8350="Secondary Timing Controller","Timing",IF(F8350="Star","Ethernet",IF(F8350="Door Controller","Security Solution",IF(F8350="Elevator Controller","Security Solution",IF(F8350="Range Extender","Security Solution",IF(F8350="Dropbox","Standalone",IF(F8350="LF Exciter","Standalone",IF(OR(F8350="Monitor",F8350="Virtual Wall"),IF(VLOOKUP(H8350,IRDeviceDetails!$A$1:$B$10000,2,FALSE)=0,"Standalone",IF(ISNUMBER(MATCH(H8350,ConfigGrouping!$D$1:$D$10000,0)),"Primary","Secondary")),"")))))))))</f>
        <v/>
      </c>
    </row>
    <row r="8351" spans="5:5" ht="15" customHeight="1" x14ac:dyDescent="0.35">
      <c r="E8351" s="11" t="str">
        <f>IF(F8351="Primary Timing Controller","Timing",IF(F8351="Secondary Timing Controller","Timing",IF(F8351="Star","Ethernet",IF(F8351="Door Controller","Security Solution",IF(F8351="Elevator Controller","Security Solution",IF(F8351="Range Extender","Security Solution",IF(F8351="Dropbox","Standalone",IF(F8351="LF Exciter","Standalone",IF(OR(F8351="Monitor",F8351="Virtual Wall"),IF(VLOOKUP(H8351,IRDeviceDetails!$A$1:$B$10000,2,FALSE)=0,"Standalone",IF(ISNUMBER(MATCH(H8351,ConfigGrouping!$D$1:$D$10000,0)),"Primary","Secondary")),"")))))))))</f>
        <v/>
      </c>
    </row>
    <row r="8352" spans="5:5" ht="15" customHeight="1" x14ac:dyDescent="0.35">
      <c r="E8352" s="11" t="str">
        <f>IF(F8352="Primary Timing Controller","Timing",IF(F8352="Secondary Timing Controller","Timing",IF(F8352="Star","Ethernet",IF(F8352="Door Controller","Security Solution",IF(F8352="Elevator Controller","Security Solution",IF(F8352="Range Extender","Security Solution",IF(F8352="Dropbox","Standalone",IF(F8352="LF Exciter","Standalone",IF(OR(F8352="Monitor",F8352="Virtual Wall"),IF(VLOOKUP(H8352,IRDeviceDetails!$A$1:$B$10000,2,FALSE)=0,"Standalone",IF(ISNUMBER(MATCH(H8352,ConfigGrouping!$D$1:$D$10000,0)),"Primary","Secondary")),"")))))))))</f>
        <v/>
      </c>
    </row>
    <row r="8353" spans="5:5" ht="15" customHeight="1" x14ac:dyDescent="0.35">
      <c r="E8353" s="11" t="str">
        <f>IF(F8353="Primary Timing Controller","Timing",IF(F8353="Secondary Timing Controller","Timing",IF(F8353="Star","Ethernet",IF(F8353="Door Controller","Security Solution",IF(F8353="Elevator Controller","Security Solution",IF(F8353="Range Extender","Security Solution",IF(F8353="Dropbox","Standalone",IF(F8353="LF Exciter","Standalone",IF(OR(F8353="Monitor",F8353="Virtual Wall"),IF(VLOOKUP(H8353,IRDeviceDetails!$A$1:$B$10000,2,FALSE)=0,"Standalone",IF(ISNUMBER(MATCH(H8353,ConfigGrouping!$D$1:$D$10000,0)),"Primary","Secondary")),"")))))))))</f>
        <v/>
      </c>
    </row>
    <row r="8354" spans="5:5" ht="15" customHeight="1" x14ac:dyDescent="0.35">
      <c r="E8354" s="11" t="str">
        <f>IF(F8354="Primary Timing Controller","Timing",IF(F8354="Secondary Timing Controller","Timing",IF(F8354="Star","Ethernet",IF(F8354="Door Controller","Security Solution",IF(F8354="Elevator Controller","Security Solution",IF(F8354="Range Extender","Security Solution",IF(F8354="Dropbox","Standalone",IF(F8354="LF Exciter","Standalone",IF(OR(F8354="Monitor",F8354="Virtual Wall"),IF(VLOOKUP(H8354,IRDeviceDetails!$A$1:$B$10000,2,FALSE)=0,"Standalone",IF(ISNUMBER(MATCH(H8354,ConfigGrouping!$D$1:$D$10000,0)),"Primary","Secondary")),"")))))))))</f>
        <v/>
      </c>
    </row>
    <row r="8355" spans="5:5" ht="15" customHeight="1" x14ac:dyDescent="0.35">
      <c r="E8355" s="11" t="str">
        <f>IF(F8355="Primary Timing Controller","Timing",IF(F8355="Secondary Timing Controller","Timing",IF(F8355="Star","Ethernet",IF(F8355="Door Controller","Security Solution",IF(F8355="Elevator Controller","Security Solution",IF(F8355="Range Extender","Security Solution",IF(F8355="Dropbox","Standalone",IF(F8355="LF Exciter","Standalone",IF(OR(F8355="Monitor",F8355="Virtual Wall"),IF(VLOOKUP(H8355,IRDeviceDetails!$A$1:$B$10000,2,FALSE)=0,"Standalone",IF(ISNUMBER(MATCH(H8355,ConfigGrouping!$D$1:$D$10000,0)),"Primary","Secondary")),"")))))))))</f>
        <v/>
      </c>
    </row>
    <row r="8356" spans="5:5" ht="15" customHeight="1" x14ac:dyDescent="0.35">
      <c r="E8356" s="11" t="str">
        <f>IF(F8356="Primary Timing Controller","Timing",IF(F8356="Secondary Timing Controller","Timing",IF(F8356="Star","Ethernet",IF(F8356="Door Controller","Security Solution",IF(F8356="Elevator Controller","Security Solution",IF(F8356="Range Extender","Security Solution",IF(F8356="Dropbox","Standalone",IF(F8356="LF Exciter","Standalone",IF(OR(F8356="Monitor",F8356="Virtual Wall"),IF(VLOOKUP(H8356,IRDeviceDetails!$A$1:$B$10000,2,FALSE)=0,"Standalone",IF(ISNUMBER(MATCH(H8356,ConfigGrouping!$D$1:$D$10000,0)),"Primary","Secondary")),"")))))))))</f>
        <v/>
      </c>
    </row>
    <row r="8357" spans="5:5" ht="15" customHeight="1" x14ac:dyDescent="0.35">
      <c r="E8357" s="11" t="str">
        <f>IF(F8357="Primary Timing Controller","Timing",IF(F8357="Secondary Timing Controller","Timing",IF(F8357="Star","Ethernet",IF(F8357="Door Controller","Security Solution",IF(F8357="Elevator Controller","Security Solution",IF(F8357="Range Extender","Security Solution",IF(F8357="Dropbox","Standalone",IF(F8357="LF Exciter","Standalone",IF(OR(F8357="Monitor",F8357="Virtual Wall"),IF(VLOOKUP(H8357,IRDeviceDetails!$A$1:$B$10000,2,FALSE)=0,"Standalone",IF(ISNUMBER(MATCH(H8357,ConfigGrouping!$D$1:$D$10000,0)),"Primary","Secondary")),"")))))))))</f>
        <v/>
      </c>
    </row>
    <row r="8358" spans="5:5" ht="15" customHeight="1" x14ac:dyDescent="0.35">
      <c r="E8358" s="11" t="str">
        <f>IF(F8358="Primary Timing Controller","Timing",IF(F8358="Secondary Timing Controller","Timing",IF(F8358="Star","Ethernet",IF(F8358="Door Controller","Security Solution",IF(F8358="Elevator Controller","Security Solution",IF(F8358="Range Extender","Security Solution",IF(F8358="Dropbox","Standalone",IF(F8358="LF Exciter","Standalone",IF(OR(F8358="Monitor",F8358="Virtual Wall"),IF(VLOOKUP(H8358,IRDeviceDetails!$A$1:$B$10000,2,FALSE)=0,"Standalone",IF(ISNUMBER(MATCH(H8358,ConfigGrouping!$D$1:$D$10000,0)),"Primary","Secondary")),"")))))))))</f>
        <v/>
      </c>
    </row>
    <row r="8359" spans="5:5" ht="15" customHeight="1" x14ac:dyDescent="0.35">
      <c r="E8359" s="11" t="str">
        <f>IF(F8359="Primary Timing Controller","Timing",IF(F8359="Secondary Timing Controller","Timing",IF(F8359="Star","Ethernet",IF(F8359="Door Controller","Security Solution",IF(F8359="Elevator Controller","Security Solution",IF(F8359="Range Extender","Security Solution",IF(F8359="Dropbox","Standalone",IF(F8359="LF Exciter","Standalone",IF(OR(F8359="Monitor",F8359="Virtual Wall"),IF(VLOOKUP(H8359,IRDeviceDetails!$A$1:$B$10000,2,FALSE)=0,"Standalone",IF(ISNUMBER(MATCH(H8359,ConfigGrouping!$D$1:$D$10000,0)),"Primary","Secondary")),"")))))))))</f>
        <v/>
      </c>
    </row>
    <row r="8360" spans="5:5" ht="15" customHeight="1" x14ac:dyDescent="0.35">
      <c r="E8360" s="11" t="str">
        <f>IF(F8360="Primary Timing Controller","Timing",IF(F8360="Secondary Timing Controller","Timing",IF(F8360="Star","Ethernet",IF(F8360="Door Controller","Security Solution",IF(F8360="Elevator Controller","Security Solution",IF(F8360="Range Extender","Security Solution",IF(F8360="Dropbox","Standalone",IF(F8360="LF Exciter","Standalone",IF(OR(F8360="Monitor",F8360="Virtual Wall"),IF(VLOOKUP(H8360,IRDeviceDetails!$A$1:$B$10000,2,FALSE)=0,"Standalone",IF(ISNUMBER(MATCH(H8360,ConfigGrouping!$D$1:$D$10000,0)),"Primary","Secondary")),"")))))))))</f>
        <v/>
      </c>
    </row>
    <row r="8361" spans="5:5" ht="15" customHeight="1" x14ac:dyDescent="0.35">
      <c r="E8361" s="11" t="str">
        <f>IF(F8361="Primary Timing Controller","Timing",IF(F8361="Secondary Timing Controller","Timing",IF(F8361="Star","Ethernet",IF(F8361="Door Controller","Security Solution",IF(F8361="Elevator Controller","Security Solution",IF(F8361="Range Extender","Security Solution",IF(F8361="Dropbox","Standalone",IF(F8361="LF Exciter","Standalone",IF(OR(F8361="Monitor",F8361="Virtual Wall"),IF(VLOOKUP(H8361,IRDeviceDetails!$A$1:$B$10000,2,FALSE)=0,"Standalone",IF(ISNUMBER(MATCH(H8361,ConfigGrouping!$D$1:$D$10000,0)),"Primary","Secondary")),"")))))))))</f>
        <v/>
      </c>
    </row>
    <row r="8362" spans="5:5" ht="15" customHeight="1" x14ac:dyDescent="0.35">
      <c r="E8362" s="11" t="str">
        <f>IF(F8362="Primary Timing Controller","Timing",IF(F8362="Secondary Timing Controller","Timing",IF(F8362="Star","Ethernet",IF(F8362="Door Controller","Security Solution",IF(F8362="Elevator Controller","Security Solution",IF(F8362="Range Extender","Security Solution",IF(F8362="Dropbox","Standalone",IF(F8362="LF Exciter","Standalone",IF(OR(F8362="Monitor",F8362="Virtual Wall"),IF(VLOOKUP(H8362,IRDeviceDetails!$A$1:$B$10000,2,FALSE)=0,"Standalone",IF(ISNUMBER(MATCH(H8362,ConfigGrouping!$D$1:$D$10000,0)),"Primary","Secondary")),"")))))))))</f>
        <v/>
      </c>
    </row>
    <row r="8363" spans="5:5" ht="15" customHeight="1" x14ac:dyDescent="0.35">
      <c r="E8363" s="11" t="str">
        <f>IF(F8363="Primary Timing Controller","Timing",IF(F8363="Secondary Timing Controller","Timing",IF(F8363="Star","Ethernet",IF(F8363="Door Controller","Security Solution",IF(F8363="Elevator Controller","Security Solution",IF(F8363="Range Extender","Security Solution",IF(F8363="Dropbox","Standalone",IF(F8363="LF Exciter","Standalone",IF(OR(F8363="Monitor",F8363="Virtual Wall"),IF(VLOOKUP(H8363,IRDeviceDetails!$A$1:$B$10000,2,FALSE)=0,"Standalone",IF(ISNUMBER(MATCH(H8363,ConfigGrouping!$D$1:$D$10000,0)),"Primary","Secondary")),"")))))))))</f>
        <v/>
      </c>
    </row>
    <row r="8364" spans="5:5" ht="15" customHeight="1" x14ac:dyDescent="0.35">
      <c r="E8364" s="11" t="str">
        <f>IF(F8364="Primary Timing Controller","Timing",IF(F8364="Secondary Timing Controller","Timing",IF(F8364="Star","Ethernet",IF(F8364="Door Controller","Security Solution",IF(F8364="Elevator Controller","Security Solution",IF(F8364="Range Extender","Security Solution",IF(F8364="Dropbox","Standalone",IF(F8364="LF Exciter","Standalone",IF(OR(F8364="Monitor",F8364="Virtual Wall"),IF(VLOOKUP(H8364,IRDeviceDetails!$A$1:$B$10000,2,FALSE)=0,"Standalone",IF(ISNUMBER(MATCH(H8364,ConfigGrouping!$D$1:$D$10000,0)),"Primary","Secondary")),"")))))))))</f>
        <v/>
      </c>
    </row>
    <row r="8365" spans="5:5" ht="15" customHeight="1" x14ac:dyDescent="0.35">
      <c r="E8365" s="11" t="str">
        <f>IF(F8365="Primary Timing Controller","Timing",IF(F8365="Secondary Timing Controller","Timing",IF(F8365="Star","Ethernet",IF(F8365="Door Controller","Security Solution",IF(F8365="Elevator Controller","Security Solution",IF(F8365="Range Extender","Security Solution",IF(F8365="Dropbox","Standalone",IF(F8365="LF Exciter","Standalone",IF(OR(F8365="Monitor",F8365="Virtual Wall"),IF(VLOOKUP(H8365,IRDeviceDetails!$A$1:$B$10000,2,FALSE)=0,"Standalone",IF(ISNUMBER(MATCH(H8365,ConfigGrouping!$D$1:$D$10000,0)),"Primary","Secondary")),"")))))))))</f>
        <v/>
      </c>
    </row>
    <row r="8366" spans="5:5" ht="15" customHeight="1" x14ac:dyDescent="0.35">
      <c r="E8366" s="11" t="str">
        <f>IF(F8366="Primary Timing Controller","Timing",IF(F8366="Secondary Timing Controller","Timing",IF(F8366="Star","Ethernet",IF(F8366="Door Controller","Security Solution",IF(F8366="Elevator Controller","Security Solution",IF(F8366="Range Extender","Security Solution",IF(F8366="Dropbox","Standalone",IF(F8366="LF Exciter","Standalone",IF(OR(F8366="Monitor",F8366="Virtual Wall"),IF(VLOOKUP(H8366,IRDeviceDetails!$A$1:$B$10000,2,FALSE)=0,"Standalone",IF(ISNUMBER(MATCH(H8366,ConfigGrouping!$D$1:$D$10000,0)),"Primary","Secondary")),"")))))))))</f>
        <v/>
      </c>
    </row>
    <row r="8367" spans="5:5" ht="15" customHeight="1" x14ac:dyDescent="0.35">
      <c r="E8367" s="11" t="str">
        <f>IF(F8367="Primary Timing Controller","Timing",IF(F8367="Secondary Timing Controller","Timing",IF(F8367="Star","Ethernet",IF(F8367="Door Controller","Security Solution",IF(F8367="Elevator Controller","Security Solution",IF(F8367="Range Extender","Security Solution",IF(F8367="Dropbox","Standalone",IF(F8367="LF Exciter","Standalone",IF(OR(F8367="Monitor",F8367="Virtual Wall"),IF(VLOOKUP(H8367,IRDeviceDetails!$A$1:$B$10000,2,FALSE)=0,"Standalone",IF(ISNUMBER(MATCH(H8367,ConfigGrouping!$D$1:$D$10000,0)),"Primary","Secondary")),"")))))))))</f>
        <v/>
      </c>
    </row>
    <row r="8368" spans="5:5" ht="15" customHeight="1" x14ac:dyDescent="0.35">
      <c r="E8368" s="11" t="str">
        <f>IF(F8368="Primary Timing Controller","Timing",IF(F8368="Secondary Timing Controller","Timing",IF(F8368="Star","Ethernet",IF(F8368="Door Controller","Security Solution",IF(F8368="Elevator Controller","Security Solution",IF(F8368="Range Extender","Security Solution",IF(F8368="Dropbox","Standalone",IF(F8368="LF Exciter","Standalone",IF(OR(F8368="Monitor",F8368="Virtual Wall"),IF(VLOOKUP(H8368,IRDeviceDetails!$A$1:$B$10000,2,FALSE)=0,"Standalone",IF(ISNUMBER(MATCH(H8368,ConfigGrouping!$D$1:$D$10000,0)),"Primary","Secondary")),"")))))))))</f>
        <v/>
      </c>
    </row>
    <row r="8369" spans="5:5" ht="15" customHeight="1" x14ac:dyDescent="0.35">
      <c r="E8369" s="11" t="str">
        <f>IF(F8369="Primary Timing Controller","Timing",IF(F8369="Secondary Timing Controller","Timing",IF(F8369="Star","Ethernet",IF(F8369="Door Controller","Security Solution",IF(F8369="Elevator Controller","Security Solution",IF(F8369="Range Extender","Security Solution",IF(F8369="Dropbox","Standalone",IF(F8369="LF Exciter","Standalone",IF(OR(F8369="Monitor",F8369="Virtual Wall"),IF(VLOOKUP(H8369,IRDeviceDetails!$A$1:$B$10000,2,FALSE)=0,"Standalone",IF(ISNUMBER(MATCH(H8369,ConfigGrouping!$D$1:$D$10000,0)),"Primary","Secondary")),"")))))))))</f>
        <v/>
      </c>
    </row>
    <row r="8370" spans="5:5" ht="15" customHeight="1" x14ac:dyDescent="0.35">
      <c r="E8370" s="11" t="str">
        <f>IF(F8370="Primary Timing Controller","Timing",IF(F8370="Secondary Timing Controller","Timing",IF(F8370="Star","Ethernet",IF(F8370="Door Controller","Security Solution",IF(F8370="Elevator Controller","Security Solution",IF(F8370="Range Extender","Security Solution",IF(F8370="Dropbox","Standalone",IF(F8370="LF Exciter","Standalone",IF(OR(F8370="Monitor",F8370="Virtual Wall"),IF(VLOOKUP(H8370,IRDeviceDetails!$A$1:$B$10000,2,FALSE)=0,"Standalone",IF(ISNUMBER(MATCH(H8370,ConfigGrouping!$D$1:$D$10000,0)),"Primary","Secondary")),"")))))))))</f>
        <v/>
      </c>
    </row>
    <row r="8371" spans="5:5" ht="15" customHeight="1" x14ac:dyDescent="0.35">
      <c r="E8371" s="11" t="str">
        <f>IF(F8371="Primary Timing Controller","Timing",IF(F8371="Secondary Timing Controller","Timing",IF(F8371="Star","Ethernet",IF(F8371="Door Controller","Security Solution",IF(F8371="Elevator Controller","Security Solution",IF(F8371="Range Extender","Security Solution",IF(F8371="Dropbox","Standalone",IF(F8371="LF Exciter","Standalone",IF(OR(F8371="Monitor",F8371="Virtual Wall"),IF(VLOOKUP(H8371,IRDeviceDetails!$A$1:$B$10000,2,FALSE)=0,"Standalone",IF(ISNUMBER(MATCH(H8371,ConfigGrouping!$D$1:$D$10000,0)),"Primary","Secondary")),"")))))))))</f>
        <v/>
      </c>
    </row>
    <row r="8372" spans="5:5" ht="15" customHeight="1" x14ac:dyDescent="0.35">
      <c r="E8372" s="11" t="str">
        <f>IF(F8372="Primary Timing Controller","Timing",IF(F8372="Secondary Timing Controller","Timing",IF(F8372="Star","Ethernet",IF(F8372="Door Controller","Security Solution",IF(F8372="Elevator Controller","Security Solution",IF(F8372="Range Extender","Security Solution",IF(F8372="Dropbox","Standalone",IF(F8372="LF Exciter","Standalone",IF(OR(F8372="Monitor",F8372="Virtual Wall"),IF(VLOOKUP(H8372,IRDeviceDetails!$A$1:$B$10000,2,FALSE)=0,"Standalone",IF(ISNUMBER(MATCH(H8372,ConfigGrouping!$D$1:$D$10000,0)),"Primary","Secondary")),"")))))))))</f>
        <v/>
      </c>
    </row>
    <row r="8373" spans="5:5" ht="15" customHeight="1" x14ac:dyDescent="0.35">
      <c r="E8373" s="11" t="str">
        <f>IF(F8373="Primary Timing Controller","Timing",IF(F8373="Secondary Timing Controller","Timing",IF(F8373="Star","Ethernet",IF(F8373="Door Controller","Security Solution",IF(F8373="Elevator Controller","Security Solution",IF(F8373="Range Extender","Security Solution",IF(F8373="Dropbox","Standalone",IF(F8373="LF Exciter","Standalone",IF(OR(F8373="Monitor",F8373="Virtual Wall"),IF(VLOOKUP(H8373,IRDeviceDetails!$A$1:$B$10000,2,FALSE)=0,"Standalone",IF(ISNUMBER(MATCH(H8373,ConfigGrouping!$D$1:$D$10000,0)),"Primary","Secondary")),"")))))))))</f>
        <v/>
      </c>
    </row>
    <row r="8374" spans="5:5" ht="15" customHeight="1" x14ac:dyDescent="0.35">
      <c r="E8374" s="11" t="str">
        <f>IF(F8374="Primary Timing Controller","Timing",IF(F8374="Secondary Timing Controller","Timing",IF(F8374="Star","Ethernet",IF(F8374="Door Controller","Security Solution",IF(F8374="Elevator Controller","Security Solution",IF(F8374="Range Extender","Security Solution",IF(F8374="Dropbox","Standalone",IF(F8374="LF Exciter","Standalone",IF(OR(F8374="Monitor",F8374="Virtual Wall"),IF(VLOOKUP(H8374,IRDeviceDetails!$A$1:$B$10000,2,FALSE)=0,"Standalone",IF(ISNUMBER(MATCH(H8374,ConfigGrouping!$D$1:$D$10000,0)),"Primary","Secondary")),"")))))))))</f>
        <v/>
      </c>
    </row>
    <row r="8375" spans="5:5" ht="15" customHeight="1" x14ac:dyDescent="0.35">
      <c r="E8375" s="11" t="str">
        <f>IF(F8375="Primary Timing Controller","Timing",IF(F8375="Secondary Timing Controller","Timing",IF(F8375="Star","Ethernet",IF(F8375="Door Controller","Security Solution",IF(F8375="Elevator Controller","Security Solution",IF(F8375="Range Extender","Security Solution",IF(F8375="Dropbox","Standalone",IF(F8375="LF Exciter","Standalone",IF(OR(F8375="Monitor",F8375="Virtual Wall"),IF(VLOOKUP(H8375,IRDeviceDetails!$A$1:$B$10000,2,FALSE)=0,"Standalone",IF(ISNUMBER(MATCH(H8375,ConfigGrouping!$D$1:$D$10000,0)),"Primary","Secondary")),"")))))))))</f>
        <v/>
      </c>
    </row>
    <row r="8376" spans="5:5" ht="15" customHeight="1" x14ac:dyDescent="0.35">
      <c r="E8376" s="11" t="str">
        <f>IF(F8376="Primary Timing Controller","Timing",IF(F8376="Secondary Timing Controller","Timing",IF(F8376="Star","Ethernet",IF(F8376="Door Controller","Security Solution",IF(F8376="Elevator Controller","Security Solution",IF(F8376="Range Extender","Security Solution",IF(F8376="Dropbox","Standalone",IF(F8376="LF Exciter","Standalone",IF(OR(F8376="Monitor",F8376="Virtual Wall"),IF(VLOOKUP(H8376,IRDeviceDetails!$A$1:$B$10000,2,FALSE)=0,"Standalone",IF(ISNUMBER(MATCH(H8376,ConfigGrouping!$D$1:$D$10000,0)),"Primary","Secondary")),"")))))))))</f>
        <v/>
      </c>
    </row>
    <row r="8377" spans="5:5" ht="15" customHeight="1" x14ac:dyDescent="0.35">
      <c r="E8377" s="11" t="str">
        <f>IF(F8377="Primary Timing Controller","Timing",IF(F8377="Secondary Timing Controller","Timing",IF(F8377="Star","Ethernet",IF(F8377="Door Controller","Security Solution",IF(F8377="Elevator Controller","Security Solution",IF(F8377="Range Extender","Security Solution",IF(F8377="Dropbox","Standalone",IF(F8377="LF Exciter","Standalone",IF(OR(F8377="Monitor",F8377="Virtual Wall"),IF(VLOOKUP(H8377,IRDeviceDetails!$A$1:$B$10000,2,FALSE)=0,"Standalone",IF(ISNUMBER(MATCH(H8377,ConfigGrouping!$D$1:$D$10000,0)),"Primary","Secondary")),"")))))))))</f>
        <v/>
      </c>
    </row>
    <row r="8378" spans="5:5" ht="15" customHeight="1" x14ac:dyDescent="0.35">
      <c r="E8378" s="11" t="str">
        <f>IF(F8378="Primary Timing Controller","Timing",IF(F8378="Secondary Timing Controller","Timing",IF(F8378="Star","Ethernet",IF(F8378="Door Controller","Security Solution",IF(F8378="Elevator Controller","Security Solution",IF(F8378="Range Extender","Security Solution",IF(F8378="Dropbox","Standalone",IF(F8378="LF Exciter","Standalone",IF(OR(F8378="Monitor",F8378="Virtual Wall"),IF(VLOOKUP(H8378,IRDeviceDetails!$A$1:$B$10000,2,FALSE)=0,"Standalone",IF(ISNUMBER(MATCH(H8378,ConfigGrouping!$D$1:$D$10000,0)),"Primary","Secondary")),"")))))))))</f>
        <v/>
      </c>
    </row>
    <row r="8379" spans="5:5" ht="15" customHeight="1" x14ac:dyDescent="0.35">
      <c r="E8379" s="11" t="str">
        <f>IF(F8379="Primary Timing Controller","Timing",IF(F8379="Secondary Timing Controller","Timing",IF(F8379="Star","Ethernet",IF(F8379="Door Controller","Security Solution",IF(F8379="Elevator Controller","Security Solution",IF(F8379="Range Extender","Security Solution",IF(F8379="Dropbox","Standalone",IF(F8379="LF Exciter","Standalone",IF(OR(F8379="Monitor",F8379="Virtual Wall"),IF(VLOOKUP(H8379,IRDeviceDetails!$A$1:$B$10000,2,FALSE)=0,"Standalone",IF(ISNUMBER(MATCH(H8379,ConfigGrouping!$D$1:$D$10000,0)),"Primary","Secondary")),"")))))))))</f>
        <v/>
      </c>
    </row>
    <row r="8380" spans="5:5" ht="15" customHeight="1" x14ac:dyDescent="0.35">
      <c r="E8380" s="11" t="str">
        <f>IF(F8380="Primary Timing Controller","Timing",IF(F8380="Secondary Timing Controller","Timing",IF(F8380="Star","Ethernet",IF(F8380="Door Controller","Security Solution",IF(F8380="Elevator Controller","Security Solution",IF(F8380="Range Extender","Security Solution",IF(F8380="Dropbox","Standalone",IF(F8380="LF Exciter","Standalone",IF(OR(F8380="Monitor",F8380="Virtual Wall"),IF(VLOOKUP(H8380,IRDeviceDetails!$A$1:$B$10000,2,FALSE)=0,"Standalone",IF(ISNUMBER(MATCH(H8380,ConfigGrouping!$D$1:$D$10000,0)),"Primary","Secondary")),"")))))))))</f>
        <v/>
      </c>
    </row>
    <row r="8381" spans="5:5" ht="15" customHeight="1" x14ac:dyDescent="0.35">
      <c r="E8381" s="11" t="str">
        <f>IF(F8381="Primary Timing Controller","Timing",IF(F8381="Secondary Timing Controller","Timing",IF(F8381="Star","Ethernet",IF(F8381="Door Controller","Security Solution",IF(F8381="Elevator Controller","Security Solution",IF(F8381="Range Extender","Security Solution",IF(F8381="Dropbox","Standalone",IF(F8381="LF Exciter","Standalone",IF(OR(F8381="Monitor",F8381="Virtual Wall"),IF(VLOOKUP(H8381,IRDeviceDetails!$A$1:$B$10000,2,FALSE)=0,"Standalone",IF(ISNUMBER(MATCH(H8381,ConfigGrouping!$D$1:$D$10000,0)),"Primary","Secondary")),"")))))))))</f>
        <v/>
      </c>
    </row>
    <row r="8382" spans="5:5" ht="15" customHeight="1" x14ac:dyDescent="0.35">
      <c r="E8382" s="11" t="str">
        <f>IF(F8382="Primary Timing Controller","Timing",IF(F8382="Secondary Timing Controller","Timing",IF(F8382="Star","Ethernet",IF(F8382="Door Controller","Security Solution",IF(F8382="Elevator Controller","Security Solution",IF(F8382="Range Extender","Security Solution",IF(F8382="Dropbox","Standalone",IF(F8382="LF Exciter","Standalone",IF(OR(F8382="Monitor",F8382="Virtual Wall"),IF(VLOOKUP(H8382,IRDeviceDetails!$A$1:$B$10000,2,FALSE)=0,"Standalone",IF(ISNUMBER(MATCH(H8382,ConfigGrouping!$D$1:$D$10000,0)),"Primary","Secondary")),"")))))))))</f>
        <v/>
      </c>
    </row>
    <row r="8383" spans="5:5" ht="15" customHeight="1" x14ac:dyDescent="0.35">
      <c r="E8383" s="11" t="str">
        <f>IF(F8383="Primary Timing Controller","Timing",IF(F8383="Secondary Timing Controller","Timing",IF(F8383="Star","Ethernet",IF(F8383="Door Controller","Security Solution",IF(F8383="Elevator Controller","Security Solution",IF(F8383="Range Extender","Security Solution",IF(F8383="Dropbox","Standalone",IF(F8383="LF Exciter","Standalone",IF(OR(F8383="Monitor",F8383="Virtual Wall"),IF(VLOOKUP(H8383,IRDeviceDetails!$A$1:$B$10000,2,FALSE)=0,"Standalone",IF(ISNUMBER(MATCH(H8383,ConfigGrouping!$D$1:$D$10000,0)),"Primary","Secondary")),"")))))))))</f>
        <v/>
      </c>
    </row>
    <row r="8384" spans="5:5" ht="15" customHeight="1" x14ac:dyDescent="0.35">
      <c r="E8384" s="11" t="str">
        <f>IF(F8384="Primary Timing Controller","Timing",IF(F8384="Secondary Timing Controller","Timing",IF(F8384="Star","Ethernet",IF(F8384="Door Controller","Security Solution",IF(F8384="Elevator Controller","Security Solution",IF(F8384="Range Extender","Security Solution",IF(F8384="Dropbox","Standalone",IF(F8384="LF Exciter","Standalone",IF(OR(F8384="Monitor",F8384="Virtual Wall"),IF(VLOOKUP(H8384,IRDeviceDetails!$A$1:$B$10000,2,FALSE)=0,"Standalone",IF(ISNUMBER(MATCH(H8384,ConfigGrouping!$D$1:$D$10000,0)),"Primary","Secondary")),"")))))))))</f>
        <v/>
      </c>
    </row>
    <row r="8385" spans="5:5" ht="15" customHeight="1" x14ac:dyDescent="0.35">
      <c r="E8385" s="11" t="str">
        <f>IF(F8385="Primary Timing Controller","Timing",IF(F8385="Secondary Timing Controller","Timing",IF(F8385="Star","Ethernet",IF(F8385="Door Controller","Security Solution",IF(F8385="Elevator Controller","Security Solution",IF(F8385="Range Extender","Security Solution",IF(F8385="Dropbox","Standalone",IF(F8385="LF Exciter","Standalone",IF(OR(F8385="Monitor",F8385="Virtual Wall"),IF(VLOOKUP(H8385,IRDeviceDetails!$A$1:$B$10000,2,FALSE)=0,"Standalone",IF(ISNUMBER(MATCH(H8385,ConfigGrouping!$D$1:$D$10000,0)),"Primary","Secondary")),"")))))))))</f>
        <v/>
      </c>
    </row>
    <row r="8386" spans="5:5" ht="15" customHeight="1" x14ac:dyDescent="0.35">
      <c r="E8386" s="11" t="str">
        <f>IF(F8386="Primary Timing Controller","Timing",IF(F8386="Secondary Timing Controller","Timing",IF(F8386="Star","Ethernet",IF(F8386="Door Controller","Security Solution",IF(F8386="Elevator Controller","Security Solution",IF(F8386="Range Extender","Security Solution",IF(F8386="Dropbox","Standalone",IF(F8386="LF Exciter","Standalone",IF(OR(F8386="Monitor",F8386="Virtual Wall"),IF(VLOOKUP(H8386,IRDeviceDetails!$A$1:$B$10000,2,FALSE)=0,"Standalone",IF(ISNUMBER(MATCH(H8386,ConfigGrouping!$D$1:$D$10000,0)),"Primary","Secondary")),"")))))))))</f>
        <v/>
      </c>
    </row>
    <row r="8387" spans="5:5" ht="15" customHeight="1" x14ac:dyDescent="0.35">
      <c r="E8387" s="11" t="str">
        <f>IF(F8387="Primary Timing Controller","Timing",IF(F8387="Secondary Timing Controller","Timing",IF(F8387="Star","Ethernet",IF(F8387="Door Controller","Security Solution",IF(F8387="Elevator Controller","Security Solution",IF(F8387="Range Extender","Security Solution",IF(F8387="Dropbox","Standalone",IF(F8387="LF Exciter","Standalone",IF(OR(F8387="Monitor",F8387="Virtual Wall"),IF(VLOOKUP(H8387,IRDeviceDetails!$A$1:$B$10000,2,FALSE)=0,"Standalone",IF(ISNUMBER(MATCH(H8387,ConfigGrouping!$D$1:$D$10000,0)),"Primary","Secondary")),"")))))))))</f>
        <v/>
      </c>
    </row>
    <row r="8388" spans="5:5" ht="15" customHeight="1" x14ac:dyDescent="0.35">
      <c r="E8388" s="11" t="str">
        <f>IF(F8388="Primary Timing Controller","Timing",IF(F8388="Secondary Timing Controller","Timing",IF(F8388="Star","Ethernet",IF(F8388="Door Controller","Security Solution",IF(F8388="Elevator Controller","Security Solution",IF(F8388="Range Extender","Security Solution",IF(F8388="Dropbox","Standalone",IF(F8388="LF Exciter","Standalone",IF(OR(F8388="Monitor",F8388="Virtual Wall"),IF(VLOOKUP(H8388,IRDeviceDetails!$A$1:$B$10000,2,FALSE)=0,"Standalone",IF(ISNUMBER(MATCH(H8388,ConfigGrouping!$D$1:$D$10000,0)),"Primary","Secondary")),"")))))))))</f>
        <v/>
      </c>
    </row>
    <row r="8389" spans="5:5" ht="15" customHeight="1" x14ac:dyDescent="0.35">
      <c r="E8389" s="11" t="str">
        <f>IF(F8389="Primary Timing Controller","Timing",IF(F8389="Secondary Timing Controller","Timing",IF(F8389="Star","Ethernet",IF(F8389="Door Controller","Security Solution",IF(F8389="Elevator Controller","Security Solution",IF(F8389="Range Extender","Security Solution",IF(F8389="Dropbox","Standalone",IF(F8389="LF Exciter","Standalone",IF(OR(F8389="Monitor",F8389="Virtual Wall"),IF(VLOOKUP(H8389,IRDeviceDetails!$A$1:$B$10000,2,FALSE)=0,"Standalone",IF(ISNUMBER(MATCH(H8389,ConfigGrouping!$D$1:$D$10000,0)),"Primary","Secondary")),"")))))))))</f>
        <v/>
      </c>
    </row>
    <row r="8390" spans="5:5" ht="15" customHeight="1" x14ac:dyDescent="0.35">
      <c r="E8390" s="11" t="str">
        <f>IF(F8390="Primary Timing Controller","Timing",IF(F8390="Secondary Timing Controller","Timing",IF(F8390="Star","Ethernet",IF(F8390="Door Controller","Security Solution",IF(F8390="Elevator Controller","Security Solution",IF(F8390="Range Extender","Security Solution",IF(F8390="Dropbox","Standalone",IF(F8390="LF Exciter","Standalone",IF(OR(F8390="Monitor",F8390="Virtual Wall"),IF(VLOOKUP(H8390,IRDeviceDetails!$A$1:$B$10000,2,FALSE)=0,"Standalone",IF(ISNUMBER(MATCH(H8390,ConfigGrouping!$D$1:$D$10000,0)),"Primary","Secondary")),"")))))))))</f>
        <v/>
      </c>
    </row>
    <row r="8391" spans="5:5" ht="15" customHeight="1" x14ac:dyDescent="0.35">
      <c r="E8391" s="11" t="str">
        <f>IF(F8391="Primary Timing Controller","Timing",IF(F8391="Secondary Timing Controller","Timing",IF(F8391="Star","Ethernet",IF(F8391="Door Controller","Security Solution",IF(F8391="Elevator Controller","Security Solution",IF(F8391="Range Extender","Security Solution",IF(F8391="Dropbox","Standalone",IF(F8391="LF Exciter","Standalone",IF(OR(F8391="Monitor",F8391="Virtual Wall"),IF(VLOOKUP(H8391,IRDeviceDetails!$A$1:$B$10000,2,FALSE)=0,"Standalone",IF(ISNUMBER(MATCH(H8391,ConfigGrouping!$D$1:$D$10000,0)),"Primary","Secondary")),"")))))))))</f>
        <v/>
      </c>
    </row>
    <row r="8392" spans="5:5" ht="15" customHeight="1" x14ac:dyDescent="0.35">
      <c r="E8392" s="11" t="str">
        <f>IF(F8392="Primary Timing Controller","Timing",IF(F8392="Secondary Timing Controller","Timing",IF(F8392="Star","Ethernet",IF(F8392="Door Controller","Security Solution",IF(F8392="Elevator Controller","Security Solution",IF(F8392="Range Extender","Security Solution",IF(F8392="Dropbox","Standalone",IF(F8392="LF Exciter","Standalone",IF(OR(F8392="Monitor",F8392="Virtual Wall"),IF(VLOOKUP(H8392,IRDeviceDetails!$A$1:$B$10000,2,FALSE)=0,"Standalone",IF(ISNUMBER(MATCH(H8392,ConfigGrouping!$D$1:$D$10000,0)),"Primary","Secondary")),"")))))))))</f>
        <v/>
      </c>
    </row>
    <row r="8393" spans="5:5" ht="15" customHeight="1" x14ac:dyDescent="0.35">
      <c r="E8393" s="11" t="str">
        <f>IF(F8393="Primary Timing Controller","Timing",IF(F8393="Secondary Timing Controller","Timing",IF(F8393="Star","Ethernet",IF(F8393="Door Controller","Security Solution",IF(F8393="Elevator Controller","Security Solution",IF(F8393="Range Extender","Security Solution",IF(F8393="Dropbox","Standalone",IF(F8393="LF Exciter","Standalone",IF(OR(F8393="Monitor",F8393="Virtual Wall"),IF(VLOOKUP(H8393,IRDeviceDetails!$A$1:$B$10000,2,FALSE)=0,"Standalone",IF(ISNUMBER(MATCH(H8393,ConfigGrouping!$D$1:$D$10000,0)),"Primary","Secondary")),"")))))))))</f>
        <v/>
      </c>
    </row>
    <row r="8394" spans="5:5" ht="15" customHeight="1" x14ac:dyDescent="0.35">
      <c r="E8394" s="11" t="str">
        <f>IF(F8394="Primary Timing Controller","Timing",IF(F8394="Secondary Timing Controller","Timing",IF(F8394="Star","Ethernet",IF(F8394="Door Controller","Security Solution",IF(F8394="Elevator Controller","Security Solution",IF(F8394="Range Extender","Security Solution",IF(F8394="Dropbox","Standalone",IF(F8394="LF Exciter","Standalone",IF(OR(F8394="Monitor",F8394="Virtual Wall"),IF(VLOOKUP(H8394,IRDeviceDetails!$A$1:$B$10000,2,FALSE)=0,"Standalone",IF(ISNUMBER(MATCH(H8394,ConfigGrouping!$D$1:$D$10000,0)),"Primary","Secondary")),"")))))))))</f>
        <v/>
      </c>
    </row>
    <row r="8395" spans="5:5" ht="15" customHeight="1" x14ac:dyDescent="0.35">
      <c r="E8395" s="11" t="str">
        <f>IF(F8395="Primary Timing Controller","Timing",IF(F8395="Secondary Timing Controller","Timing",IF(F8395="Star","Ethernet",IF(F8395="Door Controller","Security Solution",IF(F8395="Elevator Controller","Security Solution",IF(F8395="Range Extender","Security Solution",IF(F8395="Dropbox","Standalone",IF(F8395="LF Exciter","Standalone",IF(OR(F8395="Monitor",F8395="Virtual Wall"),IF(VLOOKUP(H8395,IRDeviceDetails!$A$1:$B$10000,2,FALSE)=0,"Standalone",IF(ISNUMBER(MATCH(H8395,ConfigGrouping!$D$1:$D$10000,0)),"Primary","Secondary")),"")))))))))</f>
        <v/>
      </c>
    </row>
    <row r="8396" spans="5:5" ht="15" customHeight="1" x14ac:dyDescent="0.35">
      <c r="E8396" s="11" t="str">
        <f>IF(F8396="Primary Timing Controller","Timing",IF(F8396="Secondary Timing Controller","Timing",IF(F8396="Star","Ethernet",IF(F8396="Door Controller","Security Solution",IF(F8396="Elevator Controller","Security Solution",IF(F8396="Range Extender","Security Solution",IF(F8396="Dropbox","Standalone",IF(F8396="LF Exciter","Standalone",IF(OR(F8396="Monitor",F8396="Virtual Wall"),IF(VLOOKUP(H8396,IRDeviceDetails!$A$1:$B$10000,2,FALSE)=0,"Standalone",IF(ISNUMBER(MATCH(H8396,ConfigGrouping!$D$1:$D$10000,0)),"Primary","Secondary")),"")))))))))</f>
        <v/>
      </c>
    </row>
    <row r="8397" spans="5:5" ht="15" customHeight="1" x14ac:dyDescent="0.35">
      <c r="E8397" s="11" t="str">
        <f>IF(F8397="Primary Timing Controller","Timing",IF(F8397="Secondary Timing Controller","Timing",IF(F8397="Star","Ethernet",IF(F8397="Door Controller","Security Solution",IF(F8397="Elevator Controller","Security Solution",IF(F8397="Range Extender","Security Solution",IF(F8397="Dropbox","Standalone",IF(F8397="LF Exciter","Standalone",IF(OR(F8397="Monitor",F8397="Virtual Wall"),IF(VLOOKUP(H8397,IRDeviceDetails!$A$1:$B$10000,2,FALSE)=0,"Standalone",IF(ISNUMBER(MATCH(H8397,ConfigGrouping!$D$1:$D$10000,0)),"Primary","Secondary")),"")))))))))</f>
        <v/>
      </c>
    </row>
    <row r="8398" spans="5:5" ht="15" customHeight="1" x14ac:dyDescent="0.35">
      <c r="E8398" s="11" t="str">
        <f>IF(F8398="Primary Timing Controller","Timing",IF(F8398="Secondary Timing Controller","Timing",IF(F8398="Star","Ethernet",IF(F8398="Door Controller","Security Solution",IF(F8398="Elevator Controller","Security Solution",IF(F8398="Range Extender","Security Solution",IF(F8398="Dropbox","Standalone",IF(F8398="LF Exciter","Standalone",IF(OR(F8398="Monitor",F8398="Virtual Wall"),IF(VLOOKUP(H8398,IRDeviceDetails!$A$1:$B$10000,2,FALSE)=0,"Standalone",IF(ISNUMBER(MATCH(H8398,ConfigGrouping!$D$1:$D$10000,0)),"Primary","Secondary")),"")))))))))</f>
        <v/>
      </c>
    </row>
    <row r="8399" spans="5:5" ht="15" customHeight="1" x14ac:dyDescent="0.35">
      <c r="E8399" s="11" t="str">
        <f>IF(F8399="Primary Timing Controller","Timing",IF(F8399="Secondary Timing Controller","Timing",IF(F8399="Star","Ethernet",IF(F8399="Door Controller","Security Solution",IF(F8399="Elevator Controller","Security Solution",IF(F8399="Range Extender","Security Solution",IF(F8399="Dropbox","Standalone",IF(F8399="LF Exciter","Standalone",IF(OR(F8399="Monitor",F8399="Virtual Wall"),IF(VLOOKUP(H8399,IRDeviceDetails!$A$1:$B$10000,2,FALSE)=0,"Standalone",IF(ISNUMBER(MATCH(H8399,ConfigGrouping!$D$1:$D$10000,0)),"Primary","Secondary")),"")))))))))</f>
        <v/>
      </c>
    </row>
    <row r="8400" spans="5:5" ht="15" customHeight="1" x14ac:dyDescent="0.35">
      <c r="E8400" s="11" t="str">
        <f>IF(F8400="Primary Timing Controller","Timing",IF(F8400="Secondary Timing Controller","Timing",IF(F8400="Star","Ethernet",IF(F8400="Door Controller","Security Solution",IF(F8400="Elevator Controller","Security Solution",IF(F8400="Range Extender","Security Solution",IF(F8400="Dropbox","Standalone",IF(F8400="LF Exciter","Standalone",IF(OR(F8400="Monitor",F8400="Virtual Wall"),IF(VLOOKUP(H8400,IRDeviceDetails!$A$1:$B$10000,2,FALSE)=0,"Standalone",IF(ISNUMBER(MATCH(H8400,ConfigGrouping!$D$1:$D$10000,0)),"Primary","Secondary")),"")))))))))</f>
        <v/>
      </c>
    </row>
    <row r="8401" spans="5:5" ht="15" customHeight="1" x14ac:dyDescent="0.35">
      <c r="E8401" s="11" t="str">
        <f>IF(F8401="Primary Timing Controller","Timing",IF(F8401="Secondary Timing Controller","Timing",IF(F8401="Star","Ethernet",IF(F8401="Door Controller","Security Solution",IF(F8401="Elevator Controller","Security Solution",IF(F8401="Range Extender","Security Solution",IF(F8401="Dropbox","Standalone",IF(F8401="LF Exciter","Standalone",IF(OR(F8401="Monitor",F8401="Virtual Wall"),IF(VLOOKUP(H8401,IRDeviceDetails!$A$1:$B$10000,2,FALSE)=0,"Standalone",IF(ISNUMBER(MATCH(H8401,ConfigGrouping!$D$1:$D$10000,0)),"Primary","Secondary")),"")))))))))</f>
        <v/>
      </c>
    </row>
    <row r="8402" spans="5:5" ht="15" customHeight="1" x14ac:dyDescent="0.35">
      <c r="E8402" s="11" t="str">
        <f>IF(F8402="Primary Timing Controller","Timing",IF(F8402="Secondary Timing Controller","Timing",IF(F8402="Star","Ethernet",IF(F8402="Door Controller","Security Solution",IF(F8402="Elevator Controller","Security Solution",IF(F8402="Range Extender","Security Solution",IF(F8402="Dropbox","Standalone",IF(F8402="LF Exciter","Standalone",IF(OR(F8402="Monitor",F8402="Virtual Wall"),IF(VLOOKUP(H8402,IRDeviceDetails!$A$1:$B$10000,2,FALSE)=0,"Standalone",IF(ISNUMBER(MATCH(H8402,ConfigGrouping!$D$1:$D$10000,0)),"Primary","Secondary")),"")))))))))</f>
        <v/>
      </c>
    </row>
    <row r="8403" spans="5:5" ht="15" customHeight="1" x14ac:dyDescent="0.35">
      <c r="E8403" s="11" t="str">
        <f>IF(F8403="Primary Timing Controller","Timing",IF(F8403="Secondary Timing Controller","Timing",IF(F8403="Star","Ethernet",IF(F8403="Door Controller","Security Solution",IF(F8403="Elevator Controller","Security Solution",IF(F8403="Range Extender","Security Solution",IF(F8403="Dropbox","Standalone",IF(F8403="LF Exciter","Standalone",IF(OR(F8403="Monitor",F8403="Virtual Wall"),IF(VLOOKUP(H8403,IRDeviceDetails!$A$1:$B$10000,2,FALSE)=0,"Standalone",IF(ISNUMBER(MATCH(H8403,ConfigGrouping!$D$1:$D$10000,0)),"Primary","Secondary")),"")))))))))</f>
        <v/>
      </c>
    </row>
    <row r="8404" spans="5:5" ht="15" customHeight="1" x14ac:dyDescent="0.35">
      <c r="E8404" s="11" t="str">
        <f>IF(F8404="Primary Timing Controller","Timing",IF(F8404="Secondary Timing Controller","Timing",IF(F8404="Star","Ethernet",IF(F8404="Door Controller","Security Solution",IF(F8404="Elevator Controller","Security Solution",IF(F8404="Range Extender","Security Solution",IF(F8404="Dropbox","Standalone",IF(F8404="LF Exciter","Standalone",IF(OR(F8404="Monitor",F8404="Virtual Wall"),IF(VLOOKUP(H8404,IRDeviceDetails!$A$1:$B$10000,2,FALSE)=0,"Standalone",IF(ISNUMBER(MATCH(H8404,ConfigGrouping!$D$1:$D$10000,0)),"Primary","Secondary")),"")))))))))</f>
        <v/>
      </c>
    </row>
    <row r="8405" spans="5:5" ht="15" customHeight="1" x14ac:dyDescent="0.35">
      <c r="E8405" s="11" t="str">
        <f>IF(F8405="Primary Timing Controller","Timing",IF(F8405="Secondary Timing Controller","Timing",IF(F8405="Star","Ethernet",IF(F8405="Door Controller","Security Solution",IF(F8405="Elevator Controller","Security Solution",IF(F8405="Range Extender","Security Solution",IF(F8405="Dropbox","Standalone",IF(F8405="LF Exciter","Standalone",IF(OR(F8405="Monitor",F8405="Virtual Wall"),IF(VLOOKUP(H8405,IRDeviceDetails!$A$1:$B$10000,2,FALSE)=0,"Standalone",IF(ISNUMBER(MATCH(H8405,ConfigGrouping!$D$1:$D$10000,0)),"Primary","Secondary")),"")))))))))</f>
        <v/>
      </c>
    </row>
    <row r="8406" spans="5:5" ht="15" customHeight="1" x14ac:dyDescent="0.35">
      <c r="E8406" s="11" t="str">
        <f>IF(F8406="Primary Timing Controller","Timing",IF(F8406="Secondary Timing Controller","Timing",IF(F8406="Star","Ethernet",IF(F8406="Door Controller","Security Solution",IF(F8406="Elevator Controller","Security Solution",IF(F8406="Range Extender","Security Solution",IF(F8406="Dropbox","Standalone",IF(F8406="LF Exciter","Standalone",IF(OR(F8406="Monitor",F8406="Virtual Wall"),IF(VLOOKUP(H8406,IRDeviceDetails!$A$1:$B$10000,2,FALSE)=0,"Standalone",IF(ISNUMBER(MATCH(H8406,ConfigGrouping!$D$1:$D$10000,0)),"Primary","Secondary")),"")))))))))</f>
        <v/>
      </c>
    </row>
    <row r="8407" spans="5:5" ht="15" customHeight="1" x14ac:dyDescent="0.35">
      <c r="E8407" s="11" t="str">
        <f>IF(F8407="Primary Timing Controller","Timing",IF(F8407="Secondary Timing Controller","Timing",IF(F8407="Star","Ethernet",IF(F8407="Door Controller","Security Solution",IF(F8407="Elevator Controller","Security Solution",IF(F8407="Range Extender","Security Solution",IF(F8407="Dropbox","Standalone",IF(F8407="LF Exciter","Standalone",IF(OR(F8407="Monitor",F8407="Virtual Wall"),IF(VLOOKUP(H8407,IRDeviceDetails!$A$1:$B$10000,2,FALSE)=0,"Standalone",IF(ISNUMBER(MATCH(H8407,ConfigGrouping!$D$1:$D$10000,0)),"Primary","Secondary")),"")))))))))</f>
        <v/>
      </c>
    </row>
    <row r="8408" spans="5:5" ht="15" customHeight="1" x14ac:dyDescent="0.35">
      <c r="E8408" s="11" t="str">
        <f>IF(F8408="Primary Timing Controller","Timing",IF(F8408="Secondary Timing Controller","Timing",IF(F8408="Star","Ethernet",IF(F8408="Door Controller","Security Solution",IF(F8408="Elevator Controller","Security Solution",IF(F8408="Range Extender","Security Solution",IF(F8408="Dropbox","Standalone",IF(F8408="LF Exciter","Standalone",IF(OR(F8408="Monitor",F8408="Virtual Wall"),IF(VLOOKUP(H8408,IRDeviceDetails!$A$1:$B$10000,2,FALSE)=0,"Standalone",IF(ISNUMBER(MATCH(H8408,ConfigGrouping!$D$1:$D$10000,0)),"Primary","Secondary")),"")))))))))</f>
        <v/>
      </c>
    </row>
    <row r="8409" spans="5:5" ht="15" customHeight="1" x14ac:dyDescent="0.35">
      <c r="E8409" s="11" t="str">
        <f>IF(F8409="Primary Timing Controller","Timing",IF(F8409="Secondary Timing Controller","Timing",IF(F8409="Star","Ethernet",IF(F8409="Door Controller","Security Solution",IF(F8409="Elevator Controller","Security Solution",IF(F8409="Range Extender","Security Solution",IF(F8409="Dropbox","Standalone",IF(F8409="LF Exciter","Standalone",IF(OR(F8409="Monitor",F8409="Virtual Wall"),IF(VLOOKUP(H8409,IRDeviceDetails!$A$1:$B$10000,2,FALSE)=0,"Standalone",IF(ISNUMBER(MATCH(H8409,ConfigGrouping!$D$1:$D$10000,0)),"Primary","Secondary")),"")))))))))</f>
        <v/>
      </c>
    </row>
    <row r="8410" spans="5:5" ht="15" customHeight="1" x14ac:dyDescent="0.35">
      <c r="E8410" s="11" t="str">
        <f>IF(F8410="Primary Timing Controller","Timing",IF(F8410="Secondary Timing Controller","Timing",IF(F8410="Star","Ethernet",IF(F8410="Door Controller","Security Solution",IF(F8410="Elevator Controller","Security Solution",IF(F8410="Range Extender","Security Solution",IF(F8410="Dropbox","Standalone",IF(F8410="LF Exciter","Standalone",IF(OR(F8410="Monitor",F8410="Virtual Wall"),IF(VLOOKUP(H8410,IRDeviceDetails!$A$1:$B$10000,2,FALSE)=0,"Standalone",IF(ISNUMBER(MATCH(H8410,ConfigGrouping!$D$1:$D$10000,0)),"Primary","Secondary")),"")))))))))</f>
        <v/>
      </c>
    </row>
    <row r="8411" spans="5:5" ht="15" customHeight="1" x14ac:dyDescent="0.35">
      <c r="E8411" s="11" t="str">
        <f>IF(F8411="Primary Timing Controller","Timing",IF(F8411="Secondary Timing Controller","Timing",IF(F8411="Star","Ethernet",IF(F8411="Door Controller","Security Solution",IF(F8411="Elevator Controller","Security Solution",IF(F8411="Range Extender","Security Solution",IF(F8411="Dropbox","Standalone",IF(F8411="LF Exciter","Standalone",IF(OR(F8411="Monitor",F8411="Virtual Wall"),IF(VLOOKUP(H8411,IRDeviceDetails!$A$1:$B$10000,2,FALSE)=0,"Standalone",IF(ISNUMBER(MATCH(H8411,ConfigGrouping!$D$1:$D$10000,0)),"Primary","Secondary")),"")))))))))</f>
        <v/>
      </c>
    </row>
    <row r="8412" spans="5:5" ht="15" customHeight="1" x14ac:dyDescent="0.35">
      <c r="E8412" s="11" t="str">
        <f>IF(F8412="Primary Timing Controller","Timing",IF(F8412="Secondary Timing Controller","Timing",IF(F8412="Star","Ethernet",IF(F8412="Door Controller","Security Solution",IF(F8412="Elevator Controller","Security Solution",IF(F8412="Range Extender","Security Solution",IF(F8412="Dropbox","Standalone",IF(F8412="LF Exciter","Standalone",IF(OR(F8412="Monitor",F8412="Virtual Wall"),IF(VLOOKUP(H8412,IRDeviceDetails!$A$1:$B$10000,2,FALSE)=0,"Standalone",IF(ISNUMBER(MATCH(H8412,ConfigGrouping!$D$1:$D$10000,0)),"Primary","Secondary")),"")))))))))</f>
        <v/>
      </c>
    </row>
    <row r="8413" spans="5:5" ht="15" customHeight="1" x14ac:dyDescent="0.35">
      <c r="E8413" s="11" t="str">
        <f>IF(F8413="Primary Timing Controller","Timing",IF(F8413="Secondary Timing Controller","Timing",IF(F8413="Star","Ethernet",IF(F8413="Door Controller","Security Solution",IF(F8413="Elevator Controller","Security Solution",IF(F8413="Range Extender","Security Solution",IF(F8413="Dropbox","Standalone",IF(F8413="LF Exciter","Standalone",IF(OR(F8413="Monitor",F8413="Virtual Wall"),IF(VLOOKUP(H8413,IRDeviceDetails!$A$1:$B$10000,2,FALSE)=0,"Standalone",IF(ISNUMBER(MATCH(H8413,ConfigGrouping!$D$1:$D$10000,0)),"Primary","Secondary")),"")))))))))</f>
        <v/>
      </c>
    </row>
    <row r="8414" spans="5:5" ht="15" customHeight="1" x14ac:dyDescent="0.35">
      <c r="E8414" s="11" t="str">
        <f>IF(F8414="Primary Timing Controller","Timing",IF(F8414="Secondary Timing Controller","Timing",IF(F8414="Star","Ethernet",IF(F8414="Door Controller","Security Solution",IF(F8414="Elevator Controller","Security Solution",IF(F8414="Range Extender","Security Solution",IF(F8414="Dropbox","Standalone",IF(F8414="LF Exciter","Standalone",IF(OR(F8414="Monitor",F8414="Virtual Wall"),IF(VLOOKUP(H8414,IRDeviceDetails!$A$1:$B$10000,2,FALSE)=0,"Standalone",IF(ISNUMBER(MATCH(H8414,ConfigGrouping!$D$1:$D$10000,0)),"Primary","Secondary")),"")))))))))</f>
        <v/>
      </c>
    </row>
    <row r="8415" spans="5:5" ht="15" customHeight="1" x14ac:dyDescent="0.35">
      <c r="E8415" s="11" t="str">
        <f>IF(F8415="Primary Timing Controller","Timing",IF(F8415="Secondary Timing Controller","Timing",IF(F8415="Star","Ethernet",IF(F8415="Door Controller","Security Solution",IF(F8415="Elevator Controller","Security Solution",IF(F8415="Range Extender","Security Solution",IF(F8415="Dropbox","Standalone",IF(F8415="LF Exciter","Standalone",IF(OR(F8415="Monitor",F8415="Virtual Wall"),IF(VLOOKUP(H8415,IRDeviceDetails!$A$1:$B$10000,2,FALSE)=0,"Standalone",IF(ISNUMBER(MATCH(H8415,ConfigGrouping!$D$1:$D$10000,0)),"Primary","Secondary")),"")))))))))</f>
        <v/>
      </c>
    </row>
    <row r="8416" spans="5:5" ht="15" customHeight="1" x14ac:dyDescent="0.35">
      <c r="E8416" s="11" t="str">
        <f>IF(F8416="Primary Timing Controller","Timing",IF(F8416="Secondary Timing Controller","Timing",IF(F8416="Star","Ethernet",IF(F8416="Door Controller","Security Solution",IF(F8416="Elevator Controller","Security Solution",IF(F8416="Range Extender","Security Solution",IF(F8416="Dropbox","Standalone",IF(F8416="LF Exciter","Standalone",IF(OR(F8416="Monitor",F8416="Virtual Wall"),IF(VLOOKUP(H8416,IRDeviceDetails!$A$1:$B$10000,2,FALSE)=0,"Standalone",IF(ISNUMBER(MATCH(H8416,ConfigGrouping!$D$1:$D$10000,0)),"Primary","Secondary")),"")))))))))</f>
        <v/>
      </c>
    </row>
    <row r="8417" spans="5:5" ht="15" customHeight="1" x14ac:dyDescent="0.35">
      <c r="E8417" s="11" t="str">
        <f>IF(F8417="Primary Timing Controller","Timing",IF(F8417="Secondary Timing Controller","Timing",IF(F8417="Star","Ethernet",IF(F8417="Door Controller","Security Solution",IF(F8417="Elevator Controller","Security Solution",IF(F8417="Range Extender","Security Solution",IF(F8417="Dropbox","Standalone",IF(F8417="LF Exciter","Standalone",IF(OR(F8417="Monitor",F8417="Virtual Wall"),IF(VLOOKUP(H8417,IRDeviceDetails!$A$1:$B$10000,2,FALSE)=0,"Standalone",IF(ISNUMBER(MATCH(H8417,ConfigGrouping!$D$1:$D$10000,0)),"Primary","Secondary")),"")))))))))</f>
        <v/>
      </c>
    </row>
    <row r="8418" spans="5:5" ht="15" customHeight="1" x14ac:dyDescent="0.35">
      <c r="E8418" s="11" t="str">
        <f>IF(F8418="Primary Timing Controller","Timing",IF(F8418="Secondary Timing Controller","Timing",IF(F8418="Star","Ethernet",IF(F8418="Door Controller","Security Solution",IF(F8418="Elevator Controller","Security Solution",IF(F8418="Range Extender","Security Solution",IF(F8418="Dropbox","Standalone",IF(F8418="LF Exciter","Standalone",IF(OR(F8418="Monitor",F8418="Virtual Wall"),IF(VLOOKUP(H8418,IRDeviceDetails!$A$1:$B$10000,2,FALSE)=0,"Standalone",IF(ISNUMBER(MATCH(H8418,ConfigGrouping!$D$1:$D$10000,0)),"Primary","Secondary")),"")))))))))</f>
        <v/>
      </c>
    </row>
    <row r="8419" spans="5:5" ht="15" customHeight="1" x14ac:dyDescent="0.35">
      <c r="E8419" s="11" t="str">
        <f>IF(F8419="Primary Timing Controller","Timing",IF(F8419="Secondary Timing Controller","Timing",IF(F8419="Star","Ethernet",IF(F8419="Door Controller","Security Solution",IF(F8419="Elevator Controller","Security Solution",IF(F8419="Range Extender","Security Solution",IF(F8419="Dropbox","Standalone",IF(F8419="LF Exciter","Standalone",IF(OR(F8419="Monitor",F8419="Virtual Wall"),IF(VLOOKUP(H8419,IRDeviceDetails!$A$1:$B$10000,2,FALSE)=0,"Standalone",IF(ISNUMBER(MATCH(H8419,ConfigGrouping!$D$1:$D$10000,0)),"Primary","Secondary")),"")))))))))</f>
        <v/>
      </c>
    </row>
    <row r="8420" spans="5:5" ht="15" customHeight="1" x14ac:dyDescent="0.35">
      <c r="E8420" s="11" t="str">
        <f>IF(F8420="Primary Timing Controller","Timing",IF(F8420="Secondary Timing Controller","Timing",IF(F8420="Star","Ethernet",IF(F8420="Door Controller","Security Solution",IF(F8420="Elevator Controller","Security Solution",IF(F8420="Range Extender","Security Solution",IF(F8420="Dropbox","Standalone",IF(F8420="LF Exciter","Standalone",IF(OR(F8420="Monitor",F8420="Virtual Wall"),IF(VLOOKUP(H8420,IRDeviceDetails!$A$1:$B$10000,2,FALSE)=0,"Standalone",IF(ISNUMBER(MATCH(H8420,ConfigGrouping!$D$1:$D$10000,0)),"Primary","Secondary")),"")))))))))</f>
        <v/>
      </c>
    </row>
    <row r="8421" spans="5:5" ht="15" customHeight="1" x14ac:dyDescent="0.35">
      <c r="E8421" s="11" t="str">
        <f>IF(F8421="Primary Timing Controller","Timing",IF(F8421="Secondary Timing Controller","Timing",IF(F8421="Star","Ethernet",IF(F8421="Door Controller","Security Solution",IF(F8421="Elevator Controller","Security Solution",IF(F8421="Range Extender","Security Solution",IF(F8421="Dropbox","Standalone",IF(F8421="LF Exciter","Standalone",IF(OR(F8421="Monitor",F8421="Virtual Wall"),IF(VLOOKUP(H8421,IRDeviceDetails!$A$1:$B$10000,2,FALSE)=0,"Standalone",IF(ISNUMBER(MATCH(H8421,ConfigGrouping!$D$1:$D$10000,0)),"Primary","Secondary")),"")))))))))</f>
        <v/>
      </c>
    </row>
    <row r="8422" spans="5:5" ht="15" customHeight="1" x14ac:dyDescent="0.35">
      <c r="E8422" s="11" t="str">
        <f>IF(F8422="Primary Timing Controller","Timing",IF(F8422="Secondary Timing Controller","Timing",IF(F8422="Star","Ethernet",IF(F8422="Door Controller","Security Solution",IF(F8422="Elevator Controller","Security Solution",IF(F8422="Range Extender","Security Solution",IF(F8422="Dropbox","Standalone",IF(F8422="LF Exciter","Standalone",IF(OR(F8422="Monitor",F8422="Virtual Wall"),IF(VLOOKUP(H8422,IRDeviceDetails!$A$1:$B$10000,2,FALSE)=0,"Standalone",IF(ISNUMBER(MATCH(H8422,ConfigGrouping!$D$1:$D$10000,0)),"Primary","Secondary")),"")))))))))</f>
        <v/>
      </c>
    </row>
    <row r="8423" spans="5:5" ht="15" customHeight="1" x14ac:dyDescent="0.35">
      <c r="E8423" s="11" t="str">
        <f>IF(F8423="Primary Timing Controller","Timing",IF(F8423="Secondary Timing Controller","Timing",IF(F8423="Star","Ethernet",IF(F8423="Door Controller","Security Solution",IF(F8423="Elevator Controller","Security Solution",IF(F8423="Range Extender","Security Solution",IF(F8423="Dropbox","Standalone",IF(F8423="LF Exciter","Standalone",IF(OR(F8423="Monitor",F8423="Virtual Wall"),IF(VLOOKUP(H8423,IRDeviceDetails!$A$1:$B$10000,2,FALSE)=0,"Standalone",IF(ISNUMBER(MATCH(H8423,ConfigGrouping!$D$1:$D$10000,0)),"Primary","Secondary")),"")))))))))</f>
        <v/>
      </c>
    </row>
    <row r="8424" spans="5:5" ht="15" customHeight="1" x14ac:dyDescent="0.35">
      <c r="E8424" s="11" t="str">
        <f>IF(F8424="Primary Timing Controller","Timing",IF(F8424="Secondary Timing Controller","Timing",IF(F8424="Star","Ethernet",IF(F8424="Door Controller","Security Solution",IF(F8424="Elevator Controller","Security Solution",IF(F8424="Range Extender","Security Solution",IF(F8424="Dropbox","Standalone",IF(F8424="LF Exciter","Standalone",IF(OR(F8424="Monitor",F8424="Virtual Wall"),IF(VLOOKUP(H8424,IRDeviceDetails!$A$1:$B$10000,2,FALSE)=0,"Standalone",IF(ISNUMBER(MATCH(H8424,ConfigGrouping!$D$1:$D$10000,0)),"Primary","Secondary")),"")))))))))</f>
        <v/>
      </c>
    </row>
    <row r="8425" spans="5:5" ht="15" customHeight="1" x14ac:dyDescent="0.35">
      <c r="E8425" s="11" t="str">
        <f>IF(F8425="Primary Timing Controller","Timing",IF(F8425="Secondary Timing Controller","Timing",IF(F8425="Star","Ethernet",IF(F8425="Door Controller","Security Solution",IF(F8425="Elevator Controller","Security Solution",IF(F8425="Range Extender","Security Solution",IF(F8425="Dropbox","Standalone",IF(F8425="LF Exciter","Standalone",IF(OR(F8425="Monitor",F8425="Virtual Wall"),IF(VLOOKUP(H8425,IRDeviceDetails!$A$1:$B$10000,2,FALSE)=0,"Standalone",IF(ISNUMBER(MATCH(H8425,ConfigGrouping!$D$1:$D$10000,0)),"Primary","Secondary")),"")))))))))</f>
        <v/>
      </c>
    </row>
    <row r="8426" spans="5:5" ht="15" customHeight="1" x14ac:dyDescent="0.35">
      <c r="E8426" s="11" t="str">
        <f>IF(F8426="Primary Timing Controller","Timing",IF(F8426="Secondary Timing Controller","Timing",IF(F8426="Star","Ethernet",IF(F8426="Door Controller","Security Solution",IF(F8426="Elevator Controller","Security Solution",IF(F8426="Range Extender","Security Solution",IF(F8426="Dropbox","Standalone",IF(F8426="LF Exciter","Standalone",IF(OR(F8426="Monitor",F8426="Virtual Wall"),IF(VLOOKUP(H8426,IRDeviceDetails!$A$1:$B$10000,2,FALSE)=0,"Standalone",IF(ISNUMBER(MATCH(H8426,ConfigGrouping!$D$1:$D$10000,0)),"Primary","Secondary")),"")))))))))</f>
        <v/>
      </c>
    </row>
    <row r="8427" spans="5:5" ht="15" customHeight="1" x14ac:dyDescent="0.35">
      <c r="E8427" s="11" t="str">
        <f>IF(F8427="Primary Timing Controller","Timing",IF(F8427="Secondary Timing Controller","Timing",IF(F8427="Star","Ethernet",IF(F8427="Door Controller","Security Solution",IF(F8427="Elevator Controller","Security Solution",IF(F8427="Range Extender","Security Solution",IF(F8427="Dropbox","Standalone",IF(F8427="LF Exciter","Standalone",IF(OR(F8427="Monitor",F8427="Virtual Wall"),IF(VLOOKUP(H8427,IRDeviceDetails!$A$1:$B$10000,2,FALSE)=0,"Standalone",IF(ISNUMBER(MATCH(H8427,ConfigGrouping!$D$1:$D$10000,0)),"Primary","Secondary")),"")))))))))</f>
        <v/>
      </c>
    </row>
    <row r="8428" spans="5:5" ht="15" customHeight="1" x14ac:dyDescent="0.35">
      <c r="E8428" s="11" t="str">
        <f>IF(F8428="Primary Timing Controller","Timing",IF(F8428="Secondary Timing Controller","Timing",IF(F8428="Star","Ethernet",IF(F8428="Door Controller","Security Solution",IF(F8428="Elevator Controller","Security Solution",IF(F8428="Range Extender","Security Solution",IF(F8428="Dropbox","Standalone",IF(F8428="LF Exciter","Standalone",IF(OR(F8428="Monitor",F8428="Virtual Wall"),IF(VLOOKUP(H8428,IRDeviceDetails!$A$1:$B$10000,2,FALSE)=0,"Standalone",IF(ISNUMBER(MATCH(H8428,ConfigGrouping!$D$1:$D$10000,0)),"Primary","Secondary")),"")))))))))</f>
        <v/>
      </c>
    </row>
    <row r="8429" spans="5:5" ht="15" customHeight="1" x14ac:dyDescent="0.35">
      <c r="E8429" s="11" t="str">
        <f>IF(F8429="Primary Timing Controller","Timing",IF(F8429="Secondary Timing Controller","Timing",IF(F8429="Star","Ethernet",IF(F8429="Door Controller","Security Solution",IF(F8429="Elevator Controller","Security Solution",IF(F8429="Range Extender","Security Solution",IF(F8429="Dropbox","Standalone",IF(F8429="LF Exciter","Standalone",IF(OR(F8429="Monitor",F8429="Virtual Wall"),IF(VLOOKUP(H8429,IRDeviceDetails!$A$1:$B$10000,2,FALSE)=0,"Standalone",IF(ISNUMBER(MATCH(H8429,ConfigGrouping!$D$1:$D$10000,0)),"Primary","Secondary")),"")))))))))</f>
        <v/>
      </c>
    </row>
    <row r="8430" spans="5:5" ht="15" customHeight="1" x14ac:dyDescent="0.35">
      <c r="E8430" s="11" t="str">
        <f>IF(F8430="Primary Timing Controller","Timing",IF(F8430="Secondary Timing Controller","Timing",IF(F8430="Star","Ethernet",IF(F8430="Door Controller","Security Solution",IF(F8430="Elevator Controller","Security Solution",IF(F8430="Range Extender","Security Solution",IF(F8430="Dropbox","Standalone",IF(F8430="LF Exciter","Standalone",IF(OR(F8430="Monitor",F8430="Virtual Wall"),IF(VLOOKUP(H8430,IRDeviceDetails!$A$1:$B$10000,2,FALSE)=0,"Standalone",IF(ISNUMBER(MATCH(H8430,ConfigGrouping!$D$1:$D$10000,0)),"Primary","Secondary")),"")))))))))</f>
        <v/>
      </c>
    </row>
    <row r="8431" spans="5:5" ht="15" customHeight="1" x14ac:dyDescent="0.35">
      <c r="E8431" s="11" t="str">
        <f>IF(F8431="Primary Timing Controller","Timing",IF(F8431="Secondary Timing Controller","Timing",IF(F8431="Star","Ethernet",IF(F8431="Door Controller","Security Solution",IF(F8431="Elevator Controller","Security Solution",IF(F8431="Range Extender","Security Solution",IF(F8431="Dropbox","Standalone",IF(F8431="LF Exciter","Standalone",IF(OR(F8431="Monitor",F8431="Virtual Wall"),IF(VLOOKUP(H8431,IRDeviceDetails!$A$1:$B$10000,2,FALSE)=0,"Standalone",IF(ISNUMBER(MATCH(H8431,ConfigGrouping!$D$1:$D$10000,0)),"Primary","Secondary")),"")))))))))</f>
        <v/>
      </c>
    </row>
    <row r="8432" spans="5:5" ht="15" customHeight="1" x14ac:dyDescent="0.35">
      <c r="E8432" s="11" t="str">
        <f>IF(F8432="Primary Timing Controller","Timing",IF(F8432="Secondary Timing Controller","Timing",IF(F8432="Star","Ethernet",IF(F8432="Door Controller","Security Solution",IF(F8432="Elevator Controller","Security Solution",IF(F8432="Range Extender","Security Solution",IF(F8432="Dropbox","Standalone",IF(F8432="LF Exciter","Standalone",IF(OR(F8432="Monitor",F8432="Virtual Wall"),IF(VLOOKUP(H8432,IRDeviceDetails!$A$1:$B$10000,2,FALSE)=0,"Standalone",IF(ISNUMBER(MATCH(H8432,ConfigGrouping!$D$1:$D$10000,0)),"Primary","Secondary")),"")))))))))</f>
        <v/>
      </c>
    </row>
    <row r="8433" spans="5:5" ht="15" customHeight="1" x14ac:dyDescent="0.35">
      <c r="E8433" s="11" t="str">
        <f>IF(F8433="Primary Timing Controller","Timing",IF(F8433="Secondary Timing Controller","Timing",IF(F8433="Star","Ethernet",IF(F8433="Door Controller","Security Solution",IF(F8433="Elevator Controller","Security Solution",IF(F8433="Range Extender","Security Solution",IF(F8433="Dropbox","Standalone",IF(F8433="LF Exciter","Standalone",IF(OR(F8433="Monitor",F8433="Virtual Wall"),IF(VLOOKUP(H8433,IRDeviceDetails!$A$1:$B$10000,2,FALSE)=0,"Standalone",IF(ISNUMBER(MATCH(H8433,ConfigGrouping!$D$1:$D$10000,0)),"Primary","Secondary")),"")))))))))</f>
        <v/>
      </c>
    </row>
    <row r="8434" spans="5:5" ht="15" customHeight="1" x14ac:dyDescent="0.35">
      <c r="E8434" s="11" t="str">
        <f>IF(F8434="Primary Timing Controller","Timing",IF(F8434="Secondary Timing Controller","Timing",IF(F8434="Star","Ethernet",IF(F8434="Door Controller","Security Solution",IF(F8434="Elevator Controller","Security Solution",IF(F8434="Range Extender","Security Solution",IF(F8434="Dropbox","Standalone",IF(F8434="LF Exciter","Standalone",IF(OR(F8434="Monitor",F8434="Virtual Wall"),IF(VLOOKUP(H8434,IRDeviceDetails!$A$1:$B$10000,2,FALSE)=0,"Standalone",IF(ISNUMBER(MATCH(H8434,ConfigGrouping!$D$1:$D$10000,0)),"Primary","Secondary")),"")))))))))</f>
        <v/>
      </c>
    </row>
    <row r="8435" spans="5:5" ht="15" customHeight="1" x14ac:dyDescent="0.35">
      <c r="E8435" s="11" t="str">
        <f>IF(F8435="Primary Timing Controller","Timing",IF(F8435="Secondary Timing Controller","Timing",IF(F8435="Star","Ethernet",IF(F8435="Door Controller","Security Solution",IF(F8435="Elevator Controller","Security Solution",IF(F8435="Range Extender","Security Solution",IF(F8435="Dropbox","Standalone",IF(F8435="LF Exciter","Standalone",IF(OR(F8435="Monitor",F8435="Virtual Wall"),IF(VLOOKUP(H8435,IRDeviceDetails!$A$1:$B$10000,2,FALSE)=0,"Standalone",IF(ISNUMBER(MATCH(H8435,ConfigGrouping!$D$1:$D$10000,0)),"Primary","Secondary")),"")))))))))</f>
        <v/>
      </c>
    </row>
    <row r="8436" spans="5:5" ht="15" customHeight="1" x14ac:dyDescent="0.35">
      <c r="E8436" s="11" t="str">
        <f>IF(F8436="Primary Timing Controller","Timing",IF(F8436="Secondary Timing Controller","Timing",IF(F8436="Star","Ethernet",IF(F8436="Door Controller","Security Solution",IF(F8436="Elevator Controller","Security Solution",IF(F8436="Range Extender","Security Solution",IF(F8436="Dropbox","Standalone",IF(F8436="LF Exciter","Standalone",IF(OR(F8436="Monitor",F8436="Virtual Wall"),IF(VLOOKUP(H8436,IRDeviceDetails!$A$1:$B$10000,2,FALSE)=0,"Standalone",IF(ISNUMBER(MATCH(H8436,ConfigGrouping!$D$1:$D$10000,0)),"Primary","Secondary")),"")))))))))</f>
        <v/>
      </c>
    </row>
    <row r="8437" spans="5:5" ht="15" customHeight="1" x14ac:dyDescent="0.35">
      <c r="E8437" s="11" t="str">
        <f>IF(F8437="Primary Timing Controller","Timing",IF(F8437="Secondary Timing Controller","Timing",IF(F8437="Star","Ethernet",IF(F8437="Door Controller","Security Solution",IF(F8437="Elevator Controller","Security Solution",IF(F8437="Range Extender","Security Solution",IF(F8437="Dropbox","Standalone",IF(F8437="LF Exciter","Standalone",IF(OR(F8437="Monitor",F8437="Virtual Wall"),IF(VLOOKUP(H8437,IRDeviceDetails!$A$1:$B$10000,2,FALSE)=0,"Standalone",IF(ISNUMBER(MATCH(H8437,ConfigGrouping!$D$1:$D$10000,0)),"Primary","Secondary")),"")))))))))</f>
        <v/>
      </c>
    </row>
    <row r="8438" spans="5:5" ht="15" customHeight="1" x14ac:dyDescent="0.35">
      <c r="E8438" s="11" t="str">
        <f>IF(F8438="Primary Timing Controller","Timing",IF(F8438="Secondary Timing Controller","Timing",IF(F8438="Star","Ethernet",IF(F8438="Door Controller","Security Solution",IF(F8438="Elevator Controller","Security Solution",IF(F8438="Range Extender","Security Solution",IF(F8438="Dropbox","Standalone",IF(F8438="LF Exciter","Standalone",IF(OR(F8438="Monitor",F8438="Virtual Wall"),IF(VLOOKUP(H8438,IRDeviceDetails!$A$1:$B$10000,2,FALSE)=0,"Standalone",IF(ISNUMBER(MATCH(H8438,ConfigGrouping!$D$1:$D$10000,0)),"Primary","Secondary")),"")))))))))</f>
        <v/>
      </c>
    </row>
    <row r="8439" spans="5:5" ht="15" customHeight="1" x14ac:dyDescent="0.35">
      <c r="E8439" s="11" t="str">
        <f>IF(F8439="Primary Timing Controller","Timing",IF(F8439="Secondary Timing Controller","Timing",IF(F8439="Star","Ethernet",IF(F8439="Door Controller","Security Solution",IF(F8439="Elevator Controller","Security Solution",IF(F8439="Range Extender","Security Solution",IF(F8439="Dropbox","Standalone",IF(F8439="LF Exciter","Standalone",IF(OR(F8439="Monitor",F8439="Virtual Wall"),IF(VLOOKUP(H8439,IRDeviceDetails!$A$1:$B$10000,2,FALSE)=0,"Standalone",IF(ISNUMBER(MATCH(H8439,ConfigGrouping!$D$1:$D$10000,0)),"Primary","Secondary")),"")))))))))</f>
        <v/>
      </c>
    </row>
    <row r="8440" spans="5:5" ht="15" customHeight="1" x14ac:dyDescent="0.35">
      <c r="E8440" s="11" t="str">
        <f>IF(F8440="Primary Timing Controller","Timing",IF(F8440="Secondary Timing Controller","Timing",IF(F8440="Star","Ethernet",IF(F8440="Door Controller","Security Solution",IF(F8440="Elevator Controller","Security Solution",IF(F8440="Range Extender","Security Solution",IF(F8440="Dropbox","Standalone",IF(F8440="LF Exciter","Standalone",IF(OR(F8440="Monitor",F8440="Virtual Wall"),IF(VLOOKUP(H8440,IRDeviceDetails!$A$1:$B$10000,2,FALSE)=0,"Standalone",IF(ISNUMBER(MATCH(H8440,ConfigGrouping!$D$1:$D$10000,0)),"Primary","Secondary")),"")))))))))</f>
        <v/>
      </c>
    </row>
    <row r="8441" spans="5:5" ht="15" customHeight="1" x14ac:dyDescent="0.35">
      <c r="E8441" s="11" t="str">
        <f>IF(F8441="Primary Timing Controller","Timing",IF(F8441="Secondary Timing Controller","Timing",IF(F8441="Star","Ethernet",IF(F8441="Door Controller","Security Solution",IF(F8441="Elevator Controller","Security Solution",IF(F8441="Range Extender","Security Solution",IF(F8441="Dropbox","Standalone",IF(F8441="LF Exciter","Standalone",IF(OR(F8441="Monitor",F8441="Virtual Wall"),IF(VLOOKUP(H8441,IRDeviceDetails!$A$1:$B$10000,2,FALSE)=0,"Standalone",IF(ISNUMBER(MATCH(H8441,ConfigGrouping!$D$1:$D$10000,0)),"Primary","Secondary")),"")))))))))</f>
        <v/>
      </c>
    </row>
    <row r="8442" spans="5:5" ht="15" customHeight="1" x14ac:dyDescent="0.35">
      <c r="E8442" s="11" t="str">
        <f>IF(F8442="Primary Timing Controller","Timing",IF(F8442="Secondary Timing Controller","Timing",IF(F8442="Star","Ethernet",IF(F8442="Door Controller","Security Solution",IF(F8442="Elevator Controller","Security Solution",IF(F8442="Range Extender","Security Solution",IF(F8442="Dropbox","Standalone",IF(F8442="LF Exciter","Standalone",IF(OR(F8442="Monitor",F8442="Virtual Wall"),IF(VLOOKUP(H8442,IRDeviceDetails!$A$1:$B$10000,2,FALSE)=0,"Standalone",IF(ISNUMBER(MATCH(H8442,ConfigGrouping!$D$1:$D$10000,0)),"Primary","Secondary")),"")))))))))</f>
        <v/>
      </c>
    </row>
    <row r="8443" spans="5:5" ht="15" customHeight="1" x14ac:dyDescent="0.35">
      <c r="E8443" s="11" t="str">
        <f>IF(F8443="Primary Timing Controller","Timing",IF(F8443="Secondary Timing Controller","Timing",IF(F8443="Star","Ethernet",IF(F8443="Door Controller","Security Solution",IF(F8443="Elevator Controller","Security Solution",IF(F8443="Range Extender","Security Solution",IF(F8443="Dropbox","Standalone",IF(F8443="LF Exciter","Standalone",IF(OR(F8443="Monitor",F8443="Virtual Wall"),IF(VLOOKUP(H8443,IRDeviceDetails!$A$1:$B$10000,2,FALSE)=0,"Standalone",IF(ISNUMBER(MATCH(H8443,ConfigGrouping!$D$1:$D$10000,0)),"Primary","Secondary")),"")))))))))</f>
        <v/>
      </c>
    </row>
    <row r="8444" spans="5:5" ht="15" customHeight="1" x14ac:dyDescent="0.35">
      <c r="E8444" s="11" t="str">
        <f>IF(F8444="Primary Timing Controller","Timing",IF(F8444="Secondary Timing Controller","Timing",IF(F8444="Star","Ethernet",IF(F8444="Door Controller","Security Solution",IF(F8444="Elevator Controller","Security Solution",IF(F8444="Range Extender","Security Solution",IF(F8444="Dropbox","Standalone",IF(F8444="LF Exciter","Standalone",IF(OR(F8444="Monitor",F8444="Virtual Wall"),IF(VLOOKUP(H8444,IRDeviceDetails!$A$1:$B$10000,2,FALSE)=0,"Standalone",IF(ISNUMBER(MATCH(H8444,ConfigGrouping!$D$1:$D$10000,0)),"Primary","Secondary")),"")))))))))</f>
        <v/>
      </c>
    </row>
    <row r="8445" spans="5:5" ht="15" customHeight="1" x14ac:dyDescent="0.35">
      <c r="E8445" s="11" t="str">
        <f>IF(F8445="Primary Timing Controller","Timing",IF(F8445="Secondary Timing Controller","Timing",IF(F8445="Star","Ethernet",IF(F8445="Door Controller","Security Solution",IF(F8445="Elevator Controller","Security Solution",IF(F8445="Range Extender","Security Solution",IF(F8445="Dropbox","Standalone",IF(F8445="LF Exciter","Standalone",IF(OR(F8445="Monitor",F8445="Virtual Wall"),IF(VLOOKUP(H8445,IRDeviceDetails!$A$1:$B$10000,2,FALSE)=0,"Standalone",IF(ISNUMBER(MATCH(H8445,ConfigGrouping!$D$1:$D$10000,0)),"Primary","Secondary")),"")))))))))</f>
        <v/>
      </c>
    </row>
    <row r="8446" spans="5:5" ht="15" customHeight="1" x14ac:dyDescent="0.35">
      <c r="E8446" s="11" t="str">
        <f>IF(F8446="Primary Timing Controller","Timing",IF(F8446="Secondary Timing Controller","Timing",IF(F8446="Star","Ethernet",IF(F8446="Door Controller","Security Solution",IF(F8446="Elevator Controller","Security Solution",IF(F8446="Range Extender","Security Solution",IF(F8446="Dropbox","Standalone",IF(F8446="LF Exciter","Standalone",IF(OR(F8446="Monitor",F8446="Virtual Wall"),IF(VLOOKUP(H8446,IRDeviceDetails!$A$1:$B$10000,2,FALSE)=0,"Standalone",IF(ISNUMBER(MATCH(H8446,ConfigGrouping!$D$1:$D$10000,0)),"Primary","Secondary")),"")))))))))</f>
        <v/>
      </c>
    </row>
    <row r="8447" spans="5:5" ht="15" customHeight="1" x14ac:dyDescent="0.35">
      <c r="E8447" s="11" t="str">
        <f>IF(F8447="Primary Timing Controller","Timing",IF(F8447="Secondary Timing Controller","Timing",IF(F8447="Star","Ethernet",IF(F8447="Door Controller","Security Solution",IF(F8447="Elevator Controller","Security Solution",IF(F8447="Range Extender","Security Solution",IF(F8447="Dropbox","Standalone",IF(F8447="LF Exciter","Standalone",IF(OR(F8447="Monitor",F8447="Virtual Wall"),IF(VLOOKUP(H8447,IRDeviceDetails!$A$1:$B$10000,2,FALSE)=0,"Standalone",IF(ISNUMBER(MATCH(H8447,ConfigGrouping!$D$1:$D$10000,0)),"Primary","Secondary")),"")))))))))</f>
        <v/>
      </c>
    </row>
    <row r="8448" spans="5:5" ht="15" customHeight="1" x14ac:dyDescent="0.35">
      <c r="E8448" s="11" t="str">
        <f>IF(F8448="Primary Timing Controller","Timing",IF(F8448="Secondary Timing Controller","Timing",IF(F8448="Star","Ethernet",IF(F8448="Door Controller","Security Solution",IF(F8448="Elevator Controller","Security Solution",IF(F8448="Range Extender","Security Solution",IF(F8448="Dropbox","Standalone",IF(F8448="LF Exciter","Standalone",IF(OR(F8448="Monitor",F8448="Virtual Wall"),IF(VLOOKUP(H8448,IRDeviceDetails!$A$1:$B$10000,2,FALSE)=0,"Standalone",IF(ISNUMBER(MATCH(H8448,ConfigGrouping!$D$1:$D$10000,0)),"Primary","Secondary")),"")))))))))</f>
        <v/>
      </c>
    </row>
    <row r="8449" spans="5:5" ht="15" customHeight="1" x14ac:dyDescent="0.35">
      <c r="E8449" s="11" t="str">
        <f>IF(F8449="Primary Timing Controller","Timing",IF(F8449="Secondary Timing Controller","Timing",IF(F8449="Star","Ethernet",IF(F8449="Door Controller","Security Solution",IF(F8449="Elevator Controller","Security Solution",IF(F8449="Range Extender","Security Solution",IF(F8449="Dropbox","Standalone",IF(F8449="LF Exciter","Standalone",IF(OR(F8449="Monitor",F8449="Virtual Wall"),IF(VLOOKUP(H8449,IRDeviceDetails!$A$1:$B$10000,2,FALSE)=0,"Standalone",IF(ISNUMBER(MATCH(H8449,ConfigGrouping!$D$1:$D$10000,0)),"Primary","Secondary")),"")))))))))</f>
        <v/>
      </c>
    </row>
    <row r="8450" spans="5:5" ht="15" customHeight="1" x14ac:dyDescent="0.35">
      <c r="E8450" s="11" t="str">
        <f>IF(F8450="Primary Timing Controller","Timing",IF(F8450="Secondary Timing Controller","Timing",IF(F8450="Star","Ethernet",IF(F8450="Door Controller","Security Solution",IF(F8450="Elevator Controller","Security Solution",IF(F8450="Range Extender","Security Solution",IF(F8450="Dropbox","Standalone",IF(F8450="LF Exciter","Standalone",IF(OR(F8450="Monitor",F8450="Virtual Wall"),IF(VLOOKUP(H8450,IRDeviceDetails!$A$1:$B$10000,2,FALSE)=0,"Standalone",IF(ISNUMBER(MATCH(H8450,ConfigGrouping!$D$1:$D$10000,0)),"Primary","Secondary")),"")))))))))</f>
        <v/>
      </c>
    </row>
    <row r="8451" spans="5:5" ht="15" customHeight="1" x14ac:dyDescent="0.35">
      <c r="E8451" s="11" t="str">
        <f>IF(F8451="Primary Timing Controller","Timing",IF(F8451="Secondary Timing Controller","Timing",IF(F8451="Star","Ethernet",IF(F8451="Door Controller","Security Solution",IF(F8451="Elevator Controller","Security Solution",IF(F8451="Range Extender","Security Solution",IF(F8451="Dropbox","Standalone",IF(F8451="LF Exciter","Standalone",IF(OR(F8451="Monitor",F8451="Virtual Wall"),IF(VLOOKUP(H8451,IRDeviceDetails!$A$1:$B$10000,2,FALSE)=0,"Standalone",IF(ISNUMBER(MATCH(H8451,ConfigGrouping!$D$1:$D$10000,0)),"Primary","Secondary")),"")))))))))</f>
        <v/>
      </c>
    </row>
    <row r="8452" spans="5:5" ht="15" customHeight="1" x14ac:dyDescent="0.35">
      <c r="E8452" s="11" t="str">
        <f>IF(F8452="Primary Timing Controller","Timing",IF(F8452="Secondary Timing Controller","Timing",IF(F8452="Star","Ethernet",IF(F8452="Door Controller","Security Solution",IF(F8452="Elevator Controller","Security Solution",IF(F8452="Range Extender","Security Solution",IF(F8452="Dropbox","Standalone",IF(F8452="LF Exciter","Standalone",IF(OR(F8452="Monitor",F8452="Virtual Wall"),IF(VLOOKUP(H8452,IRDeviceDetails!$A$1:$B$10000,2,FALSE)=0,"Standalone",IF(ISNUMBER(MATCH(H8452,ConfigGrouping!$D$1:$D$10000,0)),"Primary","Secondary")),"")))))))))</f>
        <v/>
      </c>
    </row>
    <row r="8453" spans="5:5" ht="15" customHeight="1" x14ac:dyDescent="0.35">
      <c r="E8453" s="11" t="str">
        <f>IF(F8453="Primary Timing Controller","Timing",IF(F8453="Secondary Timing Controller","Timing",IF(F8453="Star","Ethernet",IF(F8453="Door Controller","Security Solution",IF(F8453="Elevator Controller","Security Solution",IF(F8453="Range Extender","Security Solution",IF(F8453="Dropbox","Standalone",IF(F8453="LF Exciter","Standalone",IF(OR(F8453="Monitor",F8453="Virtual Wall"),IF(VLOOKUP(H8453,IRDeviceDetails!$A$1:$B$10000,2,FALSE)=0,"Standalone",IF(ISNUMBER(MATCH(H8453,ConfigGrouping!$D$1:$D$10000,0)),"Primary","Secondary")),"")))))))))</f>
        <v/>
      </c>
    </row>
    <row r="8454" spans="5:5" ht="15" customHeight="1" x14ac:dyDescent="0.35">
      <c r="E8454" s="11" t="str">
        <f>IF(F8454="Primary Timing Controller","Timing",IF(F8454="Secondary Timing Controller","Timing",IF(F8454="Star","Ethernet",IF(F8454="Door Controller","Security Solution",IF(F8454="Elevator Controller","Security Solution",IF(F8454="Range Extender","Security Solution",IF(F8454="Dropbox","Standalone",IF(F8454="LF Exciter","Standalone",IF(OR(F8454="Monitor",F8454="Virtual Wall"),IF(VLOOKUP(H8454,IRDeviceDetails!$A$1:$B$10000,2,FALSE)=0,"Standalone",IF(ISNUMBER(MATCH(H8454,ConfigGrouping!$D$1:$D$10000,0)),"Primary","Secondary")),"")))))))))</f>
        <v/>
      </c>
    </row>
    <row r="8455" spans="5:5" ht="15" customHeight="1" x14ac:dyDescent="0.35">
      <c r="E8455" s="11" t="str">
        <f>IF(F8455="Primary Timing Controller","Timing",IF(F8455="Secondary Timing Controller","Timing",IF(F8455="Star","Ethernet",IF(F8455="Door Controller","Security Solution",IF(F8455="Elevator Controller","Security Solution",IF(F8455="Range Extender","Security Solution",IF(F8455="Dropbox","Standalone",IF(F8455="LF Exciter","Standalone",IF(OR(F8455="Monitor",F8455="Virtual Wall"),IF(VLOOKUP(H8455,IRDeviceDetails!$A$1:$B$10000,2,FALSE)=0,"Standalone",IF(ISNUMBER(MATCH(H8455,ConfigGrouping!$D$1:$D$10000,0)),"Primary","Secondary")),"")))))))))</f>
        <v/>
      </c>
    </row>
    <row r="8456" spans="5:5" ht="15" customHeight="1" x14ac:dyDescent="0.35">
      <c r="E8456" s="11" t="str">
        <f>IF(F8456="Primary Timing Controller","Timing",IF(F8456="Secondary Timing Controller","Timing",IF(F8456="Star","Ethernet",IF(F8456="Door Controller","Security Solution",IF(F8456="Elevator Controller","Security Solution",IF(F8456="Range Extender","Security Solution",IF(F8456="Dropbox","Standalone",IF(F8456="LF Exciter","Standalone",IF(OR(F8456="Monitor",F8456="Virtual Wall"),IF(VLOOKUP(H8456,IRDeviceDetails!$A$1:$B$10000,2,FALSE)=0,"Standalone",IF(ISNUMBER(MATCH(H8456,ConfigGrouping!$D$1:$D$10000,0)),"Primary","Secondary")),"")))))))))</f>
        <v/>
      </c>
    </row>
    <row r="8457" spans="5:5" ht="15" customHeight="1" x14ac:dyDescent="0.35">
      <c r="E8457" s="11" t="str">
        <f>IF(F8457="Primary Timing Controller","Timing",IF(F8457="Secondary Timing Controller","Timing",IF(F8457="Star","Ethernet",IF(F8457="Door Controller","Security Solution",IF(F8457="Elevator Controller","Security Solution",IF(F8457="Range Extender","Security Solution",IF(F8457="Dropbox","Standalone",IF(F8457="LF Exciter","Standalone",IF(OR(F8457="Monitor",F8457="Virtual Wall"),IF(VLOOKUP(H8457,IRDeviceDetails!$A$1:$B$10000,2,FALSE)=0,"Standalone",IF(ISNUMBER(MATCH(H8457,ConfigGrouping!$D$1:$D$10000,0)),"Primary","Secondary")),"")))))))))</f>
        <v/>
      </c>
    </row>
    <row r="8458" spans="5:5" ht="15" customHeight="1" x14ac:dyDescent="0.35">
      <c r="E8458" s="11" t="str">
        <f>IF(F8458="Primary Timing Controller","Timing",IF(F8458="Secondary Timing Controller","Timing",IF(F8458="Star","Ethernet",IF(F8458="Door Controller","Security Solution",IF(F8458="Elevator Controller","Security Solution",IF(F8458="Range Extender","Security Solution",IF(F8458="Dropbox","Standalone",IF(F8458="LF Exciter","Standalone",IF(OR(F8458="Monitor",F8458="Virtual Wall"),IF(VLOOKUP(H8458,IRDeviceDetails!$A$1:$B$10000,2,FALSE)=0,"Standalone",IF(ISNUMBER(MATCH(H8458,ConfigGrouping!$D$1:$D$10000,0)),"Primary","Secondary")),"")))))))))</f>
        <v/>
      </c>
    </row>
    <row r="8459" spans="5:5" ht="15" customHeight="1" x14ac:dyDescent="0.35">
      <c r="E8459" s="11" t="str">
        <f>IF(F8459="Primary Timing Controller","Timing",IF(F8459="Secondary Timing Controller","Timing",IF(F8459="Star","Ethernet",IF(F8459="Door Controller","Security Solution",IF(F8459="Elevator Controller","Security Solution",IF(F8459="Range Extender","Security Solution",IF(F8459="Dropbox","Standalone",IF(F8459="LF Exciter","Standalone",IF(OR(F8459="Monitor",F8459="Virtual Wall"),IF(VLOOKUP(H8459,IRDeviceDetails!$A$1:$B$10000,2,FALSE)=0,"Standalone",IF(ISNUMBER(MATCH(H8459,ConfigGrouping!$D$1:$D$10000,0)),"Primary","Secondary")),"")))))))))</f>
        <v/>
      </c>
    </row>
    <row r="8460" spans="5:5" ht="15" customHeight="1" x14ac:dyDescent="0.35">
      <c r="E8460" s="11" t="str">
        <f>IF(F8460="Primary Timing Controller","Timing",IF(F8460="Secondary Timing Controller","Timing",IF(F8460="Star","Ethernet",IF(F8460="Door Controller","Security Solution",IF(F8460="Elevator Controller","Security Solution",IF(F8460="Range Extender","Security Solution",IF(F8460="Dropbox","Standalone",IF(F8460="LF Exciter","Standalone",IF(OR(F8460="Monitor",F8460="Virtual Wall"),IF(VLOOKUP(H8460,IRDeviceDetails!$A$1:$B$10000,2,FALSE)=0,"Standalone",IF(ISNUMBER(MATCH(H8460,ConfigGrouping!$D$1:$D$10000,0)),"Primary","Secondary")),"")))))))))</f>
        <v/>
      </c>
    </row>
    <row r="8461" spans="5:5" ht="15" customHeight="1" x14ac:dyDescent="0.35">
      <c r="E8461" s="11" t="str">
        <f>IF(F8461="Primary Timing Controller","Timing",IF(F8461="Secondary Timing Controller","Timing",IF(F8461="Star","Ethernet",IF(F8461="Door Controller","Security Solution",IF(F8461="Elevator Controller","Security Solution",IF(F8461="Range Extender","Security Solution",IF(F8461="Dropbox","Standalone",IF(F8461="LF Exciter","Standalone",IF(OR(F8461="Monitor",F8461="Virtual Wall"),IF(VLOOKUP(H8461,IRDeviceDetails!$A$1:$B$10000,2,FALSE)=0,"Standalone",IF(ISNUMBER(MATCH(H8461,ConfigGrouping!$D$1:$D$10000,0)),"Primary","Secondary")),"")))))))))</f>
        <v/>
      </c>
    </row>
    <row r="8462" spans="5:5" ht="15" customHeight="1" x14ac:dyDescent="0.35">
      <c r="E8462" s="11" t="str">
        <f>IF(F8462="Primary Timing Controller","Timing",IF(F8462="Secondary Timing Controller","Timing",IF(F8462="Star","Ethernet",IF(F8462="Door Controller","Security Solution",IF(F8462="Elevator Controller","Security Solution",IF(F8462="Range Extender","Security Solution",IF(F8462="Dropbox","Standalone",IF(F8462="LF Exciter","Standalone",IF(OR(F8462="Monitor",F8462="Virtual Wall"),IF(VLOOKUP(H8462,IRDeviceDetails!$A$1:$B$10000,2,FALSE)=0,"Standalone",IF(ISNUMBER(MATCH(H8462,ConfigGrouping!$D$1:$D$10000,0)),"Primary","Secondary")),"")))))))))</f>
        <v/>
      </c>
    </row>
    <row r="8463" spans="5:5" ht="15" customHeight="1" x14ac:dyDescent="0.35">
      <c r="E8463" s="11" t="str">
        <f>IF(F8463="Primary Timing Controller","Timing",IF(F8463="Secondary Timing Controller","Timing",IF(F8463="Star","Ethernet",IF(F8463="Door Controller","Security Solution",IF(F8463="Elevator Controller","Security Solution",IF(F8463="Range Extender","Security Solution",IF(F8463="Dropbox","Standalone",IF(F8463="LF Exciter","Standalone",IF(OR(F8463="Monitor",F8463="Virtual Wall"),IF(VLOOKUP(H8463,IRDeviceDetails!$A$1:$B$10000,2,FALSE)=0,"Standalone",IF(ISNUMBER(MATCH(H8463,ConfigGrouping!$D$1:$D$10000,0)),"Primary","Secondary")),"")))))))))</f>
        <v/>
      </c>
    </row>
    <row r="8464" spans="5:5" ht="15" customHeight="1" x14ac:dyDescent="0.35">
      <c r="E8464" s="11" t="str">
        <f>IF(F8464="Primary Timing Controller","Timing",IF(F8464="Secondary Timing Controller","Timing",IF(F8464="Star","Ethernet",IF(F8464="Door Controller","Security Solution",IF(F8464="Elevator Controller","Security Solution",IF(F8464="Range Extender","Security Solution",IF(F8464="Dropbox","Standalone",IF(F8464="LF Exciter","Standalone",IF(OR(F8464="Monitor",F8464="Virtual Wall"),IF(VLOOKUP(H8464,IRDeviceDetails!$A$1:$B$10000,2,FALSE)=0,"Standalone",IF(ISNUMBER(MATCH(H8464,ConfigGrouping!$D$1:$D$10000,0)),"Primary","Secondary")),"")))))))))</f>
        <v/>
      </c>
    </row>
    <row r="8465" spans="5:5" ht="15" customHeight="1" x14ac:dyDescent="0.35">
      <c r="E8465" s="11" t="str">
        <f>IF(F8465="Primary Timing Controller","Timing",IF(F8465="Secondary Timing Controller","Timing",IF(F8465="Star","Ethernet",IF(F8465="Door Controller","Security Solution",IF(F8465="Elevator Controller","Security Solution",IF(F8465="Range Extender","Security Solution",IF(F8465="Dropbox","Standalone",IF(F8465="LF Exciter","Standalone",IF(OR(F8465="Monitor",F8465="Virtual Wall"),IF(VLOOKUP(H8465,IRDeviceDetails!$A$1:$B$10000,2,FALSE)=0,"Standalone",IF(ISNUMBER(MATCH(H8465,ConfigGrouping!$D$1:$D$10000,0)),"Primary","Secondary")),"")))))))))</f>
        <v/>
      </c>
    </row>
    <row r="8466" spans="5:5" ht="15" customHeight="1" x14ac:dyDescent="0.35">
      <c r="E8466" s="11" t="str">
        <f>IF(F8466="Primary Timing Controller","Timing",IF(F8466="Secondary Timing Controller","Timing",IF(F8466="Star","Ethernet",IF(F8466="Door Controller","Security Solution",IF(F8466="Elevator Controller","Security Solution",IF(F8466="Range Extender","Security Solution",IF(F8466="Dropbox","Standalone",IF(F8466="LF Exciter","Standalone",IF(OR(F8466="Monitor",F8466="Virtual Wall"),IF(VLOOKUP(H8466,IRDeviceDetails!$A$1:$B$10000,2,FALSE)=0,"Standalone",IF(ISNUMBER(MATCH(H8466,ConfigGrouping!$D$1:$D$10000,0)),"Primary","Secondary")),"")))))))))</f>
        <v/>
      </c>
    </row>
    <row r="8467" spans="5:5" ht="15" customHeight="1" x14ac:dyDescent="0.35">
      <c r="E8467" s="11" t="str">
        <f>IF(F8467="Primary Timing Controller","Timing",IF(F8467="Secondary Timing Controller","Timing",IF(F8467="Star","Ethernet",IF(F8467="Door Controller","Security Solution",IF(F8467="Elevator Controller","Security Solution",IF(F8467="Range Extender","Security Solution",IF(F8467="Dropbox","Standalone",IF(F8467="LF Exciter","Standalone",IF(OR(F8467="Monitor",F8467="Virtual Wall"),IF(VLOOKUP(H8467,IRDeviceDetails!$A$1:$B$10000,2,FALSE)=0,"Standalone",IF(ISNUMBER(MATCH(H8467,ConfigGrouping!$D$1:$D$10000,0)),"Primary","Secondary")),"")))))))))</f>
        <v/>
      </c>
    </row>
    <row r="8468" spans="5:5" ht="15" customHeight="1" x14ac:dyDescent="0.35">
      <c r="E8468" s="11" t="str">
        <f>IF(F8468="Primary Timing Controller","Timing",IF(F8468="Secondary Timing Controller","Timing",IF(F8468="Star","Ethernet",IF(F8468="Door Controller","Security Solution",IF(F8468="Elevator Controller","Security Solution",IF(F8468="Range Extender","Security Solution",IF(F8468="Dropbox","Standalone",IF(F8468="LF Exciter","Standalone",IF(OR(F8468="Monitor",F8468="Virtual Wall"),IF(VLOOKUP(H8468,IRDeviceDetails!$A$1:$B$10000,2,FALSE)=0,"Standalone",IF(ISNUMBER(MATCH(H8468,ConfigGrouping!$D$1:$D$10000,0)),"Primary","Secondary")),"")))))))))</f>
        <v/>
      </c>
    </row>
    <row r="8469" spans="5:5" ht="15" customHeight="1" x14ac:dyDescent="0.35">
      <c r="E8469" s="11" t="str">
        <f>IF(F8469="Primary Timing Controller","Timing",IF(F8469="Secondary Timing Controller","Timing",IF(F8469="Star","Ethernet",IF(F8469="Door Controller","Security Solution",IF(F8469="Elevator Controller","Security Solution",IF(F8469="Range Extender","Security Solution",IF(F8469="Dropbox","Standalone",IF(F8469="LF Exciter","Standalone",IF(OR(F8469="Monitor",F8469="Virtual Wall"),IF(VLOOKUP(H8469,IRDeviceDetails!$A$1:$B$10000,2,FALSE)=0,"Standalone",IF(ISNUMBER(MATCH(H8469,ConfigGrouping!$D$1:$D$10000,0)),"Primary","Secondary")),"")))))))))</f>
        <v/>
      </c>
    </row>
    <row r="8470" spans="5:5" ht="15" customHeight="1" x14ac:dyDescent="0.35">
      <c r="E8470" s="11" t="str">
        <f>IF(F8470="Primary Timing Controller","Timing",IF(F8470="Secondary Timing Controller","Timing",IF(F8470="Star","Ethernet",IF(F8470="Door Controller","Security Solution",IF(F8470="Elevator Controller","Security Solution",IF(F8470="Range Extender","Security Solution",IF(F8470="Dropbox","Standalone",IF(F8470="LF Exciter","Standalone",IF(OR(F8470="Monitor",F8470="Virtual Wall"),IF(VLOOKUP(H8470,IRDeviceDetails!$A$1:$B$10000,2,FALSE)=0,"Standalone",IF(ISNUMBER(MATCH(H8470,ConfigGrouping!$D$1:$D$10000,0)),"Primary","Secondary")),"")))))))))</f>
        <v/>
      </c>
    </row>
    <row r="8471" spans="5:5" ht="15" customHeight="1" x14ac:dyDescent="0.35">
      <c r="E8471" s="11" t="str">
        <f>IF(F8471="Primary Timing Controller","Timing",IF(F8471="Secondary Timing Controller","Timing",IF(F8471="Star","Ethernet",IF(F8471="Door Controller","Security Solution",IF(F8471="Elevator Controller","Security Solution",IF(F8471="Range Extender","Security Solution",IF(F8471="Dropbox","Standalone",IF(F8471="LF Exciter","Standalone",IF(OR(F8471="Monitor",F8471="Virtual Wall"),IF(VLOOKUP(H8471,IRDeviceDetails!$A$1:$B$10000,2,FALSE)=0,"Standalone",IF(ISNUMBER(MATCH(H8471,ConfigGrouping!$D$1:$D$10000,0)),"Primary","Secondary")),"")))))))))</f>
        <v/>
      </c>
    </row>
    <row r="8472" spans="5:5" ht="15" customHeight="1" x14ac:dyDescent="0.35">
      <c r="E8472" s="11" t="str">
        <f>IF(F8472="Primary Timing Controller","Timing",IF(F8472="Secondary Timing Controller","Timing",IF(F8472="Star","Ethernet",IF(F8472="Door Controller","Security Solution",IF(F8472="Elevator Controller","Security Solution",IF(F8472="Range Extender","Security Solution",IF(F8472="Dropbox","Standalone",IF(F8472="LF Exciter","Standalone",IF(OR(F8472="Monitor",F8472="Virtual Wall"),IF(VLOOKUP(H8472,IRDeviceDetails!$A$1:$B$10000,2,FALSE)=0,"Standalone",IF(ISNUMBER(MATCH(H8472,ConfigGrouping!$D$1:$D$10000,0)),"Primary","Secondary")),"")))))))))</f>
        <v/>
      </c>
    </row>
    <row r="8473" spans="5:5" ht="15" customHeight="1" x14ac:dyDescent="0.35">
      <c r="E8473" s="11" t="str">
        <f>IF(F8473="Primary Timing Controller","Timing",IF(F8473="Secondary Timing Controller","Timing",IF(F8473="Star","Ethernet",IF(F8473="Door Controller","Security Solution",IF(F8473="Elevator Controller","Security Solution",IF(F8473="Range Extender","Security Solution",IF(F8473="Dropbox","Standalone",IF(F8473="LF Exciter","Standalone",IF(OR(F8473="Monitor",F8473="Virtual Wall"),IF(VLOOKUP(H8473,IRDeviceDetails!$A$1:$B$10000,2,FALSE)=0,"Standalone",IF(ISNUMBER(MATCH(H8473,ConfigGrouping!$D$1:$D$10000,0)),"Primary","Secondary")),"")))))))))</f>
        <v/>
      </c>
    </row>
    <row r="8474" spans="5:5" ht="15" customHeight="1" x14ac:dyDescent="0.35">
      <c r="E8474" s="11" t="str">
        <f>IF(F8474="Primary Timing Controller","Timing",IF(F8474="Secondary Timing Controller","Timing",IF(F8474="Star","Ethernet",IF(F8474="Door Controller","Security Solution",IF(F8474="Elevator Controller","Security Solution",IF(F8474="Range Extender","Security Solution",IF(F8474="Dropbox","Standalone",IF(F8474="LF Exciter","Standalone",IF(OR(F8474="Monitor",F8474="Virtual Wall"),IF(VLOOKUP(H8474,IRDeviceDetails!$A$1:$B$10000,2,FALSE)=0,"Standalone",IF(ISNUMBER(MATCH(H8474,ConfigGrouping!$D$1:$D$10000,0)),"Primary","Secondary")),"")))))))))</f>
        <v/>
      </c>
    </row>
    <row r="8475" spans="5:5" ht="15" customHeight="1" x14ac:dyDescent="0.35">
      <c r="E8475" s="11" t="str">
        <f>IF(F8475="Primary Timing Controller","Timing",IF(F8475="Secondary Timing Controller","Timing",IF(F8475="Star","Ethernet",IF(F8475="Door Controller","Security Solution",IF(F8475="Elevator Controller","Security Solution",IF(F8475="Range Extender","Security Solution",IF(F8475="Dropbox","Standalone",IF(F8475="LF Exciter","Standalone",IF(OR(F8475="Monitor",F8475="Virtual Wall"),IF(VLOOKUP(H8475,IRDeviceDetails!$A$1:$B$10000,2,FALSE)=0,"Standalone",IF(ISNUMBER(MATCH(H8475,ConfigGrouping!$D$1:$D$10000,0)),"Primary","Secondary")),"")))))))))</f>
        <v/>
      </c>
    </row>
    <row r="8476" spans="5:5" ht="15" customHeight="1" x14ac:dyDescent="0.35">
      <c r="E8476" s="11" t="str">
        <f>IF(F8476="Primary Timing Controller","Timing",IF(F8476="Secondary Timing Controller","Timing",IF(F8476="Star","Ethernet",IF(F8476="Door Controller","Security Solution",IF(F8476="Elevator Controller","Security Solution",IF(F8476="Range Extender","Security Solution",IF(F8476="Dropbox","Standalone",IF(F8476="LF Exciter","Standalone",IF(OR(F8476="Monitor",F8476="Virtual Wall"),IF(VLOOKUP(H8476,IRDeviceDetails!$A$1:$B$10000,2,FALSE)=0,"Standalone",IF(ISNUMBER(MATCH(H8476,ConfigGrouping!$D$1:$D$10000,0)),"Primary","Secondary")),"")))))))))</f>
        <v/>
      </c>
    </row>
    <row r="8477" spans="5:5" ht="15" customHeight="1" x14ac:dyDescent="0.35">
      <c r="E8477" s="11" t="str">
        <f>IF(F8477="Primary Timing Controller","Timing",IF(F8477="Secondary Timing Controller","Timing",IF(F8477="Star","Ethernet",IF(F8477="Door Controller","Security Solution",IF(F8477="Elevator Controller","Security Solution",IF(F8477="Range Extender","Security Solution",IF(F8477="Dropbox","Standalone",IF(F8477="LF Exciter","Standalone",IF(OR(F8477="Monitor",F8477="Virtual Wall"),IF(VLOOKUP(H8477,IRDeviceDetails!$A$1:$B$10000,2,FALSE)=0,"Standalone",IF(ISNUMBER(MATCH(H8477,ConfigGrouping!$D$1:$D$10000,0)),"Primary","Secondary")),"")))))))))</f>
        <v/>
      </c>
    </row>
    <row r="8478" spans="5:5" ht="15" customHeight="1" x14ac:dyDescent="0.35">
      <c r="E8478" s="11" t="str">
        <f>IF(F8478="Primary Timing Controller","Timing",IF(F8478="Secondary Timing Controller","Timing",IF(F8478="Star","Ethernet",IF(F8478="Door Controller","Security Solution",IF(F8478="Elevator Controller","Security Solution",IF(F8478="Range Extender","Security Solution",IF(F8478="Dropbox","Standalone",IF(F8478="LF Exciter","Standalone",IF(OR(F8478="Monitor",F8478="Virtual Wall"),IF(VLOOKUP(H8478,IRDeviceDetails!$A$1:$B$10000,2,FALSE)=0,"Standalone",IF(ISNUMBER(MATCH(H8478,ConfigGrouping!$D$1:$D$10000,0)),"Primary","Secondary")),"")))))))))</f>
        <v/>
      </c>
    </row>
    <row r="8479" spans="5:5" ht="15" customHeight="1" x14ac:dyDescent="0.35">
      <c r="E8479" s="11" t="str">
        <f>IF(F8479="Primary Timing Controller","Timing",IF(F8479="Secondary Timing Controller","Timing",IF(F8479="Star","Ethernet",IF(F8479="Door Controller","Security Solution",IF(F8479="Elevator Controller","Security Solution",IF(F8479="Range Extender","Security Solution",IF(F8479="Dropbox","Standalone",IF(F8479="LF Exciter","Standalone",IF(OR(F8479="Monitor",F8479="Virtual Wall"),IF(VLOOKUP(H8479,IRDeviceDetails!$A$1:$B$10000,2,FALSE)=0,"Standalone",IF(ISNUMBER(MATCH(H8479,ConfigGrouping!$D$1:$D$10000,0)),"Primary","Secondary")),"")))))))))</f>
        <v/>
      </c>
    </row>
    <row r="8480" spans="5:5" ht="15" customHeight="1" x14ac:dyDescent="0.35">
      <c r="E8480" s="11" t="str">
        <f>IF(F8480="Primary Timing Controller","Timing",IF(F8480="Secondary Timing Controller","Timing",IF(F8480="Star","Ethernet",IF(F8480="Door Controller","Security Solution",IF(F8480="Elevator Controller","Security Solution",IF(F8480="Range Extender","Security Solution",IF(F8480="Dropbox","Standalone",IF(F8480="LF Exciter","Standalone",IF(OR(F8480="Monitor",F8480="Virtual Wall"),IF(VLOOKUP(H8480,IRDeviceDetails!$A$1:$B$10000,2,FALSE)=0,"Standalone",IF(ISNUMBER(MATCH(H8480,ConfigGrouping!$D$1:$D$10000,0)),"Primary","Secondary")),"")))))))))</f>
        <v/>
      </c>
    </row>
    <row r="8481" spans="5:5" ht="15" customHeight="1" x14ac:dyDescent="0.35">
      <c r="E8481" s="11" t="str">
        <f>IF(F8481="Primary Timing Controller","Timing",IF(F8481="Secondary Timing Controller","Timing",IF(F8481="Star","Ethernet",IF(F8481="Door Controller","Security Solution",IF(F8481="Elevator Controller","Security Solution",IF(F8481="Range Extender","Security Solution",IF(F8481="Dropbox","Standalone",IF(F8481="LF Exciter","Standalone",IF(OR(F8481="Monitor",F8481="Virtual Wall"),IF(VLOOKUP(H8481,IRDeviceDetails!$A$1:$B$10000,2,FALSE)=0,"Standalone",IF(ISNUMBER(MATCH(H8481,ConfigGrouping!$D$1:$D$10000,0)),"Primary","Secondary")),"")))))))))</f>
        <v/>
      </c>
    </row>
    <row r="8482" spans="5:5" ht="15" customHeight="1" x14ac:dyDescent="0.35">
      <c r="E8482" s="11" t="str">
        <f>IF(F8482="Primary Timing Controller","Timing",IF(F8482="Secondary Timing Controller","Timing",IF(F8482="Star","Ethernet",IF(F8482="Door Controller","Security Solution",IF(F8482="Elevator Controller","Security Solution",IF(F8482="Range Extender","Security Solution",IF(F8482="Dropbox","Standalone",IF(F8482="LF Exciter","Standalone",IF(OR(F8482="Monitor",F8482="Virtual Wall"),IF(VLOOKUP(H8482,IRDeviceDetails!$A$1:$B$10000,2,FALSE)=0,"Standalone",IF(ISNUMBER(MATCH(H8482,ConfigGrouping!$D$1:$D$10000,0)),"Primary","Secondary")),"")))))))))</f>
        <v/>
      </c>
    </row>
    <row r="8483" spans="5:5" ht="15" customHeight="1" x14ac:dyDescent="0.35">
      <c r="E8483" s="11" t="str">
        <f>IF(F8483="Primary Timing Controller","Timing",IF(F8483="Secondary Timing Controller","Timing",IF(F8483="Star","Ethernet",IF(F8483="Door Controller","Security Solution",IF(F8483="Elevator Controller","Security Solution",IF(F8483="Range Extender","Security Solution",IF(F8483="Dropbox","Standalone",IF(F8483="LF Exciter","Standalone",IF(OR(F8483="Monitor",F8483="Virtual Wall"),IF(VLOOKUP(H8483,IRDeviceDetails!$A$1:$B$10000,2,FALSE)=0,"Standalone",IF(ISNUMBER(MATCH(H8483,ConfigGrouping!$D$1:$D$10000,0)),"Primary","Secondary")),"")))))))))</f>
        <v/>
      </c>
    </row>
    <row r="8484" spans="5:5" ht="15" customHeight="1" x14ac:dyDescent="0.35">
      <c r="E8484" s="11" t="str">
        <f>IF(F8484="Primary Timing Controller","Timing",IF(F8484="Secondary Timing Controller","Timing",IF(F8484="Star","Ethernet",IF(F8484="Door Controller","Security Solution",IF(F8484="Elevator Controller","Security Solution",IF(F8484="Range Extender","Security Solution",IF(F8484="Dropbox","Standalone",IF(F8484="LF Exciter","Standalone",IF(OR(F8484="Monitor",F8484="Virtual Wall"),IF(VLOOKUP(H8484,IRDeviceDetails!$A$1:$B$10000,2,FALSE)=0,"Standalone",IF(ISNUMBER(MATCH(H8484,ConfigGrouping!$D$1:$D$10000,0)),"Primary","Secondary")),"")))))))))</f>
        <v/>
      </c>
    </row>
    <row r="8485" spans="5:5" ht="15" customHeight="1" x14ac:dyDescent="0.35">
      <c r="E8485" s="11" t="str">
        <f>IF(F8485="Primary Timing Controller","Timing",IF(F8485="Secondary Timing Controller","Timing",IF(F8485="Star","Ethernet",IF(F8485="Door Controller","Security Solution",IF(F8485="Elevator Controller","Security Solution",IF(F8485="Range Extender","Security Solution",IF(F8485="Dropbox","Standalone",IF(F8485="LF Exciter","Standalone",IF(OR(F8485="Monitor",F8485="Virtual Wall"),IF(VLOOKUP(H8485,IRDeviceDetails!$A$1:$B$10000,2,FALSE)=0,"Standalone",IF(ISNUMBER(MATCH(H8485,ConfigGrouping!$D$1:$D$10000,0)),"Primary","Secondary")),"")))))))))</f>
        <v/>
      </c>
    </row>
    <row r="8486" spans="5:5" ht="15" customHeight="1" x14ac:dyDescent="0.35">
      <c r="E8486" s="11" t="str">
        <f>IF(F8486="Primary Timing Controller","Timing",IF(F8486="Secondary Timing Controller","Timing",IF(F8486="Star","Ethernet",IF(F8486="Door Controller","Security Solution",IF(F8486="Elevator Controller","Security Solution",IF(F8486="Range Extender","Security Solution",IF(F8486="Dropbox","Standalone",IF(F8486="LF Exciter","Standalone",IF(OR(F8486="Monitor",F8486="Virtual Wall"),IF(VLOOKUP(H8486,IRDeviceDetails!$A$1:$B$10000,2,FALSE)=0,"Standalone",IF(ISNUMBER(MATCH(H8486,ConfigGrouping!$D$1:$D$10000,0)),"Primary","Secondary")),"")))))))))</f>
        <v/>
      </c>
    </row>
    <row r="8487" spans="5:5" ht="15" customHeight="1" x14ac:dyDescent="0.35">
      <c r="E8487" s="11" t="str">
        <f>IF(F8487="Primary Timing Controller","Timing",IF(F8487="Secondary Timing Controller","Timing",IF(F8487="Star","Ethernet",IF(F8487="Door Controller","Security Solution",IF(F8487="Elevator Controller","Security Solution",IF(F8487="Range Extender","Security Solution",IF(F8487="Dropbox","Standalone",IF(F8487="LF Exciter","Standalone",IF(OR(F8487="Monitor",F8487="Virtual Wall"),IF(VLOOKUP(H8487,IRDeviceDetails!$A$1:$B$10000,2,FALSE)=0,"Standalone",IF(ISNUMBER(MATCH(H8487,ConfigGrouping!$D$1:$D$10000,0)),"Primary","Secondary")),"")))))))))</f>
        <v/>
      </c>
    </row>
    <row r="8488" spans="5:5" ht="15" customHeight="1" x14ac:dyDescent="0.35">
      <c r="E8488" s="11" t="str">
        <f>IF(F8488="Primary Timing Controller","Timing",IF(F8488="Secondary Timing Controller","Timing",IF(F8488="Star","Ethernet",IF(F8488="Door Controller","Security Solution",IF(F8488="Elevator Controller","Security Solution",IF(F8488="Range Extender","Security Solution",IF(F8488="Dropbox","Standalone",IF(F8488="LF Exciter","Standalone",IF(OR(F8488="Monitor",F8488="Virtual Wall"),IF(VLOOKUP(H8488,IRDeviceDetails!$A$1:$B$10000,2,FALSE)=0,"Standalone",IF(ISNUMBER(MATCH(H8488,ConfigGrouping!$D$1:$D$10000,0)),"Primary","Secondary")),"")))))))))</f>
        <v/>
      </c>
    </row>
    <row r="8489" spans="5:5" ht="15" customHeight="1" x14ac:dyDescent="0.35">
      <c r="E8489" s="11" t="str">
        <f>IF(F8489="Primary Timing Controller","Timing",IF(F8489="Secondary Timing Controller","Timing",IF(F8489="Star","Ethernet",IF(F8489="Door Controller","Security Solution",IF(F8489="Elevator Controller","Security Solution",IF(F8489="Range Extender","Security Solution",IF(F8489="Dropbox","Standalone",IF(F8489="LF Exciter","Standalone",IF(OR(F8489="Monitor",F8489="Virtual Wall"),IF(VLOOKUP(H8489,IRDeviceDetails!$A$1:$B$10000,2,FALSE)=0,"Standalone",IF(ISNUMBER(MATCH(H8489,ConfigGrouping!$D$1:$D$10000,0)),"Primary","Secondary")),"")))))))))</f>
        <v/>
      </c>
    </row>
    <row r="8490" spans="5:5" ht="15" customHeight="1" x14ac:dyDescent="0.35">
      <c r="E8490" s="11" t="str">
        <f>IF(F8490="Primary Timing Controller","Timing",IF(F8490="Secondary Timing Controller","Timing",IF(F8490="Star","Ethernet",IF(F8490="Door Controller","Security Solution",IF(F8490="Elevator Controller","Security Solution",IF(F8490="Range Extender","Security Solution",IF(F8490="Dropbox","Standalone",IF(F8490="LF Exciter","Standalone",IF(OR(F8490="Monitor",F8490="Virtual Wall"),IF(VLOOKUP(H8490,IRDeviceDetails!$A$1:$B$10000,2,FALSE)=0,"Standalone",IF(ISNUMBER(MATCH(H8490,ConfigGrouping!$D$1:$D$10000,0)),"Primary","Secondary")),"")))))))))</f>
        <v/>
      </c>
    </row>
    <row r="8491" spans="5:5" ht="15" customHeight="1" x14ac:dyDescent="0.35">
      <c r="E8491" s="11" t="str">
        <f>IF(F8491="Primary Timing Controller","Timing",IF(F8491="Secondary Timing Controller","Timing",IF(F8491="Star","Ethernet",IF(F8491="Door Controller","Security Solution",IF(F8491="Elevator Controller","Security Solution",IF(F8491="Range Extender","Security Solution",IF(F8491="Dropbox","Standalone",IF(F8491="LF Exciter","Standalone",IF(OR(F8491="Monitor",F8491="Virtual Wall"),IF(VLOOKUP(H8491,IRDeviceDetails!$A$1:$B$10000,2,FALSE)=0,"Standalone",IF(ISNUMBER(MATCH(H8491,ConfigGrouping!$D$1:$D$10000,0)),"Primary","Secondary")),"")))))))))</f>
        <v/>
      </c>
    </row>
    <row r="8492" spans="5:5" ht="15" customHeight="1" x14ac:dyDescent="0.35">
      <c r="E8492" s="11" t="str">
        <f>IF(F8492="Primary Timing Controller","Timing",IF(F8492="Secondary Timing Controller","Timing",IF(F8492="Star","Ethernet",IF(F8492="Door Controller","Security Solution",IF(F8492="Elevator Controller","Security Solution",IF(F8492="Range Extender","Security Solution",IF(F8492="Dropbox","Standalone",IF(F8492="LF Exciter","Standalone",IF(OR(F8492="Monitor",F8492="Virtual Wall"),IF(VLOOKUP(H8492,IRDeviceDetails!$A$1:$B$10000,2,FALSE)=0,"Standalone",IF(ISNUMBER(MATCH(H8492,ConfigGrouping!$D$1:$D$10000,0)),"Primary","Secondary")),"")))))))))</f>
        <v/>
      </c>
    </row>
    <row r="8493" spans="5:5" ht="15" customHeight="1" x14ac:dyDescent="0.35">
      <c r="E8493" s="11" t="str">
        <f>IF(F8493="Primary Timing Controller","Timing",IF(F8493="Secondary Timing Controller","Timing",IF(F8493="Star","Ethernet",IF(F8493="Door Controller","Security Solution",IF(F8493="Elevator Controller","Security Solution",IF(F8493="Range Extender","Security Solution",IF(F8493="Dropbox","Standalone",IF(F8493="LF Exciter","Standalone",IF(OR(F8493="Monitor",F8493="Virtual Wall"),IF(VLOOKUP(H8493,IRDeviceDetails!$A$1:$B$10000,2,FALSE)=0,"Standalone",IF(ISNUMBER(MATCH(H8493,ConfigGrouping!$D$1:$D$10000,0)),"Primary","Secondary")),"")))))))))</f>
        <v/>
      </c>
    </row>
    <row r="8494" spans="5:5" ht="15" customHeight="1" x14ac:dyDescent="0.35">
      <c r="E8494" s="11" t="str">
        <f>IF(F8494="Primary Timing Controller","Timing",IF(F8494="Secondary Timing Controller","Timing",IF(F8494="Star","Ethernet",IF(F8494="Door Controller","Security Solution",IF(F8494="Elevator Controller","Security Solution",IF(F8494="Range Extender","Security Solution",IF(F8494="Dropbox","Standalone",IF(F8494="LF Exciter","Standalone",IF(OR(F8494="Monitor",F8494="Virtual Wall"),IF(VLOOKUP(H8494,IRDeviceDetails!$A$1:$B$10000,2,FALSE)=0,"Standalone",IF(ISNUMBER(MATCH(H8494,ConfigGrouping!$D$1:$D$10000,0)),"Primary","Secondary")),"")))))))))</f>
        <v/>
      </c>
    </row>
    <row r="8495" spans="5:5" ht="15" customHeight="1" x14ac:dyDescent="0.35">
      <c r="E8495" s="11" t="str">
        <f>IF(F8495="Primary Timing Controller","Timing",IF(F8495="Secondary Timing Controller","Timing",IF(F8495="Star","Ethernet",IF(F8495="Door Controller","Security Solution",IF(F8495="Elevator Controller","Security Solution",IF(F8495="Range Extender","Security Solution",IF(F8495="Dropbox","Standalone",IF(F8495="LF Exciter","Standalone",IF(OR(F8495="Monitor",F8495="Virtual Wall"),IF(VLOOKUP(H8495,IRDeviceDetails!$A$1:$B$10000,2,FALSE)=0,"Standalone",IF(ISNUMBER(MATCH(H8495,ConfigGrouping!$D$1:$D$10000,0)),"Primary","Secondary")),"")))))))))</f>
        <v/>
      </c>
    </row>
    <row r="8496" spans="5:5" ht="15" customHeight="1" x14ac:dyDescent="0.35">
      <c r="E8496" s="11" t="str">
        <f>IF(F8496="Primary Timing Controller","Timing",IF(F8496="Secondary Timing Controller","Timing",IF(F8496="Star","Ethernet",IF(F8496="Door Controller","Security Solution",IF(F8496="Elevator Controller","Security Solution",IF(F8496="Range Extender","Security Solution",IF(F8496="Dropbox","Standalone",IF(F8496="LF Exciter","Standalone",IF(OR(F8496="Monitor",F8496="Virtual Wall"),IF(VLOOKUP(H8496,IRDeviceDetails!$A$1:$B$10000,2,FALSE)=0,"Standalone",IF(ISNUMBER(MATCH(H8496,ConfigGrouping!$D$1:$D$10000,0)),"Primary","Secondary")),"")))))))))</f>
        <v/>
      </c>
    </row>
    <row r="8497" spans="5:5" ht="15" customHeight="1" x14ac:dyDescent="0.35">
      <c r="E8497" s="11" t="str">
        <f>IF(F8497="Primary Timing Controller","Timing",IF(F8497="Secondary Timing Controller","Timing",IF(F8497="Star","Ethernet",IF(F8497="Door Controller","Security Solution",IF(F8497="Elevator Controller","Security Solution",IF(F8497="Range Extender","Security Solution",IF(F8497="Dropbox","Standalone",IF(F8497="LF Exciter","Standalone",IF(OR(F8497="Monitor",F8497="Virtual Wall"),IF(VLOOKUP(H8497,IRDeviceDetails!$A$1:$B$10000,2,FALSE)=0,"Standalone",IF(ISNUMBER(MATCH(H8497,ConfigGrouping!$D$1:$D$10000,0)),"Primary","Secondary")),"")))))))))</f>
        <v/>
      </c>
    </row>
    <row r="8498" spans="5:5" ht="15" customHeight="1" x14ac:dyDescent="0.35">
      <c r="E8498" s="11" t="str">
        <f>IF(F8498="Primary Timing Controller","Timing",IF(F8498="Secondary Timing Controller","Timing",IF(F8498="Star","Ethernet",IF(F8498="Door Controller","Security Solution",IF(F8498="Elevator Controller","Security Solution",IF(F8498="Range Extender","Security Solution",IF(F8498="Dropbox","Standalone",IF(F8498="LF Exciter","Standalone",IF(OR(F8498="Monitor",F8498="Virtual Wall"),IF(VLOOKUP(H8498,IRDeviceDetails!$A$1:$B$10000,2,FALSE)=0,"Standalone",IF(ISNUMBER(MATCH(H8498,ConfigGrouping!$D$1:$D$10000,0)),"Primary","Secondary")),"")))))))))</f>
        <v/>
      </c>
    </row>
    <row r="8499" spans="5:5" ht="15" customHeight="1" x14ac:dyDescent="0.35">
      <c r="E8499" s="11" t="str">
        <f>IF(F8499="Primary Timing Controller","Timing",IF(F8499="Secondary Timing Controller","Timing",IF(F8499="Star","Ethernet",IF(F8499="Door Controller","Security Solution",IF(F8499="Elevator Controller","Security Solution",IF(F8499="Range Extender","Security Solution",IF(F8499="Dropbox","Standalone",IF(F8499="LF Exciter","Standalone",IF(OR(F8499="Monitor",F8499="Virtual Wall"),IF(VLOOKUP(H8499,IRDeviceDetails!$A$1:$B$10000,2,FALSE)=0,"Standalone",IF(ISNUMBER(MATCH(H8499,ConfigGrouping!$D$1:$D$10000,0)),"Primary","Secondary")),"")))))))))</f>
        <v/>
      </c>
    </row>
    <row r="8500" spans="5:5" ht="15" customHeight="1" x14ac:dyDescent="0.35">
      <c r="E8500" s="11" t="str">
        <f>IF(F8500="Primary Timing Controller","Timing",IF(F8500="Secondary Timing Controller","Timing",IF(F8500="Star","Ethernet",IF(F8500="Door Controller","Security Solution",IF(F8500="Elevator Controller","Security Solution",IF(F8500="Range Extender","Security Solution",IF(F8500="Dropbox","Standalone",IF(F8500="LF Exciter","Standalone",IF(OR(F8500="Monitor",F8500="Virtual Wall"),IF(VLOOKUP(H8500,IRDeviceDetails!$A$1:$B$10000,2,FALSE)=0,"Standalone",IF(ISNUMBER(MATCH(H8500,ConfigGrouping!$D$1:$D$10000,0)),"Primary","Secondary")),"")))))))))</f>
        <v/>
      </c>
    </row>
    <row r="8501" spans="5:5" ht="15" customHeight="1" x14ac:dyDescent="0.35">
      <c r="E8501" s="11" t="str">
        <f>IF(F8501="Primary Timing Controller","Timing",IF(F8501="Secondary Timing Controller","Timing",IF(F8501="Star","Ethernet",IF(F8501="Door Controller","Security Solution",IF(F8501="Elevator Controller","Security Solution",IF(F8501="Range Extender","Security Solution",IF(F8501="Dropbox","Standalone",IF(F8501="LF Exciter","Standalone",IF(OR(F8501="Monitor",F8501="Virtual Wall"),IF(VLOOKUP(H8501,IRDeviceDetails!$A$1:$B$10000,2,FALSE)=0,"Standalone",IF(ISNUMBER(MATCH(H8501,ConfigGrouping!$D$1:$D$10000,0)),"Primary","Secondary")),"")))))))))</f>
        <v/>
      </c>
    </row>
    <row r="8502" spans="5:5" ht="15" customHeight="1" x14ac:dyDescent="0.35">
      <c r="E8502" s="11" t="str">
        <f>IF(F8502="Primary Timing Controller","Timing",IF(F8502="Secondary Timing Controller","Timing",IF(F8502="Star","Ethernet",IF(F8502="Door Controller","Security Solution",IF(F8502="Elevator Controller","Security Solution",IF(F8502="Range Extender","Security Solution",IF(F8502="Dropbox","Standalone",IF(F8502="LF Exciter","Standalone",IF(OR(F8502="Monitor",F8502="Virtual Wall"),IF(VLOOKUP(H8502,IRDeviceDetails!$A$1:$B$10000,2,FALSE)=0,"Standalone",IF(ISNUMBER(MATCH(H8502,ConfigGrouping!$D$1:$D$10000,0)),"Primary","Secondary")),"")))))))))</f>
        <v/>
      </c>
    </row>
    <row r="8503" spans="5:5" ht="15" customHeight="1" x14ac:dyDescent="0.35">
      <c r="E8503" s="11" t="str">
        <f>IF(F8503="Primary Timing Controller","Timing",IF(F8503="Secondary Timing Controller","Timing",IF(F8503="Star","Ethernet",IF(F8503="Door Controller","Security Solution",IF(F8503="Elevator Controller","Security Solution",IF(F8503="Range Extender","Security Solution",IF(F8503="Dropbox","Standalone",IF(F8503="LF Exciter","Standalone",IF(OR(F8503="Monitor",F8503="Virtual Wall"),IF(VLOOKUP(H8503,IRDeviceDetails!$A$1:$B$10000,2,FALSE)=0,"Standalone",IF(ISNUMBER(MATCH(H8503,ConfigGrouping!$D$1:$D$10000,0)),"Primary","Secondary")),"")))))))))</f>
        <v/>
      </c>
    </row>
    <row r="8504" spans="5:5" ht="15" customHeight="1" x14ac:dyDescent="0.35">
      <c r="E8504" s="11" t="str">
        <f>IF(F8504="Primary Timing Controller","Timing",IF(F8504="Secondary Timing Controller","Timing",IF(F8504="Star","Ethernet",IF(F8504="Door Controller","Security Solution",IF(F8504="Elevator Controller","Security Solution",IF(F8504="Range Extender","Security Solution",IF(F8504="Dropbox","Standalone",IF(F8504="LF Exciter","Standalone",IF(OR(F8504="Monitor",F8504="Virtual Wall"),IF(VLOOKUP(H8504,IRDeviceDetails!$A$1:$B$10000,2,FALSE)=0,"Standalone",IF(ISNUMBER(MATCH(H8504,ConfigGrouping!$D$1:$D$10000,0)),"Primary","Secondary")),"")))))))))</f>
        <v/>
      </c>
    </row>
    <row r="8505" spans="5:5" ht="15" customHeight="1" x14ac:dyDescent="0.35">
      <c r="E8505" s="11" t="str">
        <f>IF(F8505="Primary Timing Controller","Timing",IF(F8505="Secondary Timing Controller","Timing",IF(F8505="Star","Ethernet",IF(F8505="Door Controller","Security Solution",IF(F8505="Elevator Controller","Security Solution",IF(F8505="Range Extender","Security Solution",IF(F8505="Dropbox","Standalone",IF(F8505="LF Exciter","Standalone",IF(OR(F8505="Monitor",F8505="Virtual Wall"),IF(VLOOKUP(H8505,IRDeviceDetails!$A$1:$B$10000,2,FALSE)=0,"Standalone",IF(ISNUMBER(MATCH(H8505,ConfigGrouping!$D$1:$D$10000,0)),"Primary","Secondary")),"")))))))))</f>
        <v/>
      </c>
    </row>
    <row r="8506" spans="5:5" ht="15" customHeight="1" x14ac:dyDescent="0.35">
      <c r="E8506" s="11" t="str">
        <f>IF(F8506="Primary Timing Controller","Timing",IF(F8506="Secondary Timing Controller","Timing",IF(F8506="Star","Ethernet",IF(F8506="Door Controller","Security Solution",IF(F8506="Elevator Controller","Security Solution",IF(F8506="Range Extender","Security Solution",IF(F8506="Dropbox","Standalone",IF(F8506="LF Exciter","Standalone",IF(OR(F8506="Monitor",F8506="Virtual Wall"),IF(VLOOKUP(H8506,IRDeviceDetails!$A$1:$B$10000,2,FALSE)=0,"Standalone",IF(ISNUMBER(MATCH(H8506,ConfigGrouping!$D$1:$D$10000,0)),"Primary","Secondary")),"")))))))))</f>
        <v/>
      </c>
    </row>
    <row r="8507" spans="5:5" ht="15" customHeight="1" x14ac:dyDescent="0.35">
      <c r="E8507" s="11" t="str">
        <f>IF(F8507="Primary Timing Controller","Timing",IF(F8507="Secondary Timing Controller","Timing",IF(F8507="Star","Ethernet",IF(F8507="Door Controller","Security Solution",IF(F8507="Elevator Controller","Security Solution",IF(F8507="Range Extender","Security Solution",IF(F8507="Dropbox","Standalone",IF(F8507="LF Exciter","Standalone",IF(OR(F8507="Monitor",F8507="Virtual Wall"),IF(VLOOKUP(H8507,IRDeviceDetails!$A$1:$B$10000,2,FALSE)=0,"Standalone",IF(ISNUMBER(MATCH(H8507,ConfigGrouping!$D$1:$D$10000,0)),"Primary","Secondary")),"")))))))))</f>
        <v/>
      </c>
    </row>
    <row r="8508" spans="5:5" ht="15" customHeight="1" x14ac:dyDescent="0.35">
      <c r="E8508" s="11" t="str">
        <f>IF(F8508="Primary Timing Controller","Timing",IF(F8508="Secondary Timing Controller","Timing",IF(F8508="Star","Ethernet",IF(F8508="Door Controller","Security Solution",IF(F8508="Elevator Controller","Security Solution",IF(F8508="Range Extender","Security Solution",IF(F8508="Dropbox","Standalone",IF(F8508="LF Exciter","Standalone",IF(OR(F8508="Monitor",F8508="Virtual Wall"),IF(VLOOKUP(H8508,IRDeviceDetails!$A$1:$B$10000,2,FALSE)=0,"Standalone",IF(ISNUMBER(MATCH(H8508,ConfigGrouping!$D$1:$D$10000,0)),"Primary","Secondary")),"")))))))))</f>
        <v/>
      </c>
    </row>
    <row r="8509" spans="5:5" ht="15" customHeight="1" x14ac:dyDescent="0.35">
      <c r="E8509" s="11" t="str">
        <f>IF(F8509="Primary Timing Controller","Timing",IF(F8509="Secondary Timing Controller","Timing",IF(F8509="Star","Ethernet",IF(F8509="Door Controller","Security Solution",IF(F8509="Elevator Controller","Security Solution",IF(F8509="Range Extender","Security Solution",IF(F8509="Dropbox","Standalone",IF(F8509="LF Exciter","Standalone",IF(OR(F8509="Monitor",F8509="Virtual Wall"),IF(VLOOKUP(H8509,IRDeviceDetails!$A$1:$B$10000,2,FALSE)=0,"Standalone",IF(ISNUMBER(MATCH(H8509,ConfigGrouping!$D$1:$D$10000,0)),"Primary","Secondary")),"")))))))))</f>
        <v/>
      </c>
    </row>
    <row r="8510" spans="5:5" ht="15" customHeight="1" x14ac:dyDescent="0.35">
      <c r="E8510" s="11" t="str">
        <f>IF(F8510="Primary Timing Controller","Timing",IF(F8510="Secondary Timing Controller","Timing",IF(F8510="Star","Ethernet",IF(F8510="Door Controller","Security Solution",IF(F8510="Elevator Controller","Security Solution",IF(F8510="Range Extender","Security Solution",IF(F8510="Dropbox","Standalone",IF(F8510="LF Exciter","Standalone",IF(OR(F8510="Monitor",F8510="Virtual Wall"),IF(VLOOKUP(H8510,IRDeviceDetails!$A$1:$B$10000,2,FALSE)=0,"Standalone",IF(ISNUMBER(MATCH(H8510,ConfigGrouping!$D$1:$D$10000,0)),"Primary","Secondary")),"")))))))))</f>
        <v/>
      </c>
    </row>
    <row r="8511" spans="5:5" ht="15" customHeight="1" x14ac:dyDescent="0.35">
      <c r="E8511" s="11" t="str">
        <f>IF(F8511="Primary Timing Controller","Timing",IF(F8511="Secondary Timing Controller","Timing",IF(F8511="Star","Ethernet",IF(F8511="Door Controller","Security Solution",IF(F8511="Elevator Controller","Security Solution",IF(F8511="Range Extender","Security Solution",IF(F8511="Dropbox","Standalone",IF(F8511="LF Exciter","Standalone",IF(OR(F8511="Monitor",F8511="Virtual Wall"),IF(VLOOKUP(H8511,IRDeviceDetails!$A$1:$B$10000,2,FALSE)=0,"Standalone",IF(ISNUMBER(MATCH(H8511,ConfigGrouping!$D$1:$D$10000,0)),"Primary","Secondary")),"")))))))))</f>
        <v/>
      </c>
    </row>
    <row r="8512" spans="5:5" ht="15" customHeight="1" x14ac:dyDescent="0.35">
      <c r="E8512" s="11" t="str">
        <f>IF(F8512="Primary Timing Controller","Timing",IF(F8512="Secondary Timing Controller","Timing",IF(F8512="Star","Ethernet",IF(F8512="Door Controller","Security Solution",IF(F8512="Elevator Controller","Security Solution",IF(F8512="Range Extender","Security Solution",IF(F8512="Dropbox","Standalone",IF(F8512="LF Exciter","Standalone",IF(OR(F8512="Monitor",F8512="Virtual Wall"),IF(VLOOKUP(H8512,IRDeviceDetails!$A$1:$B$10000,2,FALSE)=0,"Standalone",IF(ISNUMBER(MATCH(H8512,ConfigGrouping!$D$1:$D$10000,0)),"Primary","Secondary")),"")))))))))</f>
        <v/>
      </c>
    </row>
    <row r="8513" spans="5:5" ht="15" customHeight="1" x14ac:dyDescent="0.35">
      <c r="E8513" s="11" t="str">
        <f>IF(F8513="Primary Timing Controller","Timing",IF(F8513="Secondary Timing Controller","Timing",IF(F8513="Star","Ethernet",IF(F8513="Door Controller","Security Solution",IF(F8513="Elevator Controller","Security Solution",IF(F8513="Range Extender","Security Solution",IF(F8513="Dropbox","Standalone",IF(F8513="LF Exciter","Standalone",IF(OR(F8513="Monitor",F8513="Virtual Wall"),IF(VLOOKUP(H8513,IRDeviceDetails!$A$1:$B$10000,2,FALSE)=0,"Standalone",IF(ISNUMBER(MATCH(H8513,ConfigGrouping!$D$1:$D$10000,0)),"Primary","Secondary")),"")))))))))</f>
        <v/>
      </c>
    </row>
    <row r="8514" spans="5:5" ht="15" customHeight="1" x14ac:dyDescent="0.35">
      <c r="E8514" s="11" t="str">
        <f>IF(F8514="Primary Timing Controller","Timing",IF(F8514="Secondary Timing Controller","Timing",IF(F8514="Star","Ethernet",IF(F8514="Door Controller","Security Solution",IF(F8514="Elevator Controller","Security Solution",IF(F8514="Range Extender","Security Solution",IF(F8514="Dropbox","Standalone",IF(F8514="LF Exciter","Standalone",IF(OR(F8514="Monitor",F8514="Virtual Wall"),IF(VLOOKUP(H8514,IRDeviceDetails!$A$1:$B$10000,2,FALSE)=0,"Standalone",IF(ISNUMBER(MATCH(H8514,ConfigGrouping!$D$1:$D$10000,0)),"Primary","Secondary")),"")))))))))</f>
        <v/>
      </c>
    </row>
    <row r="8515" spans="5:5" ht="15" customHeight="1" x14ac:dyDescent="0.35">
      <c r="E8515" s="11" t="str">
        <f>IF(F8515="Primary Timing Controller","Timing",IF(F8515="Secondary Timing Controller","Timing",IF(F8515="Star","Ethernet",IF(F8515="Door Controller","Security Solution",IF(F8515="Elevator Controller","Security Solution",IF(F8515="Range Extender","Security Solution",IF(F8515="Dropbox","Standalone",IF(F8515="LF Exciter","Standalone",IF(OR(F8515="Monitor",F8515="Virtual Wall"),IF(VLOOKUP(H8515,IRDeviceDetails!$A$1:$B$10000,2,FALSE)=0,"Standalone",IF(ISNUMBER(MATCH(H8515,ConfigGrouping!$D$1:$D$10000,0)),"Primary","Secondary")),"")))))))))</f>
        <v/>
      </c>
    </row>
    <row r="8516" spans="5:5" ht="15" customHeight="1" x14ac:dyDescent="0.35">
      <c r="E8516" s="11" t="str">
        <f>IF(F8516="Primary Timing Controller","Timing",IF(F8516="Secondary Timing Controller","Timing",IF(F8516="Star","Ethernet",IF(F8516="Door Controller","Security Solution",IF(F8516="Elevator Controller","Security Solution",IF(F8516="Range Extender","Security Solution",IF(F8516="Dropbox","Standalone",IF(F8516="LF Exciter","Standalone",IF(OR(F8516="Monitor",F8516="Virtual Wall"),IF(VLOOKUP(H8516,IRDeviceDetails!$A$1:$B$10000,2,FALSE)=0,"Standalone",IF(ISNUMBER(MATCH(H8516,ConfigGrouping!$D$1:$D$10000,0)),"Primary","Secondary")),"")))))))))</f>
        <v/>
      </c>
    </row>
    <row r="8517" spans="5:5" ht="15" customHeight="1" x14ac:dyDescent="0.35">
      <c r="E8517" s="11" t="str">
        <f>IF(F8517="Primary Timing Controller","Timing",IF(F8517="Secondary Timing Controller","Timing",IF(F8517="Star","Ethernet",IF(F8517="Door Controller","Security Solution",IF(F8517="Elevator Controller","Security Solution",IF(F8517="Range Extender","Security Solution",IF(F8517="Dropbox","Standalone",IF(F8517="LF Exciter","Standalone",IF(OR(F8517="Monitor",F8517="Virtual Wall"),IF(VLOOKUP(H8517,IRDeviceDetails!$A$1:$B$10000,2,FALSE)=0,"Standalone",IF(ISNUMBER(MATCH(H8517,ConfigGrouping!$D$1:$D$10000,0)),"Primary","Secondary")),"")))))))))</f>
        <v/>
      </c>
    </row>
    <row r="8518" spans="5:5" ht="15" customHeight="1" x14ac:dyDescent="0.35">
      <c r="E8518" s="11" t="str">
        <f>IF(F8518="Primary Timing Controller","Timing",IF(F8518="Secondary Timing Controller","Timing",IF(F8518="Star","Ethernet",IF(F8518="Door Controller","Security Solution",IF(F8518="Elevator Controller","Security Solution",IF(F8518="Range Extender","Security Solution",IF(F8518="Dropbox","Standalone",IF(F8518="LF Exciter","Standalone",IF(OR(F8518="Monitor",F8518="Virtual Wall"),IF(VLOOKUP(H8518,IRDeviceDetails!$A$1:$B$10000,2,FALSE)=0,"Standalone",IF(ISNUMBER(MATCH(H8518,ConfigGrouping!$D$1:$D$10000,0)),"Primary","Secondary")),"")))))))))</f>
        <v/>
      </c>
    </row>
    <row r="8519" spans="5:5" ht="15" customHeight="1" x14ac:dyDescent="0.35">
      <c r="E8519" s="11" t="str">
        <f>IF(F8519="Primary Timing Controller","Timing",IF(F8519="Secondary Timing Controller","Timing",IF(F8519="Star","Ethernet",IF(F8519="Door Controller","Security Solution",IF(F8519="Elevator Controller","Security Solution",IF(F8519="Range Extender","Security Solution",IF(F8519="Dropbox","Standalone",IF(F8519="LF Exciter","Standalone",IF(OR(F8519="Monitor",F8519="Virtual Wall"),IF(VLOOKUP(H8519,IRDeviceDetails!$A$1:$B$10000,2,FALSE)=0,"Standalone",IF(ISNUMBER(MATCH(H8519,ConfigGrouping!$D$1:$D$10000,0)),"Primary","Secondary")),"")))))))))</f>
        <v/>
      </c>
    </row>
    <row r="8520" spans="5:5" ht="15" customHeight="1" x14ac:dyDescent="0.35">
      <c r="E8520" s="11" t="str">
        <f>IF(F8520="Primary Timing Controller","Timing",IF(F8520="Secondary Timing Controller","Timing",IF(F8520="Star","Ethernet",IF(F8520="Door Controller","Security Solution",IF(F8520="Elevator Controller","Security Solution",IF(F8520="Range Extender","Security Solution",IF(F8520="Dropbox","Standalone",IF(F8520="LF Exciter","Standalone",IF(OR(F8520="Monitor",F8520="Virtual Wall"),IF(VLOOKUP(H8520,IRDeviceDetails!$A$1:$B$10000,2,FALSE)=0,"Standalone",IF(ISNUMBER(MATCH(H8520,ConfigGrouping!$D$1:$D$10000,0)),"Primary","Secondary")),"")))))))))</f>
        <v/>
      </c>
    </row>
    <row r="8521" spans="5:5" ht="15" customHeight="1" x14ac:dyDescent="0.35">
      <c r="E8521" s="11" t="str">
        <f>IF(F8521="Primary Timing Controller","Timing",IF(F8521="Secondary Timing Controller","Timing",IF(F8521="Star","Ethernet",IF(F8521="Door Controller","Security Solution",IF(F8521="Elevator Controller","Security Solution",IF(F8521="Range Extender","Security Solution",IF(F8521="Dropbox","Standalone",IF(F8521="LF Exciter","Standalone",IF(OR(F8521="Monitor",F8521="Virtual Wall"),IF(VLOOKUP(H8521,IRDeviceDetails!$A$1:$B$10000,2,FALSE)=0,"Standalone",IF(ISNUMBER(MATCH(H8521,ConfigGrouping!$D$1:$D$10000,0)),"Primary","Secondary")),"")))))))))</f>
        <v/>
      </c>
    </row>
    <row r="8522" spans="5:5" ht="15" customHeight="1" x14ac:dyDescent="0.35">
      <c r="E8522" s="11" t="str">
        <f>IF(F8522="Primary Timing Controller","Timing",IF(F8522="Secondary Timing Controller","Timing",IF(F8522="Star","Ethernet",IF(F8522="Door Controller","Security Solution",IF(F8522="Elevator Controller","Security Solution",IF(F8522="Range Extender","Security Solution",IF(F8522="Dropbox","Standalone",IF(F8522="LF Exciter","Standalone",IF(OR(F8522="Monitor",F8522="Virtual Wall"),IF(VLOOKUP(H8522,IRDeviceDetails!$A$1:$B$10000,2,FALSE)=0,"Standalone",IF(ISNUMBER(MATCH(H8522,ConfigGrouping!$D$1:$D$10000,0)),"Primary","Secondary")),"")))))))))</f>
        <v/>
      </c>
    </row>
    <row r="8523" spans="5:5" ht="15" customHeight="1" x14ac:dyDescent="0.35">
      <c r="E8523" s="11" t="str">
        <f>IF(F8523="Primary Timing Controller","Timing",IF(F8523="Secondary Timing Controller","Timing",IF(F8523="Star","Ethernet",IF(F8523="Door Controller","Security Solution",IF(F8523="Elevator Controller","Security Solution",IF(F8523="Range Extender","Security Solution",IF(F8523="Dropbox","Standalone",IF(F8523="LF Exciter","Standalone",IF(OR(F8523="Monitor",F8523="Virtual Wall"),IF(VLOOKUP(H8523,IRDeviceDetails!$A$1:$B$10000,2,FALSE)=0,"Standalone",IF(ISNUMBER(MATCH(H8523,ConfigGrouping!$D$1:$D$10000,0)),"Primary","Secondary")),"")))))))))</f>
        <v/>
      </c>
    </row>
    <row r="8524" spans="5:5" ht="15" customHeight="1" x14ac:dyDescent="0.35">
      <c r="E8524" s="11" t="str">
        <f>IF(F8524="Primary Timing Controller","Timing",IF(F8524="Secondary Timing Controller","Timing",IF(F8524="Star","Ethernet",IF(F8524="Door Controller","Security Solution",IF(F8524="Elevator Controller","Security Solution",IF(F8524="Range Extender","Security Solution",IF(F8524="Dropbox","Standalone",IF(F8524="LF Exciter","Standalone",IF(OR(F8524="Monitor",F8524="Virtual Wall"),IF(VLOOKUP(H8524,IRDeviceDetails!$A$1:$B$10000,2,FALSE)=0,"Standalone",IF(ISNUMBER(MATCH(H8524,ConfigGrouping!$D$1:$D$10000,0)),"Primary","Secondary")),"")))))))))</f>
        <v/>
      </c>
    </row>
    <row r="8525" spans="5:5" ht="15" customHeight="1" x14ac:dyDescent="0.35">
      <c r="E8525" s="11" t="str">
        <f>IF(F8525="Primary Timing Controller","Timing",IF(F8525="Secondary Timing Controller","Timing",IF(F8525="Star","Ethernet",IF(F8525="Door Controller","Security Solution",IF(F8525="Elevator Controller","Security Solution",IF(F8525="Range Extender","Security Solution",IF(F8525="Dropbox","Standalone",IF(F8525="LF Exciter","Standalone",IF(OR(F8525="Monitor",F8525="Virtual Wall"),IF(VLOOKUP(H8525,IRDeviceDetails!$A$1:$B$10000,2,FALSE)=0,"Standalone",IF(ISNUMBER(MATCH(H8525,ConfigGrouping!$D$1:$D$10000,0)),"Primary","Secondary")),"")))))))))</f>
        <v/>
      </c>
    </row>
    <row r="8526" spans="5:5" ht="15" customHeight="1" x14ac:dyDescent="0.35">
      <c r="E8526" s="11" t="str">
        <f>IF(F8526="Primary Timing Controller","Timing",IF(F8526="Secondary Timing Controller","Timing",IF(F8526="Star","Ethernet",IF(F8526="Door Controller","Security Solution",IF(F8526="Elevator Controller","Security Solution",IF(F8526="Range Extender","Security Solution",IF(F8526="Dropbox","Standalone",IF(F8526="LF Exciter","Standalone",IF(OR(F8526="Monitor",F8526="Virtual Wall"),IF(VLOOKUP(H8526,IRDeviceDetails!$A$1:$B$10000,2,FALSE)=0,"Standalone",IF(ISNUMBER(MATCH(H8526,ConfigGrouping!$D$1:$D$10000,0)),"Primary","Secondary")),"")))))))))</f>
        <v/>
      </c>
    </row>
    <row r="8527" spans="5:5" ht="15" customHeight="1" x14ac:dyDescent="0.35">
      <c r="E8527" s="11" t="str">
        <f>IF(F8527="Primary Timing Controller","Timing",IF(F8527="Secondary Timing Controller","Timing",IF(F8527="Star","Ethernet",IF(F8527="Door Controller","Security Solution",IF(F8527="Elevator Controller","Security Solution",IF(F8527="Range Extender","Security Solution",IF(F8527="Dropbox","Standalone",IF(F8527="LF Exciter","Standalone",IF(OR(F8527="Monitor",F8527="Virtual Wall"),IF(VLOOKUP(H8527,IRDeviceDetails!$A$1:$B$10000,2,FALSE)=0,"Standalone",IF(ISNUMBER(MATCH(H8527,ConfigGrouping!$D$1:$D$10000,0)),"Primary","Secondary")),"")))))))))</f>
        <v/>
      </c>
    </row>
    <row r="8528" spans="5:5" ht="15" customHeight="1" x14ac:dyDescent="0.35">
      <c r="E8528" s="11" t="str">
        <f>IF(F8528="Primary Timing Controller","Timing",IF(F8528="Secondary Timing Controller","Timing",IF(F8528="Star","Ethernet",IF(F8528="Door Controller","Security Solution",IF(F8528="Elevator Controller","Security Solution",IF(F8528="Range Extender","Security Solution",IF(F8528="Dropbox","Standalone",IF(F8528="LF Exciter","Standalone",IF(OR(F8528="Monitor",F8528="Virtual Wall"),IF(VLOOKUP(H8528,IRDeviceDetails!$A$1:$B$10000,2,FALSE)=0,"Standalone",IF(ISNUMBER(MATCH(H8528,ConfigGrouping!$D$1:$D$10000,0)),"Primary","Secondary")),"")))))))))</f>
        <v/>
      </c>
    </row>
    <row r="8529" spans="5:5" ht="15" customHeight="1" x14ac:dyDescent="0.35">
      <c r="E8529" s="11" t="str">
        <f>IF(F8529="Primary Timing Controller","Timing",IF(F8529="Secondary Timing Controller","Timing",IF(F8529="Star","Ethernet",IF(F8529="Door Controller","Security Solution",IF(F8529="Elevator Controller","Security Solution",IF(F8529="Range Extender","Security Solution",IF(F8529="Dropbox","Standalone",IF(F8529="LF Exciter","Standalone",IF(OR(F8529="Monitor",F8529="Virtual Wall"),IF(VLOOKUP(H8529,IRDeviceDetails!$A$1:$B$10000,2,FALSE)=0,"Standalone",IF(ISNUMBER(MATCH(H8529,ConfigGrouping!$D$1:$D$10000,0)),"Primary","Secondary")),"")))))))))</f>
        <v/>
      </c>
    </row>
    <row r="8530" spans="5:5" ht="15" customHeight="1" x14ac:dyDescent="0.35">
      <c r="E8530" s="11" t="str">
        <f>IF(F8530="Primary Timing Controller","Timing",IF(F8530="Secondary Timing Controller","Timing",IF(F8530="Star","Ethernet",IF(F8530="Door Controller","Security Solution",IF(F8530="Elevator Controller","Security Solution",IF(F8530="Range Extender","Security Solution",IF(F8530="Dropbox","Standalone",IF(F8530="LF Exciter","Standalone",IF(OR(F8530="Monitor",F8530="Virtual Wall"),IF(VLOOKUP(H8530,IRDeviceDetails!$A$1:$B$10000,2,FALSE)=0,"Standalone",IF(ISNUMBER(MATCH(H8530,ConfigGrouping!$D$1:$D$10000,0)),"Primary","Secondary")),"")))))))))</f>
        <v/>
      </c>
    </row>
    <row r="8531" spans="5:5" ht="15" customHeight="1" x14ac:dyDescent="0.35">
      <c r="E8531" s="11" t="str">
        <f>IF(F8531="Primary Timing Controller","Timing",IF(F8531="Secondary Timing Controller","Timing",IF(F8531="Star","Ethernet",IF(F8531="Door Controller","Security Solution",IF(F8531="Elevator Controller","Security Solution",IF(F8531="Range Extender","Security Solution",IF(F8531="Dropbox","Standalone",IF(F8531="LF Exciter","Standalone",IF(OR(F8531="Monitor",F8531="Virtual Wall"),IF(VLOOKUP(H8531,IRDeviceDetails!$A$1:$B$10000,2,FALSE)=0,"Standalone",IF(ISNUMBER(MATCH(H8531,ConfigGrouping!$D$1:$D$10000,0)),"Primary","Secondary")),"")))))))))</f>
        <v/>
      </c>
    </row>
    <row r="8532" spans="5:5" ht="15" customHeight="1" x14ac:dyDescent="0.35">
      <c r="E8532" s="11" t="str">
        <f>IF(F8532="Primary Timing Controller","Timing",IF(F8532="Secondary Timing Controller","Timing",IF(F8532="Star","Ethernet",IF(F8532="Door Controller","Security Solution",IF(F8532="Elevator Controller","Security Solution",IF(F8532="Range Extender","Security Solution",IF(F8532="Dropbox","Standalone",IF(F8532="LF Exciter","Standalone",IF(OR(F8532="Monitor",F8532="Virtual Wall"),IF(VLOOKUP(H8532,IRDeviceDetails!$A$1:$B$10000,2,FALSE)=0,"Standalone",IF(ISNUMBER(MATCH(H8532,ConfigGrouping!$D$1:$D$10000,0)),"Primary","Secondary")),"")))))))))</f>
        <v/>
      </c>
    </row>
    <row r="8533" spans="5:5" ht="15" customHeight="1" x14ac:dyDescent="0.35">
      <c r="E8533" s="11" t="str">
        <f>IF(F8533="Primary Timing Controller","Timing",IF(F8533="Secondary Timing Controller","Timing",IF(F8533="Star","Ethernet",IF(F8533="Door Controller","Security Solution",IF(F8533="Elevator Controller","Security Solution",IF(F8533="Range Extender","Security Solution",IF(F8533="Dropbox","Standalone",IF(F8533="LF Exciter","Standalone",IF(OR(F8533="Monitor",F8533="Virtual Wall"),IF(VLOOKUP(H8533,IRDeviceDetails!$A$1:$B$10000,2,FALSE)=0,"Standalone",IF(ISNUMBER(MATCH(H8533,ConfigGrouping!$D$1:$D$10000,0)),"Primary","Secondary")),"")))))))))</f>
        <v/>
      </c>
    </row>
    <row r="8534" spans="5:5" ht="15" customHeight="1" x14ac:dyDescent="0.35">
      <c r="E8534" s="11" t="str">
        <f>IF(F8534="Primary Timing Controller","Timing",IF(F8534="Secondary Timing Controller","Timing",IF(F8534="Star","Ethernet",IF(F8534="Door Controller","Security Solution",IF(F8534="Elevator Controller","Security Solution",IF(F8534="Range Extender","Security Solution",IF(F8534="Dropbox","Standalone",IF(F8534="LF Exciter","Standalone",IF(OR(F8534="Monitor",F8534="Virtual Wall"),IF(VLOOKUP(H8534,IRDeviceDetails!$A$1:$B$10000,2,FALSE)=0,"Standalone",IF(ISNUMBER(MATCH(H8534,ConfigGrouping!$D$1:$D$10000,0)),"Primary","Secondary")),"")))))))))</f>
        <v/>
      </c>
    </row>
    <row r="8535" spans="5:5" ht="15" customHeight="1" x14ac:dyDescent="0.35">
      <c r="E8535" s="11" t="str">
        <f>IF(F8535="Primary Timing Controller","Timing",IF(F8535="Secondary Timing Controller","Timing",IF(F8535="Star","Ethernet",IF(F8535="Door Controller","Security Solution",IF(F8535="Elevator Controller","Security Solution",IF(F8535="Range Extender","Security Solution",IF(F8535="Dropbox","Standalone",IF(F8535="LF Exciter","Standalone",IF(OR(F8535="Monitor",F8535="Virtual Wall"),IF(VLOOKUP(H8535,IRDeviceDetails!$A$1:$B$10000,2,FALSE)=0,"Standalone",IF(ISNUMBER(MATCH(H8535,ConfigGrouping!$D$1:$D$10000,0)),"Primary","Secondary")),"")))))))))</f>
        <v/>
      </c>
    </row>
    <row r="8536" spans="5:5" ht="15" customHeight="1" x14ac:dyDescent="0.35">
      <c r="E8536" s="11" t="str">
        <f>IF(F8536="Primary Timing Controller","Timing",IF(F8536="Secondary Timing Controller","Timing",IF(F8536="Star","Ethernet",IF(F8536="Door Controller","Security Solution",IF(F8536="Elevator Controller","Security Solution",IF(F8536="Range Extender","Security Solution",IF(F8536="Dropbox","Standalone",IF(F8536="LF Exciter","Standalone",IF(OR(F8536="Monitor",F8536="Virtual Wall"),IF(VLOOKUP(H8536,IRDeviceDetails!$A$1:$B$10000,2,FALSE)=0,"Standalone",IF(ISNUMBER(MATCH(H8536,ConfigGrouping!$D$1:$D$10000,0)),"Primary","Secondary")),"")))))))))</f>
        <v/>
      </c>
    </row>
    <row r="8537" spans="5:5" ht="15" customHeight="1" x14ac:dyDescent="0.35">
      <c r="E8537" s="11" t="str">
        <f>IF(F8537="Primary Timing Controller","Timing",IF(F8537="Secondary Timing Controller","Timing",IF(F8537="Star","Ethernet",IF(F8537="Door Controller","Security Solution",IF(F8537="Elevator Controller","Security Solution",IF(F8537="Range Extender","Security Solution",IF(F8537="Dropbox","Standalone",IF(F8537="LF Exciter","Standalone",IF(OR(F8537="Monitor",F8537="Virtual Wall"),IF(VLOOKUP(H8537,IRDeviceDetails!$A$1:$B$10000,2,FALSE)=0,"Standalone",IF(ISNUMBER(MATCH(H8537,ConfigGrouping!$D$1:$D$10000,0)),"Primary","Secondary")),"")))))))))</f>
        <v/>
      </c>
    </row>
    <row r="8538" spans="5:5" ht="15" customHeight="1" x14ac:dyDescent="0.35">
      <c r="E8538" s="11" t="str">
        <f>IF(F8538="Primary Timing Controller","Timing",IF(F8538="Secondary Timing Controller","Timing",IF(F8538="Star","Ethernet",IF(F8538="Door Controller","Security Solution",IF(F8538="Elevator Controller","Security Solution",IF(F8538="Range Extender","Security Solution",IF(F8538="Dropbox","Standalone",IF(F8538="LF Exciter","Standalone",IF(OR(F8538="Monitor",F8538="Virtual Wall"),IF(VLOOKUP(H8538,IRDeviceDetails!$A$1:$B$10000,2,FALSE)=0,"Standalone",IF(ISNUMBER(MATCH(H8538,ConfigGrouping!$D$1:$D$10000,0)),"Primary","Secondary")),"")))))))))</f>
        <v/>
      </c>
    </row>
    <row r="8539" spans="5:5" ht="15" customHeight="1" x14ac:dyDescent="0.35">
      <c r="E8539" s="11" t="str">
        <f>IF(F8539="Primary Timing Controller","Timing",IF(F8539="Secondary Timing Controller","Timing",IF(F8539="Star","Ethernet",IF(F8539="Door Controller","Security Solution",IF(F8539="Elevator Controller","Security Solution",IF(F8539="Range Extender","Security Solution",IF(F8539="Dropbox","Standalone",IF(F8539="LF Exciter","Standalone",IF(OR(F8539="Monitor",F8539="Virtual Wall"),IF(VLOOKUP(H8539,IRDeviceDetails!$A$1:$B$10000,2,FALSE)=0,"Standalone",IF(ISNUMBER(MATCH(H8539,ConfigGrouping!$D$1:$D$10000,0)),"Primary","Secondary")),"")))))))))</f>
        <v/>
      </c>
    </row>
    <row r="8540" spans="5:5" ht="15" customHeight="1" x14ac:dyDescent="0.35">
      <c r="E8540" s="11" t="str">
        <f>IF(F8540="Primary Timing Controller","Timing",IF(F8540="Secondary Timing Controller","Timing",IF(F8540="Star","Ethernet",IF(F8540="Door Controller","Security Solution",IF(F8540="Elevator Controller","Security Solution",IF(F8540="Range Extender","Security Solution",IF(F8540="Dropbox","Standalone",IF(F8540="LF Exciter","Standalone",IF(OR(F8540="Monitor",F8540="Virtual Wall"),IF(VLOOKUP(H8540,IRDeviceDetails!$A$1:$B$10000,2,FALSE)=0,"Standalone",IF(ISNUMBER(MATCH(H8540,ConfigGrouping!$D$1:$D$10000,0)),"Primary","Secondary")),"")))))))))</f>
        <v/>
      </c>
    </row>
    <row r="8541" spans="5:5" ht="15" customHeight="1" x14ac:dyDescent="0.35">
      <c r="E8541" s="11" t="str">
        <f>IF(F8541="Primary Timing Controller","Timing",IF(F8541="Secondary Timing Controller","Timing",IF(F8541="Star","Ethernet",IF(F8541="Door Controller","Security Solution",IF(F8541="Elevator Controller","Security Solution",IF(F8541="Range Extender","Security Solution",IF(F8541="Dropbox","Standalone",IF(F8541="LF Exciter","Standalone",IF(OR(F8541="Monitor",F8541="Virtual Wall"),IF(VLOOKUP(H8541,IRDeviceDetails!$A$1:$B$10000,2,FALSE)=0,"Standalone",IF(ISNUMBER(MATCH(H8541,ConfigGrouping!$D$1:$D$10000,0)),"Primary","Secondary")),"")))))))))</f>
        <v/>
      </c>
    </row>
    <row r="8542" spans="5:5" ht="15" customHeight="1" x14ac:dyDescent="0.35">
      <c r="E8542" s="11" t="str">
        <f>IF(F8542="Primary Timing Controller","Timing",IF(F8542="Secondary Timing Controller","Timing",IF(F8542="Star","Ethernet",IF(F8542="Door Controller","Security Solution",IF(F8542="Elevator Controller","Security Solution",IF(F8542="Range Extender","Security Solution",IF(F8542="Dropbox","Standalone",IF(F8542="LF Exciter","Standalone",IF(OR(F8542="Monitor",F8542="Virtual Wall"),IF(VLOOKUP(H8542,IRDeviceDetails!$A$1:$B$10000,2,FALSE)=0,"Standalone",IF(ISNUMBER(MATCH(H8542,ConfigGrouping!$D$1:$D$10000,0)),"Primary","Secondary")),"")))))))))</f>
        <v/>
      </c>
    </row>
    <row r="8543" spans="5:5" ht="15" customHeight="1" x14ac:dyDescent="0.35">
      <c r="E8543" s="11" t="str">
        <f>IF(F8543="Primary Timing Controller","Timing",IF(F8543="Secondary Timing Controller","Timing",IF(F8543="Star","Ethernet",IF(F8543="Door Controller","Security Solution",IF(F8543="Elevator Controller","Security Solution",IF(F8543="Range Extender","Security Solution",IF(F8543="Dropbox","Standalone",IF(F8543="LF Exciter","Standalone",IF(OR(F8543="Monitor",F8543="Virtual Wall"),IF(VLOOKUP(H8543,IRDeviceDetails!$A$1:$B$10000,2,FALSE)=0,"Standalone",IF(ISNUMBER(MATCH(H8543,ConfigGrouping!$D$1:$D$10000,0)),"Primary","Secondary")),"")))))))))</f>
        <v/>
      </c>
    </row>
    <row r="8544" spans="5:5" ht="15" customHeight="1" x14ac:dyDescent="0.35">
      <c r="E8544" s="11" t="str">
        <f>IF(F8544="Primary Timing Controller","Timing",IF(F8544="Secondary Timing Controller","Timing",IF(F8544="Star","Ethernet",IF(F8544="Door Controller","Security Solution",IF(F8544="Elevator Controller","Security Solution",IF(F8544="Range Extender","Security Solution",IF(F8544="Dropbox","Standalone",IF(F8544="LF Exciter","Standalone",IF(OR(F8544="Monitor",F8544="Virtual Wall"),IF(VLOOKUP(H8544,IRDeviceDetails!$A$1:$B$10000,2,FALSE)=0,"Standalone",IF(ISNUMBER(MATCH(H8544,ConfigGrouping!$D$1:$D$10000,0)),"Primary","Secondary")),"")))))))))</f>
        <v/>
      </c>
    </row>
    <row r="8545" spans="5:5" ht="15" customHeight="1" x14ac:dyDescent="0.35">
      <c r="E8545" s="11" t="str">
        <f>IF(F8545="Primary Timing Controller","Timing",IF(F8545="Secondary Timing Controller","Timing",IF(F8545="Star","Ethernet",IF(F8545="Door Controller","Security Solution",IF(F8545="Elevator Controller","Security Solution",IF(F8545="Range Extender","Security Solution",IF(F8545="Dropbox","Standalone",IF(F8545="LF Exciter","Standalone",IF(OR(F8545="Monitor",F8545="Virtual Wall"),IF(VLOOKUP(H8545,IRDeviceDetails!$A$1:$B$10000,2,FALSE)=0,"Standalone",IF(ISNUMBER(MATCH(H8545,ConfigGrouping!$D$1:$D$10000,0)),"Primary","Secondary")),"")))))))))</f>
        <v/>
      </c>
    </row>
    <row r="8546" spans="5:5" ht="15" customHeight="1" x14ac:dyDescent="0.35">
      <c r="E8546" s="11" t="str">
        <f>IF(F8546="Primary Timing Controller","Timing",IF(F8546="Secondary Timing Controller","Timing",IF(F8546="Star","Ethernet",IF(F8546="Door Controller","Security Solution",IF(F8546="Elevator Controller","Security Solution",IF(F8546="Range Extender","Security Solution",IF(F8546="Dropbox","Standalone",IF(F8546="LF Exciter","Standalone",IF(OR(F8546="Monitor",F8546="Virtual Wall"),IF(VLOOKUP(H8546,IRDeviceDetails!$A$1:$B$10000,2,FALSE)=0,"Standalone",IF(ISNUMBER(MATCH(H8546,ConfigGrouping!$D$1:$D$10000,0)),"Primary","Secondary")),"")))))))))</f>
        <v/>
      </c>
    </row>
    <row r="8547" spans="5:5" ht="15" customHeight="1" x14ac:dyDescent="0.35">
      <c r="E8547" s="11" t="str">
        <f>IF(F8547="Primary Timing Controller","Timing",IF(F8547="Secondary Timing Controller","Timing",IF(F8547="Star","Ethernet",IF(F8547="Door Controller","Security Solution",IF(F8547="Elevator Controller","Security Solution",IF(F8547="Range Extender","Security Solution",IF(F8547="Dropbox","Standalone",IF(F8547="LF Exciter","Standalone",IF(OR(F8547="Monitor",F8547="Virtual Wall"),IF(VLOOKUP(H8547,IRDeviceDetails!$A$1:$B$10000,2,FALSE)=0,"Standalone",IF(ISNUMBER(MATCH(H8547,ConfigGrouping!$D$1:$D$10000,0)),"Primary","Secondary")),"")))))))))</f>
        <v/>
      </c>
    </row>
    <row r="8548" spans="5:5" ht="15" customHeight="1" x14ac:dyDescent="0.35">
      <c r="E8548" s="11" t="str">
        <f>IF(F8548="Primary Timing Controller","Timing",IF(F8548="Secondary Timing Controller","Timing",IF(F8548="Star","Ethernet",IF(F8548="Door Controller","Security Solution",IF(F8548="Elevator Controller","Security Solution",IF(F8548="Range Extender","Security Solution",IF(F8548="Dropbox","Standalone",IF(F8548="LF Exciter","Standalone",IF(OR(F8548="Monitor",F8548="Virtual Wall"),IF(VLOOKUP(H8548,IRDeviceDetails!$A$1:$B$10000,2,FALSE)=0,"Standalone",IF(ISNUMBER(MATCH(H8548,ConfigGrouping!$D$1:$D$10000,0)),"Primary","Secondary")),"")))))))))</f>
        <v/>
      </c>
    </row>
    <row r="8549" spans="5:5" ht="15" customHeight="1" x14ac:dyDescent="0.35">
      <c r="E8549" s="11" t="str">
        <f>IF(F8549="Primary Timing Controller","Timing",IF(F8549="Secondary Timing Controller","Timing",IF(F8549="Star","Ethernet",IF(F8549="Door Controller","Security Solution",IF(F8549="Elevator Controller","Security Solution",IF(F8549="Range Extender","Security Solution",IF(F8549="Dropbox","Standalone",IF(F8549="LF Exciter","Standalone",IF(OR(F8549="Monitor",F8549="Virtual Wall"),IF(VLOOKUP(H8549,IRDeviceDetails!$A$1:$B$10000,2,FALSE)=0,"Standalone",IF(ISNUMBER(MATCH(H8549,ConfigGrouping!$D$1:$D$10000,0)),"Primary","Secondary")),"")))))))))</f>
        <v/>
      </c>
    </row>
    <row r="8550" spans="5:5" ht="15" customHeight="1" x14ac:dyDescent="0.35">
      <c r="E8550" s="11" t="str">
        <f>IF(F8550="Primary Timing Controller","Timing",IF(F8550="Secondary Timing Controller","Timing",IF(F8550="Star","Ethernet",IF(F8550="Door Controller","Security Solution",IF(F8550="Elevator Controller","Security Solution",IF(F8550="Range Extender","Security Solution",IF(F8550="Dropbox","Standalone",IF(F8550="LF Exciter","Standalone",IF(OR(F8550="Monitor",F8550="Virtual Wall"),IF(VLOOKUP(H8550,IRDeviceDetails!$A$1:$B$10000,2,FALSE)=0,"Standalone",IF(ISNUMBER(MATCH(H8550,ConfigGrouping!$D$1:$D$10000,0)),"Primary","Secondary")),"")))))))))</f>
        <v/>
      </c>
    </row>
    <row r="8551" spans="5:5" ht="15" customHeight="1" x14ac:dyDescent="0.35">
      <c r="E8551" s="11" t="str">
        <f>IF(F8551="Primary Timing Controller","Timing",IF(F8551="Secondary Timing Controller","Timing",IF(F8551="Star","Ethernet",IF(F8551="Door Controller","Security Solution",IF(F8551="Elevator Controller","Security Solution",IF(F8551="Range Extender","Security Solution",IF(F8551="Dropbox","Standalone",IF(F8551="LF Exciter","Standalone",IF(OR(F8551="Monitor",F8551="Virtual Wall"),IF(VLOOKUP(H8551,IRDeviceDetails!$A$1:$B$10000,2,FALSE)=0,"Standalone",IF(ISNUMBER(MATCH(H8551,ConfigGrouping!$D$1:$D$10000,0)),"Primary","Secondary")),"")))))))))</f>
        <v/>
      </c>
    </row>
    <row r="8552" spans="5:5" ht="15" customHeight="1" x14ac:dyDescent="0.35">
      <c r="E8552" s="11" t="str">
        <f>IF(F8552="Primary Timing Controller","Timing",IF(F8552="Secondary Timing Controller","Timing",IF(F8552="Star","Ethernet",IF(F8552="Door Controller","Security Solution",IF(F8552="Elevator Controller","Security Solution",IF(F8552="Range Extender","Security Solution",IF(F8552="Dropbox","Standalone",IF(F8552="LF Exciter","Standalone",IF(OR(F8552="Monitor",F8552="Virtual Wall"),IF(VLOOKUP(H8552,IRDeviceDetails!$A$1:$B$10000,2,FALSE)=0,"Standalone",IF(ISNUMBER(MATCH(H8552,ConfigGrouping!$D$1:$D$10000,0)),"Primary","Secondary")),"")))))))))</f>
        <v/>
      </c>
    </row>
    <row r="8553" spans="5:5" ht="15" customHeight="1" x14ac:dyDescent="0.35">
      <c r="E8553" s="11" t="str">
        <f>IF(F8553="Primary Timing Controller","Timing",IF(F8553="Secondary Timing Controller","Timing",IF(F8553="Star","Ethernet",IF(F8553="Door Controller","Security Solution",IF(F8553="Elevator Controller","Security Solution",IF(F8553="Range Extender","Security Solution",IF(F8553="Dropbox","Standalone",IF(F8553="LF Exciter","Standalone",IF(OR(F8553="Monitor",F8553="Virtual Wall"),IF(VLOOKUP(H8553,IRDeviceDetails!$A$1:$B$10000,2,FALSE)=0,"Standalone",IF(ISNUMBER(MATCH(H8553,ConfigGrouping!$D$1:$D$10000,0)),"Primary","Secondary")),"")))))))))</f>
        <v/>
      </c>
    </row>
    <row r="8554" spans="5:5" ht="15" customHeight="1" x14ac:dyDescent="0.35">
      <c r="E8554" s="11" t="str">
        <f>IF(F8554="Primary Timing Controller","Timing",IF(F8554="Secondary Timing Controller","Timing",IF(F8554="Star","Ethernet",IF(F8554="Door Controller","Security Solution",IF(F8554="Elevator Controller","Security Solution",IF(F8554="Range Extender","Security Solution",IF(F8554="Dropbox","Standalone",IF(F8554="LF Exciter","Standalone",IF(OR(F8554="Monitor",F8554="Virtual Wall"),IF(VLOOKUP(H8554,IRDeviceDetails!$A$1:$B$10000,2,FALSE)=0,"Standalone",IF(ISNUMBER(MATCH(H8554,ConfigGrouping!$D$1:$D$10000,0)),"Primary","Secondary")),"")))))))))</f>
        <v/>
      </c>
    </row>
    <row r="8555" spans="5:5" ht="15" customHeight="1" x14ac:dyDescent="0.35">
      <c r="E8555" s="11" t="str">
        <f>IF(F8555="Primary Timing Controller","Timing",IF(F8555="Secondary Timing Controller","Timing",IF(F8555="Star","Ethernet",IF(F8555="Door Controller","Security Solution",IF(F8555="Elevator Controller","Security Solution",IF(F8555="Range Extender","Security Solution",IF(F8555="Dropbox","Standalone",IF(F8555="LF Exciter","Standalone",IF(OR(F8555="Monitor",F8555="Virtual Wall"),IF(VLOOKUP(H8555,IRDeviceDetails!$A$1:$B$10000,2,FALSE)=0,"Standalone",IF(ISNUMBER(MATCH(H8555,ConfigGrouping!$D$1:$D$10000,0)),"Primary","Secondary")),"")))))))))</f>
        <v/>
      </c>
    </row>
    <row r="8556" spans="5:5" ht="15" customHeight="1" x14ac:dyDescent="0.35">
      <c r="E8556" s="11" t="str">
        <f>IF(F8556="Primary Timing Controller","Timing",IF(F8556="Secondary Timing Controller","Timing",IF(F8556="Star","Ethernet",IF(F8556="Door Controller","Security Solution",IF(F8556="Elevator Controller","Security Solution",IF(F8556="Range Extender","Security Solution",IF(F8556="Dropbox","Standalone",IF(F8556="LF Exciter","Standalone",IF(OR(F8556="Monitor",F8556="Virtual Wall"),IF(VLOOKUP(H8556,IRDeviceDetails!$A$1:$B$10000,2,FALSE)=0,"Standalone",IF(ISNUMBER(MATCH(H8556,ConfigGrouping!$D$1:$D$10000,0)),"Primary","Secondary")),"")))))))))</f>
        <v/>
      </c>
    </row>
    <row r="8557" spans="5:5" ht="15" customHeight="1" x14ac:dyDescent="0.35">
      <c r="E8557" s="11" t="str">
        <f>IF(F8557="Primary Timing Controller","Timing",IF(F8557="Secondary Timing Controller","Timing",IF(F8557="Star","Ethernet",IF(F8557="Door Controller","Security Solution",IF(F8557="Elevator Controller","Security Solution",IF(F8557="Range Extender","Security Solution",IF(F8557="Dropbox","Standalone",IF(F8557="LF Exciter","Standalone",IF(OR(F8557="Monitor",F8557="Virtual Wall"),IF(VLOOKUP(H8557,IRDeviceDetails!$A$1:$B$10000,2,FALSE)=0,"Standalone",IF(ISNUMBER(MATCH(H8557,ConfigGrouping!$D$1:$D$10000,0)),"Primary","Secondary")),"")))))))))</f>
        <v/>
      </c>
    </row>
    <row r="8558" spans="5:5" ht="15" customHeight="1" x14ac:dyDescent="0.35">
      <c r="E8558" s="11" t="str">
        <f>IF(F8558="Primary Timing Controller","Timing",IF(F8558="Secondary Timing Controller","Timing",IF(F8558="Star","Ethernet",IF(F8558="Door Controller","Security Solution",IF(F8558="Elevator Controller","Security Solution",IF(F8558="Range Extender","Security Solution",IF(F8558="Dropbox","Standalone",IF(F8558="LF Exciter","Standalone",IF(OR(F8558="Monitor",F8558="Virtual Wall"),IF(VLOOKUP(H8558,IRDeviceDetails!$A$1:$B$10000,2,FALSE)=0,"Standalone",IF(ISNUMBER(MATCH(H8558,ConfigGrouping!$D$1:$D$10000,0)),"Primary","Secondary")),"")))))))))</f>
        <v/>
      </c>
    </row>
    <row r="8559" spans="5:5" ht="15" customHeight="1" x14ac:dyDescent="0.35">
      <c r="E8559" s="11" t="str">
        <f>IF(F8559="Primary Timing Controller","Timing",IF(F8559="Secondary Timing Controller","Timing",IF(F8559="Star","Ethernet",IF(F8559="Door Controller","Security Solution",IF(F8559="Elevator Controller","Security Solution",IF(F8559="Range Extender","Security Solution",IF(F8559="Dropbox","Standalone",IF(F8559="LF Exciter","Standalone",IF(OR(F8559="Monitor",F8559="Virtual Wall"),IF(VLOOKUP(H8559,IRDeviceDetails!$A$1:$B$10000,2,FALSE)=0,"Standalone",IF(ISNUMBER(MATCH(H8559,ConfigGrouping!$D$1:$D$10000,0)),"Primary","Secondary")),"")))))))))</f>
        <v/>
      </c>
    </row>
    <row r="8560" spans="5:5" ht="15" customHeight="1" x14ac:dyDescent="0.35">
      <c r="E8560" s="11" t="str">
        <f>IF(F8560="Primary Timing Controller","Timing",IF(F8560="Secondary Timing Controller","Timing",IF(F8560="Star","Ethernet",IF(F8560="Door Controller","Security Solution",IF(F8560="Elevator Controller","Security Solution",IF(F8560="Range Extender","Security Solution",IF(F8560="Dropbox","Standalone",IF(F8560="LF Exciter","Standalone",IF(OR(F8560="Monitor",F8560="Virtual Wall"),IF(VLOOKUP(H8560,IRDeviceDetails!$A$1:$B$10000,2,FALSE)=0,"Standalone",IF(ISNUMBER(MATCH(H8560,ConfigGrouping!$D$1:$D$10000,0)),"Primary","Secondary")),"")))))))))</f>
        <v/>
      </c>
    </row>
    <row r="8561" spans="5:5" ht="15" customHeight="1" x14ac:dyDescent="0.35">
      <c r="E8561" s="11" t="str">
        <f>IF(F8561="Primary Timing Controller","Timing",IF(F8561="Secondary Timing Controller","Timing",IF(F8561="Star","Ethernet",IF(F8561="Door Controller","Security Solution",IF(F8561="Elevator Controller","Security Solution",IF(F8561="Range Extender","Security Solution",IF(F8561="Dropbox","Standalone",IF(F8561="LF Exciter","Standalone",IF(OR(F8561="Monitor",F8561="Virtual Wall"),IF(VLOOKUP(H8561,IRDeviceDetails!$A$1:$B$10000,2,FALSE)=0,"Standalone",IF(ISNUMBER(MATCH(H8561,ConfigGrouping!$D$1:$D$10000,0)),"Primary","Secondary")),"")))))))))</f>
        <v/>
      </c>
    </row>
    <row r="8562" spans="5:5" ht="15" customHeight="1" x14ac:dyDescent="0.35">
      <c r="E8562" s="11" t="str">
        <f>IF(F8562="Primary Timing Controller","Timing",IF(F8562="Secondary Timing Controller","Timing",IF(F8562="Star","Ethernet",IF(F8562="Door Controller","Security Solution",IF(F8562="Elevator Controller","Security Solution",IF(F8562="Range Extender","Security Solution",IF(F8562="Dropbox","Standalone",IF(F8562="LF Exciter","Standalone",IF(OR(F8562="Monitor",F8562="Virtual Wall"),IF(VLOOKUP(H8562,IRDeviceDetails!$A$1:$B$10000,2,FALSE)=0,"Standalone",IF(ISNUMBER(MATCH(H8562,ConfigGrouping!$D$1:$D$10000,0)),"Primary","Secondary")),"")))))))))</f>
        <v/>
      </c>
    </row>
    <row r="8563" spans="5:5" ht="15" customHeight="1" x14ac:dyDescent="0.35">
      <c r="E8563" s="11" t="str">
        <f>IF(F8563="Primary Timing Controller","Timing",IF(F8563="Secondary Timing Controller","Timing",IF(F8563="Star","Ethernet",IF(F8563="Door Controller","Security Solution",IF(F8563="Elevator Controller","Security Solution",IF(F8563="Range Extender","Security Solution",IF(F8563="Dropbox","Standalone",IF(F8563="LF Exciter","Standalone",IF(OR(F8563="Monitor",F8563="Virtual Wall"),IF(VLOOKUP(H8563,IRDeviceDetails!$A$1:$B$10000,2,FALSE)=0,"Standalone",IF(ISNUMBER(MATCH(H8563,ConfigGrouping!$D$1:$D$10000,0)),"Primary","Secondary")),"")))))))))</f>
        <v/>
      </c>
    </row>
    <row r="8564" spans="5:5" ht="15" customHeight="1" x14ac:dyDescent="0.35">
      <c r="E8564" s="11" t="str">
        <f>IF(F8564="Primary Timing Controller","Timing",IF(F8564="Secondary Timing Controller","Timing",IF(F8564="Star","Ethernet",IF(F8564="Door Controller","Security Solution",IF(F8564="Elevator Controller","Security Solution",IF(F8564="Range Extender","Security Solution",IF(F8564="Dropbox","Standalone",IF(F8564="LF Exciter","Standalone",IF(OR(F8564="Monitor",F8564="Virtual Wall"),IF(VLOOKUP(H8564,IRDeviceDetails!$A$1:$B$10000,2,FALSE)=0,"Standalone",IF(ISNUMBER(MATCH(H8564,ConfigGrouping!$D$1:$D$10000,0)),"Primary","Secondary")),"")))))))))</f>
        <v/>
      </c>
    </row>
    <row r="8565" spans="5:5" ht="15" customHeight="1" x14ac:dyDescent="0.35">
      <c r="E8565" s="11" t="str">
        <f>IF(F8565="Primary Timing Controller","Timing",IF(F8565="Secondary Timing Controller","Timing",IF(F8565="Star","Ethernet",IF(F8565="Door Controller","Security Solution",IF(F8565="Elevator Controller","Security Solution",IF(F8565="Range Extender","Security Solution",IF(F8565="Dropbox","Standalone",IF(F8565="LF Exciter","Standalone",IF(OR(F8565="Monitor",F8565="Virtual Wall"),IF(VLOOKUP(H8565,IRDeviceDetails!$A$1:$B$10000,2,FALSE)=0,"Standalone",IF(ISNUMBER(MATCH(H8565,ConfigGrouping!$D$1:$D$10000,0)),"Primary","Secondary")),"")))))))))</f>
        <v/>
      </c>
    </row>
    <row r="8566" spans="5:5" ht="15" customHeight="1" x14ac:dyDescent="0.35">
      <c r="E8566" s="11" t="str">
        <f>IF(F8566="Primary Timing Controller","Timing",IF(F8566="Secondary Timing Controller","Timing",IF(F8566="Star","Ethernet",IF(F8566="Door Controller","Security Solution",IF(F8566="Elevator Controller","Security Solution",IF(F8566="Range Extender","Security Solution",IF(F8566="Dropbox","Standalone",IF(F8566="LF Exciter","Standalone",IF(OR(F8566="Monitor",F8566="Virtual Wall"),IF(VLOOKUP(H8566,IRDeviceDetails!$A$1:$B$10000,2,FALSE)=0,"Standalone",IF(ISNUMBER(MATCH(H8566,ConfigGrouping!$D$1:$D$10000,0)),"Primary","Secondary")),"")))))))))</f>
        <v/>
      </c>
    </row>
    <row r="8567" spans="5:5" ht="15" customHeight="1" x14ac:dyDescent="0.35">
      <c r="E8567" s="11" t="str">
        <f>IF(F8567="Primary Timing Controller","Timing",IF(F8567="Secondary Timing Controller","Timing",IF(F8567="Star","Ethernet",IF(F8567="Door Controller","Security Solution",IF(F8567="Elevator Controller","Security Solution",IF(F8567="Range Extender","Security Solution",IF(F8567="Dropbox","Standalone",IF(F8567="LF Exciter","Standalone",IF(OR(F8567="Monitor",F8567="Virtual Wall"),IF(VLOOKUP(H8567,IRDeviceDetails!$A$1:$B$10000,2,FALSE)=0,"Standalone",IF(ISNUMBER(MATCH(H8567,ConfigGrouping!$D$1:$D$10000,0)),"Primary","Secondary")),"")))))))))</f>
        <v/>
      </c>
    </row>
    <row r="8568" spans="5:5" ht="15" customHeight="1" x14ac:dyDescent="0.35">
      <c r="E8568" s="11" t="str">
        <f>IF(F8568="Primary Timing Controller","Timing",IF(F8568="Secondary Timing Controller","Timing",IF(F8568="Star","Ethernet",IF(F8568="Door Controller","Security Solution",IF(F8568="Elevator Controller","Security Solution",IF(F8568="Range Extender","Security Solution",IF(F8568="Dropbox","Standalone",IF(F8568="LF Exciter","Standalone",IF(OR(F8568="Monitor",F8568="Virtual Wall"),IF(VLOOKUP(H8568,IRDeviceDetails!$A$1:$B$10000,2,FALSE)=0,"Standalone",IF(ISNUMBER(MATCH(H8568,ConfigGrouping!$D$1:$D$10000,0)),"Primary","Secondary")),"")))))))))</f>
        <v/>
      </c>
    </row>
    <row r="8569" spans="5:5" ht="15" customHeight="1" x14ac:dyDescent="0.35">
      <c r="E8569" s="11" t="str">
        <f>IF(F8569="Primary Timing Controller","Timing",IF(F8569="Secondary Timing Controller","Timing",IF(F8569="Star","Ethernet",IF(F8569="Door Controller","Security Solution",IF(F8569="Elevator Controller","Security Solution",IF(F8569="Range Extender","Security Solution",IF(F8569="Dropbox","Standalone",IF(F8569="LF Exciter","Standalone",IF(OR(F8569="Monitor",F8569="Virtual Wall"),IF(VLOOKUP(H8569,IRDeviceDetails!$A$1:$B$10000,2,FALSE)=0,"Standalone",IF(ISNUMBER(MATCH(H8569,ConfigGrouping!$D$1:$D$10000,0)),"Primary","Secondary")),"")))))))))</f>
        <v/>
      </c>
    </row>
    <row r="8570" spans="5:5" ht="15" customHeight="1" x14ac:dyDescent="0.35">
      <c r="E8570" s="11" t="str">
        <f>IF(F8570="Primary Timing Controller","Timing",IF(F8570="Secondary Timing Controller","Timing",IF(F8570="Star","Ethernet",IF(F8570="Door Controller","Security Solution",IF(F8570="Elevator Controller","Security Solution",IF(F8570="Range Extender","Security Solution",IF(F8570="Dropbox","Standalone",IF(F8570="LF Exciter","Standalone",IF(OR(F8570="Monitor",F8570="Virtual Wall"),IF(VLOOKUP(H8570,IRDeviceDetails!$A$1:$B$10000,2,FALSE)=0,"Standalone",IF(ISNUMBER(MATCH(H8570,ConfigGrouping!$D$1:$D$10000,0)),"Primary","Secondary")),"")))))))))</f>
        <v/>
      </c>
    </row>
    <row r="8571" spans="5:5" ht="15" customHeight="1" x14ac:dyDescent="0.35">
      <c r="E8571" s="11" t="str">
        <f>IF(F8571="Primary Timing Controller","Timing",IF(F8571="Secondary Timing Controller","Timing",IF(F8571="Star","Ethernet",IF(F8571="Door Controller","Security Solution",IF(F8571="Elevator Controller","Security Solution",IF(F8571="Range Extender","Security Solution",IF(F8571="Dropbox","Standalone",IF(F8571="LF Exciter","Standalone",IF(OR(F8571="Monitor",F8571="Virtual Wall"),IF(VLOOKUP(H8571,IRDeviceDetails!$A$1:$B$10000,2,FALSE)=0,"Standalone",IF(ISNUMBER(MATCH(H8571,ConfigGrouping!$D$1:$D$10000,0)),"Primary","Secondary")),"")))))))))</f>
        <v/>
      </c>
    </row>
    <row r="8572" spans="5:5" ht="15" customHeight="1" x14ac:dyDescent="0.35">
      <c r="E8572" s="11" t="str">
        <f>IF(F8572="Primary Timing Controller","Timing",IF(F8572="Secondary Timing Controller","Timing",IF(F8572="Star","Ethernet",IF(F8572="Door Controller","Security Solution",IF(F8572="Elevator Controller","Security Solution",IF(F8572="Range Extender","Security Solution",IF(F8572="Dropbox","Standalone",IF(F8572="LF Exciter","Standalone",IF(OR(F8572="Monitor",F8572="Virtual Wall"),IF(VLOOKUP(H8572,IRDeviceDetails!$A$1:$B$10000,2,FALSE)=0,"Standalone",IF(ISNUMBER(MATCH(H8572,ConfigGrouping!$D$1:$D$10000,0)),"Primary","Secondary")),"")))))))))</f>
        <v/>
      </c>
    </row>
    <row r="8573" spans="5:5" ht="15" customHeight="1" x14ac:dyDescent="0.35">
      <c r="E8573" s="11" t="str">
        <f>IF(F8573="Primary Timing Controller","Timing",IF(F8573="Secondary Timing Controller","Timing",IF(F8573="Star","Ethernet",IF(F8573="Door Controller","Security Solution",IF(F8573="Elevator Controller","Security Solution",IF(F8573="Range Extender","Security Solution",IF(F8573="Dropbox","Standalone",IF(F8573="LF Exciter","Standalone",IF(OR(F8573="Monitor",F8573="Virtual Wall"),IF(VLOOKUP(H8573,IRDeviceDetails!$A$1:$B$10000,2,FALSE)=0,"Standalone",IF(ISNUMBER(MATCH(H8573,ConfigGrouping!$D$1:$D$10000,0)),"Primary","Secondary")),"")))))))))</f>
        <v/>
      </c>
    </row>
    <row r="8574" spans="5:5" ht="15" customHeight="1" x14ac:dyDescent="0.35">
      <c r="E8574" s="11" t="str">
        <f>IF(F8574="Primary Timing Controller","Timing",IF(F8574="Secondary Timing Controller","Timing",IF(F8574="Star","Ethernet",IF(F8574="Door Controller","Security Solution",IF(F8574="Elevator Controller","Security Solution",IF(F8574="Range Extender","Security Solution",IF(F8574="Dropbox","Standalone",IF(F8574="LF Exciter","Standalone",IF(OR(F8574="Monitor",F8574="Virtual Wall"),IF(VLOOKUP(H8574,IRDeviceDetails!$A$1:$B$10000,2,FALSE)=0,"Standalone",IF(ISNUMBER(MATCH(H8574,ConfigGrouping!$D$1:$D$10000,0)),"Primary","Secondary")),"")))))))))</f>
        <v/>
      </c>
    </row>
    <row r="8575" spans="5:5" ht="15" customHeight="1" x14ac:dyDescent="0.35">
      <c r="E8575" s="11" t="str">
        <f>IF(F8575="Primary Timing Controller","Timing",IF(F8575="Secondary Timing Controller","Timing",IF(F8575="Star","Ethernet",IF(F8575="Door Controller","Security Solution",IF(F8575="Elevator Controller","Security Solution",IF(F8575="Range Extender","Security Solution",IF(F8575="Dropbox","Standalone",IF(F8575="LF Exciter","Standalone",IF(OR(F8575="Monitor",F8575="Virtual Wall"),IF(VLOOKUP(H8575,IRDeviceDetails!$A$1:$B$10000,2,FALSE)=0,"Standalone",IF(ISNUMBER(MATCH(H8575,ConfigGrouping!$D$1:$D$10000,0)),"Primary","Secondary")),"")))))))))</f>
        <v/>
      </c>
    </row>
    <row r="8576" spans="5:5" ht="15" customHeight="1" x14ac:dyDescent="0.35">
      <c r="E8576" s="11" t="str">
        <f>IF(F8576="Primary Timing Controller","Timing",IF(F8576="Secondary Timing Controller","Timing",IF(F8576="Star","Ethernet",IF(F8576="Door Controller","Security Solution",IF(F8576="Elevator Controller","Security Solution",IF(F8576="Range Extender","Security Solution",IF(F8576="Dropbox","Standalone",IF(F8576="LF Exciter","Standalone",IF(OR(F8576="Monitor",F8576="Virtual Wall"),IF(VLOOKUP(H8576,IRDeviceDetails!$A$1:$B$10000,2,FALSE)=0,"Standalone",IF(ISNUMBER(MATCH(H8576,ConfigGrouping!$D$1:$D$10000,0)),"Primary","Secondary")),"")))))))))</f>
        <v/>
      </c>
    </row>
    <row r="8577" spans="5:5" ht="15" customHeight="1" x14ac:dyDescent="0.35">
      <c r="E8577" s="11" t="str">
        <f>IF(F8577="Primary Timing Controller","Timing",IF(F8577="Secondary Timing Controller","Timing",IF(F8577="Star","Ethernet",IF(F8577="Door Controller","Security Solution",IF(F8577="Elevator Controller","Security Solution",IF(F8577="Range Extender","Security Solution",IF(F8577="Dropbox","Standalone",IF(F8577="LF Exciter","Standalone",IF(OR(F8577="Monitor",F8577="Virtual Wall"),IF(VLOOKUP(H8577,IRDeviceDetails!$A$1:$B$10000,2,FALSE)=0,"Standalone",IF(ISNUMBER(MATCH(H8577,ConfigGrouping!$D$1:$D$10000,0)),"Primary","Secondary")),"")))))))))</f>
        <v/>
      </c>
    </row>
    <row r="8578" spans="5:5" ht="15" customHeight="1" x14ac:dyDescent="0.35">
      <c r="E8578" s="11" t="str">
        <f>IF(F8578="Primary Timing Controller","Timing",IF(F8578="Secondary Timing Controller","Timing",IF(F8578="Star","Ethernet",IF(F8578="Door Controller","Security Solution",IF(F8578="Elevator Controller","Security Solution",IF(F8578="Range Extender","Security Solution",IF(F8578="Dropbox","Standalone",IF(F8578="LF Exciter","Standalone",IF(OR(F8578="Monitor",F8578="Virtual Wall"),IF(VLOOKUP(H8578,IRDeviceDetails!$A$1:$B$10000,2,FALSE)=0,"Standalone",IF(ISNUMBER(MATCH(H8578,ConfigGrouping!$D$1:$D$10000,0)),"Primary","Secondary")),"")))))))))</f>
        <v/>
      </c>
    </row>
    <row r="8579" spans="5:5" ht="15" customHeight="1" x14ac:dyDescent="0.35">
      <c r="E8579" s="11" t="str">
        <f>IF(F8579="Primary Timing Controller","Timing",IF(F8579="Secondary Timing Controller","Timing",IF(F8579="Star","Ethernet",IF(F8579="Door Controller","Security Solution",IF(F8579="Elevator Controller","Security Solution",IF(F8579="Range Extender","Security Solution",IF(F8579="Dropbox","Standalone",IF(F8579="LF Exciter","Standalone",IF(OR(F8579="Monitor",F8579="Virtual Wall"),IF(VLOOKUP(H8579,IRDeviceDetails!$A$1:$B$10000,2,FALSE)=0,"Standalone",IF(ISNUMBER(MATCH(H8579,ConfigGrouping!$D$1:$D$10000,0)),"Primary","Secondary")),"")))))))))</f>
        <v/>
      </c>
    </row>
    <row r="8580" spans="5:5" ht="15" customHeight="1" x14ac:dyDescent="0.35">
      <c r="E8580" s="11" t="str">
        <f>IF(F8580="Primary Timing Controller","Timing",IF(F8580="Secondary Timing Controller","Timing",IF(F8580="Star","Ethernet",IF(F8580="Door Controller","Security Solution",IF(F8580="Elevator Controller","Security Solution",IF(F8580="Range Extender","Security Solution",IF(F8580="Dropbox","Standalone",IF(F8580="LF Exciter","Standalone",IF(OR(F8580="Monitor",F8580="Virtual Wall"),IF(VLOOKUP(H8580,IRDeviceDetails!$A$1:$B$10000,2,FALSE)=0,"Standalone",IF(ISNUMBER(MATCH(H8580,ConfigGrouping!$D$1:$D$10000,0)),"Primary","Secondary")),"")))))))))</f>
        <v/>
      </c>
    </row>
    <row r="8581" spans="5:5" ht="15" customHeight="1" x14ac:dyDescent="0.35">
      <c r="E8581" s="11" t="str">
        <f>IF(F8581="Primary Timing Controller","Timing",IF(F8581="Secondary Timing Controller","Timing",IF(F8581="Star","Ethernet",IF(F8581="Door Controller","Security Solution",IF(F8581="Elevator Controller","Security Solution",IF(F8581="Range Extender","Security Solution",IF(F8581="Dropbox","Standalone",IF(F8581="LF Exciter","Standalone",IF(OR(F8581="Monitor",F8581="Virtual Wall"),IF(VLOOKUP(H8581,IRDeviceDetails!$A$1:$B$10000,2,FALSE)=0,"Standalone",IF(ISNUMBER(MATCH(H8581,ConfigGrouping!$D$1:$D$10000,0)),"Primary","Secondary")),"")))))))))</f>
        <v/>
      </c>
    </row>
    <row r="8582" spans="5:5" ht="15" customHeight="1" x14ac:dyDescent="0.35">
      <c r="E8582" s="11" t="str">
        <f>IF(F8582="Primary Timing Controller","Timing",IF(F8582="Secondary Timing Controller","Timing",IF(F8582="Star","Ethernet",IF(F8582="Door Controller","Security Solution",IF(F8582="Elevator Controller","Security Solution",IF(F8582="Range Extender","Security Solution",IF(F8582="Dropbox","Standalone",IF(F8582="LF Exciter","Standalone",IF(OR(F8582="Monitor",F8582="Virtual Wall"),IF(VLOOKUP(H8582,IRDeviceDetails!$A$1:$B$10000,2,FALSE)=0,"Standalone",IF(ISNUMBER(MATCH(H8582,ConfigGrouping!$D$1:$D$10000,0)),"Primary","Secondary")),"")))))))))</f>
        <v/>
      </c>
    </row>
    <row r="8583" spans="5:5" ht="15" customHeight="1" x14ac:dyDescent="0.35">
      <c r="E8583" s="11" t="str">
        <f>IF(F8583="Primary Timing Controller","Timing",IF(F8583="Secondary Timing Controller","Timing",IF(F8583="Star","Ethernet",IF(F8583="Door Controller","Security Solution",IF(F8583="Elevator Controller","Security Solution",IF(F8583="Range Extender","Security Solution",IF(F8583="Dropbox","Standalone",IF(F8583="LF Exciter","Standalone",IF(OR(F8583="Monitor",F8583="Virtual Wall"),IF(VLOOKUP(H8583,IRDeviceDetails!$A$1:$B$10000,2,FALSE)=0,"Standalone",IF(ISNUMBER(MATCH(H8583,ConfigGrouping!$D$1:$D$10000,0)),"Primary","Secondary")),"")))))))))</f>
        <v/>
      </c>
    </row>
    <row r="8584" spans="5:5" ht="15" customHeight="1" x14ac:dyDescent="0.35">
      <c r="E8584" s="11" t="str">
        <f>IF(F8584="Primary Timing Controller","Timing",IF(F8584="Secondary Timing Controller","Timing",IF(F8584="Star","Ethernet",IF(F8584="Door Controller","Security Solution",IF(F8584="Elevator Controller","Security Solution",IF(F8584="Range Extender","Security Solution",IF(F8584="Dropbox","Standalone",IF(F8584="LF Exciter","Standalone",IF(OR(F8584="Monitor",F8584="Virtual Wall"),IF(VLOOKUP(H8584,IRDeviceDetails!$A$1:$B$10000,2,FALSE)=0,"Standalone",IF(ISNUMBER(MATCH(H8584,ConfigGrouping!$D$1:$D$10000,0)),"Primary","Secondary")),"")))))))))</f>
        <v/>
      </c>
    </row>
    <row r="8585" spans="5:5" ht="15" customHeight="1" x14ac:dyDescent="0.35">
      <c r="E8585" s="11" t="str">
        <f>IF(F8585="Primary Timing Controller","Timing",IF(F8585="Secondary Timing Controller","Timing",IF(F8585="Star","Ethernet",IF(F8585="Door Controller","Security Solution",IF(F8585="Elevator Controller","Security Solution",IF(F8585="Range Extender","Security Solution",IF(F8585="Dropbox","Standalone",IF(F8585="LF Exciter","Standalone",IF(OR(F8585="Monitor",F8585="Virtual Wall"),IF(VLOOKUP(H8585,IRDeviceDetails!$A$1:$B$10000,2,FALSE)=0,"Standalone",IF(ISNUMBER(MATCH(H8585,ConfigGrouping!$D$1:$D$10000,0)),"Primary","Secondary")),"")))))))))</f>
        <v/>
      </c>
    </row>
    <row r="8586" spans="5:5" ht="15" customHeight="1" x14ac:dyDescent="0.35">
      <c r="E8586" s="11" t="str">
        <f>IF(F8586="Primary Timing Controller","Timing",IF(F8586="Secondary Timing Controller","Timing",IF(F8586="Star","Ethernet",IF(F8586="Door Controller","Security Solution",IF(F8586="Elevator Controller","Security Solution",IF(F8586="Range Extender","Security Solution",IF(F8586="Dropbox","Standalone",IF(F8586="LF Exciter","Standalone",IF(OR(F8586="Monitor",F8586="Virtual Wall"),IF(VLOOKUP(H8586,IRDeviceDetails!$A$1:$B$10000,2,FALSE)=0,"Standalone",IF(ISNUMBER(MATCH(H8586,ConfigGrouping!$D$1:$D$10000,0)),"Primary","Secondary")),"")))))))))</f>
        <v/>
      </c>
    </row>
    <row r="8587" spans="5:5" ht="15" customHeight="1" x14ac:dyDescent="0.35">
      <c r="E8587" s="11" t="str">
        <f>IF(F8587="Primary Timing Controller","Timing",IF(F8587="Secondary Timing Controller","Timing",IF(F8587="Star","Ethernet",IF(F8587="Door Controller","Security Solution",IF(F8587="Elevator Controller","Security Solution",IF(F8587="Range Extender","Security Solution",IF(F8587="Dropbox","Standalone",IF(F8587="LF Exciter","Standalone",IF(OR(F8587="Monitor",F8587="Virtual Wall"),IF(VLOOKUP(H8587,IRDeviceDetails!$A$1:$B$10000,2,FALSE)=0,"Standalone",IF(ISNUMBER(MATCH(H8587,ConfigGrouping!$D$1:$D$10000,0)),"Primary","Secondary")),"")))))))))</f>
        <v/>
      </c>
    </row>
    <row r="8588" spans="5:5" ht="15" customHeight="1" x14ac:dyDescent="0.35">
      <c r="E8588" s="11" t="str">
        <f>IF(F8588="Primary Timing Controller","Timing",IF(F8588="Secondary Timing Controller","Timing",IF(F8588="Star","Ethernet",IF(F8588="Door Controller","Security Solution",IF(F8588="Elevator Controller","Security Solution",IF(F8588="Range Extender","Security Solution",IF(F8588="Dropbox","Standalone",IF(F8588="LF Exciter","Standalone",IF(OR(F8588="Monitor",F8588="Virtual Wall"),IF(VLOOKUP(H8588,IRDeviceDetails!$A$1:$B$10000,2,FALSE)=0,"Standalone",IF(ISNUMBER(MATCH(H8588,ConfigGrouping!$D$1:$D$10000,0)),"Primary","Secondary")),"")))))))))</f>
        <v/>
      </c>
    </row>
    <row r="8589" spans="5:5" ht="15" customHeight="1" x14ac:dyDescent="0.35">
      <c r="E8589" s="11" t="str">
        <f>IF(F8589="Primary Timing Controller","Timing",IF(F8589="Secondary Timing Controller","Timing",IF(F8589="Star","Ethernet",IF(F8589="Door Controller","Security Solution",IF(F8589="Elevator Controller","Security Solution",IF(F8589="Range Extender","Security Solution",IF(F8589="Dropbox","Standalone",IF(F8589="LF Exciter","Standalone",IF(OR(F8589="Monitor",F8589="Virtual Wall"),IF(VLOOKUP(H8589,IRDeviceDetails!$A$1:$B$10000,2,FALSE)=0,"Standalone",IF(ISNUMBER(MATCH(H8589,ConfigGrouping!$D$1:$D$10000,0)),"Primary","Secondary")),"")))))))))</f>
        <v/>
      </c>
    </row>
    <row r="8590" spans="5:5" ht="15" customHeight="1" x14ac:dyDescent="0.35">
      <c r="E8590" s="11" t="str">
        <f>IF(F8590="Primary Timing Controller","Timing",IF(F8590="Secondary Timing Controller","Timing",IF(F8590="Star","Ethernet",IF(F8590="Door Controller","Security Solution",IF(F8590="Elevator Controller","Security Solution",IF(F8590="Range Extender","Security Solution",IF(F8590="Dropbox","Standalone",IF(F8590="LF Exciter","Standalone",IF(OR(F8590="Monitor",F8590="Virtual Wall"),IF(VLOOKUP(H8590,IRDeviceDetails!$A$1:$B$10000,2,FALSE)=0,"Standalone",IF(ISNUMBER(MATCH(H8590,ConfigGrouping!$D$1:$D$10000,0)),"Primary","Secondary")),"")))))))))</f>
        <v/>
      </c>
    </row>
    <row r="8591" spans="5:5" ht="15" customHeight="1" x14ac:dyDescent="0.35">
      <c r="E8591" s="11" t="str">
        <f>IF(F8591="Primary Timing Controller","Timing",IF(F8591="Secondary Timing Controller","Timing",IF(F8591="Star","Ethernet",IF(F8591="Door Controller","Security Solution",IF(F8591="Elevator Controller","Security Solution",IF(F8591="Range Extender","Security Solution",IF(F8591="Dropbox","Standalone",IF(F8591="LF Exciter","Standalone",IF(OR(F8591="Monitor",F8591="Virtual Wall"),IF(VLOOKUP(H8591,IRDeviceDetails!$A$1:$B$10000,2,FALSE)=0,"Standalone",IF(ISNUMBER(MATCH(H8591,ConfigGrouping!$D$1:$D$10000,0)),"Primary","Secondary")),"")))))))))</f>
        <v/>
      </c>
    </row>
    <row r="8592" spans="5:5" ht="15" customHeight="1" x14ac:dyDescent="0.35">
      <c r="E8592" s="11" t="str">
        <f>IF(F8592="Primary Timing Controller","Timing",IF(F8592="Secondary Timing Controller","Timing",IF(F8592="Star","Ethernet",IF(F8592="Door Controller","Security Solution",IF(F8592="Elevator Controller","Security Solution",IF(F8592="Range Extender","Security Solution",IF(F8592="Dropbox","Standalone",IF(F8592="LF Exciter","Standalone",IF(OR(F8592="Monitor",F8592="Virtual Wall"),IF(VLOOKUP(H8592,IRDeviceDetails!$A$1:$B$10000,2,FALSE)=0,"Standalone",IF(ISNUMBER(MATCH(H8592,ConfigGrouping!$D$1:$D$10000,0)),"Primary","Secondary")),"")))))))))</f>
        <v/>
      </c>
    </row>
    <row r="8593" spans="5:5" ht="15" customHeight="1" x14ac:dyDescent="0.35">
      <c r="E8593" s="11" t="str">
        <f>IF(F8593="Primary Timing Controller","Timing",IF(F8593="Secondary Timing Controller","Timing",IF(F8593="Star","Ethernet",IF(F8593="Door Controller","Security Solution",IF(F8593="Elevator Controller","Security Solution",IF(F8593="Range Extender","Security Solution",IF(F8593="Dropbox","Standalone",IF(F8593="LF Exciter","Standalone",IF(OR(F8593="Monitor",F8593="Virtual Wall"),IF(VLOOKUP(H8593,IRDeviceDetails!$A$1:$B$10000,2,FALSE)=0,"Standalone",IF(ISNUMBER(MATCH(H8593,ConfigGrouping!$D$1:$D$10000,0)),"Primary","Secondary")),"")))))))))</f>
        <v/>
      </c>
    </row>
    <row r="8594" spans="5:5" ht="15" customHeight="1" x14ac:dyDescent="0.35">
      <c r="E8594" s="11" t="str">
        <f>IF(F8594="Primary Timing Controller","Timing",IF(F8594="Secondary Timing Controller","Timing",IF(F8594="Star","Ethernet",IF(F8594="Door Controller","Security Solution",IF(F8594="Elevator Controller","Security Solution",IF(F8594="Range Extender","Security Solution",IF(F8594="Dropbox","Standalone",IF(F8594="LF Exciter","Standalone",IF(OR(F8594="Monitor",F8594="Virtual Wall"),IF(VLOOKUP(H8594,IRDeviceDetails!$A$1:$B$10000,2,FALSE)=0,"Standalone",IF(ISNUMBER(MATCH(H8594,ConfigGrouping!$D$1:$D$10000,0)),"Primary","Secondary")),"")))))))))</f>
        <v/>
      </c>
    </row>
    <row r="8595" spans="5:5" ht="15" customHeight="1" x14ac:dyDescent="0.35">
      <c r="E8595" s="11" t="str">
        <f>IF(F8595="Primary Timing Controller","Timing",IF(F8595="Secondary Timing Controller","Timing",IF(F8595="Star","Ethernet",IF(F8595="Door Controller","Security Solution",IF(F8595="Elevator Controller","Security Solution",IF(F8595="Range Extender","Security Solution",IF(F8595="Dropbox","Standalone",IF(F8595="LF Exciter","Standalone",IF(OR(F8595="Monitor",F8595="Virtual Wall"),IF(VLOOKUP(H8595,IRDeviceDetails!$A$1:$B$10000,2,FALSE)=0,"Standalone",IF(ISNUMBER(MATCH(H8595,ConfigGrouping!$D$1:$D$10000,0)),"Primary","Secondary")),"")))))))))</f>
        <v/>
      </c>
    </row>
    <row r="8596" spans="5:5" ht="15" customHeight="1" x14ac:dyDescent="0.35">
      <c r="E8596" s="11" t="str">
        <f>IF(F8596="Primary Timing Controller","Timing",IF(F8596="Secondary Timing Controller","Timing",IF(F8596="Star","Ethernet",IF(F8596="Door Controller","Security Solution",IF(F8596="Elevator Controller","Security Solution",IF(F8596="Range Extender","Security Solution",IF(F8596="Dropbox","Standalone",IF(F8596="LF Exciter","Standalone",IF(OR(F8596="Monitor",F8596="Virtual Wall"),IF(VLOOKUP(H8596,IRDeviceDetails!$A$1:$B$10000,2,FALSE)=0,"Standalone",IF(ISNUMBER(MATCH(H8596,ConfigGrouping!$D$1:$D$10000,0)),"Primary","Secondary")),"")))))))))</f>
        <v/>
      </c>
    </row>
    <row r="8597" spans="5:5" ht="15" customHeight="1" x14ac:dyDescent="0.35">
      <c r="E8597" s="11" t="str">
        <f>IF(F8597="Primary Timing Controller","Timing",IF(F8597="Secondary Timing Controller","Timing",IF(F8597="Star","Ethernet",IF(F8597="Door Controller","Security Solution",IF(F8597="Elevator Controller","Security Solution",IF(F8597="Range Extender","Security Solution",IF(F8597="Dropbox","Standalone",IF(F8597="LF Exciter","Standalone",IF(OR(F8597="Monitor",F8597="Virtual Wall"),IF(VLOOKUP(H8597,IRDeviceDetails!$A$1:$B$10000,2,FALSE)=0,"Standalone",IF(ISNUMBER(MATCH(H8597,ConfigGrouping!$D$1:$D$10000,0)),"Primary","Secondary")),"")))))))))</f>
        <v/>
      </c>
    </row>
    <row r="8598" spans="5:5" ht="15" customHeight="1" x14ac:dyDescent="0.35">
      <c r="E8598" s="11" t="str">
        <f>IF(F8598="Primary Timing Controller","Timing",IF(F8598="Secondary Timing Controller","Timing",IF(F8598="Star","Ethernet",IF(F8598="Door Controller","Security Solution",IF(F8598="Elevator Controller","Security Solution",IF(F8598="Range Extender","Security Solution",IF(F8598="Dropbox","Standalone",IF(F8598="LF Exciter","Standalone",IF(OR(F8598="Monitor",F8598="Virtual Wall"),IF(VLOOKUP(H8598,IRDeviceDetails!$A$1:$B$10000,2,FALSE)=0,"Standalone",IF(ISNUMBER(MATCH(H8598,ConfigGrouping!$D$1:$D$10000,0)),"Primary","Secondary")),"")))))))))</f>
        <v/>
      </c>
    </row>
    <row r="8599" spans="5:5" ht="15" customHeight="1" x14ac:dyDescent="0.35">
      <c r="E8599" s="11" t="str">
        <f>IF(F8599="Primary Timing Controller","Timing",IF(F8599="Secondary Timing Controller","Timing",IF(F8599="Star","Ethernet",IF(F8599="Door Controller","Security Solution",IF(F8599="Elevator Controller","Security Solution",IF(F8599="Range Extender","Security Solution",IF(F8599="Dropbox","Standalone",IF(F8599="LF Exciter","Standalone",IF(OR(F8599="Monitor",F8599="Virtual Wall"),IF(VLOOKUP(H8599,IRDeviceDetails!$A$1:$B$10000,2,FALSE)=0,"Standalone",IF(ISNUMBER(MATCH(H8599,ConfigGrouping!$D$1:$D$10000,0)),"Primary","Secondary")),"")))))))))</f>
        <v/>
      </c>
    </row>
    <row r="8600" spans="5:5" ht="15" customHeight="1" x14ac:dyDescent="0.35">
      <c r="E8600" s="11" t="str">
        <f>IF(F8600="Primary Timing Controller","Timing",IF(F8600="Secondary Timing Controller","Timing",IF(F8600="Star","Ethernet",IF(F8600="Door Controller","Security Solution",IF(F8600="Elevator Controller","Security Solution",IF(F8600="Range Extender","Security Solution",IF(F8600="Dropbox","Standalone",IF(F8600="LF Exciter","Standalone",IF(OR(F8600="Monitor",F8600="Virtual Wall"),IF(VLOOKUP(H8600,IRDeviceDetails!$A$1:$B$10000,2,FALSE)=0,"Standalone",IF(ISNUMBER(MATCH(H8600,ConfigGrouping!$D$1:$D$10000,0)),"Primary","Secondary")),"")))))))))</f>
        <v/>
      </c>
    </row>
    <row r="8601" spans="5:5" ht="15" customHeight="1" x14ac:dyDescent="0.35">
      <c r="E8601" s="11" t="str">
        <f>IF(F8601="Primary Timing Controller","Timing",IF(F8601="Secondary Timing Controller","Timing",IF(F8601="Star","Ethernet",IF(F8601="Door Controller","Security Solution",IF(F8601="Elevator Controller","Security Solution",IF(F8601="Range Extender","Security Solution",IF(F8601="Dropbox","Standalone",IF(F8601="LF Exciter","Standalone",IF(OR(F8601="Monitor",F8601="Virtual Wall"),IF(VLOOKUP(H8601,IRDeviceDetails!$A$1:$B$10000,2,FALSE)=0,"Standalone",IF(ISNUMBER(MATCH(H8601,ConfigGrouping!$D$1:$D$10000,0)),"Primary","Secondary")),"")))))))))</f>
        <v/>
      </c>
    </row>
    <row r="8602" spans="5:5" ht="15" customHeight="1" x14ac:dyDescent="0.35">
      <c r="E8602" s="11" t="str">
        <f>IF(F8602="Primary Timing Controller","Timing",IF(F8602="Secondary Timing Controller","Timing",IF(F8602="Star","Ethernet",IF(F8602="Door Controller","Security Solution",IF(F8602="Elevator Controller","Security Solution",IF(F8602="Range Extender","Security Solution",IF(F8602="Dropbox","Standalone",IF(F8602="LF Exciter","Standalone",IF(OR(F8602="Monitor",F8602="Virtual Wall"),IF(VLOOKUP(H8602,IRDeviceDetails!$A$1:$B$10000,2,FALSE)=0,"Standalone",IF(ISNUMBER(MATCH(H8602,ConfigGrouping!$D$1:$D$10000,0)),"Primary","Secondary")),"")))))))))</f>
        <v/>
      </c>
    </row>
    <row r="8603" spans="5:5" ht="15" customHeight="1" x14ac:dyDescent="0.35">
      <c r="E8603" s="11" t="str">
        <f>IF(F8603="Primary Timing Controller","Timing",IF(F8603="Secondary Timing Controller","Timing",IF(F8603="Star","Ethernet",IF(F8603="Door Controller","Security Solution",IF(F8603="Elevator Controller","Security Solution",IF(F8603="Range Extender","Security Solution",IF(F8603="Dropbox","Standalone",IF(F8603="LF Exciter","Standalone",IF(OR(F8603="Monitor",F8603="Virtual Wall"),IF(VLOOKUP(H8603,IRDeviceDetails!$A$1:$B$10000,2,FALSE)=0,"Standalone",IF(ISNUMBER(MATCH(H8603,ConfigGrouping!$D$1:$D$10000,0)),"Primary","Secondary")),"")))))))))</f>
        <v/>
      </c>
    </row>
    <row r="8604" spans="5:5" ht="15" customHeight="1" x14ac:dyDescent="0.35">
      <c r="E8604" s="11" t="str">
        <f>IF(F8604="Primary Timing Controller","Timing",IF(F8604="Secondary Timing Controller","Timing",IF(F8604="Star","Ethernet",IF(F8604="Door Controller","Security Solution",IF(F8604="Elevator Controller","Security Solution",IF(F8604="Range Extender","Security Solution",IF(F8604="Dropbox","Standalone",IF(F8604="LF Exciter","Standalone",IF(OR(F8604="Monitor",F8604="Virtual Wall"),IF(VLOOKUP(H8604,IRDeviceDetails!$A$1:$B$10000,2,FALSE)=0,"Standalone",IF(ISNUMBER(MATCH(H8604,ConfigGrouping!$D$1:$D$10000,0)),"Primary","Secondary")),"")))))))))</f>
        <v/>
      </c>
    </row>
    <row r="8605" spans="5:5" ht="15" customHeight="1" x14ac:dyDescent="0.35">
      <c r="E8605" s="11" t="str">
        <f>IF(F8605="Primary Timing Controller","Timing",IF(F8605="Secondary Timing Controller","Timing",IF(F8605="Star","Ethernet",IF(F8605="Door Controller","Security Solution",IF(F8605="Elevator Controller","Security Solution",IF(F8605="Range Extender","Security Solution",IF(F8605="Dropbox","Standalone",IF(F8605="LF Exciter","Standalone",IF(OR(F8605="Monitor",F8605="Virtual Wall"),IF(VLOOKUP(H8605,IRDeviceDetails!$A$1:$B$10000,2,FALSE)=0,"Standalone",IF(ISNUMBER(MATCH(H8605,ConfigGrouping!$D$1:$D$10000,0)),"Primary","Secondary")),"")))))))))</f>
        <v/>
      </c>
    </row>
    <row r="8606" spans="5:5" ht="15" customHeight="1" x14ac:dyDescent="0.35">
      <c r="E8606" s="11" t="str">
        <f>IF(F8606="Primary Timing Controller","Timing",IF(F8606="Secondary Timing Controller","Timing",IF(F8606="Star","Ethernet",IF(F8606="Door Controller","Security Solution",IF(F8606="Elevator Controller","Security Solution",IF(F8606="Range Extender","Security Solution",IF(F8606="Dropbox","Standalone",IF(F8606="LF Exciter","Standalone",IF(OR(F8606="Monitor",F8606="Virtual Wall"),IF(VLOOKUP(H8606,IRDeviceDetails!$A$1:$B$10000,2,FALSE)=0,"Standalone",IF(ISNUMBER(MATCH(H8606,ConfigGrouping!$D$1:$D$10000,0)),"Primary","Secondary")),"")))))))))</f>
        <v/>
      </c>
    </row>
    <row r="8607" spans="5:5" ht="15" customHeight="1" x14ac:dyDescent="0.35">
      <c r="E8607" s="11" t="str">
        <f>IF(F8607="Primary Timing Controller","Timing",IF(F8607="Secondary Timing Controller","Timing",IF(F8607="Star","Ethernet",IF(F8607="Door Controller","Security Solution",IF(F8607="Elevator Controller","Security Solution",IF(F8607="Range Extender","Security Solution",IF(F8607="Dropbox","Standalone",IF(F8607="LF Exciter","Standalone",IF(OR(F8607="Monitor",F8607="Virtual Wall"),IF(VLOOKUP(H8607,IRDeviceDetails!$A$1:$B$10000,2,FALSE)=0,"Standalone",IF(ISNUMBER(MATCH(H8607,ConfigGrouping!$D$1:$D$10000,0)),"Primary","Secondary")),"")))))))))</f>
        <v/>
      </c>
    </row>
    <row r="8608" spans="5:5" ht="15" customHeight="1" x14ac:dyDescent="0.35">
      <c r="E8608" s="11" t="str">
        <f>IF(F8608="Primary Timing Controller","Timing",IF(F8608="Secondary Timing Controller","Timing",IF(F8608="Star","Ethernet",IF(F8608="Door Controller","Security Solution",IF(F8608="Elevator Controller","Security Solution",IF(F8608="Range Extender","Security Solution",IF(F8608="Dropbox","Standalone",IF(F8608="LF Exciter","Standalone",IF(OR(F8608="Monitor",F8608="Virtual Wall"),IF(VLOOKUP(H8608,IRDeviceDetails!$A$1:$B$10000,2,FALSE)=0,"Standalone",IF(ISNUMBER(MATCH(H8608,ConfigGrouping!$D$1:$D$10000,0)),"Primary","Secondary")),"")))))))))</f>
        <v/>
      </c>
    </row>
    <row r="8609" spans="5:5" ht="15" customHeight="1" x14ac:dyDescent="0.35">
      <c r="E8609" s="11" t="str">
        <f>IF(F8609="Primary Timing Controller","Timing",IF(F8609="Secondary Timing Controller","Timing",IF(F8609="Star","Ethernet",IF(F8609="Door Controller","Security Solution",IF(F8609="Elevator Controller","Security Solution",IF(F8609="Range Extender","Security Solution",IF(F8609="Dropbox","Standalone",IF(F8609="LF Exciter","Standalone",IF(OR(F8609="Monitor",F8609="Virtual Wall"),IF(VLOOKUP(H8609,IRDeviceDetails!$A$1:$B$10000,2,FALSE)=0,"Standalone",IF(ISNUMBER(MATCH(H8609,ConfigGrouping!$D$1:$D$10000,0)),"Primary","Secondary")),"")))))))))</f>
        <v/>
      </c>
    </row>
    <row r="8610" spans="5:5" ht="15" customHeight="1" x14ac:dyDescent="0.35">
      <c r="E8610" s="11" t="str">
        <f>IF(F8610="Primary Timing Controller","Timing",IF(F8610="Secondary Timing Controller","Timing",IF(F8610="Star","Ethernet",IF(F8610="Door Controller","Security Solution",IF(F8610="Elevator Controller","Security Solution",IF(F8610="Range Extender","Security Solution",IF(F8610="Dropbox","Standalone",IF(F8610="LF Exciter","Standalone",IF(OR(F8610="Monitor",F8610="Virtual Wall"),IF(VLOOKUP(H8610,IRDeviceDetails!$A$1:$B$10000,2,FALSE)=0,"Standalone",IF(ISNUMBER(MATCH(H8610,ConfigGrouping!$D$1:$D$10000,0)),"Primary","Secondary")),"")))))))))</f>
        <v/>
      </c>
    </row>
    <row r="8611" spans="5:5" ht="15" customHeight="1" x14ac:dyDescent="0.35">
      <c r="E8611" s="11" t="str">
        <f>IF(F8611="Primary Timing Controller","Timing",IF(F8611="Secondary Timing Controller","Timing",IF(F8611="Star","Ethernet",IF(F8611="Door Controller","Security Solution",IF(F8611="Elevator Controller","Security Solution",IF(F8611="Range Extender","Security Solution",IF(F8611="Dropbox","Standalone",IF(F8611="LF Exciter","Standalone",IF(OR(F8611="Monitor",F8611="Virtual Wall"),IF(VLOOKUP(H8611,IRDeviceDetails!$A$1:$B$10000,2,FALSE)=0,"Standalone",IF(ISNUMBER(MATCH(H8611,ConfigGrouping!$D$1:$D$10000,0)),"Primary","Secondary")),"")))))))))</f>
        <v/>
      </c>
    </row>
    <row r="8612" spans="5:5" ht="15" customHeight="1" x14ac:dyDescent="0.35">
      <c r="E8612" s="11" t="str">
        <f>IF(F8612="Primary Timing Controller","Timing",IF(F8612="Secondary Timing Controller","Timing",IF(F8612="Star","Ethernet",IF(F8612="Door Controller","Security Solution",IF(F8612="Elevator Controller","Security Solution",IF(F8612="Range Extender","Security Solution",IF(F8612="Dropbox","Standalone",IF(F8612="LF Exciter","Standalone",IF(OR(F8612="Monitor",F8612="Virtual Wall"),IF(VLOOKUP(H8612,IRDeviceDetails!$A$1:$B$10000,2,FALSE)=0,"Standalone",IF(ISNUMBER(MATCH(H8612,ConfigGrouping!$D$1:$D$10000,0)),"Primary","Secondary")),"")))))))))</f>
        <v/>
      </c>
    </row>
    <row r="8613" spans="5:5" ht="15" customHeight="1" x14ac:dyDescent="0.35">
      <c r="E8613" s="11" t="str">
        <f>IF(F8613="Primary Timing Controller","Timing",IF(F8613="Secondary Timing Controller","Timing",IF(F8613="Star","Ethernet",IF(F8613="Door Controller","Security Solution",IF(F8613="Elevator Controller","Security Solution",IF(F8613="Range Extender","Security Solution",IF(F8613="Dropbox","Standalone",IF(F8613="LF Exciter","Standalone",IF(OR(F8613="Monitor",F8613="Virtual Wall"),IF(VLOOKUP(H8613,IRDeviceDetails!$A$1:$B$10000,2,FALSE)=0,"Standalone",IF(ISNUMBER(MATCH(H8613,ConfigGrouping!$D$1:$D$10000,0)),"Primary","Secondary")),"")))))))))</f>
        <v/>
      </c>
    </row>
    <row r="8614" spans="5:5" ht="15" customHeight="1" x14ac:dyDescent="0.35">
      <c r="E8614" s="11" t="str">
        <f>IF(F8614="Primary Timing Controller","Timing",IF(F8614="Secondary Timing Controller","Timing",IF(F8614="Star","Ethernet",IF(F8614="Door Controller","Security Solution",IF(F8614="Elevator Controller","Security Solution",IF(F8614="Range Extender","Security Solution",IF(F8614="Dropbox","Standalone",IF(F8614="LF Exciter","Standalone",IF(OR(F8614="Monitor",F8614="Virtual Wall"),IF(VLOOKUP(H8614,IRDeviceDetails!$A$1:$B$10000,2,FALSE)=0,"Standalone",IF(ISNUMBER(MATCH(H8614,ConfigGrouping!$D$1:$D$10000,0)),"Primary","Secondary")),"")))))))))</f>
        <v/>
      </c>
    </row>
    <row r="8615" spans="5:5" ht="15" customHeight="1" x14ac:dyDescent="0.35">
      <c r="E8615" s="11" t="str">
        <f>IF(F8615="Primary Timing Controller","Timing",IF(F8615="Secondary Timing Controller","Timing",IF(F8615="Star","Ethernet",IF(F8615="Door Controller","Security Solution",IF(F8615="Elevator Controller","Security Solution",IF(F8615="Range Extender","Security Solution",IF(F8615="Dropbox","Standalone",IF(F8615="LF Exciter","Standalone",IF(OR(F8615="Monitor",F8615="Virtual Wall"),IF(VLOOKUP(H8615,IRDeviceDetails!$A$1:$B$10000,2,FALSE)=0,"Standalone",IF(ISNUMBER(MATCH(H8615,ConfigGrouping!$D$1:$D$10000,0)),"Primary","Secondary")),"")))))))))</f>
        <v/>
      </c>
    </row>
    <row r="8616" spans="5:5" ht="15" customHeight="1" x14ac:dyDescent="0.35">
      <c r="E8616" s="11" t="str">
        <f>IF(F8616="Primary Timing Controller","Timing",IF(F8616="Secondary Timing Controller","Timing",IF(F8616="Star","Ethernet",IF(F8616="Door Controller","Security Solution",IF(F8616="Elevator Controller","Security Solution",IF(F8616="Range Extender","Security Solution",IF(F8616="Dropbox","Standalone",IF(F8616="LF Exciter","Standalone",IF(OR(F8616="Monitor",F8616="Virtual Wall"),IF(VLOOKUP(H8616,IRDeviceDetails!$A$1:$B$10000,2,FALSE)=0,"Standalone",IF(ISNUMBER(MATCH(H8616,ConfigGrouping!$D$1:$D$10000,0)),"Primary","Secondary")),"")))))))))</f>
        <v/>
      </c>
    </row>
    <row r="8617" spans="5:5" ht="15" customHeight="1" x14ac:dyDescent="0.35">
      <c r="E8617" s="11" t="str">
        <f>IF(F8617="Primary Timing Controller","Timing",IF(F8617="Secondary Timing Controller","Timing",IF(F8617="Star","Ethernet",IF(F8617="Door Controller","Security Solution",IF(F8617="Elevator Controller","Security Solution",IF(F8617="Range Extender","Security Solution",IF(F8617="Dropbox","Standalone",IF(F8617="LF Exciter","Standalone",IF(OR(F8617="Monitor",F8617="Virtual Wall"),IF(VLOOKUP(H8617,IRDeviceDetails!$A$1:$B$10000,2,FALSE)=0,"Standalone",IF(ISNUMBER(MATCH(H8617,ConfigGrouping!$D$1:$D$10000,0)),"Primary","Secondary")),"")))))))))</f>
        <v/>
      </c>
    </row>
    <row r="8618" spans="5:5" ht="15" customHeight="1" x14ac:dyDescent="0.35">
      <c r="E8618" s="11" t="str">
        <f>IF(F8618="Primary Timing Controller","Timing",IF(F8618="Secondary Timing Controller","Timing",IF(F8618="Star","Ethernet",IF(F8618="Door Controller","Security Solution",IF(F8618="Elevator Controller","Security Solution",IF(F8618="Range Extender","Security Solution",IF(F8618="Dropbox","Standalone",IF(F8618="LF Exciter","Standalone",IF(OR(F8618="Monitor",F8618="Virtual Wall"),IF(VLOOKUP(H8618,IRDeviceDetails!$A$1:$B$10000,2,FALSE)=0,"Standalone",IF(ISNUMBER(MATCH(H8618,ConfigGrouping!$D$1:$D$10000,0)),"Primary","Secondary")),"")))))))))</f>
        <v/>
      </c>
    </row>
    <row r="8619" spans="5:5" ht="15" customHeight="1" x14ac:dyDescent="0.35">
      <c r="E8619" s="11" t="str">
        <f>IF(F8619="Primary Timing Controller","Timing",IF(F8619="Secondary Timing Controller","Timing",IF(F8619="Star","Ethernet",IF(F8619="Door Controller","Security Solution",IF(F8619="Elevator Controller","Security Solution",IF(F8619="Range Extender","Security Solution",IF(F8619="Dropbox","Standalone",IF(F8619="LF Exciter","Standalone",IF(OR(F8619="Monitor",F8619="Virtual Wall"),IF(VLOOKUP(H8619,IRDeviceDetails!$A$1:$B$10000,2,FALSE)=0,"Standalone",IF(ISNUMBER(MATCH(H8619,ConfigGrouping!$D$1:$D$10000,0)),"Primary","Secondary")),"")))))))))</f>
        <v/>
      </c>
    </row>
    <row r="8620" spans="5:5" ht="15" customHeight="1" x14ac:dyDescent="0.35">
      <c r="E8620" s="11" t="str">
        <f>IF(F8620="Primary Timing Controller","Timing",IF(F8620="Secondary Timing Controller","Timing",IF(F8620="Star","Ethernet",IF(F8620="Door Controller","Security Solution",IF(F8620="Elevator Controller","Security Solution",IF(F8620="Range Extender","Security Solution",IF(F8620="Dropbox","Standalone",IF(F8620="LF Exciter","Standalone",IF(OR(F8620="Monitor",F8620="Virtual Wall"),IF(VLOOKUP(H8620,IRDeviceDetails!$A$1:$B$10000,2,FALSE)=0,"Standalone",IF(ISNUMBER(MATCH(H8620,ConfigGrouping!$D$1:$D$10000,0)),"Primary","Secondary")),"")))))))))</f>
        <v/>
      </c>
    </row>
    <row r="8621" spans="5:5" ht="15" customHeight="1" x14ac:dyDescent="0.35">
      <c r="E8621" s="11" t="str">
        <f>IF(F8621="Primary Timing Controller","Timing",IF(F8621="Secondary Timing Controller","Timing",IF(F8621="Star","Ethernet",IF(F8621="Door Controller","Security Solution",IF(F8621="Elevator Controller","Security Solution",IF(F8621="Range Extender","Security Solution",IF(F8621="Dropbox","Standalone",IF(F8621="LF Exciter","Standalone",IF(OR(F8621="Monitor",F8621="Virtual Wall"),IF(VLOOKUP(H8621,IRDeviceDetails!$A$1:$B$10000,2,FALSE)=0,"Standalone",IF(ISNUMBER(MATCH(H8621,ConfigGrouping!$D$1:$D$10000,0)),"Primary","Secondary")),"")))))))))</f>
        <v/>
      </c>
    </row>
    <row r="8622" spans="5:5" ht="15" customHeight="1" x14ac:dyDescent="0.35">
      <c r="E8622" s="11" t="str">
        <f>IF(F8622="Primary Timing Controller","Timing",IF(F8622="Secondary Timing Controller","Timing",IF(F8622="Star","Ethernet",IF(F8622="Door Controller","Security Solution",IF(F8622="Elevator Controller","Security Solution",IF(F8622="Range Extender","Security Solution",IF(F8622="Dropbox","Standalone",IF(F8622="LF Exciter","Standalone",IF(OR(F8622="Monitor",F8622="Virtual Wall"),IF(VLOOKUP(H8622,IRDeviceDetails!$A$1:$B$10000,2,FALSE)=0,"Standalone",IF(ISNUMBER(MATCH(H8622,ConfigGrouping!$D$1:$D$10000,0)),"Primary","Secondary")),"")))))))))</f>
        <v/>
      </c>
    </row>
    <row r="8623" spans="5:5" ht="15" customHeight="1" x14ac:dyDescent="0.35">
      <c r="E8623" s="11" t="str">
        <f>IF(F8623="Primary Timing Controller","Timing",IF(F8623="Secondary Timing Controller","Timing",IF(F8623="Star","Ethernet",IF(F8623="Door Controller","Security Solution",IF(F8623="Elevator Controller","Security Solution",IF(F8623="Range Extender","Security Solution",IF(F8623="Dropbox","Standalone",IF(F8623="LF Exciter","Standalone",IF(OR(F8623="Monitor",F8623="Virtual Wall"),IF(VLOOKUP(H8623,IRDeviceDetails!$A$1:$B$10000,2,FALSE)=0,"Standalone",IF(ISNUMBER(MATCH(H8623,ConfigGrouping!$D$1:$D$10000,0)),"Primary","Secondary")),"")))))))))</f>
        <v/>
      </c>
    </row>
    <row r="8624" spans="5:5" ht="15" customHeight="1" x14ac:dyDescent="0.35">
      <c r="E8624" s="11" t="str">
        <f>IF(F8624="Primary Timing Controller","Timing",IF(F8624="Secondary Timing Controller","Timing",IF(F8624="Star","Ethernet",IF(F8624="Door Controller","Security Solution",IF(F8624="Elevator Controller","Security Solution",IF(F8624="Range Extender","Security Solution",IF(F8624="Dropbox","Standalone",IF(F8624="LF Exciter","Standalone",IF(OR(F8624="Monitor",F8624="Virtual Wall"),IF(VLOOKUP(H8624,IRDeviceDetails!$A$1:$B$10000,2,FALSE)=0,"Standalone",IF(ISNUMBER(MATCH(H8624,ConfigGrouping!$D$1:$D$10000,0)),"Primary","Secondary")),"")))))))))</f>
        <v/>
      </c>
    </row>
    <row r="8625" spans="5:5" ht="15" customHeight="1" x14ac:dyDescent="0.35">
      <c r="E8625" s="11" t="str">
        <f>IF(F8625="Primary Timing Controller","Timing",IF(F8625="Secondary Timing Controller","Timing",IF(F8625="Star","Ethernet",IF(F8625="Door Controller","Security Solution",IF(F8625="Elevator Controller","Security Solution",IF(F8625="Range Extender","Security Solution",IF(F8625="Dropbox","Standalone",IF(F8625="LF Exciter","Standalone",IF(OR(F8625="Monitor",F8625="Virtual Wall"),IF(VLOOKUP(H8625,IRDeviceDetails!$A$1:$B$10000,2,FALSE)=0,"Standalone",IF(ISNUMBER(MATCH(H8625,ConfigGrouping!$D$1:$D$10000,0)),"Primary","Secondary")),"")))))))))</f>
        <v/>
      </c>
    </row>
    <row r="8626" spans="5:5" ht="15" customHeight="1" x14ac:dyDescent="0.35">
      <c r="E8626" s="11" t="str">
        <f>IF(F8626="Primary Timing Controller","Timing",IF(F8626="Secondary Timing Controller","Timing",IF(F8626="Star","Ethernet",IF(F8626="Door Controller","Security Solution",IF(F8626="Elevator Controller","Security Solution",IF(F8626="Range Extender","Security Solution",IF(F8626="Dropbox","Standalone",IF(F8626="LF Exciter","Standalone",IF(OR(F8626="Monitor",F8626="Virtual Wall"),IF(VLOOKUP(H8626,IRDeviceDetails!$A$1:$B$10000,2,FALSE)=0,"Standalone",IF(ISNUMBER(MATCH(H8626,ConfigGrouping!$D$1:$D$10000,0)),"Primary","Secondary")),"")))))))))</f>
        <v/>
      </c>
    </row>
    <row r="8627" spans="5:5" ht="15" customHeight="1" x14ac:dyDescent="0.35">
      <c r="E8627" s="11" t="str">
        <f>IF(F8627="Primary Timing Controller","Timing",IF(F8627="Secondary Timing Controller","Timing",IF(F8627="Star","Ethernet",IF(F8627="Door Controller","Security Solution",IF(F8627="Elevator Controller","Security Solution",IF(F8627="Range Extender","Security Solution",IF(F8627="Dropbox","Standalone",IF(F8627="LF Exciter","Standalone",IF(OR(F8627="Monitor",F8627="Virtual Wall"),IF(VLOOKUP(H8627,IRDeviceDetails!$A$1:$B$10000,2,FALSE)=0,"Standalone",IF(ISNUMBER(MATCH(H8627,ConfigGrouping!$D$1:$D$10000,0)),"Primary","Secondary")),"")))))))))</f>
        <v/>
      </c>
    </row>
    <row r="8628" spans="5:5" ht="15" customHeight="1" x14ac:dyDescent="0.35">
      <c r="E8628" s="11" t="str">
        <f>IF(F8628="Primary Timing Controller","Timing",IF(F8628="Secondary Timing Controller","Timing",IF(F8628="Star","Ethernet",IF(F8628="Door Controller","Security Solution",IF(F8628="Elevator Controller","Security Solution",IF(F8628="Range Extender","Security Solution",IF(F8628="Dropbox","Standalone",IF(F8628="LF Exciter","Standalone",IF(OR(F8628="Monitor",F8628="Virtual Wall"),IF(VLOOKUP(H8628,IRDeviceDetails!$A$1:$B$10000,2,FALSE)=0,"Standalone",IF(ISNUMBER(MATCH(H8628,ConfigGrouping!$D$1:$D$10000,0)),"Primary","Secondary")),"")))))))))</f>
        <v/>
      </c>
    </row>
    <row r="8629" spans="5:5" ht="15" customHeight="1" x14ac:dyDescent="0.35">
      <c r="E8629" s="11" t="str">
        <f>IF(F8629="Primary Timing Controller","Timing",IF(F8629="Secondary Timing Controller","Timing",IF(F8629="Star","Ethernet",IF(F8629="Door Controller","Security Solution",IF(F8629="Elevator Controller","Security Solution",IF(F8629="Range Extender","Security Solution",IF(F8629="Dropbox","Standalone",IF(F8629="LF Exciter","Standalone",IF(OR(F8629="Monitor",F8629="Virtual Wall"),IF(VLOOKUP(H8629,IRDeviceDetails!$A$1:$B$10000,2,FALSE)=0,"Standalone",IF(ISNUMBER(MATCH(H8629,ConfigGrouping!$D$1:$D$10000,0)),"Primary","Secondary")),"")))))))))</f>
        <v/>
      </c>
    </row>
    <row r="8630" spans="5:5" ht="15" customHeight="1" x14ac:dyDescent="0.35">
      <c r="E8630" s="11" t="str">
        <f>IF(F8630="Primary Timing Controller","Timing",IF(F8630="Secondary Timing Controller","Timing",IF(F8630="Star","Ethernet",IF(F8630="Door Controller","Security Solution",IF(F8630="Elevator Controller","Security Solution",IF(F8630="Range Extender","Security Solution",IF(F8630="Dropbox","Standalone",IF(F8630="LF Exciter","Standalone",IF(OR(F8630="Monitor",F8630="Virtual Wall"),IF(VLOOKUP(H8630,IRDeviceDetails!$A$1:$B$10000,2,FALSE)=0,"Standalone",IF(ISNUMBER(MATCH(H8630,ConfigGrouping!$D$1:$D$10000,0)),"Primary","Secondary")),"")))))))))</f>
        <v/>
      </c>
    </row>
    <row r="8631" spans="5:5" ht="15" customHeight="1" x14ac:dyDescent="0.35">
      <c r="E8631" s="11" t="str">
        <f>IF(F8631="Primary Timing Controller","Timing",IF(F8631="Secondary Timing Controller","Timing",IF(F8631="Star","Ethernet",IF(F8631="Door Controller","Security Solution",IF(F8631="Elevator Controller","Security Solution",IF(F8631="Range Extender","Security Solution",IF(F8631="Dropbox","Standalone",IF(F8631="LF Exciter","Standalone",IF(OR(F8631="Monitor",F8631="Virtual Wall"),IF(VLOOKUP(H8631,IRDeviceDetails!$A$1:$B$10000,2,FALSE)=0,"Standalone",IF(ISNUMBER(MATCH(H8631,ConfigGrouping!$D$1:$D$10000,0)),"Primary","Secondary")),"")))))))))</f>
        <v/>
      </c>
    </row>
    <row r="8632" spans="5:5" ht="15" customHeight="1" x14ac:dyDescent="0.35">
      <c r="E8632" s="11" t="str">
        <f>IF(F8632="Primary Timing Controller","Timing",IF(F8632="Secondary Timing Controller","Timing",IF(F8632="Star","Ethernet",IF(F8632="Door Controller","Security Solution",IF(F8632="Elevator Controller","Security Solution",IF(F8632="Range Extender","Security Solution",IF(F8632="Dropbox","Standalone",IF(F8632="LF Exciter","Standalone",IF(OR(F8632="Monitor",F8632="Virtual Wall"),IF(VLOOKUP(H8632,IRDeviceDetails!$A$1:$B$10000,2,FALSE)=0,"Standalone",IF(ISNUMBER(MATCH(H8632,ConfigGrouping!$D$1:$D$10000,0)),"Primary","Secondary")),"")))))))))</f>
        <v/>
      </c>
    </row>
    <row r="8633" spans="5:5" ht="15" customHeight="1" x14ac:dyDescent="0.35">
      <c r="E8633" s="11" t="str">
        <f>IF(F8633="Primary Timing Controller","Timing",IF(F8633="Secondary Timing Controller","Timing",IF(F8633="Star","Ethernet",IF(F8633="Door Controller","Security Solution",IF(F8633="Elevator Controller","Security Solution",IF(F8633="Range Extender","Security Solution",IF(F8633="Dropbox","Standalone",IF(F8633="LF Exciter","Standalone",IF(OR(F8633="Monitor",F8633="Virtual Wall"),IF(VLOOKUP(H8633,IRDeviceDetails!$A$1:$B$10000,2,FALSE)=0,"Standalone",IF(ISNUMBER(MATCH(H8633,ConfigGrouping!$D$1:$D$10000,0)),"Primary","Secondary")),"")))))))))</f>
        <v/>
      </c>
    </row>
    <row r="8634" spans="5:5" ht="15" customHeight="1" x14ac:dyDescent="0.35">
      <c r="E8634" s="11" t="str">
        <f>IF(F8634="Primary Timing Controller","Timing",IF(F8634="Secondary Timing Controller","Timing",IF(F8634="Star","Ethernet",IF(F8634="Door Controller","Security Solution",IF(F8634="Elevator Controller","Security Solution",IF(F8634="Range Extender","Security Solution",IF(F8634="Dropbox","Standalone",IF(F8634="LF Exciter","Standalone",IF(OR(F8634="Monitor",F8634="Virtual Wall"),IF(VLOOKUP(H8634,IRDeviceDetails!$A$1:$B$10000,2,FALSE)=0,"Standalone",IF(ISNUMBER(MATCH(H8634,ConfigGrouping!$D$1:$D$10000,0)),"Primary","Secondary")),"")))))))))</f>
        <v/>
      </c>
    </row>
    <row r="8635" spans="5:5" ht="15" customHeight="1" x14ac:dyDescent="0.35">
      <c r="E8635" s="11" t="str">
        <f>IF(F8635="Primary Timing Controller","Timing",IF(F8635="Secondary Timing Controller","Timing",IF(F8635="Star","Ethernet",IF(F8635="Door Controller","Security Solution",IF(F8635="Elevator Controller","Security Solution",IF(F8635="Range Extender","Security Solution",IF(F8635="Dropbox","Standalone",IF(F8635="LF Exciter","Standalone",IF(OR(F8635="Monitor",F8635="Virtual Wall"),IF(VLOOKUP(H8635,IRDeviceDetails!$A$1:$B$10000,2,FALSE)=0,"Standalone",IF(ISNUMBER(MATCH(H8635,ConfigGrouping!$D$1:$D$10000,0)),"Primary","Secondary")),"")))))))))</f>
        <v/>
      </c>
    </row>
    <row r="8636" spans="5:5" ht="15" customHeight="1" x14ac:dyDescent="0.35">
      <c r="E8636" s="11" t="str">
        <f>IF(F8636="Primary Timing Controller","Timing",IF(F8636="Secondary Timing Controller","Timing",IF(F8636="Star","Ethernet",IF(F8636="Door Controller","Security Solution",IF(F8636="Elevator Controller","Security Solution",IF(F8636="Range Extender","Security Solution",IF(F8636="Dropbox","Standalone",IF(F8636="LF Exciter","Standalone",IF(OR(F8636="Monitor",F8636="Virtual Wall"),IF(VLOOKUP(H8636,IRDeviceDetails!$A$1:$B$10000,2,FALSE)=0,"Standalone",IF(ISNUMBER(MATCH(H8636,ConfigGrouping!$D$1:$D$10000,0)),"Primary","Secondary")),"")))))))))</f>
        <v/>
      </c>
    </row>
    <row r="8637" spans="5:5" ht="15" customHeight="1" x14ac:dyDescent="0.35">
      <c r="E8637" s="11" t="str">
        <f>IF(F8637="Primary Timing Controller","Timing",IF(F8637="Secondary Timing Controller","Timing",IF(F8637="Star","Ethernet",IF(F8637="Door Controller","Security Solution",IF(F8637="Elevator Controller","Security Solution",IF(F8637="Range Extender","Security Solution",IF(F8637="Dropbox","Standalone",IF(F8637="LF Exciter","Standalone",IF(OR(F8637="Monitor",F8637="Virtual Wall"),IF(VLOOKUP(H8637,IRDeviceDetails!$A$1:$B$10000,2,FALSE)=0,"Standalone",IF(ISNUMBER(MATCH(H8637,ConfigGrouping!$D$1:$D$10000,0)),"Primary","Secondary")),"")))))))))</f>
        <v/>
      </c>
    </row>
    <row r="8638" spans="5:5" ht="15" customHeight="1" x14ac:dyDescent="0.35">
      <c r="E8638" s="11" t="str">
        <f>IF(F8638="Primary Timing Controller","Timing",IF(F8638="Secondary Timing Controller","Timing",IF(F8638="Star","Ethernet",IF(F8638="Door Controller","Security Solution",IF(F8638="Elevator Controller","Security Solution",IF(F8638="Range Extender","Security Solution",IF(F8638="Dropbox","Standalone",IF(F8638="LF Exciter","Standalone",IF(OR(F8638="Monitor",F8638="Virtual Wall"),IF(VLOOKUP(H8638,IRDeviceDetails!$A$1:$B$10000,2,FALSE)=0,"Standalone",IF(ISNUMBER(MATCH(H8638,ConfigGrouping!$D$1:$D$10000,0)),"Primary","Secondary")),"")))))))))</f>
        <v/>
      </c>
    </row>
    <row r="8639" spans="5:5" ht="15" customHeight="1" x14ac:dyDescent="0.35">
      <c r="E8639" s="11" t="str">
        <f>IF(F8639="Primary Timing Controller","Timing",IF(F8639="Secondary Timing Controller","Timing",IF(F8639="Star","Ethernet",IF(F8639="Door Controller","Security Solution",IF(F8639="Elevator Controller","Security Solution",IF(F8639="Range Extender","Security Solution",IF(F8639="Dropbox","Standalone",IF(F8639="LF Exciter","Standalone",IF(OR(F8639="Monitor",F8639="Virtual Wall"),IF(VLOOKUP(H8639,IRDeviceDetails!$A$1:$B$10000,2,FALSE)=0,"Standalone",IF(ISNUMBER(MATCH(H8639,ConfigGrouping!$D$1:$D$10000,0)),"Primary","Secondary")),"")))))))))</f>
        <v/>
      </c>
    </row>
    <row r="8640" spans="5:5" ht="15" customHeight="1" x14ac:dyDescent="0.35">
      <c r="E8640" s="11" t="str">
        <f>IF(F8640="Primary Timing Controller","Timing",IF(F8640="Secondary Timing Controller","Timing",IF(F8640="Star","Ethernet",IF(F8640="Door Controller","Security Solution",IF(F8640="Elevator Controller","Security Solution",IF(F8640="Range Extender","Security Solution",IF(F8640="Dropbox","Standalone",IF(F8640="LF Exciter","Standalone",IF(OR(F8640="Monitor",F8640="Virtual Wall"),IF(VLOOKUP(H8640,IRDeviceDetails!$A$1:$B$10000,2,FALSE)=0,"Standalone",IF(ISNUMBER(MATCH(H8640,ConfigGrouping!$D$1:$D$10000,0)),"Primary","Secondary")),"")))))))))</f>
        <v/>
      </c>
    </row>
    <row r="8641" spans="5:5" ht="15" customHeight="1" x14ac:dyDescent="0.35">
      <c r="E8641" s="11" t="str">
        <f>IF(F8641="Primary Timing Controller","Timing",IF(F8641="Secondary Timing Controller","Timing",IF(F8641="Star","Ethernet",IF(F8641="Door Controller","Security Solution",IF(F8641="Elevator Controller","Security Solution",IF(F8641="Range Extender","Security Solution",IF(F8641="Dropbox","Standalone",IF(F8641="LF Exciter","Standalone",IF(OR(F8641="Monitor",F8641="Virtual Wall"),IF(VLOOKUP(H8641,IRDeviceDetails!$A$1:$B$10000,2,FALSE)=0,"Standalone",IF(ISNUMBER(MATCH(H8641,ConfigGrouping!$D$1:$D$10000,0)),"Primary","Secondary")),"")))))))))</f>
        <v/>
      </c>
    </row>
    <row r="8642" spans="5:5" ht="15" customHeight="1" x14ac:dyDescent="0.35">
      <c r="E8642" s="11" t="str">
        <f>IF(F8642="Primary Timing Controller","Timing",IF(F8642="Secondary Timing Controller","Timing",IF(F8642="Star","Ethernet",IF(F8642="Door Controller","Security Solution",IF(F8642="Elevator Controller","Security Solution",IF(F8642="Range Extender","Security Solution",IF(F8642="Dropbox","Standalone",IF(F8642="LF Exciter","Standalone",IF(OR(F8642="Monitor",F8642="Virtual Wall"),IF(VLOOKUP(H8642,IRDeviceDetails!$A$1:$B$10000,2,FALSE)=0,"Standalone",IF(ISNUMBER(MATCH(H8642,ConfigGrouping!$D$1:$D$10000,0)),"Primary","Secondary")),"")))))))))</f>
        <v/>
      </c>
    </row>
    <row r="8643" spans="5:5" ht="15" customHeight="1" x14ac:dyDescent="0.35">
      <c r="E8643" s="11" t="str">
        <f>IF(F8643="Primary Timing Controller","Timing",IF(F8643="Secondary Timing Controller","Timing",IF(F8643="Star","Ethernet",IF(F8643="Door Controller","Security Solution",IF(F8643="Elevator Controller","Security Solution",IF(F8643="Range Extender","Security Solution",IF(F8643="Dropbox","Standalone",IF(F8643="LF Exciter","Standalone",IF(OR(F8643="Monitor",F8643="Virtual Wall"),IF(VLOOKUP(H8643,IRDeviceDetails!$A$1:$B$10000,2,FALSE)=0,"Standalone",IF(ISNUMBER(MATCH(H8643,ConfigGrouping!$D$1:$D$10000,0)),"Primary","Secondary")),"")))))))))</f>
        <v/>
      </c>
    </row>
    <row r="8644" spans="5:5" ht="15" customHeight="1" x14ac:dyDescent="0.35">
      <c r="E8644" s="11" t="str">
        <f>IF(F8644="Primary Timing Controller","Timing",IF(F8644="Secondary Timing Controller","Timing",IF(F8644="Star","Ethernet",IF(F8644="Door Controller","Security Solution",IF(F8644="Elevator Controller","Security Solution",IF(F8644="Range Extender","Security Solution",IF(F8644="Dropbox","Standalone",IF(F8644="LF Exciter","Standalone",IF(OR(F8644="Monitor",F8644="Virtual Wall"),IF(VLOOKUP(H8644,IRDeviceDetails!$A$1:$B$10000,2,FALSE)=0,"Standalone",IF(ISNUMBER(MATCH(H8644,ConfigGrouping!$D$1:$D$10000,0)),"Primary","Secondary")),"")))))))))</f>
        <v/>
      </c>
    </row>
    <row r="8645" spans="5:5" ht="15" customHeight="1" x14ac:dyDescent="0.35">
      <c r="E8645" s="11" t="str">
        <f>IF(F8645="Primary Timing Controller","Timing",IF(F8645="Secondary Timing Controller","Timing",IF(F8645="Star","Ethernet",IF(F8645="Door Controller","Security Solution",IF(F8645="Elevator Controller","Security Solution",IF(F8645="Range Extender","Security Solution",IF(F8645="Dropbox","Standalone",IF(F8645="LF Exciter","Standalone",IF(OR(F8645="Monitor",F8645="Virtual Wall"),IF(VLOOKUP(H8645,IRDeviceDetails!$A$1:$B$10000,2,FALSE)=0,"Standalone",IF(ISNUMBER(MATCH(H8645,ConfigGrouping!$D$1:$D$10000,0)),"Primary","Secondary")),"")))))))))</f>
        <v/>
      </c>
    </row>
    <row r="8646" spans="5:5" ht="15" customHeight="1" x14ac:dyDescent="0.35">
      <c r="E8646" s="11" t="str">
        <f>IF(F8646="Primary Timing Controller","Timing",IF(F8646="Secondary Timing Controller","Timing",IF(F8646="Star","Ethernet",IF(F8646="Door Controller","Security Solution",IF(F8646="Elevator Controller","Security Solution",IF(F8646="Range Extender","Security Solution",IF(F8646="Dropbox","Standalone",IF(F8646="LF Exciter","Standalone",IF(OR(F8646="Monitor",F8646="Virtual Wall"),IF(VLOOKUP(H8646,IRDeviceDetails!$A$1:$B$10000,2,FALSE)=0,"Standalone",IF(ISNUMBER(MATCH(H8646,ConfigGrouping!$D$1:$D$10000,0)),"Primary","Secondary")),"")))))))))</f>
        <v/>
      </c>
    </row>
    <row r="8647" spans="5:5" ht="15" customHeight="1" x14ac:dyDescent="0.35">
      <c r="E8647" s="11" t="str">
        <f>IF(F8647="Primary Timing Controller","Timing",IF(F8647="Secondary Timing Controller","Timing",IF(F8647="Star","Ethernet",IF(F8647="Door Controller","Security Solution",IF(F8647="Elevator Controller","Security Solution",IF(F8647="Range Extender","Security Solution",IF(F8647="Dropbox","Standalone",IF(F8647="LF Exciter","Standalone",IF(OR(F8647="Monitor",F8647="Virtual Wall"),IF(VLOOKUP(H8647,IRDeviceDetails!$A$1:$B$10000,2,FALSE)=0,"Standalone",IF(ISNUMBER(MATCH(H8647,ConfigGrouping!$D$1:$D$10000,0)),"Primary","Secondary")),"")))))))))</f>
        <v/>
      </c>
    </row>
    <row r="8648" spans="5:5" ht="15" customHeight="1" x14ac:dyDescent="0.35">
      <c r="E8648" s="11" t="str">
        <f>IF(F8648="Primary Timing Controller","Timing",IF(F8648="Secondary Timing Controller","Timing",IF(F8648="Star","Ethernet",IF(F8648="Door Controller","Security Solution",IF(F8648="Elevator Controller","Security Solution",IF(F8648="Range Extender","Security Solution",IF(F8648="Dropbox","Standalone",IF(F8648="LF Exciter","Standalone",IF(OR(F8648="Monitor",F8648="Virtual Wall"),IF(VLOOKUP(H8648,IRDeviceDetails!$A$1:$B$10000,2,FALSE)=0,"Standalone",IF(ISNUMBER(MATCH(H8648,ConfigGrouping!$D$1:$D$10000,0)),"Primary","Secondary")),"")))))))))</f>
        <v/>
      </c>
    </row>
    <row r="8649" spans="5:5" ht="15" customHeight="1" x14ac:dyDescent="0.35">
      <c r="E8649" s="11" t="str">
        <f>IF(F8649="Primary Timing Controller","Timing",IF(F8649="Secondary Timing Controller","Timing",IF(F8649="Star","Ethernet",IF(F8649="Door Controller","Security Solution",IF(F8649="Elevator Controller","Security Solution",IF(F8649="Range Extender","Security Solution",IF(F8649="Dropbox","Standalone",IF(F8649="LF Exciter","Standalone",IF(OR(F8649="Monitor",F8649="Virtual Wall"),IF(VLOOKUP(H8649,IRDeviceDetails!$A$1:$B$10000,2,FALSE)=0,"Standalone",IF(ISNUMBER(MATCH(H8649,ConfigGrouping!$D$1:$D$10000,0)),"Primary","Secondary")),"")))))))))</f>
        <v/>
      </c>
    </row>
    <row r="8650" spans="5:5" ht="15" customHeight="1" x14ac:dyDescent="0.35">
      <c r="E8650" s="11" t="str">
        <f>IF(F8650="Primary Timing Controller","Timing",IF(F8650="Secondary Timing Controller","Timing",IF(F8650="Star","Ethernet",IF(F8650="Door Controller","Security Solution",IF(F8650="Elevator Controller","Security Solution",IF(F8650="Range Extender","Security Solution",IF(F8650="Dropbox","Standalone",IF(F8650="LF Exciter","Standalone",IF(OR(F8650="Monitor",F8650="Virtual Wall"),IF(VLOOKUP(H8650,IRDeviceDetails!$A$1:$B$10000,2,FALSE)=0,"Standalone",IF(ISNUMBER(MATCH(H8650,ConfigGrouping!$D$1:$D$10000,0)),"Primary","Secondary")),"")))))))))</f>
        <v/>
      </c>
    </row>
    <row r="8651" spans="5:5" ht="15" customHeight="1" x14ac:dyDescent="0.35">
      <c r="E8651" s="11" t="str">
        <f>IF(F8651="Primary Timing Controller","Timing",IF(F8651="Secondary Timing Controller","Timing",IF(F8651="Star","Ethernet",IF(F8651="Door Controller","Security Solution",IF(F8651="Elevator Controller","Security Solution",IF(F8651="Range Extender","Security Solution",IF(F8651="Dropbox","Standalone",IF(F8651="LF Exciter","Standalone",IF(OR(F8651="Monitor",F8651="Virtual Wall"),IF(VLOOKUP(H8651,IRDeviceDetails!$A$1:$B$10000,2,FALSE)=0,"Standalone",IF(ISNUMBER(MATCH(H8651,ConfigGrouping!$D$1:$D$10000,0)),"Primary","Secondary")),"")))))))))</f>
        <v/>
      </c>
    </row>
    <row r="8652" spans="5:5" ht="15" customHeight="1" x14ac:dyDescent="0.35">
      <c r="E8652" s="11" t="str">
        <f>IF(F8652="Primary Timing Controller","Timing",IF(F8652="Secondary Timing Controller","Timing",IF(F8652="Star","Ethernet",IF(F8652="Door Controller","Security Solution",IF(F8652="Elevator Controller","Security Solution",IF(F8652="Range Extender","Security Solution",IF(F8652="Dropbox","Standalone",IF(F8652="LF Exciter","Standalone",IF(OR(F8652="Monitor",F8652="Virtual Wall"),IF(VLOOKUP(H8652,IRDeviceDetails!$A$1:$B$10000,2,FALSE)=0,"Standalone",IF(ISNUMBER(MATCH(H8652,ConfigGrouping!$D$1:$D$10000,0)),"Primary","Secondary")),"")))))))))</f>
        <v/>
      </c>
    </row>
    <row r="8653" spans="5:5" ht="15" customHeight="1" x14ac:dyDescent="0.35">
      <c r="E8653" s="11" t="str">
        <f>IF(F8653="Primary Timing Controller","Timing",IF(F8653="Secondary Timing Controller","Timing",IF(F8653="Star","Ethernet",IF(F8653="Door Controller","Security Solution",IF(F8653="Elevator Controller","Security Solution",IF(F8653="Range Extender","Security Solution",IF(F8653="Dropbox","Standalone",IF(F8653="LF Exciter","Standalone",IF(OR(F8653="Monitor",F8653="Virtual Wall"),IF(VLOOKUP(H8653,IRDeviceDetails!$A$1:$B$10000,2,FALSE)=0,"Standalone",IF(ISNUMBER(MATCH(H8653,ConfigGrouping!$D$1:$D$10000,0)),"Primary","Secondary")),"")))))))))</f>
        <v/>
      </c>
    </row>
    <row r="8654" spans="5:5" ht="15" customHeight="1" x14ac:dyDescent="0.35">
      <c r="E8654" s="11" t="str">
        <f>IF(F8654="Primary Timing Controller","Timing",IF(F8654="Secondary Timing Controller","Timing",IF(F8654="Star","Ethernet",IF(F8654="Door Controller","Security Solution",IF(F8654="Elevator Controller","Security Solution",IF(F8654="Range Extender","Security Solution",IF(F8654="Dropbox","Standalone",IF(F8654="LF Exciter","Standalone",IF(OR(F8654="Monitor",F8654="Virtual Wall"),IF(VLOOKUP(H8654,IRDeviceDetails!$A$1:$B$10000,2,FALSE)=0,"Standalone",IF(ISNUMBER(MATCH(H8654,ConfigGrouping!$D$1:$D$10000,0)),"Primary","Secondary")),"")))))))))</f>
        <v/>
      </c>
    </row>
    <row r="8655" spans="5:5" ht="15" customHeight="1" x14ac:dyDescent="0.35">
      <c r="E8655" s="11" t="str">
        <f>IF(F8655="Primary Timing Controller","Timing",IF(F8655="Secondary Timing Controller","Timing",IF(F8655="Star","Ethernet",IF(F8655="Door Controller","Security Solution",IF(F8655="Elevator Controller","Security Solution",IF(F8655="Range Extender","Security Solution",IF(F8655="Dropbox","Standalone",IF(F8655="LF Exciter","Standalone",IF(OR(F8655="Monitor",F8655="Virtual Wall"),IF(VLOOKUP(H8655,IRDeviceDetails!$A$1:$B$10000,2,FALSE)=0,"Standalone",IF(ISNUMBER(MATCH(H8655,ConfigGrouping!$D$1:$D$10000,0)),"Primary","Secondary")),"")))))))))</f>
        <v/>
      </c>
    </row>
    <row r="8656" spans="5:5" ht="15" customHeight="1" x14ac:dyDescent="0.35">
      <c r="E8656" s="11" t="str">
        <f>IF(F8656="Primary Timing Controller","Timing",IF(F8656="Secondary Timing Controller","Timing",IF(F8656="Star","Ethernet",IF(F8656="Door Controller","Security Solution",IF(F8656="Elevator Controller","Security Solution",IF(F8656="Range Extender","Security Solution",IF(F8656="Dropbox","Standalone",IF(F8656="LF Exciter","Standalone",IF(OR(F8656="Monitor",F8656="Virtual Wall"),IF(VLOOKUP(H8656,IRDeviceDetails!$A$1:$B$10000,2,FALSE)=0,"Standalone",IF(ISNUMBER(MATCH(H8656,ConfigGrouping!$D$1:$D$10000,0)),"Primary","Secondary")),"")))))))))</f>
        <v/>
      </c>
    </row>
    <row r="8657" spans="5:5" ht="15" customHeight="1" x14ac:dyDescent="0.35">
      <c r="E8657" s="11" t="str">
        <f>IF(F8657="Primary Timing Controller","Timing",IF(F8657="Secondary Timing Controller","Timing",IF(F8657="Star","Ethernet",IF(F8657="Door Controller","Security Solution",IF(F8657="Elevator Controller","Security Solution",IF(F8657="Range Extender","Security Solution",IF(F8657="Dropbox","Standalone",IF(F8657="LF Exciter","Standalone",IF(OR(F8657="Monitor",F8657="Virtual Wall"),IF(VLOOKUP(H8657,IRDeviceDetails!$A$1:$B$10000,2,FALSE)=0,"Standalone",IF(ISNUMBER(MATCH(H8657,ConfigGrouping!$D$1:$D$10000,0)),"Primary","Secondary")),"")))))))))</f>
        <v/>
      </c>
    </row>
    <row r="8658" spans="5:5" ht="15" customHeight="1" x14ac:dyDescent="0.35">
      <c r="E8658" s="11" t="str">
        <f>IF(F8658="Primary Timing Controller","Timing",IF(F8658="Secondary Timing Controller","Timing",IF(F8658="Star","Ethernet",IF(F8658="Door Controller","Security Solution",IF(F8658="Elevator Controller","Security Solution",IF(F8658="Range Extender","Security Solution",IF(F8658="Dropbox","Standalone",IF(F8658="LF Exciter","Standalone",IF(OR(F8658="Monitor",F8658="Virtual Wall"),IF(VLOOKUP(H8658,IRDeviceDetails!$A$1:$B$10000,2,FALSE)=0,"Standalone",IF(ISNUMBER(MATCH(H8658,ConfigGrouping!$D$1:$D$10000,0)),"Primary","Secondary")),"")))))))))</f>
        <v/>
      </c>
    </row>
    <row r="8659" spans="5:5" ht="15" customHeight="1" x14ac:dyDescent="0.35">
      <c r="E8659" s="11" t="str">
        <f>IF(F8659="Primary Timing Controller","Timing",IF(F8659="Secondary Timing Controller","Timing",IF(F8659="Star","Ethernet",IF(F8659="Door Controller","Security Solution",IF(F8659="Elevator Controller","Security Solution",IF(F8659="Range Extender","Security Solution",IF(F8659="Dropbox","Standalone",IF(F8659="LF Exciter","Standalone",IF(OR(F8659="Monitor",F8659="Virtual Wall"),IF(VLOOKUP(H8659,IRDeviceDetails!$A$1:$B$10000,2,FALSE)=0,"Standalone",IF(ISNUMBER(MATCH(H8659,ConfigGrouping!$D$1:$D$10000,0)),"Primary","Secondary")),"")))))))))</f>
        <v/>
      </c>
    </row>
    <row r="8660" spans="5:5" ht="15" customHeight="1" x14ac:dyDescent="0.35">
      <c r="E8660" s="11" t="str">
        <f>IF(F8660="Primary Timing Controller","Timing",IF(F8660="Secondary Timing Controller","Timing",IF(F8660="Star","Ethernet",IF(F8660="Door Controller","Security Solution",IF(F8660="Elevator Controller","Security Solution",IF(F8660="Range Extender","Security Solution",IF(F8660="Dropbox","Standalone",IF(F8660="LF Exciter","Standalone",IF(OR(F8660="Monitor",F8660="Virtual Wall"),IF(VLOOKUP(H8660,IRDeviceDetails!$A$1:$B$10000,2,FALSE)=0,"Standalone",IF(ISNUMBER(MATCH(H8660,ConfigGrouping!$D$1:$D$10000,0)),"Primary","Secondary")),"")))))))))</f>
        <v/>
      </c>
    </row>
    <row r="8661" spans="5:5" ht="15" customHeight="1" x14ac:dyDescent="0.35">
      <c r="E8661" s="11" t="str">
        <f>IF(F8661="Primary Timing Controller","Timing",IF(F8661="Secondary Timing Controller","Timing",IF(F8661="Star","Ethernet",IF(F8661="Door Controller","Security Solution",IF(F8661="Elevator Controller","Security Solution",IF(F8661="Range Extender","Security Solution",IF(F8661="Dropbox","Standalone",IF(F8661="LF Exciter","Standalone",IF(OR(F8661="Monitor",F8661="Virtual Wall"),IF(VLOOKUP(H8661,IRDeviceDetails!$A$1:$B$10000,2,FALSE)=0,"Standalone",IF(ISNUMBER(MATCH(H8661,ConfigGrouping!$D$1:$D$10000,0)),"Primary","Secondary")),"")))))))))</f>
        <v/>
      </c>
    </row>
    <row r="8662" spans="5:5" ht="15" customHeight="1" x14ac:dyDescent="0.35">
      <c r="E8662" s="11" t="str">
        <f>IF(F8662="Primary Timing Controller","Timing",IF(F8662="Secondary Timing Controller","Timing",IF(F8662="Star","Ethernet",IF(F8662="Door Controller","Security Solution",IF(F8662="Elevator Controller","Security Solution",IF(F8662="Range Extender","Security Solution",IF(F8662="Dropbox","Standalone",IF(F8662="LF Exciter","Standalone",IF(OR(F8662="Monitor",F8662="Virtual Wall"),IF(VLOOKUP(H8662,IRDeviceDetails!$A$1:$B$10000,2,FALSE)=0,"Standalone",IF(ISNUMBER(MATCH(H8662,ConfigGrouping!$D$1:$D$10000,0)),"Primary","Secondary")),"")))))))))</f>
        <v/>
      </c>
    </row>
    <row r="8663" spans="5:5" ht="15" customHeight="1" x14ac:dyDescent="0.35">
      <c r="E8663" s="11" t="str">
        <f>IF(F8663="Primary Timing Controller","Timing",IF(F8663="Secondary Timing Controller","Timing",IF(F8663="Star","Ethernet",IF(F8663="Door Controller","Security Solution",IF(F8663="Elevator Controller","Security Solution",IF(F8663="Range Extender","Security Solution",IF(F8663="Dropbox","Standalone",IF(F8663="LF Exciter","Standalone",IF(OR(F8663="Monitor",F8663="Virtual Wall"),IF(VLOOKUP(H8663,IRDeviceDetails!$A$1:$B$10000,2,FALSE)=0,"Standalone",IF(ISNUMBER(MATCH(H8663,ConfigGrouping!$D$1:$D$10000,0)),"Primary","Secondary")),"")))))))))</f>
        <v/>
      </c>
    </row>
    <row r="8664" spans="5:5" ht="15" customHeight="1" x14ac:dyDescent="0.35">
      <c r="E8664" s="11" t="str">
        <f>IF(F8664="Primary Timing Controller","Timing",IF(F8664="Secondary Timing Controller","Timing",IF(F8664="Star","Ethernet",IF(F8664="Door Controller","Security Solution",IF(F8664="Elevator Controller","Security Solution",IF(F8664="Range Extender","Security Solution",IF(F8664="Dropbox","Standalone",IF(F8664="LF Exciter","Standalone",IF(OR(F8664="Monitor",F8664="Virtual Wall"),IF(VLOOKUP(H8664,IRDeviceDetails!$A$1:$B$10000,2,FALSE)=0,"Standalone",IF(ISNUMBER(MATCH(H8664,ConfigGrouping!$D$1:$D$10000,0)),"Primary","Secondary")),"")))))))))</f>
        <v/>
      </c>
    </row>
    <row r="8665" spans="5:5" ht="15" customHeight="1" x14ac:dyDescent="0.35">
      <c r="E8665" s="11" t="str">
        <f>IF(F8665="Primary Timing Controller","Timing",IF(F8665="Secondary Timing Controller","Timing",IF(F8665="Star","Ethernet",IF(F8665="Door Controller","Security Solution",IF(F8665="Elevator Controller","Security Solution",IF(F8665="Range Extender","Security Solution",IF(F8665="Dropbox","Standalone",IF(F8665="LF Exciter","Standalone",IF(OR(F8665="Monitor",F8665="Virtual Wall"),IF(VLOOKUP(H8665,IRDeviceDetails!$A$1:$B$10000,2,FALSE)=0,"Standalone",IF(ISNUMBER(MATCH(H8665,ConfigGrouping!$D$1:$D$10000,0)),"Primary","Secondary")),"")))))))))</f>
        <v/>
      </c>
    </row>
    <row r="8666" spans="5:5" ht="15" customHeight="1" x14ac:dyDescent="0.35">
      <c r="E8666" s="11" t="str">
        <f>IF(F8666="Primary Timing Controller","Timing",IF(F8666="Secondary Timing Controller","Timing",IF(F8666="Star","Ethernet",IF(F8666="Door Controller","Security Solution",IF(F8666="Elevator Controller","Security Solution",IF(F8666="Range Extender","Security Solution",IF(F8666="Dropbox","Standalone",IF(F8666="LF Exciter","Standalone",IF(OR(F8666="Monitor",F8666="Virtual Wall"),IF(VLOOKUP(H8666,IRDeviceDetails!$A$1:$B$10000,2,FALSE)=0,"Standalone",IF(ISNUMBER(MATCH(H8666,ConfigGrouping!$D$1:$D$10000,0)),"Primary","Secondary")),"")))))))))</f>
        <v/>
      </c>
    </row>
    <row r="8667" spans="5:5" ht="15" customHeight="1" x14ac:dyDescent="0.35">
      <c r="E8667" s="11" t="str">
        <f>IF(F8667="Primary Timing Controller","Timing",IF(F8667="Secondary Timing Controller","Timing",IF(F8667="Star","Ethernet",IF(F8667="Door Controller","Security Solution",IF(F8667="Elevator Controller","Security Solution",IF(F8667="Range Extender","Security Solution",IF(F8667="Dropbox","Standalone",IF(F8667="LF Exciter","Standalone",IF(OR(F8667="Monitor",F8667="Virtual Wall"),IF(VLOOKUP(H8667,IRDeviceDetails!$A$1:$B$10000,2,FALSE)=0,"Standalone",IF(ISNUMBER(MATCH(H8667,ConfigGrouping!$D$1:$D$10000,0)),"Primary","Secondary")),"")))))))))</f>
        <v/>
      </c>
    </row>
    <row r="8668" spans="5:5" ht="15" customHeight="1" x14ac:dyDescent="0.35">
      <c r="E8668" s="11" t="str">
        <f>IF(F8668="Primary Timing Controller","Timing",IF(F8668="Secondary Timing Controller","Timing",IF(F8668="Star","Ethernet",IF(F8668="Door Controller","Security Solution",IF(F8668="Elevator Controller","Security Solution",IF(F8668="Range Extender","Security Solution",IF(F8668="Dropbox","Standalone",IF(F8668="LF Exciter","Standalone",IF(OR(F8668="Monitor",F8668="Virtual Wall"),IF(VLOOKUP(H8668,IRDeviceDetails!$A$1:$B$10000,2,FALSE)=0,"Standalone",IF(ISNUMBER(MATCH(H8668,ConfigGrouping!$D$1:$D$10000,0)),"Primary","Secondary")),"")))))))))</f>
        <v/>
      </c>
    </row>
    <row r="8669" spans="5:5" ht="15" customHeight="1" x14ac:dyDescent="0.35">
      <c r="E8669" s="11" t="str">
        <f>IF(F8669="Primary Timing Controller","Timing",IF(F8669="Secondary Timing Controller","Timing",IF(F8669="Star","Ethernet",IF(F8669="Door Controller","Security Solution",IF(F8669="Elevator Controller","Security Solution",IF(F8669="Range Extender","Security Solution",IF(F8669="Dropbox","Standalone",IF(F8669="LF Exciter","Standalone",IF(OR(F8669="Monitor",F8669="Virtual Wall"),IF(VLOOKUP(H8669,IRDeviceDetails!$A$1:$B$10000,2,FALSE)=0,"Standalone",IF(ISNUMBER(MATCH(H8669,ConfigGrouping!$D$1:$D$10000,0)),"Primary","Secondary")),"")))))))))</f>
        <v/>
      </c>
    </row>
    <row r="8670" spans="5:5" ht="15" customHeight="1" x14ac:dyDescent="0.35">
      <c r="E8670" s="11" t="str">
        <f>IF(F8670="Primary Timing Controller","Timing",IF(F8670="Secondary Timing Controller","Timing",IF(F8670="Star","Ethernet",IF(F8670="Door Controller","Security Solution",IF(F8670="Elevator Controller","Security Solution",IF(F8670="Range Extender","Security Solution",IF(F8670="Dropbox","Standalone",IF(F8670="LF Exciter","Standalone",IF(OR(F8670="Monitor",F8670="Virtual Wall"),IF(VLOOKUP(H8670,IRDeviceDetails!$A$1:$B$10000,2,FALSE)=0,"Standalone",IF(ISNUMBER(MATCH(H8670,ConfigGrouping!$D$1:$D$10000,0)),"Primary","Secondary")),"")))))))))</f>
        <v/>
      </c>
    </row>
    <row r="8671" spans="5:5" ht="15" customHeight="1" x14ac:dyDescent="0.35">
      <c r="E8671" s="11" t="str">
        <f>IF(F8671="Primary Timing Controller","Timing",IF(F8671="Secondary Timing Controller","Timing",IF(F8671="Star","Ethernet",IF(F8671="Door Controller","Security Solution",IF(F8671="Elevator Controller","Security Solution",IF(F8671="Range Extender","Security Solution",IF(F8671="Dropbox","Standalone",IF(F8671="LF Exciter","Standalone",IF(OR(F8671="Monitor",F8671="Virtual Wall"),IF(VLOOKUP(H8671,IRDeviceDetails!$A$1:$B$10000,2,FALSE)=0,"Standalone",IF(ISNUMBER(MATCH(H8671,ConfigGrouping!$D$1:$D$10000,0)),"Primary","Secondary")),"")))))))))</f>
        <v/>
      </c>
    </row>
    <row r="8672" spans="5:5" ht="15" customHeight="1" x14ac:dyDescent="0.35">
      <c r="E8672" s="11" t="str">
        <f>IF(F8672="Primary Timing Controller","Timing",IF(F8672="Secondary Timing Controller","Timing",IF(F8672="Star","Ethernet",IF(F8672="Door Controller","Security Solution",IF(F8672="Elevator Controller","Security Solution",IF(F8672="Range Extender","Security Solution",IF(F8672="Dropbox","Standalone",IF(F8672="LF Exciter","Standalone",IF(OR(F8672="Monitor",F8672="Virtual Wall"),IF(VLOOKUP(H8672,IRDeviceDetails!$A$1:$B$10000,2,FALSE)=0,"Standalone",IF(ISNUMBER(MATCH(H8672,ConfigGrouping!$D$1:$D$10000,0)),"Primary","Secondary")),"")))))))))</f>
        <v/>
      </c>
    </row>
    <row r="8673" spans="5:5" ht="15" customHeight="1" x14ac:dyDescent="0.35">
      <c r="E8673" s="11" t="str">
        <f>IF(F8673="Primary Timing Controller","Timing",IF(F8673="Secondary Timing Controller","Timing",IF(F8673="Star","Ethernet",IF(F8673="Door Controller","Security Solution",IF(F8673="Elevator Controller","Security Solution",IF(F8673="Range Extender","Security Solution",IF(F8673="Dropbox","Standalone",IF(F8673="LF Exciter","Standalone",IF(OR(F8673="Monitor",F8673="Virtual Wall"),IF(VLOOKUP(H8673,IRDeviceDetails!$A$1:$B$10000,2,FALSE)=0,"Standalone",IF(ISNUMBER(MATCH(H8673,ConfigGrouping!$D$1:$D$10000,0)),"Primary","Secondary")),"")))))))))</f>
        <v/>
      </c>
    </row>
    <row r="8674" spans="5:5" ht="15" customHeight="1" x14ac:dyDescent="0.35">
      <c r="E8674" s="11" t="str">
        <f>IF(F8674="Primary Timing Controller","Timing",IF(F8674="Secondary Timing Controller","Timing",IF(F8674="Star","Ethernet",IF(F8674="Door Controller","Security Solution",IF(F8674="Elevator Controller","Security Solution",IF(F8674="Range Extender","Security Solution",IF(F8674="Dropbox","Standalone",IF(F8674="LF Exciter","Standalone",IF(OR(F8674="Monitor",F8674="Virtual Wall"),IF(VLOOKUP(H8674,IRDeviceDetails!$A$1:$B$10000,2,FALSE)=0,"Standalone",IF(ISNUMBER(MATCH(H8674,ConfigGrouping!$D$1:$D$10000,0)),"Primary","Secondary")),"")))))))))</f>
        <v/>
      </c>
    </row>
    <row r="8675" spans="5:5" ht="15" customHeight="1" x14ac:dyDescent="0.35">
      <c r="E8675" s="11" t="str">
        <f>IF(F8675="Primary Timing Controller","Timing",IF(F8675="Secondary Timing Controller","Timing",IF(F8675="Star","Ethernet",IF(F8675="Door Controller","Security Solution",IF(F8675="Elevator Controller","Security Solution",IF(F8675="Range Extender","Security Solution",IF(F8675="Dropbox","Standalone",IF(F8675="LF Exciter","Standalone",IF(OR(F8675="Monitor",F8675="Virtual Wall"),IF(VLOOKUP(H8675,IRDeviceDetails!$A$1:$B$10000,2,FALSE)=0,"Standalone",IF(ISNUMBER(MATCH(H8675,ConfigGrouping!$D$1:$D$10000,0)),"Primary","Secondary")),"")))))))))</f>
        <v/>
      </c>
    </row>
    <row r="8676" spans="5:5" ht="15" customHeight="1" x14ac:dyDescent="0.35">
      <c r="E8676" s="11" t="str">
        <f>IF(F8676="Primary Timing Controller","Timing",IF(F8676="Secondary Timing Controller","Timing",IF(F8676="Star","Ethernet",IF(F8676="Door Controller","Security Solution",IF(F8676="Elevator Controller","Security Solution",IF(F8676="Range Extender","Security Solution",IF(F8676="Dropbox","Standalone",IF(F8676="LF Exciter","Standalone",IF(OR(F8676="Monitor",F8676="Virtual Wall"),IF(VLOOKUP(H8676,IRDeviceDetails!$A$1:$B$10000,2,FALSE)=0,"Standalone",IF(ISNUMBER(MATCH(H8676,ConfigGrouping!$D$1:$D$10000,0)),"Primary","Secondary")),"")))))))))</f>
        <v/>
      </c>
    </row>
    <row r="8677" spans="5:5" ht="15" customHeight="1" x14ac:dyDescent="0.35">
      <c r="E8677" s="11" t="str">
        <f>IF(F8677="Primary Timing Controller","Timing",IF(F8677="Secondary Timing Controller","Timing",IF(F8677="Star","Ethernet",IF(F8677="Door Controller","Security Solution",IF(F8677="Elevator Controller","Security Solution",IF(F8677="Range Extender","Security Solution",IF(F8677="Dropbox","Standalone",IF(F8677="LF Exciter","Standalone",IF(OR(F8677="Monitor",F8677="Virtual Wall"),IF(VLOOKUP(H8677,IRDeviceDetails!$A$1:$B$10000,2,FALSE)=0,"Standalone",IF(ISNUMBER(MATCH(H8677,ConfigGrouping!$D$1:$D$10000,0)),"Primary","Secondary")),"")))))))))</f>
        <v/>
      </c>
    </row>
    <row r="8678" spans="5:5" ht="15" customHeight="1" x14ac:dyDescent="0.35">
      <c r="E8678" s="11" t="str">
        <f>IF(F8678="Primary Timing Controller","Timing",IF(F8678="Secondary Timing Controller","Timing",IF(F8678="Star","Ethernet",IF(F8678="Door Controller","Security Solution",IF(F8678="Elevator Controller","Security Solution",IF(F8678="Range Extender","Security Solution",IF(F8678="Dropbox","Standalone",IF(F8678="LF Exciter","Standalone",IF(OR(F8678="Monitor",F8678="Virtual Wall"),IF(VLOOKUP(H8678,IRDeviceDetails!$A$1:$B$10000,2,FALSE)=0,"Standalone",IF(ISNUMBER(MATCH(H8678,ConfigGrouping!$D$1:$D$10000,0)),"Primary","Secondary")),"")))))))))</f>
        <v/>
      </c>
    </row>
    <row r="8679" spans="5:5" ht="15" customHeight="1" x14ac:dyDescent="0.35">
      <c r="E8679" s="11" t="str">
        <f>IF(F8679="Primary Timing Controller","Timing",IF(F8679="Secondary Timing Controller","Timing",IF(F8679="Star","Ethernet",IF(F8679="Door Controller","Security Solution",IF(F8679="Elevator Controller","Security Solution",IF(F8679="Range Extender","Security Solution",IF(F8679="Dropbox","Standalone",IF(F8679="LF Exciter","Standalone",IF(OR(F8679="Monitor",F8679="Virtual Wall"),IF(VLOOKUP(H8679,IRDeviceDetails!$A$1:$B$10000,2,FALSE)=0,"Standalone",IF(ISNUMBER(MATCH(H8679,ConfigGrouping!$D$1:$D$10000,0)),"Primary","Secondary")),"")))))))))</f>
        <v/>
      </c>
    </row>
    <row r="8680" spans="5:5" ht="15" customHeight="1" x14ac:dyDescent="0.35">
      <c r="E8680" s="11" t="str">
        <f>IF(F8680="Primary Timing Controller","Timing",IF(F8680="Secondary Timing Controller","Timing",IF(F8680="Star","Ethernet",IF(F8680="Door Controller","Security Solution",IF(F8680="Elevator Controller","Security Solution",IF(F8680="Range Extender","Security Solution",IF(F8680="Dropbox","Standalone",IF(F8680="LF Exciter","Standalone",IF(OR(F8680="Monitor",F8680="Virtual Wall"),IF(VLOOKUP(H8680,IRDeviceDetails!$A$1:$B$10000,2,FALSE)=0,"Standalone",IF(ISNUMBER(MATCH(H8680,ConfigGrouping!$D$1:$D$10000,0)),"Primary","Secondary")),"")))))))))</f>
        <v/>
      </c>
    </row>
    <row r="8681" spans="5:5" ht="15" customHeight="1" x14ac:dyDescent="0.35">
      <c r="E8681" s="11" t="str">
        <f>IF(F8681="Primary Timing Controller","Timing",IF(F8681="Secondary Timing Controller","Timing",IF(F8681="Star","Ethernet",IF(F8681="Door Controller","Security Solution",IF(F8681="Elevator Controller","Security Solution",IF(F8681="Range Extender","Security Solution",IF(F8681="Dropbox","Standalone",IF(F8681="LF Exciter","Standalone",IF(OR(F8681="Monitor",F8681="Virtual Wall"),IF(VLOOKUP(H8681,IRDeviceDetails!$A$1:$B$10000,2,FALSE)=0,"Standalone",IF(ISNUMBER(MATCH(H8681,ConfigGrouping!$D$1:$D$10000,0)),"Primary","Secondary")),"")))))))))</f>
        <v/>
      </c>
    </row>
    <row r="8682" spans="5:5" ht="15" customHeight="1" x14ac:dyDescent="0.35">
      <c r="E8682" s="11" t="str">
        <f>IF(F8682="Primary Timing Controller","Timing",IF(F8682="Secondary Timing Controller","Timing",IF(F8682="Star","Ethernet",IF(F8682="Door Controller","Security Solution",IF(F8682="Elevator Controller","Security Solution",IF(F8682="Range Extender","Security Solution",IF(F8682="Dropbox","Standalone",IF(F8682="LF Exciter","Standalone",IF(OR(F8682="Monitor",F8682="Virtual Wall"),IF(VLOOKUP(H8682,IRDeviceDetails!$A$1:$B$10000,2,FALSE)=0,"Standalone",IF(ISNUMBER(MATCH(H8682,ConfigGrouping!$D$1:$D$10000,0)),"Primary","Secondary")),"")))))))))</f>
        <v/>
      </c>
    </row>
    <row r="8683" spans="5:5" ht="15" customHeight="1" x14ac:dyDescent="0.35">
      <c r="E8683" s="11" t="str">
        <f>IF(F8683="Primary Timing Controller","Timing",IF(F8683="Secondary Timing Controller","Timing",IF(F8683="Star","Ethernet",IF(F8683="Door Controller","Security Solution",IF(F8683="Elevator Controller","Security Solution",IF(F8683="Range Extender","Security Solution",IF(F8683="Dropbox","Standalone",IF(F8683="LF Exciter","Standalone",IF(OR(F8683="Monitor",F8683="Virtual Wall"),IF(VLOOKUP(H8683,IRDeviceDetails!$A$1:$B$10000,2,FALSE)=0,"Standalone",IF(ISNUMBER(MATCH(H8683,ConfigGrouping!$D$1:$D$10000,0)),"Primary","Secondary")),"")))))))))</f>
        <v/>
      </c>
    </row>
    <row r="8684" spans="5:5" ht="15" customHeight="1" x14ac:dyDescent="0.35">
      <c r="E8684" s="11" t="str">
        <f>IF(F8684="Primary Timing Controller","Timing",IF(F8684="Secondary Timing Controller","Timing",IF(F8684="Star","Ethernet",IF(F8684="Door Controller","Security Solution",IF(F8684="Elevator Controller","Security Solution",IF(F8684="Range Extender","Security Solution",IF(F8684="Dropbox","Standalone",IF(F8684="LF Exciter","Standalone",IF(OR(F8684="Monitor",F8684="Virtual Wall"),IF(VLOOKUP(H8684,IRDeviceDetails!$A$1:$B$10000,2,FALSE)=0,"Standalone",IF(ISNUMBER(MATCH(H8684,ConfigGrouping!$D$1:$D$10000,0)),"Primary","Secondary")),"")))))))))</f>
        <v/>
      </c>
    </row>
    <row r="8685" spans="5:5" ht="15" customHeight="1" x14ac:dyDescent="0.35">
      <c r="E8685" s="11" t="str">
        <f>IF(F8685="Primary Timing Controller","Timing",IF(F8685="Secondary Timing Controller","Timing",IF(F8685="Star","Ethernet",IF(F8685="Door Controller","Security Solution",IF(F8685="Elevator Controller","Security Solution",IF(F8685="Range Extender","Security Solution",IF(F8685="Dropbox","Standalone",IF(F8685="LF Exciter","Standalone",IF(OR(F8685="Monitor",F8685="Virtual Wall"),IF(VLOOKUP(H8685,IRDeviceDetails!$A$1:$B$10000,2,FALSE)=0,"Standalone",IF(ISNUMBER(MATCH(H8685,ConfigGrouping!$D$1:$D$10000,0)),"Primary","Secondary")),"")))))))))</f>
        <v/>
      </c>
    </row>
    <row r="8686" spans="5:5" ht="15" customHeight="1" x14ac:dyDescent="0.35">
      <c r="E8686" s="11" t="str">
        <f>IF(F8686="Primary Timing Controller","Timing",IF(F8686="Secondary Timing Controller","Timing",IF(F8686="Star","Ethernet",IF(F8686="Door Controller","Security Solution",IF(F8686="Elevator Controller","Security Solution",IF(F8686="Range Extender","Security Solution",IF(F8686="Dropbox","Standalone",IF(F8686="LF Exciter","Standalone",IF(OR(F8686="Monitor",F8686="Virtual Wall"),IF(VLOOKUP(H8686,IRDeviceDetails!$A$1:$B$10000,2,FALSE)=0,"Standalone",IF(ISNUMBER(MATCH(H8686,ConfigGrouping!$D$1:$D$10000,0)),"Primary","Secondary")),"")))))))))</f>
        <v/>
      </c>
    </row>
    <row r="8687" spans="5:5" ht="15" customHeight="1" x14ac:dyDescent="0.35">
      <c r="E8687" s="11" t="str">
        <f>IF(F8687="Primary Timing Controller","Timing",IF(F8687="Secondary Timing Controller","Timing",IF(F8687="Star","Ethernet",IF(F8687="Door Controller","Security Solution",IF(F8687="Elevator Controller","Security Solution",IF(F8687="Range Extender","Security Solution",IF(F8687="Dropbox","Standalone",IF(F8687="LF Exciter","Standalone",IF(OR(F8687="Monitor",F8687="Virtual Wall"),IF(VLOOKUP(H8687,IRDeviceDetails!$A$1:$B$10000,2,FALSE)=0,"Standalone",IF(ISNUMBER(MATCH(H8687,ConfigGrouping!$D$1:$D$10000,0)),"Primary","Secondary")),"")))))))))</f>
        <v/>
      </c>
    </row>
    <row r="8688" spans="5:5" ht="15" customHeight="1" x14ac:dyDescent="0.35">
      <c r="E8688" s="11" t="str">
        <f>IF(F8688="Primary Timing Controller","Timing",IF(F8688="Secondary Timing Controller","Timing",IF(F8688="Star","Ethernet",IF(F8688="Door Controller","Security Solution",IF(F8688="Elevator Controller","Security Solution",IF(F8688="Range Extender","Security Solution",IF(F8688="Dropbox","Standalone",IF(F8688="LF Exciter","Standalone",IF(OR(F8688="Monitor",F8688="Virtual Wall"),IF(VLOOKUP(H8688,IRDeviceDetails!$A$1:$B$10000,2,FALSE)=0,"Standalone",IF(ISNUMBER(MATCH(H8688,ConfigGrouping!$D$1:$D$10000,0)),"Primary","Secondary")),"")))))))))</f>
        <v/>
      </c>
    </row>
    <row r="8689" spans="5:5" ht="15" customHeight="1" x14ac:dyDescent="0.35">
      <c r="E8689" s="11" t="str">
        <f>IF(F8689="Primary Timing Controller","Timing",IF(F8689="Secondary Timing Controller","Timing",IF(F8689="Star","Ethernet",IF(F8689="Door Controller","Security Solution",IF(F8689="Elevator Controller","Security Solution",IF(F8689="Range Extender","Security Solution",IF(F8689="Dropbox","Standalone",IF(F8689="LF Exciter","Standalone",IF(OR(F8689="Monitor",F8689="Virtual Wall"),IF(VLOOKUP(H8689,IRDeviceDetails!$A$1:$B$10000,2,FALSE)=0,"Standalone",IF(ISNUMBER(MATCH(H8689,ConfigGrouping!$D$1:$D$10000,0)),"Primary","Secondary")),"")))))))))</f>
        <v/>
      </c>
    </row>
    <row r="8690" spans="5:5" ht="15" customHeight="1" x14ac:dyDescent="0.35">
      <c r="E8690" s="11" t="str">
        <f>IF(F8690="Primary Timing Controller","Timing",IF(F8690="Secondary Timing Controller","Timing",IF(F8690="Star","Ethernet",IF(F8690="Door Controller","Security Solution",IF(F8690="Elevator Controller","Security Solution",IF(F8690="Range Extender","Security Solution",IF(F8690="Dropbox","Standalone",IF(F8690="LF Exciter","Standalone",IF(OR(F8690="Monitor",F8690="Virtual Wall"),IF(VLOOKUP(H8690,IRDeviceDetails!$A$1:$B$10000,2,FALSE)=0,"Standalone",IF(ISNUMBER(MATCH(H8690,ConfigGrouping!$D$1:$D$10000,0)),"Primary","Secondary")),"")))))))))</f>
        <v/>
      </c>
    </row>
    <row r="8691" spans="5:5" ht="15" customHeight="1" x14ac:dyDescent="0.35">
      <c r="E8691" s="11" t="str">
        <f>IF(F8691="Primary Timing Controller","Timing",IF(F8691="Secondary Timing Controller","Timing",IF(F8691="Star","Ethernet",IF(F8691="Door Controller","Security Solution",IF(F8691="Elevator Controller","Security Solution",IF(F8691="Range Extender","Security Solution",IF(F8691="Dropbox","Standalone",IF(F8691="LF Exciter","Standalone",IF(OR(F8691="Monitor",F8691="Virtual Wall"),IF(VLOOKUP(H8691,IRDeviceDetails!$A$1:$B$10000,2,FALSE)=0,"Standalone",IF(ISNUMBER(MATCH(H8691,ConfigGrouping!$D$1:$D$10000,0)),"Primary","Secondary")),"")))))))))</f>
        <v/>
      </c>
    </row>
    <row r="8692" spans="5:5" ht="15" customHeight="1" x14ac:dyDescent="0.35">
      <c r="E8692" s="11" t="str">
        <f>IF(F8692="Primary Timing Controller","Timing",IF(F8692="Secondary Timing Controller","Timing",IF(F8692="Star","Ethernet",IF(F8692="Door Controller","Security Solution",IF(F8692="Elevator Controller","Security Solution",IF(F8692="Range Extender","Security Solution",IF(F8692="Dropbox","Standalone",IF(F8692="LF Exciter","Standalone",IF(OR(F8692="Monitor",F8692="Virtual Wall"),IF(VLOOKUP(H8692,IRDeviceDetails!$A$1:$B$10000,2,FALSE)=0,"Standalone",IF(ISNUMBER(MATCH(H8692,ConfigGrouping!$D$1:$D$10000,0)),"Primary","Secondary")),"")))))))))</f>
        <v/>
      </c>
    </row>
    <row r="8693" spans="5:5" ht="15" customHeight="1" x14ac:dyDescent="0.35">
      <c r="E8693" s="11" t="str">
        <f>IF(F8693="Primary Timing Controller","Timing",IF(F8693="Secondary Timing Controller","Timing",IF(F8693="Star","Ethernet",IF(F8693="Door Controller","Security Solution",IF(F8693="Elevator Controller","Security Solution",IF(F8693="Range Extender","Security Solution",IF(F8693="Dropbox","Standalone",IF(F8693="LF Exciter","Standalone",IF(OR(F8693="Monitor",F8693="Virtual Wall"),IF(VLOOKUP(H8693,IRDeviceDetails!$A$1:$B$10000,2,FALSE)=0,"Standalone",IF(ISNUMBER(MATCH(H8693,ConfigGrouping!$D$1:$D$10000,0)),"Primary","Secondary")),"")))))))))</f>
        <v/>
      </c>
    </row>
    <row r="8694" spans="5:5" ht="15" customHeight="1" x14ac:dyDescent="0.35">
      <c r="E8694" s="11" t="str">
        <f>IF(F8694="Primary Timing Controller","Timing",IF(F8694="Secondary Timing Controller","Timing",IF(F8694="Star","Ethernet",IF(F8694="Door Controller","Security Solution",IF(F8694="Elevator Controller","Security Solution",IF(F8694="Range Extender","Security Solution",IF(F8694="Dropbox","Standalone",IF(F8694="LF Exciter","Standalone",IF(OR(F8694="Monitor",F8694="Virtual Wall"),IF(VLOOKUP(H8694,IRDeviceDetails!$A$1:$B$10000,2,FALSE)=0,"Standalone",IF(ISNUMBER(MATCH(H8694,ConfigGrouping!$D$1:$D$10000,0)),"Primary","Secondary")),"")))))))))</f>
        <v/>
      </c>
    </row>
    <row r="8695" spans="5:5" ht="15" customHeight="1" x14ac:dyDescent="0.35">
      <c r="E8695" s="11" t="str">
        <f>IF(F8695="Primary Timing Controller","Timing",IF(F8695="Secondary Timing Controller","Timing",IF(F8695="Star","Ethernet",IF(F8695="Door Controller","Security Solution",IF(F8695="Elevator Controller","Security Solution",IF(F8695="Range Extender","Security Solution",IF(F8695="Dropbox","Standalone",IF(F8695="LF Exciter","Standalone",IF(OR(F8695="Monitor",F8695="Virtual Wall"),IF(VLOOKUP(H8695,IRDeviceDetails!$A$1:$B$10000,2,FALSE)=0,"Standalone",IF(ISNUMBER(MATCH(H8695,ConfigGrouping!$D$1:$D$10000,0)),"Primary","Secondary")),"")))))))))</f>
        <v/>
      </c>
    </row>
    <row r="8696" spans="5:5" ht="15" customHeight="1" x14ac:dyDescent="0.35">
      <c r="E8696" s="11" t="str">
        <f>IF(F8696="Primary Timing Controller","Timing",IF(F8696="Secondary Timing Controller","Timing",IF(F8696="Star","Ethernet",IF(F8696="Door Controller","Security Solution",IF(F8696="Elevator Controller","Security Solution",IF(F8696="Range Extender","Security Solution",IF(F8696="Dropbox","Standalone",IF(F8696="LF Exciter","Standalone",IF(OR(F8696="Monitor",F8696="Virtual Wall"),IF(VLOOKUP(H8696,IRDeviceDetails!$A$1:$B$10000,2,FALSE)=0,"Standalone",IF(ISNUMBER(MATCH(H8696,ConfigGrouping!$D$1:$D$10000,0)),"Primary","Secondary")),"")))))))))</f>
        <v/>
      </c>
    </row>
    <row r="8697" spans="5:5" ht="15" customHeight="1" x14ac:dyDescent="0.35">
      <c r="E8697" s="11" t="str">
        <f>IF(F8697="Primary Timing Controller","Timing",IF(F8697="Secondary Timing Controller","Timing",IF(F8697="Star","Ethernet",IF(F8697="Door Controller","Security Solution",IF(F8697="Elevator Controller","Security Solution",IF(F8697="Range Extender","Security Solution",IF(F8697="Dropbox","Standalone",IF(F8697="LF Exciter","Standalone",IF(OR(F8697="Monitor",F8697="Virtual Wall"),IF(VLOOKUP(H8697,IRDeviceDetails!$A$1:$B$10000,2,FALSE)=0,"Standalone",IF(ISNUMBER(MATCH(H8697,ConfigGrouping!$D$1:$D$10000,0)),"Primary","Secondary")),"")))))))))</f>
        <v/>
      </c>
    </row>
    <row r="8698" spans="5:5" ht="15" customHeight="1" x14ac:dyDescent="0.35">
      <c r="E8698" s="11" t="str">
        <f>IF(F8698="Primary Timing Controller","Timing",IF(F8698="Secondary Timing Controller","Timing",IF(F8698="Star","Ethernet",IF(F8698="Door Controller","Security Solution",IF(F8698="Elevator Controller","Security Solution",IF(F8698="Range Extender","Security Solution",IF(F8698="Dropbox","Standalone",IF(F8698="LF Exciter","Standalone",IF(OR(F8698="Monitor",F8698="Virtual Wall"),IF(VLOOKUP(H8698,IRDeviceDetails!$A$1:$B$10000,2,FALSE)=0,"Standalone",IF(ISNUMBER(MATCH(H8698,ConfigGrouping!$D$1:$D$10000,0)),"Primary","Secondary")),"")))))))))</f>
        <v/>
      </c>
    </row>
    <row r="8699" spans="5:5" ht="15" customHeight="1" x14ac:dyDescent="0.35">
      <c r="E8699" s="11" t="str">
        <f>IF(F8699="Primary Timing Controller","Timing",IF(F8699="Secondary Timing Controller","Timing",IF(F8699="Star","Ethernet",IF(F8699="Door Controller","Security Solution",IF(F8699="Elevator Controller","Security Solution",IF(F8699="Range Extender","Security Solution",IF(F8699="Dropbox","Standalone",IF(F8699="LF Exciter","Standalone",IF(OR(F8699="Monitor",F8699="Virtual Wall"),IF(VLOOKUP(H8699,IRDeviceDetails!$A$1:$B$10000,2,FALSE)=0,"Standalone",IF(ISNUMBER(MATCH(H8699,ConfigGrouping!$D$1:$D$10000,0)),"Primary","Secondary")),"")))))))))</f>
        <v/>
      </c>
    </row>
    <row r="8700" spans="5:5" ht="15" customHeight="1" x14ac:dyDescent="0.35">
      <c r="E8700" s="11" t="str">
        <f>IF(F8700="Primary Timing Controller","Timing",IF(F8700="Secondary Timing Controller","Timing",IF(F8700="Star","Ethernet",IF(F8700="Door Controller","Security Solution",IF(F8700="Elevator Controller","Security Solution",IF(F8700="Range Extender","Security Solution",IF(F8700="Dropbox","Standalone",IF(F8700="LF Exciter","Standalone",IF(OR(F8700="Monitor",F8700="Virtual Wall"),IF(VLOOKUP(H8700,IRDeviceDetails!$A$1:$B$10000,2,FALSE)=0,"Standalone",IF(ISNUMBER(MATCH(H8700,ConfigGrouping!$D$1:$D$10000,0)),"Primary","Secondary")),"")))))))))</f>
        <v/>
      </c>
    </row>
    <row r="8701" spans="5:5" ht="15" customHeight="1" x14ac:dyDescent="0.35">
      <c r="E8701" s="11" t="str">
        <f>IF(F8701="Primary Timing Controller","Timing",IF(F8701="Secondary Timing Controller","Timing",IF(F8701="Star","Ethernet",IF(F8701="Door Controller","Security Solution",IF(F8701="Elevator Controller","Security Solution",IF(F8701="Range Extender","Security Solution",IF(F8701="Dropbox","Standalone",IF(F8701="LF Exciter","Standalone",IF(OR(F8701="Monitor",F8701="Virtual Wall"),IF(VLOOKUP(H8701,IRDeviceDetails!$A$1:$B$10000,2,FALSE)=0,"Standalone",IF(ISNUMBER(MATCH(H8701,ConfigGrouping!$D$1:$D$10000,0)),"Primary","Secondary")),"")))))))))</f>
        <v/>
      </c>
    </row>
    <row r="8702" spans="5:5" ht="15" customHeight="1" x14ac:dyDescent="0.35">
      <c r="E8702" s="11" t="str">
        <f>IF(F8702="Primary Timing Controller","Timing",IF(F8702="Secondary Timing Controller","Timing",IF(F8702="Star","Ethernet",IF(F8702="Door Controller","Security Solution",IF(F8702="Elevator Controller","Security Solution",IF(F8702="Range Extender","Security Solution",IF(F8702="Dropbox","Standalone",IF(F8702="LF Exciter","Standalone",IF(OR(F8702="Monitor",F8702="Virtual Wall"),IF(VLOOKUP(H8702,IRDeviceDetails!$A$1:$B$10000,2,FALSE)=0,"Standalone",IF(ISNUMBER(MATCH(H8702,ConfigGrouping!$D$1:$D$10000,0)),"Primary","Secondary")),"")))))))))</f>
        <v/>
      </c>
    </row>
    <row r="8703" spans="5:5" ht="15" customHeight="1" x14ac:dyDescent="0.35">
      <c r="E8703" s="11" t="str">
        <f>IF(F8703="Primary Timing Controller","Timing",IF(F8703="Secondary Timing Controller","Timing",IF(F8703="Star","Ethernet",IF(F8703="Door Controller","Security Solution",IF(F8703="Elevator Controller","Security Solution",IF(F8703="Range Extender","Security Solution",IF(F8703="Dropbox","Standalone",IF(F8703="LF Exciter","Standalone",IF(OR(F8703="Monitor",F8703="Virtual Wall"),IF(VLOOKUP(H8703,IRDeviceDetails!$A$1:$B$10000,2,FALSE)=0,"Standalone",IF(ISNUMBER(MATCH(H8703,ConfigGrouping!$D$1:$D$10000,0)),"Primary","Secondary")),"")))))))))</f>
        <v/>
      </c>
    </row>
    <row r="8704" spans="5:5" ht="15" customHeight="1" x14ac:dyDescent="0.35">
      <c r="E8704" s="11" t="str">
        <f>IF(F8704="Primary Timing Controller","Timing",IF(F8704="Secondary Timing Controller","Timing",IF(F8704="Star","Ethernet",IF(F8704="Door Controller","Security Solution",IF(F8704="Elevator Controller","Security Solution",IF(F8704="Range Extender","Security Solution",IF(F8704="Dropbox","Standalone",IF(F8704="LF Exciter","Standalone",IF(OR(F8704="Monitor",F8704="Virtual Wall"),IF(VLOOKUP(H8704,IRDeviceDetails!$A$1:$B$10000,2,FALSE)=0,"Standalone",IF(ISNUMBER(MATCH(H8704,ConfigGrouping!$D$1:$D$10000,0)),"Primary","Secondary")),"")))))))))</f>
        <v/>
      </c>
    </row>
    <row r="8705" spans="5:5" ht="15" customHeight="1" x14ac:dyDescent="0.35">
      <c r="E8705" s="11" t="str">
        <f>IF(F8705="Primary Timing Controller","Timing",IF(F8705="Secondary Timing Controller","Timing",IF(F8705="Star","Ethernet",IF(F8705="Door Controller","Security Solution",IF(F8705="Elevator Controller","Security Solution",IF(F8705="Range Extender","Security Solution",IF(F8705="Dropbox","Standalone",IF(F8705="LF Exciter","Standalone",IF(OR(F8705="Monitor",F8705="Virtual Wall"),IF(VLOOKUP(H8705,IRDeviceDetails!$A$1:$B$10000,2,FALSE)=0,"Standalone",IF(ISNUMBER(MATCH(H8705,ConfigGrouping!$D$1:$D$10000,0)),"Primary","Secondary")),"")))))))))</f>
        <v/>
      </c>
    </row>
    <row r="8706" spans="5:5" ht="15" customHeight="1" x14ac:dyDescent="0.35">
      <c r="E8706" s="11" t="str">
        <f>IF(F8706="Primary Timing Controller","Timing",IF(F8706="Secondary Timing Controller","Timing",IF(F8706="Star","Ethernet",IF(F8706="Door Controller","Security Solution",IF(F8706="Elevator Controller","Security Solution",IF(F8706="Range Extender","Security Solution",IF(F8706="Dropbox","Standalone",IF(F8706="LF Exciter","Standalone",IF(OR(F8706="Monitor",F8706="Virtual Wall"),IF(VLOOKUP(H8706,IRDeviceDetails!$A$1:$B$10000,2,FALSE)=0,"Standalone",IF(ISNUMBER(MATCH(H8706,ConfigGrouping!$D$1:$D$10000,0)),"Primary","Secondary")),"")))))))))</f>
        <v/>
      </c>
    </row>
    <row r="8707" spans="5:5" ht="15" customHeight="1" x14ac:dyDescent="0.35">
      <c r="E8707" s="11" t="str">
        <f>IF(F8707="Primary Timing Controller","Timing",IF(F8707="Secondary Timing Controller","Timing",IF(F8707="Star","Ethernet",IF(F8707="Door Controller","Security Solution",IF(F8707="Elevator Controller","Security Solution",IF(F8707="Range Extender","Security Solution",IF(F8707="Dropbox","Standalone",IF(F8707="LF Exciter","Standalone",IF(OR(F8707="Monitor",F8707="Virtual Wall"),IF(VLOOKUP(H8707,IRDeviceDetails!$A$1:$B$10000,2,FALSE)=0,"Standalone",IF(ISNUMBER(MATCH(H8707,ConfigGrouping!$D$1:$D$10000,0)),"Primary","Secondary")),"")))))))))</f>
        <v/>
      </c>
    </row>
    <row r="8708" spans="5:5" ht="15" customHeight="1" x14ac:dyDescent="0.35">
      <c r="E8708" s="11" t="str">
        <f>IF(F8708="Primary Timing Controller","Timing",IF(F8708="Secondary Timing Controller","Timing",IF(F8708="Star","Ethernet",IF(F8708="Door Controller","Security Solution",IF(F8708="Elevator Controller","Security Solution",IF(F8708="Range Extender","Security Solution",IF(F8708="Dropbox","Standalone",IF(F8708="LF Exciter","Standalone",IF(OR(F8708="Monitor",F8708="Virtual Wall"),IF(VLOOKUP(H8708,IRDeviceDetails!$A$1:$B$10000,2,FALSE)=0,"Standalone",IF(ISNUMBER(MATCH(H8708,ConfigGrouping!$D$1:$D$10000,0)),"Primary","Secondary")),"")))))))))</f>
        <v/>
      </c>
    </row>
    <row r="8709" spans="5:5" ht="15" customHeight="1" x14ac:dyDescent="0.35">
      <c r="E8709" s="11" t="str">
        <f>IF(F8709="Primary Timing Controller","Timing",IF(F8709="Secondary Timing Controller","Timing",IF(F8709="Star","Ethernet",IF(F8709="Door Controller","Security Solution",IF(F8709="Elevator Controller","Security Solution",IF(F8709="Range Extender","Security Solution",IF(F8709="Dropbox","Standalone",IF(F8709="LF Exciter","Standalone",IF(OR(F8709="Monitor",F8709="Virtual Wall"),IF(VLOOKUP(H8709,IRDeviceDetails!$A$1:$B$10000,2,FALSE)=0,"Standalone",IF(ISNUMBER(MATCH(H8709,ConfigGrouping!$D$1:$D$10000,0)),"Primary","Secondary")),"")))))))))</f>
        <v/>
      </c>
    </row>
    <row r="8710" spans="5:5" ht="15" customHeight="1" x14ac:dyDescent="0.35">
      <c r="E8710" s="11" t="str">
        <f>IF(F8710="Primary Timing Controller","Timing",IF(F8710="Secondary Timing Controller","Timing",IF(F8710="Star","Ethernet",IF(F8710="Door Controller","Security Solution",IF(F8710="Elevator Controller","Security Solution",IF(F8710="Range Extender","Security Solution",IF(F8710="Dropbox","Standalone",IF(F8710="LF Exciter","Standalone",IF(OR(F8710="Monitor",F8710="Virtual Wall"),IF(VLOOKUP(H8710,IRDeviceDetails!$A$1:$B$10000,2,FALSE)=0,"Standalone",IF(ISNUMBER(MATCH(H8710,ConfigGrouping!$D$1:$D$10000,0)),"Primary","Secondary")),"")))))))))</f>
        <v/>
      </c>
    </row>
    <row r="8711" spans="5:5" ht="15" customHeight="1" x14ac:dyDescent="0.35">
      <c r="E8711" s="11" t="str">
        <f>IF(F8711="Primary Timing Controller","Timing",IF(F8711="Secondary Timing Controller","Timing",IF(F8711="Star","Ethernet",IF(F8711="Door Controller","Security Solution",IF(F8711="Elevator Controller","Security Solution",IF(F8711="Range Extender","Security Solution",IF(F8711="Dropbox","Standalone",IF(F8711="LF Exciter","Standalone",IF(OR(F8711="Monitor",F8711="Virtual Wall"),IF(VLOOKUP(H8711,IRDeviceDetails!$A$1:$B$10000,2,FALSE)=0,"Standalone",IF(ISNUMBER(MATCH(H8711,ConfigGrouping!$D$1:$D$10000,0)),"Primary","Secondary")),"")))))))))</f>
        <v/>
      </c>
    </row>
    <row r="8712" spans="5:5" ht="15" customHeight="1" x14ac:dyDescent="0.35">
      <c r="E8712" s="11" t="str">
        <f>IF(F8712="Primary Timing Controller","Timing",IF(F8712="Secondary Timing Controller","Timing",IF(F8712="Star","Ethernet",IF(F8712="Door Controller","Security Solution",IF(F8712="Elevator Controller","Security Solution",IF(F8712="Range Extender","Security Solution",IF(F8712="Dropbox","Standalone",IF(F8712="LF Exciter","Standalone",IF(OR(F8712="Monitor",F8712="Virtual Wall"),IF(VLOOKUP(H8712,IRDeviceDetails!$A$1:$B$10000,2,FALSE)=0,"Standalone",IF(ISNUMBER(MATCH(H8712,ConfigGrouping!$D$1:$D$10000,0)),"Primary","Secondary")),"")))))))))</f>
        <v/>
      </c>
    </row>
    <row r="8713" spans="5:5" ht="15" customHeight="1" x14ac:dyDescent="0.35">
      <c r="E8713" s="11" t="str">
        <f>IF(F8713="Primary Timing Controller","Timing",IF(F8713="Secondary Timing Controller","Timing",IF(F8713="Star","Ethernet",IF(F8713="Door Controller","Security Solution",IF(F8713="Elevator Controller","Security Solution",IF(F8713="Range Extender","Security Solution",IF(F8713="Dropbox","Standalone",IF(F8713="LF Exciter","Standalone",IF(OR(F8713="Monitor",F8713="Virtual Wall"),IF(VLOOKUP(H8713,IRDeviceDetails!$A$1:$B$10000,2,FALSE)=0,"Standalone",IF(ISNUMBER(MATCH(H8713,ConfigGrouping!$D$1:$D$10000,0)),"Primary","Secondary")),"")))))))))</f>
        <v/>
      </c>
    </row>
    <row r="8714" spans="5:5" ht="15" customHeight="1" x14ac:dyDescent="0.35">
      <c r="E8714" s="11" t="str">
        <f>IF(F8714="Primary Timing Controller","Timing",IF(F8714="Secondary Timing Controller","Timing",IF(F8714="Star","Ethernet",IF(F8714="Door Controller","Security Solution",IF(F8714="Elevator Controller","Security Solution",IF(F8714="Range Extender","Security Solution",IF(F8714="Dropbox","Standalone",IF(F8714="LF Exciter","Standalone",IF(OR(F8714="Monitor",F8714="Virtual Wall"),IF(VLOOKUP(H8714,IRDeviceDetails!$A$1:$B$10000,2,FALSE)=0,"Standalone",IF(ISNUMBER(MATCH(H8714,ConfigGrouping!$D$1:$D$10000,0)),"Primary","Secondary")),"")))))))))</f>
        <v/>
      </c>
    </row>
    <row r="8715" spans="5:5" ht="15" customHeight="1" x14ac:dyDescent="0.35">
      <c r="E8715" s="11" t="str">
        <f>IF(F8715="Primary Timing Controller","Timing",IF(F8715="Secondary Timing Controller","Timing",IF(F8715="Star","Ethernet",IF(F8715="Door Controller","Security Solution",IF(F8715="Elevator Controller","Security Solution",IF(F8715="Range Extender","Security Solution",IF(F8715="Dropbox","Standalone",IF(F8715="LF Exciter","Standalone",IF(OR(F8715="Monitor",F8715="Virtual Wall"),IF(VLOOKUP(H8715,IRDeviceDetails!$A$1:$B$10000,2,FALSE)=0,"Standalone",IF(ISNUMBER(MATCH(H8715,ConfigGrouping!$D$1:$D$10000,0)),"Primary","Secondary")),"")))))))))</f>
        <v/>
      </c>
    </row>
    <row r="8716" spans="5:5" ht="15" customHeight="1" x14ac:dyDescent="0.35">
      <c r="E8716" s="11" t="str">
        <f>IF(F8716="Primary Timing Controller","Timing",IF(F8716="Secondary Timing Controller","Timing",IF(F8716="Star","Ethernet",IF(F8716="Door Controller","Security Solution",IF(F8716="Elevator Controller","Security Solution",IF(F8716="Range Extender","Security Solution",IF(F8716="Dropbox","Standalone",IF(F8716="LF Exciter","Standalone",IF(OR(F8716="Monitor",F8716="Virtual Wall"),IF(VLOOKUP(H8716,IRDeviceDetails!$A$1:$B$10000,2,FALSE)=0,"Standalone",IF(ISNUMBER(MATCH(H8716,ConfigGrouping!$D$1:$D$10000,0)),"Primary","Secondary")),"")))))))))</f>
        <v/>
      </c>
    </row>
    <row r="8717" spans="5:5" ht="15" customHeight="1" x14ac:dyDescent="0.35">
      <c r="E8717" s="11" t="str">
        <f>IF(F8717="Primary Timing Controller","Timing",IF(F8717="Secondary Timing Controller","Timing",IF(F8717="Star","Ethernet",IF(F8717="Door Controller","Security Solution",IF(F8717="Elevator Controller","Security Solution",IF(F8717="Range Extender","Security Solution",IF(F8717="Dropbox","Standalone",IF(F8717="LF Exciter","Standalone",IF(OR(F8717="Monitor",F8717="Virtual Wall"),IF(VLOOKUP(H8717,IRDeviceDetails!$A$1:$B$10000,2,FALSE)=0,"Standalone",IF(ISNUMBER(MATCH(H8717,ConfigGrouping!$D$1:$D$10000,0)),"Primary","Secondary")),"")))))))))</f>
        <v/>
      </c>
    </row>
    <row r="8718" spans="5:5" ht="15" customHeight="1" x14ac:dyDescent="0.35">
      <c r="E8718" s="11" t="str">
        <f>IF(F8718="Primary Timing Controller","Timing",IF(F8718="Secondary Timing Controller","Timing",IF(F8718="Star","Ethernet",IF(F8718="Door Controller","Security Solution",IF(F8718="Elevator Controller","Security Solution",IF(F8718="Range Extender","Security Solution",IF(F8718="Dropbox","Standalone",IF(F8718="LF Exciter","Standalone",IF(OR(F8718="Monitor",F8718="Virtual Wall"),IF(VLOOKUP(H8718,IRDeviceDetails!$A$1:$B$10000,2,FALSE)=0,"Standalone",IF(ISNUMBER(MATCH(H8718,ConfigGrouping!$D$1:$D$10000,0)),"Primary","Secondary")),"")))))))))</f>
        <v/>
      </c>
    </row>
    <row r="8719" spans="5:5" ht="15" customHeight="1" x14ac:dyDescent="0.35">
      <c r="E8719" s="11" t="str">
        <f>IF(F8719="Primary Timing Controller","Timing",IF(F8719="Secondary Timing Controller","Timing",IF(F8719="Star","Ethernet",IF(F8719="Door Controller","Security Solution",IF(F8719="Elevator Controller","Security Solution",IF(F8719="Range Extender","Security Solution",IF(F8719="Dropbox","Standalone",IF(F8719="LF Exciter","Standalone",IF(OR(F8719="Monitor",F8719="Virtual Wall"),IF(VLOOKUP(H8719,IRDeviceDetails!$A$1:$B$10000,2,FALSE)=0,"Standalone",IF(ISNUMBER(MATCH(H8719,ConfigGrouping!$D$1:$D$10000,0)),"Primary","Secondary")),"")))))))))</f>
        <v/>
      </c>
    </row>
    <row r="8720" spans="5:5" ht="15" customHeight="1" x14ac:dyDescent="0.35">
      <c r="E8720" s="11" t="str">
        <f>IF(F8720="Primary Timing Controller","Timing",IF(F8720="Secondary Timing Controller","Timing",IF(F8720="Star","Ethernet",IF(F8720="Door Controller","Security Solution",IF(F8720="Elevator Controller","Security Solution",IF(F8720="Range Extender","Security Solution",IF(F8720="Dropbox","Standalone",IF(F8720="LF Exciter","Standalone",IF(OR(F8720="Monitor",F8720="Virtual Wall"),IF(VLOOKUP(H8720,IRDeviceDetails!$A$1:$B$10000,2,FALSE)=0,"Standalone",IF(ISNUMBER(MATCH(H8720,ConfigGrouping!$D$1:$D$10000,0)),"Primary","Secondary")),"")))))))))</f>
        <v/>
      </c>
    </row>
    <row r="8721" spans="5:5" ht="15" customHeight="1" x14ac:dyDescent="0.35">
      <c r="E8721" s="11" t="str">
        <f>IF(F8721="Primary Timing Controller","Timing",IF(F8721="Secondary Timing Controller","Timing",IF(F8721="Star","Ethernet",IF(F8721="Door Controller","Security Solution",IF(F8721="Elevator Controller","Security Solution",IF(F8721="Range Extender","Security Solution",IF(F8721="Dropbox","Standalone",IF(F8721="LF Exciter","Standalone",IF(OR(F8721="Monitor",F8721="Virtual Wall"),IF(VLOOKUP(H8721,IRDeviceDetails!$A$1:$B$10000,2,FALSE)=0,"Standalone",IF(ISNUMBER(MATCH(H8721,ConfigGrouping!$D$1:$D$10000,0)),"Primary","Secondary")),"")))))))))</f>
        <v/>
      </c>
    </row>
    <row r="8722" spans="5:5" ht="15" customHeight="1" x14ac:dyDescent="0.35">
      <c r="E8722" s="11" t="str">
        <f>IF(F8722="Primary Timing Controller","Timing",IF(F8722="Secondary Timing Controller","Timing",IF(F8722="Star","Ethernet",IF(F8722="Door Controller","Security Solution",IF(F8722="Elevator Controller","Security Solution",IF(F8722="Range Extender","Security Solution",IF(F8722="Dropbox","Standalone",IF(F8722="LF Exciter","Standalone",IF(OR(F8722="Monitor",F8722="Virtual Wall"),IF(VLOOKUP(H8722,IRDeviceDetails!$A$1:$B$10000,2,FALSE)=0,"Standalone",IF(ISNUMBER(MATCH(H8722,ConfigGrouping!$D$1:$D$10000,0)),"Primary","Secondary")),"")))))))))</f>
        <v/>
      </c>
    </row>
    <row r="8723" spans="5:5" ht="15" customHeight="1" x14ac:dyDescent="0.35">
      <c r="E8723" s="11" t="str">
        <f>IF(F8723="Primary Timing Controller","Timing",IF(F8723="Secondary Timing Controller","Timing",IF(F8723="Star","Ethernet",IF(F8723="Door Controller","Security Solution",IF(F8723="Elevator Controller","Security Solution",IF(F8723="Range Extender","Security Solution",IF(F8723="Dropbox","Standalone",IF(F8723="LF Exciter","Standalone",IF(OR(F8723="Monitor",F8723="Virtual Wall"),IF(VLOOKUP(H8723,IRDeviceDetails!$A$1:$B$10000,2,FALSE)=0,"Standalone",IF(ISNUMBER(MATCH(H8723,ConfigGrouping!$D$1:$D$10000,0)),"Primary","Secondary")),"")))))))))</f>
        <v/>
      </c>
    </row>
    <row r="8724" spans="5:5" ht="15" customHeight="1" x14ac:dyDescent="0.35">
      <c r="E8724" s="11" t="str">
        <f>IF(F8724="Primary Timing Controller","Timing",IF(F8724="Secondary Timing Controller","Timing",IF(F8724="Star","Ethernet",IF(F8724="Door Controller","Security Solution",IF(F8724="Elevator Controller","Security Solution",IF(F8724="Range Extender","Security Solution",IF(F8724="Dropbox","Standalone",IF(F8724="LF Exciter","Standalone",IF(OR(F8724="Monitor",F8724="Virtual Wall"),IF(VLOOKUP(H8724,IRDeviceDetails!$A$1:$B$10000,2,FALSE)=0,"Standalone",IF(ISNUMBER(MATCH(H8724,ConfigGrouping!$D$1:$D$10000,0)),"Primary","Secondary")),"")))))))))</f>
        <v/>
      </c>
    </row>
    <row r="8725" spans="5:5" ht="15" customHeight="1" x14ac:dyDescent="0.35">
      <c r="E8725" s="11" t="str">
        <f>IF(F8725="Primary Timing Controller","Timing",IF(F8725="Secondary Timing Controller","Timing",IF(F8725="Star","Ethernet",IF(F8725="Door Controller","Security Solution",IF(F8725="Elevator Controller","Security Solution",IF(F8725="Range Extender","Security Solution",IF(F8725="Dropbox","Standalone",IF(F8725="LF Exciter","Standalone",IF(OR(F8725="Monitor",F8725="Virtual Wall"),IF(VLOOKUP(H8725,IRDeviceDetails!$A$1:$B$10000,2,FALSE)=0,"Standalone",IF(ISNUMBER(MATCH(H8725,ConfigGrouping!$D$1:$D$10000,0)),"Primary","Secondary")),"")))))))))</f>
        <v/>
      </c>
    </row>
    <row r="8726" spans="5:5" ht="15" customHeight="1" x14ac:dyDescent="0.35">
      <c r="E8726" s="11" t="str">
        <f>IF(F8726="Primary Timing Controller","Timing",IF(F8726="Secondary Timing Controller","Timing",IF(F8726="Star","Ethernet",IF(F8726="Door Controller","Security Solution",IF(F8726="Elevator Controller","Security Solution",IF(F8726="Range Extender","Security Solution",IF(F8726="Dropbox","Standalone",IF(F8726="LF Exciter","Standalone",IF(OR(F8726="Monitor",F8726="Virtual Wall"),IF(VLOOKUP(H8726,IRDeviceDetails!$A$1:$B$10000,2,FALSE)=0,"Standalone",IF(ISNUMBER(MATCH(H8726,ConfigGrouping!$D$1:$D$10000,0)),"Primary","Secondary")),"")))))))))</f>
        <v/>
      </c>
    </row>
    <row r="8727" spans="5:5" ht="15" customHeight="1" x14ac:dyDescent="0.35">
      <c r="E8727" s="11" t="str">
        <f>IF(F8727="Primary Timing Controller","Timing",IF(F8727="Secondary Timing Controller","Timing",IF(F8727="Star","Ethernet",IF(F8727="Door Controller","Security Solution",IF(F8727="Elevator Controller","Security Solution",IF(F8727="Range Extender","Security Solution",IF(F8727="Dropbox","Standalone",IF(F8727="LF Exciter","Standalone",IF(OR(F8727="Monitor",F8727="Virtual Wall"),IF(VLOOKUP(H8727,IRDeviceDetails!$A$1:$B$10000,2,FALSE)=0,"Standalone",IF(ISNUMBER(MATCH(H8727,ConfigGrouping!$D$1:$D$10000,0)),"Primary","Secondary")),"")))))))))</f>
        <v/>
      </c>
    </row>
    <row r="8728" spans="5:5" ht="15" customHeight="1" x14ac:dyDescent="0.35">
      <c r="E8728" s="11" t="str">
        <f>IF(F8728="Primary Timing Controller","Timing",IF(F8728="Secondary Timing Controller","Timing",IF(F8728="Star","Ethernet",IF(F8728="Door Controller","Security Solution",IF(F8728="Elevator Controller","Security Solution",IF(F8728="Range Extender","Security Solution",IF(F8728="Dropbox","Standalone",IF(F8728="LF Exciter","Standalone",IF(OR(F8728="Monitor",F8728="Virtual Wall"),IF(VLOOKUP(H8728,IRDeviceDetails!$A$1:$B$10000,2,FALSE)=0,"Standalone",IF(ISNUMBER(MATCH(H8728,ConfigGrouping!$D$1:$D$10000,0)),"Primary","Secondary")),"")))))))))</f>
        <v/>
      </c>
    </row>
    <row r="8729" spans="5:5" ht="15" customHeight="1" x14ac:dyDescent="0.35">
      <c r="E8729" s="11" t="str">
        <f>IF(F8729="Primary Timing Controller","Timing",IF(F8729="Secondary Timing Controller","Timing",IF(F8729="Star","Ethernet",IF(F8729="Door Controller","Security Solution",IF(F8729="Elevator Controller","Security Solution",IF(F8729="Range Extender","Security Solution",IF(F8729="Dropbox","Standalone",IF(F8729="LF Exciter","Standalone",IF(OR(F8729="Monitor",F8729="Virtual Wall"),IF(VLOOKUP(H8729,IRDeviceDetails!$A$1:$B$10000,2,FALSE)=0,"Standalone",IF(ISNUMBER(MATCH(H8729,ConfigGrouping!$D$1:$D$10000,0)),"Primary","Secondary")),"")))))))))</f>
        <v/>
      </c>
    </row>
    <row r="8730" spans="5:5" ht="15" customHeight="1" x14ac:dyDescent="0.35">
      <c r="E8730" s="11" t="str">
        <f>IF(F8730="Primary Timing Controller","Timing",IF(F8730="Secondary Timing Controller","Timing",IF(F8730="Star","Ethernet",IF(F8730="Door Controller","Security Solution",IF(F8730="Elevator Controller","Security Solution",IF(F8730="Range Extender","Security Solution",IF(F8730="Dropbox","Standalone",IF(F8730="LF Exciter","Standalone",IF(OR(F8730="Monitor",F8730="Virtual Wall"),IF(VLOOKUP(H8730,IRDeviceDetails!$A$1:$B$10000,2,FALSE)=0,"Standalone",IF(ISNUMBER(MATCH(H8730,ConfigGrouping!$D$1:$D$10000,0)),"Primary","Secondary")),"")))))))))</f>
        <v/>
      </c>
    </row>
    <row r="8731" spans="5:5" ht="15" customHeight="1" x14ac:dyDescent="0.35">
      <c r="E8731" s="11" t="str">
        <f>IF(F8731="Primary Timing Controller","Timing",IF(F8731="Secondary Timing Controller","Timing",IF(F8731="Star","Ethernet",IF(F8731="Door Controller","Security Solution",IF(F8731="Elevator Controller","Security Solution",IF(F8731="Range Extender","Security Solution",IF(F8731="Dropbox","Standalone",IF(F8731="LF Exciter","Standalone",IF(OR(F8731="Monitor",F8731="Virtual Wall"),IF(VLOOKUP(H8731,IRDeviceDetails!$A$1:$B$10000,2,FALSE)=0,"Standalone",IF(ISNUMBER(MATCH(H8731,ConfigGrouping!$D$1:$D$10000,0)),"Primary","Secondary")),"")))))))))</f>
        <v/>
      </c>
    </row>
    <row r="8732" spans="5:5" ht="15" customHeight="1" x14ac:dyDescent="0.35">
      <c r="E8732" s="11" t="str">
        <f>IF(F8732="Primary Timing Controller","Timing",IF(F8732="Secondary Timing Controller","Timing",IF(F8732="Star","Ethernet",IF(F8732="Door Controller","Security Solution",IF(F8732="Elevator Controller","Security Solution",IF(F8732="Range Extender","Security Solution",IF(F8732="Dropbox","Standalone",IF(F8732="LF Exciter","Standalone",IF(OR(F8732="Monitor",F8732="Virtual Wall"),IF(VLOOKUP(H8732,IRDeviceDetails!$A$1:$B$10000,2,FALSE)=0,"Standalone",IF(ISNUMBER(MATCH(H8732,ConfigGrouping!$D$1:$D$10000,0)),"Primary","Secondary")),"")))))))))</f>
        <v/>
      </c>
    </row>
    <row r="8733" spans="5:5" ht="15" customHeight="1" x14ac:dyDescent="0.35">
      <c r="E8733" s="11" t="str">
        <f>IF(F8733="Primary Timing Controller","Timing",IF(F8733="Secondary Timing Controller","Timing",IF(F8733="Star","Ethernet",IF(F8733="Door Controller","Security Solution",IF(F8733="Elevator Controller","Security Solution",IF(F8733="Range Extender","Security Solution",IF(F8733="Dropbox","Standalone",IF(F8733="LF Exciter","Standalone",IF(OR(F8733="Monitor",F8733="Virtual Wall"),IF(VLOOKUP(H8733,IRDeviceDetails!$A$1:$B$10000,2,FALSE)=0,"Standalone",IF(ISNUMBER(MATCH(H8733,ConfigGrouping!$D$1:$D$10000,0)),"Primary","Secondary")),"")))))))))</f>
        <v/>
      </c>
    </row>
    <row r="8734" spans="5:5" ht="15" customHeight="1" x14ac:dyDescent="0.35">
      <c r="E8734" s="11" t="str">
        <f>IF(F8734="Primary Timing Controller","Timing",IF(F8734="Secondary Timing Controller","Timing",IF(F8734="Star","Ethernet",IF(F8734="Door Controller","Security Solution",IF(F8734="Elevator Controller","Security Solution",IF(F8734="Range Extender","Security Solution",IF(F8734="Dropbox","Standalone",IF(F8734="LF Exciter","Standalone",IF(OR(F8734="Monitor",F8734="Virtual Wall"),IF(VLOOKUP(H8734,IRDeviceDetails!$A$1:$B$10000,2,FALSE)=0,"Standalone",IF(ISNUMBER(MATCH(H8734,ConfigGrouping!$D$1:$D$10000,0)),"Primary","Secondary")),"")))))))))</f>
        <v/>
      </c>
    </row>
    <row r="8735" spans="5:5" ht="15" customHeight="1" x14ac:dyDescent="0.35">
      <c r="E8735" s="11" t="str">
        <f>IF(F8735="Primary Timing Controller","Timing",IF(F8735="Secondary Timing Controller","Timing",IF(F8735="Star","Ethernet",IF(F8735="Door Controller","Security Solution",IF(F8735="Elevator Controller","Security Solution",IF(F8735="Range Extender","Security Solution",IF(F8735="Dropbox","Standalone",IF(F8735="LF Exciter","Standalone",IF(OR(F8735="Monitor",F8735="Virtual Wall"),IF(VLOOKUP(H8735,IRDeviceDetails!$A$1:$B$10000,2,FALSE)=0,"Standalone",IF(ISNUMBER(MATCH(H8735,ConfigGrouping!$D$1:$D$10000,0)),"Primary","Secondary")),"")))))))))</f>
        <v/>
      </c>
    </row>
    <row r="8736" spans="5:5" ht="15" customHeight="1" x14ac:dyDescent="0.35">
      <c r="E8736" s="11" t="str">
        <f>IF(F8736="Primary Timing Controller","Timing",IF(F8736="Secondary Timing Controller","Timing",IF(F8736="Star","Ethernet",IF(F8736="Door Controller","Security Solution",IF(F8736="Elevator Controller","Security Solution",IF(F8736="Range Extender","Security Solution",IF(F8736="Dropbox","Standalone",IF(F8736="LF Exciter","Standalone",IF(OR(F8736="Monitor",F8736="Virtual Wall"),IF(VLOOKUP(H8736,IRDeviceDetails!$A$1:$B$10000,2,FALSE)=0,"Standalone",IF(ISNUMBER(MATCH(H8736,ConfigGrouping!$D$1:$D$10000,0)),"Primary","Secondary")),"")))))))))</f>
        <v/>
      </c>
    </row>
    <row r="8737" spans="5:5" ht="15" customHeight="1" x14ac:dyDescent="0.35">
      <c r="E8737" s="11" t="str">
        <f>IF(F8737="Primary Timing Controller","Timing",IF(F8737="Secondary Timing Controller","Timing",IF(F8737="Star","Ethernet",IF(F8737="Door Controller","Security Solution",IF(F8737="Elevator Controller","Security Solution",IF(F8737="Range Extender","Security Solution",IF(F8737="Dropbox","Standalone",IF(F8737="LF Exciter","Standalone",IF(OR(F8737="Monitor",F8737="Virtual Wall"),IF(VLOOKUP(H8737,IRDeviceDetails!$A$1:$B$10000,2,FALSE)=0,"Standalone",IF(ISNUMBER(MATCH(H8737,ConfigGrouping!$D$1:$D$10000,0)),"Primary","Secondary")),"")))))))))</f>
        <v/>
      </c>
    </row>
    <row r="8738" spans="5:5" ht="15" customHeight="1" x14ac:dyDescent="0.35">
      <c r="E8738" s="11" t="str">
        <f>IF(F8738="Primary Timing Controller","Timing",IF(F8738="Secondary Timing Controller","Timing",IF(F8738="Star","Ethernet",IF(F8738="Door Controller","Security Solution",IF(F8738="Elevator Controller","Security Solution",IF(F8738="Range Extender","Security Solution",IF(F8738="Dropbox","Standalone",IF(F8738="LF Exciter","Standalone",IF(OR(F8738="Monitor",F8738="Virtual Wall"),IF(VLOOKUP(H8738,IRDeviceDetails!$A$1:$B$10000,2,FALSE)=0,"Standalone",IF(ISNUMBER(MATCH(H8738,ConfigGrouping!$D$1:$D$10000,0)),"Primary","Secondary")),"")))))))))</f>
        <v/>
      </c>
    </row>
    <row r="8739" spans="5:5" ht="15" customHeight="1" x14ac:dyDescent="0.35">
      <c r="E8739" s="11" t="str">
        <f>IF(F8739="Primary Timing Controller","Timing",IF(F8739="Secondary Timing Controller","Timing",IF(F8739="Star","Ethernet",IF(F8739="Door Controller","Security Solution",IF(F8739="Elevator Controller","Security Solution",IF(F8739="Range Extender","Security Solution",IF(F8739="Dropbox","Standalone",IF(F8739="LF Exciter","Standalone",IF(OR(F8739="Monitor",F8739="Virtual Wall"),IF(VLOOKUP(H8739,IRDeviceDetails!$A$1:$B$10000,2,FALSE)=0,"Standalone",IF(ISNUMBER(MATCH(H8739,ConfigGrouping!$D$1:$D$10000,0)),"Primary","Secondary")),"")))))))))</f>
        <v/>
      </c>
    </row>
    <row r="8740" spans="5:5" ht="15" customHeight="1" x14ac:dyDescent="0.35">
      <c r="E8740" s="11" t="str">
        <f>IF(F8740="Primary Timing Controller","Timing",IF(F8740="Secondary Timing Controller","Timing",IF(F8740="Star","Ethernet",IF(F8740="Door Controller","Security Solution",IF(F8740="Elevator Controller","Security Solution",IF(F8740="Range Extender","Security Solution",IF(F8740="Dropbox","Standalone",IF(F8740="LF Exciter","Standalone",IF(OR(F8740="Monitor",F8740="Virtual Wall"),IF(VLOOKUP(H8740,IRDeviceDetails!$A$1:$B$10000,2,FALSE)=0,"Standalone",IF(ISNUMBER(MATCH(H8740,ConfigGrouping!$D$1:$D$10000,0)),"Primary","Secondary")),"")))))))))</f>
        <v/>
      </c>
    </row>
    <row r="8741" spans="5:5" ht="15" customHeight="1" x14ac:dyDescent="0.35">
      <c r="E8741" s="11" t="str">
        <f>IF(F8741="Primary Timing Controller","Timing",IF(F8741="Secondary Timing Controller","Timing",IF(F8741="Star","Ethernet",IF(F8741="Door Controller","Security Solution",IF(F8741="Elevator Controller","Security Solution",IF(F8741="Range Extender","Security Solution",IF(F8741="Dropbox","Standalone",IF(F8741="LF Exciter","Standalone",IF(OR(F8741="Monitor",F8741="Virtual Wall"),IF(VLOOKUP(H8741,IRDeviceDetails!$A$1:$B$10000,2,FALSE)=0,"Standalone",IF(ISNUMBER(MATCH(H8741,ConfigGrouping!$D$1:$D$10000,0)),"Primary","Secondary")),"")))))))))</f>
        <v/>
      </c>
    </row>
    <row r="8742" spans="5:5" ht="15" customHeight="1" x14ac:dyDescent="0.35">
      <c r="E8742" s="11" t="str">
        <f>IF(F8742="Primary Timing Controller","Timing",IF(F8742="Secondary Timing Controller","Timing",IF(F8742="Star","Ethernet",IF(F8742="Door Controller","Security Solution",IF(F8742="Elevator Controller","Security Solution",IF(F8742="Range Extender","Security Solution",IF(F8742="Dropbox","Standalone",IF(F8742="LF Exciter","Standalone",IF(OR(F8742="Monitor",F8742="Virtual Wall"),IF(VLOOKUP(H8742,IRDeviceDetails!$A$1:$B$10000,2,FALSE)=0,"Standalone",IF(ISNUMBER(MATCH(H8742,ConfigGrouping!$D$1:$D$10000,0)),"Primary","Secondary")),"")))))))))</f>
        <v/>
      </c>
    </row>
    <row r="8743" spans="5:5" ht="15" customHeight="1" x14ac:dyDescent="0.35">
      <c r="E8743" s="11" t="str">
        <f>IF(F8743="Primary Timing Controller","Timing",IF(F8743="Secondary Timing Controller","Timing",IF(F8743="Star","Ethernet",IF(F8743="Door Controller","Security Solution",IF(F8743="Elevator Controller","Security Solution",IF(F8743="Range Extender","Security Solution",IF(F8743="Dropbox","Standalone",IF(F8743="LF Exciter","Standalone",IF(OR(F8743="Monitor",F8743="Virtual Wall"),IF(VLOOKUP(H8743,IRDeviceDetails!$A$1:$B$10000,2,FALSE)=0,"Standalone",IF(ISNUMBER(MATCH(H8743,ConfigGrouping!$D$1:$D$10000,0)),"Primary","Secondary")),"")))))))))</f>
        <v/>
      </c>
    </row>
    <row r="8744" spans="5:5" ht="15" customHeight="1" x14ac:dyDescent="0.35">
      <c r="E8744" s="11" t="str">
        <f>IF(F8744="Primary Timing Controller","Timing",IF(F8744="Secondary Timing Controller","Timing",IF(F8744="Star","Ethernet",IF(F8744="Door Controller","Security Solution",IF(F8744="Elevator Controller","Security Solution",IF(F8744="Range Extender","Security Solution",IF(F8744="Dropbox","Standalone",IF(F8744="LF Exciter","Standalone",IF(OR(F8744="Monitor",F8744="Virtual Wall"),IF(VLOOKUP(H8744,IRDeviceDetails!$A$1:$B$10000,2,FALSE)=0,"Standalone",IF(ISNUMBER(MATCH(H8744,ConfigGrouping!$D$1:$D$10000,0)),"Primary","Secondary")),"")))))))))</f>
        <v/>
      </c>
    </row>
    <row r="8745" spans="5:5" ht="15" customHeight="1" x14ac:dyDescent="0.35">
      <c r="E8745" s="11" t="str">
        <f>IF(F8745="Primary Timing Controller","Timing",IF(F8745="Secondary Timing Controller","Timing",IF(F8745="Star","Ethernet",IF(F8745="Door Controller","Security Solution",IF(F8745="Elevator Controller","Security Solution",IF(F8745="Range Extender","Security Solution",IF(F8745="Dropbox","Standalone",IF(F8745="LF Exciter","Standalone",IF(OR(F8745="Monitor",F8745="Virtual Wall"),IF(VLOOKUP(H8745,IRDeviceDetails!$A$1:$B$10000,2,FALSE)=0,"Standalone",IF(ISNUMBER(MATCH(H8745,ConfigGrouping!$D$1:$D$10000,0)),"Primary","Secondary")),"")))))))))</f>
        <v/>
      </c>
    </row>
    <row r="8746" spans="5:5" ht="15" customHeight="1" x14ac:dyDescent="0.35">
      <c r="E8746" s="11" t="str">
        <f>IF(F8746="Primary Timing Controller","Timing",IF(F8746="Secondary Timing Controller","Timing",IF(F8746="Star","Ethernet",IF(F8746="Door Controller","Security Solution",IF(F8746="Elevator Controller","Security Solution",IF(F8746="Range Extender","Security Solution",IF(F8746="Dropbox","Standalone",IF(F8746="LF Exciter","Standalone",IF(OR(F8746="Monitor",F8746="Virtual Wall"),IF(VLOOKUP(H8746,IRDeviceDetails!$A$1:$B$10000,2,FALSE)=0,"Standalone",IF(ISNUMBER(MATCH(H8746,ConfigGrouping!$D$1:$D$10000,0)),"Primary","Secondary")),"")))))))))</f>
        <v/>
      </c>
    </row>
    <row r="8747" spans="5:5" ht="15" customHeight="1" x14ac:dyDescent="0.35">
      <c r="E8747" s="11" t="str">
        <f>IF(F8747="Primary Timing Controller","Timing",IF(F8747="Secondary Timing Controller","Timing",IF(F8747="Star","Ethernet",IF(F8747="Door Controller","Security Solution",IF(F8747="Elevator Controller","Security Solution",IF(F8747="Range Extender","Security Solution",IF(F8747="Dropbox","Standalone",IF(F8747="LF Exciter","Standalone",IF(OR(F8747="Monitor",F8747="Virtual Wall"),IF(VLOOKUP(H8747,IRDeviceDetails!$A$1:$B$10000,2,FALSE)=0,"Standalone",IF(ISNUMBER(MATCH(H8747,ConfigGrouping!$D$1:$D$10000,0)),"Primary","Secondary")),"")))))))))</f>
        <v/>
      </c>
    </row>
    <row r="8748" spans="5:5" ht="15" customHeight="1" x14ac:dyDescent="0.35">
      <c r="E8748" s="11" t="str">
        <f>IF(F8748="Primary Timing Controller","Timing",IF(F8748="Secondary Timing Controller","Timing",IF(F8748="Star","Ethernet",IF(F8748="Door Controller","Security Solution",IF(F8748="Elevator Controller","Security Solution",IF(F8748="Range Extender","Security Solution",IF(F8748="Dropbox","Standalone",IF(F8748="LF Exciter","Standalone",IF(OR(F8748="Monitor",F8748="Virtual Wall"),IF(VLOOKUP(H8748,IRDeviceDetails!$A$1:$B$10000,2,FALSE)=0,"Standalone",IF(ISNUMBER(MATCH(H8748,ConfigGrouping!$D$1:$D$10000,0)),"Primary","Secondary")),"")))))))))</f>
        <v/>
      </c>
    </row>
    <row r="8749" spans="5:5" ht="15" customHeight="1" x14ac:dyDescent="0.35">
      <c r="E8749" s="11" t="str">
        <f>IF(F8749="Primary Timing Controller","Timing",IF(F8749="Secondary Timing Controller","Timing",IF(F8749="Star","Ethernet",IF(F8749="Door Controller","Security Solution",IF(F8749="Elevator Controller","Security Solution",IF(F8749="Range Extender","Security Solution",IF(F8749="Dropbox","Standalone",IF(F8749="LF Exciter","Standalone",IF(OR(F8749="Monitor",F8749="Virtual Wall"),IF(VLOOKUP(H8749,IRDeviceDetails!$A$1:$B$10000,2,FALSE)=0,"Standalone",IF(ISNUMBER(MATCH(H8749,ConfigGrouping!$D$1:$D$10000,0)),"Primary","Secondary")),"")))))))))</f>
        <v/>
      </c>
    </row>
    <row r="8750" spans="5:5" ht="15" customHeight="1" x14ac:dyDescent="0.35">
      <c r="E8750" s="11" t="str">
        <f>IF(F8750="Primary Timing Controller","Timing",IF(F8750="Secondary Timing Controller","Timing",IF(F8750="Star","Ethernet",IF(F8750="Door Controller","Security Solution",IF(F8750="Elevator Controller","Security Solution",IF(F8750="Range Extender","Security Solution",IF(F8750="Dropbox","Standalone",IF(F8750="LF Exciter","Standalone",IF(OR(F8750="Monitor",F8750="Virtual Wall"),IF(VLOOKUP(H8750,IRDeviceDetails!$A$1:$B$10000,2,FALSE)=0,"Standalone",IF(ISNUMBER(MATCH(H8750,ConfigGrouping!$D$1:$D$10000,0)),"Primary","Secondary")),"")))))))))</f>
        <v/>
      </c>
    </row>
    <row r="8751" spans="5:5" ht="15" customHeight="1" x14ac:dyDescent="0.35">
      <c r="E8751" s="11" t="str">
        <f>IF(F8751="Primary Timing Controller","Timing",IF(F8751="Secondary Timing Controller","Timing",IF(F8751="Star","Ethernet",IF(F8751="Door Controller","Security Solution",IF(F8751="Elevator Controller","Security Solution",IF(F8751="Range Extender","Security Solution",IF(F8751="Dropbox","Standalone",IF(F8751="LF Exciter","Standalone",IF(OR(F8751="Monitor",F8751="Virtual Wall"),IF(VLOOKUP(H8751,IRDeviceDetails!$A$1:$B$10000,2,FALSE)=0,"Standalone",IF(ISNUMBER(MATCH(H8751,ConfigGrouping!$D$1:$D$10000,0)),"Primary","Secondary")),"")))))))))</f>
        <v/>
      </c>
    </row>
    <row r="8752" spans="5:5" ht="15" customHeight="1" x14ac:dyDescent="0.35">
      <c r="E8752" s="11" t="str">
        <f>IF(F8752="Primary Timing Controller","Timing",IF(F8752="Secondary Timing Controller","Timing",IF(F8752="Star","Ethernet",IF(F8752="Door Controller","Security Solution",IF(F8752="Elevator Controller","Security Solution",IF(F8752="Range Extender","Security Solution",IF(F8752="Dropbox","Standalone",IF(F8752="LF Exciter","Standalone",IF(OR(F8752="Monitor",F8752="Virtual Wall"),IF(VLOOKUP(H8752,IRDeviceDetails!$A$1:$B$10000,2,FALSE)=0,"Standalone",IF(ISNUMBER(MATCH(H8752,ConfigGrouping!$D$1:$D$10000,0)),"Primary","Secondary")),"")))))))))</f>
        <v/>
      </c>
    </row>
    <row r="8753" spans="5:5" ht="15" customHeight="1" x14ac:dyDescent="0.35">
      <c r="E8753" s="11" t="str">
        <f>IF(F8753="Primary Timing Controller","Timing",IF(F8753="Secondary Timing Controller","Timing",IF(F8753="Star","Ethernet",IF(F8753="Door Controller","Security Solution",IF(F8753="Elevator Controller","Security Solution",IF(F8753="Range Extender","Security Solution",IF(F8753="Dropbox","Standalone",IF(F8753="LF Exciter","Standalone",IF(OR(F8753="Monitor",F8753="Virtual Wall"),IF(VLOOKUP(H8753,IRDeviceDetails!$A$1:$B$10000,2,FALSE)=0,"Standalone",IF(ISNUMBER(MATCH(H8753,ConfigGrouping!$D$1:$D$10000,0)),"Primary","Secondary")),"")))))))))</f>
        <v/>
      </c>
    </row>
    <row r="8754" spans="5:5" ht="15" customHeight="1" x14ac:dyDescent="0.35">
      <c r="E8754" s="11" t="str">
        <f>IF(F8754="Primary Timing Controller","Timing",IF(F8754="Secondary Timing Controller","Timing",IF(F8754="Star","Ethernet",IF(F8754="Door Controller","Security Solution",IF(F8754="Elevator Controller","Security Solution",IF(F8754="Range Extender","Security Solution",IF(F8754="Dropbox","Standalone",IF(F8754="LF Exciter","Standalone",IF(OR(F8754="Monitor",F8754="Virtual Wall"),IF(VLOOKUP(H8754,IRDeviceDetails!$A$1:$B$10000,2,FALSE)=0,"Standalone",IF(ISNUMBER(MATCH(H8754,ConfigGrouping!$D$1:$D$10000,0)),"Primary","Secondary")),"")))))))))</f>
        <v/>
      </c>
    </row>
    <row r="8755" spans="5:5" ht="15" customHeight="1" x14ac:dyDescent="0.35">
      <c r="E8755" s="11" t="str">
        <f>IF(F8755="Primary Timing Controller","Timing",IF(F8755="Secondary Timing Controller","Timing",IF(F8755="Star","Ethernet",IF(F8755="Door Controller","Security Solution",IF(F8755="Elevator Controller","Security Solution",IF(F8755="Range Extender","Security Solution",IF(F8755="Dropbox","Standalone",IF(F8755="LF Exciter","Standalone",IF(OR(F8755="Monitor",F8755="Virtual Wall"),IF(VLOOKUP(H8755,IRDeviceDetails!$A$1:$B$10000,2,FALSE)=0,"Standalone",IF(ISNUMBER(MATCH(H8755,ConfigGrouping!$D$1:$D$10000,0)),"Primary","Secondary")),"")))))))))</f>
        <v/>
      </c>
    </row>
    <row r="8756" spans="5:5" ht="15" customHeight="1" x14ac:dyDescent="0.35">
      <c r="E8756" s="11" t="str">
        <f>IF(F8756="Primary Timing Controller","Timing",IF(F8756="Secondary Timing Controller","Timing",IF(F8756="Star","Ethernet",IF(F8756="Door Controller","Security Solution",IF(F8756="Elevator Controller","Security Solution",IF(F8756="Range Extender","Security Solution",IF(F8756="Dropbox","Standalone",IF(F8756="LF Exciter","Standalone",IF(OR(F8756="Monitor",F8756="Virtual Wall"),IF(VLOOKUP(H8756,IRDeviceDetails!$A$1:$B$10000,2,FALSE)=0,"Standalone",IF(ISNUMBER(MATCH(H8756,ConfigGrouping!$D$1:$D$10000,0)),"Primary","Secondary")),"")))))))))</f>
        <v/>
      </c>
    </row>
    <row r="8757" spans="5:5" ht="15" customHeight="1" x14ac:dyDescent="0.35">
      <c r="E8757" s="11" t="str">
        <f>IF(F8757="Primary Timing Controller","Timing",IF(F8757="Secondary Timing Controller","Timing",IF(F8757="Star","Ethernet",IF(F8757="Door Controller","Security Solution",IF(F8757="Elevator Controller","Security Solution",IF(F8757="Range Extender","Security Solution",IF(F8757="Dropbox","Standalone",IF(F8757="LF Exciter","Standalone",IF(OR(F8757="Monitor",F8757="Virtual Wall"),IF(VLOOKUP(H8757,IRDeviceDetails!$A$1:$B$10000,2,FALSE)=0,"Standalone",IF(ISNUMBER(MATCH(H8757,ConfigGrouping!$D$1:$D$10000,0)),"Primary","Secondary")),"")))))))))</f>
        <v/>
      </c>
    </row>
    <row r="8758" spans="5:5" ht="15" customHeight="1" x14ac:dyDescent="0.35">
      <c r="E8758" s="11" t="str">
        <f>IF(F8758="Primary Timing Controller","Timing",IF(F8758="Secondary Timing Controller","Timing",IF(F8758="Star","Ethernet",IF(F8758="Door Controller","Security Solution",IF(F8758="Elevator Controller","Security Solution",IF(F8758="Range Extender","Security Solution",IF(F8758="Dropbox","Standalone",IF(F8758="LF Exciter","Standalone",IF(OR(F8758="Monitor",F8758="Virtual Wall"),IF(VLOOKUP(H8758,IRDeviceDetails!$A$1:$B$10000,2,FALSE)=0,"Standalone",IF(ISNUMBER(MATCH(H8758,ConfigGrouping!$D$1:$D$10000,0)),"Primary","Secondary")),"")))))))))</f>
        <v/>
      </c>
    </row>
    <row r="8759" spans="5:5" ht="15" customHeight="1" x14ac:dyDescent="0.35">
      <c r="E8759" s="11" t="str">
        <f>IF(F8759="Primary Timing Controller","Timing",IF(F8759="Secondary Timing Controller","Timing",IF(F8759="Star","Ethernet",IF(F8759="Door Controller","Security Solution",IF(F8759="Elevator Controller","Security Solution",IF(F8759="Range Extender","Security Solution",IF(F8759="Dropbox","Standalone",IF(F8759="LF Exciter","Standalone",IF(OR(F8759="Monitor",F8759="Virtual Wall"),IF(VLOOKUP(H8759,IRDeviceDetails!$A$1:$B$10000,2,FALSE)=0,"Standalone",IF(ISNUMBER(MATCH(H8759,ConfigGrouping!$D$1:$D$10000,0)),"Primary","Secondary")),"")))))))))</f>
        <v/>
      </c>
    </row>
    <row r="8760" spans="5:5" ht="15" customHeight="1" x14ac:dyDescent="0.35">
      <c r="E8760" s="11" t="str">
        <f>IF(F8760="Primary Timing Controller","Timing",IF(F8760="Secondary Timing Controller","Timing",IF(F8760="Star","Ethernet",IF(F8760="Door Controller","Security Solution",IF(F8760="Elevator Controller","Security Solution",IF(F8760="Range Extender","Security Solution",IF(F8760="Dropbox","Standalone",IF(F8760="LF Exciter","Standalone",IF(OR(F8760="Monitor",F8760="Virtual Wall"),IF(VLOOKUP(H8760,IRDeviceDetails!$A$1:$B$10000,2,FALSE)=0,"Standalone",IF(ISNUMBER(MATCH(H8760,ConfigGrouping!$D$1:$D$10000,0)),"Primary","Secondary")),"")))))))))</f>
        <v/>
      </c>
    </row>
    <row r="8761" spans="5:5" ht="15" customHeight="1" x14ac:dyDescent="0.35">
      <c r="E8761" s="11" t="str">
        <f>IF(F8761="Primary Timing Controller","Timing",IF(F8761="Secondary Timing Controller","Timing",IF(F8761="Star","Ethernet",IF(F8761="Door Controller","Security Solution",IF(F8761="Elevator Controller","Security Solution",IF(F8761="Range Extender","Security Solution",IF(F8761="Dropbox","Standalone",IF(F8761="LF Exciter","Standalone",IF(OR(F8761="Monitor",F8761="Virtual Wall"),IF(VLOOKUP(H8761,IRDeviceDetails!$A$1:$B$10000,2,FALSE)=0,"Standalone",IF(ISNUMBER(MATCH(H8761,ConfigGrouping!$D$1:$D$10000,0)),"Primary","Secondary")),"")))))))))</f>
        <v/>
      </c>
    </row>
    <row r="8762" spans="5:5" ht="15" customHeight="1" x14ac:dyDescent="0.35">
      <c r="E8762" s="11" t="str">
        <f>IF(F8762="Primary Timing Controller","Timing",IF(F8762="Secondary Timing Controller","Timing",IF(F8762="Star","Ethernet",IF(F8762="Door Controller","Security Solution",IF(F8762="Elevator Controller","Security Solution",IF(F8762="Range Extender","Security Solution",IF(F8762="Dropbox","Standalone",IF(F8762="LF Exciter","Standalone",IF(OR(F8762="Monitor",F8762="Virtual Wall"),IF(VLOOKUP(H8762,IRDeviceDetails!$A$1:$B$10000,2,FALSE)=0,"Standalone",IF(ISNUMBER(MATCH(H8762,ConfigGrouping!$D$1:$D$10000,0)),"Primary","Secondary")),"")))))))))</f>
        <v/>
      </c>
    </row>
    <row r="8763" spans="5:5" ht="15" customHeight="1" x14ac:dyDescent="0.35">
      <c r="E8763" s="11" t="str">
        <f>IF(F8763="Primary Timing Controller","Timing",IF(F8763="Secondary Timing Controller","Timing",IF(F8763="Star","Ethernet",IF(F8763="Door Controller","Security Solution",IF(F8763="Elevator Controller","Security Solution",IF(F8763="Range Extender","Security Solution",IF(F8763="Dropbox","Standalone",IF(F8763="LF Exciter","Standalone",IF(OR(F8763="Monitor",F8763="Virtual Wall"),IF(VLOOKUP(H8763,IRDeviceDetails!$A$1:$B$10000,2,FALSE)=0,"Standalone",IF(ISNUMBER(MATCH(H8763,ConfigGrouping!$D$1:$D$10000,0)),"Primary","Secondary")),"")))))))))</f>
        <v/>
      </c>
    </row>
    <row r="8764" spans="5:5" ht="15" customHeight="1" x14ac:dyDescent="0.35">
      <c r="E8764" s="11" t="str">
        <f>IF(F8764="Primary Timing Controller","Timing",IF(F8764="Secondary Timing Controller","Timing",IF(F8764="Star","Ethernet",IF(F8764="Door Controller","Security Solution",IF(F8764="Elevator Controller","Security Solution",IF(F8764="Range Extender","Security Solution",IF(F8764="Dropbox","Standalone",IF(F8764="LF Exciter","Standalone",IF(OR(F8764="Monitor",F8764="Virtual Wall"),IF(VLOOKUP(H8764,IRDeviceDetails!$A$1:$B$10000,2,FALSE)=0,"Standalone",IF(ISNUMBER(MATCH(H8764,ConfigGrouping!$D$1:$D$10000,0)),"Primary","Secondary")),"")))))))))</f>
        <v/>
      </c>
    </row>
    <row r="8765" spans="5:5" ht="15" customHeight="1" x14ac:dyDescent="0.35">
      <c r="E8765" s="11" t="str">
        <f>IF(F8765="Primary Timing Controller","Timing",IF(F8765="Secondary Timing Controller","Timing",IF(F8765="Star","Ethernet",IF(F8765="Door Controller","Security Solution",IF(F8765="Elevator Controller","Security Solution",IF(F8765="Range Extender","Security Solution",IF(F8765="Dropbox","Standalone",IF(F8765="LF Exciter","Standalone",IF(OR(F8765="Monitor",F8765="Virtual Wall"),IF(VLOOKUP(H8765,IRDeviceDetails!$A$1:$B$10000,2,FALSE)=0,"Standalone",IF(ISNUMBER(MATCH(H8765,ConfigGrouping!$D$1:$D$10000,0)),"Primary","Secondary")),"")))))))))</f>
        <v/>
      </c>
    </row>
    <row r="8766" spans="5:5" ht="15" customHeight="1" x14ac:dyDescent="0.35">
      <c r="E8766" s="11" t="str">
        <f>IF(F8766="Primary Timing Controller","Timing",IF(F8766="Secondary Timing Controller","Timing",IF(F8766="Star","Ethernet",IF(F8766="Door Controller","Security Solution",IF(F8766="Elevator Controller","Security Solution",IF(F8766="Range Extender","Security Solution",IF(F8766="Dropbox","Standalone",IF(F8766="LF Exciter","Standalone",IF(OR(F8766="Monitor",F8766="Virtual Wall"),IF(VLOOKUP(H8766,IRDeviceDetails!$A$1:$B$10000,2,FALSE)=0,"Standalone",IF(ISNUMBER(MATCH(H8766,ConfigGrouping!$D$1:$D$10000,0)),"Primary","Secondary")),"")))))))))</f>
        <v/>
      </c>
    </row>
    <row r="8767" spans="5:5" ht="15" customHeight="1" x14ac:dyDescent="0.35">
      <c r="E8767" s="11" t="str">
        <f>IF(F8767="Primary Timing Controller","Timing",IF(F8767="Secondary Timing Controller","Timing",IF(F8767="Star","Ethernet",IF(F8767="Door Controller","Security Solution",IF(F8767="Elevator Controller","Security Solution",IF(F8767="Range Extender","Security Solution",IF(F8767="Dropbox","Standalone",IF(F8767="LF Exciter","Standalone",IF(OR(F8767="Monitor",F8767="Virtual Wall"),IF(VLOOKUP(H8767,IRDeviceDetails!$A$1:$B$10000,2,FALSE)=0,"Standalone",IF(ISNUMBER(MATCH(H8767,ConfigGrouping!$D$1:$D$10000,0)),"Primary","Secondary")),"")))))))))</f>
        <v/>
      </c>
    </row>
    <row r="8768" spans="5:5" ht="15" customHeight="1" x14ac:dyDescent="0.35">
      <c r="E8768" s="11" t="str">
        <f>IF(F8768="Primary Timing Controller","Timing",IF(F8768="Secondary Timing Controller","Timing",IF(F8768="Star","Ethernet",IF(F8768="Door Controller","Security Solution",IF(F8768="Elevator Controller","Security Solution",IF(F8768="Range Extender","Security Solution",IF(F8768="Dropbox","Standalone",IF(F8768="LF Exciter","Standalone",IF(OR(F8768="Monitor",F8768="Virtual Wall"),IF(VLOOKUP(H8768,IRDeviceDetails!$A$1:$B$10000,2,FALSE)=0,"Standalone",IF(ISNUMBER(MATCH(H8768,ConfigGrouping!$D$1:$D$10000,0)),"Primary","Secondary")),"")))))))))</f>
        <v/>
      </c>
    </row>
    <row r="8769" spans="5:5" ht="15" customHeight="1" x14ac:dyDescent="0.35">
      <c r="E8769" s="11" t="str">
        <f>IF(F8769="Primary Timing Controller","Timing",IF(F8769="Secondary Timing Controller","Timing",IF(F8769="Star","Ethernet",IF(F8769="Door Controller","Security Solution",IF(F8769="Elevator Controller","Security Solution",IF(F8769="Range Extender","Security Solution",IF(F8769="Dropbox","Standalone",IF(F8769="LF Exciter","Standalone",IF(OR(F8769="Monitor",F8769="Virtual Wall"),IF(VLOOKUP(H8769,IRDeviceDetails!$A$1:$B$10000,2,FALSE)=0,"Standalone",IF(ISNUMBER(MATCH(H8769,ConfigGrouping!$D$1:$D$10000,0)),"Primary","Secondary")),"")))))))))</f>
        <v/>
      </c>
    </row>
    <row r="8770" spans="5:5" ht="15" customHeight="1" x14ac:dyDescent="0.35">
      <c r="E8770" s="11" t="str">
        <f>IF(F8770="Primary Timing Controller","Timing",IF(F8770="Secondary Timing Controller","Timing",IF(F8770="Star","Ethernet",IF(F8770="Door Controller","Security Solution",IF(F8770="Elevator Controller","Security Solution",IF(F8770="Range Extender","Security Solution",IF(F8770="Dropbox","Standalone",IF(F8770="LF Exciter","Standalone",IF(OR(F8770="Monitor",F8770="Virtual Wall"),IF(VLOOKUP(H8770,IRDeviceDetails!$A$1:$B$10000,2,FALSE)=0,"Standalone",IF(ISNUMBER(MATCH(H8770,ConfigGrouping!$D$1:$D$10000,0)),"Primary","Secondary")),"")))))))))</f>
        <v/>
      </c>
    </row>
    <row r="8771" spans="5:5" ht="15" customHeight="1" x14ac:dyDescent="0.35">
      <c r="E8771" s="11" t="str">
        <f>IF(F8771="Primary Timing Controller","Timing",IF(F8771="Secondary Timing Controller","Timing",IF(F8771="Star","Ethernet",IF(F8771="Door Controller","Security Solution",IF(F8771="Elevator Controller","Security Solution",IF(F8771="Range Extender","Security Solution",IF(F8771="Dropbox","Standalone",IF(F8771="LF Exciter","Standalone",IF(OR(F8771="Monitor",F8771="Virtual Wall"),IF(VLOOKUP(H8771,IRDeviceDetails!$A$1:$B$10000,2,FALSE)=0,"Standalone",IF(ISNUMBER(MATCH(H8771,ConfigGrouping!$D$1:$D$10000,0)),"Primary","Secondary")),"")))))))))</f>
        <v/>
      </c>
    </row>
    <row r="8772" spans="5:5" ht="15" customHeight="1" x14ac:dyDescent="0.35">
      <c r="E8772" s="11" t="str">
        <f>IF(F8772="Primary Timing Controller","Timing",IF(F8772="Secondary Timing Controller","Timing",IF(F8772="Star","Ethernet",IF(F8772="Door Controller","Security Solution",IF(F8772="Elevator Controller","Security Solution",IF(F8772="Range Extender","Security Solution",IF(F8772="Dropbox","Standalone",IF(F8772="LF Exciter","Standalone",IF(OR(F8772="Monitor",F8772="Virtual Wall"),IF(VLOOKUP(H8772,IRDeviceDetails!$A$1:$B$10000,2,FALSE)=0,"Standalone",IF(ISNUMBER(MATCH(H8772,ConfigGrouping!$D$1:$D$10000,0)),"Primary","Secondary")),"")))))))))</f>
        <v/>
      </c>
    </row>
    <row r="8773" spans="5:5" ht="15" customHeight="1" x14ac:dyDescent="0.35">
      <c r="E8773" s="11" t="str">
        <f>IF(F8773="Primary Timing Controller","Timing",IF(F8773="Secondary Timing Controller","Timing",IF(F8773="Star","Ethernet",IF(F8773="Door Controller","Security Solution",IF(F8773="Elevator Controller","Security Solution",IF(F8773="Range Extender","Security Solution",IF(F8773="Dropbox","Standalone",IF(F8773="LF Exciter","Standalone",IF(OR(F8773="Monitor",F8773="Virtual Wall"),IF(VLOOKUP(H8773,IRDeviceDetails!$A$1:$B$10000,2,FALSE)=0,"Standalone",IF(ISNUMBER(MATCH(H8773,ConfigGrouping!$D$1:$D$10000,0)),"Primary","Secondary")),"")))))))))</f>
        <v/>
      </c>
    </row>
    <row r="8774" spans="5:5" ht="15" customHeight="1" x14ac:dyDescent="0.35">
      <c r="E8774" s="11" t="str">
        <f>IF(F8774="Primary Timing Controller","Timing",IF(F8774="Secondary Timing Controller","Timing",IF(F8774="Star","Ethernet",IF(F8774="Door Controller","Security Solution",IF(F8774="Elevator Controller","Security Solution",IF(F8774="Range Extender","Security Solution",IF(F8774="Dropbox","Standalone",IF(F8774="LF Exciter","Standalone",IF(OR(F8774="Monitor",F8774="Virtual Wall"),IF(VLOOKUP(H8774,IRDeviceDetails!$A$1:$B$10000,2,FALSE)=0,"Standalone",IF(ISNUMBER(MATCH(H8774,ConfigGrouping!$D$1:$D$10000,0)),"Primary","Secondary")),"")))))))))</f>
        <v/>
      </c>
    </row>
    <row r="8775" spans="5:5" ht="15" customHeight="1" x14ac:dyDescent="0.35">
      <c r="E8775" s="11" t="str">
        <f>IF(F8775="Primary Timing Controller","Timing",IF(F8775="Secondary Timing Controller","Timing",IF(F8775="Star","Ethernet",IF(F8775="Door Controller","Security Solution",IF(F8775="Elevator Controller","Security Solution",IF(F8775="Range Extender","Security Solution",IF(F8775="Dropbox","Standalone",IF(F8775="LF Exciter","Standalone",IF(OR(F8775="Monitor",F8775="Virtual Wall"),IF(VLOOKUP(H8775,IRDeviceDetails!$A$1:$B$10000,2,FALSE)=0,"Standalone",IF(ISNUMBER(MATCH(H8775,ConfigGrouping!$D$1:$D$10000,0)),"Primary","Secondary")),"")))))))))</f>
        <v/>
      </c>
    </row>
    <row r="8776" spans="5:5" ht="15" customHeight="1" x14ac:dyDescent="0.35">
      <c r="E8776" s="11" t="str">
        <f>IF(F8776="Primary Timing Controller","Timing",IF(F8776="Secondary Timing Controller","Timing",IF(F8776="Star","Ethernet",IF(F8776="Door Controller","Security Solution",IF(F8776="Elevator Controller","Security Solution",IF(F8776="Range Extender","Security Solution",IF(F8776="Dropbox","Standalone",IF(F8776="LF Exciter","Standalone",IF(OR(F8776="Monitor",F8776="Virtual Wall"),IF(VLOOKUP(H8776,IRDeviceDetails!$A$1:$B$10000,2,FALSE)=0,"Standalone",IF(ISNUMBER(MATCH(H8776,ConfigGrouping!$D$1:$D$10000,0)),"Primary","Secondary")),"")))))))))</f>
        <v/>
      </c>
    </row>
    <row r="8777" spans="5:5" ht="15" customHeight="1" x14ac:dyDescent="0.35">
      <c r="E8777" s="11" t="str">
        <f>IF(F8777="Primary Timing Controller","Timing",IF(F8777="Secondary Timing Controller","Timing",IF(F8777="Star","Ethernet",IF(F8777="Door Controller","Security Solution",IF(F8777="Elevator Controller","Security Solution",IF(F8777="Range Extender","Security Solution",IF(F8777="Dropbox","Standalone",IF(F8777="LF Exciter","Standalone",IF(OR(F8777="Monitor",F8777="Virtual Wall"),IF(VLOOKUP(H8777,IRDeviceDetails!$A$1:$B$10000,2,FALSE)=0,"Standalone",IF(ISNUMBER(MATCH(H8777,ConfigGrouping!$D$1:$D$10000,0)),"Primary","Secondary")),"")))))))))</f>
        <v/>
      </c>
    </row>
    <row r="8778" spans="5:5" ht="15" customHeight="1" x14ac:dyDescent="0.35">
      <c r="E8778" s="11" t="str">
        <f>IF(F8778="Primary Timing Controller","Timing",IF(F8778="Secondary Timing Controller","Timing",IF(F8778="Star","Ethernet",IF(F8778="Door Controller","Security Solution",IF(F8778="Elevator Controller","Security Solution",IF(F8778="Range Extender","Security Solution",IF(F8778="Dropbox","Standalone",IF(F8778="LF Exciter","Standalone",IF(OR(F8778="Monitor",F8778="Virtual Wall"),IF(VLOOKUP(H8778,IRDeviceDetails!$A$1:$B$10000,2,FALSE)=0,"Standalone",IF(ISNUMBER(MATCH(H8778,ConfigGrouping!$D$1:$D$10000,0)),"Primary","Secondary")),"")))))))))</f>
        <v/>
      </c>
    </row>
    <row r="8779" spans="5:5" ht="15" customHeight="1" x14ac:dyDescent="0.35">
      <c r="E8779" s="11" t="str">
        <f>IF(F8779="Primary Timing Controller","Timing",IF(F8779="Secondary Timing Controller","Timing",IF(F8779="Star","Ethernet",IF(F8779="Door Controller","Security Solution",IF(F8779="Elevator Controller","Security Solution",IF(F8779="Range Extender","Security Solution",IF(F8779="Dropbox","Standalone",IF(F8779="LF Exciter","Standalone",IF(OR(F8779="Monitor",F8779="Virtual Wall"),IF(VLOOKUP(H8779,IRDeviceDetails!$A$1:$B$10000,2,FALSE)=0,"Standalone",IF(ISNUMBER(MATCH(H8779,ConfigGrouping!$D$1:$D$10000,0)),"Primary","Secondary")),"")))))))))</f>
        <v/>
      </c>
    </row>
    <row r="8780" spans="5:5" ht="15" customHeight="1" x14ac:dyDescent="0.35">
      <c r="E8780" s="11" t="str">
        <f>IF(F8780="Primary Timing Controller","Timing",IF(F8780="Secondary Timing Controller","Timing",IF(F8780="Star","Ethernet",IF(F8780="Door Controller","Security Solution",IF(F8780="Elevator Controller","Security Solution",IF(F8780="Range Extender","Security Solution",IF(F8780="Dropbox","Standalone",IF(F8780="LF Exciter","Standalone",IF(OR(F8780="Monitor",F8780="Virtual Wall"),IF(VLOOKUP(H8780,IRDeviceDetails!$A$1:$B$10000,2,FALSE)=0,"Standalone",IF(ISNUMBER(MATCH(H8780,ConfigGrouping!$D$1:$D$10000,0)),"Primary","Secondary")),"")))))))))</f>
        <v/>
      </c>
    </row>
    <row r="8781" spans="5:5" ht="15" customHeight="1" x14ac:dyDescent="0.35">
      <c r="E8781" s="11" t="str">
        <f>IF(F8781="Primary Timing Controller","Timing",IF(F8781="Secondary Timing Controller","Timing",IF(F8781="Star","Ethernet",IF(F8781="Door Controller","Security Solution",IF(F8781="Elevator Controller","Security Solution",IF(F8781="Range Extender","Security Solution",IF(F8781="Dropbox","Standalone",IF(F8781="LF Exciter","Standalone",IF(OR(F8781="Monitor",F8781="Virtual Wall"),IF(VLOOKUP(H8781,IRDeviceDetails!$A$1:$B$10000,2,FALSE)=0,"Standalone",IF(ISNUMBER(MATCH(H8781,ConfigGrouping!$D$1:$D$10000,0)),"Primary","Secondary")),"")))))))))</f>
        <v/>
      </c>
    </row>
    <row r="8782" spans="5:5" ht="15" customHeight="1" x14ac:dyDescent="0.35">
      <c r="E8782" s="11" t="str">
        <f>IF(F8782="Primary Timing Controller","Timing",IF(F8782="Secondary Timing Controller","Timing",IF(F8782="Star","Ethernet",IF(F8782="Door Controller","Security Solution",IF(F8782="Elevator Controller","Security Solution",IF(F8782="Range Extender","Security Solution",IF(F8782="Dropbox","Standalone",IF(F8782="LF Exciter","Standalone",IF(OR(F8782="Monitor",F8782="Virtual Wall"),IF(VLOOKUP(H8782,IRDeviceDetails!$A$1:$B$10000,2,FALSE)=0,"Standalone",IF(ISNUMBER(MATCH(H8782,ConfigGrouping!$D$1:$D$10000,0)),"Primary","Secondary")),"")))))))))</f>
        <v/>
      </c>
    </row>
    <row r="8783" spans="5:5" ht="15" customHeight="1" x14ac:dyDescent="0.35">
      <c r="E8783" s="11" t="str">
        <f>IF(F8783="Primary Timing Controller","Timing",IF(F8783="Secondary Timing Controller","Timing",IF(F8783="Star","Ethernet",IF(F8783="Door Controller","Security Solution",IF(F8783="Elevator Controller","Security Solution",IF(F8783="Range Extender","Security Solution",IF(F8783="Dropbox","Standalone",IF(F8783="LF Exciter","Standalone",IF(OR(F8783="Monitor",F8783="Virtual Wall"),IF(VLOOKUP(H8783,IRDeviceDetails!$A$1:$B$10000,2,FALSE)=0,"Standalone",IF(ISNUMBER(MATCH(H8783,ConfigGrouping!$D$1:$D$10000,0)),"Primary","Secondary")),"")))))))))</f>
        <v/>
      </c>
    </row>
    <row r="8784" spans="5:5" ht="15" customHeight="1" x14ac:dyDescent="0.35">
      <c r="E8784" s="11" t="str">
        <f>IF(F8784="Primary Timing Controller","Timing",IF(F8784="Secondary Timing Controller","Timing",IF(F8784="Star","Ethernet",IF(F8784="Door Controller","Security Solution",IF(F8784="Elevator Controller","Security Solution",IF(F8784="Range Extender","Security Solution",IF(F8784="Dropbox","Standalone",IF(F8784="LF Exciter","Standalone",IF(OR(F8784="Monitor",F8784="Virtual Wall"),IF(VLOOKUP(H8784,IRDeviceDetails!$A$1:$B$10000,2,FALSE)=0,"Standalone",IF(ISNUMBER(MATCH(H8784,ConfigGrouping!$D$1:$D$10000,0)),"Primary","Secondary")),"")))))))))</f>
        <v/>
      </c>
    </row>
    <row r="8785" spans="5:5" ht="15" customHeight="1" x14ac:dyDescent="0.35">
      <c r="E8785" s="11" t="str">
        <f>IF(F8785="Primary Timing Controller","Timing",IF(F8785="Secondary Timing Controller","Timing",IF(F8785="Star","Ethernet",IF(F8785="Door Controller","Security Solution",IF(F8785="Elevator Controller","Security Solution",IF(F8785="Range Extender","Security Solution",IF(F8785="Dropbox","Standalone",IF(F8785="LF Exciter","Standalone",IF(OR(F8785="Monitor",F8785="Virtual Wall"),IF(VLOOKUP(H8785,IRDeviceDetails!$A$1:$B$10000,2,FALSE)=0,"Standalone",IF(ISNUMBER(MATCH(H8785,ConfigGrouping!$D$1:$D$10000,0)),"Primary","Secondary")),"")))))))))</f>
        <v/>
      </c>
    </row>
    <row r="8786" spans="5:5" ht="15" customHeight="1" x14ac:dyDescent="0.35">
      <c r="E8786" s="11" t="str">
        <f>IF(F8786="Primary Timing Controller","Timing",IF(F8786="Secondary Timing Controller","Timing",IF(F8786="Star","Ethernet",IF(F8786="Door Controller","Security Solution",IF(F8786="Elevator Controller","Security Solution",IF(F8786="Range Extender","Security Solution",IF(F8786="Dropbox","Standalone",IF(F8786="LF Exciter","Standalone",IF(OR(F8786="Monitor",F8786="Virtual Wall"),IF(VLOOKUP(H8786,IRDeviceDetails!$A$1:$B$10000,2,FALSE)=0,"Standalone",IF(ISNUMBER(MATCH(H8786,ConfigGrouping!$D$1:$D$10000,0)),"Primary","Secondary")),"")))))))))</f>
        <v/>
      </c>
    </row>
    <row r="8787" spans="5:5" ht="15" customHeight="1" x14ac:dyDescent="0.35">
      <c r="E8787" s="11" t="str">
        <f>IF(F8787="Primary Timing Controller","Timing",IF(F8787="Secondary Timing Controller","Timing",IF(F8787="Star","Ethernet",IF(F8787="Door Controller","Security Solution",IF(F8787="Elevator Controller","Security Solution",IF(F8787="Range Extender","Security Solution",IF(F8787="Dropbox","Standalone",IF(F8787="LF Exciter","Standalone",IF(OR(F8787="Monitor",F8787="Virtual Wall"),IF(VLOOKUP(H8787,IRDeviceDetails!$A$1:$B$10000,2,FALSE)=0,"Standalone",IF(ISNUMBER(MATCH(H8787,ConfigGrouping!$D$1:$D$10000,0)),"Primary","Secondary")),"")))))))))</f>
        <v/>
      </c>
    </row>
    <row r="8788" spans="5:5" ht="15" customHeight="1" x14ac:dyDescent="0.35">
      <c r="E8788" s="11" t="str">
        <f>IF(F8788="Primary Timing Controller","Timing",IF(F8788="Secondary Timing Controller","Timing",IF(F8788="Star","Ethernet",IF(F8788="Door Controller","Security Solution",IF(F8788="Elevator Controller","Security Solution",IF(F8788="Range Extender","Security Solution",IF(F8788="Dropbox","Standalone",IF(F8788="LF Exciter","Standalone",IF(OR(F8788="Monitor",F8788="Virtual Wall"),IF(VLOOKUP(H8788,IRDeviceDetails!$A$1:$B$10000,2,FALSE)=0,"Standalone",IF(ISNUMBER(MATCH(H8788,ConfigGrouping!$D$1:$D$10000,0)),"Primary","Secondary")),"")))))))))</f>
        <v/>
      </c>
    </row>
    <row r="8789" spans="5:5" ht="15" customHeight="1" x14ac:dyDescent="0.35">
      <c r="E8789" s="11" t="str">
        <f>IF(F8789="Primary Timing Controller","Timing",IF(F8789="Secondary Timing Controller","Timing",IF(F8789="Star","Ethernet",IF(F8789="Door Controller","Security Solution",IF(F8789="Elevator Controller","Security Solution",IF(F8789="Range Extender","Security Solution",IF(F8789="Dropbox","Standalone",IF(F8789="LF Exciter","Standalone",IF(OR(F8789="Monitor",F8789="Virtual Wall"),IF(VLOOKUP(H8789,IRDeviceDetails!$A$1:$B$10000,2,FALSE)=0,"Standalone",IF(ISNUMBER(MATCH(H8789,ConfigGrouping!$D$1:$D$10000,0)),"Primary","Secondary")),"")))))))))</f>
        <v/>
      </c>
    </row>
    <row r="8790" spans="5:5" ht="15" customHeight="1" x14ac:dyDescent="0.35">
      <c r="E8790" s="11" t="str">
        <f>IF(F8790="Primary Timing Controller","Timing",IF(F8790="Secondary Timing Controller","Timing",IF(F8790="Star","Ethernet",IF(F8790="Door Controller","Security Solution",IF(F8790="Elevator Controller","Security Solution",IF(F8790="Range Extender","Security Solution",IF(F8790="Dropbox","Standalone",IF(F8790="LF Exciter","Standalone",IF(OR(F8790="Monitor",F8790="Virtual Wall"),IF(VLOOKUP(H8790,IRDeviceDetails!$A$1:$B$10000,2,FALSE)=0,"Standalone",IF(ISNUMBER(MATCH(H8790,ConfigGrouping!$D$1:$D$10000,0)),"Primary","Secondary")),"")))))))))</f>
        <v/>
      </c>
    </row>
    <row r="8791" spans="5:5" ht="15" customHeight="1" x14ac:dyDescent="0.35">
      <c r="E8791" s="11" t="str">
        <f>IF(F8791="Primary Timing Controller","Timing",IF(F8791="Secondary Timing Controller","Timing",IF(F8791="Star","Ethernet",IF(F8791="Door Controller","Security Solution",IF(F8791="Elevator Controller","Security Solution",IF(F8791="Range Extender","Security Solution",IF(F8791="Dropbox","Standalone",IF(F8791="LF Exciter","Standalone",IF(OR(F8791="Monitor",F8791="Virtual Wall"),IF(VLOOKUP(H8791,IRDeviceDetails!$A$1:$B$10000,2,FALSE)=0,"Standalone",IF(ISNUMBER(MATCH(H8791,ConfigGrouping!$D$1:$D$10000,0)),"Primary","Secondary")),"")))))))))</f>
        <v/>
      </c>
    </row>
    <row r="8792" spans="5:5" ht="15" customHeight="1" x14ac:dyDescent="0.35">
      <c r="E8792" s="11" t="str">
        <f>IF(F8792="Primary Timing Controller","Timing",IF(F8792="Secondary Timing Controller","Timing",IF(F8792="Star","Ethernet",IF(F8792="Door Controller","Security Solution",IF(F8792="Elevator Controller","Security Solution",IF(F8792="Range Extender","Security Solution",IF(F8792="Dropbox","Standalone",IF(F8792="LF Exciter","Standalone",IF(OR(F8792="Monitor",F8792="Virtual Wall"),IF(VLOOKUP(H8792,IRDeviceDetails!$A$1:$B$10000,2,FALSE)=0,"Standalone",IF(ISNUMBER(MATCH(H8792,ConfigGrouping!$D$1:$D$10000,0)),"Primary","Secondary")),"")))))))))</f>
        <v/>
      </c>
    </row>
    <row r="8793" spans="5:5" ht="15" customHeight="1" x14ac:dyDescent="0.35">
      <c r="E8793" s="11" t="str">
        <f>IF(F8793="Primary Timing Controller","Timing",IF(F8793="Secondary Timing Controller","Timing",IF(F8793="Star","Ethernet",IF(F8793="Door Controller","Security Solution",IF(F8793="Elevator Controller","Security Solution",IF(F8793="Range Extender","Security Solution",IF(F8793="Dropbox","Standalone",IF(F8793="LF Exciter","Standalone",IF(OR(F8793="Monitor",F8793="Virtual Wall"),IF(VLOOKUP(H8793,IRDeviceDetails!$A$1:$B$10000,2,FALSE)=0,"Standalone",IF(ISNUMBER(MATCH(H8793,ConfigGrouping!$D$1:$D$10000,0)),"Primary","Secondary")),"")))))))))</f>
        <v/>
      </c>
    </row>
    <row r="8794" spans="5:5" ht="15" customHeight="1" x14ac:dyDescent="0.35">
      <c r="E8794" s="11" t="str">
        <f>IF(F8794="Primary Timing Controller","Timing",IF(F8794="Secondary Timing Controller","Timing",IF(F8794="Star","Ethernet",IF(F8794="Door Controller","Security Solution",IF(F8794="Elevator Controller","Security Solution",IF(F8794="Range Extender","Security Solution",IF(F8794="Dropbox","Standalone",IF(F8794="LF Exciter","Standalone",IF(OR(F8794="Monitor",F8794="Virtual Wall"),IF(VLOOKUP(H8794,IRDeviceDetails!$A$1:$B$10000,2,FALSE)=0,"Standalone",IF(ISNUMBER(MATCH(H8794,ConfigGrouping!$D$1:$D$10000,0)),"Primary","Secondary")),"")))))))))</f>
        <v/>
      </c>
    </row>
    <row r="8795" spans="5:5" ht="15" customHeight="1" x14ac:dyDescent="0.35">
      <c r="E8795" s="11" t="str">
        <f>IF(F8795="Primary Timing Controller","Timing",IF(F8795="Secondary Timing Controller","Timing",IF(F8795="Star","Ethernet",IF(F8795="Door Controller","Security Solution",IF(F8795="Elevator Controller","Security Solution",IF(F8795="Range Extender","Security Solution",IF(F8795="Dropbox","Standalone",IF(F8795="LF Exciter","Standalone",IF(OR(F8795="Monitor",F8795="Virtual Wall"),IF(VLOOKUP(H8795,IRDeviceDetails!$A$1:$B$10000,2,FALSE)=0,"Standalone",IF(ISNUMBER(MATCH(H8795,ConfigGrouping!$D$1:$D$10000,0)),"Primary","Secondary")),"")))))))))</f>
        <v/>
      </c>
    </row>
    <row r="8796" spans="5:5" ht="15" customHeight="1" x14ac:dyDescent="0.35">
      <c r="E8796" s="11" t="str">
        <f>IF(F8796="Primary Timing Controller","Timing",IF(F8796="Secondary Timing Controller","Timing",IF(F8796="Star","Ethernet",IF(F8796="Door Controller","Security Solution",IF(F8796="Elevator Controller","Security Solution",IF(F8796="Range Extender","Security Solution",IF(F8796="Dropbox","Standalone",IF(F8796="LF Exciter","Standalone",IF(OR(F8796="Monitor",F8796="Virtual Wall"),IF(VLOOKUP(H8796,IRDeviceDetails!$A$1:$B$10000,2,FALSE)=0,"Standalone",IF(ISNUMBER(MATCH(H8796,ConfigGrouping!$D$1:$D$10000,0)),"Primary","Secondary")),"")))))))))</f>
        <v/>
      </c>
    </row>
    <row r="8797" spans="5:5" ht="15" customHeight="1" x14ac:dyDescent="0.35">
      <c r="E8797" s="11" t="str">
        <f>IF(F8797="Primary Timing Controller","Timing",IF(F8797="Secondary Timing Controller","Timing",IF(F8797="Star","Ethernet",IF(F8797="Door Controller","Security Solution",IF(F8797="Elevator Controller","Security Solution",IF(F8797="Range Extender","Security Solution",IF(F8797="Dropbox","Standalone",IF(F8797="LF Exciter","Standalone",IF(OR(F8797="Monitor",F8797="Virtual Wall"),IF(VLOOKUP(H8797,IRDeviceDetails!$A$1:$B$10000,2,FALSE)=0,"Standalone",IF(ISNUMBER(MATCH(H8797,ConfigGrouping!$D$1:$D$10000,0)),"Primary","Secondary")),"")))))))))</f>
        <v/>
      </c>
    </row>
    <row r="8798" spans="5:5" ht="15" customHeight="1" x14ac:dyDescent="0.35">
      <c r="E8798" s="11" t="str">
        <f>IF(F8798="Primary Timing Controller","Timing",IF(F8798="Secondary Timing Controller","Timing",IF(F8798="Star","Ethernet",IF(F8798="Door Controller","Security Solution",IF(F8798="Elevator Controller","Security Solution",IF(F8798="Range Extender","Security Solution",IF(F8798="Dropbox","Standalone",IF(F8798="LF Exciter","Standalone",IF(OR(F8798="Monitor",F8798="Virtual Wall"),IF(VLOOKUP(H8798,IRDeviceDetails!$A$1:$B$10000,2,FALSE)=0,"Standalone",IF(ISNUMBER(MATCH(H8798,ConfigGrouping!$D$1:$D$10000,0)),"Primary","Secondary")),"")))))))))</f>
        <v/>
      </c>
    </row>
    <row r="8799" spans="5:5" ht="15" customHeight="1" x14ac:dyDescent="0.35">
      <c r="E8799" s="11" t="str">
        <f>IF(F8799="Primary Timing Controller","Timing",IF(F8799="Secondary Timing Controller","Timing",IF(F8799="Star","Ethernet",IF(F8799="Door Controller","Security Solution",IF(F8799="Elevator Controller","Security Solution",IF(F8799="Range Extender","Security Solution",IF(F8799="Dropbox","Standalone",IF(F8799="LF Exciter","Standalone",IF(OR(F8799="Monitor",F8799="Virtual Wall"),IF(VLOOKUP(H8799,IRDeviceDetails!$A$1:$B$10000,2,FALSE)=0,"Standalone",IF(ISNUMBER(MATCH(H8799,ConfigGrouping!$D$1:$D$10000,0)),"Primary","Secondary")),"")))))))))</f>
        <v/>
      </c>
    </row>
    <row r="8800" spans="5:5" ht="15" customHeight="1" x14ac:dyDescent="0.35">
      <c r="E8800" s="11" t="str">
        <f>IF(F8800="Primary Timing Controller","Timing",IF(F8800="Secondary Timing Controller","Timing",IF(F8800="Star","Ethernet",IF(F8800="Door Controller","Security Solution",IF(F8800="Elevator Controller","Security Solution",IF(F8800="Range Extender","Security Solution",IF(F8800="Dropbox","Standalone",IF(F8800="LF Exciter","Standalone",IF(OR(F8800="Monitor",F8800="Virtual Wall"),IF(VLOOKUP(H8800,IRDeviceDetails!$A$1:$B$10000,2,FALSE)=0,"Standalone",IF(ISNUMBER(MATCH(H8800,ConfigGrouping!$D$1:$D$10000,0)),"Primary","Secondary")),"")))))))))</f>
        <v/>
      </c>
    </row>
    <row r="8801" spans="5:5" ht="15" customHeight="1" x14ac:dyDescent="0.35">
      <c r="E8801" s="11" t="str">
        <f>IF(F8801="Primary Timing Controller","Timing",IF(F8801="Secondary Timing Controller","Timing",IF(F8801="Star","Ethernet",IF(F8801="Door Controller","Security Solution",IF(F8801="Elevator Controller","Security Solution",IF(F8801="Range Extender","Security Solution",IF(F8801="Dropbox","Standalone",IF(F8801="LF Exciter","Standalone",IF(OR(F8801="Monitor",F8801="Virtual Wall"),IF(VLOOKUP(H8801,IRDeviceDetails!$A$1:$B$10000,2,FALSE)=0,"Standalone",IF(ISNUMBER(MATCH(H8801,ConfigGrouping!$D$1:$D$10000,0)),"Primary","Secondary")),"")))))))))</f>
        <v/>
      </c>
    </row>
    <row r="8802" spans="5:5" ht="15" customHeight="1" x14ac:dyDescent="0.35">
      <c r="E8802" s="11" t="str">
        <f>IF(F8802="Primary Timing Controller","Timing",IF(F8802="Secondary Timing Controller","Timing",IF(F8802="Star","Ethernet",IF(F8802="Door Controller","Security Solution",IF(F8802="Elevator Controller","Security Solution",IF(F8802="Range Extender","Security Solution",IF(F8802="Dropbox","Standalone",IF(F8802="LF Exciter","Standalone",IF(OR(F8802="Monitor",F8802="Virtual Wall"),IF(VLOOKUP(H8802,IRDeviceDetails!$A$1:$B$10000,2,FALSE)=0,"Standalone",IF(ISNUMBER(MATCH(H8802,ConfigGrouping!$D$1:$D$10000,0)),"Primary","Secondary")),"")))))))))</f>
        <v/>
      </c>
    </row>
    <row r="8803" spans="5:5" ht="15" customHeight="1" x14ac:dyDescent="0.35">
      <c r="E8803" s="11" t="str">
        <f>IF(F8803="Primary Timing Controller","Timing",IF(F8803="Secondary Timing Controller","Timing",IF(F8803="Star","Ethernet",IF(F8803="Door Controller","Security Solution",IF(F8803="Elevator Controller","Security Solution",IF(F8803="Range Extender","Security Solution",IF(F8803="Dropbox","Standalone",IF(F8803="LF Exciter","Standalone",IF(OR(F8803="Monitor",F8803="Virtual Wall"),IF(VLOOKUP(H8803,IRDeviceDetails!$A$1:$B$10000,2,FALSE)=0,"Standalone",IF(ISNUMBER(MATCH(H8803,ConfigGrouping!$D$1:$D$10000,0)),"Primary","Secondary")),"")))))))))</f>
        <v/>
      </c>
    </row>
    <row r="8804" spans="5:5" ht="15" customHeight="1" x14ac:dyDescent="0.35">
      <c r="E8804" s="11" t="str">
        <f>IF(F8804="Primary Timing Controller","Timing",IF(F8804="Secondary Timing Controller","Timing",IF(F8804="Star","Ethernet",IF(F8804="Door Controller","Security Solution",IF(F8804="Elevator Controller","Security Solution",IF(F8804="Range Extender","Security Solution",IF(F8804="Dropbox","Standalone",IF(F8804="LF Exciter","Standalone",IF(OR(F8804="Monitor",F8804="Virtual Wall"),IF(VLOOKUP(H8804,IRDeviceDetails!$A$1:$B$10000,2,FALSE)=0,"Standalone",IF(ISNUMBER(MATCH(H8804,ConfigGrouping!$D$1:$D$10000,0)),"Primary","Secondary")),"")))))))))</f>
        <v/>
      </c>
    </row>
    <row r="8805" spans="5:5" ht="15" customHeight="1" x14ac:dyDescent="0.35">
      <c r="E8805" s="11" t="str">
        <f>IF(F8805="Primary Timing Controller","Timing",IF(F8805="Secondary Timing Controller","Timing",IF(F8805="Star","Ethernet",IF(F8805="Door Controller","Security Solution",IF(F8805="Elevator Controller","Security Solution",IF(F8805="Range Extender","Security Solution",IF(F8805="Dropbox","Standalone",IF(F8805="LF Exciter","Standalone",IF(OR(F8805="Monitor",F8805="Virtual Wall"),IF(VLOOKUP(H8805,IRDeviceDetails!$A$1:$B$10000,2,FALSE)=0,"Standalone",IF(ISNUMBER(MATCH(H8805,ConfigGrouping!$D$1:$D$10000,0)),"Primary","Secondary")),"")))))))))</f>
        <v/>
      </c>
    </row>
    <row r="8806" spans="5:5" ht="15" customHeight="1" x14ac:dyDescent="0.35">
      <c r="E8806" s="11" t="str">
        <f>IF(F8806="Primary Timing Controller","Timing",IF(F8806="Secondary Timing Controller","Timing",IF(F8806="Star","Ethernet",IF(F8806="Door Controller","Security Solution",IF(F8806="Elevator Controller","Security Solution",IF(F8806="Range Extender","Security Solution",IF(F8806="Dropbox","Standalone",IF(F8806="LF Exciter","Standalone",IF(OR(F8806="Monitor",F8806="Virtual Wall"),IF(VLOOKUP(H8806,IRDeviceDetails!$A$1:$B$10000,2,FALSE)=0,"Standalone",IF(ISNUMBER(MATCH(H8806,ConfigGrouping!$D$1:$D$10000,0)),"Primary","Secondary")),"")))))))))</f>
        <v/>
      </c>
    </row>
    <row r="8807" spans="5:5" ht="15" customHeight="1" x14ac:dyDescent="0.35">
      <c r="E8807" s="11" t="str">
        <f>IF(F8807="Primary Timing Controller","Timing",IF(F8807="Secondary Timing Controller","Timing",IF(F8807="Star","Ethernet",IF(F8807="Door Controller","Security Solution",IF(F8807="Elevator Controller","Security Solution",IF(F8807="Range Extender","Security Solution",IF(F8807="Dropbox","Standalone",IF(F8807="LF Exciter","Standalone",IF(OR(F8807="Monitor",F8807="Virtual Wall"),IF(VLOOKUP(H8807,IRDeviceDetails!$A$1:$B$10000,2,FALSE)=0,"Standalone",IF(ISNUMBER(MATCH(H8807,ConfigGrouping!$D$1:$D$10000,0)),"Primary","Secondary")),"")))))))))</f>
        <v/>
      </c>
    </row>
    <row r="8808" spans="5:5" ht="15" customHeight="1" x14ac:dyDescent="0.35">
      <c r="E8808" s="11" t="str">
        <f>IF(F8808="Primary Timing Controller","Timing",IF(F8808="Secondary Timing Controller","Timing",IF(F8808="Star","Ethernet",IF(F8808="Door Controller","Security Solution",IF(F8808="Elevator Controller","Security Solution",IF(F8808="Range Extender","Security Solution",IF(F8808="Dropbox","Standalone",IF(F8808="LF Exciter","Standalone",IF(OR(F8808="Monitor",F8808="Virtual Wall"),IF(VLOOKUP(H8808,IRDeviceDetails!$A$1:$B$10000,2,FALSE)=0,"Standalone",IF(ISNUMBER(MATCH(H8808,ConfigGrouping!$D$1:$D$10000,0)),"Primary","Secondary")),"")))))))))</f>
        <v/>
      </c>
    </row>
    <row r="8809" spans="5:5" ht="15" customHeight="1" x14ac:dyDescent="0.35">
      <c r="E8809" s="11" t="str">
        <f>IF(F8809="Primary Timing Controller","Timing",IF(F8809="Secondary Timing Controller","Timing",IF(F8809="Star","Ethernet",IF(F8809="Door Controller","Security Solution",IF(F8809="Elevator Controller","Security Solution",IF(F8809="Range Extender","Security Solution",IF(F8809="Dropbox","Standalone",IF(F8809="LF Exciter","Standalone",IF(OR(F8809="Monitor",F8809="Virtual Wall"),IF(VLOOKUP(H8809,IRDeviceDetails!$A$1:$B$10000,2,FALSE)=0,"Standalone",IF(ISNUMBER(MATCH(H8809,ConfigGrouping!$D$1:$D$10000,0)),"Primary","Secondary")),"")))))))))</f>
        <v/>
      </c>
    </row>
    <row r="8810" spans="5:5" ht="15" customHeight="1" x14ac:dyDescent="0.35">
      <c r="E8810" s="11" t="str">
        <f>IF(F8810="Primary Timing Controller","Timing",IF(F8810="Secondary Timing Controller","Timing",IF(F8810="Star","Ethernet",IF(F8810="Door Controller","Security Solution",IF(F8810="Elevator Controller","Security Solution",IF(F8810="Range Extender","Security Solution",IF(F8810="Dropbox","Standalone",IF(F8810="LF Exciter","Standalone",IF(OR(F8810="Monitor",F8810="Virtual Wall"),IF(VLOOKUP(H8810,IRDeviceDetails!$A$1:$B$10000,2,FALSE)=0,"Standalone",IF(ISNUMBER(MATCH(H8810,ConfigGrouping!$D$1:$D$10000,0)),"Primary","Secondary")),"")))))))))</f>
        <v/>
      </c>
    </row>
    <row r="8811" spans="5:5" ht="15" customHeight="1" x14ac:dyDescent="0.35">
      <c r="E8811" s="11" t="str">
        <f>IF(F8811="Primary Timing Controller","Timing",IF(F8811="Secondary Timing Controller","Timing",IF(F8811="Star","Ethernet",IF(F8811="Door Controller","Security Solution",IF(F8811="Elevator Controller","Security Solution",IF(F8811="Range Extender","Security Solution",IF(F8811="Dropbox","Standalone",IF(F8811="LF Exciter","Standalone",IF(OR(F8811="Monitor",F8811="Virtual Wall"),IF(VLOOKUP(H8811,IRDeviceDetails!$A$1:$B$10000,2,FALSE)=0,"Standalone",IF(ISNUMBER(MATCH(H8811,ConfigGrouping!$D$1:$D$10000,0)),"Primary","Secondary")),"")))))))))</f>
        <v/>
      </c>
    </row>
    <row r="8812" spans="5:5" ht="15" customHeight="1" x14ac:dyDescent="0.35">
      <c r="E8812" s="11" t="str">
        <f>IF(F8812="Primary Timing Controller","Timing",IF(F8812="Secondary Timing Controller","Timing",IF(F8812="Star","Ethernet",IF(F8812="Door Controller","Security Solution",IF(F8812="Elevator Controller","Security Solution",IF(F8812="Range Extender","Security Solution",IF(F8812="Dropbox","Standalone",IF(F8812="LF Exciter","Standalone",IF(OR(F8812="Monitor",F8812="Virtual Wall"),IF(VLOOKUP(H8812,IRDeviceDetails!$A$1:$B$10000,2,FALSE)=0,"Standalone",IF(ISNUMBER(MATCH(H8812,ConfigGrouping!$D$1:$D$10000,0)),"Primary","Secondary")),"")))))))))</f>
        <v/>
      </c>
    </row>
    <row r="8813" spans="5:5" ht="15" customHeight="1" x14ac:dyDescent="0.35">
      <c r="E8813" s="11" t="str">
        <f>IF(F8813="Primary Timing Controller","Timing",IF(F8813="Secondary Timing Controller","Timing",IF(F8813="Star","Ethernet",IF(F8813="Door Controller","Security Solution",IF(F8813="Elevator Controller","Security Solution",IF(F8813="Range Extender","Security Solution",IF(F8813="Dropbox","Standalone",IF(F8813="LF Exciter","Standalone",IF(OR(F8813="Monitor",F8813="Virtual Wall"),IF(VLOOKUP(H8813,IRDeviceDetails!$A$1:$B$10000,2,FALSE)=0,"Standalone",IF(ISNUMBER(MATCH(H8813,ConfigGrouping!$D$1:$D$10000,0)),"Primary","Secondary")),"")))))))))</f>
        <v/>
      </c>
    </row>
    <row r="8814" spans="5:5" ht="15" customHeight="1" x14ac:dyDescent="0.35">
      <c r="E8814" s="11" t="str">
        <f>IF(F8814="Primary Timing Controller","Timing",IF(F8814="Secondary Timing Controller","Timing",IF(F8814="Star","Ethernet",IF(F8814="Door Controller","Security Solution",IF(F8814="Elevator Controller","Security Solution",IF(F8814="Range Extender","Security Solution",IF(F8814="Dropbox","Standalone",IF(F8814="LF Exciter","Standalone",IF(OR(F8814="Monitor",F8814="Virtual Wall"),IF(VLOOKUP(H8814,IRDeviceDetails!$A$1:$B$10000,2,FALSE)=0,"Standalone",IF(ISNUMBER(MATCH(H8814,ConfigGrouping!$D$1:$D$10000,0)),"Primary","Secondary")),"")))))))))</f>
        <v/>
      </c>
    </row>
    <row r="8815" spans="5:5" ht="15" customHeight="1" x14ac:dyDescent="0.35">
      <c r="E8815" s="11" t="str">
        <f>IF(F8815="Primary Timing Controller","Timing",IF(F8815="Secondary Timing Controller","Timing",IF(F8815="Star","Ethernet",IF(F8815="Door Controller","Security Solution",IF(F8815="Elevator Controller","Security Solution",IF(F8815="Range Extender","Security Solution",IF(F8815="Dropbox","Standalone",IF(F8815="LF Exciter","Standalone",IF(OR(F8815="Monitor",F8815="Virtual Wall"),IF(VLOOKUP(H8815,IRDeviceDetails!$A$1:$B$10000,2,FALSE)=0,"Standalone",IF(ISNUMBER(MATCH(H8815,ConfigGrouping!$D$1:$D$10000,0)),"Primary","Secondary")),"")))))))))</f>
        <v/>
      </c>
    </row>
    <row r="8816" spans="5:5" ht="15" customHeight="1" x14ac:dyDescent="0.35">
      <c r="E8816" s="11" t="str">
        <f>IF(F8816="Primary Timing Controller","Timing",IF(F8816="Secondary Timing Controller","Timing",IF(F8816="Star","Ethernet",IF(F8816="Door Controller","Security Solution",IF(F8816="Elevator Controller","Security Solution",IF(F8816="Range Extender","Security Solution",IF(F8816="Dropbox","Standalone",IF(F8816="LF Exciter","Standalone",IF(OR(F8816="Monitor",F8816="Virtual Wall"),IF(VLOOKUP(H8816,IRDeviceDetails!$A$1:$B$10000,2,FALSE)=0,"Standalone",IF(ISNUMBER(MATCH(H8816,ConfigGrouping!$D$1:$D$10000,0)),"Primary","Secondary")),"")))))))))</f>
        <v/>
      </c>
    </row>
    <row r="8817" spans="5:5" ht="15" customHeight="1" x14ac:dyDescent="0.35">
      <c r="E8817" s="11" t="str">
        <f>IF(F8817="Primary Timing Controller","Timing",IF(F8817="Secondary Timing Controller","Timing",IF(F8817="Star","Ethernet",IF(F8817="Door Controller","Security Solution",IF(F8817="Elevator Controller","Security Solution",IF(F8817="Range Extender","Security Solution",IF(F8817="Dropbox","Standalone",IF(F8817="LF Exciter","Standalone",IF(OR(F8817="Monitor",F8817="Virtual Wall"),IF(VLOOKUP(H8817,IRDeviceDetails!$A$1:$B$10000,2,FALSE)=0,"Standalone",IF(ISNUMBER(MATCH(H8817,ConfigGrouping!$D$1:$D$10000,0)),"Primary","Secondary")),"")))))))))</f>
        <v/>
      </c>
    </row>
    <row r="8818" spans="5:5" ht="15" customHeight="1" x14ac:dyDescent="0.35">
      <c r="E8818" s="11" t="str">
        <f>IF(F8818="Primary Timing Controller","Timing",IF(F8818="Secondary Timing Controller","Timing",IF(F8818="Star","Ethernet",IF(F8818="Door Controller","Security Solution",IF(F8818="Elevator Controller","Security Solution",IF(F8818="Range Extender","Security Solution",IF(F8818="Dropbox","Standalone",IF(F8818="LF Exciter","Standalone",IF(OR(F8818="Monitor",F8818="Virtual Wall"),IF(VLOOKUP(H8818,IRDeviceDetails!$A$1:$B$10000,2,FALSE)=0,"Standalone",IF(ISNUMBER(MATCH(H8818,ConfigGrouping!$D$1:$D$10000,0)),"Primary","Secondary")),"")))))))))</f>
        <v/>
      </c>
    </row>
    <row r="8819" spans="5:5" ht="15" customHeight="1" x14ac:dyDescent="0.35">
      <c r="E8819" s="11" t="str">
        <f>IF(F8819="Primary Timing Controller","Timing",IF(F8819="Secondary Timing Controller","Timing",IF(F8819="Star","Ethernet",IF(F8819="Door Controller","Security Solution",IF(F8819="Elevator Controller","Security Solution",IF(F8819="Range Extender","Security Solution",IF(F8819="Dropbox","Standalone",IF(F8819="LF Exciter","Standalone",IF(OR(F8819="Monitor",F8819="Virtual Wall"),IF(VLOOKUP(H8819,IRDeviceDetails!$A$1:$B$10000,2,FALSE)=0,"Standalone",IF(ISNUMBER(MATCH(H8819,ConfigGrouping!$D$1:$D$10000,0)),"Primary","Secondary")),"")))))))))</f>
        <v/>
      </c>
    </row>
    <row r="8820" spans="5:5" ht="15" customHeight="1" x14ac:dyDescent="0.35">
      <c r="E8820" s="11" t="str">
        <f>IF(F8820="Primary Timing Controller","Timing",IF(F8820="Secondary Timing Controller","Timing",IF(F8820="Star","Ethernet",IF(F8820="Door Controller","Security Solution",IF(F8820="Elevator Controller","Security Solution",IF(F8820="Range Extender","Security Solution",IF(F8820="Dropbox","Standalone",IF(F8820="LF Exciter","Standalone",IF(OR(F8820="Monitor",F8820="Virtual Wall"),IF(VLOOKUP(H8820,IRDeviceDetails!$A$1:$B$10000,2,FALSE)=0,"Standalone",IF(ISNUMBER(MATCH(H8820,ConfigGrouping!$D$1:$D$10000,0)),"Primary","Secondary")),"")))))))))</f>
        <v/>
      </c>
    </row>
    <row r="8821" spans="5:5" ht="15" customHeight="1" x14ac:dyDescent="0.35">
      <c r="E8821" s="11" t="str">
        <f>IF(F8821="Primary Timing Controller","Timing",IF(F8821="Secondary Timing Controller","Timing",IF(F8821="Star","Ethernet",IF(F8821="Door Controller","Security Solution",IF(F8821="Elevator Controller","Security Solution",IF(F8821="Range Extender","Security Solution",IF(F8821="Dropbox","Standalone",IF(F8821="LF Exciter","Standalone",IF(OR(F8821="Monitor",F8821="Virtual Wall"),IF(VLOOKUP(H8821,IRDeviceDetails!$A$1:$B$10000,2,FALSE)=0,"Standalone",IF(ISNUMBER(MATCH(H8821,ConfigGrouping!$D$1:$D$10000,0)),"Primary","Secondary")),"")))))))))</f>
        <v/>
      </c>
    </row>
    <row r="8822" spans="5:5" ht="15" customHeight="1" x14ac:dyDescent="0.35">
      <c r="E8822" s="11" t="str">
        <f>IF(F8822="Primary Timing Controller","Timing",IF(F8822="Secondary Timing Controller","Timing",IF(F8822="Star","Ethernet",IF(F8822="Door Controller","Security Solution",IF(F8822="Elevator Controller","Security Solution",IF(F8822="Range Extender","Security Solution",IF(F8822="Dropbox","Standalone",IF(F8822="LF Exciter","Standalone",IF(OR(F8822="Monitor",F8822="Virtual Wall"),IF(VLOOKUP(H8822,IRDeviceDetails!$A$1:$B$10000,2,FALSE)=0,"Standalone",IF(ISNUMBER(MATCH(H8822,ConfigGrouping!$D$1:$D$10000,0)),"Primary","Secondary")),"")))))))))</f>
        <v/>
      </c>
    </row>
    <row r="8823" spans="5:5" ht="15" customHeight="1" x14ac:dyDescent="0.35">
      <c r="E8823" s="11" t="str">
        <f>IF(F8823="Primary Timing Controller","Timing",IF(F8823="Secondary Timing Controller","Timing",IF(F8823="Star","Ethernet",IF(F8823="Door Controller","Security Solution",IF(F8823="Elevator Controller","Security Solution",IF(F8823="Range Extender","Security Solution",IF(F8823="Dropbox","Standalone",IF(F8823="LF Exciter","Standalone",IF(OR(F8823="Monitor",F8823="Virtual Wall"),IF(VLOOKUP(H8823,IRDeviceDetails!$A$1:$B$10000,2,FALSE)=0,"Standalone",IF(ISNUMBER(MATCH(H8823,ConfigGrouping!$D$1:$D$10000,0)),"Primary","Secondary")),"")))))))))</f>
        <v/>
      </c>
    </row>
    <row r="8824" spans="5:5" ht="15" customHeight="1" x14ac:dyDescent="0.35">
      <c r="E8824" s="11" t="str">
        <f>IF(F8824="Primary Timing Controller","Timing",IF(F8824="Secondary Timing Controller","Timing",IF(F8824="Star","Ethernet",IF(F8824="Door Controller","Security Solution",IF(F8824="Elevator Controller","Security Solution",IF(F8824="Range Extender","Security Solution",IF(F8824="Dropbox","Standalone",IF(F8824="LF Exciter","Standalone",IF(OR(F8824="Monitor",F8824="Virtual Wall"),IF(VLOOKUP(H8824,IRDeviceDetails!$A$1:$B$10000,2,FALSE)=0,"Standalone",IF(ISNUMBER(MATCH(H8824,ConfigGrouping!$D$1:$D$10000,0)),"Primary","Secondary")),"")))))))))</f>
        <v/>
      </c>
    </row>
    <row r="8825" spans="5:5" ht="15" customHeight="1" x14ac:dyDescent="0.35">
      <c r="E8825" s="11" t="str">
        <f>IF(F8825="Primary Timing Controller","Timing",IF(F8825="Secondary Timing Controller","Timing",IF(F8825="Star","Ethernet",IF(F8825="Door Controller","Security Solution",IF(F8825="Elevator Controller","Security Solution",IF(F8825="Range Extender","Security Solution",IF(F8825="Dropbox","Standalone",IF(F8825="LF Exciter","Standalone",IF(OR(F8825="Monitor",F8825="Virtual Wall"),IF(VLOOKUP(H8825,IRDeviceDetails!$A$1:$B$10000,2,FALSE)=0,"Standalone",IF(ISNUMBER(MATCH(H8825,ConfigGrouping!$D$1:$D$10000,0)),"Primary","Secondary")),"")))))))))</f>
        <v/>
      </c>
    </row>
    <row r="8826" spans="5:5" ht="15" customHeight="1" x14ac:dyDescent="0.35">
      <c r="E8826" s="11" t="str">
        <f>IF(F8826="Primary Timing Controller","Timing",IF(F8826="Secondary Timing Controller","Timing",IF(F8826="Star","Ethernet",IF(F8826="Door Controller","Security Solution",IF(F8826="Elevator Controller","Security Solution",IF(F8826="Range Extender","Security Solution",IF(F8826="Dropbox","Standalone",IF(F8826="LF Exciter","Standalone",IF(OR(F8826="Monitor",F8826="Virtual Wall"),IF(VLOOKUP(H8826,IRDeviceDetails!$A$1:$B$10000,2,FALSE)=0,"Standalone",IF(ISNUMBER(MATCH(H8826,ConfigGrouping!$D$1:$D$10000,0)),"Primary","Secondary")),"")))))))))</f>
        <v/>
      </c>
    </row>
    <row r="8827" spans="5:5" ht="15" customHeight="1" x14ac:dyDescent="0.35">
      <c r="E8827" s="11" t="str">
        <f>IF(F8827="Primary Timing Controller","Timing",IF(F8827="Secondary Timing Controller","Timing",IF(F8827="Star","Ethernet",IF(F8827="Door Controller","Security Solution",IF(F8827="Elevator Controller","Security Solution",IF(F8827="Range Extender","Security Solution",IF(F8827="Dropbox","Standalone",IF(F8827="LF Exciter","Standalone",IF(OR(F8827="Monitor",F8827="Virtual Wall"),IF(VLOOKUP(H8827,IRDeviceDetails!$A$1:$B$10000,2,FALSE)=0,"Standalone",IF(ISNUMBER(MATCH(H8827,ConfigGrouping!$D$1:$D$10000,0)),"Primary","Secondary")),"")))))))))</f>
        <v/>
      </c>
    </row>
    <row r="8828" spans="5:5" ht="15" customHeight="1" x14ac:dyDescent="0.35">
      <c r="E8828" s="11" t="str">
        <f>IF(F8828="Primary Timing Controller","Timing",IF(F8828="Secondary Timing Controller","Timing",IF(F8828="Star","Ethernet",IF(F8828="Door Controller","Security Solution",IF(F8828="Elevator Controller","Security Solution",IF(F8828="Range Extender","Security Solution",IF(F8828="Dropbox","Standalone",IF(F8828="LF Exciter","Standalone",IF(OR(F8828="Monitor",F8828="Virtual Wall"),IF(VLOOKUP(H8828,IRDeviceDetails!$A$1:$B$10000,2,FALSE)=0,"Standalone",IF(ISNUMBER(MATCH(H8828,ConfigGrouping!$D$1:$D$10000,0)),"Primary","Secondary")),"")))))))))</f>
        <v/>
      </c>
    </row>
    <row r="8829" spans="5:5" ht="15" customHeight="1" x14ac:dyDescent="0.35">
      <c r="E8829" s="11" t="str">
        <f>IF(F8829="Primary Timing Controller","Timing",IF(F8829="Secondary Timing Controller","Timing",IF(F8829="Star","Ethernet",IF(F8829="Door Controller","Security Solution",IF(F8829="Elevator Controller","Security Solution",IF(F8829="Range Extender","Security Solution",IF(F8829="Dropbox","Standalone",IF(F8829="LF Exciter","Standalone",IF(OR(F8829="Monitor",F8829="Virtual Wall"),IF(VLOOKUP(H8829,IRDeviceDetails!$A$1:$B$10000,2,FALSE)=0,"Standalone",IF(ISNUMBER(MATCH(H8829,ConfigGrouping!$D$1:$D$10000,0)),"Primary","Secondary")),"")))))))))</f>
        <v/>
      </c>
    </row>
    <row r="8830" spans="5:5" ht="15" customHeight="1" x14ac:dyDescent="0.35">
      <c r="E8830" s="11" t="str">
        <f>IF(F8830="Primary Timing Controller","Timing",IF(F8830="Secondary Timing Controller","Timing",IF(F8830="Star","Ethernet",IF(F8830="Door Controller","Security Solution",IF(F8830="Elevator Controller","Security Solution",IF(F8830="Range Extender","Security Solution",IF(F8830="Dropbox","Standalone",IF(F8830="LF Exciter","Standalone",IF(OR(F8830="Monitor",F8830="Virtual Wall"),IF(VLOOKUP(H8830,IRDeviceDetails!$A$1:$B$10000,2,FALSE)=0,"Standalone",IF(ISNUMBER(MATCH(H8830,ConfigGrouping!$D$1:$D$10000,0)),"Primary","Secondary")),"")))))))))</f>
        <v/>
      </c>
    </row>
    <row r="8831" spans="5:5" ht="15" customHeight="1" x14ac:dyDescent="0.35">
      <c r="E8831" s="11" t="str">
        <f>IF(F8831="Primary Timing Controller","Timing",IF(F8831="Secondary Timing Controller","Timing",IF(F8831="Star","Ethernet",IF(F8831="Door Controller","Security Solution",IF(F8831="Elevator Controller","Security Solution",IF(F8831="Range Extender","Security Solution",IF(F8831="Dropbox","Standalone",IF(F8831="LF Exciter","Standalone",IF(OR(F8831="Monitor",F8831="Virtual Wall"),IF(VLOOKUP(H8831,IRDeviceDetails!$A$1:$B$10000,2,FALSE)=0,"Standalone",IF(ISNUMBER(MATCH(H8831,ConfigGrouping!$D$1:$D$10000,0)),"Primary","Secondary")),"")))))))))</f>
        <v/>
      </c>
    </row>
    <row r="8832" spans="5:5" ht="15" customHeight="1" x14ac:dyDescent="0.35">
      <c r="E8832" s="11" t="str">
        <f>IF(F8832="Primary Timing Controller","Timing",IF(F8832="Secondary Timing Controller","Timing",IF(F8832="Star","Ethernet",IF(F8832="Door Controller","Security Solution",IF(F8832="Elevator Controller","Security Solution",IF(F8832="Range Extender","Security Solution",IF(F8832="Dropbox","Standalone",IF(F8832="LF Exciter","Standalone",IF(OR(F8832="Monitor",F8832="Virtual Wall"),IF(VLOOKUP(H8832,IRDeviceDetails!$A$1:$B$10000,2,FALSE)=0,"Standalone",IF(ISNUMBER(MATCH(H8832,ConfigGrouping!$D$1:$D$10000,0)),"Primary","Secondary")),"")))))))))</f>
        <v/>
      </c>
    </row>
    <row r="8833" spans="5:5" ht="15" customHeight="1" x14ac:dyDescent="0.35">
      <c r="E8833" s="11" t="str">
        <f>IF(F8833="Primary Timing Controller","Timing",IF(F8833="Secondary Timing Controller","Timing",IF(F8833="Star","Ethernet",IF(F8833="Door Controller","Security Solution",IF(F8833="Elevator Controller","Security Solution",IF(F8833="Range Extender","Security Solution",IF(F8833="Dropbox","Standalone",IF(F8833="LF Exciter","Standalone",IF(OR(F8833="Monitor",F8833="Virtual Wall"),IF(VLOOKUP(H8833,IRDeviceDetails!$A$1:$B$10000,2,FALSE)=0,"Standalone",IF(ISNUMBER(MATCH(H8833,ConfigGrouping!$D$1:$D$10000,0)),"Primary","Secondary")),"")))))))))</f>
        <v/>
      </c>
    </row>
    <row r="8834" spans="5:5" ht="15" customHeight="1" x14ac:dyDescent="0.35">
      <c r="E8834" s="11" t="str">
        <f>IF(F8834="Primary Timing Controller","Timing",IF(F8834="Secondary Timing Controller","Timing",IF(F8834="Star","Ethernet",IF(F8834="Door Controller","Security Solution",IF(F8834="Elevator Controller","Security Solution",IF(F8834="Range Extender","Security Solution",IF(F8834="Dropbox","Standalone",IF(F8834="LF Exciter","Standalone",IF(OR(F8834="Monitor",F8834="Virtual Wall"),IF(VLOOKUP(H8834,IRDeviceDetails!$A$1:$B$10000,2,FALSE)=0,"Standalone",IF(ISNUMBER(MATCH(H8834,ConfigGrouping!$D$1:$D$10000,0)),"Primary","Secondary")),"")))))))))</f>
        <v/>
      </c>
    </row>
    <row r="8835" spans="5:5" ht="15" customHeight="1" x14ac:dyDescent="0.35">
      <c r="E8835" s="11" t="str">
        <f>IF(F8835="Primary Timing Controller","Timing",IF(F8835="Secondary Timing Controller","Timing",IF(F8835="Star","Ethernet",IF(F8835="Door Controller","Security Solution",IF(F8835="Elevator Controller","Security Solution",IF(F8835="Range Extender","Security Solution",IF(F8835="Dropbox","Standalone",IF(F8835="LF Exciter","Standalone",IF(OR(F8835="Monitor",F8835="Virtual Wall"),IF(VLOOKUP(H8835,IRDeviceDetails!$A$1:$B$10000,2,FALSE)=0,"Standalone",IF(ISNUMBER(MATCH(H8835,ConfigGrouping!$D$1:$D$10000,0)),"Primary","Secondary")),"")))))))))</f>
        <v/>
      </c>
    </row>
    <row r="8836" spans="5:5" ht="15" customHeight="1" x14ac:dyDescent="0.35">
      <c r="E8836" s="11" t="str">
        <f>IF(F8836="Primary Timing Controller","Timing",IF(F8836="Secondary Timing Controller","Timing",IF(F8836="Star","Ethernet",IF(F8836="Door Controller","Security Solution",IF(F8836="Elevator Controller","Security Solution",IF(F8836="Range Extender","Security Solution",IF(F8836="Dropbox","Standalone",IF(F8836="LF Exciter","Standalone",IF(OR(F8836="Monitor",F8836="Virtual Wall"),IF(VLOOKUP(H8836,IRDeviceDetails!$A$1:$B$10000,2,FALSE)=0,"Standalone",IF(ISNUMBER(MATCH(H8836,ConfigGrouping!$D$1:$D$10000,0)),"Primary","Secondary")),"")))))))))</f>
        <v/>
      </c>
    </row>
    <row r="8837" spans="5:5" ht="15" customHeight="1" x14ac:dyDescent="0.35">
      <c r="E8837" s="11" t="str">
        <f>IF(F8837="Primary Timing Controller","Timing",IF(F8837="Secondary Timing Controller","Timing",IF(F8837="Star","Ethernet",IF(F8837="Door Controller","Security Solution",IF(F8837="Elevator Controller","Security Solution",IF(F8837="Range Extender","Security Solution",IF(F8837="Dropbox","Standalone",IF(F8837="LF Exciter","Standalone",IF(OR(F8837="Monitor",F8837="Virtual Wall"),IF(VLOOKUP(H8837,IRDeviceDetails!$A$1:$B$10000,2,FALSE)=0,"Standalone",IF(ISNUMBER(MATCH(H8837,ConfigGrouping!$D$1:$D$10000,0)),"Primary","Secondary")),"")))))))))</f>
        <v/>
      </c>
    </row>
    <row r="8838" spans="5:5" ht="15" customHeight="1" x14ac:dyDescent="0.35">
      <c r="E8838" s="11" t="str">
        <f>IF(F8838="Primary Timing Controller","Timing",IF(F8838="Secondary Timing Controller","Timing",IF(F8838="Star","Ethernet",IF(F8838="Door Controller","Security Solution",IF(F8838="Elevator Controller","Security Solution",IF(F8838="Range Extender","Security Solution",IF(F8838="Dropbox","Standalone",IF(F8838="LF Exciter","Standalone",IF(OR(F8838="Monitor",F8838="Virtual Wall"),IF(VLOOKUP(H8838,IRDeviceDetails!$A$1:$B$10000,2,FALSE)=0,"Standalone",IF(ISNUMBER(MATCH(H8838,ConfigGrouping!$D$1:$D$10000,0)),"Primary","Secondary")),"")))))))))</f>
        <v/>
      </c>
    </row>
    <row r="8839" spans="5:5" ht="15" customHeight="1" x14ac:dyDescent="0.35">
      <c r="E8839" s="11" t="str">
        <f>IF(F8839="Primary Timing Controller","Timing",IF(F8839="Secondary Timing Controller","Timing",IF(F8839="Star","Ethernet",IF(F8839="Door Controller","Security Solution",IF(F8839="Elevator Controller","Security Solution",IF(F8839="Range Extender","Security Solution",IF(F8839="Dropbox","Standalone",IF(F8839="LF Exciter","Standalone",IF(OR(F8839="Monitor",F8839="Virtual Wall"),IF(VLOOKUP(H8839,IRDeviceDetails!$A$1:$B$10000,2,FALSE)=0,"Standalone",IF(ISNUMBER(MATCH(H8839,ConfigGrouping!$D$1:$D$10000,0)),"Primary","Secondary")),"")))))))))</f>
        <v/>
      </c>
    </row>
    <row r="8840" spans="5:5" ht="15" customHeight="1" x14ac:dyDescent="0.35">
      <c r="E8840" s="11" t="str">
        <f>IF(F8840="Primary Timing Controller","Timing",IF(F8840="Secondary Timing Controller","Timing",IF(F8840="Star","Ethernet",IF(F8840="Door Controller","Security Solution",IF(F8840="Elevator Controller","Security Solution",IF(F8840="Range Extender","Security Solution",IF(F8840="Dropbox","Standalone",IF(F8840="LF Exciter","Standalone",IF(OR(F8840="Monitor",F8840="Virtual Wall"),IF(VLOOKUP(H8840,IRDeviceDetails!$A$1:$B$10000,2,FALSE)=0,"Standalone",IF(ISNUMBER(MATCH(H8840,ConfigGrouping!$D$1:$D$10000,0)),"Primary","Secondary")),"")))))))))</f>
        <v/>
      </c>
    </row>
    <row r="8841" spans="5:5" ht="15" customHeight="1" x14ac:dyDescent="0.35">
      <c r="E8841" s="11" t="str">
        <f>IF(F8841="Primary Timing Controller","Timing",IF(F8841="Secondary Timing Controller","Timing",IF(F8841="Star","Ethernet",IF(F8841="Door Controller","Security Solution",IF(F8841="Elevator Controller","Security Solution",IF(F8841="Range Extender","Security Solution",IF(F8841="Dropbox","Standalone",IF(F8841="LF Exciter","Standalone",IF(OR(F8841="Monitor",F8841="Virtual Wall"),IF(VLOOKUP(H8841,IRDeviceDetails!$A$1:$B$10000,2,FALSE)=0,"Standalone",IF(ISNUMBER(MATCH(H8841,ConfigGrouping!$D$1:$D$10000,0)),"Primary","Secondary")),"")))))))))</f>
        <v/>
      </c>
    </row>
    <row r="8842" spans="5:5" ht="15" customHeight="1" x14ac:dyDescent="0.35">
      <c r="E8842" s="11" t="str">
        <f>IF(F8842="Primary Timing Controller","Timing",IF(F8842="Secondary Timing Controller","Timing",IF(F8842="Star","Ethernet",IF(F8842="Door Controller","Security Solution",IF(F8842="Elevator Controller","Security Solution",IF(F8842="Range Extender","Security Solution",IF(F8842="Dropbox","Standalone",IF(F8842="LF Exciter","Standalone",IF(OR(F8842="Monitor",F8842="Virtual Wall"),IF(VLOOKUP(H8842,IRDeviceDetails!$A$1:$B$10000,2,FALSE)=0,"Standalone",IF(ISNUMBER(MATCH(H8842,ConfigGrouping!$D$1:$D$10000,0)),"Primary","Secondary")),"")))))))))</f>
        <v/>
      </c>
    </row>
    <row r="8843" spans="5:5" ht="15" customHeight="1" x14ac:dyDescent="0.35">
      <c r="E8843" s="11" t="str">
        <f>IF(F8843="Primary Timing Controller","Timing",IF(F8843="Secondary Timing Controller","Timing",IF(F8843="Star","Ethernet",IF(F8843="Door Controller","Security Solution",IF(F8843="Elevator Controller","Security Solution",IF(F8843="Range Extender","Security Solution",IF(F8843="Dropbox","Standalone",IF(F8843="LF Exciter","Standalone",IF(OR(F8843="Monitor",F8843="Virtual Wall"),IF(VLOOKUP(H8843,IRDeviceDetails!$A$1:$B$10000,2,FALSE)=0,"Standalone",IF(ISNUMBER(MATCH(H8843,ConfigGrouping!$D$1:$D$10000,0)),"Primary","Secondary")),"")))))))))</f>
        <v/>
      </c>
    </row>
    <row r="8844" spans="5:5" ht="15" customHeight="1" x14ac:dyDescent="0.35">
      <c r="E8844" s="11" t="str">
        <f>IF(F8844="Primary Timing Controller","Timing",IF(F8844="Secondary Timing Controller","Timing",IF(F8844="Star","Ethernet",IF(F8844="Door Controller","Security Solution",IF(F8844="Elevator Controller","Security Solution",IF(F8844="Range Extender","Security Solution",IF(F8844="Dropbox","Standalone",IF(F8844="LF Exciter","Standalone",IF(OR(F8844="Monitor",F8844="Virtual Wall"),IF(VLOOKUP(H8844,IRDeviceDetails!$A$1:$B$10000,2,FALSE)=0,"Standalone",IF(ISNUMBER(MATCH(H8844,ConfigGrouping!$D$1:$D$10000,0)),"Primary","Secondary")),"")))))))))</f>
        <v/>
      </c>
    </row>
    <row r="8845" spans="5:5" ht="15" customHeight="1" x14ac:dyDescent="0.35">
      <c r="E8845" s="11" t="str">
        <f>IF(F8845="Primary Timing Controller","Timing",IF(F8845="Secondary Timing Controller","Timing",IF(F8845="Star","Ethernet",IF(F8845="Door Controller","Security Solution",IF(F8845="Elevator Controller","Security Solution",IF(F8845="Range Extender","Security Solution",IF(F8845="Dropbox","Standalone",IF(F8845="LF Exciter","Standalone",IF(OR(F8845="Monitor",F8845="Virtual Wall"),IF(VLOOKUP(H8845,IRDeviceDetails!$A$1:$B$10000,2,FALSE)=0,"Standalone",IF(ISNUMBER(MATCH(H8845,ConfigGrouping!$D$1:$D$10000,0)),"Primary","Secondary")),"")))))))))</f>
        <v/>
      </c>
    </row>
    <row r="8846" spans="5:5" ht="15" customHeight="1" x14ac:dyDescent="0.35">
      <c r="E8846" s="11" t="str">
        <f>IF(F8846="Primary Timing Controller","Timing",IF(F8846="Secondary Timing Controller","Timing",IF(F8846="Star","Ethernet",IF(F8846="Door Controller","Security Solution",IF(F8846="Elevator Controller","Security Solution",IF(F8846="Range Extender","Security Solution",IF(F8846="Dropbox","Standalone",IF(F8846="LF Exciter","Standalone",IF(OR(F8846="Monitor",F8846="Virtual Wall"),IF(VLOOKUP(H8846,IRDeviceDetails!$A$1:$B$10000,2,FALSE)=0,"Standalone",IF(ISNUMBER(MATCH(H8846,ConfigGrouping!$D$1:$D$10000,0)),"Primary","Secondary")),"")))))))))</f>
        <v/>
      </c>
    </row>
    <row r="8847" spans="5:5" ht="15" customHeight="1" x14ac:dyDescent="0.35">
      <c r="E8847" s="11" t="str">
        <f>IF(F8847="Primary Timing Controller","Timing",IF(F8847="Secondary Timing Controller","Timing",IF(F8847="Star","Ethernet",IF(F8847="Door Controller","Security Solution",IF(F8847="Elevator Controller","Security Solution",IF(F8847="Range Extender","Security Solution",IF(F8847="Dropbox","Standalone",IF(F8847="LF Exciter","Standalone",IF(OR(F8847="Monitor",F8847="Virtual Wall"),IF(VLOOKUP(H8847,IRDeviceDetails!$A$1:$B$10000,2,FALSE)=0,"Standalone",IF(ISNUMBER(MATCH(H8847,ConfigGrouping!$D$1:$D$10000,0)),"Primary","Secondary")),"")))))))))</f>
        <v/>
      </c>
    </row>
    <row r="8848" spans="5:5" ht="15" customHeight="1" x14ac:dyDescent="0.35">
      <c r="E8848" s="11" t="str">
        <f>IF(F8848="Primary Timing Controller","Timing",IF(F8848="Secondary Timing Controller","Timing",IF(F8848="Star","Ethernet",IF(F8848="Door Controller","Security Solution",IF(F8848="Elevator Controller","Security Solution",IF(F8848="Range Extender","Security Solution",IF(F8848="Dropbox","Standalone",IF(F8848="LF Exciter","Standalone",IF(OR(F8848="Monitor",F8848="Virtual Wall"),IF(VLOOKUP(H8848,IRDeviceDetails!$A$1:$B$10000,2,FALSE)=0,"Standalone",IF(ISNUMBER(MATCH(H8848,ConfigGrouping!$D$1:$D$10000,0)),"Primary","Secondary")),"")))))))))</f>
        <v/>
      </c>
    </row>
    <row r="8849" spans="5:5" ht="15" customHeight="1" x14ac:dyDescent="0.35">
      <c r="E8849" s="11" t="str">
        <f>IF(F8849="Primary Timing Controller","Timing",IF(F8849="Secondary Timing Controller","Timing",IF(F8849="Star","Ethernet",IF(F8849="Door Controller","Security Solution",IF(F8849="Elevator Controller","Security Solution",IF(F8849="Range Extender","Security Solution",IF(F8849="Dropbox","Standalone",IF(F8849="LF Exciter","Standalone",IF(OR(F8849="Monitor",F8849="Virtual Wall"),IF(VLOOKUP(H8849,IRDeviceDetails!$A$1:$B$10000,2,FALSE)=0,"Standalone",IF(ISNUMBER(MATCH(H8849,ConfigGrouping!$D$1:$D$10000,0)),"Primary","Secondary")),"")))))))))</f>
        <v/>
      </c>
    </row>
    <row r="8850" spans="5:5" ht="15" customHeight="1" x14ac:dyDescent="0.35">
      <c r="E8850" s="11" t="str">
        <f>IF(F8850="Primary Timing Controller","Timing",IF(F8850="Secondary Timing Controller","Timing",IF(F8850="Star","Ethernet",IF(F8850="Door Controller","Security Solution",IF(F8850="Elevator Controller","Security Solution",IF(F8850="Range Extender","Security Solution",IF(F8850="Dropbox","Standalone",IF(F8850="LF Exciter","Standalone",IF(OR(F8850="Monitor",F8850="Virtual Wall"),IF(VLOOKUP(H8850,IRDeviceDetails!$A$1:$B$10000,2,FALSE)=0,"Standalone",IF(ISNUMBER(MATCH(H8850,ConfigGrouping!$D$1:$D$10000,0)),"Primary","Secondary")),"")))))))))</f>
        <v/>
      </c>
    </row>
    <row r="8851" spans="5:5" ht="15" customHeight="1" x14ac:dyDescent="0.35">
      <c r="E8851" s="11" t="str">
        <f>IF(F8851="Primary Timing Controller","Timing",IF(F8851="Secondary Timing Controller","Timing",IF(F8851="Star","Ethernet",IF(F8851="Door Controller","Security Solution",IF(F8851="Elevator Controller","Security Solution",IF(F8851="Range Extender","Security Solution",IF(F8851="Dropbox","Standalone",IF(F8851="LF Exciter","Standalone",IF(OR(F8851="Monitor",F8851="Virtual Wall"),IF(VLOOKUP(H8851,IRDeviceDetails!$A$1:$B$10000,2,FALSE)=0,"Standalone",IF(ISNUMBER(MATCH(H8851,ConfigGrouping!$D$1:$D$10000,0)),"Primary","Secondary")),"")))))))))</f>
        <v/>
      </c>
    </row>
    <row r="8852" spans="5:5" ht="15" customHeight="1" x14ac:dyDescent="0.35">
      <c r="E8852" s="11" t="str">
        <f>IF(F8852="Primary Timing Controller","Timing",IF(F8852="Secondary Timing Controller","Timing",IF(F8852="Star","Ethernet",IF(F8852="Door Controller","Security Solution",IF(F8852="Elevator Controller","Security Solution",IF(F8852="Range Extender","Security Solution",IF(F8852="Dropbox","Standalone",IF(F8852="LF Exciter","Standalone",IF(OR(F8852="Monitor",F8852="Virtual Wall"),IF(VLOOKUP(H8852,IRDeviceDetails!$A$1:$B$10000,2,FALSE)=0,"Standalone",IF(ISNUMBER(MATCH(H8852,ConfigGrouping!$D$1:$D$10000,0)),"Primary","Secondary")),"")))))))))</f>
        <v/>
      </c>
    </row>
    <row r="8853" spans="5:5" ht="15" customHeight="1" x14ac:dyDescent="0.35">
      <c r="E8853" s="11" t="str">
        <f>IF(F8853="Primary Timing Controller","Timing",IF(F8853="Secondary Timing Controller","Timing",IF(F8853="Star","Ethernet",IF(F8853="Door Controller","Security Solution",IF(F8853="Elevator Controller","Security Solution",IF(F8853="Range Extender","Security Solution",IF(F8853="Dropbox","Standalone",IF(F8853="LF Exciter","Standalone",IF(OR(F8853="Monitor",F8853="Virtual Wall"),IF(VLOOKUP(H8853,IRDeviceDetails!$A$1:$B$10000,2,FALSE)=0,"Standalone",IF(ISNUMBER(MATCH(H8853,ConfigGrouping!$D$1:$D$10000,0)),"Primary","Secondary")),"")))))))))</f>
        <v/>
      </c>
    </row>
    <row r="8854" spans="5:5" ht="15" customHeight="1" x14ac:dyDescent="0.35">
      <c r="E8854" s="11" t="str">
        <f>IF(F8854="Primary Timing Controller","Timing",IF(F8854="Secondary Timing Controller","Timing",IF(F8854="Star","Ethernet",IF(F8854="Door Controller","Security Solution",IF(F8854="Elevator Controller","Security Solution",IF(F8854="Range Extender","Security Solution",IF(F8854="Dropbox","Standalone",IF(F8854="LF Exciter","Standalone",IF(OR(F8854="Monitor",F8854="Virtual Wall"),IF(VLOOKUP(H8854,IRDeviceDetails!$A$1:$B$10000,2,FALSE)=0,"Standalone",IF(ISNUMBER(MATCH(H8854,ConfigGrouping!$D$1:$D$10000,0)),"Primary","Secondary")),"")))))))))</f>
        <v/>
      </c>
    </row>
    <row r="8855" spans="5:5" ht="15" customHeight="1" x14ac:dyDescent="0.35">
      <c r="E8855" s="11" t="str">
        <f>IF(F8855="Primary Timing Controller","Timing",IF(F8855="Secondary Timing Controller","Timing",IF(F8855="Star","Ethernet",IF(F8855="Door Controller","Security Solution",IF(F8855="Elevator Controller","Security Solution",IF(F8855="Range Extender","Security Solution",IF(F8855="Dropbox","Standalone",IF(F8855="LF Exciter","Standalone",IF(OR(F8855="Monitor",F8855="Virtual Wall"),IF(VLOOKUP(H8855,IRDeviceDetails!$A$1:$B$10000,2,FALSE)=0,"Standalone",IF(ISNUMBER(MATCH(H8855,ConfigGrouping!$D$1:$D$10000,0)),"Primary","Secondary")),"")))))))))</f>
        <v/>
      </c>
    </row>
    <row r="8856" spans="5:5" ht="15" customHeight="1" x14ac:dyDescent="0.35">
      <c r="E8856" s="11" t="str">
        <f>IF(F8856="Primary Timing Controller","Timing",IF(F8856="Secondary Timing Controller","Timing",IF(F8856="Star","Ethernet",IF(F8856="Door Controller","Security Solution",IF(F8856="Elevator Controller","Security Solution",IF(F8856="Range Extender","Security Solution",IF(F8856="Dropbox","Standalone",IF(F8856="LF Exciter","Standalone",IF(OR(F8856="Monitor",F8856="Virtual Wall"),IF(VLOOKUP(H8856,IRDeviceDetails!$A$1:$B$10000,2,FALSE)=0,"Standalone",IF(ISNUMBER(MATCH(H8856,ConfigGrouping!$D$1:$D$10000,0)),"Primary","Secondary")),"")))))))))</f>
        <v/>
      </c>
    </row>
    <row r="8857" spans="5:5" ht="15" customHeight="1" x14ac:dyDescent="0.35">
      <c r="E8857" s="11" t="str">
        <f>IF(F8857="Primary Timing Controller","Timing",IF(F8857="Secondary Timing Controller","Timing",IF(F8857="Star","Ethernet",IF(F8857="Door Controller","Security Solution",IF(F8857="Elevator Controller","Security Solution",IF(F8857="Range Extender","Security Solution",IF(F8857="Dropbox","Standalone",IF(F8857="LF Exciter","Standalone",IF(OR(F8857="Monitor",F8857="Virtual Wall"),IF(VLOOKUP(H8857,IRDeviceDetails!$A$1:$B$10000,2,FALSE)=0,"Standalone",IF(ISNUMBER(MATCH(H8857,ConfigGrouping!$D$1:$D$10000,0)),"Primary","Secondary")),"")))))))))</f>
        <v/>
      </c>
    </row>
    <row r="8858" spans="5:5" ht="15" customHeight="1" x14ac:dyDescent="0.35">
      <c r="E8858" s="11" t="str">
        <f>IF(F8858="Primary Timing Controller","Timing",IF(F8858="Secondary Timing Controller","Timing",IF(F8858="Star","Ethernet",IF(F8858="Door Controller","Security Solution",IF(F8858="Elevator Controller","Security Solution",IF(F8858="Range Extender","Security Solution",IF(F8858="Dropbox","Standalone",IF(F8858="LF Exciter","Standalone",IF(OR(F8858="Monitor",F8858="Virtual Wall"),IF(VLOOKUP(H8858,IRDeviceDetails!$A$1:$B$10000,2,FALSE)=0,"Standalone",IF(ISNUMBER(MATCH(H8858,ConfigGrouping!$D$1:$D$10000,0)),"Primary","Secondary")),"")))))))))</f>
        <v/>
      </c>
    </row>
    <row r="8859" spans="5:5" ht="15" customHeight="1" x14ac:dyDescent="0.35">
      <c r="E8859" s="11" t="str">
        <f>IF(F8859="Primary Timing Controller","Timing",IF(F8859="Secondary Timing Controller","Timing",IF(F8859="Star","Ethernet",IF(F8859="Door Controller","Security Solution",IF(F8859="Elevator Controller","Security Solution",IF(F8859="Range Extender","Security Solution",IF(F8859="Dropbox","Standalone",IF(F8859="LF Exciter","Standalone",IF(OR(F8859="Monitor",F8859="Virtual Wall"),IF(VLOOKUP(H8859,IRDeviceDetails!$A$1:$B$10000,2,FALSE)=0,"Standalone",IF(ISNUMBER(MATCH(H8859,ConfigGrouping!$D$1:$D$10000,0)),"Primary","Secondary")),"")))))))))</f>
        <v/>
      </c>
    </row>
    <row r="8860" spans="5:5" ht="15" customHeight="1" x14ac:dyDescent="0.35">
      <c r="E8860" s="11" t="str">
        <f>IF(F8860="Primary Timing Controller","Timing",IF(F8860="Secondary Timing Controller","Timing",IF(F8860="Star","Ethernet",IF(F8860="Door Controller","Security Solution",IF(F8860="Elevator Controller","Security Solution",IF(F8860="Range Extender","Security Solution",IF(F8860="Dropbox","Standalone",IF(F8860="LF Exciter","Standalone",IF(OR(F8860="Monitor",F8860="Virtual Wall"),IF(VLOOKUP(H8860,IRDeviceDetails!$A$1:$B$10000,2,FALSE)=0,"Standalone",IF(ISNUMBER(MATCH(H8860,ConfigGrouping!$D$1:$D$10000,0)),"Primary","Secondary")),"")))))))))</f>
        <v/>
      </c>
    </row>
    <row r="8861" spans="5:5" ht="15" customHeight="1" x14ac:dyDescent="0.35">
      <c r="E8861" s="11" t="str">
        <f>IF(F8861="Primary Timing Controller","Timing",IF(F8861="Secondary Timing Controller","Timing",IF(F8861="Star","Ethernet",IF(F8861="Door Controller","Security Solution",IF(F8861="Elevator Controller","Security Solution",IF(F8861="Range Extender","Security Solution",IF(F8861="Dropbox","Standalone",IF(F8861="LF Exciter","Standalone",IF(OR(F8861="Monitor",F8861="Virtual Wall"),IF(VLOOKUP(H8861,IRDeviceDetails!$A$1:$B$10000,2,FALSE)=0,"Standalone",IF(ISNUMBER(MATCH(H8861,ConfigGrouping!$D$1:$D$10000,0)),"Primary","Secondary")),"")))))))))</f>
        <v/>
      </c>
    </row>
    <row r="8862" spans="5:5" ht="15" customHeight="1" x14ac:dyDescent="0.35">
      <c r="E8862" s="11" t="str">
        <f>IF(F8862="Primary Timing Controller","Timing",IF(F8862="Secondary Timing Controller","Timing",IF(F8862="Star","Ethernet",IF(F8862="Door Controller","Security Solution",IF(F8862="Elevator Controller","Security Solution",IF(F8862="Range Extender","Security Solution",IF(F8862="Dropbox","Standalone",IF(F8862="LF Exciter","Standalone",IF(OR(F8862="Monitor",F8862="Virtual Wall"),IF(VLOOKUP(H8862,IRDeviceDetails!$A$1:$B$10000,2,FALSE)=0,"Standalone",IF(ISNUMBER(MATCH(H8862,ConfigGrouping!$D$1:$D$10000,0)),"Primary","Secondary")),"")))))))))</f>
        <v/>
      </c>
    </row>
    <row r="8863" spans="5:5" ht="15" customHeight="1" x14ac:dyDescent="0.35">
      <c r="E8863" s="11" t="str">
        <f>IF(F8863="Primary Timing Controller","Timing",IF(F8863="Secondary Timing Controller","Timing",IF(F8863="Star","Ethernet",IF(F8863="Door Controller","Security Solution",IF(F8863="Elevator Controller","Security Solution",IF(F8863="Range Extender","Security Solution",IF(F8863="Dropbox","Standalone",IF(F8863="LF Exciter","Standalone",IF(OR(F8863="Monitor",F8863="Virtual Wall"),IF(VLOOKUP(H8863,IRDeviceDetails!$A$1:$B$10000,2,FALSE)=0,"Standalone",IF(ISNUMBER(MATCH(H8863,ConfigGrouping!$D$1:$D$10000,0)),"Primary","Secondary")),"")))))))))</f>
        <v/>
      </c>
    </row>
    <row r="8864" spans="5:5" ht="15" customHeight="1" x14ac:dyDescent="0.35">
      <c r="E8864" s="11" t="str">
        <f>IF(F8864="Primary Timing Controller","Timing",IF(F8864="Secondary Timing Controller","Timing",IF(F8864="Star","Ethernet",IF(F8864="Door Controller","Security Solution",IF(F8864="Elevator Controller","Security Solution",IF(F8864="Range Extender","Security Solution",IF(F8864="Dropbox","Standalone",IF(F8864="LF Exciter","Standalone",IF(OR(F8864="Monitor",F8864="Virtual Wall"),IF(VLOOKUP(H8864,IRDeviceDetails!$A$1:$B$10000,2,FALSE)=0,"Standalone",IF(ISNUMBER(MATCH(H8864,ConfigGrouping!$D$1:$D$10000,0)),"Primary","Secondary")),"")))))))))</f>
        <v/>
      </c>
    </row>
    <row r="8865" spans="5:5" ht="15" customHeight="1" x14ac:dyDescent="0.35">
      <c r="E8865" s="11" t="str">
        <f>IF(F8865="Primary Timing Controller","Timing",IF(F8865="Secondary Timing Controller","Timing",IF(F8865="Star","Ethernet",IF(F8865="Door Controller","Security Solution",IF(F8865="Elevator Controller","Security Solution",IF(F8865="Range Extender","Security Solution",IF(F8865="Dropbox","Standalone",IF(F8865="LF Exciter","Standalone",IF(OR(F8865="Monitor",F8865="Virtual Wall"),IF(VLOOKUP(H8865,IRDeviceDetails!$A$1:$B$10000,2,FALSE)=0,"Standalone",IF(ISNUMBER(MATCH(H8865,ConfigGrouping!$D$1:$D$10000,0)),"Primary","Secondary")),"")))))))))</f>
        <v/>
      </c>
    </row>
    <row r="8866" spans="5:5" ht="15" customHeight="1" x14ac:dyDescent="0.35">
      <c r="E8866" s="11" t="str">
        <f>IF(F8866="Primary Timing Controller","Timing",IF(F8866="Secondary Timing Controller","Timing",IF(F8866="Star","Ethernet",IF(F8866="Door Controller","Security Solution",IF(F8866="Elevator Controller","Security Solution",IF(F8866="Range Extender","Security Solution",IF(F8866="Dropbox","Standalone",IF(F8866="LF Exciter","Standalone",IF(OR(F8866="Monitor",F8866="Virtual Wall"),IF(VLOOKUP(H8866,IRDeviceDetails!$A$1:$B$10000,2,FALSE)=0,"Standalone",IF(ISNUMBER(MATCH(H8866,ConfigGrouping!$D$1:$D$10000,0)),"Primary","Secondary")),"")))))))))</f>
        <v/>
      </c>
    </row>
    <row r="8867" spans="5:5" ht="15" customHeight="1" x14ac:dyDescent="0.35">
      <c r="E8867" s="11" t="str">
        <f>IF(F8867="Primary Timing Controller","Timing",IF(F8867="Secondary Timing Controller","Timing",IF(F8867="Star","Ethernet",IF(F8867="Door Controller","Security Solution",IF(F8867="Elevator Controller","Security Solution",IF(F8867="Range Extender","Security Solution",IF(F8867="Dropbox","Standalone",IF(F8867="LF Exciter","Standalone",IF(OR(F8867="Monitor",F8867="Virtual Wall"),IF(VLOOKUP(H8867,IRDeviceDetails!$A$1:$B$10000,2,FALSE)=0,"Standalone",IF(ISNUMBER(MATCH(H8867,ConfigGrouping!$D$1:$D$10000,0)),"Primary","Secondary")),"")))))))))</f>
        <v/>
      </c>
    </row>
    <row r="8868" spans="5:5" ht="15" customHeight="1" x14ac:dyDescent="0.35">
      <c r="E8868" s="11" t="str">
        <f>IF(F8868="Primary Timing Controller","Timing",IF(F8868="Secondary Timing Controller","Timing",IF(F8868="Star","Ethernet",IF(F8868="Door Controller","Security Solution",IF(F8868="Elevator Controller","Security Solution",IF(F8868="Range Extender","Security Solution",IF(F8868="Dropbox","Standalone",IF(F8868="LF Exciter","Standalone",IF(OR(F8868="Monitor",F8868="Virtual Wall"),IF(VLOOKUP(H8868,IRDeviceDetails!$A$1:$B$10000,2,FALSE)=0,"Standalone",IF(ISNUMBER(MATCH(H8868,ConfigGrouping!$D$1:$D$10000,0)),"Primary","Secondary")),"")))))))))</f>
        <v/>
      </c>
    </row>
    <row r="8869" spans="5:5" ht="15" customHeight="1" x14ac:dyDescent="0.35">
      <c r="E8869" s="11" t="str">
        <f>IF(F8869="Primary Timing Controller","Timing",IF(F8869="Secondary Timing Controller","Timing",IF(F8869="Star","Ethernet",IF(F8869="Door Controller","Security Solution",IF(F8869="Elevator Controller","Security Solution",IF(F8869="Range Extender","Security Solution",IF(F8869="Dropbox","Standalone",IF(F8869="LF Exciter","Standalone",IF(OR(F8869="Monitor",F8869="Virtual Wall"),IF(VLOOKUP(H8869,IRDeviceDetails!$A$1:$B$10000,2,FALSE)=0,"Standalone",IF(ISNUMBER(MATCH(H8869,ConfigGrouping!$D$1:$D$10000,0)),"Primary","Secondary")),"")))))))))</f>
        <v/>
      </c>
    </row>
    <row r="8870" spans="5:5" ht="15" customHeight="1" x14ac:dyDescent="0.35">
      <c r="E8870" s="11" t="str">
        <f>IF(F8870="Primary Timing Controller","Timing",IF(F8870="Secondary Timing Controller","Timing",IF(F8870="Star","Ethernet",IF(F8870="Door Controller","Security Solution",IF(F8870="Elevator Controller","Security Solution",IF(F8870="Range Extender","Security Solution",IF(F8870="Dropbox","Standalone",IF(F8870="LF Exciter","Standalone",IF(OR(F8870="Monitor",F8870="Virtual Wall"),IF(VLOOKUP(H8870,IRDeviceDetails!$A$1:$B$10000,2,FALSE)=0,"Standalone",IF(ISNUMBER(MATCH(H8870,ConfigGrouping!$D$1:$D$10000,0)),"Primary","Secondary")),"")))))))))</f>
        <v/>
      </c>
    </row>
    <row r="8871" spans="5:5" ht="15" customHeight="1" x14ac:dyDescent="0.35">
      <c r="E8871" s="11" t="str">
        <f>IF(F8871="Primary Timing Controller","Timing",IF(F8871="Secondary Timing Controller","Timing",IF(F8871="Star","Ethernet",IF(F8871="Door Controller","Security Solution",IF(F8871="Elevator Controller","Security Solution",IF(F8871="Range Extender","Security Solution",IF(F8871="Dropbox","Standalone",IF(F8871="LF Exciter","Standalone",IF(OR(F8871="Monitor",F8871="Virtual Wall"),IF(VLOOKUP(H8871,IRDeviceDetails!$A$1:$B$10000,2,FALSE)=0,"Standalone",IF(ISNUMBER(MATCH(H8871,ConfigGrouping!$D$1:$D$10000,0)),"Primary","Secondary")),"")))))))))</f>
        <v/>
      </c>
    </row>
    <row r="8872" spans="5:5" ht="15" customHeight="1" x14ac:dyDescent="0.35">
      <c r="E8872" s="11" t="str">
        <f>IF(F8872="Primary Timing Controller","Timing",IF(F8872="Secondary Timing Controller","Timing",IF(F8872="Star","Ethernet",IF(F8872="Door Controller","Security Solution",IF(F8872="Elevator Controller","Security Solution",IF(F8872="Range Extender","Security Solution",IF(F8872="Dropbox","Standalone",IF(F8872="LF Exciter","Standalone",IF(OR(F8872="Monitor",F8872="Virtual Wall"),IF(VLOOKUP(H8872,IRDeviceDetails!$A$1:$B$10000,2,FALSE)=0,"Standalone",IF(ISNUMBER(MATCH(H8872,ConfigGrouping!$D$1:$D$10000,0)),"Primary","Secondary")),"")))))))))</f>
        <v/>
      </c>
    </row>
    <row r="8873" spans="5:5" ht="15" customHeight="1" x14ac:dyDescent="0.35">
      <c r="E8873" s="11" t="str">
        <f>IF(F8873="Primary Timing Controller","Timing",IF(F8873="Secondary Timing Controller","Timing",IF(F8873="Star","Ethernet",IF(F8873="Door Controller","Security Solution",IF(F8873="Elevator Controller","Security Solution",IF(F8873="Range Extender","Security Solution",IF(F8873="Dropbox","Standalone",IF(F8873="LF Exciter","Standalone",IF(OR(F8873="Monitor",F8873="Virtual Wall"),IF(VLOOKUP(H8873,IRDeviceDetails!$A$1:$B$10000,2,FALSE)=0,"Standalone",IF(ISNUMBER(MATCH(H8873,ConfigGrouping!$D$1:$D$10000,0)),"Primary","Secondary")),"")))))))))</f>
        <v/>
      </c>
    </row>
    <row r="8874" spans="5:5" ht="15" customHeight="1" x14ac:dyDescent="0.35">
      <c r="E8874" s="11" t="str">
        <f>IF(F8874="Primary Timing Controller","Timing",IF(F8874="Secondary Timing Controller","Timing",IF(F8874="Star","Ethernet",IF(F8874="Door Controller","Security Solution",IF(F8874="Elevator Controller","Security Solution",IF(F8874="Range Extender","Security Solution",IF(F8874="Dropbox","Standalone",IF(F8874="LF Exciter","Standalone",IF(OR(F8874="Monitor",F8874="Virtual Wall"),IF(VLOOKUP(H8874,IRDeviceDetails!$A$1:$B$10000,2,FALSE)=0,"Standalone",IF(ISNUMBER(MATCH(H8874,ConfigGrouping!$D$1:$D$10000,0)),"Primary","Secondary")),"")))))))))</f>
        <v/>
      </c>
    </row>
    <row r="8875" spans="5:5" ht="15" customHeight="1" x14ac:dyDescent="0.35">
      <c r="E8875" s="11" t="str">
        <f>IF(F8875="Primary Timing Controller","Timing",IF(F8875="Secondary Timing Controller","Timing",IF(F8875="Star","Ethernet",IF(F8875="Door Controller","Security Solution",IF(F8875="Elevator Controller","Security Solution",IF(F8875="Range Extender","Security Solution",IF(F8875="Dropbox","Standalone",IF(F8875="LF Exciter","Standalone",IF(OR(F8875="Monitor",F8875="Virtual Wall"),IF(VLOOKUP(H8875,IRDeviceDetails!$A$1:$B$10000,2,FALSE)=0,"Standalone",IF(ISNUMBER(MATCH(H8875,ConfigGrouping!$D$1:$D$10000,0)),"Primary","Secondary")),"")))))))))</f>
        <v/>
      </c>
    </row>
    <row r="8876" spans="5:5" ht="15" customHeight="1" x14ac:dyDescent="0.35">
      <c r="E8876" s="11" t="str">
        <f>IF(F8876="Primary Timing Controller","Timing",IF(F8876="Secondary Timing Controller","Timing",IF(F8876="Star","Ethernet",IF(F8876="Door Controller","Security Solution",IF(F8876="Elevator Controller","Security Solution",IF(F8876="Range Extender","Security Solution",IF(F8876="Dropbox","Standalone",IF(F8876="LF Exciter","Standalone",IF(OR(F8876="Monitor",F8876="Virtual Wall"),IF(VLOOKUP(H8876,IRDeviceDetails!$A$1:$B$10000,2,FALSE)=0,"Standalone",IF(ISNUMBER(MATCH(H8876,ConfigGrouping!$D$1:$D$10000,0)),"Primary","Secondary")),"")))))))))</f>
        <v/>
      </c>
    </row>
    <row r="8877" spans="5:5" ht="15" customHeight="1" x14ac:dyDescent="0.35">
      <c r="E8877" s="11" t="str">
        <f>IF(F8877="Primary Timing Controller","Timing",IF(F8877="Secondary Timing Controller","Timing",IF(F8877="Star","Ethernet",IF(F8877="Door Controller","Security Solution",IF(F8877="Elevator Controller","Security Solution",IF(F8877="Range Extender","Security Solution",IF(F8877="Dropbox","Standalone",IF(F8877="LF Exciter","Standalone",IF(OR(F8877="Monitor",F8877="Virtual Wall"),IF(VLOOKUP(H8877,IRDeviceDetails!$A$1:$B$10000,2,FALSE)=0,"Standalone",IF(ISNUMBER(MATCH(H8877,ConfigGrouping!$D$1:$D$10000,0)),"Primary","Secondary")),"")))))))))</f>
        <v/>
      </c>
    </row>
    <row r="8878" spans="5:5" ht="15" customHeight="1" x14ac:dyDescent="0.35">
      <c r="E8878" s="11" t="str">
        <f>IF(F8878="Primary Timing Controller","Timing",IF(F8878="Secondary Timing Controller","Timing",IF(F8878="Star","Ethernet",IF(F8878="Door Controller","Security Solution",IF(F8878="Elevator Controller","Security Solution",IF(F8878="Range Extender","Security Solution",IF(F8878="Dropbox","Standalone",IF(F8878="LF Exciter","Standalone",IF(OR(F8878="Monitor",F8878="Virtual Wall"),IF(VLOOKUP(H8878,IRDeviceDetails!$A$1:$B$10000,2,FALSE)=0,"Standalone",IF(ISNUMBER(MATCH(H8878,ConfigGrouping!$D$1:$D$10000,0)),"Primary","Secondary")),"")))))))))</f>
        <v/>
      </c>
    </row>
    <row r="8879" spans="5:5" ht="15" customHeight="1" x14ac:dyDescent="0.35">
      <c r="E8879" s="11" t="str">
        <f>IF(F8879="Primary Timing Controller","Timing",IF(F8879="Secondary Timing Controller","Timing",IF(F8879="Star","Ethernet",IF(F8879="Door Controller","Security Solution",IF(F8879="Elevator Controller","Security Solution",IF(F8879="Range Extender","Security Solution",IF(F8879="Dropbox","Standalone",IF(F8879="LF Exciter","Standalone",IF(OR(F8879="Monitor",F8879="Virtual Wall"),IF(VLOOKUP(H8879,IRDeviceDetails!$A$1:$B$10000,2,FALSE)=0,"Standalone",IF(ISNUMBER(MATCH(H8879,ConfigGrouping!$D$1:$D$10000,0)),"Primary","Secondary")),"")))))))))</f>
        <v/>
      </c>
    </row>
    <row r="8880" spans="5:5" ht="15" customHeight="1" x14ac:dyDescent="0.35">
      <c r="E8880" s="11" t="str">
        <f>IF(F8880="Primary Timing Controller","Timing",IF(F8880="Secondary Timing Controller","Timing",IF(F8880="Star","Ethernet",IF(F8880="Door Controller","Security Solution",IF(F8880="Elevator Controller","Security Solution",IF(F8880="Range Extender","Security Solution",IF(F8880="Dropbox","Standalone",IF(F8880="LF Exciter","Standalone",IF(OR(F8880="Monitor",F8880="Virtual Wall"),IF(VLOOKUP(H8880,IRDeviceDetails!$A$1:$B$10000,2,FALSE)=0,"Standalone",IF(ISNUMBER(MATCH(H8880,ConfigGrouping!$D$1:$D$10000,0)),"Primary","Secondary")),"")))))))))</f>
        <v/>
      </c>
    </row>
    <row r="8881" spans="5:5" ht="15" customHeight="1" x14ac:dyDescent="0.35">
      <c r="E8881" s="11" t="str">
        <f>IF(F8881="Primary Timing Controller","Timing",IF(F8881="Secondary Timing Controller","Timing",IF(F8881="Star","Ethernet",IF(F8881="Door Controller","Security Solution",IF(F8881="Elevator Controller","Security Solution",IF(F8881="Range Extender","Security Solution",IF(F8881="Dropbox","Standalone",IF(F8881="LF Exciter","Standalone",IF(OR(F8881="Monitor",F8881="Virtual Wall"),IF(VLOOKUP(H8881,IRDeviceDetails!$A$1:$B$10000,2,FALSE)=0,"Standalone",IF(ISNUMBER(MATCH(H8881,ConfigGrouping!$D$1:$D$10000,0)),"Primary","Secondary")),"")))))))))</f>
        <v/>
      </c>
    </row>
    <row r="8882" spans="5:5" ht="15" customHeight="1" x14ac:dyDescent="0.35">
      <c r="E8882" s="11" t="str">
        <f>IF(F8882="Primary Timing Controller","Timing",IF(F8882="Secondary Timing Controller","Timing",IF(F8882="Star","Ethernet",IF(F8882="Door Controller","Security Solution",IF(F8882="Elevator Controller","Security Solution",IF(F8882="Range Extender","Security Solution",IF(F8882="Dropbox","Standalone",IF(F8882="LF Exciter","Standalone",IF(OR(F8882="Monitor",F8882="Virtual Wall"),IF(VLOOKUP(H8882,IRDeviceDetails!$A$1:$B$10000,2,FALSE)=0,"Standalone",IF(ISNUMBER(MATCH(H8882,ConfigGrouping!$D$1:$D$10000,0)),"Primary","Secondary")),"")))))))))</f>
        <v/>
      </c>
    </row>
    <row r="8883" spans="5:5" ht="15" customHeight="1" x14ac:dyDescent="0.35">
      <c r="E8883" s="11" t="str">
        <f>IF(F8883="Primary Timing Controller","Timing",IF(F8883="Secondary Timing Controller","Timing",IF(F8883="Star","Ethernet",IF(F8883="Door Controller","Security Solution",IF(F8883="Elevator Controller","Security Solution",IF(F8883="Range Extender","Security Solution",IF(F8883="Dropbox","Standalone",IF(F8883="LF Exciter","Standalone",IF(OR(F8883="Monitor",F8883="Virtual Wall"),IF(VLOOKUP(H8883,IRDeviceDetails!$A$1:$B$10000,2,FALSE)=0,"Standalone",IF(ISNUMBER(MATCH(H8883,ConfigGrouping!$D$1:$D$10000,0)),"Primary","Secondary")),"")))))))))</f>
        <v/>
      </c>
    </row>
    <row r="8884" spans="5:5" ht="15" customHeight="1" x14ac:dyDescent="0.35">
      <c r="E8884" s="11" t="str">
        <f>IF(F8884="Primary Timing Controller","Timing",IF(F8884="Secondary Timing Controller","Timing",IF(F8884="Star","Ethernet",IF(F8884="Door Controller","Security Solution",IF(F8884="Elevator Controller","Security Solution",IF(F8884="Range Extender","Security Solution",IF(F8884="Dropbox","Standalone",IF(F8884="LF Exciter","Standalone",IF(OR(F8884="Monitor",F8884="Virtual Wall"),IF(VLOOKUP(H8884,IRDeviceDetails!$A$1:$B$10000,2,FALSE)=0,"Standalone",IF(ISNUMBER(MATCH(H8884,ConfigGrouping!$D$1:$D$10000,0)),"Primary","Secondary")),"")))))))))</f>
        <v/>
      </c>
    </row>
    <row r="8885" spans="5:5" ht="15" customHeight="1" x14ac:dyDescent="0.35">
      <c r="E8885" s="11" t="str">
        <f>IF(F8885="Primary Timing Controller","Timing",IF(F8885="Secondary Timing Controller","Timing",IF(F8885="Star","Ethernet",IF(F8885="Door Controller","Security Solution",IF(F8885="Elevator Controller","Security Solution",IF(F8885="Range Extender","Security Solution",IF(F8885="Dropbox","Standalone",IF(F8885="LF Exciter","Standalone",IF(OR(F8885="Monitor",F8885="Virtual Wall"),IF(VLOOKUP(H8885,IRDeviceDetails!$A$1:$B$10000,2,FALSE)=0,"Standalone",IF(ISNUMBER(MATCH(H8885,ConfigGrouping!$D$1:$D$10000,0)),"Primary","Secondary")),"")))))))))</f>
        <v/>
      </c>
    </row>
    <row r="8886" spans="5:5" ht="15" customHeight="1" x14ac:dyDescent="0.35">
      <c r="E8886" s="11" t="str">
        <f>IF(F8886="Primary Timing Controller","Timing",IF(F8886="Secondary Timing Controller","Timing",IF(F8886="Star","Ethernet",IF(F8886="Door Controller","Security Solution",IF(F8886="Elevator Controller","Security Solution",IF(F8886="Range Extender","Security Solution",IF(F8886="Dropbox","Standalone",IF(F8886="LF Exciter","Standalone",IF(OR(F8886="Monitor",F8886="Virtual Wall"),IF(VLOOKUP(H8886,IRDeviceDetails!$A$1:$B$10000,2,FALSE)=0,"Standalone",IF(ISNUMBER(MATCH(H8886,ConfigGrouping!$D$1:$D$10000,0)),"Primary","Secondary")),"")))))))))</f>
        <v/>
      </c>
    </row>
    <row r="8887" spans="5:5" ht="15" customHeight="1" x14ac:dyDescent="0.35">
      <c r="E8887" s="11" t="str">
        <f>IF(F8887="Primary Timing Controller","Timing",IF(F8887="Secondary Timing Controller","Timing",IF(F8887="Star","Ethernet",IF(F8887="Door Controller","Security Solution",IF(F8887="Elevator Controller","Security Solution",IF(F8887="Range Extender","Security Solution",IF(F8887="Dropbox","Standalone",IF(F8887="LF Exciter","Standalone",IF(OR(F8887="Monitor",F8887="Virtual Wall"),IF(VLOOKUP(H8887,IRDeviceDetails!$A$1:$B$10000,2,FALSE)=0,"Standalone",IF(ISNUMBER(MATCH(H8887,ConfigGrouping!$D$1:$D$10000,0)),"Primary","Secondary")),"")))))))))</f>
        <v/>
      </c>
    </row>
    <row r="8888" spans="5:5" ht="15" customHeight="1" x14ac:dyDescent="0.35">
      <c r="E8888" s="11" t="str">
        <f>IF(F8888="Primary Timing Controller","Timing",IF(F8888="Secondary Timing Controller","Timing",IF(F8888="Star","Ethernet",IF(F8888="Door Controller","Security Solution",IF(F8888="Elevator Controller","Security Solution",IF(F8888="Range Extender","Security Solution",IF(F8888="Dropbox","Standalone",IF(F8888="LF Exciter","Standalone",IF(OR(F8888="Monitor",F8888="Virtual Wall"),IF(VLOOKUP(H8888,IRDeviceDetails!$A$1:$B$10000,2,FALSE)=0,"Standalone",IF(ISNUMBER(MATCH(H8888,ConfigGrouping!$D$1:$D$10000,0)),"Primary","Secondary")),"")))))))))</f>
        <v/>
      </c>
    </row>
    <row r="8889" spans="5:5" ht="15" customHeight="1" x14ac:dyDescent="0.35">
      <c r="E8889" s="11" t="str">
        <f>IF(F8889="Primary Timing Controller","Timing",IF(F8889="Secondary Timing Controller","Timing",IF(F8889="Star","Ethernet",IF(F8889="Door Controller","Security Solution",IF(F8889="Elevator Controller","Security Solution",IF(F8889="Range Extender","Security Solution",IF(F8889="Dropbox","Standalone",IF(F8889="LF Exciter","Standalone",IF(OR(F8889="Monitor",F8889="Virtual Wall"),IF(VLOOKUP(H8889,IRDeviceDetails!$A$1:$B$10000,2,FALSE)=0,"Standalone",IF(ISNUMBER(MATCH(H8889,ConfigGrouping!$D$1:$D$10000,0)),"Primary","Secondary")),"")))))))))</f>
        <v/>
      </c>
    </row>
    <row r="8890" spans="5:5" ht="15" customHeight="1" x14ac:dyDescent="0.35">
      <c r="E8890" s="11" t="str">
        <f>IF(F8890="Primary Timing Controller","Timing",IF(F8890="Secondary Timing Controller","Timing",IF(F8890="Star","Ethernet",IF(F8890="Door Controller","Security Solution",IF(F8890="Elevator Controller","Security Solution",IF(F8890="Range Extender","Security Solution",IF(F8890="Dropbox","Standalone",IF(F8890="LF Exciter","Standalone",IF(OR(F8890="Monitor",F8890="Virtual Wall"),IF(VLOOKUP(H8890,IRDeviceDetails!$A$1:$B$10000,2,FALSE)=0,"Standalone",IF(ISNUMBER(MATCH(H8890,ConfigGrouping!$D$1:$D$10000,0)),"Primary","Secondary")),"")))))))))</f>
        <v/>
      </c>
    </row>
    <row r="8891" spans="5:5" ht="15" customHeight="1" x14ac:dyDescent="0.35">
      <c r="E8891" s="11" t="str">
        <f>IF(F8891="Primary Timing Controller","Timing",IF(F8891="Secondary Timing Controller","Timing",IF(F8891="Star","Ethernet",IF(F8891="Door Controller","Security Solution",IF(F8891="Elevator Controller","Security Solution",IF(F8891="Range Extender","Security Solution",IF(F8891="Dropbox","Standalone",IF(F8891="LF Exciter","Standalone",IF(OR(F8891="Monitor",F8891="Virtual Wall"),IF(VLOOKUP(H8891,IRDeviceDetails!$A$1:$B$10000,2,FALSE)=0,"Standalone",IF(ISNUMBER(MATCH(H8891,ConfigGrouping!$D$1:$D$10000,0)),"Primary","Secondary")),"")))))))))</f>
        <v/>
      </c>
    </row>
    <row r="8892" spans="5:5" ht="15" customHeight="1" x14ac:dyDescent="0.35">
      <c r="E8892" s="11" t="str">
        <f>IF(F8892="Primary Timing Controller","Timing",IF(F8892="Secondary Timing Controller","Timing",IF(F8892="Star","Ethernet",IF(F8892="Door Controller","Security Solution",IF(F8892="Elevator Controller","Security Solution",IF(F8892="Range Extender","Security Solution",IF(F8892="Dropbox","Standalone",IF(F8892="LF Exciter","Standalone",IF(OR(F8892="Monitor",F8892="Virtual Wall"),IF(VLOOKUP(H8892,IRDeviceDetails!$A$1:$B$10000,2,FALSE)=0,"Standalone",IF(ISNUMBER(MATCH(H8892,ConfigGrouping!$D$1:$D$10000,0)),"Primary","Secondary")),"")))))))))</f>
        <v/>
      </c>
    </row>
    <row r="8893" spans="5:5" ht="15" customHeight="1" x14ac:dyDescent="0.35">
      <c r="E8893" s="11" t="str">
        <f>IF(F8893="Primary Timing Controller","Timing",IF(F8893="Secondary Timing Controller","Timing",IF(F8893="Star","Ethernet",IF(F8893="Door Controller","Security Solution",IF(F8893="Elevator Controller","Security Solution",IF(F8893="Range Extender","Security Solution",IF(F8893="Dropbox","Standalone",IF(F8893="LF Exciter","Standalone",IF(OR(F8893="Monitor",F8893="Virtual Wall"),IF(VLOOKUP(H8893,IRDeviceDetails!$A$1:$B$10000,2,FALSE)=0,"Standalone",IF(ISNUMBER(MATCH(H8893,ConfigGrouping!$D$1:$D$10000,0)),"Primary","Secondary")),"")))))))))</f>
        <v/>
      </c>
    </row>
    <row r="8894" spans="5:5" ht="15" customHeight="1" x14ac:dyDescent="0.35">
      <c r="E8894" s="11" t="str">
        <f>IF(F8894="Primary Timing Controller","Timing",IF(F8894="Secondary Timing Controller","Timing",IF(F8894="Star","Ethernet",IF(F8894="Door Controller","Security Solution",IF(F8894="Elevator Controller","Security Solution",IF(F8894="Range Extender","Security Solution",IF(F8894="Dropbox","Standalone",IF(F8894="LF Exciter","Standalone",IF(OR(F8894="Monitor",F8894="Virtual Wall"),IF(VLOOKUP(H8894,IRDeviceDetails!$A$1:$B$10000,2,FALSE)=0,"Standalone",IF(ISNUMBER(MATCH(H8894,ConfigGrouping!$D$1:$D$10000,0)),"Primary","Secondary")),"")))))))))</f>
        <v/>
      </c>
    </row>
    <row r="8895" spans="5:5" ht="15" customHeight="1" x14ac:dyDescent="0.35">
      <c r="E8895" s="11" t="str">
        <f>IF(F8895="Primary Timing Controller","Timing",IF(F8895="Secondary Timing Controller","Timing",IF(F8895="Star","Ethernet",IF(F8895="Door Controller","Security Solution",IF(F8895="Elevator Controller","Security Solution",IF(F8895="Range Extender","Security Solution",IF(F8895="Dropbox","Standalone",IF(F8895="LF Exciter","Standalone",IF(OR(F8895="Monitor",F8895="Virtual Wall"),IF(VLOOKUP(H8895,IRDeviceDetails!$A$1:$B$10000,2,FALSE)=0,"Standalone",IF(ISNUMBER(MATCH(H8895,ConfigGrouping!$D$1:$D$10000,0)),"Primary","Secondary")),"")))))))))</f>
        <v/>
      </c>
    </row>
    <row r="8896" spans="5:5" ht="15" customHeight="1" x14ac:dyDescent="0.35">
      <c r="E8896" s="11" t="str">
        <f>IF(F8896="Primary Timing Controller","Timing",IF(F8896="Secondary Timing Controller","Timing",IF(F8896="Star","Ethernet",IF(F8896="Door Controller","Security Solution",IF(F8896="Elevator Controller","Security Solution",IF(F8896="Range Extender","Security Solution",IF(F8896="Dropbox","Standalone",IF(F8896="LF Exciter","Standalone",IF(OR(F8896="Monitor",F8896="Virtual Wall"),IF(VLOOKUP(H8896,IRDeviceDetails!$A$1:$B$10000,2,FALSE)=0,"Standalone",IF(ISNUMBER(MATCH(H8896,ConfigGrouping!$D$1:$D$10000,0)),"Primary","Secondary")),"")))))))))</f>
        <v/>
      </c>
    </row>
    <row r="8897" spans="5:5" ht="15" customHeight="1" x14ac:dyDescent="0.35">
      <c r="E8897" s="11" t="str">
        <f>IF(F8897="Primary Timing Controller","Timing",IF(F8897="Secondary Timing Controller","Timing",IF(F8897="Star","Ethernet",IF(F8897="Door Controller","Security Solution",IF(F8897="Elevator Controller","Security Solution",IF(F8897="Range Extender","Security Solution",IF(F8897="Dropbox","Standalone",IF(F8897="LF Exciter","Standalone",IF(OR(F8897="Monitor",F8897="Virtual Wall"),IF(VLOOKUP(H8897,IRDeviceDetails!$A$1:$B$10000,2,FALSE)=0,"Standalone",IF(ISNUMBER(MATCH(H8897,ConfigGrouping!$D$1:$D$10000,0)),"Primary","Secondary")),"")))))))))</f>
        <v/>
      </c>
    </row>
    <row r="8898" spans="5:5" ht="15" customHeight="1" x14ac:dyDescent="0.35">
      <c r="E8898" s="11" t="str">
        <f>IF(F8898="Primary Timing Controller","Timing",IF(F8898="Secondary Timing Controller","Timing",IF(F8898="Star","Ethernet",IF(F8898="Door Controller","Security Solution",IF(F8898="Elevator Controller","Security Solution",IF(F8898="Range Extender","Security Solution",IF(F8898="Dropbox","Standalone",IF(F8898="LF Exciter","Standalone",IF(OR(F8898="Monitor",F8898="Virtual Wall"),IF(VLOOKUP(H8898,IRDeviceDetails!$A$1:$B$10000,2,FALSE)=0,"Standalone",IF(ISNUMBER(MATCH(H8898,ConfigGrouping!$D$1:$D$10000,0)),"Primary","Secondary")),"")))))))))</f>
        <v/>
      </c>
    </row>
    <row r="8899" spans="5:5" ht="15" customHeight="1" x14ac:dyDescent="0.35">
      <c r="E8899" s="11" t="str">
        <f>IF(F8899="Primary Timing Controller","Timing",IF(F8899="Secondary Timing Controller","Timing",IF(F8899="Star","Ethernet",IF(F8899="Door Controller","Security Solution",IF(F8899="Elevator Controller","Security Solution",IF(F8899="Range Extender","Security Solution",IF(F8899="Dropbox","Standalone",IF(F8899="LF Exciter","Standalone",IF(OR(F8899="Monitor",F8899="Virtual Wall"),IF(VLOOKUP(H8899,IRDeviceDetails!$A$1:$B$10000,2,FALSE)=0,"Standalone",IF(ISNUMBER(MATCH(H8899,ConfigGrouping!$D$1:$D$10000,0)),"Primary","Secondary")),"")))))))))</f>
        <v/>
      </c>
    </row>
    <row r="8900" spans="5:5" ht="15" customHeight="1" x14ac:dyDescent="0.35">
      <c r="E8900" s="11" t="str">
        <f>IF(F8900="Primary Timing Controller","Timing",IF(F8900="Secondary Timing Controller","Timing",IF(F8900="Star","Ethernet",IF(F8900="Door Controller","Security Solution",IF(F8900="Elevator Controller","Security Solution",IF(F8900="Range Extender","Security Solution",IF(F8900="Dropbox","Standalone",IF(F8900="LF Exciter","Standalone",IF(OR(F8900="Monitor",F8900="Virtual Wall"),IF(VLOOKUP(H8900,IRDeviceDetails!$A$1:$B$10000,2,FALSE)=0,"Standalone",IF(ISNUMBER(MATCH(H8900,ConfigGrouping!$D$1:$D$10000,0)),"Primary","Secondary")),"")))))))))</f>
        <v/>
      </c>
    </row>
    <row r="8901" spans="5:5" ht="15" customHeight="1" x14ac:dyDescent="0.35">
      <c r="E8901" s="11" t="str">
        <f>IF(F8901="Primary Timing Controller","Timing",IF(F8901="Secondary Timing Controller","Timing",IF(F8901="Star","Ethernet",IF(F8901="Door Controller","Security Solution",IF(F8901="Elevator Controller","Security Solution",IF(F8901="Range Extender","Security Solution",IF(F8901="Dropbox","Standalone",IF(F8901="LF Exciter","Standalone",IF(OR(F8901="Monitor",F8901="Virtual Wall"),IF(VLOOKUP(H8901,IRDeviceDetails!$A$1:$B$10000,2,FALSE)=0,"Standalone",IF(ISNUMBER(MATCH(H8901,ConfigGrouping!$D$1:$D$10000,0)),"Primary","Secondary")),"")))))))))</f>
        <v/>
      </c>
    </row>
    <row r="8902" spans="5:5" ht="15" customHeight="1" x14ac:dyDescent="0.35">
      <c r="E8902" s="11" t="str">
        <f>IF(F8902="Primary Timing Controller","Timing",IF(F8902="Secondary Timing Controller","Timing",IF(F8902="Star","Ethernet",IF(F8902="Door Controller","Security Solution",IF(F8902="Elevator Controller","Security Solution",IF(F8902="Range Extender","Security Solution",IF(F8902="Dropbox","Standalone",IF(F8902="LF Exciter","Standalone",IF(OR(F8902="Monitor",F8902="Virtual Wall"),IF(VLOOKUP(H8902,IRDeviceDetails!$A$1:$B$10000,2,FALSE)=0,"Standalone",IF(ISNUMBER(MATCH(H8902,ConfigGrouping!$D$1:$D$10000,0)),"Primary","Secondary")),"")))))))))</f>
        <v/>
      </c>
    </row>
    <row r="8903" spans="5:5" ht="15" customHeight="1" x14ac:dyDescent="0.35">
      <c r="E8903" s="11" t="str">
        <f>IF(F8903="Primary Timing Controller","Timing",IF(F8903="Secondary Timing Controller","Timing",IF(F8903="Star","Ethernet",IF(F8903="Door Controller","Security Solution",IF(F8903="Elevator Controller","Security Solution",IF(F8903="Range Extender","Security Solution",IF(F8903="Dropbox","Standalone",IF(F8903="LF Exciter","Standalone",IF(OR(F8903="Monitor",F8903="Virtual Wall"),IF(VLOOKUP(H8903,IRDeviceDetails!$A$1:$B$10000,2,FALSE)=0,"Standalone",IF(ISNUMBER(MATCH(H8903,ConfigGrouping!$D$1:$D$10000,0)),"Primary","Secondary")),"")))))))))</f>
        <v/>
      </c>
    </row>
    <row r="8904" spans="5:5" ht="15" customHeight="1" x14ac:dyDescent="0.35">
      <c r="E8904" s="11" t="str">
        <f>IF(F8904="Primary Timing Controller","Timing",IF(F8904="Secondary Timing Controller","Timing",IF(F8904="Star","Ethernet",IF(F8904="Door Controller","Security Solution",IF(F8904="Elevator Controller","Security Solution",IF(F8904="Range Extender","Security Solution",IF(F8904="Dropbox","Standalone",IF(F8904="LF Exciter","Standalone",IF(OR(F8904="Monitor",F8904="Virtual Wall"),IF(VLOOKUP(H8904,IRDeviceDetails!$A$1:$B$10000,2,FALSE)=0,"Standalone",IF(ISNUMBER(MATCH(H8904,ConfigGrouping!$D$1:$D$10000,0)),"Primary","Secondary")),"")))))))))</f>
        <v/>
      </c>
    </row>
    <row r="8905" spans="5:5" ht="15" customHeight="1" x14ac:dyDescent="0.35">
      <c r="E8905" s="11" t="str">
        <f>IF(F8905="Primary Timing Controller","Timing",IF(F8905="Secondary Timing Controller","Timing",IF(F8905="Star","Ethernet",IF(F8905="Door Controller","Security Solution",IF(F8905="Elevator Controller","Security Solution",IF(F8905="Range Extender","Security Solution",IF(F8905="Dropbox","Standalone",IF(F8905="LF Exciter","Standalone",IF(OR(F8905="Monitor",F8905="Virtual Wall"),IF(VLOOKUP(H8905,IRDeviceDetails!$A$1:$B$10000,2,FALSE)=0,"Standalone",IF(ISNUMBER(MATCH(H8905,ConfigGrouping!$D$1:$D$10000,0)),"Primary","Secondary")),"")))))))))</f>
        <v/>
      </c>
    </row>
    <row r="8906" spans="5:5" ht="15" customHeight="1" x14ac:dyDescent="0.35">
      <c r="E8906" s="11" t="str">
        <f>IF(F8906="Primary Timing Controller","Timing",IF(F8906="Secondary Timing Controller","Timing",IF(F8906="Star","Ethernet",IF(F8906="Door Controller","Security Solution",IF(F8906="Elevator Controller","Security Solution",IF(F8906="Range Extender","Security Solution",IF(F8906="Dropbox","Standalone",IF(F8906="LF Exciter","Standalone",IF(OR(F8906="Monitor",F8906="Virtual Wall"),IF(VLOOKUP(H8906,IRDeviceDetails!$A$1:$B$10000,2,FALSE)=0,"Standalone",IF(ISNUMBER(MATCH(H8906,ConfigGrouping!$D$1:$D$10000,0)),"Primary","Secondary")),"")))))))))</f>
        <v/>
      </c>
    </row>
    <row r="8907" spans="5:5" ht="15" customHeight="1" x14ac:dyDescent="0.35">
      <c r="E8907" s="11" t="str">
        <f>IF(F8907="Primary Timing Controller","Timing",IF(F8907="Secondary Timing Controller","Timing",IF(F8907="Star","Ethernet",IF(F8907="Door Controller","Security Solution",IF(F8907="Elevator Controller","Security Solution",IF(F8907="Range Extender","Security Solution",IF(F8907="Dropbox","Standalone",IF(F8907="LF Exciter","Standalone",IF(OR(F8907="Monitor",F8907="Virtual Wall"),IF(VLOOKUP(H8907,IRDeviceDetails!$A$1:$B$10000,2,FALSE)=0,"Standalone",IF(ISNUMBER(MATCH(H8907,ConfigGrouping!$D$1:$D$10000,0)),"Primary","Secondary")),"")))))))))</f>
        <v/>
      </c>
    </row>
    <row r="8908" spans="5:5" ht="15" customHeight="1" x14ac:dyDescent="0.35">
      <c r="E8908" s="11" t="str">
        <f>IF(F8908="Primary Timing Controller","Timing",IF(F8908="Secondary Timing Controller","Timing",IF(F8908="Star","Ethernet",IF(F8908="Door Controller","Security Solution",IF(F8908="Elevator Controller","Security Solution",IF(F8908="Range Extender","Security Solution",IF(F8908="Dropbox","Standalone",IF(F8908="LF Exciter","Standalone",IF(OR(F8908="Monitor",F8908="Virtual Wall"),IF(VLOOKUP(H8908,IRDeviceDetails!$A$1:$B$10000,2,FALSE)=0,"Standalone",IF(ISNUMBER(MATCH(H8908,ConfigGrouping!$D$1:$D$10000,0)),"Primary","Secondary")),"")))))))))</f>
        <v/>
      </c>
    </row>
    <row r="8909" spans="5:5" ht="15" customHeight="1" x14ac:dyDescent="0.35">
      <c r="E8909" s="11" t="str">
        <f>IF(F8909="Primary Timing Controller","Timing",IF(F8909="Secondary Timing Controller","Timing",IF(F8909="Star","Ethernet",IF(F8909="Door Controller","Security Solution",IF(F8909="Elevator Controller","Security Solution",IF(F8909="Range Extender","Security Solution",IF(F8909="Dropbox","Standalone",IF(F8909="LF Exciter","Standalone",IF(OR(F8909="Monitor",F8909="Virtual Wall"),IF(VLOOKUP(H8909,IRDeviceDetails!$A$1:$B$10000,2,FALSE)=0,"Standalone",IF(ISNUMBER(MATCH(H8909,ConfigGrouping!$D$1:$D$10000,0)),"Primary","Secondary")),"")))))))))</f>
        <v/>
      </c>
    </row>
    <row r="8910" spans="5:5" ht="15" customHeight="1" x14ac:dyDescent="0.35">
      <c r="E8910" s="11" t="str">
        <f>IF(F8910="Primary Timing Controller","Timing",IF(F8910="Secondary Timing Controller","Timing",IF(F8910="Star","Ethernet",IF(F8910="Door Controller","Security Solution",IF(F8910="Elevator Controller","Security Solution",IF(F8910="Range Extender","Security Solution",IF(F8910="Dropbox","Standalone",IF(F8910="LF Exciter","Standalone",IF(OR(F8910="Monitor",F8910="Virtual Wall"),IF(VLOOKUP(H8910,IRDeviceDetails!$A$1:$B$10000,2,FALSE)=0,"Standalone",IF(ISNUMBER(MATCH(H8910,ConfigGrouping!$D$1:$D$10000,0)),"Primary","Secondary")),"")))))))))</f>
        <v/>
      </c>
    </row>
    <row r="8911" spans="5:5" ht="15" customHeight="1" x14ac:dyDescent="0.35">
      <c r="E8911" s="11" t="str">
        <f>IF(F8911="Primary Timing Controller","Timing",IF(F8911="Secondary Timing Controller","Timing",IF(F8911="Star","Ethernet",IF(F8911="Door Controller","Security Solution",IF(F8911="Elevator Controller","Security Solution",IF(F8911="Range Extender","Security Solution",IF(F8911="Dropbox","Standalone",IF(F8911="LF Exciter","Standalone",IF(OR(F8911="Monitor",F8911="Virtual Wall"),IF(VLOOKUP(H8911,IRDeviceDetails!$A$1:$B$10000,2,FALSE)=0,"Standalone",IF(ISNUMBER(MATCH(H8911,ConfigGrouping!$D$1:$D$10000,0)),"Primary","Secondary")),"")))))))))</f>
        <v/>
      </c>
    </row>
    <row r="8912" spans="5:5" ht="15" customHeight="1" x14ac:dyDescent="0.35">
      <c r="E8912" s="11" t="str">
        <f>IF(F8912="Primary Timing Controller","Timing",IF(F8912="Secondary Timing Controller","Timing",IF(F8912="Star","Ethernet",IF(F8912="Door Controller","Security Solution",IF(F8912="Elevator Controller","Security Solution",IF(F8912="Range Extender","Security Solution",IF(F8912="Dropbox","Standalone",IF(F8912="LF Exciter","Standalone",IF(OR(F8912="Monitor",F8912="Virtual Wall"),IF(VLOOKUP(H8912,IRDeviceDetails!$A$1:$B$10000,2,FALSE)=0,"Standalone",IF(ISNUMBER(MATCH(H8912,ConfigGrouping!$D$1:$D$10000,0)),"Primary","Secondary")),"")))))))))</f>
        <v/>
      </c>
    </row>
    <row r="8913" spans="5:5" ht="15" customHeight="1" x14ac:dyDescent="0.35">
      <c r="E8913" s="11" t="str">
        <f>IF(F8913="Primary Timing Controller","Timing",IF(F8913="Secondary Timing Controller","Timing",IF(F8913="Star","Ethernet",IF(F8913="Door Controller","Security Solution",IF(F8913="Elevator Controller","Security Solution",IF(F8913="Range Extender","Security Solution",IF(F8913="Dropbox","Standalone",IF(F8913="LF Exciter","Standalone",IF(OR(F8913="Monitor",F8913="Virtual Wall"),IF(VLOOKUP(H8913,IRDeviceDetails!$A$1:$B$10000,2,FALSE)=0,"Standalone",IF(ISNUMBER(MATCH(H8913,ConfigGrouping!$D$1:$D$10000,0)),"Primary","Secondary")),"")))))))))</f>
        <v/>
      </c>
    </row>
    <row r="8914" spans="5:5" ht="15" customHeight="1" x14ac:dyDescent="0.35">
      <c r="E8914" s="11" t="str">
        <f>IF(F8914="Primary Timing Controller","Timing",IF(F8914="Secondary Timing Controller","Timing",IF(F8914="Star","Ethernet",IF(F8914="Door Controller","Security Solution",IF(F8914="Elevator Controller","Security Solution",IF(F8914="Range Extender","Security Solution",IF(F8914="Dropbox","Standalone",IF(F8914="LF Exciter","Standalone",IF(OR(F8914="Monitor",F8914="Virtual Wall"),IF(VLOOKUP(H8914,IRDeviceDetails!$A$1:$B$10000,2,FALSE)=0,"Standalone",IF(ISNUMBER(MATCH(H8914,ConfigGrouping!$D$1:$D$10000,0)),"Primary","Secondary")),"")))))))))</f>
        <v/>
      </c>
    </row>
    <row r="8915" spans="5:5" ht="15" customHeight="1" x14ac:dyDescent="0.35">
      <c r="E8915" s="11" t="str">
        <f>IF(F8915="Primary Timing Controller","Timing",IF(F8915="Secondary Timing Controller","Timing",IF(F8915="Star","Ethernet",IF(F8915="Door Controller","Security Solution",IF(F8915="Elevator Controller","Security Solution",IF(F8915="Range Extender","Security Solution",IF(F8915="Dropbox","Standalone",IF(F8915="LF Exciter","Standalone",IF(OR(F8915="Monitor",F8915="Virtual Wall"),IF(VLOOKUP(H8915,IRDeviceDetails!$A$1:$B$10000,2,FALSE)=0,"Standalone",IF(ISNUMBER(MATCH(H8915,ConfigGrouping!$D$1:$D$10000,0)),"Primary","Secondary")),"")))))))))</f>
        <v/>
      </c>
    </row>
    <row r="8916" spans="5:5" ht="15" customHeight="1" x14ac:dyDescent="0.35">
      <c r="E8916" s="11" t="str">
        <f>IF(F8916="Primary Timing Controller","Timing",IF(F8916="Secondary Timing Controller","Timing",IF(F8916="Star","Ethernet",IF(F8916="Door Controller","Security Solution",IF(F8916="Elevator Controller","Security Solution",IF(F8916="Range Extender","Security Solution",IF(F8916="Dropbox","Standalone",IF(F8916="LF Exciter","Standalone",IF(OR(F8916="Monitor",F8916="Virtual Wall"),IF(VLOOKUP(H8916,IRDeviceDetails!$A$1:$B$10000,2,FALSE)=0,"Standalone",IF(ISNUMBER(MATCH(H8916,ConfigGrouping!$D$1:$D$10000,0)),"Primary","Secondary")),"")))))))))</f>
        <v/>
      </c>
    </row>
    <row r="8917" spans="5:5" ht="15" customHeight="1" x14ac:dyDescent="0.35">
      <c r="E8917" s="11" t="str">
        <f>IF(F8917="Primary Timing Controller","Timing",IF(F8917="Secondary Timing Controller","Timing",IF(F8917="Star","Ethernet",IF(F8917="Door Controller","Security Solution",IF(F8917="Elevator Controller","Security Solution",IF(F8917="Range Extender","Security Solution",IF(F8917="Dropbox","Standalone",IF(F8917="LF Exciter","Standalone",IF(OR(F8917="Monitor",F8917="Virtual Wall"),IF(VLOOKUP(H8917,IRDeviceDetails!$A$1:$B$10000,2,FALSE)=0,"Standalone",IF(ISNUMBER(MATCH(H8917,ConfigGrouping!$D$1:$D$10000,0)),"Primary","Secondary")),"")))))))))</f>
        <v/>
      </c>
    </row>
    <row r="8918" spans="5:5" ht="15" customHeight="1" x14ac:dyDescent="0.35">
      <c r="E8918" s="11" t="str">
        <f>IF(F8918="Primary Timing Controller","Timing",IF(F8918="Secondary Timing Controller","Timing",IF(F8918="Star","Ethernet",IF(F8918="Door Controller","Security Solution",IF(F8918="Elevator Controller","Security Solution",IF(F8918="Range Extender","Security Solution",IF(F8918="Dropbox","Standalone",IF(F8918="LF Exciter","Standalone",IF(OR(F8918="Monitor",F8918="Virtual Wall"),IF(VLOOKUP(H8918,IRDeviceDetails!$A$1:$B$10000,2,FALSE)=0,"Standalone",IF(ISNUMBER(MATCH(H8918,ConfigGrouping!$D$1:$D$10000,0)),"Primary","Secondary")),"")))))))))</f>
        <v/>
      </c>
    </row>
    <row r="8919" spans="5:5" ht="15" customHeight="1" x14ac:dyDescent="0.35">
      <c r="E8919" s="11" t="str">
        <f>IF(F8919="Primary Timing Controller","Timing",IF(F8919="Secondary Timing Controller","Timing",IF(F8919="Star","Ethernet",IF(F8919="Door Controller","Security Solution",IF(F8919="Elevator Controller","Security Solution",IF(F8919="Range Extender","Security Solution",IF(F8919="Dropbox","Standalone",IF(F8919="LF Exciter","Standalone",IF(OR(F8919="Monitor",F8919="Virtual Wall"),IF(VLOOKUP(H8919,IRDeviceDetails!$A$1:$B$10000,2,FALSE)=0,"Standalone",IF(ISNUMBER(MATCH(H8919,ConfigGrouping!$D$1:$D$10000,0)),"Primary","Secondary")),"")))))))))</f>
        <v/>
      </c>
    </row>
    <row r="8920" spans="5:5" ht="15" customHeight="1" x14ac:dyDescent="0.35">
      <c r="E8920" s="11" t="str">
        <f>IF(F8920="Primary Timing Controller","Timing",IF(F8920="Secondary Timing Controller","Timing",IF(F8920="Star","Ethernet",IF(F8920="Door Controller","Security Solution",IF(F8920="Elevator Controller","Security Solution",IF(F8920="Range Extender","Security Solution",IF(F8920="Dropbox","Standalone",IF(F8920="LF Exciter","Standalone",IF(OR(F8920="Monitor",F8920="Virtual Wall"),IF(VLOOKUP(H8920,IRDeviceDetails!$A$1:$B$10000,2,FALSE)=0,"Standalone",IF(ISNUMBER(MATCH(H8920,ConfigGrouping!$D$1:$D$10000,0)),"Primary","Secondary")),"")))))))))</f>
        <v/>
      </c>
    </row>
    <row r="8921" spans="5:5" ht="15" customHeight="1" x14ac:dyDescent="0.35">
      <c r="E8921" s="11" t="str">
        <f>IF(F8921="Primary Timing Controller","Timing",IF(F8921="Secondary Timing Controller","Timing",IF(F8921="Star","Ethernet",IF(F8921="Door Controller","Security Solution",IF(F8921="Elevator Controller","Security Solution",IF(F8921="Range Extender","Security Solution",IF(F8921="Dropbox","Standalone",IF(F8921="LF Exciter","Standalone",IF(OR(F8921="Monitor",F8921="Virtual Wall"),IF(VLOOKUP(H8921,IRDeviceDetails!$A$1:$B$10000,2,FALSE)=0,"Standalone",IF(ISNUMBER(MATCH(H8921,ConfigGrouping!$D$1:$D$10000,0)),"Primary","Secondary")),"")))))))))</f>
        <v/>
      </c>
    </row>
    <row r="8922" spans="5:5" ht="15" customHeight="1" x14ac:dyDescent="0.35">
      <c r="E8922" s="11" t="str">
        <f>IF(F8922="Primary Timing Controller","Timing",IF(F8922="Secondary Timing Controller","Timing",IF(F8922="Star","Ethernet",IF(F8922="Door Controller","Security Solution",IF(F8922="Elevator Controller","Security Solution",IF(F8922="Range Extender","Security Solution",IF(F8922="Dropbox","Standalone",IF(F8922="LF Exciter","Standalone",IF(OR(F8922="Monitor",F8922="Virtual Wall"),IF(VLOOKUP(H8922,IRDeviceDetails!$A$1:$B$10000,2,FALSE)=0,"Standalone",IF(ISNUMBER(MATCH(H8922,ConfigGrouping!$D$1:$D$10000,0)),"Primary","Secondary")),"")))))))))</f>
        <v/>
      </c>
    </row>
    <row r="8923" spans="5:5" ht="15" customHeight="1" x14ac:dyDescent="0.35">
      <c r="E8923" s="11" t="str">
        <f>IF(F8923="Primary Timing Controller","Timing",IF(F8923="Secondary Timing Controller","Timing",IF(F8923="Star","Ethernet",IF(F8923="Door Controller","Security Solution",IF(F8923="Elevator Controller","Security Solution",IF(F8923="Range Extender","Security Solution",IF(F8923="Dropbox","Standalone",IF(F8923="LF Exciter","Standalone",IF(OR(F8923="Monitor",F8923="Virtual Wall"),IF(VLOOKUP(H8923,IRDeviceDetails!$A$1:$B$10000,2,FALSE)=0,"Standalone",IF(ISNUMBER(MATCH(H8923,ConfigGrouping!$D$1:$D$10000,0)),"Primary","Secondary")),"")))))))))</f>
        <v/>
      </c>
    </row>
    <row r="8924" spans="5:5" ht="15" customHeight="1" x14ac:dyDescent="0.35">
      <c r="E8924" s="11" t="str">
        <f>IF(F8924="Primary Timing Controller","Timing",IF(F8924="Secondary Timing Controller","Timing",IF(F8924="Star","Ethernet",IF(F8924="Door Controller","Security Solution",IF(F8924="Elevator Controller","Security Solution",IF(F8924="Range Extender","Security Solution",IF(F8924="Dropbox","Standalone",IF(F8924="LF Exciter","Standalone",IF(OR(F8924="Monitor",F8924="Virtual Wall"),IF(VLOOKUP(H8924,IRDeviceDetails!$A$1:$B$10000,2,FALSE)=0,"Standalone",IF(ISNUMBER(MATCH(H8924,ConfigGrouping!$D$1:$D$10000,0)),"Primary","Secondary")),"")))))))))</f>
        <v/>
      </c>
    </row>
    <row r="8925" spans="5:5" ht="15" customHeight="1" x14ac:dyDescent="0.35">
      <c r="E8925" s="11" t="str">
        <f>IF(F8925="Primary Timing Controller","Timing",IF(F8925="Secondary Timing Controller","Timing",IF(F8925="Star","Ethernet",IF(F8925="Door Controller","Security Solution",IF(F8925="Elevator Controller","Security Solution",IF(F8925="Range Extender","Security Solution",IF(F8925="Dropbox","Standalone",IF(F8925="LF Exciter","Standalone",IF(OR(F8925="Monitor",F8925="Virtual Wall"),IF(VLOOKUP(H8925,IRDeviceDetails!$A$1:$B$10000,2,FALSE)=0,"Standalone",IF(ISNUMBER(MATCH(H8925,ConfigGrouping!$D$1:$D$10000,0)),"Primary","Secondary")),"")))))))))</f>
        <v/>
      </c>
    </row>
    <row r="8926" spans="5:5" ht="15" customHeight="1" x14ac:dyDescent="0.35">
      <c r="E8926" s="11" t="str">
        <f>IF(F8926="Primary Timing Controller","Timing",IF(F8926="Secondary Timing Controller","Timing",IF(F8926="Star","Ethernet",IF(F8926="Door Controller","Security Solution",IF(F8926="Elevator Controller","Security Solution",IF(F8926="Range Extender","Security Solution",IF(F8926="Dropbox","Standalone",IF(F8926="LF Exciter","Standalone",IF(OR(F8926="Monitor",F8926="Virtual Wall"),IF(VLOOKUP(H8926,IRDeviceDetails!$A$1:$B$10000,2,FALSE)=0,"Standalone",IF(ISNUMBER(MATCH(H8926,ConfigGrouping!$D$1:$D$10000,0)),"Primary","Secondary")),"")))))))))</f>
        <v/>
      </c>
    </row>
    <row r="8927" spans="5:5" ht="15" customHeight="1" x14ac:dyDescent="0.35">
      <c r="E8927" s="11" t="str">
        <f>IF(F8927="Primary Timing Controller","Timing",IF(F8927="Secondary Timing Controller","Timing",IF(F8927="Star","Ethernet",IF(F8927="Door Controller","Security Solution",IF(F8927="Elevator Controller","Security Solution",IF(F8927="Range Extender","Security Solution",IF(F8927="Dropbox","Standalone",IF(F8927="LF Exciter","Standalone",IF(OR(F8927="Monitor",F8927="Virtual Wall"),IF(VLOOKUP(H8927,IRDeviceDetails!$A$1:$B$10000,2,FALSE)=0,"Standalone",IF(ISNUMBER(MATCH(H8927,ConfigGrouping!$D$1:$D$10000,0)),"Primary","Secondary")),"")))))))))</f>
        <v/>
      </c>
    </row>
    <row r="8928" spans="5:5" ht="15" customHeight="1" x14ac:dyDescent="0.35">
      <c r="E8928" s="11" t="str">
        <f>IF(F8928="Primary Timing Controller","Timing",IF(F8928="Secondary Timing Controller","Timing",IF(F8928="Star","Ethernet",IF(F8928="Door Controller","Security Solution",IF(F8928="Elevator Controller","Security Solution",IF(F8928="Range Extender","Security Solution",IF(F8928="Dropbox","Standalone",IF(F8928="LF Exciter","Standalone",IF(OR(F8928="Monitor",F8928="Virtual Wall"),IF(VLOOKUP(H8928,IRDeviceDetails!$A$1:$B$10000,2,FALSE)=0,"Standalone",IF(ISNUMBER(MATCH(H8928,ConfigGrouping!$D$1:$D$10000,0)),"Primary","Secondary")),"")))))))))</f>
        <v/>
      </c>
    </row>
    <row r="8929" spans="5:5" ht="15" customHeight="1" x14ac:dyDescent="0.35">
      <c r="E8929" s="11" t="str">
        <f>IF(F8929="Primary Timing Controller","Timing",IF(F8929="Secondary Timing Controller","Timing",IF(F8929="Star","Ethernet",IF(F8929="Door Controller","Security Solution",IF(F8929="Elevator Controller","Security Solution",IF(F8929="Range Extender","Security Solution",IF(F8929="Dropbox","Standalone",IF(F8929="LF Exciter","Standalone",IF(OR(F8929="Monitor",F8929="Virtual Wall"),IF(VLOOKUP(H8929,IRDeviceDetails!$A$1:$B$10000,2,FALSE)=0,"Standalone",IF(ISNUMBER(MATCH(H8929,ConfigGrouping!$D$1:$D$10000,0)),"Primary","Secondary")),"")))))))))</f>
        <v/>
      </c>
    </row>
    <row r="8930" spans="5:5" ht="15" customHeight="1" x14ac:dyDescent="0.35">
      <c r="E8930" s="11" t="str">
        <f>IF(F8930="Primary Timing Controller","Timing",IF(F8930="Secondary Timing Controller","Timing",IF(F8930="Star","Ethernet",IF(F8930="Door Controller","Security Solution",IF(F8930="Elevator Controller","Security Solution",IF(F8930="Range Extender","Security Solution",IF(F8930="Dropbox","Standalone",IF(F8930="LF Exciter","Standalone",IF(OR(F8930="Monitor",F8930="Virtual Wall"),IF(VLOOKUP(H8930,IRDeviceDetails!$A$1:$B$10000,2,FALSE)=0,"Standalone",IF(ISNUMBER(MATCH(H8930,ConfigGrouping!$D$1:$D$10000,0)),"Primary","Secondary")),"")))))))))</f>
        <v/>
      </c>
    </row>
    <row r="8931" spans="5:5" ht="15" customHeight="1" x14ac:dyDescent="0.35">
      <c r="E8931" s="11" t="str">
        <f>IF(F8931="Primary Timing Controller","Timing",IF(F8931="Secondary Timing Controller","Timing",IF(F8931="Star","Ethernet",IF(F8931="Door Controller","Security Solution",IF(F8931="Elevator Controller","Security Solution",IF(F8931="Range Extender","Security Solution",IF(F8931="Dropbox","Standalone",IF(F8931="LF Exciter","Standalone",IF(OR(F8931="Monitor",F8931="Virtual Wall"),IF(VLOOKUP(H8931,IRDeviceDetails!$A$1:$B$10000,2,FALSE)=0,"Standalone",IF(ISNUMBER(MATCH(H8931,ConfigGrouping!$D$1:$D$10000,0)),"Primary","Secondary")),"")))))))))</f>
        <v/>
      </c>
    </row>
    <row r="8932" spans="5:5" ht="15" customHeight="1" x14ac:dyDescent="0.35">
      <c r="E8932" s="11" t="str">
        <f>IF(F8932="Primary Timing Controller","Timing",IF(F8932="Secondary Timing Controller","Timing",IF(F8932="Star","Ethernet",IF(F8932="Door Controller","Security Solution",IF(F8932="Elevator Controller","Security Solution",IF(F8932="Range Extender","Security Solution",IF(F8932="Dropbox","Standalone",IF(F8932="LF Exciter","Standalone",IF(OR(F8932="Monitor",F8932="Virtual Wall"),IF(VLOOKUP(H8932,IRDeviceDetails!$A$1:$B$10000,2,FALSE)=0,"Standalone",IF(ISNUMBER(MATCH(H8932,ConfigGrouping!$D$1:$D$10000,0)),"Primary","Secondary")),"")))))))))</f>
        <v/>
      </c>
    </row>
    <row r="8933" spans="5:5" ht="15" customHeight="1" x14ac:dyDescent="0.35">
      <c r="E8933" s="11" t="str">
        <f>IF(F8933="Primary Timing Controller","Timing",IF(F8933="Secondary Timing Controller","Timing",IF(F8933="Star","Ethernet",IF(F8933="Door Controller","Security Solution",IF(F8933="Elevator Controller","Security Solution",IF(F8933="Range Extender","Security Solution",IF(F8933="Dropbox","Standalone",IF(F8933="LF Exciter","Standalone",IF(OR(F8933="Monitor",F8933="Virtual Wall"),IF(VLOOKUP(H8933,IRDeviceDetails!$A$1:$B$10000,2,FALSE)=0,"Standalone",IF(ISNUMBER(MATCH(H8933,ConfigGrouping!$D$1:$D$10000,0)),"Primary","Secondary")),"")))))))))</f>
        <v/>
      </c>
    </row>
    <row r="8934" spans="5:5" ht="15" customHeight="1" x14ac:dyDescent="0.35">
      <c r="E8934" s="11" t="str">
        <f>IF(F8934="Primary Timing Controller","Timing",IF(F8934="Secondary Timing Controller","Timing",IF(F8934="Star","Ethernet",IF(F8934="Door Controller","Security Solution",IF(F8934="Elevator Controller","Security Solution",IF(F8934="Range Extender","Security Solution",IF(F8934="Dropbox","Standalone",IF(F8934="LF Exciter","Standalone",IF(OR(F8934="Monitor",F8934="Virtual Wall"),IF(VLOOKUP(H8934,IRDeviceDetails!$A$1:$B$10000,2,FALSE)=0,"Standalone",IF(ISNUMBER(MATCH(H8934,ConfigGrouping!$D$1:$D$10000,0)),"Primary","Secondary")),"")))))))))</f>
        <v/>
      </c>
    </row>
    <row r="8935" spans="5:5" ht="15" customHeight="1" x14ac:dyDescent="0.35">
      <c r="E8935" s="11" t="str">
        <f>IF(F8935="Primary Timing Controller","Timing",IF(F8935="Secondary Timing Controller","Timing",IF(F8935="Star","Ethernet",IF(F8935="Door Controller","Security Solution",IF(F8935="Elevator Controller","Security Solution",IF(F8935="Range Extender","Security Solution",IF(F8935="Dropbox","Standalone",IF(F8935="LF Exciter","Standalone",IF(OR(F8935="Monitor",F8935="Virtual Wall"),IF(VLOOKUP(H8935,IRDeviceDetails!$A$1:$B$10000,2,FALSE)=0,"Standalone",IF(ISNUMBER(MATCH(H8935,ConfigGrouping!$D$1:$D$10000,0)),"Primary","Secondary")),"")))))))))</f>
        <v/>
      </c>
    </row>
    <row r="8936" spans="5:5" ht="15" customHeight="1" x14ac:dyDescent="0.35">
      <c r="E8936" s="11" t="str">
        <f>IF(F8936="Primary Timing Controller","Timing",IF(F8936="Secondary Timing Controller","Timing",IF(F8936="Star","Ethernet",IF(F8936="Door Controller","Security Solution",IF(F8936="Elevator Controller","Security Solution",IF(F8936="Range Extender","Security Solution",IF(F8936="Dropbox","Standalone",IF(F8936="LF Exciter","Standalone",IF(OR(F8936="Monitor",F8936="Virtual Wall"),IF(VLOOKUP(H8936,IRDeviceDetails!$A$1:$B$10000,2,FALSE)=0,"Standalone",IF(ISNUMBER(MATCH(H8936,ConfigGrouping!$D$1:$D$10000,0)),"Primary","Secondary")),"")))))))))</f>
        <v/>
      </c>
    </row>
    <row r="8937" spans="5:5" ht="15" customHeight="1" x14ac:dyDescent="0.35">
      <c r="E8937" s="11" t="str">
        <f>IF(F8937="Primary Timing Controller","Timing",IF(F8937="Secondary Timing Controller","Timing",IF(F8937="Star","Ethernet",IF(F8937="Door Controller","Security Solution",IF(F8937="Elevator Controller","Security Solution",IF(F8937="Range Extender","Security Solution",IF(F8937="Dropbox","Standalone",IF(F8937="LF Exciter","Standalone",IF(OR(F8937="Monitor",F8937="Virtual Wall"),IF(VLOOKUP(H8937,IRDeviceDetails!$A$1:$B$10000,2,FALSE)=0,"Standalone",IF(ISNUMBER(MATCH(H8937,ConfigGrouping!$D$1:$D$10000,0)),"Primary","Secondary")),"")))))))))</f>
        <v/>
      </c>
    </row>
    <row r="8938" spans="5:5" ht="15" customHeight="1" x14ac:dyDescent="0.35">
      <c r="E8938" s="11" t="str">
        <f>IF(F8938="Primary Timing Controller","Timing",IF(F8938="Secondary Timing Controller","Timing",IF(F8938="Star","Ethernet",IF(F8938="Door Controller","Security Solution",IF(F8938="Elevator Controller","Security Solution",IF(F8938="Range Extender","Security Solution",IF(F8938="Dropbox","Standalone",IF(F8938="LF Exciter","Standalone",IF(OR(F8938="Monitor",F8938="Virtual Wall"),IF(VLOOKUP(H8938,IRDeviceDetails!$A$1:$B$10000,2,FALSE)=0,"Standalone",IF(ISNUMBER(MATCH(H8938,ConfigGrouping!$D$1:$D$10000,0)),"Primary","Secondary")),"")))))))))</f>
        <v/>
      </c>
    </row>
    <row r="8939" spans="5:5" ht="15" customHeight="1" x14ac:dyDescent="0.35">
      <c r="E8939" s="11" t="str">
        <f>IF(F8939="Primary Timing Controller","Timing",IF(F8939="Secondary Timing Controller","Timing",IF(F8939="Star","Ethernet",IF(F8939="Door Controller","Security Solution",IF(F8939="Elevator Controller","Security Solution",IF(F8939="Range Extender","Security Solution",IF(F8939="Dropbox","Standalone",IF(F8939="LF Exciter","Standalone",IF(OR(F8939="Monitor",F8939="Virtual Wall"),IF(VLOOKUP(H8939,IRDeviceDetails!$A$1:$B$10000,2,FALSE)=0,"Standalone",IF(ISNUMBER(MATCH(H8939,ConfigGrouping!$D$1:$D$10000,0)),"Primary","Secondary")),"")))))))))</f>
        <v/>
      </c>
    </row>
    <row r="8940" spans="5:5" ht="15" customHeight="1" x14ac:dyDescent="0.35">
      <c r="E8940" s="11" t="str">
        <f>IF(F8940="Primary Timing Controller","Timing",IF(F8940="Secondary Timing Controller","Timing",IF(F8940="Star","Ethernet",IF(F8940="Door Controller","Security Solution",IF(F8940="Elevator Controller","Security Solution",IF(F8940="Range Extender","Security Solution",IF(F8940="Dropbox","Standalone",IF(F8940="LF Exciter","Standalone",IF(OR(F8940="Monitor",F8940="Virtual Wall"),IF(VLOOKUP(H8940,IRDeviceDetails!$A$1:$B$10000,2,FALSE)=0,"Standalone",IF(ISNUMBER(MATCH(H8940,ConfigGrouping!$D$1:$D$10000,0)),"Primary","Secondary")),"")))))))))</f>
        <v/>
      </c>
    </row>
    <row r="8941" spans="5:5" ht="15" customHeight="1" x14ac:dyDescent="0.35">
      <c r="E8941" s="11" t="str">
        <f>IF(F8941="Primary Timing Controller","Timing",IF(F8941="Secondary Timing Controller","Timing",IF(F8941="Star","Ethernet",IF(F8941="Door Controller","Security Solution",IF(F8941="Elevator Controller","Security Solution",IF(F8941="Range Extender","Security Solution",IF(F8941="Dropbox","Standalone",IF(F8941="LF Exciter","Standalone",IF(OR(F8941="Monitor",F8941="Virtual Wall"),IF(VLOOKUP(H8941,IRDeviceDetails!$A$1:$B$10000,2,FALSE)=0,"Standalone",IF(ISNUMBER(MATCH(H8941,ConfigGrouping!$D$1:$D$10000,0)),"Primary","Secondary")),"")))))))))</f>
        <v/>
      </c>
    </row>
    <row r="8942" spans="5:5" ht="15" customHeight="1" x14ac:dyDescent="0.35">
      <c r="E8942" s="11" t="str">
        <f>IF(F8942="Primary Timing Controller","Timing",IF(F8942="Secondary Timing Controller","Timing",IF(F8942="Star","Ethernet",IF(F8942="Door Controller","Security Solution",IF(F8942="Elevator Controller","Security Solution",IF(F8942="Range Extender","Security Solution",IF(F8942="Dropbox","Standalone",IF(F8942="LF Exciter","Standalone",IF(OR(F8942="Monitor",F8942="Virtual Wall"),IF(VLOOKUP(H8942,IRDeviceDetails!$A$1:$B$10000,2,FALSE)=0,"Standalone",IF(ISNUMBER(MATCH(H8942,ConfigGrouping!$D$1:$D$10000,0)),"Primary","Secondary")),"")))))))))</f>
        <v/>
      </c>
    </row>
    <row r="8943" spans="5:5" ht="15" customHeight="1" x14ac:dyDescent="0.35">
      <c r="E8943" s="11" t="str">
        <f>IF(F8943="Primary Timing Controller","Timing",IF(F8943="Secondary Timing Controller","Timing",IF(F8943="Star","Ethernet",IF(F8943="Door Controller","Security Solution",IF(F8943="Elevator Controller","Security Solution",IF(F8943="Range Extender","Security Solution",IF(F8943="Dropbox","Standalone",IF(F8943="LF Exciter","Standalone",IF(OR(F8943="Monitor",F8943="Virtual Wall"),IF(VLOOKUP(H8943,IRDeviceDetails!$A$1:$B$10000,2,FALSE)=0,"Standalone",IF(ISNUMBER(MATCH(H8943,ConfigGrouping!$D$1:$D$10000,0)),"Primary","Secondary")),"")))))))))</f>
        <v/>
      </c>
    </row>
    <row r="8944" spans="5:5" ht="15" customHeight="1" x14ac:dyDescent="0.35">
      <c r="E8944" s="11" t="str">
        <f>IF(F8944="Primary Timing Controller","Timing",IF(F8944="Secondary Timing Controller","Timing",IF(F8944="Star","Ethernet",IF(F8944="Door Controller","Security Solution",IF(F8944="Elevator Controller","Security Solution",IF(F8944="Range Extender","Security Solution",IF(F8944="Dropbox","Standalone",IF(F8944="LF Exciter","Standalone",IF(OR(F8944="Monitor",F8944="Virtual Wall"),IF(VLOOKUP(H8944,IRDeviceDetails!$A$1:$B$10000,2,FALSE)=0,"Standalone",IF(ISNUMBER(MATCH(H8944,ConfigGrouping!$D$1:$D$10000,0)),"Primary","Secondary")),"")))))))))</f>
        <v/>
      </c>
    </row>
    <row r="8945" spans="5:5" ht="15" customHeight="1" x14ac:dyDescent="0.35">
      <c r="E8945" s="11" t="str">
        <f>IF(F8945="Primary Timing Controller","Timing",IF(F8945="Secondary Timing Controller","Timing",IF(F8945="Star","Ethernet",IF(F8945="Door Controller","Security Solution",IF(F8945="Elevator Controller","Security Solution",IF(F8945="Range Extender","Security Solution",IF(F8945="Dropbox","Standalone",IF(F8945="LF Exciter","Standalone",IF(OR(F8945="Monitor",F8945="Virtual Wall"),IF(VLOOKUP(H8945,IRDeviceDetails!$A$1:$B$10000,2,FALSE)=0,"Standalone",IF(ISNUMBER(MATCH(H8945,ConfigGrouping!$D$1:$D$10000,0)),"Primary","Secondary")),"")))))))))</f>
        <v/>
      </c>
    </row>
    <row r="8946" spans="5:5" ht="15" customHeight="1" x14ac:dyDescent="0.35">
      <c r="E8946" s="11" t="str">
        <f>IF(F8946="Primary Timing Controller","Timing",IF(F8946="Secondary Timing Controller","Timing",IF(F8946="Star","Ethernet",IF(F8946="Door Controller","Security Solution",IF(F8946="Elevator Controller","Security Solution",IF(F8946="Range Extender","Security Solution",IF(F8946="Dropbox","Standalone",IF(F8946="LF Exciter","Standalone",IF(OR(F8946="Monitor",F8946="Virtual Wall"),IF(VLOOKUP(H8946,IRDeviceDetails!$A$1:$B$10000,2,FALSE)=0,"Standalone",IF(ISNUMBER(MATCH(H8946,ConfigGrouping!$D$1:$D$10000,0)),"Primary","Secondary")),"")))))))))</f>
        <v/>
      </c>
    </row>
    <row r="8947" spans="5:5" ht="15" customHeight="1" x14ac:dyDescent="0.35">
      <c r="E8947" s="11" t="str">
        <f>IF(F8947="Primary Timing Controller","Timing",IF(F8947="Secondary Timing Controller","Timing",IF(F8947="Star","Ethernet",IF(F8947="Door Controller","Security Solution",IF(F8947="Elevator Controller","Security Solution",IF(F8947="Range Extender","Security Solution",IF(F8947="Dropbox","Standalone",IF(F8947="LF Exciter","Standalone",IF(OR(F8947="Monitor",F8947="Virtual Wall"),IF(VLOOKUP(H8947,IRDeviceDetails!$A$1:$B$10000,2,FALSE)=0,"Standalone",IF(ISNUMBER(MATCH(H8947,ConfigGrouping!$D$1:$D$10000,0)),"Primary","Secondary")),"")))))))))</f>
        <v/>
      </c>
    </row>
    <row r="8948" spans="5:5" ht="15" customHeight="1" x14ac:dyDescent="0.35">
      <c r="E8948" s="11" t="str">
        <f>IF(F8948="Primary Timing Controller","Timing",IF(F8948="Secondary Timing Controller","Timing",IF(F8948="Star","Ethernet",IF(F8948="Door Controller","Security Solution",IF(F8948="Elevator Controller","Security Solution",IF(F8948="Range Extender","Security Solution",IF(F8948="Dropbox","Standalone",IF(F8948="LF Exciter","Standalone",IF(OR(F8948="Monitor",F8948="Virtual Wall"),IF(VLOOKUP(H8948,IRDeviceDetails!$A$1:$B$10000,2,FALSE)=0,"Standalone",IF(ISNUMBER(MATCH(H8948,ConfigGrouping!$D$1:$D$10000,0)),"Primary","Secondary")),"")))))))))</f>
        <v/>
      </c>
    </row>
    <row r="8949" spans="5:5" ht="15" customHeight="1" x14ac:dyDescent="0.35">
      <c r="E8949" s="11" t="str">
        <f>IF(F8949="Primary Timing Controller","Timing",IF(F8949="Secondary Timing Controller","Timing",IF(F8949="Star","Ethernet",IF(F8949="Door Controller","Security Solution",IF(F8949="Elevator Controller","Security Solution",IF(F8949="Range Extender","Security Solution",IF(F8949="Dropbox","Standalone",IF(F8949="LF Exciter","Standalone",IF(OR(F8949="Monitor",F8949="Virtual Wall"),IF(VLOOKUP(H8949,IRDeviceDetails!$A$1:$B$10000,2,FALSE)=0,"Standalone",IF(ISNUMBER(MATCH(H8949,ConfigGrouping!$D$1:$D$10000,0)),"Primary","Secondary")),"")))))))))</f>
        <v/>
      </c>
    </row>
    <row r="8950" spans="5:5" ht="15" customHeight="1" x14ac:dyDescent="0.35">
      <c r="E8950" s="11" t="str">
        <f>IF(F8950="Primary Timing Controller","Timing",IF(F8950="Secondary Timing Controller","Timing",IF(F8950="Star","Ethernet",IF(F8950="Door Controller","Security Solution",IF(F8950="Elevator Controller","Security Solution",IF(F8950="Range Extender","Security Solution",IF(F8950="Dropbox","Standalone",IF(F8950="LF Exciter","Standalone",IF(OR(F8950="Monitor",F8950="Virtual Wall"),IF(VLOOKUP(H8950,IRDeviceDetails!$A$1:$B$10000,2,FALSE)=0,"Standalone",IF(ISNUMBER(MATCH(H8950,ConfigGrouping!$D$1:$D$10000,0)),"Primary","Secondary")),"")))))))))</f>
        <v/>
      </c>
    </row>
    <row r="8951" spans="5:5" ht="15" customHeight="1" x14ac:dyDescent="0.35">
      <c r="E8951" s="11" t="str">
        <f>IF(F8951="Primary Timing Controller","Timing",IF(F8951="Secondary Timing Controller","Timing",IF(F8951="Star","Ethernet",IF(F8951="Door Controller","Security Solution",IF(F8951="Elevator Controller","Security Solution",IF(F8951="Range Extender","Security Solution",IF(F8951="Dropbox","Standalone",IF(F8951="LF Exciter","Standalone",IF(OR(F8951="Monitor",F8951="Virtual Wall"),IF(VLOOKUP(H8951,IRDeviceDetails!$A$1:$B$10000,2,FALSE)=0,"Standalone",IF(ISNUMBER(MATCH(H8951,ConfigGrouping!$D$1:$D$10000,0)),"Primary","Secondary")),"")))))))))</f>
        <v/>
      </c>
    </row>
    <row r="8952" spans="5:5" ht="15" customHeight="1" x14ac:dyDescent="0.35">
      <c r="E8952" s="11" t="str">
        <f>IF(F8952="Primary Timing Controller","Timing",IF(F8952="Secondary Timing Controller","Timing",IF(F8952="Star","Ethernet",IF(F8952="Door Controller","Security Solution",IF(F8952="Elevator Controller","Security Solution",IF(F8952="Range Extender","Security Solution",IF(F8952="Dropbox","Standalone",IF(F8952="LF Exciter","Standalone",IF(OR(F8952="Monitor",F8952="Virtual Wall"),IF(VLOOKUP(H8952,IRDeviceDetails!$A$1:$B$10000,2,FALSE)=0,"Standalone",IF(ISNUMBER(MATCH(H8952,ConfigGrouping!$D$1:$D$10000,0)),"Primary","Secondary")),"")))))))))</f>
        <v/>
      </c>
    </row>
    <row r="8953" spans="5:5" ht="15" customHeight="1" x14ac:dyDescent="0.35">
      <c r="E8953" s="11" t="str">
        <f>IF(F8953="Primary Timing Controller","Timing",IF(F8953="Secondary Timing Controller","Timing",IF(F8953="Star","Ethernet",IF(F8953="Door Controller","Security Solution",IF(F8953="Elevator Controller","Security Solution",IF(F8953="Range Extender","Security Solution",IF(F8953="Dropbox","Standalone",IF(F8953="LF Exciter","Standalone",IF(OR(F8953="Monitor",F8953="Virtual Wall"),IF(VLOOKUP(H8953,IRDeviceDetails!$A$1:$B$10000,2,FALSE)=0,"Standalone",IF(ISNUMBER(MATCH(H8953,ConfigGrouping!$D$1:$D$10000,0)),"Primary","Secondary")),"")))))))))</f>
        <v/>
      </c>
    </row>
    <row r="8954" spans="5:5" ht="15" customHeight="1" x14ac:dyDescent="0.35">
      <c r="E8954" s="11" t="str">
        <f>IF(F8954="Primary Timing Controller","Timing",IF(F8954="Secondary Timing Controller","Timing",IF(F8954="Star","Ethernet",IF(F8954="Door Controller","Security Solution",IF(F8954="Elevator Controller","Security Solution",IF(F8954="Range Extender","Security Solution",IF(F8954="Dropbox","Standalone",IF(F8954="LF Exciter","Standalone",IF(OR(F8954="Monitor",F8954="Virtual Wall"),IF(VLOOKUP(H8954,IRDeviceDetails!$A$1:$B$10000,2,FALSE)=0,"Standalone",IF(ISNUMBER(MATCH(H8954,ConfigGrouping!$D$1:$D$10000,0)),"Primary","Secondary")),"")))))))))</f>
        <v/>
      </c>
    </row>
    <row r="8955" spans="5:5" ht="15" customHeight="1" x14ac:dyDescent="0.35">
      <c r="E8955" s="11" t="str">
        <f>IF(F8955="Primary Timing Controller","Timing",IF(F8955="Secondary Timing Controller","Timing",IF(F8955="Star","Ethernet",IF(F8955="Door Controller","Security Solution",IF(F8955="Elevator Controller","Security Solution",IF(F8955="Range Extender","Security Solution",IF(F8955="Dropbox","Standalone",IF(F8955="LF Exciter","Standalone",IF(OR(F8955="Monitor",F8955="Virtual Wall"),IF(VLOOKUP(H8955,IRDeviceDetails!$A$1:$B$10000,2,FALSE)=0,"Standalone",IF(ISNUMBER(MATCH(H8955,ConfigGrouping!$D$1:$D$10000,0)),"Primary","Secondary")),"")))))))))</f>
        <v/>
      </c>
    </row>
    <row r="8956" spans="5:5" ht="15" customHeight="1" x14ac:dyDescent="0.35">
      <c r="E8956" s="11" t="str">
        <f>IF(F8956="Primary Timing Controller","Timing",IF(F8956="Secondary Timing Controller","Timing",IF(F8956="Star","Ethernet",IF(F8956="Door Controller","Security Solution",IF(F8956="Elevator Controller","Security Solution",IF(F8956="Range Extender","Security Solution",IF(F8956="Dropbox","Standalone",IF(F8956="LF Exciter","Standalone",IF(OR(F8956="Monitor",F8956="Virtual Wall"),IF(VLOOKUP(H8956,IRDeviceDetails!$A$1:$B$10000,2,FALSE)=0,"Standalone",IF(ISNUMBER(MATCH(H8956,ConfigGrouping!$D$1:$D$10000,0)),"Primary","Secondary")),"")))))))))</f>
        <v/>
      </c>
    </row>
    <row r="8957" spans="5:5" ht="15" customHeight="1" x14ac:dyDescent="0.35">
      <c r="E8957" s="11" t="str">
        <f>IF(F8957="Primary Timing Controller","Timing",IF(F8957="Secondary Timing Controller","Timing",IF(F8957="Star","Ethernet",IF(F8957="Door Controller","Security Solution",IF(F8957="Elevator Controller","Security Solution",IF(F8957="Range Extender","Security Solution",IF(F8957="Dropbox","Standalone",IF(F8957="LF Exciter","Standalone",IF(OR(F8957="Monitor",F8957="Virtual Wall"),IF(VLOOKUP(H8957,IRDeviceDetails!$A$1:$B$10000,2,FALSE)=0,"Standalone",IF(ISNUMBER(MATCH(H8957,ConfigGrouping!$D$1:$D$10000,0)),"Primary","Secondary")),"")))))))))</f>
        <v/>
      </c>
    </row>
    <row r="8958" spans="5:5" ht="15" customHeight="1" x14ac:dyDescent="0.35">
      <c r="E8958" s="11" t="str">
        <f>IF(F8958="Primary Timing Controller","Timing",IF(F8958="Secondary Timing Controller","Timing",IF(F8958="Star","Ethernet",IF(F8958="Door Controller","Security Solution",IF(F8958="Elevator Controller","Security Solution",IF(F8958="Range Extender","Security Solution",IF(F8958="Dropbox","Standalone",IF(F8958="LF Exciter","Standalone",IF(OR(F8958="Monitor",F8958="Virtual Wall"),IF(VLOOKUP(H8958,IRDeviceDetails!$A$1:$B$10000,2,FALSE)=0,"Standalone",IF(ISNUMBER(MATCH(H8958,ConfigGrouping!$D$1:$D$10000,0)),"Primary","Secondary")),"")))))))))</f>
        <v/>
      </c>
    </row>
    <row r="8959" spans="5:5" ht="15" customHeight="1" x14ac:dyDescent="0.35">
      <c r="E8959" s="11" t="str">
        <f>IF(F8959="Primary Timing Controller","Timing",IF(F8959="Secondary Timing Controller","Timing",IF(F8959="Star","Ethernet",IF(F8959="Door Controller","Security Solution",IF(F8959="Elevator Controller","Security Solution",IF(F8959="Range Extender","Security Solution",IF(F8959="Dropbox","Standalone",IF(F8959="LF Exciter","Standalone",IF(OR(F8959="Monitor",F8959="Virtual Wall"),IF(VLOOKUP(H8959,IRDeviceDetails!$A$1:$B$10000,2,FALSE)=0,"Standalone",IF(ISNUMBER(MATCH(H8959,ConfigGrouping!$D$1:$D$10000,0)),"Primary","Secondary")),"")))))))))</f>
        <v/>
      </c>
    </row>
    <row r="8960" spans="5:5" ht="15" customHeight="1" x14ac:dyDescent="0.35">
      <c r="E8960" s="11" t="str">
        <f>IF(F8960="Primary Timing Controller","Timing",IF(F8960="Secondary Timing Controller","Timing",IF(F8960="Star","Ethernet",IF(F8960="Door Controller","Security Solution",IF(F8960="Elevator Controller","Security Solution",IF(F8960="Range Extender","Security Solution",IF(F8960="Dropbox","Standalone",IF(F8960="LF Exciter","Standalone",IF(OR(F8960="Monitor",F8960="Virtual Wall"),IF(VLOOKUP(H8960,IRDeviceDetails!$A$1:$B$10000,2,FALSE)=0,"Standalone",IF(ISNUMBER(MATCH(H8960,ConfigGrouping!$D$1:$D$10000,0)),"Primary","Secondary")),"")))))))))</f>
        <v/>
      </c>
    </row>
    <row r="8961" spans="5:5" ht="15" customHeight="1" x14ac:dyDescent="0.35">
      <c r="E8961" s="11" t="str">
        <f>IF(F8961="Primary Timing Controller","Timing",IF(F8961="Secondary Timing Controller","Timing",IF(F8961="Star","Ethernet",IF(F8961="Door Controller","Security Solution",IF(F8961="Elevator Controller","Security Solution",IF(F8961="Range Extender","Security Solution",IF(F8961="Dropbox","Standalone",IF(F8961="LF Exciter","Standalone",IF(OR(F8961="Monitor",F8961="Virtual Wall"),IF(VLOOKUP(H8961,IRDeviceDetails!$A$1:$B$10000,2,FALSE)=0,"Standalone",IF(ISNUMBER(MATCH(H8961,ConfigGrouping!$D$1:$D$10000,0)),"Primary","Secondary")),"")))))))))</f>
        <v/>
      </c>
    </row>
    <row r="8962" spans="5:5" ht="15" customHeight="1" x14ac:dyDescent="0.35">
      <c r="E8962" s="11" t="str">
        <f>IF(F8962="Primary Timing Controller","Timing",IF(F8962="Secondary Timing Controller","Timing",IF(F8962="Star","Ethernet",IF(F8962="Door Controller","Security Solution",IF(F8962="Elevator Controller","Security Solution",IF(F8962="Range Extender","Security Solution",IF(F8962="Dropbox","Standalone",IF(F8962="LF Exciter","Standalone",IF(OR(F8962="Monitor",F8962="Virtual Wall"),IF(VLOOKUP(H8962,IRDeviceDetails!$A$1:$B$10000,2,FALSE)=0,"Standalone",IF(ISNUMBER(MATCH(H8962,ConfigGrouping!$D$1:$D$10000,0)),"Primary","Secondary")),"")))))))))</f>
        <v/>
      </c>
    </row>
    <row r="8963" spans="5:5" ht="15" customHeight="1" x14ac:dyDescent="0.35">
      <c r="E8963" s="11" t="str">
        <f>IF(F8963="Primary Timing Controller","Timing",IF(F8963="Secondary Timing Controller","Timing",IF(F8963="Star","Ethernet",IF(F8963="Door Controller","Security Solution",IF(F8963="Elevator Controller","Security Solution",IF(F8963="Range Extender","Security Solution",IF(F8963="Dropbox","Standalone",IF(F8963="LF Exciter","Standalone",IF(OR(F8963="Monitor",F8963="Virtual Wall"),IF(VLOOKUP(H8963,IRDeviceDetails!$A$1:$B$10000,2,FALSE)=0,"Standalone",IF(ISNUMBER(MATCH(H8963,ConfigGrouping!$D$1:$D$10000,0)),"Primary","Secondary")),"")))))))))</f>
        <v/>
      </c>
    </row>
    <row r="8964" spans="5:5" ht="15" customHeight="1" x14ac:dyDescent="0.35">
      <c r="E8964" s="11" t="str">
        <f>IF(F8964="Primary Timing Controller","Timing",IF(F8964="Secondary Timing Controller","Timing",IF(F8964="Star","Ethernet",IF(F8964="Door Controller","Security Solution",IF(F8964="Elevator Controller","Security Solution",IF(F8964="Range Extender","Security Solution",IF(F8964="Dropbox","Standalone",IF(F8964="LF Exciter","Standalone",IF(OR(F8964="Monitor",F8964="Virtual Wall"),IF(VLOOKUP(H8964,IRDeviceDetails!$A$1:$B$10000,2,FALSE)=0,"Standalone",IF(ISNUMBER(MATCH(H8964,ConfigGrouping!$D$1:$D$10000,0)),"Primary","Secondary")),"")))))))))</f>
        <v/>
      </c>
    </row>
    <row r="8965" spans="5:5" ht="15" customHeight="1" x14ac:dyDescent="0.35">
      <c r="E8965" s="11" t="str">
        <f>IF(F8965="Primary Timing Controller","Timing",IF(F8965="Secondary Timing Controller","Timing",IF(F8965="Star","Ethernet",IF(F8965="Door Controller","Security Solution",IF(F8965="Elevator Controller","Security Solution",IF(F8965="Range Extender","Security Solution",IF(F8965="Dropbox","Standalone",IF(F8965="LF Exciter","Standalone",IF(OR(F8965="Monitor",F8965="Virtual Wall"),IF(VLOOKUP(H8965,IRDeviceDetails!$A$1:$B$10000,2,FALSE)=0,"Standalone",IF(ISNUMBER(MATCH(H8965,ConfigGrouping!$D$1:$D$10000,0)),"Primary","Secondary")),"")))))))))</f>
        <v/>
      </c>
    </row>
    <row r="8966" spans="5:5" ht="15" customHeight="1" x14ac:dyDescent="0.35">
      <c r="E8966" s="11" t="str">
        <f>IF(F8966="Primary Timing Controller","Timing",IF(F8966="Secondary Timing Controller","Timing",IF(F8966="Star","Ethernet",IF(F8966="Door Controller","Security Solution",IF(F8966="Elevator Controller","Security Solution",IF(F8966="Range Extender","Security Solution",IF(F8966="Dropbox","Standalone",IF(F8966="LF Exciter","Standalone",IF(OR(F8966="Monitor",F8966="Virtual Wall"),IF(VLOOKUP(H8966,IRDeviceDetails!$A$1:$B$10000,2,FALSE)=0,"Standalone",IF(ISNUMBER(MATCH(H8966,ConfigGrouping!$D$1:$D$10000,0)),"Primary","Secondary")),"")))))))))</f>
        <v/>
      </c>
    </row>
    <row r="8967" spans="5:5" ht="15" customHeight="1" x14ac:dyDescent="0.35">
      <c r="E8967" s="11" t="str">
        <f>IF(F8967="Primary Timing Controller","Timing",IF(F8967="Secondary Timing Controller","Timing",IF(F8967="Star","Ethernet",IF(F8967="Door Controller","Security Solution",IF(F8967="Elevator Controller","Security Solution",IF(F8967="Range Extender","Security Solution",IF(F8967="Dropbox","Standalone",IF(F8967="LF Exciter","Standalone",IF(OR(F8967="Monitor",F8967="Virtual Wall"),IF(VLOOKUP(H8967,IRDeviceDetails!$A$1:$B$10000,2,FALSE)=0,"Standalone",IF(ISNUMBER(MATCH(H8967,ConfigGrouping!$D$1:$D$10000,0)),"Primary","Secondary")),"")))))))))</f>
        <v/>
      </c>
    </row>
    <row r="8968" spans="5:5" ht="15" customHeight="1" x14ac:dyDescent="0.35">
      <c r="E8968" s="11" t="str">
        <f>IF(F8968="Primary Timing Controller","Timing",IF(F8968="Secondary Timing Controller","Timing",IF(F8968="Star","Ethernet",IF(F8968="Door Controller","Security Solution",IF(F8968="Elevator Controller","Security Solution",IF(F8968="Range Extender","Security Solution",IF(F8968="Dropbox","Standalone",IF(F8968="LF Exciter","Standalone",IF(OR(F8968="Monitor",F8968="Virtual Wall"),IF(VLOOKUP(H8968,IRDeviceDetails!$A$1:$B$10000,2,FALSE)=0,"Standalone",IF(ISNUMBER(MATCH(H8968,ConfigGrouping!$D$1:$D$10000,0)),"Primary","Secondary")),"")))))))))</f>
        <v/>
      </c>
    </row>
    <row r="8969" spans="5:5" ht="15" customHeight="1" x14ac:dyDescent="0.35">
      <c r="E8969" s="11" t="str">
        <f>IF(F8969="Primary Timing Controller","Timing",IF(F8969="Secondary Timing Controller","Timing",IF(F8969="Star","Ethernet",IF(F8969="Door Controller","Security Solution",IF(F8969="Elevator Controller","Security Solution",IF(F8969="Range Extender","Security Solution",IF(F8969="Dropbox","Standalone",IF(F8969="LF Exciter","Standalone",IF(OR(F8969="Monitor",F8969="Virtual Wall"),IF(VLOOKUP(H8969,IRDeviceDetails!$A$1:$B$10000,2,FALSE)=0,"Standalone",IF(ISNUMBER(MATCH(H8969,ConfigGrouping!$D$1:$D$10000,0)),"Primary","Secondary")),"")))))))))</f>
        <v/>
      </c>
    </row>
    <row r="8970" spans="5:5" ht="15" customHeight="1" x14ac:dyDescent="0.35">
      <c r="E8970" s="11" t="str">
        <f>IF(F8970="Primary Timing Controller","Timing",IF(F8970="Secondary Timing Controller","Timing",IF(F8970="Star","Ethernet",IF(F8970="Door Controller","Security Solution",IF(F8970="Elevator Controller","Security Solution",IF(F8970="Range Extender","Security Solution",IF(F8970="Dropbox","Standalone",IF(F8970="LF Exciter","Standalone",IF(OR(F8970="Monitor",F8970="Virtual Wall"),IF(VLOOKUP(H8970,IRDeviceDetails!$A$1:$B$10000,2,FALSE)=0,"Standalone",IF(ISNUMBER(MATCH(H8970,ConfigGrouping!$D$1:$D$10000,0)),"Primary","Secondary")),"")))))))))</f>
        <v/>
      </c>
    </row>
    <row r="8971" spans="5:5" ht="15" customHeight="1" x14ac:dyDescent="0.35">
      <c r="E8971" s="11" t="str">
        <f>IF(F8971="Primary Timing Controller","Timing",IF(F8971="Secondary Timing Controller","Timing",IF(F8971="Star","Ethernet",IF(F8971="Door Controller","Security Solution",IF(F8971="Elevator Controller","Security Solution",IF(F8971="Range Extender","Security Solution",IF(F8971="Dropbox","Standalone",IF(F8971="LF Exciter","Standalone",IF(OR(F8971="Monitor",F8971="Virtual Wall"),IF(VLOOKUP(H8971,IRDeviceDetails!$A$1:$B$10000,2,FALSE)=0,"Standalone",IF(ISNUMBER(MATCH(H8971,ConfigGrouping!$D$1:$D$10000,0)),"Primary","Secondary")),"")))))))))</f>
        <v/>
      </c>
    </row>
    <row r="8972" spans="5:5" ht="15" customHeight="1" x14ac:dyDescent="0.35">
      <c r="E8972" s="11" t="str">
        <f>IF(F8972="Primary Timing Controller","Timing",IF(F8972="Secondary Timing Controller","Timing",IF(F8972="Star","Ethernet",IF(F8972="Door Controller","Security Solution",IF(F8972="Elevator Controller","Security Solution",IF(F8972="Range Extender","Security Solution",IF(F8972="Dropbox","Standalone",IF(F8972="LF Exciter","Standalone",IF(OR(F8972="Monitor",F8972="Virtual Wall"),IF(VLOOKUP(H8972,IRDeviceDetails!$A$1:$B$10000,2,FALSE)=0,"Standalone",IF(ISNUMBER(MATCH(H8972,ConfigGrouping!$D$1:$D$10000,0)),"Primary","Secondary")),"")))))))))</f>
        <v/>
      </c>
    </row>
    <row r="8973" spans="5:5" ht="15" customHeight="1" x14ac:dyDescent="0.35">
      <c r="E8973" s="11" t="str">
        <f>IF(F8973="Primary Timing Controller","Timing",IF(F8973="Secondary Timing Controller","Timing",IF(F8973="Star","Ethernet",IF(F8973="Door Controller","Security Solution",IF(F8973="Elevator Controller","Security Solution",IF(F8973="Range Extender","Security Solution",IF(F8973="Dropbox","Standalone",IF(F8973="LF Exciter","Standalone",IF(OR(F8973="Monitor",F8973="Virtual Wall"),IF(VLOOKUP(H8973,IRDeviceDetails!$A$1:$B$10000,2,FALSE)=0,"Standalone",IF(ISNUMBER(MATCH(H8973,ConfigGrouping!$D$1:$D$10000,0)),"Primary","Secondary")),"")))))))))</f>
        <v/>
      </c>
    </row>
    <row r="8974" spans="5:5" ht="15" customHeight="1" x14ac:dyDescent="0.35">
      <c r="E8974" s="11" t="str">
        <f>IF(F8974="Primary Timing Controller","Timing",IF(F8974="Secondary Timing Controller","Timing",IF(F8974="Star","Ethernet",IF(F8974="Door Controller","Security Solution",IF(F8974="Elevator Controller","Security Solution",IF(F8974="Range Extender","Security Solution",IF(F8974="Dropbox","Standalone",IF(F8974="LF Exciter","Standalone",IF(OR(F8974="Monitor",F8974="Virtual Wall"),IF(VLOOKUP(H8974,IRDeviceDetails!$A$1:$B$10000,2,FALSE)=0,"Standalone",IF(ISNUMBER(MATCH(H8974,ConfigGrouping!$D$1:$D$10000,0)),"Primary","Secondary")),"")))))))))</f>
        <v/>
      </c>
    </row>
    <row r="8975" spans="5:5" ht="15" customHeight="1" x14ac:dyDescent="0.35">
      <c r="E8975" s="11" t="str">
        <f>IF(F8975="Primary Timing Controller","Timing",IF(F8975="Secondary Timing Controller","Timing",IF(F8975="Star","Ethernet",IF(F8975="Door Controller","Security Solution",IF(F8975="Elevator Controller","Security Solution",IF(F8975="Range Extender","Security Solution",IF(F8975="Dropbox","Standalone",IF(F8975="LF Exciter","Standalone",IF(OR(F8975="Monitor",F8975="Virtual Wall"),IF(VLOOKUP(H8975,IRDeviceDetails!$A$1:$B$10000,2,FALSE)=0,"Standalone",IF(ISNUMBER(MATCH(H8975,ConfigGrouping!$D$1:$D$10000,0)),"Primary","Secondary")),"")))))))))</f>
        <v/>
      </c>
    </row>
    <row r="8976" spans="5:5" ht="15" customHeight="1" x14ac:dyDescent="0.35">
      <c r="E8976" s="11" t="str">
        <f>IF(F8976="Primary Timing Controller","Timing",IF(F8976="Secondary Timing Controller","Timing",IF(F8976="Star","Ethernet",IF(F8976="Door Controller","Security Solution",IF(F8976="Elevator Controller","Security Solution",IF(F8976="Range Extender","Security Solution",IF(F8976="Dropbox","Standalone",IF(F8976="LF Exciter","Standalone",IF(OR(F8976="Monitor",F8976="Virtual Wall"),IF(VLOOKUP(H8976,IRDeviceDetails!$A$1:$B$10000,2,FALSE)=0,"Standalone",IF(ISNUMBER(MATCH(H8976,ConfigGrouping!$D$1:$D$10000,0)),"Primary","Secondary")),"")))))))))</f>
        <v/>
      </c>
    </row>
    <row r="8977" spans="5:5" ht="15" customHeight="1" x14ac:dyDescent="0.35">
      <c r="E8977" s="11" t="str">
        <f>IF(F8977="Primary Timing Controller","Timing",IF(F8977="Secondary Timing Controller","Timing",IF(F8977="Star","Ethernet",IF(F8977="Door Controller","Security Solution",IF(F8977="Elevator Controller","Security Solution",IF(F8977="Range Extender","Security Solution",IF(F8977="Dropbox","Standalone",IF(F8977="LF Exciter","Standalone",IF(OR(F8977="Monitor",F8977="Virtual Wall"),IF(VLOOKUP(H8977,IRDeviceDetails!$A$1:$B$10000,2,FALSE)=0,"Standalone",IF(ISNUMBER(MATCH(H8977,ConfigGrouping!$D$1:$D$10000,0)),"Primary","Secondary")),"")))))))))</f>
        <v/>
      </c>
    </row>
    <row r="8978" spans="5:5" ht="15" customHeight="1" x14ac:dyDescent="0.35">
      <c r="E8978" s="11" t="str">
        <f>IF(F8978="Primary Timing Controller","Timing",IF(F8978="Secondary Timing Controller","Timing",IF(F8978="Star","Ethernet",IF(F8978="Door Controller","Security Solution",IF(F8978="Elevator Controller","Security Solution",IF(F8978="Range Extender","Security Solution",IF(F8978="Dropbox","Standalone",IF(F8978="LF Exciter","Standalone",IF(OR(F8978="Monitor",F8978="Virtual Wall"),IF(VLOOKUP(H8978,IRDeviceDetails!$A$1:$B$10000,2,FALSE)=0,"Standalone",IF(ISNUMBER(MATCH(H8978,ConfigGrouping!$D$1:$D$10000,0)),"Primary","Secondary")),"")))))))))</f>
        <v/>
      </c>
    </row>
    <row r="8979" spans="5:5" ht="15" customHeight="1" x14ac:dyDescent="0.35">
      <c r="E8979" s="11" t="str">
        <f>IF(F8979="Primary Timing Controller","Timing",IF(F8979="Secondary Timing Controller","Timing",IF(F8979="Star","Ethernet",IF(F8979="Door Controller","Security Solution",IF(F8979="Elevator Controller","Security Solution",IF(F8979="Range Extender","Security Solution",IF(F8979="Dropbox","Standalone",IF(F8979="LF Exciter","Standalone",IF(OR(F8979="Monitor",F8979="Virtual Wall"),IF(VLOOKUP(H8979,IRDeviceDetails!$A$1:$B$10000,2,FALSE)=0,"Standalone",IF(ISNUMBER(MATCH(H8979,ConfigGrouping!$D$1:$D$10000,0)),"Primary","Secondary")),"")))))))))</f>
        <v/>
      </c>
    </row>
    <row r="8980" spans="5:5" ht="15" customHeight="1" x14ac:dyDescent="0.35">
      <c r="E8980" s="11" t="str">
        <f>IF(F8980="Primary Timing Controller","Timing",IF(F8980="Secondary Timing Controller","Timing",IF(F8980="Star","Ethernet",IF(F8980="Door Controller","Security Solution",IF(F8980="Elevator Controller","Security Solution",IF(F8980="Range Extender","Security Solution",IF(F8980="Dropbox","Standalone",IF(F8980="LF Exciter","Standalone",IF(OR(F8980="Monitor",F8980="Virtual Wall"),IF(VLOOKUP(H8980,IRDeviceDetails!$A$1:$B$10000,2,FALSE)=0,"Standalone",IF(ISNUMBER(MATCH(H8980,ConfigGrouping!$D$1:$D$10000,0)),"Primary","Secondary")),"")))))))))</f>
        <v/>
      </c>
    </row>
    <row r="8981" spans="5:5" ht="15" customHeight="1" x14ac:dyDescent="0.35">
      <c r="E8981" s="11" t="str">
        <f>IF(F8981="Primary Timing Controller","Timing",IF(F8981="Secondary Timing Controller","Timing",IF(F8981="Star","Ethernet",IF(F8981="Door Controller","Security Solution",IF(F8981="Elevator Controller","Security Solution",IF(F8981="Range Extender","Security Solution",IF(F8981="Dropbox","Standalone",IF(F8981="LF Exciter","Standalone",IF(OR(F8981="Monitor",F8981="Virtual Wall"),IF(VLOOKUP(H8981,IRDeviceDetails!$A$1:$B$10000,2,FALSE)=0,"Standalone",IF(ISNUMBER(MATCH(H8981,ConfigGrouping!$D$1:$D$10000,0)),"Primary","Secondary")),"")))))))))</f>
        <v/>
      </c>
    </row>
    <row r="8982" spans="5:5" ht="15" customHeight="1" x14ac:dyDescent="0.35">
      <c r="E8982" s="11" t="str">
        <f>IF(F8982="Primary Timing Controller","Timing",IF(F8982="Secondary Timing Controller","Timing",IF(F8982="Star","Ethernet",IF(F8982="Door Controller","Security Solution",IF(F8982="Elevator Controller","Security Solution",IF(F8982="Range Extender","Security Solution",IF(F8982="Dropbox","Standalone",IF(F8982="LF Exciter","Standalone",IF(OR(F8982="Monitor",F8982="Virtual Wall"),IF(VLOOKUP(H8982,IRDeviceDetails!$A$1:$B$10000,2,FALSE)=0,"Standalone",IF(ISNUMBER(MATCH(H8982,ConfigGrouping!$D$1:$D$10000,0)),"Primary","Secondary")),"")))))))))</f>
        <v/>
      </c>
    </row>
    <row r="8983" spans="5:5" ht="15" customHeight="1" x14ac:dyDescent="0.35">
      <c r="E8983" s="11" t="str">
        <f>IF(F8983="Primary Timing Controller","Timing",IF(F8983="Secondary Timing Controller","Timing",IF(F8983="Star","Ethernet",IF(F8983="Door Controller","Security Solution",IF(F8983="Elevator Controller","Security Solution",IF(F8983="Range Extender","Security Solution",IF(F8983="Dropbox","Standalone",IF(F8983="LF Exciter","Standalone",IF(OR(F8983="Monitor",F8983="Virtual Wall"),IF(VLOOKUP(H8983,IRDeviceDetails!$A$1:$B$10000,2,FALSE)=0,"Standalone",IF(ISNUMBER(MATCH(H8983,ConfigGrouping!$D$1:$D$10000,0)),"Primary","Secondary")),"")))))))))</f>
        <v/>
      </c>
    </row>
    <row r="8984" spans="5:5" ht="15" customHeight="1" x14ac:dyDescent="0.35">
      <c r="E8984" s="11" t="str">
        <f>IF(F8984="Primary Timing Controller","Timing",IF(F8984="Secondary Timing Controller","Timing",IF(F8984="Star","Ethernet",IF(F8984="Door Controller","Security Solution",IF(F8984="Elevator Controller","Security Solution",IF(F8984="Range Extender","Security Solution",IF(F8984="Dropbox","Standalone",IF(F8984="LF Exciter","Standalone",IF(OR(F8984="Monitor",F8984="Virtual Wall"),IF(VLOOKUP(H8984,IRDeviceDetails!$A$1:$B$10000,2,FALSE)=0,"Standalone",IF(ISNUMBER(MATCH(H8984,ConfigGrouping!$D$1:$D$10000,0)),"Primary","Secondary")),"")))))))))</f>
        <v/>
      </c>
    </row>
    <row r="8985" spans="5:5" ht="15" customHeight="1" x14ac:dyDescent="0.35">
      <c r="E8985" s="11" t="str">
        <f>IF(F8985="Primary Timing Controller","Timing",IF(F8985="Secondary Timing Controller","Timing",IF(F8985="Star","Ethernet",IF(F8985="Door Controller","Security Solution",IF(F8985="Elevator Controller","Security Solution",IF(F8985="Range Extender","Security Solution",IF(F8985="Dropbox","Standalone",IF(F8985="LF Exciter","Standalone",IF(OR(F8985="Monitor",F8985="Virtual Wall"),IF(VLOOKUP(H8985,IRDeviceDetails!$A$1:$B$10000,2,FALSE)=0,"Standalone",IF(ISNUMBER(MATCH(H8985,ConfigGrouping!$D$1:$D$10000,0)),"Primary","Secondary")),"")))))))))</f>
        <v/>
      </c>
    </row>
    <row r="8986" spans="5:5" ht="15" customHeight="1" x14ac:dyDescent="0.35">
      <c r="E8986" s="11" t="str">
        <f>IF(F8986="Primary Timing Controller","Timing",IF(F8986="Secondary Timing Controller","Timing",IF(F8986="Star","Ethernet",IF(F8986="Door Controller","Security Solution",IF(F8986="Elevator Controller","Security Solution",IF(F8986="Range Extender","Security Solution",IF(F8986="Dropbox","Standalone",IF(F8986="LF Exciter","Standalone",IF(OR(F8986="Monitor",F8986="Virtual Wall"),IF(VLOOKUP(H8986,IRDeviceDetails!$A$1:$B$10000,2,FALSE)=0,"Standalone",IF(ISNUMBER(MATCH(H8986,ConfigGrouping!$D$1:$D$10000,0)),"Primary","Secondary")),"")))))))))</f>
        <v/>
      </c>
    </row>
    <row r="8987" spans="5:5" ht="15" customHeight="1" x14ac:dyDescent="0.35">
      <c r="E8987" s="11" t="str">
        <f>IF(F8987="Primary Timing Controller","Timing",IF(F8987="Secondary Timing Controller","Timing",IF(F8987="Star","Ethernet",IF(F8987="Door Controller","Security Solution",IF(F8987="Elevator Controller","Security Solution",IF(F8987="Range Extender","Security Solution",IF(F8987="Dropbox","Standalone",IF(F8987="LF Exciter","Standalone",IF(OR(F8987="Monitor",F8987="Virtual Wall"),IF(VLOOKUP(H8987,IRDeviceDetails!$A$1:$B$10000,2,FALSE)=0,"Standalone",IF(ISNUMBER(MATCH(H8987,ConfigGrouping!$D$1:$D$10000,0)),"Primary","Secondary")),"")))))))))</f>
        <v/>
      </c>
    </row>
    <row r="8988" spans="5:5" ht="15" customHeight="1" x14ac:dyDescent="0.35">
      <c r="E8988" s="11" t="str">
        <f>IF(F8988="Primary Timing Controller","Timing",IF(F8988="Secondary Timing Controller","Timing",IF(F8988="Star","Ethernet",IF(F8988="Door Controller","Security Solution",IF(F8988="Elevator Controller","Security Solution",IF(F8988="Range Extender","Security Solution",IF(F8988="Dropbox","Standalone",IF(F8988="LF Exciter","Standalone",IF(OR(F8988="Monitor",F8988="Virtual Wall"),IF(VLOOKUP(H8988,IRDeviceDetails!$A$1:$B$10000,2,FALSE)=0,"Standalone",IF(ISNUMBER(MATCH(H8988,ConfigGrouping!$D$1:$D$10000,0)),"Primary","Secondary")),"")))))))))</f>
        <v/>
      </c>
    </row>
    <row r="8989" spans="5:5" ht="15" customHeight="1" x14ac:dyDescent="0.35">
      <c r="E8989" s="11" t="str">
        <f>IF(F8989="Primary Timing Controller","Timing",IF(F8989="Secondary Timing Controller","Timing",IF(F8989="Star","Ethernet",IF(F8989="Door Controller","Security Solution",IF(F8989="Elevator Controller","Security Solution",IF(F8989="Range Extender","Security Solution",IF(F8989="Dropbox","Standalone",IF(F8989="LF Exciter","Standalone",IF(OR(F8989="Monitor",F8989="Virtual Wall"),IF(VLOOKUP(H8989,IRDeviceDetails!$A$1:$B$10000,2,FALSE)=0,"Standalone",IF(ISNUMBER(MATCH(H8989,ConfigGrouping!$D$1:$D$10000,0)),"Primary","Secondary")),"")))))))))</f>
        <v/>
      </c>
    </row>
    <row r="8990" spans="5:5" ht="15" customHeight="1" x14ac:dyDescent="0.35">
      <c r="E8990" s="11" t="str">
        <f>IF(F8990="Primary Timing Controller","Timing",IF(F8990="Secondary Timing Controller","Timing",IF(F8990="Star","Ethernet",IF(F8990="Door Controller","Security Solution",IF(F8990="Elevator Controller","Security Solution",IF(F8990="Range Extender","Security Solution",IF(F8990="Dropbox","Standalone",IF(F8990="LF Exciter","Standalone",IF(OR(F8990="Monitor",F8990="Virtual Wall"),IF(VLOOKUP(H8990,IRDeviceDetails!$A$1:$B$10000,2,FALSE)=0,"Standalone",IF(ISNUMBER(MATCH(H8990,ConfigGrouping!$D$1:$D$10000,0)),"Primary","Secondary")),"")))))))))</f>
        <v/>
      </c>
    </row>
    <row r="8991" spans="5:5" ht="15" customHeight="1" x14ac:dyDescent="0.35">
      <c r="E8991" s="11" t="str">
        <f>IF(F8991="Primary Timing Controller","Timing",IF(F8991="Secondary Timing Controller","Timing",IF(F8991="Star","Ethernet",IF(F8991="Door Controller","Security Solution",IF(F8991="Elevator Controller","Security Solution",IF(F8991="Range Extender","Security Solution",IF(F8991="Dropbox","Standalone",IF(F8991="LF Exciter","Standalone",IF(OR(F8991="Monitor",F8991="Virtual Wall"),IF(VLOOKUP(H8991,IRDeviceDetails!$A$1:$B$10000,2,FALSE)=0,"Standalone",IF(ISNUMBER(MATCH(H8991,ConfigGrouping!$D$1:$D$10000,0)),"Primary","Secondary")),"")))))))))</f>
        <v/>
      </c>
    </row>
    <row r="8992" spans="5:5" ht="15" customHeight="1" x14ac:dyDescent="0.35">
      <c r="E8992" s="11" t="str">
        <f>IF(F8992="Primary Timing Controller","Timing",IF(F8992="Secondary Timing Controller","Timing",IF(F8992="Star","Ethernet",IF(F8992="Door Controller","Security Solution",IF(F8992="Elevator Controller","Security Solution",IF(F8992="Range Extender","Security Solution",IF(F8992="Dropbox","Standalone",IF(F8992="LF Exciter","Standalone",IF(OR(F8992="Monitor",F8992="Virtual Wall"),IF(VLOOKUP(H8992,IRDeviceDetails!$A$1:$B$10000,2,FALSE)=0,"Standalone",IF(ISNUMBER(MATCH(H8992,ConfigGrouping!$D$1:$D$10000,0)),"Primary","Secondary")),"")))))))))</f>
        <v/>
      </c>
    </row>
    <row r="8993" spans="5:5" ht="15" customHeight="1" x14ac:dyDescent="0.35">
      <c r="E8993" s="11" t="str">
        <f>IF(F8993="Primary Timing Controller","Timing",IF(F8993="Secondary Timing Controller","Timing",IF(F8993="Star","Ethernet",IF(F8993="Door Controller","Security Solution",IF(F8993="Elevator Controller","Security Solution",IF(F8993="Range Extender","Security Solution",IF(F8993="Dropbox","Standalone",IF(F8993="LF Exciter","Standalone",IF(OR(F8993="Monitor",F8993="Virtual Wall"),IF(VLOOKUP(H8993,IRDeviceDetails!$A$1:$B$10000,2,FALSE)=0,"Standalone",IF(ISNUMBER(MATCH(H8993,ConfigGrouping!$D$1:$D$10000,0)),"Primary","Secondary")),"")))))))))</f>
        <v/>
      </c>
    </row>
    <row r="8994" spans="5:5" ht="15" customHeight="1" x14ac:dyDescent="0.35">
      <c r="E8994" s="11" t="str">
        <f>IF(F8994="Primary Timing Controller","Timing",IF(F8994="Secondary Timing Controller","Timing",IF(F8994="Star","Ethernet",IF(F8994="Door Controller","Security Solution",IF(F8994="Elevator Controller","Security Solution",IF(F8994="Range Extender","Security Solution",IF(F8994="Dropbox","Standalone",IF(F8994="LF Exciter","Standalone",IF(OR(F8994="Monitor",F8994="Virtual Wall"),IF(VLOOKUP(H8994,IRDeviceDetails!$A$1:$B$10000,2,FALSE)=0,"Standalone",IF(ISNUMBER(MATCH(H8994,ConfigGrouping!$D$1:$D$10000,0)),"Primary","Secondary")),"")))))))))</f>
        <v/>
      </c>
    </row>
    <row r="8995" spans="5:5" ht="15" customHeight="1" x14ac:dyDescent="0.35">
      <c r="E8995" s="11" t="str">
        <f>IF(F8995="Primary Timing Controller","Timing",IF(F8995="Secondary Timing Controller","Timing",IF(F8995="Star","Ethernet",IF(F8995="Door Controller","Security Solution",IF(F8995="Elevator Controller","Security Solution",IF(F8995="Range Extender","Security Solution",IF(F8995="Dropbox","Standalone",IF(F8995="LF Exciter","Standalone",IF(OR(F8995="Monitor",F8995="Virtual Wall"),IF(VLOOKUP(H8995,IRDeviceDetails!$A$1:$B$10000,2,FALSE)=0,"Standalone",IF(ISNUMBER(MATCH(H8995,ConfigGrouping!$D$1:$D$10000,0)),"Primary","Secondary")),"")))))))))</f>
        <v/>
      </c>
    </row>
    <row r="8996" spans="5:5" ht="15" customHeight="1" x14ac:dyDescent="0.35">
      <c r="E8996" s="11" t="str">
        <f>IF(F8996="Primary Timing Controller","Timing",IF(F8996="Secondary Timing Controller","Timing",IF(F8996="Star","Ethernet",IF(F8996="Door Controller","Security Solution",IF(F8996="Elevator Controller","Security Solution",IF(F8996="Range Extender","Security Solution",IF(F8996="Dropbox","Standalone",IF(F8996="LF Exciter","Standalone",IF(OR(F8996="Monitor",F8996="Virtual Wall"),IF(VLOOKUP(H8996,IRDeviceDetails!$A$1:$B$10000,2,FALSE)=0,"Standalone",IF(ISNUMBER(MATCH(H8996,ConfigGrouping!$D$1:$D$10000,0)),"Primary","Secondary")),"")))))))))</f>
        <v/>
      </c>
    </row>
    <row r="8997" spans="5:5" ht="15" customHeight="1" x14ac:dyDescent="0.35">
      <c r="E8997" s="11" t="str">
        <f>IF(F8997="Primary Timing Controller","Timing",IF(F8997="Secondary Timing Controller","Timing",IF(F8997="Star","Ethernet",IF(F8997="Door Controller","Security Solution",IF(F8997="Elevator Controller","Security Solution",IF(F8997="Range Extender","Security Solution",IF(F8997="Dropbox","Standalone",IF(F8997="LF Exciter","Standalone",IF(OR(F8997="Monitor",F8997="Virtual Wall"),IF(VLOOKUP(H8997,IRDeviceDetails!$A$1:$B$10000,2,FALSE)=0,"Standalone",IF(ISNUMBER(MATCH(H8997,ConfigGrouping!$D$1:$D$10000,0)),"Primary","Secondary")),"")))))))))</f>
        <v/>
      </c>
    </row>
    <row r="8998" spans="5:5" ht="15" customHeight="1" x14ac:dyDescent="0.35">
      <c r="E8998" s="11" t="str">
        <f>IF(F8998="Primary Timing Controller","Timing",IF(F8998="Secondary Timing Controller","Timing",IF(F8998="Star","Ethernet",IF(F8998="Door Controller","Security Solution",IF(F8998="Elevator Controller","Security Solution",IF(F8998="Range Extender","Security Solution",IF(F8998="Dropbox","Standalone",IF(F8998="LF Exciter","Standalone",IF(OR(F8998="Monitor",F8998="Virtual Wall"),IF(VLOOKUP(H8998,IRDeviceDetails!$A$1:$B$10000,2,FALSE)=0,"Standalone",IF(ISNUMBER(MATCH(H8998,ConfigGrouping!$D$1:$D$10000,0)),"Primary","Secondary")),"")))))))))</f>
        <v/>
      </c>
    </row>
    <row r="8999" spans="5:5" ht="15" customHeight="1" x14ac:dyDescent="0.35">
      <c r="E8999" s="11" t="str">
        <f>IF(F8999="Primary Timing Controller","Timing",IF(F8999="Secondary Timing Controller","Timing",IF(F8999="Star","Ethernet",IF(F8999="Door Controller","Security Solution",IF(F8999="Elevator Controller","Security Solution",IF(F8999="Range Extender","Security Solution",IF(F8999="Dropbox","Standalone",IF(F8999="LF Exciter","Standalone",IF(OR(F8999="Monitor",F8999="Virtual Wall"),IF(VLOOKUP(H8999,IRDeviceDetails!$A$1:$B$10000,2,FALSE)=0,"Standalone",IF(ISNUMBER(MATCH(H8999,ConfigGrouping!$D$1:$D$10000,0)),"Primary","Secondary")),"")))))))))</f>
        <v/>
      </c>
    </row>
    <row r="9000" spans="5:5" ht="15" customHeight="1" x14ac:dyDescent="0.35">
      <c r="E9000" s="11" t="str">
        <f>IF(F9000="Primary Timing Controller","Timing",IF(F9000="Secondary Timing Controller","Timing",IF(F9000="Star","Ethernet",IF(F9000="Door Controller","Security Solution",IF(F9000="Elevator Controller","Security Solution",IF(F9000="Range Extender","Security Solution",IF(F9000="Dropbox","Standalone",IF(F9000="LF Exciter","Standalone",IF(OR(F9000="Monitor",F9000="Virtual Wall"),IF(VLOOKUP(H9000,IRDeviceDetails!$A$1:$B$10000,2,FALSE)=0,"Standalone",IF(ISNUMBER(MATCH(H9000,ConfigGrouping!$D$1:$D$10000,0)),"Primary","Secondary")),"")))))))))</f>
        <v/>
      </c>
    </row>
    <row r="9001" spans="5:5" ht="15" customHeight="1" x14ac:dyDescent="0.35">
      <c r="E9001" s="11" t="str">
        <f>IF(F9001="Primary Timing Controller","Timing",IF(F9001="Secondary Timing Controller","Timing",IF(F9001="Star","Ethernet",IF(F9001="Door Controller","Security Solution",IF(F9001="Elevator Controller","Security Solution",IF(F9001="Range Extender","Security Solution",IF(F9001="Dropbox","Standalone",IF(F9001="LF Exciter","Standalone",IF(OR(F9001="Monitor",F9001="Virtual Wall"),IF(VLOOKUP(H9001,IRDeviceDetails!$A$1:$B$10000,2,FALSE)=0,"Standalone",IF(ISNUMBER(MATCH(H9001,ConfigGrouping!$D$1:$D$10000,0)),"Primary","Secondary")),"")))))))))</f>
        <v/>
      </c>
    </row>
    <row r="9002" spans="5:5" ht="15" customHeight="1" x14ac:dyDescent="0.35">
      <c r="E9002" s="11" t="str">
        <f>IF(F9002="Primary Timing Controller","Timing",IF(F9002="Secondary Timing Controller","Timing",IF(F9002="Star","Ethernet",IF(F9002="Door Controller","Security Solution",IF(F9002="Elevator Controller","Security Solution",IF(F9002="Range Extender","Security Solution",IF(F9002="Dropbox","Standalone",IF(F9002="LF Exciter","Standalone",IF(OR(F9002="Monitor",F9002="Virtual Wall"),IF(VLOOKUP(H9002,IRDeviceDetails!$A$1:$B$10000,2,FALSE)=0,"Standalone",IF(ISNUMBER(MATCH(H9002,ConfigGrouping!$D$1:$D$10000,0)),"Primary","Secondary")),"")))))))))</f>
        <v/>
      </c>
    </row>
    <row r="9003" spans="5:5" ht="15" customHeight="1" x14ac:dyDescent="0.35">
      <c r="E9003" s="11" t="str">
        <f>IF(F9003="Primary Timing Controller","Timing",IF(F9003="Secondary Timing Controller","Timing",IF(F9003="Star","Ethernet",IF(F9003="Door Controller","Security Solution",IF(F9003="Elevator Controller","Security Solution",IF(F9003="Range Extender","Security Solution",IF(F9003="Dropbox","Standalone",IF(F9003="LF Exciter","Standalone",IF(OR(F9003="Monitor",F9003="Virtual Wall"),IF(VLOOKUP(H9003,IRDeviceDetails!$A$1:$B$10000,2,FALSE)=0,"Standalone",IF(ISNUMBER(MATCH(H9003,ConfigGrouping!$D$1:$D$10000,0)),"Primary","Secondary")),"")))))))))</f>
        <v/>
      </c>
    </row>
    <row r="9004" spans="5:5" ht="15" customHeight="1" x14ac:dyDescent="0.35">
      <c r="E9004" s="11" t="str">
        <f>IF(F9004="Primary Timing Controller","Timing",IF(F9004="Secondary Timing Controller","Timing",IF(F9004="Star","Ethernet",IF(F9004="Door Controller","Security Solution",IF(F9004="Elevator Controller","Security Solution",IF(F9004="Range Extender","Security Solution",IF(F9004="Dropbox","Standalone",IF(F9004="LF Exciter","Standalone",IF(OR(F9004="Monitor",F9004="Virtual Wall"),IF(VLOOKUP(H9004,IRDeviceDetails!$A$1:$B$10000,2,FALSE)=0,"Standalone",IF(ISNUMBER(MATCH(H9004,ConfigGrouping!$D$1:$D$10000,0)),"Primary","Secondary")),"")))))))))</f>
        <v/>
      </c>
    </row>
    <row r="9005" spans="5:5" ht="15" customHeight="1" x14ac:dyDescent="0.35">
      <c r="E9005" s="11" t="str">
        <f>IF(F9005="Primary Timing Controller","Timing",IF(F9005="Secondary Timing Controller","Timing",IF(F9005="Star","Ethernet",IF(F9005="Door Controller","Security Solution",IF(F9005="Elevator Controller","Security Solution",IF(F9005="Range Extender","Security Solution",IF(F9005="Dropbox","Standalone",IF(F9005="LF Exciter","Standalone",IF(OR(F9005="Monitor",F9005="Virtual Wall"),IF(VLOOKUP(H9005,IRDeviceDetails!$A$1:$B$10000,2,FALSE)=0,"Standalone",IF(ISNUMBER(MATCH(H9005,ConfigGrouping!$D$1:$D$10000,0)),"Primary","Secondary")),"")))))))))</f>
        <v/>
      </c>
    </row>
    <row r="9006" spans="5:5" ht="15" customHeight="1" x14ac:dyDescent="0.35">
      <c r="E9006" s="11" t="str">
        <f>IF(F9006="Primary Timing Controller","Timing",IF(F9006="Secondary Timing Controller","Timing",IF(F9006="Star","Ethernet",IF(F9006="Door Controller","Security Solution",IF(F9006="Elevator Controller","Security Solution",IF(F9006="Range Extender","Security Solution",IF(F9006="Dropbox","Standalone",IF(F9006="LF Exciter","Standalone",IF(OR(F9006="Monitor",F9006="Virtual Wall"),IF(VLOOKUP(H9006,IRDeviceDetails!$A$1:$B$10000,2,FALSE)=0,"Standalone",IF(ISNUMBER(MATCH(H9006,ConfigGrouping!$D$1:$D$10000,0)),"Primary","Secondary")),"")))))))))</f>
        <v/>
      </c>
    </row>
    <row r="9007" spans="5:5" ht="15" customHeight="1" x14ac:dyDescent="0.35">
      <c r="E9007" s="11" t="str">
        <f>IF(F9007="Primary Timing Controller","Timing",IF(F9007="Secondary Timing Controller","Timing",IF(F9007="Star","Ethernet",IF(F9007="Door Controller","Security Solution",IF(F9007="Elevator Controller","Security Solution",IF(F9007="Range Extender","Security Solution",IF(F9007="Dropbox","Standalone",IF(F9007="LF Exciter","Standalone",IF(OR(F9007="Monitor",F9007="Virtual Wall"),IF(VLOOKUP(H9007,IRDeviceDetails!$A$1:$B$10000,2,FALSE)=0,"Standalone",IF(ISNUMBER(MATCH(H9007,ConfigGrouping!$D$1:$D$10000,0)),"Primary","Secondary")),"")))))))))</f>
        <v/>
      </c>
    </row>
    <row r="9008" spans="5:5" ht="15" customHeight="1" x14ac:dyDescent="0.35">
      <c r="E9008" s="11" t="str">
        <f>IF(F9008="Primary Timing Controller","Timing",IF(F9008="Secondary Timing Controller","Timing",IF(F9008="Star","Ethernet",IF(F9008="Door Controller","Security Solution",IF(F9008="Elevator Controller","Security Solution",IF(F9008="Range Extender","Security Solution",IF(F9008="Dropbox","Standalone",IF(F9008="LF Exciter","Standalone",IF(OR(F9008="Monitor",F9008="Virtual Wall"),IF(VLOOKUP(H9008,IRDeviceDetails!$A$1:$B$10000,2,FALSE)=0,"Standalone",IF(ISNUMBER(MATCH(H9008,ConfigGrouping!$D$1:$D$10000,0)),"Primary","Secondary")),"")))))))))</f>
        <v/>
      </c>
    </row>
    <row r="9009" spans="5:5" ht="15" customHeight="1" x14ac:dyDescent="0.35">
      <c r="E9009" s="11" t="str">
        <f>IF(F9009="Primary Timing Controller","Timing",IF(F9009="Secondary Timing Controller","Timing",IF(F9009="Star","Ethernet",IF(F9009="Door Controller","Security Solution",IF(F9009="Elevator Controller","Security Solution",IF(F9009="Range Extender","Security Solution",IF(F9009="Dropbox","Standalone",IF(F9009="LF Exciter","Standalone",IF(OR(F9009="Monitor",F9009="Virtual Wall"),IF(VLOOKUP(H9009,IRDeviceDetails!$A$1:$B$10000,2,FALSE)=0,"Standalone",IF(ISNUMBER(MATCH(H9009,ConfigGrouping!$D$1:$D$10000,0)),"Primary","Secondary")),"")))))))))</f>
        <v/>
      </c>
    </row>
    <row r="9010" spans="5:5" ht="15" customHeight="1" x14ac:dyDescent="0.35">
      <c r="E9010" s="11" t="str">
        <f>IF(F9010="Primary Timing Controller","Timing",IF(F9010="Secondary Timing Controller","Timing",IF(F9010="Star","Ethernet",IF(F9010="Door Controller","Security Solution",IF(F9010="Elevator Controller","Security Solution",IF(F9010="Range Extender","Security Solution",IF(F9010="Dropbox","Standalone",IF(F9010="LF Exciter","Standalone",IF(OR(F9010="Monitor",F9010="Virtual Wall"),IF(VLOOKUP(H9010,IRDeviceDetails!$A$1:$B$10000,2,FALSE)=0,"Standalone",IF(ISNUMBER(MATCH(H9010,ConfigGrouping!$D$1:$D$10000,0)),"Primary","Secondary")),"")))))))))</f>
        <v/>
      </c>
    </row>
    <row r="9011" spans="5:5" ht="15" customHeight="1" x14ac:dyDescent="0.35">
      <c r="E9011" s="11" t="str">
        <f>IF(F9011="Primary Timing Controller","Timing",IF(F9011="Secondary Timing Controller","Timing",IF(F9011="Star","Ethernet",IF(F9011="Door Controller","Security Solution",IF(F9011="Elevator Controller","Security Solution",IF(F9011="Range Extender","Security Solution",IF(F9011="Dropbox","Standalone",IF(F9011="LF Exciter","Standalone",IF(OR(F9011="Monitor",F9011="Virtual Wall"),IF(VLOOKUP(H9011,IRDeviceDetails!$A$1:$B$10000,2,FALSE)=0,"Standalone",IF(ISNUMBER(MATCH(H9011,ConfigGrouping!$D$1:$D$10000,0)),"Primary","Secondary")),"")))))))))</f>
        <v/>
      </c>
    </row>
    <row r="9012" spans="5:5" ht="15" customHeight="1" x14ac:dyDescent="0.35">
      <c r="E9012" s="11" t="str">
        <f>IF(F9012="Primary Timing Controller","Timing",IF(F9012="Secondary Timing Controller","Timing",IF(F9012="Star","Ethernet",IF(F9012="Door Controller","Security Solution",IF(F9012="Elevator Controller","Security Solution",IF(F9012="Range Extender","Security Solution",IF(F9012="Dropbox","Standalone",IF(F9012="LF Exciter","Standalone",IF(OR(F9012="Monitor",F9012="Virtual Wall"),IF(VLOOKUP(H9012,IRDeviceDetails!$A$1:$B$10000,2,FALSE)=0,"Standalone",IF(ISNUMBER(MATCH(H9012,ConfigGrouping!$D$1:$D$10000,0)),"Primary","Secondary")),"")))))))))</f>
        <v/>
      </c>
    </row>
    <row r="9013" spans="5:5" ht="15" customHeight="1" x14ac:dyDescent="0.35">
      <c r="E9013" s="11" t="str">
        <f>IF(F9013="Primary Timing Controller","Timing",IF(F9013="Secondary Timing Controller","Timing",IF(F9013="Star","Ethernet",IF(F9013="Door Controller","Security Solution",IF(F9013="Elevator Controller","Security Solution",IF(F9013="Range Extender","Security Solution",IF(F9013="Dropbox","Standalone",IF(F9013="LF Exciter","Standalone",IF(OR(F9013="Monitor",F9013="Virtual Wall"),IF(VLOOKUP(H9013,IRDeviceDetails!$A$1:$B$10000,2,FALSE)=0,"Standalone",IF(ISNUMBER(MATCH(H9013,ConfigGrouping!$D$1:$D$10000,0)),"Primary","Secondary")),"")))))))))</f>
        <v/>
      </c>
    </row>
    <row r="9014" spans="5:5" ht="15" customHeight="1" x14ac:dyDescent="0.35">
      <c r="E9014" s="11" t="str">
        <f>IF(F9014="Primary Timing Controller","Timing",IF(F9014="Secondary Timing Controller","Timing",IF(F9014="Star","Ethernet",IF(F9014="Door Controller","Security Solution",IF(F9014="Elevator Controller","Security Solution",IF(F9014="Range Extender","Security Solution",IF(F9014="Dropbox","Standalone",IF(F9014="LF Exciter","Standalone",IF(OR(F9014="Monitor",F9014="Virtual Wall"),IF(VLOOKUP(H9014,IRDeviceDetails!$A$1:$B$10000,2,FALSE)=0,"Standalone",IF(ISNUMBER(MATCH(H9014,ConfigGrouping!$D$1:$D$10000,0)),"Primary","Secondary")),"")))))))))</f>
        <v/>
      </c>
    </row>
    <row r="9015" spans="5:5" ht="15" customHeight="1" x14ac:dyDescent="0.35">
      <c r="E9015" s="11" t="str">
        <f>IF(F9015="Primary Timing Controller","Timing",IF(F9015="Secondary Timing Controller","Timing",IF(F9015="Star","Ethernet",IF(F9015="Door Controller","Security Solution",IF(F9015="Elevator Controller","Security Solution",IF(F9015="Range Extender","Security Solution",IF(F9015="Dropbox","Standalone",IF(F9015="LF Exciter","Standalone",IF(OR(F9015="Monitor",F9015="Virtual Wall"),IF(VLOOKUP(H9015,IRDeviceDetails!$A$1:$B$10000,2,FALSE)=0,"Standalone",IF(ISNUMBER(MATCH(H9015,ConfigGrouping!$D$1:$D$10000,0)),"Primary","Secondary")),"")))))))))</f>
        <v/>
      </c>
    </row>
    <row r="9016" spans="5:5" ht="15" customHeight="1" x14ac:dyDescent="0.35">
      <c r="E9016" s="11" t="str">
        <f>IF(F9016="Primary Timing Controller","Timing",IF(F9016="Secondary Timing Controller","Timing",IF(F9016="Star","Ethernet",IF(F9016="Door Controller","Security Solution",IF(F9016="Elevator Controller","Security Solution",IF(F9016="Range Extender","Security Solution",IF(F9016="Dropbox","Standalone",IF(F9016="LF Exciter","Standalone",IF(OR(F9016="Monitor",F9016="Virtual Wall"),IF(VLOOKUP(H9016,IRDeviceDetails!$A$1:$B$10000,2,FALSE)=0,"Standalone",IF(ISNUMBER(MATCH(H9016,ConfigGrouping!$D$1:$D$10000,0)),"Primary","Secondary")),"")))))))))</f>
        <v/>
      </c>
    </row>
    <row r="9017" spans="5:5" ht="15" customHeight="1" x14ac:dyDescent="0.35">
      <c r="E9017" s="11" t="str">
        <f>IF(F9017="Primary Timing Controller","Timing",IF(F9017="Secondary Timing Controller","Timing",IF(F9017="Star","Ethernet",IF(F9017="Door Controller","Security Solution",IF(F9017="Elevator Controller","Security Solution",IF(F9017="Range Extender","Security Solution",IF(F9017="Dropbox","Standalone",IF(F9017="LF Exciter","Standalone",IF(OR(F9017="Monitor",F9017="Virtual Wall"),IF(VLOOKUP(H9017,IRDeviceDetails!$A$1:$B$10000,2,FALSE)=0,"Standalone",IF(ISNUMBER(MATCH(H9017,ConfigGrouping!$D$1:$D$10000,0)),"Primary","Secondary")),"")))))))))</f>
        <v/>
      </c>
    </row>
    <row r="9018" spans="5:5" ht="15" customHeight="1" x14ac:dyDescent="0.35">
      <c r="E9018" s="11" t="str">
        <f>IF(F9018="Primary Timing Controller","Timing",IF(F9018="Secondary Timing Controller","Timing",IF(F9018="Star","Ethernet",IF(F9018="Door Controller","Security Solution",IF(F9018="Elevator Controller","Security Solution",IF(F9018="Range Extender","Security Solution",IF(F9018="Dropbox","Standalone",IF(F9018="LF Exciter","Standalone",IF(OR(F9018="Monitor",F9018="Virtual Wall"),IF(VLOOKUP(H9018,IRDeviceDetails!$A$1:$B$10000,2,FALSE)=0,"Standalone",IF(ISNUMBER(MATCH(H9018,ConfigGrouping!$D$1:$D$10000,0)),"Primary","Secondary")),"")))))))))</f>
        <v/>
      </c>
    </row>
    <row r="9019" spans="5:5" ht="15" customHeight="1" x14ac:dyDescent="0.35">
      <c r="E9019" s="11" t="str">
        <f>IF(F9019="Primary Timing Controller","Timing",IF(F9019="Secondary Timing Controller","Timing",IF(F9019="Star","Ethernet",IF(F9019="Door Controller","Security Solution",IF(F9019="Elevator Controller","Security Solution",IF(F9019="Range Extender","Security Solution",IF(F9019="Dropbox","Standalone",IF(F9019="LF Exciter","Standalone",IF(OR(F9019="Monitor",F9019="Virtual Wall"),IF(VLOOKUP(H9019,IRDeviceDetails!$A$1:$B$10000,2,FALSE)=0,"Standalone",IF(ISNUMBER(MATCH(H9019,ConfigGrouping!$D$1:$D$10000,0)),"Primary","Secondary")),"")))))))))</f>
        <v/>
      </c>
    </row>
    <row r="9020" spans="5:5" ht="15" customHeight="1" x14ac:dyDescent="0.35">
      <c r="E9020" s="11" t="str">
        <f>IF(F9020="Primary Timing Controller","Timing",IF(F9020="Secondary Timing Controller","Timing",IF(F9020="Star","Ethernet",IF(F9020="Door Controller","Security Solution",IF(F9020="Elevator Controller","Security Solution",IF(F9020="Range Extender","Security Solution",IF(F9020="Dropbox","Standalone",IF(F9020="LF Exciter","Standalone",IF(OR(F9020="Monitor",F9020="Virtual Wall"),IF(VLOOKUP(H9020,IRDeviceDetails!$A$1:$B$10000,2,FALSE)=0,"Standalone",IF(ISNUMBER(MATCH(H9020,ConfigGrouping!$D$1:$D$10000,0)),"Primary","Secondary")),"")))))))))</f>
        <v/>
      </c>
    </row>
    <row r="9021" spans="5:5" ht="15" customHeight="1" x14ac:dyDescent="0.35">
      <c r="E9021" s="11" t="str">
        <f>IF(F9021="Primary Timing Controller","Timing",IF(F9021="Secondary Timing Controller","Timing",IF(F9021="Star","Ethernet",IF(F9021="Door Controller","Security Solution",IF(F9021="Elevator Controller","Security Solution",IF(F9021="Range Extender","Security Solution",IF(F9021="Dropbox","Standalone",IF(F9021="LF Exciter","Standalone",IF(OR(F9021="Monitor",F9021="Virtual Wall"),IF(VLOOKUP(H9021,IRDeviceDetails!$A$1:$B$10000,2,FALSE)=0,"Standalone",IF(ISNUMBER(MATCH(H9021,ConfigGrouping!$D$1:$D$10000,0)),"Primary","Secondary")),"")))))))))</f>
        <v/>
      </c>
    </row>
    <row r="9022" spans="5:5" ht="15" customHeight="1" x14ac:dyDescent="0.35">
      <c r="E9022" s="11" t="str">
        <f>IF(F9022="Primary Timing Controller","Timing",IF(F9022="Secondary Timing Controller","Timing",IF(F9022="Star","Ethernet",IF(F9022="Door Controller","Security Solution",IF(F9022="Elevator Controller","Security Solution",IF(F9022="Range Extender","Security Solution",IF(F9022="Dropbox","Standalone",IF(F9022="LF Exciter","Standalone",IF(OR(F9022="Monitor",F9022="Virtual Wall"),IF(VLOOKUP(H9022,IRDeviceDetails!$A$1:$B$10000,2,FALSE)=0,"Standalone",IF(ISNUMBER(MATCH(H9022,ConfigGrouping!$D$1:$D$10000,0)),"Primary","Secondary")),"")))))))))</f>
        <v/>
      </c>
    </row>
    <row r="9023" spans="5:5" ht="15" customHeight="1" x14ac:dyDescent="0.35">
      <c r="E9023" s="11" t="str">
        <f>IF(F9023="Primary Timing Controller","Timing",IF(F9023="Secondary Timing Controller","Timing",IF(F9023="Star","Ethernet",IF(F9023="Door Controller","Security Solution",IF(F9023="Elevator Controller","Security Solution",IF(F9023="Range Extender","Security Solution",IF(F9023="Dropbox","Standalone",IF(F9023="LF Exciter","Standalone",IF(OR(F9023="Monitor",F9023="Virtual Wall"),IF(VLOOKUP(H9023,IRDeviceDetails!$A$1:$B$10000,2,FALSE)=0,"Standalone",IF(ISNUMBER(MATCH(H9023,ConfigGrouping!$D$1:$D$10000,0)),"Primary","Secondary")),"")))))))))</f>
        <v/>
      </c>
    </row>
    <row r="9024" spans="5:5" ht="15" customHeight="1" x14ac:dyDescent="0.35">
      <c r="E9024" s="11" t="str">
        <f>IF(F9024="Primary Timing Controller","Timing",IF(F9024="Secondary Timing Controller","Timing",IF(F9024="Star","Ethernet",IF(F9024="Door Controller","Security Solution",IF(F9024="Elevator Controller","Security Solution",IF(F9024="Range Extender","Security Solution",IF(F9024="Dropbox","Standalone",IF(F9024="LF Exciter","Standalone",IF(OR(F9024="Monitor",F9024="Virtual Wall"),IF(VLOOKUP(H9024,IRDeviceDetails!$A$1:$B$10000,2,FALSE)=0,"Standalone",IF(ISNUMBER(MATCH(H9024,ConfigGrouping!$D$1:$D$10000,0)),"Primary","Secondary")),"")))))))))</f>
        <v/>
      </c>
    </row>
    <row r="9025" spans="5:5" ht="15" customHeight="1" x14ac:dyDescent="0.35">
      <c r="E9025" s="11" t="str">
        <f>IF(F9025="Primary Timing Controller","Timing",IF(F9025="Secondary Timing Controller","Timing",IF(F9025="Star","Ethernet",IF(F9025="Door Controller","Security Solution",IF(F9025="Elevator Controller","Security Solution",IF(F9025="Range Extender","Security Solution",IF(F9025="Dropbox","Standalone",IF(F9025="LF Exciter","Standalone",IF(OR(F9025="Monitor",F9025="Virtual Wall"),IF(VLOOKUP(H9025,IRDeviceDetails!$A$1:$B$10000,2,FALSE)=0,"Standalone",IF(ISNUMBER(MATCH(H9025,ConfigGrouping!$D$1:$D$10000,0)),"Primary","Secondary")),"")))))))))</f>
        <v/>
      </c>
    </row>
    <row r="9026" spans="5:5" ht="15" customHeight="1" x14ac:dyDescent="0.35">
      <c r="E9026" s="11" t="str">
        <f>IF(F9026="Primary Timing Controller","Timing",IF(F9026="Secondary Timing Controller","Timing",IF(F9026="Star","Ethernet",IF(F9026="Door Controller","Security Solution",IF(F9026="Elevator Controller","Security Solution",IF(F9026="Range Extender","Security Solution",IF(F9026="Dropbox","Standalone",IF(F9026="LF Exciter","Standalone",IF(OR(F9026="Monitor",F9026="Virtual Wall"),IF(VLOOKUP(H9026,IRDeviceDetails!$A$1:$B$10000,2,FALSE)=0,"Standalone",IF(ISNUMBER(MATCH(H9026,ConfigGrouping!$D$1:$D$10000,0)),"Primary","Secondary")),"")))))))))</f>
        <v/>
      </c>
    </row>
    <row r="9027" spans="5:5" ht="15" customHeight="1" x14ac:dyDescent="0.35">
      <c r="E9027" s="11" t="str">
        <f>IF(F9027="Primary Timing Controller","Timing",IF(F9027="Secondary Timing Controller","Timing",IF(F9027="Star","Ethernet",IF(F9027="Door Controller","Security Solution",IF(F9027="Elevator Controller","Security Solution",IF(F9027="Range Extender","Security Solution",IF(F9027="Dropbox","Standalone",IF(F9027="LF Exciter","Standalone",IF(OR(F9027="Monitor",F9027="Virtual Wall"),IF(VLOOKUP(H9027,IRDeviceDetails!$A$1:$B$10000,2,FALSE)=0,"Standalone",IF(ISNUMBER(MATCH(H9027,ConfigGrouping!$D$1:$D$10000,0)),"Primary","Secondary")),"")))))))))</f>
        <v/>
      </c>
    </row>
    <row r="9028" spans="5:5" ht="15" customHeight="1" x14ac:dyDescent="0.35">
      <c r="E9028" s="11" t="str">
        <f>IF(F9028="Primary Timing Controller","Timing",IF(F9028="Secondary Timing Controller","Timing",IF(F9028="Star","Ethernet",IF(F9028="Door Controller","Security Solution",IF(F9028="Elevator Controller","Security Solution",IF(F9028="Range Extender","Security Solution",IF(F9028="Dropbox","Standalone",IF(F9028="LF Exciter","Standalone",IF(OR(F9028="Monitor",F9028="Virtual Wall"),IF(VLOOKUP(H9028,IRDeviceDetails!$A$1:$B$10000,2,FALSE)=0,"Standalone",IF(ISNUMBER(MATCH(H9028,ConfigGrouping!$D$1:$D$10000,0)),"Primary","Secondary")),"")))))))))</f>
        <v/>
      </c>
    </row>
    <row r="9029" spans="5:5" ht="15" customHeight="1" x14ac:dyDescent="0.35">
      <c r="E9029" s="11" t="str">
        <f>IF(F9029="Primary Timing Controller","Timing",IF(F9029="Secondary Timing Controller","Timing",IF(F9029="Star","Ethernet",IF(F9029="Door Controller","Security Solution",IF(F9029="Elevator Controller","Security Solution",IF(F9029="Range Extender","Security Solution",IF(F9029="Dropbox","Standalone",IF(F9029="LF Exciter","Standalone",IF(OR(F9029="Monitor",F9029="Virtual Wall"),IF(VLOOKUP(H9029,IRDeviceDetails!$A$1:$B$10000,2,FALSE)=0,"Standalone",IF(ISNUMBER(MATCH(H9029,ConfigGrouping!$D$1:$D$10000,0)),"Primary","Secondary")),"")))))))))</f>
        <v/>
      </c>
    </row>
    <row r="9030" spans="5:5" ht="15" customHeight="1" x14ac:dyDescent="0.35">
      <c r="E9030" s="11" t="str">
        <f>IF(F9030="Primary Timing Controller","Timing",IF(F9030="Secondary Timing Controller","Timing",IF(F9030="Star","Ethernet",IF(F9030="Door Controller","Security Solution",IF(F9030="Elevator Controller","Security Solution",IF(F9030="Range Extender","Security Solution",IF(F9030="Dropbox","Standalone",IF(F9030="LF Exciter","Standalone",IF(OR(F9030="Monitor",F9030="Virtual Wall"),IF(VLOOKUP(H9030,IRDeviceDetails!$A$1:$B$10000,2,FALSE)=0,"Standalone",IF(ISNUMBER(MATCH(H9030,ConfigGrouping!$D$1:$D$10000,0)),"Primary","Secondary")),"")))))))))</f>
        <v/>
      </c>
    </row>
    <row r="9031" spans="5:5" ht="15" customHeight="1" x14ac:dyDescent="0.35">
      <c r="E9031" s="11" t="str">
        <f>IF(F9031="Primary Timing Controller","Timing",IF(F9031="Secondary Timing Controller","Timing",IF(F9031="Star","Ethernet",IF(F9031="Door Controller","Security Solution",IF(F9031="Elevator Controller","Security Solution",IF(F9031="Range Extender","Security Solution",IF(F9031="Dropbox","Standalone",IF(F9031="LF Exciter","Standalone",IF(OR(F9031="Monitor",F9031="Virtual Wall"),IF(VLOOKUP(H9031,IRDeviceDetails!$A$1:$B$10000,2,FALSE)=0,"Standalone",IF(ISNUMBER(MATCH(H9031,ConfigGrouping!$D$1:$D$10000,0)),"Primary","Secondary")),"")))))))))</f>
        <v/>
      </c>
    </row>
    <row r="9032" spans="5:5" ht="15" customHeight="1" x14ac:dyDescent="0.35">
      <c r="E9032" s="11" t="str">
        <f>IF(F9032="Primary Timing Controller","Timing",IF(F9032="Secondary Timing Controller","Timing",IF(F9032="Star","Ethernet",IF(F9032="Door Controller","Security Solution",IF(F9032="Elevator Controller","Security Solution",IF(F9032="Range Extender","Security Solution",IF(F9032="Dropbox","Standalone",IF(F9032="LF Exciter","Standalone",IF(OR(F9032="Monitor",F9032="Virtual Wall"),IF(VLOOKUP(H9032,IRDeviceDetails!$A$1:$B$10000,2,FALSE)=0,"Standalone",IF(ISNUMBER(MATCH(H9032,ConfigGrouping!$D$1:$D$10000,0)),"Primary","Secondary")),"")))))))))</f>
        <v/>
      </c>
    </row>
    <row r="9033" spans="5:5" ht="15" customHeight="1" x14ac:dyDescent="0.35">
      <c r="E9033" s="11" t="str">
        <f>IF(F9033="Primary Timing Controller","Timing",IF(F9033="Secondary Timing Controller","Timing",IF(F9033="Star","Ethernet",IF(F9033="Door Controller","Security Solution",IF(F9033="Elevator Controller","Security Solution",IF(F9033="Range Extender","Security Solution",IF(F9033="Dropbox","Standalone",IF(F9033="LF Exciter","Standalone",IF(OR(F9033="Monitor",F9033="Virtual Wall"),IF(VLOOKUP(H9033,IRDeviceDetails!$A$1:$B$10000,2,FALSE)=0,"Standalone",IF(ISNUMBER(MATCH(H9033,ConfigGrouping!$D$1:$D$10000,0)),"Primary","Secondary")),"")))))))))</f>
        <v/>
      </c>
    </row>
    <row r="9034" spans="5:5" ht="15" customHeight="1" x14ac:dyDescent="0.35">
      <c r="E9034" s="11" t="str">
        <f>IF(F9034="Primary Timing Controller","Timing",IF(F9034="Secondary Timing Controller","Timing",IF(F9034="Star","Ethernet",IF(F9034="Door Controller","Security Solution",IF(F9034="Elevator Controller","Security Solution",IF(F9034="Range Extender","Security Solution",IF(F9034="Dropbox","Standalone",IF(F9034="LF Exciter","Standalone",IF(OR(F9034="Monitor",F9034="Virtual Wall"),IF(VLOOKUP(H9034,IRDeviceDetails!$A$1:$B$10000,2,FALSE)=0,"Standalone",IF(ISNUMBER(MATCH(H9034,ConfigGrouping!$D$1:$D$10000,0)),"Primary","Secondary")),"")))))))))</f>
        <v/>
      </c>
    </row>
    <row r="9035" spans="5:5" ht="15" customHeight="1" x14ac:dyDescent="0.35">
      <c r="E9035" s="11" t="str">
        <f>IF(F9035="Primary Timing Controller","Timing",IF(F9035="Secondary Timing Controller","Timing",IF(F9035="Star","Ethernet",IF(F9035="Door Controller","Security Solution",IF(F9035="Elevator Controller","Security Solution",IF(F9035="Range Extender","Security Solution",IF(F9035="Dropbox","Standalone",IF(F9035="LF Exciter","Standalone",IF(OR(F9035="Monitor",F9035="Virtual Wall"),IF(VLOOKUP(H9035,IRDeviceDetails!$A$1:$B$10000,2,FALSE)=0,"Standalone",IF(ISNUMBER(MATCH(H9035,ConfigGrouping!$D$1:$D$10000,0)),"Primary","Secondary")),"")))))))))</f>
        <v/>
      </c>
    </row>
    <row r="9036" spans="5:5" ht="15" customHeight="1" x14ac:dyDescent="0.35">
      <c r="E9036" s="11" t="str">
        <f>IF(F9036="Primary Timing Controller","Timing",IF(F9036="Secondary Timing Controller","Timing",IF(F9036="Star","Ethernet",IF(F9036="Door Controller","Security Solution",IF(F9036="Elevator Controller","Security Solution",IF(F9036="Range Extender","Security Solution",IF(F9036="Dropbox","Standalone",IF(F9036="LF Exciter","Standalone",IF(OR(F9036="Monitor",F9036="Virtual Wall"),IF(VLOOKUP(H9036,IRDeviceDetails!$A$1:$B$10000,2,FALSE)=0,"Standalone",IF(ISNUMBER(MATCH(H9036,ConfigGrouping!$D$1:$D$10000,0)),"Primary","Secondary")),"")))))))))</f>
        <v/>
      </c>
    </row>
    <row r="9037" spans="5:5" ht="15" customHeight="1" x14ac:dyDescent="0.35">
      <c r="E9037" s="11" t="str">
        <f>IF(F9037="Primary Timing Controller","Timing",IF(F9037="Secondary Timing Controller","Timing",IF(F9037="Star","Ethernet",IF(F9037="Door Controller","Security Solution",IF(F9037="Elevator Controller","Security Solution",IF(F9037="Range Extender","Security Solution",IF(F9037="Dropbox","Standalone",IF(F9037="LF Exciter","Standalone",IF(OR(F9037="Monitor",F9037="Virtual Wall"),IF(VLOOKUP(H9037,IRDeviceDetails!$A$1:$B$10000,2,FALSE)=0,"Standalone",IF(ISNUMBER(MATCH(H9037,ConfigGrouping!$D$1:$D$10000,0)),"Primary","Secondary")),"")))))))))</f>
        <v/>
      </c>
    </row>
    <row r="9038" spans="5:5" ht="15" customHeight="1" x14ac:dyDescent="0.35">
      <c r="E9038" s="11" t="str">
        <f>IF(F9038="Primary Timing Controller","Timing",IF(F9038="Secondary Timing Controller","Timing",IF(F9038="Star","Ethernet",IF(F9038="Door Controller","Security Solution",IF(F9038="Elevator Controller","Security Solution",IF(F9038="Range Extender","Security Solution",IF(F9038="Dropbox","Standalone",IF(F9038="LF Exciter","Standalone",IF(OR(F9038="Monitor",F9038="Virtual Wall"),IF(VLOOKUP(H9038,IRDeviceDetails!$A$1:$B$10000,2,FALSE)=0,"Standalone",IF(ISNUMBER(MATCH(H9038,ConfigGrouping!$D$1:$D$10000,0)),"Primary","Secondary")),"")))))))))</f>
        <v/>
      </c>
    </row>
    <row r="9039" spans="5:5" ht="15" customHeight="1" x14ac:dyDescent="0.35">
      <c r="E9039" s="11" t="str">
        <f>IF(F9039="Primary Timing Controller","Timing",IF(F9039="Secondary Timing Controller","Timing",IF(F9039="Star","Ethernet",IF(F9039="Door Controller","Security Solution",IF(F9039="Elevator Controller","Security Solution",IF(F9039="Range Extender","Security Solution",IF(F9039="Dropbox","Standalone",IF(F9039="LF Exciter","Standalone",IF(OR(F9039="Monitor",F9039="Virtual Wall"),IF(VLOOKUP(H9039,IRDeviceDetails!$A$1:$B$10000,2,FALSE)=0,"Standalone",IF(ISNUMBER(MATCH(H9039,ConfigGrouping!$D$1:$D$10000,0)),"Primary","Secondary")),"")))))))))</f>
        <v/>
      </c>
    </row>
    <row r="9040" spans="5:5" ht="15" customHeight="1" x14ac:dyDescent="0.35">
      <c r="E9040" s="11" t="str">
        <f>IF(F9040="Primary Timing Controller","Timing",IF(F9040="Secondary Timing Controller","Timing",IF(F9040="Star","Ethernet",IF(F9040="Door Controller","Security Solution",IF(F9040="Elevator Controller","Security Solution",IF(F9040="Range Extender","Security Solution",IF(F9040="Dropbox","Standalone",IF(F9040="LF Exciter","Standalone",IF(OR(F9040="Monitor",F9040="Virtual Wall"),IF(VLOOKUP(H9040,IRDeviceDetails!$A$1:$B$10000,2,FALSE)=0,"Standalone",IF(ISNUMBER(MATCH(H9040,ConfigGrouping!$D$1:$D$10000,0)),"Primary","Secondary")),"")))))))))</f>
        <v/>
      </c>
    </row>
    <row r="9041" spans="5:5" ht="15" customHeight="1" x14ac:dyDescent="0.35">
      <c r="E9041" s="11" t="str">
        <f>IF(F9041="Primary Timing Controller","Timing",IF(F9041="Secondary Timing Controller","Timing",IF(F9041="Star","Ethernet",IF(F9041="Door Controller","Security Solution",IF(F9041="Elevator Controller","Security Solution",IF(F9041="Range Extender","Security Solution",IF(F9041="Dropbox","Standalone",IF(F9041="LF Exciter","Standalone",IF(OR(F9041="Monitor",F9041="Virtual Wall"),IF(VLOOKUP(H9041,IRDeviceDetails!$A$1:$B$10000,2,FALSE)=0,"Standalone",IF(ISNUMBER(MATCH(H9041,ConfigGrouping!$D$1:$D$10000,0)),"Primary","Secondary")),"")))))))))</f>
        <v/>
      </c>
    </row>
    <row r="9042" spans="5:5" ht="15" customHeight="1" x14ac:dyDescent="0.35">
      <c r="E9042" s="11" t="str">
        <f>IF(F9042="Primary Timing Controller","Timing",IF(F9042="Secondary Timing Controller","Timing",IF(F9042="Star","Ethernet",IF(F9042="Door Controller","Security Solution",IF(F9042="Elevator Controller","Security Solution",IF(F9042="Range Extender","Security Solution",IF(F9042="Dropbox","Standalone",IF(F9042="LF Exciter","Standalone",IF(OR(F9042="Monitor",F9042="Virtual Wall"),IF(VLOOKUP(H9042,IRDeviceDetails!$A$1:$B$10000,2,FALSE)=0,"Standalone",IF(ISNUMBER(MATCH(H9042,ConfigGrouping!$D$1:$D$10000,0)),"Primary","Secondary")),"")))))))))</f>
        <v/>
      </c>
    </row>
    <row r="9043" spans="5:5" ht="15" customHeight="1" x14ac:dyDescent="0.35">
      <c r="E9043" s="11" t="str">
        <f>IF(F9043="Primary Timing Controller","Timing",IF(F9043="Secondary Timing Controller","Timing",IF(F9043="Star","Ethernet",IF(F9043="Door Controller","Security Solution",IF(F9043="Elevator Controller","Security Solution",IF(F9043="Range Extender","Security Solution",IF(F9043="Dropbox","Standalone",IF(F9043="LF Exciter","Standalone",IF(OR(F9043="Monitor",F9043="Virtual Wall"),IF(VLOOKUP(H9043,IRDeviceDetails!$A$1:$B$10000,2,FALSE)=0,"Standalone",IF(ISNUMBER(MATCH(H9043,ConfigGrouping!$D$1:$D$10000,0)),"Primary","Secondary")),"")))))))))</f>
        <v/>
      </c>
    </row>
    <row r="9044" spans="5:5" ht="15" customHeight="1" x14ac:dyDescent="0.35">
      <c r="E9044" s="11" t="str">
        <f>IF(F9044="Primary Timing Controller","Timing",IF(F9044="Secondary Timing Controller","Timing",IF(F9044="Star","Ethernet",IF(F9044="Door Controller","Security Solution",IF(F9044="Elevator Controller","Security Solution",IF(F9044="Range Extender","Security Solution",IF(F9044="Dropbox","Standalone",IF(F9044="LF Exciter","Standalone",IF(OR(F9044="Monitor",F9044="Virtual Wall"),IF(VLOOKUP(H9044,IRDeviceDetails!$A$1:$B$10000,2,FALSE)=0,"Standalone",IF(ISNUMBER(MATCH(H9044,ConfigGrouping!$D$1:$D$10000,0)),"Primary","Secondary")),"")))))))))</f>
        <v/>
      </c>
    </row>
    <row r="9045" spans="5:5" ht="15" customHeight="1" x14ac:dyDescent="0.35">
      <c r="E9045" s="11" t="str">
        <f>IF(F9045="Primary Timing Controller","Timing",IF(F9045="Secondary Timing Controller","Timing",IF(F9045="Star","Ethernet",IF(F9045="Door Controller","Security Solution",IF(F9045="Elevator Controller","Security Solution",IF(F9045="Range Extender","Security Solution",IF(F9045="Dropbox","Standalone",IF(F9045="LF Exciter","Standalone",IF(OR(F9045="Monitor",F9045="Virtual Wall"),IF(VLOOKUP(H9045,IRDeviceDetails!$A$1:$B$10000,2,FALSE)=0,"Standalone",IF(ISNUMBER(MATCH(H9045,ConfigGrouping!$D$1:$D$10000,0)),"Primary","Secondary")),"")))))))))</f>
        <v/>
      </c>
    </row>
    <row r="9046" spans="5:5" ht="15" customHeight="1" x14ac:dyDescent="0.35">
      <c r="E9046" s="11" t="str">
        <f>IF(F9046="Primary Timing Controller","Timing",IF(F9046="Secondary Timing Controller","Timing",IF(F9046="Star","Ethernet",IF(F9046="Door Controller","Security Solution",IF(F9046="Elevator Controller","Security Solution",IF(F9046="Range Extender","Security Solution",IF(F9046="Dropbox","Standalone",IF(F9046="LF Exciter","Standalone",IF(OR(F9046="Monitor",F9046="Virtual Wall"),IF(VLOOKUP(H9046,IRDeviceDetails!$A$1:$B$10000,2,FALSE)=0,"Standalone",IF(ISNUMBER(MATCH(H9046,ConfigGrouping!$D$1:$D$10000,0)),"Primary","Secondary")),"")))))))))</f>
        <v/>
      </c>
    </row>
    <row r="9047" spans="5:5" ht="15" customHeight="1" x14ac:dyDescent="0.35">
      <c r="E9047" s="11" t="str">
        <f>IF(F9047="Primary Timing Controller","Timing",IF(F9047="Secondary Timing Controller","Timing",IF(F9047="Star","Ethernet",IF(F9047="Door Controller","Security Solution",IF(F9047="Elevator Controller","Security Solution",IF(F9047="Range Extender","Security Solution",IF(F9047="Dropbox","Standalone",IF(F9047="LF Exciter","Standalone",IF(OR(F9047="Monitor",F9047="Virtual Wall"),IF(VLOOKUP(H9047,IRDeviceDetails!$A$1:$B$10000,2,FALSE)=0,"Standalone",IF(ISNUMBER(MATCH(H9047,ConfigGrouping!$D$1:$D$10000,0)),"Primary","Secondary")),"")))))))))</f>
        <v/>
      </c>
    </row>
    <row r="9048" spans="5:5" ht="15" customHeight="1" x14ac:dyDescent="0.35">
      <c r="E9048" s="11" t="str">
        <f>IF(F9048="Primary Timing Controller","Timing",IF(F9048="Secondary Timing Controller","Timing",IF(F9048="Star","Ethernet",IF(F9048="Door Controller","Security Solution",IF(F9048="Elevator Controller","Security Solution",IF(F9048="Range Extender","Security Solution",IF(F9048="Dropbox","Standalone",IF(F9048="LF Exciter","Standalone",IF(OR(F9048="Monitor",F9048="Virtual Wall"),IF(VLOOKUP(H9048,IRDeviceDetails!$A$1:$B$10000,2,FALSE)=0,"Standalone",IF(ISNUMBER(MATCH(H9048,ConfigGrouping!$D$1:$D$10000,0)),"Primary","Secondary")),"")))))))))</f>
        <v/>
      </c>
    </row>
    <row r="9049" spans="5:5" ht="15" customHeight="1" x14ac:dyDescent="0.35">
      <c r="E9049" s="11" t="str">
        <f>IF(F9049="Primary Timing Controller","Timing",IF(F9049="Secondary Timing Controller","Timing",IF(F9049="Star","Ethernet",IF(F9049="Door Controller","Security Solution",IF(F9049="Elevator Controller","Security Solution",IF(F9049="Range Extender","Security Solution",IF(F9049="Dropbox","Standalone",IF(F9049="LF Exciter","Standalone",IF(OR(F9049="Monitor",F9049="Virtual Wall"),IF(VLOOKUP(H9049,IRDeviceDetails!$A$1:$B$10000,2,FALSE)=0,"Standalone",IF(ISNUMBER(MATCH(H9049,ConfigGrouping!$D$1:$D$10000,0)),"Primary","Secondary")),"")))))))))</f>
        <v/>
      </c>
    </row>
    <row r="9050" spans="5:5" ht="15" customHeight="1" x14ac:dyDescent="0.35">
      <c r="E9050" s="11" t="str">
        <f>IF(F9050="Primary Timing Controller","Timing",IF(F9050="Secondary Timing Controller","Timing",IF(F9050="Star","Ethernet",IF(F9050="Door Controller","Security Solution",IF(F9050="Elevator Controller","Security Solution",IF(F9050="Range Extender","Security Solution",IF(F9050="Dropbox","Standalone",IF(F9050="LF Exciter","Standalone",IF(OR(F9050="Monitor",F9050="Virtual Wall"),IF(VLOOKUP(H9050,IRDeviceDetails!$A$1:$B$10000,2,FALSE)=0,"Standalone",IF(ISNUMBER(MATCH(H9050,ConfigGrouping!$D$1:$D$10000,0)),"Primary","Secondary")),"")))))))))</f>
        <v/>
      </c>
    </row>
    <row r="9051" spans="5:5" ht="15" customHeight="1" x14ac:dyDescent="0.35">
      <c r="E9051" s="11" t="str">
        <f>IF(F9051="Primary Timing Controller","Timing",IF(F9051="Secondary Timing Controller","Timing",IF(F9051="Star","Ethernet",IF(F9051="Door Controller","Security Solution",IF(F9051="Elevator Controller","Security Solution",IF(F9051="Range Extender","Security Solution",IF(F9051="Dropbox","Standalone",IF(F9051="LF Exciter","Standalone",IF(OR(F9051="Monitor",F9051="Virtual Wall"),IF(VLOOKUP(H9051,IRDeviceDetails!$A$1:$B$10000,2,FALSE)=0,"Standalone",IF(ISNUMBER(MATCH(H9051,ConfigGrouping!$D$1:$D$10000,0)),"Primary","Secondary")),"")))))))))</f>
        <v/>
      </c>
    </row>
    <row r="9052" spans="5:5" ht="15" customHeight="1" x14ac:dyDescent="0.35">
      <c r="E9052" s="11" t="str">
        <f>IF(F9052="Primary Timing Controller","Timing",IF(F9052="Secondary Timing Controller","Timing",IF(F9052="Star","Ethernet",IF(F9052="Door Controller","Security Solution",IF(F9052="Elevator Controller","Security Solution",IF(F9052="Range Extender","Security Solution",IF(F9052="Dropbox","Standalone",IF(F9052="LF Exciter","Standalone",IF(OR(F9052="Monitor",F9052="Virtual Wall"),IF(VLOOKUP(H9052,IRDeviceDetails!$A$1:$B$10000,2,FALSE)=0,"Standalone",IF(ISNUMBER(MATCH(H9052,ConfigGrouping!$D$1:$D$10000,0)),"Primary","Secondary")),"")))))))))</f>
        <v/>
      </c>
    </row>
    <row r="9053" spans="5:5" ht="15" customHeight="1" x14ac:dyDescent="0.35">
      <c r="E9053" s="11" t="str">
        <f>IF(F9053="Primary Timing Controller","Timing",IF(F9053="Secondary Timing Controller","Timing",IF(F9053="Star","Ethernet",IF(F9053="Door Controller","Security Solution",IF(F9053="Elevator Controller","Security Solution",IF(F9053="Range Extender","Security Solution",IF(F9053="Dropbox","Standalone",IF(F9053="LF Exciter","Standalone",IF(OR(F9053="Monitor",F9053="Virtual Wall"),IF(VLOOKUP(H9053,IRDeviceDetails!$A$1:$B$10000,2,FALSE)=0,"Standalone",IF(ISNUMBER(MATCH(H9053,ConfigGrouping!$D$1:$D$10000,0)),"Primary","Secondary")),"")))))))))</f>
        <v/>
      </c>
    </row>
    <row r="9054" spans="5:5" ht="15" customHeight="1" x14ac:dyDescent="0.35">
      <c r="E9054" s="11" t="str">
        <f>IF(F9054="Primary Timing Controller","Timing",IF(F9054="Secondary Timing Controller","Timing",IF(F9054="Star","Ethernet",IF(F9054="Door Controller","Security Solution",IF(F9054="Elevator Controller","Security Solution",IF(F9054="Range Extender","Security Solution",IF(F9054="Dropbox","Standalone",IF(F9054="LF Exciter","Standalone",IF(OR(F9054="Monitor",F9054="Virtual Wall"),IF(VLOOKUP(H9054,IRDeviceDetails!$A$1:$B$10000,2,FALSE)=0,"Standalone",IF(ISNUMBER(MATCH(H9054,ConfigGrouping!$D$1:$D$10000,0)),"Primary","Secondary")),"")))))))))</f>
        <v/>
      </c>
    </row>
    <row r="9055" spans="5:5" ht="15" customHeight="1" x14ac:dyDescent="0.35">
      <c r="E9055" s="11" t="str">
        <f>IF(F9055="Primary Timing Controller","Timing",IF(F9055="Secondary Timing Controller","Timing",IF(F9055="Star","Ethernet",IF(F9055="Door Controller","Security Solution",IF(F9055="Elevator Controller","Security Solution",IF(F9055="Range Extender","Security Solution",IF(F9055="Dropbox","Standalone",IF(F9055="LF Exciter","Standalone",IF(OR(F9055="Monitor",F9055="Virtual Wall"),IF(VLOOKUP(H9055,IRDeviceDetails!$A$1:$B$10000,2,FALSE)=0,"Standalone",IF(ISNUMBER(MATCH(H9055,ConfigGrouping!$D$1:$D$10000,0)),"Primary","Secondary")),"")))))))))</f>
        <v/>
      </c>
    </row>
    <row r="9056" spans="5:5" ht="15" customHeight="1" x14ac:dyDescent="0.35">
      <c r="E9056" s="11" t="str">
        <f>IF(F9056="Primary Timing Controller","Timing",IF(F9056="Secondary Timing Controller","Timing",IF(F9056="Star","Ethernet",IF(F9056="Door Controller","Security Solution",IF(F9056="Elevator Controller","Security Solution",IF(F9056="Range Extender","Security Solution",IF(F9056="Dropbox","Standalone",IF(F9056="LF Exciter","Standalone",IF(OR(F9056="Monitor",F9056="Virtual Wall"),IF(VLOOKUP(H9056,IRDeviceDetails!$A$1:$B$10000,2,FALSE)=0,"Standalone",IF(ISNUMBER(MATCH(H9056,ConfigGrouping!$D$1:$D$10000,0)),"Primary","Secondary")),"")))))))))</f>
        <v/>
      </c>
    </row>
    <row r="9057" spans="5:5" ht="15" customHeight="1" x14ac:dyDescent="0.35">
      <c r="E9057" s="11" t="str">
        <f>IF(F9057="Primary Timing Controller","Timing",IF(F9057="Secondary Timing Controller","Timing",IF(F9057="Star","Ethernet",IF(F9057="Door Controller","Security Solution",IF(F9057="Elevator Controller","Security Solution",IF(F9057="Range Extender","Security Solution",IF(F9057="Dropbox","Standalone",IF(F9057="LF Exciter","Standalone",IF(OR(F9057="Monitor",F9057="Virtual Wall"),IF(VLOOKUP(H9057,IRDeviceDetails!$A$1:$B$10000,2,FALSE)=0,"Standalone",IF(ISNUMBER(MATCH(H9057,ConfigGrouping!$D$1:$D$10000,0)),"Primary","Secondary")),"")))))))))</f>
        <v/>
      </c>
    </row>
    <row r="9058" spans="5:5" ht="15" customHeight="1" x14ac:dyDescent="0.35">
      <c r="E9058" s="11" t="str">
        <f>IF(F9058="Primary Timing Controller","Timing",IF(F9058="Secondary Timing Controller","Timing",IF(F9058="Star","Ethernet",IF(F9058="Door Controller","Security Solution",IF(F9058="Elevator Controller","Security Solution",IF(F9058="Range Extender","Security Solution",IF(F9058="Dropbox","Standalone",IF(F9058="LF Exciter","Standalone",IF(OR(F9058="Monitor",F9058="Virtual Wall"),IF(VLOOKUP(H9058,IRDeviceDetails!$A$1:$B$10000,2,FALSE)=0,"Standalone",IF(ISNUMBER(MATCH(H9058,ConfigGrouping!$D$1:$D$10000,0)),"Primary","Secondary")),"")))))))))</f>
        <v/>
      </c>
    </row>
    <row r="9059" spans="5:5" ht="15" customHeight="1" x14ac:dyDescent="0.35">
      <c r="E9059" s="11" t="str">
        <f>IF(F9059="Primary Timing Controller","Timing",IF(F9059="Secondary Timing Controller","Timing",IF(F9059="Star","Ethernet",IF(F9059="Door Controller","Security Solution",IF(F9059="Elevator Controller","Security Solution",IF(F9059="Range Extender","Security Solution",IF(F9059="Dropbox","Standalone",IF(F9059="LF Exciter","Standalone",IF(OR(F9059="Monitor",F9059="Virtual Wall"),IF(VLOOKUP(H9059,IRDeviceDetails!$A$1:$B$10000,2,FALSE)=0,"Standalone",IF(ISNUMBER(MATCH(H9059,ConfigGrouping!$D$1:$D$10000,0)),"Primary","Secondary")),"")))))))))</f>
        <v/>
      </c>
    </row>
    <row r="9060" spans="5:5" ht="15" customHeight="1" x14ac:dyDescent="0.35">
      <c r="E9060" s="11" t="str">
        <f>IF(F9060="Primary Timing Controller","Timing",IF(F9060="Secondary Timing Controller","Timing",IF(F9060="Star","Ethernet",IF(F9060="Door Controller","Security Solution",IF(F9060="Elevator Controller","Security Solution",IF(F9060="Range Extender","Security Solution",IF(F9060="Dropbox","Standalone",IF(F9060="LF Exciter","Standalone",IF(OR(F9060="Monitor",F9060="Virtual Wall"),IF(VLOOKUP(H9060,IRDeviceDetails!$A$1:$B$10000,2,FALSE)=0,"Standalone",IF(ISNUMBER(MATCH(H9060,ConfigGrouping!$D$1:$D$10000,0)),"Primary","Secondary")),"")))))))))</f>
        <v/>
      </c>
    </row>
    <row r="9061" spans="5:5" ht="15" customHeight="1" x14ac:dyDescent="0.35">
      <c r="E9061" s="11" t="str">
        <f>IF(F9061="Primary Timing Controller","Timing",IF(F9061="Secondary Timing Controller","Timing",IF(F9061="Star","Ethernet",IF(F9061="Door Controller","Security Solution",IF(F9061="Elevator Controller","Security Solution",IF(F9061="Range Extender","Security Solution",IF(F9061="Dropbox","Standalone",IF(F9061="LF Exciter","Standalone",IF(OR(F9061="Monitor",F9061="Virtual Wall"),IF(VLOOKUP(H9061,IRDeviceDetails!$A$1:$B$10000,2,FALSE)=0,"Standalone",IF(ISNUMBER(MATCH(H9061,ConfigGrouping!$D$1:$D$10000,0)),"Primary","Secondary")),"")))))))))</f>
        <v/>
      </c>
    </row>
    <row r="9062" spans="5:5" ht="15" customHeight="1" x14ac:dyDescent="0.35">
      <c r="E9062" s="11" t="str">
        <f>IF(F9062="Primary Timing Controller","Timing",IF(F9062="Secondary Timing Controller","Timing",IF(F9062="Star","Ethernet",IF(F9062="Door Controller","Security Solution",IF(F9062="Elevator Controller","Security Solution",IF(F9062="Range Extender","Security Solution",IF(F9062="Dropbox","Standalone",IF(F9062="LF Exciter","Standalone",IF(OR(F9062="Monitor",F9062="Virtual Wall"),IF(VLOOKUP(H9062,IRDeviceDetails!$A$1:$B$10000,2,FALSE)=0,"Standalone",IF(ISNUMBER(MATCH(H9062,ConfigGrouping!$D$1:$D$10000,0)),"Primary","Secondary")),"")))))))))</f>
        <v/>
      </c>
    </row>
    <row r="9063" spans="5:5" ht="15" customHeight="1" x14ac:dyDescent="0.35">
      <c r="E9063" s="11" t="str">
        <f>IF(F9063="Primary Timing Controller","Timing",IF(F9063="Secondary Timing Controller","Timing",IF(F9063="Star","Ethernet",IF(F9063="Door Controller","Security Solution",IF(F9063="Elevator Controller","Security Solution",IF(F9063="Range Extender","Security Solution",IF(F9063="Dropbox","Standalone",IF(F9063="LF Exciter","Standalone",IF(OR(F9063="Monitor",F9063="Virtual Wall"),IF(VLOOKUP(H9063,IRDeviceDetails!$A$1:$B$10000,2,FALSE)=0,"Standalone",IF(ISNUMBER(MATCH(H9063,ConfigGrouping!$D$1:$D$10000,0)),"Primary","Secondary")),"")))))))))</f>
        <v/>
      </c>
    </row>
    <row r="9064" spans="5:5" ht="15" customHeight="1" x14ac:dyDescent="0.35">
      <c r="E9064" s="11" t="str">
        <f>IF(F9064="Primary Timing Controller","Timing",IF(F9064="Secondary Timing Controller","Timing",IF(F9064="Star","Ethernet",IF(F9064="Door Controller","Security Solution",IF(F9064="Elevator Controller","Security Solution",IF(F9064="Range Extender","Security Solution",IF(F9064="Dropbox","Standalone",IF(F9064="LF Exciter","Standalone",IF(OR(F9064="Monitor",F9064="Virtual Wall"),IF(VLOOKUP(H9064,IRDeviceDetails!$A$1:$B$10000,2,FALSE)=0,"Standalone",IF(ISNUMBER(MATCH(H9064,ConfigGrouping!$D$1:$D$10000,0)),"Primary","Secondary")),"")))))))))</f>
        <v/>
      </c>
    </row>
    <row r="9065" spans="5:5" ht="15" customHeight="1" x14ac:dyDescent="0.35">
      <c r="E9065" s="11" t="str">
        <f>IF(F9065="Primary Timing Controller","Timing",IF(F9065="Secondary Timing Controller","Timing",IF(F9065="Star","Ethernet",IF(F9065="Door Controller","Security Solution",IF(F9065="Elevator Controller","Security Solution",IF(F9065="Range Extender","Security Solution",IF(F9065="Dropbox","Standalone",IF(F9065="LF Exciter","Standalone",IF(OR(F9065="Monitor",F9065="Virtual Wall"),IF(VLOOKUP(H9065,IRDeviceDetails!$A$1:$B$10000,2,FALSE)=0,"Standalone",IF(ISNUMBER(MATCH(H9065,ConfigGrouping!$D$1:$D$10000,0)),"Primary","Secondary")),"")))))))))</f>
        <v/>
      </c>
    </row>
    <row r="9066" spans="5:5" ht="15" customHeight="1" x14ac:dyDescent="0.35">
      <c r="E9066" s="11" t="str">
        <f>IF(F9066="Primary Timing Controller","Timing",IF(F9066="Secondary Timing Controller","Timing",IF(F9066="Star","Ethernet",IF(F9066="Door Controller","Security Solution",IF(F9066="Elevator Controller","Security Solution",IF(F9066="Range Extender","Security Solution",IF(F9066="Dropbox","Standalone",IF(F9066="LF Exciter","Standalone",IF(OR(F9066="Monitor",F9066="Virtual Wall"),IF(VLOOKUP(H9066,IRDeviceDetails!$A$1:$B$10000,2,FALSE)=0,"Standalone",IF(ISNUMBER(MATCH(H9066,ConfigGrouping!$D$1:$D$10000,0)),"Primary","Secondary")),"")))))))))</f>
        <v/>
      </c>
    </row>
    <row r="9067" spans="5:5" ht="15" customHeight="1" x14ac:dyDescent="0.35">
      <c r="E9067" s="11" t="str">
        <f>IF(F9067="Primary Timing Controller","Timing",IF(F9067="Secondary Timing Controller","Timing",IF(F9067="Star","Ethernet",IF(F9067="Door Controller","Security Solution",IF(F9067="Elevator Controller","Security Solution",IF(F9067="Range Extender","Security Solution",IF(F9067="Dropbox","Standalone",IF(F9067="LF Exciter","Standalone",IF(OR(F9067="Monitor",F9067="Virtual Wall"),IF(VLOOKUP(H9067,IRDeviceDetails!$A$1:$B$10000,2,FALSE)=0,"Standalone",IF(ISNUMBER(MATCH(H9067,ConfigGrouping!$D$1:$D$10000,0)),"Primary","Secondary")),"")))))))))</f>
        <v/>
      </c>
    </row>
    <row r="9068" spans="5:5" ht="15" customHeight="1" x14ac:dyDescent="0.35">
      <c r="E9068" s="11" t="str">
        <f>IF(F9068="Primary Timing Controller","Timing",IF(F9068="Secondary Timing Controller","Timing",IF(F9068="Star","Ethernet",IF(F9068="Door Controller","Security Solution",IF(F9068="Elevator Controller","Security Solution",IF(F9068="Range Extender","Security Solution",IF(F9068="Dropbox","Standalone",IF(F9068="LF Exciter","Standalone",IF(OR(F9068="Monitor",F9068="Virtual Wall"),IF(VLOOKUP(H9068,IRDeviceDetails!$A$1:$B$10000,2,FALSE)=0,"Standalone",IF(ISNUMBER(MATCH(H9068,ConfigGrouping!$D$1:$D$10000,0)),"Primary","Secondary")),"")))))))))</f>
        <v/>
      </c>
    </row>
    <row r="9069" spans="5:5" ht="15" customHeight="1" x14ac:dyDescent="0.35">
      <c r="E9069" s="11" t="str">
        <f>IF(F9069="Primary Timing Controller","Timing",IF(F9069="Secondary Timing Controller","Timing",IF(F9069="Star","Ethernet",IF(F9069="Door Controller","Security Solution",IF(F9069="Elevator Controller","Security Solution",IF(F9069="Range Extender","Security Solution",IF(F9069="Dropbox","Standalone",IF(F9069="LF Exciter","Standalone",IF(OR(F9069="Monitor",F9069="Virtual Wall"),IF(VLOOKUP(H9069,IRDeviceDetails!$A$1:$B$10000,2,FALSE)=0,"Standalone",IF(ISNUMBER(MATCH(H9069,ConfigGrouping!$D$1:$D$10000,0)),"Primary","Secondary")),"")))))))))</f>
        <v/>
      </c>
    </row>
    <row r="9070" spans="5:5" ht="15" customHeight="1" x14ac:dyDescent="0.35">
      <c r="E9070" s="11" t="str">
        <f>IF(F9070="Primary Timing Controller","Timing",IF(F9070="Secondary Timing Controller","Timing",IF(F9070="Star","Ethernet",IF(F9070="Door Controller","Security Solution",IF(F9070="Elevator Controller","Security Solution",IF(F9070="Range Extender","Security Solution",IF(F9070="Dropbox","Standalone",IF(F9070="LF Exciter","Standalone",IF(OR(F9070="Monitor",F9070="Virtual Wall"),IF(VLOOKUP(H9070,IRDeviceDetails!$A$1:$B$10000,2,FALSE)=0,"Standalone",IF(ISNUMBER(MATCH(H9070,ConfigGrouping!$D$1:$D$10000,0)),"Primary","Secondary")),"")))))))))</f>
        <v/>
      </c>
    </row>
    <row r="9071" spans="5:5" ht="15" customHeight="1" x14ac:dyDescent="0.35">
      <c r="E9071" s="11" t="str">
        <f>IF(F9071="Primary Timing Controller","Timing",IF(F9071="Secondary Timing Controller","Timing",IF(F9071="Star","Ethernet",IF(F9071="Door Controller","Security Solution",IF(F9071="Elevator Controller","Security Solution",IF(F9071="Range Extender","Security Solution",IF(F9071="Dropbox","Standalone",IF(F9071="LF Exciter","Standalone",IF(OR(F9071="Monitor",F9071="Virtual Wall"),IF(VLOOKUP(H9071,IRDeviceDetails!$A$1:$B$10000,2,FALSE)=0,"Standalone",IF(ISNUMBER(MATCH(H9071,ConfigGrouping!$D$1:$D$10000,0)),"Primary","Secondary")),"")))))))))</f>
        <v/>
      </c>
    </row>
    <row r="9072" spans="5:5" ht="15" customHeight="1" x14ac:dyDescent="0.35">
      <c r="E9072" s="11" t="str">
        <f>IF(F9072="Primary Timing Controller","Timing",IF(F9072="Secondary Timing Controller","Timing",IF(F9072="Star","Ethernet",IF(F9072="Door Controller","Security Solution",IF(F9072="Elevator Controller","Security Solution",IF(F9072="Range Extender","Security Solution",IF(F9072="Dropbox","Standalone",IF(F9072="LF Exciter","Standalone",IF(OR(F9072="Monitor",F9072="Virtual Wall"),IF(VLOOKUP(H9072,IRDeviceDetails!$A$1:$B$10000,2,FALSE)=0,"Standalone",IF(ISNUMBER(MATCH(H9072,ConfigGrouping!$D$1:$D$10000,0)),"Primary","Secondary")),"")))))))))</f>
        <v/>
      </c>
    </row>
    <row r="9073" spans="5:5" ht="15" customHeight="1" x14ac:dyDescent="0.35">
      <c r="E9073" s="11" t="str">
        <f>IF(F9073="Primary Timing Controller","Timing",IF(F9073="Secondary Timing Controller","Timing",IF(F9073="Star","Ethernet",IF(F9073="Door Controller","Security Solution",IF(F9073="Elevator Controller","Security Solution",IF(F9073="Range Extender","Security Solution",IF(F9073="Dropbox","Standalone",IF(F9073="LF Exciter","Standalone",IF(OR(F9073="Monitor",F9073="Virtual Wall"),IF(VLOOKUP(H9073,IRDeviceDetails!$A$1:$B$10000,2,FALSE)=0,"Standalone",IF(ISNUMBER(MATCH(H9073,ConfigGrouping!$D$1:$D$10000,0)),"Primary","Secondary")),"")))))))))</f>
        <v/>
      </c>
    </row>
    <row r="9074" spans="5:5" ht="15" customHeight="1" x14ac:dyDescent="0.35">
      <c r="E9074" s="11" t="str">
        <f>IF(F9074="Primary Timing Controller","Timing",IF(F9074="Secondary Timing Controller","Timing",IF(F9074="Star","Ethernet",IF(F9074="Door Controller","Security Solution",IF(F9074="Elevator Controller","Security Solution",IF(F9074="Range Extender","Security Solution",IF(F9074="Dropbox","Standalone",IF(F9074="LF Exciter","Standalone",IF(OR(F9074="Monitor",F9074="Virtual Wall"),IF(VLOOKUP(H9074,IRDeviceDetails!$A$1:$B$10000,2,FALSE)=0,"Standalone",IF(ISNUMBER(MATCH(H9074,ConfigGrouping!$D$1:$D$10000,0)),"Primary","Secondary")),"")))))))))</f>
        <v/>
      </c>
    </row>
    <row r="9075" spans="5:5" ht="15" customHeight="1" x14ac:dyDescent="0.35">
      <c r="E9075" s="11" t="str">
        <f>IF(F9075="Primary Timing Controller","Timing",IF(F9075="Secondary Timing Controller","Timing",IF(F9075="Star","Ethernet",IF(F9075="Door Controller","Security Solution",IF(F9075="Elevator Controller","Security Solution",IF(F9075="Range Extender","Security Solution",IF(F9075="Dropbox","Standalone",IF(F9075="LF Exciter","Standalone",IF(OR(F9075="Monitor",F9075="Virtual Wall"),IF(VLOOKUP(H9075,IRDeviceDetails!$A$1:$B$10000,2,FALSE)=0,"Standalone",IF(ISNUMBER(MATCH(H9075,ConfigGrouping!$D$1:$D$10000,0)),"Primary","Secondary")),"")))))))))</f>
        <v/>
      </c>
    </row>
    <row r="9076" spans="5:5" ht="15" customHeight="1" x14ac:dyDescent="0.35">
      <c r="E9076" s="11" t="str">
        <f>IF(F9076="Primary Timing Controller","Timing",IF(F9076="Secondary Timing Controller","Timing",IF(F9076="Star","Ethernet",IF(F9076="Door Controller","Security Solution",IF(F9076="Elevator Controller","Security Solution",IF(F9076="Range Extender","Security Solution",IF(F9076="Dropbox","Standalone",IF(F9076="LF Exciter","Standalone",IF(OR(F9076="Monitor",F9076="Virtual Wall"),IF(VLOOKUP(H9076,IRDeviceDetails!$A$1:$B$10000,2,FALSE)=0,"Standalone",IF(ISNUMBER(MATCH(H9076,ConfigGrouping!$D$1:$D$10000,0)),"Primary","Secondary")),"")))))))))</f>
        <v/>
      </c>
    </row>
    <row r="9077" spans="5:5" ht="15" customHeight="1" x14ac:dyDescent="0.35">
      <c r="E9077" s="11" t="str">
        <f>IF(F9077="Primary Timing Controller","Timing",IF(F9077="Secondary Timing Controller","Timing",IF(F9077="Star","Ethernet",IF(F9077="Door Controller","Security Solution",IF(F9077="Elevator Controller","Security Solution",IF(F9077="Range Extender","Security Solution",IF(F9077="Dropbox","Standalone",IF(F9077="LF Exciter","Standalone",IF(OR(F9077="Monitor",F9077="Virtual Wall"),IF(VLOOKUP(H9077,IRDeviceDetails!$A$1:$B$10000,2,FALSE)=0,"Standalone",IF(ISNUMBER(MATCH(H9077,ConfigGrouping!$D$1:$D$10000,0)),"Primary","Secondary")),"")))))))))</f>
        <v/>
      </c>
    </row>
    <row r="9078" spans="5:5" ht="15" customHeight="1" x14ac:dyDescent="0.35">
      <c r="E9078" s="11" t="str">
        <f>IF(F9078="Primary Timing Controller","Timing",IF(F9078="Secondary Timing Controller","Timing",IF(F9078="Star","Ethernet",IF(F9078="Door Controller","Security Solution",IF(F9078="Elevator Controller","Security Solution",IF(F9078="Range Extender","Security Solution",IF(F9078="Dropbox","Standalone",IF(F9078="LF Exciter","Standalone",IF(OR(F9078="Monitor",F9078="Virtual Wall"),IF(VLOOKUP(H9078,IRDeviceDetails!$A$1:$B$10000,2,FALSE)=0,"Standalone",IF(ISNUMBER(MATCH(H9078,ConfigGrouping!$D$1:$D$10000,0)),"Primary","Secondary")),"")))))))))</f>
        <v/>
      </c>
    </row>
    <row r="9079" spans="5:5" ht="15" customHeight="1" x14ac:dyDescent="0.35">
      <c r="E9079" s="11" t="str">
        <f>IF(F9079="Primary Timing Controller","Timing",IF(F9079="Secondary Timing Controller","Timing",IF(F9079="Star","Ethernet",IF(F9079="Door Controller","Security Solution",IF(F9079="Elevator Controller","Security Solution",IF(F9079="Range Extender","Security Solution",IF(F9079="Dropbox","Standalone",IF(F9079="LF Exciter","Standalone",IF(OR(F9079="Monitor",F9079="Virtual Wall"),IF(VLOOKUP(H9079,IRDeviceDetails!$A$1:$B$10000,2,FALSE)=0,"Standalone",IF(ISNUMBER(MATCH(H9079,ConfigGrouping!$D$1:$D$10000,0)),"Primary","Secondary")),"")))))))))</f>
        <v/>
      </c>
    </row>
    <row r="9080" spans="5:5" ht="15" customHeight="1" x14ac:dyDescent="0.35">
      <c r="E9080" s="11" t="str">
        <f>IF(F9080="Primary Timing Controller","Timing",IF(F9080="Secondary Timing Controller","Timing",IF(F9080="Star","Ethernet",IF(F9080="Door Controller","Security Solution",IF(F9080="Elevator Controller","Security Solution",IF(F9080="Range Extender","Security Solution",IF(F9080="Dropbox","Standalone",IF(F9080="LF Exciter","Standalone",IF(OR(F9080="Monitor",F9080="Virtual Wall"),IF(VLOOKUP(H9080,IRDeviceDetails!$A$1:$B$10000,2,FALSE)=0,"Standalone",IF(ISNUMBER(MATCH(H9080,ConfigGrouping!$D$1:$D$10000,0)),"Primary","Secondary")),"")))))))))</f>
        <v/>
      </c>
    </row>
    <row r="9081" spans="5:5" ht="15" customHeight="1" x14ac:dyDescent="0.35">
      <c r="E9081" s="11" t="str">
        <f>IF(F9081="Primary Timing Controller","Timing",IF(F9081="Secondary Timing Controller","Timing",IF(F9081="Star","Ethernet",IF(F9081="Door Controller","Security Solution",IF(F9081="Elevator Controller","Security Solution",IF(F9081="Range Extender","Security Solution",IF(F9081="Dropbox","Standalone",IF(F9081="LF Exciter","Standalone",IF(OR(F9081="Monitor",F9081="Virtual Wall"),IF(VLOOKUP(H9081,IRDeviceDetails!$A$1:$B$10000,2,FALSE)=0,"Standalone",IF(ISNUMBER(MATCH(H9081,ConfigGrouping!$D$1:$D$10000,0)),"Primary","Secondary")),"")))))))))</f>
        <v/>
      </c>
    </row>
    <row r="9082" spans="5:5" ht="15" customHeight="1" x14ac:dyDescent="0.35">
      <c r="E9082" s="11" t="str">
        <f>IF(F9082="Primary Timing Controller","Timing",IF(F9082="Secondary Timing Controller","Timing",IF(F9082="Star","Ethernet",IF(F9082="Door Controller","Security Solution",IF(F9082="Elevator Controller","Security Solution",IF(F9082="Range Extender","Security Solution",IF(F9082="Dropbox","Standalone",IF(F9082="LF Exciter","Standalone",IF(OR(F9082="Monitor",F9082="Virtual Wall"),IF(VLOOKUP(H9082,IRDeviceDetails!$A$1:$B$10000,2,FALSE)=0,"Standalone",IF(ISNUMBER(MATCH(H9082,ConfigGrouping!$D$1:$D$10000,0)),"Primary","Secondary")),"")))))))))</f>
        <v/>
      </c>
    </row>
    <row r="9083" spans="5:5" ht="15" customHeight="1" x14ac:dyDescent="0.35">
      <c r="E9083" s="11" t="str">
        <f>IF(F9083="Primary Timing Controller","Timing",IF(F9083="Secondary Timing Controller","Timing",IF(F9083="Star","Ethernet",IF(F9083="Door Controller","Security Solution",IF(F9083="Elevator Controller","Security Solution",IF(F9083="Range Extender","Security Solution",IF(F9083="Dropbox","Standalone",IF(F9083="LF Exciter","Standalone",IF(OR(F9083="Monitor",F9083="Virtual Wall"),IF(VLOOKUP(H9083,IRDeviceDetails!$A$1:$B$10000,2,FALSE)=0,"Standalone",IF(ISNUMBER(MATCH(H9083,ConfigGrouping!$D$1:$D$10000,0)),"Primary","Secondary")),"")))))))))</f>
        <v/>
      </c>
    </row>
    <row r="9084" spans="5:5" ht="15" customHeight="1" x14ac:dyDescent="0.35">
      <c r="E9084" s="11" t="str">
        <f>IF(F9084="Primary Timing Controller","Timing",IF(F9084="Secondary Timing Controller","Timing",IF(F9084="Star","Ethernet",IF(F9084="Door Controller","Security Solution",IF(F9084="Elevator Controller","Security Solution",IF(F9084="Range Extender","Security Solution",IF(F9084="Dropbox","Standalone",IF(F9084="LF Exciter","Standalone",IF(OR(F9084="Monitor",F9084="Virtual Wall"),IF(VLOOKUP(H9084,IRDeviceDetails!$A$1:$B$10000,2,FALSE)=0,"Standalone",IF(ISNUMBER(MATCH(H9084,ConfigGrouping!$D$1:$D$10000,0)),"Primary","Secondary")),"")))))))))</f>
        <v/>
      </c>
    </row>
    <row r="9085" spans="5:5" ht="15" customHeight="1" x14ac:dyDescent="0.35">
      <c r="E9085" s="11" t="str">
        <f>IF(F9085="Primary Timing Controller","Timing",IF(F9085="Secondary Timing Controller","Timing",IF(F9085="Star","Ethernet",IF(F9085="Door Controller","Security Solution",IF(F9085="Elevator Controller","Security Solution",IF(F9085="Range Extender","Security Solution",IF(F9085="Dropbox","Standalone",IF(F9085="LF Exciter","Standalone",IF(OR(F9085="Monitor",F9085="Virtual Wall"),IF(VLOOKUP(H9085,IRDeviceDetails!$A$1:$B$10000,2,FALSE)=0,"Standalone",IF(ISNUMBER(MATCH(H9085,ConfigGrouping!$D$1:$D$10000,0)),"Primary","Secondary")),"")))))))))</f>
        <v/>
      </c>
    </row>
    <row r="9086" spans="5:5" ht="15" customHeight="1" x14ac:dyDescent="0.35">
      <c r="E9086" s="11" t="str">
        <f>IF(F9086="Primary Timing Controller","Timing",IF(F9086="Secondary Timing Controller","Timing",IF(F9086="Star","Ethernet",IF(F9086="Door Controller","Security Solution",IF(F9086="Elevator Controller","Security Solution",IF(F9086="Range Extender","Security Solution",IF(F9086="Dropbox","Standalone",IF(F9086="LF Exciter","Standalone",IF(OR(F9086="Monitor",F9086="Virtual Wall"),IF(VLOOKUP(H9086,IRDeviceDetails!$A$1:$B$10000,2,FALSE)=0,"Standalone",IF(ISNUMBER(MATCH(H9086,ConfigGrouping!$D$1:$D$10000,0)),"Primary","Secondary")),"")))))))))</f>
        <v/>
      </c>
    </row>
    <row r="9087" spans="5:5" ht="15" customHeight="1" x14ac:dyDescent="0.35">
      <c r="E9087" s="11" t="str">
        <f>IF(F9087="Primary Timing Controller","Timing",IF(F9087="Secondary Timing Controller","Timing",IF(F9087="Star","Ethernet",IF(F9087="Door Controller","Security Solution",IF(F9087="Elevator Controller","Security Solution",IF(F9087="Range Extender","Security Solution",IF(F9087="Dropbox","Standalone",IF(F9087="LF Exciter","Standalone",IF(OR(F9087="Monitor",F9087="Virtual Wall"),IF(VLOOKUP(H9087,IRDeviceDetails!$A$1:$B$10000,2,FALSE)=0,"Standalone",IF(ISNUMBER(MATCH(H9087,ConfigGrouping!$D$1:$D$10000,0)),"Primary","Secondary")),"")))))))))</f>
        <v/>
      </c>
    </row>
    <row r="9088" spans="5:5" ht="15" customHeight="1" x14ac:dyDescent="0.35">
      <c r="E9088" s="11" t="str">
        <f>IF(F9088="Primary Timing Controller","Timing",IF(F9088="Secondary Timing Controller","Timing",IF(F9088="Star","Ethernet",IF(F9088="Door Controller","Security Solution",IF(F9088="Elevator Controller","Security Solution",IF(F9088="Range Extender","Security Solution",IF(F9088="Dropbox","Standalone",IF(F9088="LF Exciter","Standalone",IF(OR(F9088="Monitor",F9088="Virtual Wall"),IF(VLOOKUP(H9088,IRDeviceDetails!$A$1:$B$10000,2,FALSE)=0,"Standalone",IF(ISNUMBER(MATCH(H9088,ConfigGrouping!$D$1:$D$10000,0)),"Primary","Secondary")),"")))))))))</f>
        <v/>
      </c>
    </row>
    <row r="9089" spans="5:5" ht="15" customHeight="1" x14ac:dyDescent="0.35">
      <c r="E9089" s="11" t="str">
        <f>IF(F9089="Primary Timing Controller","Timing",IF(F9089="Secondary Timing Controller","Timing",IF(F9089="Star","Ethernet",IF(F9089="Door Controller","Security Solution",IF(F9089="Elevator Controller","Security Solution",IF(F9089="Range Extender","Security Solution",IF(F9089="Dropbox","Standalone",IF(F9089="LF Exciter","Standalone",IF(OR(F9089="Monitor",F9089="Virtual Wall"),IF(VLOOKUP(H9089,IRDeviceDetails!$A$1:$B$10000,2,FALSE)=0,"Standalone",IF(ISNUMBER(MATCH(H9089,ConfigGrouping!$D$1:$D$10000,0)),"Primary","Secondary")),"")))))))))</f>
        <v/>
      </c>
    </row>
    <row r="9090" spans="5:5" ht="15" customHeight="1" x14ac:dyDescent="0.35">
      <c r="E9090" s="11" t="str">
        <f>IF(F9090="Primary Timing Controller","Timing",IF(F9090="Secondary Timing Controller","Timing",IF(F9090="Star","Ethernet",IF(F9090="Door Controller","Security Solution",IF(F9090="Elevator Controller","Security Solution",IF(F9090="Range Extender","Security Solution",IF(F9090="Dropbox","Standalone",IF(F9090="LF Exciter","Standalone",IF(OR(F9090="Monitor",F9090="Virtual Wall"),IF(VLOOKUP(H9090,IRDeviceDetails!$A$1:$B$10000,2,FALSE)=0,"Standalone",IF(ISNUMBER(MATCH(H9090,ConfigGrouping!$D$1:$D$10000,0)),"Primary","Secondary")),"")))))))))</f>
        <v/>
      </c>
    </row>
    <row r="9091" spans="5:5" ht="15" customHeight="1" x14ac:dyDescent="0.35">
      <c r="E9091" s="11" t="str">
        <f>IF(F9091="Primary Timing Controller","Timing",IF(F9091="Secondary Timing Controller","Timing",IF(F9091="Star","Ethernet",IF(F9091="Door Controller","Security Solution",IF(F9091="Elevator Controller","Security Solution",IF(F9091="Range Extender","Security Solution",IF(F9091="Dropbox","Standalone",IF(F9091="LF Exciter","Standalone",IF(OR(F9091="Monitor",F9091="Virtual Wall"),IF(VLOOKUP(H9091,IRDeviceDetails!$A$1:$B$10000,2,FALSE)=0,"Standalone",IF(ISNUMBER(MATCH(H9091,ConfigGrouping!$D$1:$D$10000,0)),"Primary","Secondary")),"")))))))))</f>
        <v/>
      </c>
    </row>
    <row r="9092" spans="5:5" ht="15" customHeight="1" x14ac:dyDescent="0.35">
      <c r="E9092" s="11" t="str">
        <f>IF(F9092="Primary Timing Controller","Timing",IF(F9092="Secondary Timing Controller","Timing",IF(F9092="Star","Ethernet",IF(F9092="Door Controller","Security Solution",IF(F9092="Elevator Controller","Security Solution",IF(F9092="Range Extender","Security Solution",IF(F9092="Dropbox","Standalone",IF(F9092="LF Exciter","Standalone",IF(OR(F9092="Monitor",F9092="Virtual Wall"),IF(VLOOKUP(H9092,IRDeviceDetails!$A$1:$B$10000,2,FALSE)=0,"Standalone",IF(ISNUMBER(MATCH(H9092,ConfigGrouping!$D$1:$D$10000,0)),"Primary","Secondary")),"")))))))))</f>
        <v/>
      </c>
    </row>
    <row r="9093" spans="5:5" ht="15" customHeight="1" x14ac:dyDescent="0.35">
      <c r="E9093" s="11" t="str">
        <f>IF(F9093="Primary Timing Controller","Timing",IF(F9093="Secondary Timing Controller","Timing",IF(F9093="Star","Ethernet",IF(F9093="Door Controller","Security Solution",IF(F9093="Elevator Controller","Security Solution",IF(F9093="Range Extender","Security Solution",IF(F9093="Dropbox","Standalone",IF(F9093="LF Exciter","Standalone",IF(OR(F9093="Monitor",F9093="Virtual Wall"),IF(VLOOKUP(H9093,IRDeviceDetails!$A$1:$B$10000,2,FALSE)=0,"Standalone",IF(ISNUMBER(MATCH(H9093,ConfigGrouping!$D$1:$D$10000,0)),"Primary","Secondary")),"")))))))))</f>
        <v/>
      </c>
    </row>
    <row r="9094" spans="5:5" ht="15" customHeight="1" x14ac:dyDescent="0.35">
      <c r="E9094" s="11" t="str">
        <f>IF(F9094="Primary Timing Controller","Timing",IF(F9094="Secondary Timing Controller","Timing",IF(F9094="Star","Ethernet",IF(F9094="Door Controller","Security Solution",IF(F9094="Elevator Controller","Security Solution",IF(F9094="Range Extender","Security Solution",IF(F9094="Dropbox","Standalone",IF(F9094="LF Exciter","Standalone",IF(OR(F9094="Monitor",F9094="Virtual Wall"),IF(VLOOKUP(H9094,IRDeviceDetails!$A$1:$B$10000,2,FALSE)=0,"Standalone",IF(ISNUMBER(MATCH(H9094,ConfigGrouping!$D$1:$D$10000,0)),"Primary","Secondary")),"")))))))))</f>
        <v/>
      </c>
    </row>
    <row r="9095" spans="5:5" ht="15" customHeight="1" x14ac:dyDescent="0.35">
      <c r="E9095" s="11" t="str">
        <f>IF(F9095="Primary Timing Controller","Timing",IF(F9095="Secondary Timing Controller","Timing",IF(F9095="Star","Ethernet",IF(F9095="Door Controller","Security Solution",IF(F9095="Elevator Controller","Security Solution",IF(F9095="Range Extender","Security Solution",IF(F9095="Dropbox","Standalone",IF(F9095="LF Exciter","Standalone",IF(OR(F9095="Monitor",F9095="Virtual Wall"),IF(VLOOKUP(H9095,IRDeviceDetails!$A$1:$B$10000,2,FALSE)=0,"Standalone",IF(ISNUMBER(MATCH(H9095,ConfigGrouping!$D$1:$D$10000,0)),"Primary","Secondary")),"")))))))))</f>
        <v/>
      </c>
    </row>
    <row r="9096" spans="5:5" ht="15" customHeight="1" x14ac:dyDescent="0.35">
      <c r="E9096" s="11" t="str">
        <f>IF(F9096="Primary Timing Controller","Timing",IF(F9096="Secondary Timing Controller","Timing",IF(F9096="Star","Ethernet",IF(F9096="Door Controller","Security Solution",IF(F9096="Elevator Controller","Security Solution",IF(F9096="Range Extender","Security Solution",IF(F9096="Dropbox","Standalone",IF(F9096="LF Exciter","Standalone",IF(OR(F9096="Monitor",F9096="Virtual Wall"),IF(VLOOKUP(H9096,IRDeviceDetails!$A$1:$B$10000,2,FALSE)=0,"Standalone",IF(ISNUMBER(MATCH(H9096,ConfigGrouping!$D$1:$D$10000,0)),"Primary","Secondary")),"")))))))))</f>
        <v/>
      </c>
    </row>
    <row r="9097" spans="5:5" ht="15" customHeight="1" x14ac:dyDescent="0.35">
      <c r="E9097" s="11" t="str">
        <f>IF(F9097="Primary Timing Controller","Timing",IF(F9097="Secondary Timing Controller","Timing",IF(F9097="Star","Ethernet",IF(F9097="Door Controller","Security Solution",IF(F9097="Elevator Controller","Security Solution",IF(F9097="Range Extender","Security Solution",IF(F9097="Dropbox","Standalone",IF(F9097="LF Exciter","Standalone",IF(OR(F9097="Monitor",F9097="Virtual Wall"),IF(VLOOKUP(H9097,IRDeviceDetails!$A$1:$B$10000,2,FALSE)=0,"Standalone",IF(ISNUMBER(MATCH(H9097,ConfigGrouping!$D$1:$D$10000,0)),"Primary","Secondary")),"")))))))))</f>
        <v/>
      </c>
    </row>
    <row r="9098" spans="5:5" ht="15" customHeight="1" x14ac:dyDescent="0.35">
      <c r="E9098" s="11" t="str">
        <f>IF(F9098="Primary Timing Controller","Timing",IF(F9098="Secondary Timing Controller","Timing",IF(F9098="Star","Ethernet",IF(F9098="Door Controller","Security Solution",IF(F9098="Elevator Controller","Security Solution",IF(F9098="Range Extender","Security Solution",IF(F9098="Dropbox","Standalone",IF(F9098="LF Exciter","Standalone",IF(OR(F9098="Monitor",F9098="Virtual Wall"),IF(VLOOKUP(H9098,IRDeviceDetails!$A$1:$B$10000,2,FALSE)=0,"Standalone",IF(ISNUMBER(MATCH(H9098,ConfigGrouping!$D$1:$D$10000,0)),"Primary","Secondary")),"")))))))))</f>
        <v/>
      </c>
    </row>
    <row r="9099" spans="5:5" ht="15" customHeight="1" x14ac:dyDescent="0.35">
      <c r="E9099" s="11" t="str">
        <f>IF(F9099="Primary Timing Controller","Timing",IF(F9099="Secondary Timing Controller","Timing",IF(F9099="Star","Ethernet",IF(F9099="Door Controller","Security Solution",IF(F9099="Elevator Controller","Security Solution",IF(F9099="Range Extender","Security Solution",IF(F9099="Dropbox","Standalone",IF(F9099="LF Exciter","Standalone",IF(OR(F9099="Monitor",F9099="Virtual Wall"),IF(VLOOKUP(H9099,IRDeviceDetails!$A$1:$B$10000,2,FALSE)=0,"Standalone",IF(ISNUMBER(MATCH(H9099,ConfigGrouping!$D$1:$D$10000,0)),"Primary","Secondary")),"")))))))))</f>
        <v/>
      </c>
    </row>
    <row r="9100" spans="5:5" ht="15" customHeight="1" x14ac:dyDescent="0.35">
      <c r="E9100" s="11" t="str">
        <f>IF(F9100="Primary Timing Controller","Timing",IF(F9100="Secondary Timing Controller","Timing",IF(F9100="Star","Ethernet",IF(F9100="Door Controller","Security Solution",IF(F9100="Elevator Controller","Security Solution",IF(F9100="Range Extender","Security Solution",IF(F9100="Dropbox","Standalone",IF(F9100="LF Exciter","Standalone",IF(OR(F9100="Monitor",F9100="Virtual Wall"),IF(VLOOKUP(H9100,IRDeviceDetails!$A$1:$B$10000,2,FALSE)=0,"Standalone",IF(ISNUMBER(MATCH(H9100,ConfigGrouping!$D$1:$D$10000,0)),"Primary","Secondary")),"")))))))))</f>
        <v/>
      </c>
    </row>
    <row r="9101" spans="5:5" ht="15" customHeight="1" x14ac:dyDescent="0.35">
      <c r="E9101" s="11" t="str">
        <f>IF(F9101="Primary Timing Controller","Timing",IF(F9101="Secondary Timing Controller","Timing",IF(F9101="Star","Ethernet",IF(F9101="Door Controller","Security Solution",IF(F9101="Elevator Controller","Security Solution",IF(F9101="Range Extender","Security Solution",IF(F9101="Dropbox","Standalone",IF(F9101="LF Exciter","Standalone",IF(OR(F9101="Monitor",F9101="Virtual Wall"),IF(VLOOKUP(H9101,IRDeviceDetails!$A$1:$B$10000,2,FALSE)=0,"Standalone",IF(ISNUMBER(MATCH(H9101,ConfigGrouping!$D$1:$D$10000,0)),"Primary","Secondary")),"")))))))))</f>
        <v/>
      </c>
    </row>
    <row r="9102" spans="5:5" ht="15" customHeight="1" x14ac:dyDescent="0.35">
      <c r="E9102" s="11" t="str">
        <f>IF(F9102="Primary Timing Controller","Timing",IF(F9102="Secondary Timing Controller","Timing",IF(F9102="Star","Ethernet",IF(F9102="Door Controller","Security Solution",IF(F9102="Elevator Controller","Security Solution",IF(F9102="Range Extender","Security Solution",IF(F9102="Dropbox","Standalone",IF(F9102="LF Exciter","Standalone",IF(OR(F9102="Monitor",F9102="Virtual Wall"),IF(VLOOKUP(H9102,IRDeviceDetails!$A$1:$B$10000,2,FALSE)=0,"Standalone",IF(ISNUMBER(MATCH(H9102,ConfigGrouping!$D$1:$D$10000,0)),"Primary","Secondary")),"")))))))))</f>
        <v/>
      </c>
    </row>
    <row r="9103" spans="5:5" ht="15" customHeight="1" x14ac:dyDescent="0.35">
      <c r="E9103" s="11" t="str">
        <f>IF(F9103="Primary Timing Controller","Timing",IF(F9103="Secondary Timing Controller","Timing",IF(F9103="Star","Ethernet",IF(F9103="Door Controller","Security Solution",IF(F9103="Elevator Controller","Security Solution",IF(F9103="Range Extender","Security Solution",IF(F9103="Dropbox","Standalone",IF(F9103="LF Exciter","Standalone",IF(OR(F9103="Monitor",F9103="Virtual Wall"),IF(VLOOKUP(H9103,IRDeviceDetails!$A$1:$B$10000,2,FALSE)=0,"Standalone",IF(ISNUMBER(MATCH(H9103,ConfigGrouping!$D$1:$D$10000,0)),"Primary","Secondary")),"")))))))))</f>
        <v/>
      </c>
    </row>
    <row r="9104" spans="5:5" ht="15" customHeight="1" x14ac:dyDescent="0.35">
      <c r="E9104" s="11" t="str">
        <f>IF(F9104="Primary Timing Controller","Timing",IF(F9104="Secondary Timing Controller","Timing",IF(F9104="Star","Ethernet",IF(F9104="Door Controller","Security Solution",IF(F9104="Elevator Controller","Security Solution",IF(F9104="Range Extender","Security Solution",IF(F9104="Dropbox","Standalone",IF(F9104="LF Exciter","Standalone",IF(OR(F9104="Monitor",F9104="Virtual Wall"),IF(VLOOKUP(H9104,IRDeviceDetails!$A$1:$B$10000,2,FALSE)=0,"Standalone",IF(ISNUMBER(MATCH(H9104,ConfigGrouping!$D$1:$D$10000,0)),"Primary","Secondary")),"")))))))))</f>
        <v/>
      </c>
    </row>
    <row r="9105" spans="5:5" ht="15" customHeight="1" x14ac:dyDescent="0.35">
      <c r="E9105" s="11" t="str">
        <f>IF(F9105="Primary Timing Controller","Timing",IF(F9105="Secondary Timing Controller","Timing",IF(F9105="Star","Ethernet",IF(F9105="Door Controller","Security Solution",IF(F9105="Elevator Controller","Security Solution",IF(F9105="Range Extender","Security Solution",IF(F9105="Dropbox","Standalone",IF(F9105="LF Exciter","Standalone",IF(OR(F9105="Monitor",F9105="Virtual Wall"),IF(VLOOKUP(H9105,IRDeviceDetails!$A$1:$B$10000,2,FALSE)=0,"Standalone",IF(ISNUMBER(MATCH(H9105,ConfigGrouping!$D$1:$D$10000,0)),"Primary","Secondary")),"")))))))))</f>
        <v/>
      </c>
    </row>
    <row r="9106" spans="5:5" ht="15" customHeight="1" x14ac:dyDescent="0.35">
      <c r="E9106" s="11" t="str">
        <f>IF(F9106="Primary Timing Controller","Timing",IF(F9106="Secondary Timing Controller","Timing",IF(F9106="Star","Ethernet",IF(F9106="Door Controller","Security Solution",IF(F9106="Elevator Controller","Security Solution",IF(F9106="Range Extender","Security Solution",IF(F9106="Dropbox","Standalone",IF(F9106="LF Exciter","Standalone",IF(OR(F9106="Monitor",F9106="Virtual Wall"),IF(VLOOKUP(H9106,IRDeviceDetails!$A$1:$B$10000,2,FALSE)=0,"Standalone",IF(ISNUMBER(MATCH(H9106,ConfigGrouping!$D$1:$D$10000,0)),"Primary","Secondary")),"")))))))))</f>
        <v/>
      </c>
    </row>
    <row r="9107" spans="5:5" ht="15" customHeight="1" x14ac:dyDescent="0.35">
      <c r="E9107" s="11" t="str">
        <f>IF(F9107="Primary Timing Controller","Timing",IF(F9107="Secondary Timing Controller","Timing",IF(F9107="Star","Ethernet",IF(F9107="Door Controller","Security Solution",IF(F9107="Elevator Controller","Security Solution",IF(F9107="Range Extender","Security Solution",IF(F9107="Dropbox","Standalone",IF(F9107="LF Exciter","Standalone",IF(OR(F9107="Monitor",F9107="Virtual Wall"),IF(VLOOKUP(H9107,IRDeviceDetails!$A$1:$B$10000,2,FALSE)=0,"Standalone",IF(ISNUMBER(MATCH(H9107,ConfigGrouping!$D$1:$D$10000,0)),"Primary","Secondary")),"")))))))))</f>
        <v/>
      </c>
    </row>
    <row r="9108" spans="5:5" ht="15" customHeight="1" x14ac:dyDescent="0.35">
      <c r="E9108" s="11" t="str">
        <f>IF(F9108="Primary Timing Controller","Timing",IF(F9108="Secondary Timing Controller","Timing",IF(F9108="Star","Ethernet",IF(F9108="Door Controller","Security Solution",IF(F9108="Elevator Controller","Security Solution",IF(F9108="Range Extender","Security Solution",IF(F9108="Dropbox","Standalone",IF(F9108="LF Exciter","Standalone",IF(OR(F9108="Monitor",F9108="Virtual Wall"),IF(VLOOKUP(H9108,IRDeviceDetails!$A$1:$B$10000,2,FALSE)=0,"Standalone",IF(ISNUMBER(MATCH(H9108,ConfigGrouping!$D$1:$D$10000,0)),"Primary","Secondary")),"")))))))))</f>
        <v/>
      </c>
    </row>
    <row r="9109" spans="5:5" ht="15" customHeight="1" x14ac:dyDescent="0.35">
      <c r="E9109" s="11" t="str">
        <f>IF(F9109="Primary Timing Controller","Timing",IF(F9109="Secondary Timing Controller","Timing",IF(F9109="Star","Ethernet",IF(F9109="Door Controller","Security Solution",IF(F9109="Elevator Controller","Security Solution",IF(F9109="Range Extender","Security Solution",IF(F9109="Dropbox","Standalone",IF(F9109="LF Exciter","Standalone",IF(OR(F9109="Monitor",F9109="Virtual Wall"),IF(VLOOKUP(H9109,IRDeviceDetails!$A$1:$B$10000,2,FALSE)=0,"Standalone",IF(ISNUMBER(MATCH(H9109,ConfigGrouping!$D$1:$D$10000,0)),"Primary","Secondary")),"")))))))))</f>
        <v/>
      </c>
    </row>
    <row r="9110" spans="5:5" ht="15" customHeight="1" x14ac:dyDescent="0.35">
      <c r="E9110" s="11" t="str">
        <f>IF(F9110="Primary Timing Controller","Timing",IF(F9110="Secondary Timing Controller","Timing",IF(F9110="Star","Ethernet",IF(F9110="Door Controller","Security Solution",IF(F9110="Elevator Controller","Security Solution",IF(F9110="Range Extender","Security Solution",IF(F9110="Dropbox","Standalone",IF(F9110="LF Exciter","Standalone",IF(OR(F9110="Monitor",F9110="Virtual Wall"),IF(VLOOKUP(H9110,IRDeviceDetails!$A$1:$B$10000,2,FALSE)=0,"Standalone",IF(ISNUMBER(MATCH(H9110,ConfigGrouping!$D$1:$D$10000,0)),"Primary","Secondary")),"")))))))))</f>
        <v/>
      </c>
    </row>
    <row r="9111" spans="5:5" ht="15" customHeight="1" x14ac:dyDescent="0.35">
      <c r="E9111" s="11" t="str">
        <f>IF(F9111="Primary Timing Controller","Timing",IF(F9111="Secondary Timing Controller","Timing",IF(F9111="Star","Ethernet",IF(F9111="Door Controller","Security Solution",IF(F9111="Elevator Controller","Security Solution",IF(F9111="Range Extender","Security Solution",IF(F9111="Dropbox","Standalone",IF(F9111="LF Exciter","Standalone",IF(OR(F9111="Monitor",F9111="Virtual Wall"),IF(VLOOKUP(H9111,IRDeviceDetails!$A$1:$B$10000,2,FALSE)=0,"Standalone",IF(ISNUMBER(MATCH(H9111,ConfigGrouping!$D$1:$D$10000,0)),"Primary","Secondary")),"")))))))))</f>
        <v/>
      </c>
    </row>
    <row r="9112" spans="5:5" ht="15" customHeight="1" x14ac:dyDescent="0.35">
      <c r="E9112" s="11" t="str">
        <f>IF(F9112="Primary Timing Controller","Timing",IF(F9112="Secondary Timing Controller","Timing",IF(F9112="Star","Ethernet",IF(F9112="Door Controller","Security Solution",IF(F9112="Elevator Controller","Security Solution",IF(F9112="Range Extender","Security Solution",IF(F9112="Dropbox","Standalone",IF(F9112="LF Exciter","Standalone",IF(OR(F9112="Monitor",F9112="Virtual Wall"),IF(VLOOKUP(H9112,IRDeviceDetails!$A$1:$B$10000,2,FALSE)=0,"Standalone",IF(ISNUMBER(MATCH(H9112,ConfigGrouping!$D$1:$D$10000,0)),"Primary","Secondary")),"")))))))))</f>
        <v/>
      </c>
    </row>
    <row r="9113" spans="5:5" ht="15" customHeight="1" x14ac:dyDescent="0.35">
      <c r="E9113" s="11" t="str">
        <f>IF(F9113="Primary Timing Controller","Timing",IF(F9113="Secondary Timing Controller","Timing",IF(F9113="Star","Ethernet",IF(F9113="Door Controller","Security Solution",IF(F9113="Elevator Controller","Security Solution",IF(F9113="Range Extender","Security Solution",IF(F9113="Dropbox","Standalone",IF(F9113="LF Exciter","Standalone",IF(OR(F9113="Monitor",F9113="Virtual Wall"),IF(VLOOKUP(H9113,IRDeviceDetails!$A$1:$B$10000,2,FALSE)=0,"Standalone",IF(ISNUMBER(MATCH(H9113,ConfigGrouping!$D$1:$D$10000,0)),"Primary","Secondary")),"")))))))))</f>
        <v/>
      </c>
    </row>
    <row r="9114" spans="5:5" ht="15" customHeight="1" x14ac:dyDescent="0.35">
      <c r="E9114" s="11" t="str">
        <f>IF(F9114="Primary Timing Controller","Timing",IF(F9114="Secondary Timing Controller","Timing",IF(F9114="Star","Ethernet",IF(F9114="Door Controller","Security Solution",IF(F9114="Elevator Controller","Security Solution",IF(F9114="Range Extender","Security Solution",IF(F9114="Dropbox","Standalone",IF(F9114="LF Exciter","Standalone",IF(OR(F9114="Monitor",F9114="Virtual Wall"),IF(VLOOKUP(H9114,IRDeviceDetails!$A$1:$B$10000,2,FALSE)=0,"Standalone",IF(ISNUMBER(MATCH(H9114,ConfigGrouping!$D$1:$D$10000,0)),"Primary","Secondary")),"")))))))))</f>
        <v/>
      </c>
    </row>
    <row r="9115" spans="5:5" ht="15" customHeight="1" x14ac:dyDescent="0.35">
      <c r="E9115" s="11" t="str">
        <f>IF(F9115="Primary Timing Controller","Timing",IF(F9115="Secondary Timing Controller","Timing",IF(F9115="Star","Ethernet",IF(F9115="Door Controller","Security Solution",IF(F9115="Elevator Controller","Security Solution",IF(F9115="Range Extender","Security Solution",IF(F9115="Dropbox","Standalone",IF(F9115="LF Exciter","Standalone",IF(OR(F9115="Monitor",F9115="Virtual Wall"),IF(VLOOKUP(H9115,IRDeviceDetails!$A$1:$B$10000,2,FALSE)=0,"Standalone",IF(ISNUMBER(MATCH(H9115,ConfigGrouping!$D$1:$D$10000,0)),"Primary","Secondary")),"")))))))))</f>
        <v/>
      </c>
    </row>
    <row r="9116" spans="5:5" ht="15" customHeight="1" x14ac:dyDescent="0.35">
      <c r="E9116" s="11" t="str">
        <f>IF(F9116="Primary Timing Controller","Timing",IF(F9116="Secondary Timing Controller","Timing",IF(F9116="Star","Ethernet",IF(F9116="Door Controller","Security Solution",IF(F9116="Elevator Controller","Security Solution",IF(F9116="Range Extender","Security Solution",IF(F9116="Dropbox","Standalone",IF(F9116="LF Exciter","Standalone",IF(OR(F9116="Monitor",F9116="Virtual Wall"),IF(VLOOKUP(H9116,IRDeviceDetails!$A$1:$B$10000,2,FALSE)=0,"Standalone",IF(ISNUMBER(MATCH(H9116,ConfigGrouping!$D$1:$D$10000,0)),"Primary","Secondary")),"")))))))))</f>
        <v/>
      </c>
    </row>
    <row r="9117" spans="5:5" ht="15" customHeight="1" x14ac:dyDescent="0.35">
      <c r="E9117" s="11" t="str">
        <f>IF(F9117="Primary Timing Controller","Timing",IF(F9117="Secondary Timing Controller","Timing",IF(F9117="Star","Ethernet",IF(F9117="Door Controller","Security Solution",IF(F9117="Elevator Controller","Security Solution",IF(F9117="Range Extender","Security Solution",IF(F9117="Dropbox","Standalone",IF(F9117="LF Exciter","Standalone",IF(OR(F9117="Monitor",F9117="Virtual Wall"),IF(VLOOKUP(H9117,IRDeviceDetails!$A$1:$B$10000,2,FALSE)=0,"Standalone",IF(ISNUMBER(MATCH(H9117,ConfigGrouping!$D$1:$D$10000,0)),"Primary","Secondary")),"")))))))))</f>
        <v/>
      </c>
    </row>
    <row r="9118" spans="5:5" ht="15" customHeight="1" x14ac:dyDescent="0.35">
      <c r="E9118" s="11" t="str">
        <f>IF(F9118="Primary Timing Controller","Timing",IF(F9118="Secondary Timing Controller","Timing",IF(F9118="Star","Ethernet",IF(F9118="Door Controller","Security Solution",IF(F9118="Elevator Controller","Security Solution",IF(F9118="Range Extender","Security Solution",IF(F9118="Dropbox","Standalone",IF(F9118="LF Exciter","Standalone",IF(OR(F9118="Monitor",F9118="Virtual Wall"),IF(VLOOKUP(H9118,IRDeviceDetails!$A$1:$B$10000,2,FALSE)=0,"Standalone",IF(ISNUMBER(MATCH(H9118,ConfigGrouping!$D$1:$D$10000,0)),"Primary","Secondary")),"")))))))))</f>
        <v/>
      </c>
    </row>
    <row r="9119" spans="5:5" ht="15" customHeight="1" x14ac:dyDescent="0.35">
      <c r="E9119" s="11" t="str">
        <f>IF(F9119="Primary Timing Controller","Timing",IF(F9119="Secondary Timing Controller","Timing",IF(F9119="Star","Ethernet",IF(F9119="Door Controller","Security Solution",IF(F9119="Elevator Controller","Security Solution",IF(F9119="Range Extender","Security Solution",IF(F9119="Dropbox","Standalone",IF(F9119="LF Exciter","Standalone",IF(OR(F9119="Monitor",F9119="Virtual Wall"),IF(VLOOKUP(H9119,IRDeviceDetails!$A$1:$B$10000,2,FALSE)=0,"Standalone",IF(ISNUMBER(MATCH(H9119,ConfigGrouping!$D$1:$D$10000,0)),"Primary","Secondary")),"")))))))))</f>
        <v/>
      </c>
    </row>
    <row r="9120" spans="5:5" ht="15" customHeight="1" x14ac:dyDescent="0.35">
      <c r="E9120" s="11" t="str">
        <f>IF(F9120="Primary Timing Controller","Timing",IF(F9120="Secondary Timing Controller","Timing",IF(F9120="Star","Ethernet",IF(F9120="Door Controller","Security Solution",IF(F9120="Elevator Controller","Security Solution",IF(F9120="Range Extender","Security Solution",IF(F9120="Dropbox","Standalone",IF(F9120="LF Exciter","Standalone",IF(OR(F9120="Monitor",F9120="Virtual Wall"),IF(VLOOKUP(H9120,IRDeviceDetails!$A$1:$B$10000,2,FALSE)=0,"Standalone",IF(ISNUMBER(MATCH(H9120,ConfigGrouping!$D$1:$D$10000,0)),"Primary","Secondary")),"")))))))))</f>
        <v/>
      </c>
    </row>
    <row r="9121" spans="5:5" ht="15" customHeight="1" x14ac:dyDescent="0.35">
      <c r="E9121" s="11" t="str">
        <f>IF(F9121="Primary Timing Controller","Timing",IF(F9121="Secondary Timing Controller","Timing",IF(F9121="Star","Ethernet",IF(F9121="Door Controller","Security Solution",IF(F9121="Elevator Controller","Security Solution",IF(F9121="Range Extender","Security Solution",IF(F9121="Dropbox","Standalone",IF(F9121="LF Exciter","Standalone",IF(OR(F9121="Monitor",F9121="Virtual Wall"),IF(VLOOKUP(H9121,IRDeviceDetails!$A$1:$B$10000,2,FALSE)=0,"Standalone",IF(ISNUMBER(MATCH(H9121,ConfigGrouping!$D$1:$D$10000,0)),"Primary","Secondary")),"")))))))))</f>
        <v/>
      </c>
    </row>
    <row r="9122" spans="5:5" ht="15" customHeight="1" x14ac:dyDescent="0.35">
      <c r="E9122" s="11" t="str">
        <f>IF(F9122="Primary Timing Controller","Timing",IF(F9122="Secondary Timing Controller","Timing",IF(F9122="Star","Ethernet",IF(F9122="Door Controller","Security Solution",IF(F9122="Elevator Controller","Security Solution",IF(F9122="Range Extender","Security Solution",IF(F9122="Dropbox","Standalone",IF(F9122="LF Exciter","Standalone",IF(OR(F9122="Monitor",F9122="Virtual Wall"),IF(VLOOKUP(H9122,IRDeviceDetails!$A$1:$B$10000,2,FALSE)=0,"Standalone",IF(ISNUMBER(MATCH(H9122,ConfigGrouping!$D$1:$D$10000,0)),"Primary","Secondary")),"")))))))))</f>
        <v/>
      </c>
    </row>
    <row r="9123" spans="5:5" ht="15" customHeight="1" x14ac:dyDescent="0.35">
      <c r="E9123" s="11" t="str">
        <f>IF(F9123="Primary Timing Controller","Timing",IF(F9123="Secondary Timing Controller","Timing",IF(F9123="Star","Ethernet",IF(F9123="Door Controller","Security Solution",IF(F9123="Elevator Controller","Security Solution",IF(F9123="Range Extender","Security Solution",IF(F9123="Dropbox","Standalone",IF(F9123="LF Exciter","Standalone",IF(OR(F9123="Monitor",F9123="Virtual Wall"),IF(VLOOKUP(H9123,IRDeviceDetails!$A$1:$B$10000,2,FALSE)=0,"Standalone",IF(ISNUMBER(MATCH(H9123,ConfigGrouping!$D$1:$D$10000,0)),"Primary","Secondary")),"")))))))))</f>
        <v/>
      </c>
    </row>
    <row r="9124" spans="5:5" ht="15" customHeight="1" x14ac:dyDescent="0.35">
      <c r="E9124" s="11" t="str">
        <f>IF(F9124="Primary Timing Controller","Timing",IF(F9124="Secondary Timing Controller","Timing",IF(F9124="Star","Ethernet",IF(F9124="Door Controller","Security Solution",IF(F9124="Elevator Controller","Security Solution",IF(F9124="Range Extender","Security Solution",IF(F9124="Dropbox","Standalone",IF(F9124="LF Exciter","Standalone",IF(OR(F9124="Monitor",F9124="Virtual Wall"),IF(VLOOKUP(H9124,IRDeviceDetails!$A$1:$B$10000,2,FALSE)=0,"Standalone",IF(ISNUMBER(MATCH(H9124,ConfigGrouping!$D$1:$D$10000,0)),"Primary","Secondary")),"")))))))))</f>
        <v/>
      </c>
    </row>
    <row r="9125" spans="5:5" ht="15" customHeight="1" x14ac:dyDescent="0.35">
      <c r="E9125" s="11" t="str">
        <f>IF(F9125="Primary Timing Controller","Timing",IF(F9125="Secondary Timing Controller","Timing",IF(F9125="Star","Ethernet",IF(F9125="Door Controller","Security Solution",IF(F9125="Elevator Controller","Security Solution",IF(F9125="Range Extender","Security Solution",IF(F9125="Dropbox","Standalone",IF(F9125="LF Exciter","Standalone",IF(OR(F9125="Monitor",F9125="Virtual Wall"),IF(VLOOKUP(H9125,IRDeviceDetails!$A$1:$B$10000,2,FALSE)=0,"Standalone",IF(ISNUMBER(MATCH(H9125,ConfigGrouping!$D$1:$D$10000,0)),"Primary","Secondary")),"")))))))))</f>
        <v/>
      </c>
    </row>
    <row r="9126" spans="5:5" ht="15" customHeight="1" x14ac:dyDescent="0.35">
      <c r="E9126" s="11" t="str">
        <f>IF(F9126="Primary Timing Controller","Timing",IF(F9126="Secondary Timing Controller","Timing",IF(F9126="Star","Ethernet",IF(F9126="Door Controller","Security Solution",IF(F9126="Elevator Controller","Security Solution",IF(F9126="Range Extender","Security Solution",IF(F9126="Dropbox","Standalone",IF(F9126="LF Exciter","Standalone",IF(OR(F9126="Monitor",F9126="Virtual Wall"),IF(VLOOKUP(H9126,IRDeviceDetails!$A$1:$B$10000,2,FALSE)=0,"Standalone",IF(ISNUMBER(MATCH(H9126,ConfigGrouping!$D$1:$D$10000,0)),"Primary","Secondary")),"")))))))))</f>
        <v/>
      </c>
    </row>
    <row r="9127" spans="5:5" ht="15" customHeight="1" x14ac:dyDescent="0.35">
      <c r="E9127" s="11" t="str">
        <f>IF(F9127="Primary Timing Controller","Timing",IF(F9127="Secondary Timing Controller","Timing",IF(F9127="Star","Ethernet",IF(F9127="Door Controller","Security Solution",IF(F9127="Elevator Controller","Security Solution",IF(F9127="Range Extender","Security Solution",IF(F9127="Dropbox","Standalone",IF(F9127="LF Exciter","Standalone",IF(OR(F9127="Monitor",F9127="Virtual Wall"),IF(VLOOKUP(H9127,IRDeviceDetails!$A$1:$B$10000,2,FALSE)=0,"Standalone",IF(ISNUMBER(MATCH(H9127,ConfigGrouping!$D$1:$D$10000,0)),"Primary","Secondary")),"")))))))))</f>
        <v/>
      </c>
    </row>
    <row r="9128" spans="5:5" ht="15" customHeight="1" x14ac:dyDescent="0.35">
      <c r="E9128" s="11" t="str">
        <f>IF(F9128="Primary Timing Controller","Timing",IF(F9128="Secondary Timing Controller","Timing",IF(F9128="Star","Ethernet",IF(F9128="Door Controller","Security Solution",IF(F9128="Elevator Controller","Security Solution",IF(F9128="Range Extender","Security Solution",IF(F9128="Dropbox","Standalone",IF(F9128="LF Exciter","Standalone",IF(OR(F9128="Monitor",F9128="Virtual Wall"),IF(VLOOKUP(H9128,IRDeviceDetails!$A$1:$B$10000,2,FALSE)=0,"Standalone",IF(ISNUMBER(MATCH(H9128,ConfigGrouping!$D$1:$D$10000,0)),"Primary","Secondary")),"")))))))))</f>
        <v/>
      </c>
    </row>
    <row r="9129" spans="5:5" ht="15" customHeight="1" x14ac:dyDescent="0.35">
      <c r="E9129" s="11" t="str">
        <f>IF(F9129="Primary Timing Controller","Timing",IF(F9129="Secondary Timing Controller","Timing",IF(F9129="Star","Ethernet",IF(F9129="Door Controller","Security Solution",IF(F9129="Elevator Controller","Security Solution",IF(F9129="Range Extender","Security Solution",IF(F9129="Dropbox","Standalone",IF(F9129="LF Exciter","Standalone",IF(OR(F9129="Monitor",F9129="Virtual Wall"),IF(VLOOKUP(H9129,IRDeviceDetails!$A$1:$B$10000,2,FALSE)=0,"Standalone",IF(ISNUMBER(MATCH(H9129,ConfigGrouping!$D$1:$D$10000,0)),"Primary","Secondary")),"")))))))))</f>
        <v/>
      </c>
    </row>
    <row r="9130" spans="5:5" ht="15" customHeight="1" x14ac:dyDescent="0.35">
      <c r="E9130" s="11" t="str">
        <f>IF(F9130="Primary Timing Controller","Timing",IF(F9130="Secondary Timing Controller","Timing",IF(F9130="Star","Ethernet",IF(F9130="Door Controller","Security Solution",IF(F9130="Elevator Controller","Security Solution",IF(F9130="Range Extender","Security Solution",IF(F9130="Dropbox","Standalone",IF(F9130="LF Exciter","Standalone",IF(OR(F9130="Monitor",F9130="Virtual Wall"),IF(VLOOKUP(H9130,IRDeviceDetails!$A$1:$B$10000,2,FALSE)=0,"Standalone",IF(ISNUMBER(MATCH(H9130,ConfigGrouping!$D$1:$D$10000,0)),"Primary","Secondary")),"")))))))))</f>
        <v/>
      </c>
    </row>
    <row r="9131" spans="5:5" ht="15" customHeight="1" x14ac:dyDescent="0.35">
      <c r="E9131" s="11" t="str">
        <f>IF(F9131="Primary Timing Controller","Timing",IF(F9131="Secondary Timing Controller","Timing",IF(F9131="Star","Ethernet",IF(F9131="Door Controller","Security Solution",IF(F9131="Elevator Controller","Security Solution",IF(F9131="Range Extender","Security Solution",IF(F9131="Dropbox","Standalone",IF(F9131="LF Exciter","Standalone",IF(OR(F9131="Monitor",F9131="Virtual Wall"),IF(VLOOKUP(H9131,IRDeviceDetails!$A$1:$B$10000,2,FALSE)=0,"Standalone",IF(ISNUMBER(MATCH(H9131,ConfigGrouping!$D$1:$D$10000,0)),"Primary","Secondary")),"")))))))))</f>
        <v/>
      </c>
    </row>
    <row r="9132" spans="5:5" ht="15" customHeight="1" x14ac:dyDescent="0.35">
      <c r="E9132" s="11" t="str">
        <f>IF(F9132="Primary Timing Controller","Timing",IF(F9132="Secondary Timing Controller","Timing",IF(F9132="Star","Ethernet",IF(F9132="Door Controller","Security Solution",IF(F9132="Elevator Controller","Security Solution",IF(F9132="Range Extender","Security Solution",IF(F9132="Dropbox","Standalone",IF(F9132="LF Exciter","Standalone",IF(OR(F9132="Monitor",F9132="Virtual Wall"),IF(VLOOKUP(H9132,IRDeviceDetails!$A$1:$B$10000,2,FALSE)=0,"Standalone",IF(ISNUMBER(MATCH(H9132,ConfigGrouping!$D$1:$D$10000,0)),"Primary","Secondary")),"")))))))))</f>
        <v/>
      </c>
    </row>
    <row r="9133" spans="5:5" ht="15" customHeight="1" x14ac:dyDescent="0.35">
      <c r="E9133" s="11" t="str">
        <f>IF(F9133="Primary Timing Controller","Timing",IF(F9133="Secondary Timing Controller","Timing",IF(F9133="Star","Ethernet",IF(F9133="Door Controller","Security Solution",IF(F9133="Elevator Controller","Security Solution",IF(F9133="Range Extender","Security Solution",IF(F9133="Dropbox","Standalone",IF(F9133="LF Exciter","Standalone",IF(OR(F9133="Monitor",F9133="Virtual Wall"),IF(VLOOKUP(H9133,IRDeviceDetails!$A$1:$B$10000,2,FALSE)=0,"Standalone",IF(ISNUMBER(MATCH(H9133,ConfigGrouping!$D$1:$D$10000,0)),"Primary","Secondary")),"")))))))))</f>
        <v/>
      </c>
    </row>
    <row r="9134" spans="5:5" ht="15" customHeight="1" x14ac:dyDescent="0.35">
      <c r="E9134" s="11" t="str">
        <f>IF(F9134="Primary Timing Controller","Timing",IF(F9134="Secondary Timing Controller","Timing",IF(F9134="Star","Ethernet",IF(F9134="Door Controller","Security Solution",IF(F9134="Elevator Controller","Security Solution",IF(F9134="Range Extender","Security Solution",IF(F9134="Dropbox","Standalone",IF(F9134="LF Exciter","Standalone",IF(OR(F9134="Monitor",F9134="Virtual Wall"),IF(VLOOKUP(H9134,IRDeviceDetails!$A$1:$B$10000,2,FALSE)=0,"Standalone",IF(ISNUMBER(MATCH(H9134,ConfigGrouping!$D$1:$D$10000,0)),"Primary","Secondary")),"")))))))))</f>
        <v/>
      </c>
    </row>
    <row r="9135" spans="5:5" ht="15" customHeight="1" x14ac:dyDescent="0.35">
      <c r="E9135" s="11" t="str">
        <f>IF(F9135="Primary Timing Controller","Timing",IF(F9135="Secondary Timing Controller","Timing",IF(F9135="Star","Ethernet",IF(F9135="Door Controller","Security Solution",IF(F9135="Elevator Controller","Security Solution",IF(F9135="Range Extender","Security Solution",IF(F9135="Dropbox","Standalone",IF(F9135="LF Exciter","Standalone",IF(OR(F9135="Monitor",F9135="Virtual Wall"),IF(VLOOKUP(H9135,IRDeviceDetails!$A$1:$B$10000,2,FALSE)=0,"Standalone",IF(ISNUMBER(MATCH(H9135,ConfigGrouping!$D$1:$D$10000,0)),"Primary","Secondary")),"")))))))))</f>
        <v/>
      </c>
    </row>
    <row r="9136" spans="5:5" ht="15" customHeight="1" x14ac:dyDescent="0.35">
      <c r="E9136" s="11" t="str">
        <f>IF(F9136="Primary Timing Controller","Timing",IF(F9136="Secondary Timing Controller","Timing",IF(F9136="Star","Ethernet",IF(F9136="Door Controller","Security Solution",IF(F9136="Elevator Controller","Security Solution",IF(F9136="Range Extender","Security Solution",IF(F9136="Dropbox","Standalone",IF(F9136="LF Exciter","Standalone",IF(OR(F9136="Monitor",F9136="Virtual Wall"),IF(VLOOKUP(H9136,IRDeviceDetails!$A$1:$B$10000,2,FALSE)=0,"Standalone",IF(ISNUMBER(MATCH(H9136,ConfigGrouping!$D$1:$D$10000,0)),"Primary","Secondary")),"")))))))))</f>
        <v/>
      </c>
    </row>
    <row r="9137" spans="5:5" ht="15" customHeight="1" x14ac:dyDescent="0.35">
      <c r="E9137" s="11" t="str">
        <f>IF(F9137="Primary Timing Controller","Timing",IF(F9137="Secondary Timing Controller","Timing",IF(F9137="Star","Ethernet",IF(F9137="Door Controller","Security Solution",IF(F9137="Elevator Controller","Security Solution",IF(F9137="Range Extender","Security Solution",IF(F9137="Dropbox","Standalone",IF(F9137="LF Exciter","Standalone",IF(OR(F9137="Monitor",F9137="Virtual Wall"),IF(VLOOKUP(H9137,IRDeviceDetails!$A$1:$B$10000,2,FALSE)=0,"Standalone",IF(ISNUMBER(MATCH(H9137,ConfigGrouping!$D$1:$D$10000,0)),"Primary","Secondary")),"")))))))))</f>
        <v/>
      </c>
    </row>
    <row r="9138" spans="5:5" ht="15" customHeight="1" x14ac:dyDescent="0.35">
      <c r="E9138" s="11" t="str">
        <f>IF(F9138="Primary Timing Controller","Timing",IF(F9138="Secondary Timing Controller","Timing",IF(F9138="Star","Ethernet",IF(F9138="Door Controller","Security Solution",IF(F9138="Elevator Controller","Security Solution",IF(F9138="Range Extender","Security Solution",IF(F9138="Dropbox","Standalone",IF(F9138="LF Exciter","Standalone",IF(OR(F9138="Monitor",F9138="Virtual Wall"),IF(VLOOKUP(H9138,IRDeviceDetails!$A$1:$B$10000,2,FALSE)=0,"Standalone",IF(ISNUMBER(MATCH(H9138,ConfigGrouping!$D$1:$D$10000,0)),"Primary","Secondary")),"")))))))))</f>
        <v/>
      </c>
    </row>
    <row r="9139" spans="5:5" ht="15" customHeight="1" x14ac:dyDescent="0.35">
      <c r="E9139" s="11" t="str">
        <f>IF(F9139="Primary Timing Controller","Timing",IF(F9139="Secondary Timing Controller","Timing",IF(F9139="Star","Ethernet",IF(F9139="Door Controller","Security Solution",IF(F9139="Elevator Controller","Security Solution",IF(F9139="Range Extender","Security Solution",IF(F9139="Dropbox","Standalone",IF(F9139="LF Exciter","Standalone",IF(OR(F9139="Monitor",F9139="Virtual Wall"),IF(VLOOKUP(H9139,IRDeviceDetails!$A$1:$B$10000,2,FALSE)=0,"Standalone",IF(ISNUMBER(MATCH(H9139,ConfigGrouping!$D$1:$D$10000,0)),"Primary","Secondary")),"")))))))))</f>
        <v/>
      </c>
    </row>
    <row r="9140" spans="5:5" ht="15" customHeight="1" x14ac:dyDescent="0.35">
      <c r="E9140" s="11" t="str">
        <f>IF(F9140="Primary Timing Controller","Timing",IF(F9140="Secondary Timing Controller","Timing",IF(F9140="Star","Ethernet",IF(F9140="Door Controller","Security Solution",IF(F9140="Elevator Controller","Security Solution",IF(F9140="Range Extender","Security Solution",IF(F9140="Dropbox","Standalone",IF(F9140="LF Exciter","Standalone",IF(OR(F9140="Monitor",F9140="Virtual Wall"),IF(VLOOKUP(H9140,IRDeviceDetails!$A$1:$B$10000,2,FALSE)=0,"Standalone",IF(ISNUMBER(MATCH(H9140,ConfigGrouping!$D$1:$D$10000,0)),"Primary","Secondary")),"")))))))))</f>
        <v/>
      </c>
    </row>
    <row r="9141" spans="5:5" ht="15" customHeight="1" x14ac:dyDescent="0.35">
      <c r="E9141" s="11" t="str">
        <f>IF(F9141="Primary Timing Controller","Timing",IF(F9141="Secondary Timing Controller","Timing",IF(F9141="Star","Ethernet",IF(F9141="Door Controller","Security Solution",IF(F9141="Elevator Controller","Security Solution",IF(F9141="Range Extender","Security Solution",IF(F9141="Dropbox","Standalone",IF(F9141="LF Exciter","Standalone",IF(OR(F9141="Monitor",F9141="Virtual Wall"),IF(VLOOKUP(H9141,IRDeviceDetails!$A$1:$B$10000,2,FALSE)=0,"Standalone",IF(ISNUMBER(MATCH(H9141,ConfigGrouping!$D$1:$D$10000,0)),"Primary","Secondary")),"")))))))))</f>
        <v/>
      </c>
    </row>
    <row r="9142" spans="5:5" ht="15" customHeight="1" x14ac:dyDescent="0.35">
      <c r="E9142" s="11" t="str">
        <f>IF(F9142="Primary Timing Controller","Timing",IF(F9142="Secondary Timing Controller","Timing",IF(F9142="Star","Ethernet",IF(F9142="Door Controller","Security Solution",IF(F9142="Elevator Controller","Security Solution",IF(F9142="Range Extender","Security Solution",IF(F9142="Dropbox","Standalone",IF(F9142="LF Exciter","Standalone",IF(OR(F9142="Monitor",F9142="Virtual Wall"),IF(VLOOKUP(H9142,IRDeviceDetails!$A$1:$B$10000,2,FALSE)=0,"Standalone",IF(ISNUMBER(MATCH(H9142,ConfigGrouping!$D$1:$D$10000,0)),"Primary","Secondary")),"")))))))))</f>
        <v/>
      </c>
    </row>
    <row r="9143" spans="5:5" ht="15" customHeight="1" x14ac:dyDescent="0.35">
      <c r="E9143" s="11" t="str">
        <f>IF(F9143="Primary Timing Controller","Timing",IF(F9143="Secondary Timing Controller","Timing",IF(F9143="Star","Ethernet",IF(F9143="Door Controller","Security Solution",IF(F9143="Elevator Controller","Security Solution",IF(F9143="Range Extender","Security Solution",IF(F9143="Dropbox","Standalone",IF(F9143="LF Exciter","Standalone",IF(OR(F9143="Monitor",F9143="Virtual Wall"),IF(VLOOKUP(H9143,IRDeviceDetails!$A$1:$B$10000,2,FALSE)=0,"Standalone",IF(ISNUMBER(MATCH(H9143,ConfigGrouping!$D$1:$D$10000,0)),"Primary","Secondary")),"")))))))))</f>
        <v/>
      </c>
    </row>
    <row r="9144" spans="5:5" ht="15" customHeight="1" x14ac:dyDescent="0.35">
      <c r="E9144" s="11" t="str">
        <f>IF(F9144="Primary Timing Controller","Timing",IF(F9144="Secondary Timing Controller","Timing",IF(F9144="Star","Ethernet",IF(F9144="Door Controller","Security Solution",IF(F9144="Elevator Controller","Security Solution",IF(F9144="Range Extender","Security Solution",IF(F9144="Dropbox","Standalone",IF(F9144="LF Exciter","Standalone",IF(OR(F9144="Monitor",F9144="Virtual Wall"),IF(VLOOKUP(H9144,IRDeviceDetails!$A$1:$B$10000,2,FALSE)=0,"Standalone",IF(ISNUMBER(MATCH(H9144,ConfigGrouping!$D$1:$D$10000,0)),"Primary","Secondary")),"")))))))))</f>
        <v/>
      </c>
    </row>
    <row r="9145" spans="5:5" ht="15" customHeight="1" x14ac:dyDescent="0.35">
      <c r="E9145" s="11" t="str">
        <f>IF(F9145="Primary Timing Controller","Timing",IF(F9145="Secondary Timing Controller","Timing",IF(F9145="Star","Ethernet",IF(F9145="Door Controller","Security Solution",IF(F9145="Elevator Controller","Security Solution",IF(F9145="Range Extender","Security Solution",IF(F9145="Dropbox","Standalone",IF(F9145="LF Exciter","Standalone",IF(OR(F9145="Monitor",F9145="Virtual Wall"),IF(VLOOKUP(H9145,IRDeviceDetails!$A$1:$B$10000,2,FALSE)=0,"Standalone",IF(ISNUMBER(MATCH(H9145,ConfigGrouping!$D$1:$D$10000,0)),"Primary","Secondary")),"")))))))))</f>
        <v/>
      </c>
    </row>
    <row r="9146" spans="5:5" ht="15" customHeight="1" x14ac:dyDescent="0.35">
      <c r="E9146" s="11" t="str">
        <f>IF(F9146="Primary Timing Controller","Timing",IF(F9146="Secondary Timing Controller","Timing",IF(F9146="Star","Ethernet",IF(F9146="Door Controller","Security Solution",IF(F9146="Elevator Controller","Security Solution",IF(F9146="Range Extender","Security Solution",IF(F9146="Dropbox","Standalone",IF(F9146="LF Exciter","Standalone",IF(OR(F9146="Monitor",F9146="Virtual Wall"),IF(VLOOKUP(H9146,IRDeviceDetails!$A$1:$B$10000,2,FALSE)=0,"Standalone",IF(ISNUMBER(MATCH(H9146,ConfigGrouping!$D$1:$D$10000,0)),"Primary","Secondary")),"")))))))))</f>
        <v/>
      </c>
    </row>
    <row r="9147" spans="5:5" ht="15" customHeight="1" x14ac:dyDescent="0.35">
      <c r="E9147" s="11" t="str">
        <f>IF(F9147="Primary Timing Controller","Timing",IF(F9147="Secondary Timing Controller","Timing",IF(F9147="Star","Ethernet",IF(F9147="Door Controller","Security Solution",IF(F9147="Elevator Controller","Security Solution",IF(F9147="Range Extender","Security Solution",IF(F9147="Dropbox","Standalone",IF(F9147="LF Exciter","Standalone",IF(OR(F9147="Monitor",F9147="Virtual Wall"),IF(VLOOKUP(H9147,IRDeviceDetails!$A$1:$B$10000,2,FALSE)=0,"Standalone",IF(ISNUMBER(MATCH(H9147,ConfigGrouping!$D$1:$D$10000,0)),"Primary","Secondary")),"")))))))))</f>
        <v/>
      </c>
    </row>
    <row r="9148" spans="5:5" ht="15" customHeight="1" x14ac:dyDescent="0.35">
      <c r="E9148" s="11" t="str">
        <f>IF(F9148="Primary Timing Controller","Timing",IF(F9148="Secondary Timing Controller","Timing",IF(F9148="Star","Ethernet",IF(F9148="Door Controller","Security Solution",IF(F9148="Elevator Controller","Security Solution",IF(F9148="Range Extender","Security Solution",IF(F9148="Dropbox","Standalone",IF(F9148="LF Exciter","Standalone",IF(OR(F9148="Monitor",F9148="Virtual Wall"),IF(VLOOKUP(H9148,IRDeviceDetails!$A$1:$B$10000,2,FALSE)=0,"Standalone",IF(ISNUMBER(MATCH(H9148,ConfigGrouping!$D$1:$D$10000,0)),"Primary","Secondary")),"")))))))))</f>
        <v/>
      </c>
    </row>
    <row r="9149" spans="5:5" ht="15" customHeight="1" x14ac:dyDescent="0.35">
      <c r="E9149" s="11" t="str">
        <f>IF(F9149="Primary Timing Controller","Timing",IF(F9149="Secondary Timing Controller","Timing",IF(F9149="Star","Ethernet",IF(F9149="Door Controller","Security Solution",IF(F9149="Elevator Controller","Security Solution",IF(F9149="Range Extender","Security Solution",IF(F9149="Dropbox","Standalone",IF(F9149="LF Exciter","Standalone",IF(OR(F9149="Monitor",F9149="Virtual Wall"),IF(VLOOKUP(H9149,IRDeviceDetails!$A$1:$B$10000,2,FALSE)=0,"Standalone",IF(ISNUMBER(MATCH(H9149,ConfigGrouping!$D$1:$D$10000,0)),"Primary","Secondary")),"")))))))))</f>
        <v/>
      </c>
    </row>
    <row r="9150" spans="5:5" ht="15" customHeight="1" x14ac:dyDescent="0.35">
      <c r="E9150" s="11" t="str">
        <f>IF(F9150="Primary Timing Controller","Timing",IF(F9150="Secondary Timing Controller","Timing",IF(F9150="Star","Ethernet",IF(F9150="Door Controller","Security Solution",IF(F9150="Elevator Controller","Security Solution",IF(F9150="Range Extender","Security Solution",IF(F9150="Dropbox","Standalone",IF(F9150="LF Exciter","Standalone",IF(OR(F9150="Monitor",F9150="Virtual Wall"),IF(VLOOKUP(H9150,IRDeviceDetails!$A$1:$B$10000,2,FALSE)=0,"Standalone",IF(ISNUMBER(MATCH(H9150,ConfigGrouping!$D$1:$D$10000,0)),"Primary","Secondary")),"")))))))))</f>
        <v/>
      </c>
    </row>
    <row r="9151" spans="5:5" ht="15" customHeight="1" x14ac:dyDescent="0.35">
      <c r="E9151" s="11" t="str">
        <f>IF(F9151="Primary Timing Controller","Timing",IF(F9151="Secondary Timing Controller","Timing",IF(F9151="Star","Ethernet",IF(F9151="Door Controller","Security Solution",IF(F9151="Elevator Controller","Security Solution",IF(F9151="Range Extender","Security Solution",IF(F9151="Dropbox","Standalone",IF(F9151="LF Exciter","Standalone",IF(OR(F9151="Monitor",F9151="Virtual Wall"),IF(VLOOKUP(H9151,IRDeviceDetails!$A$1:$B$10000,2,FALSE)=0,"Standalone",IF(ISNUMBER(MATCH(H9151,ConfigGrouping!$D$1:$D$10000,0)),"Primary","Secondary")),"")))))))))</f>
        <v/>
      </c>
    </row>
    <row r="9152" spans="5:5" ht="15" customHeight="1" x14ac:dyDescent="0.35">
      <c r="E9152" s="11" t="str">
        <f>IF(F9152="Primary Timing Controller","Timing",IF(F9152="Secondary Timing Controller","Timing",IF(F9152="Star","Ethernet",IF(F9152="Door Controller","Security Solution",IF(F9152="Elevator Controller","Security Solution",IF(F9152="Range Extender","Security Solution",IF(F9152="Dropbox","Standalone",IF(F9152="LF Exciter","Standalone",IF(OR(F9152="Monitor",F9152="Virtual Wall"),IF(VLOOKUP(H9152,IRDeviceDetails!$A$1:$B$10000,2,FALSE)=0,"Standalone",IF(ISNUMBER(MATCH(H9152,ConfigGrouping!$D$1:$D$10000,0)),"Primary","Secondary")),"")))))))))</f>
        <v/>
      </c>
    </row>
    <row r="9153" spans="5:5" ht="15" customHeight="1" x14ac:dyDescent="0.35">
      <c r="E9153" s="11" t="str">
        <f>IF(F9153="Primary Timing Controller","Timing",IF(F9153="Secondary Timing Controller","Timing",IF(F9153="Star","Ethernet",IF(F9153="Door Controller","Security Solution",IF(F9153="Elevator Controller","Security Solution",IF(F9153="Range Extender","Security Solution",IF(F9153="Dropbox","Standalone",IF(F9153="LF Exciter","Standalone",IF(OR(F9153="Monitor",F9153="Virtual Wall"),IF(VLOOKUP(H9153,IRDeviceDetails!$A$1:$B$10000,2,FALSE)=0,"Standalone",IF(ISNUMBER(MATCH(H9153,ConfigGrouping!$D$1:$D$10000,0)),"Primary","Secondary")),"")))))))))</f>
        <v/>
      </c>
    </row>
    <row r="9154" spans="5:5" ht="15" customHeight="1" x14ac:dyDescent="0.35">
      <c r="E9154" s="11" t="str">
        <f>IF(F9154="Primary Timing Controller","Timing",IF(F9154="Secondary Timing Controller","Timing",IF(F9154="Star","Ethernet",IF(F9154="Door Controller","Security Solution",IF(F9154="Elevator Controller","Security Solution",IF(F9154="Range Extender","Security Solution",IF(F9154="Dropbox","Standalone",IF(F9154="LF Exciter","Standalone",IF(OR(F9154="Monitor",F9154="Virtual Wall"),IF(VLOOKUP(H9154,IRDeviceDetails!$A$1:$B$10000,2,FALSE)=0,"Standalone",IF(ISNUMBER(MATCH(H9154,ConfigGrouping!$D$1:$D$10000,0)),"Primary","Secondary")),"")))))))))</f>
        <v/>
      </c>
    </row>
    <row r="9155" spans="5:5" ht="15" customHeight="1" x14ac:dyDescent="0.35">
      <c r="E9155" s="11" t="str">
        <f>IF(F9155="Primary Timing Controller","Timing",IF(F9155="Secondary Timing Controller","Timing",IF(F9155="Star","Ethernet",IF(F9155="Door Controller","Security Solution",IF(F9155="Elevator Controller","Security Solution",IF(F9155="Range Extender","Security Solution",IF(F9155="Dropbox","Standalone",IF(F9155="LF Exciter","Standalone",IF(OR(F9155="Monitor",F9155="Virtual Wall"),IF(VLOOKUP(H9155,IRDeviceDetails!$A$1:$B$10000,2,FALSE)=0,"Standalone",IF(ISNUMBER(MATCH(H9155,ConfigGrouping!$D$1:$D$10000,0)),"Primary","Secondary")),"")))))))))</f>
        <v/>
      </c>
    </row>
    <row r="9156" spans="5:5" ht="15" customHeight="1" x14ac:dyDescent="0.35">
      <c r="E9156" s="11" t="str">
        <f>IF(F9156="Primary Timing Controller","Timing",IF(F9156="Secondary Timing Controller","Timing",IF(F9156="Star","Ethernet",IF(F9156="Door Controller","Security Solution",IF(F9156="Elevator Controller","Security Solution",IF(F9156="Range Extender","Security Solution",IF(F9156="Dropbox","Standalone",IF(F9156="LF Exciter","Standalone",IF(OR(F9156="Monitor",F9156="Virtual Wall"),IF(VLOOKUP(H9156,IRDeviceDetails!$A$1:$B$10000,2,FALSE)=0,"Standalone",IF(ISNUMBER(MATCH(H9156,ConfigGrouping!$D$1:$D$10000,0)),"Primary","Secondary")),"")))))))))</f>
        <v/>
      </c>
    </row>
    <row r="9157" spans="5:5" ht="15" customHeight="1" x14ac:dyDescent="0.35">
      <c r="E9157" s="11" t="str">
        <f>IF(F9157="Primary Timing Controller","Timing",IF(F9157="Secondary Timing Controller","Timing",IF(F9157="Star","Ethernet",IF(F9157="Door Controller","Security Solution",IF(F9157="Elevator Controller","Security Solution",IF(F9157="Range Extender","Security Solution",IF(F9157="Dropbox","Standalone",IF(F9157="LF Exciter","Standalone",IF(OR(F9157="Monitor",F9157="Virtual Wall"),IF(VLOOKUP(H9157,IRDeviceDetails!$A$1:$B$10000,2,FALSE)=0,"Standalone",IF(ISNUMBER(MATCH(H9157,ConfigGrouping!$D$1:$D$10000,0)),"Primary","Secondary")),"")))))))))</f>
        <v/>
      </c>
    </row>
    <row r="9158" spans="5:5" ht="15" customHeight="1" x14ac:dyDescent="0.35">
      <c r="E9158" s="11" t="str">
        <f>IF(F9158="Primary Timing Controller","Timing",IF(F9158="Secondary Timing Controller","Timing",IF(F9158="Star","Ethernet",IF(F9158="Door Controller","Security Solution",IF(F9158="Elevator Controller","Security Solution",IF(F9158="Range Extender","Security Solution",IF(F9158="Dropbox","Standalone",IF(F9158="LF Exciter","Standalone",IF(OR(F9158="Monitor",F9158="Virtual Wall"),IF(VLOOKUP(H9158,IRDeviceDetails!$A$1:$B$10000,2,FALSE)=0,"Standalone",IF(ISNUMBER(MATCH(H9158,ConfigGrouping!$D$1:$D$10000,0)),"Primary","Secondary")),"")))))))))</f>
        <v/>
      </c>
    </row>
    <row r="9159" spans="5:5" ht="15" customHeight="1" x14ac:dyDescent="0.35">
      <c r="E9159" s="11" t="str">
        <f>IF(F9159="Primary Timing Controller","Timing",IF(F9159="Secondary Timing Controller","Timing",IF(F9159="Star","Ethernet",IF(F9159="Door Controller","Security Solution",IF(F9159="Elevator Controller","Security Solution",IF(F9159="Range Extender","Security Solution",IF(F9159="Dropbox","Standalone",IF(F9159="LF Exciter","Standalone",IF(OR(F9159="Monitor",F9159="Virtual Wall"),IF(VLOOKUP(H9159,IRDeviceDetails!$A$1:$B$10000,2,FALSE)=0,"Standalone",IF(ISNUMBER(MATCH(H9159,ConfigGrouping!$D$1:$D$10000,0)),"Primary","Secondary")),"")))))))))</f>
        <v/>
      </c>
    </row>
    <row r="9160" spans="5:5" ht="15" customHeight="1" x14ac:dyDescent="0.35">
      <c r="E9160" s="11" t="str">
        <f>IF(F9160="Primary Timing Controller","Timing",IF(F9160="Secondary Timing Controller","Timing",IF(F9160="Star","Ethernet",IF(F9160="Door Controller","Security Solution",IF(F9160="Elevator Controller","Security Solution",IF(F9160="Range Extender","Security Solution",IF(F9160="Dropbox","Standalone",IF(F9160="LF Exciter","Standalone",IF(OR(F9160="Monitor",F9160="Virtual Wall"),IF(VLOOKUP(H9160,IRDeviceDetails!$A$1:$B$10000,2,FALSE)=0,"Standalone",IF(ISNUMBER(MATCH(H9160,ConfigGrouping!$D$1:$D$10000,0)),"Primary","Secondary")),"")))))))))</f>
        <v/>
      </c>
    </row>
    <row r="9161" spans="5:5" ht="15" customHeight="1" x14ac:dyDescent="0.35">
      <c r="E9161" s="11" t="str">
        <f>IF(F9161="Primary Timing Controller","Timing",IF(F9161="Secondary Timing Controller","Timing",IF(F9161="Star","Ethernet",IF(F9161="Door Controller","Security Solution",IF(F9161="Elevator Controller","Security Solution",IF(F9161="Range Extender","Security Solution",IF(F9161="Dropbox","Standalone",IF(F9161="LF Exciter","Standalone",IF(OR(F9161="Monitor",F9161="Virtual Wall"),IF(VLOOKUP(H9161,IRDeviceDetails!$A$1:$B$10000,2,FALSE)=0,"Standalone",IF(ISNUMBER(MATCH(H9161,ConfigGrouping!$D$1:$D$10000,0)),"Primary","Secondary")),"")))))))))</f>
        <v/>
      </c>
    </row>
    <row r="9162" spans="5:5" ht="15" customHeight="1" x14ac:dyDescent="0.35">
      <c r="E9162" s="11" t="str">
        <f>IF(F9162="Primary Timing Controller","Timing",IF(F9162="Secondary Timing Controller","Timing",IF(F9162="Star","Ethernet",IF(F9162="Door Controller","Security Solution",IF(F9162="Elevator Controller","Security Solution",IF(F9162="Range Extender","Security Solution",IF(F9162="Dropbox","Standalone",IF(F9162="LF Exciter","Standalone",IF(OR(F9162="Monitor",F9162="Virtual Wall"),IF(VLOOKUP(H9162,IRDeviceDetails!$A$1:$B$10000,2,FALSE)=0,"Standalone",IF(ISNUMBER(MATCH(H9162,ConfigGrouping!$D$1:$D$10000,0)),"Primary","Secondary")),"")))))))))</f>
        <v/>
      </c>
    </row>
    <row r="9163" spans="5:5" ht="15" customHeight="1" x14ac:dyDescent="0.35">
      <c r="E9163" s="11" t="str">
        <f>IF(F9163="Primary Timing Controller","Timing",IF(F9163="Secondary Timing Controller","Timing",IF(F9163="Star","Ethernet",IF(F9163="Door Controller","Security Solution",IF(F9163="Elevator Controller","Security Solution",IF(F9163="Range Extender","Security Solution",IF(F9163="Dropbox","Standalone",IF(F9163="LF Exciter","Standalone",IF(OR(F9163="Monitor",F9163="Virtual Wall"),IF(VLOOKUP(H9163,IRDeviceDetails!$A$1:$B$10000,2,FALSE)=0,"Standalone",IF(ISNUMBER(MATCH(H9163,ConfigGrouping!$D$1:$D$10000,0)),"Primary","Secondary")),"")))))))))</f>
        <v/>
      </c>
    </row>
    <row r="9164" spans="5:5" ht="15" customHeight="1" x14ac:dyDescent="0.35">
      <c r="E9164" s="11" t="str">
        <f>IF(F9164="Primary Timing Controller","Timing",IF(F9164="Secondary Timing Controller","Timing",IF(F9164="Star","Ethernet",IF(F9164="Door Controller","Security Solution",IF(F9164="Elevator Controller","Security Solution",IF(F9164="Range Extender","Security Solution",IF(F9164="Dropbox","Standalone",IF(F9164="LF Exciter","Standalone",IF(OR(F9164="Monitor",F9164="Virtual Wall"),IF(VLOOKUP(H9164,IRDeviceDetails!$A$1:$B$10000,2,FALSE)=0,"Standalone",IF(ISNUMBER(MATCH(H9164,ConfigGrouping!$D$1:$D$10000,0)),"Primary","Secondary")),"")))))))))</f>
        <v/>
      </c>
    </row>
    <row r="9165" spans="5:5" ht="15" customHeight="1" x14ac:dyDescent="0.35">
      <c r="E9165" s="11" t="str">
        <f>IF(F9165="Primary Timing Controller","Timing",IF(F9165="Secondary Timing Controller","Timing",IF(F9165="Star","Ethernet",IF(F9165="Door Controller","Security Solution",IF(F9165="Elevator Controller","Security Solution",IF(F9165="Range Extender","Security Solution",IF(F9165="Dropbox","Standalone",IF(F9165="LF Exciter","Standalone",IF(OR(F9165="Monitor",F9165="Virtual Wall"),IF(VLOOKUP(H9165,IRDeviceDetails!$A$1:$B$10000,2,FALSE)=0,"Standalone",IF(ISNUMBER(MATCH(H9165,ConfigGrouping!$D$1:$D$10000,0)),"Primary","Secondary")),"")))))))))</f>
        <v/>
      </c>
    </row>
    <row r="9166" spans="5:5" ht="15" customHeight="1" x14ac:dyDescent="0.35">
      <c r="E9166" s="11" t="str">
        <f>IF(F9166="Primary Timing Controller","Timing",IF(F9166="Secondary Timing Controller","Timing",IF(F9166="Star","Ethernet",IF(F9166="Door Controller","Security Solution",IF(F9166="Elevator Controller","Security Solution",IF(F9166="Range Extender","Security Solution",IF(F9166="Dropbox","Standalone",IF(F9166="LF Exciter","Standalone",IF(OR(F9166="Monitor",F9166="Virtual Wall"),IF(VLOOKUP(H9166,IRDeviceDetails!$A$1:$B$10000,2,FALSE)=0,"Standalone",IF(ISNUMBER(MATCH(H9166,ConfigGrouping!$D$1:$D$10000,0)),"Primary","Secondary")),"")))))))))</f>
        <v/>
      </c>
    </row>
    <row r="9167" spans="5:5" ht="15" customHeight="1" x14ac:dyDescent="0.35">
      <c r="E9167" s="11" t="str">
        <f>IF(F9167="Primary Timing Controller","Timing",IF(F9167="Secondary Timing Controller","Timing",IF(F9167="Star","Ethernet",IF(F9167="Door Controller","Security Solution",IF(F9167="Elevator Controller","Security Solution",IF(F9167="Range Extender","Security Solution",IF(F9167="Dropbox","Standalone",IF(F9167="LF Exciter","Standalone",IF(OR(F9167="Monitor",F9167="Virtual Wall"),IF(VLOOKUP(H9167,IRDeviceDetails!$A$1:$B$10000,2,FALSE)=0,"Standalone",IF(ISNUMBER(MATCH(H9167,ConfigGrouping!$D$1:$D$10000,0)),"Primary","Secondary")),"")))))))))</f>
        <v/>
      </c>
    </row>
    <row r="9168" spans="5:5" ht="15" customHeight="1" x14ac:dyDescent="0.35">
      <c r="E9168" s="11" t="str">
        <f>IF(F9168="Primary Timing Controller","Timing",IF(F9168="Secondary Timing Controller","Timing",IF(F9168="Star","Ethernet",IF(F9168="Door Controller","Security Solution",IF(F9168="Elevator Controller","Security Solution",IF(F9168="Range Extender","Security Solution",IF(F9168="Dropbox","Standalone",IF(F9168="LF Exciter","Standalone",IF(OR(F9168="Monitor",F9168="Virtual Wall"),IF(VLOOKUP(H9168,IRDeviceDetails!$A$1:$B$10000,2,FALSE)=0,"Standalone",IF(ISNUMBER(MATCH(H9168,ConfigGrouping!$D$1:$D$10000,0)),"Primary","Secondary")),"")))))))))</f>
        <v/>
      </c>
    </row>
    <row r="9169" spans="5:5" ht="15" customHeight="1" x14ac:dyDescent="0.35">
      <c r="E9169" s="11" t="str">
        <f>IF(F9169="Primary Timing Controller","Timing",IF(F9169="Secondary Timing Controller","Timing",IF(F9169="Star","Ethernet",IF(F9169="Door Controller","Security Solution",IF(F9169="Elevator Controller","Security Solution",IF(F9169="Range Extender","Security Solution",IF(F9169="Dropbox","Standalone",IF(F9169="LF Exciter","Standalone",IF(OR(F9169="Monitor",F9169="Virtual Wall"),IF(VLOOKUP(H9169,IRDeviceDetails!$A$1:$B$10000,2,FALSE)=0,"Standalone",IF(ISNUMBER(MATCH(H9169,ConfigGrouping!$D$1:$D$10000,0)),"Primary","Secondary")),"")))))))))</f>
        <v/>
      </c>
    </row>
    <row r="9170" spans="5:5" ht="15" customHeight="1" x14ac:dyDescent="0.35">
      <c r="E9170" s="11" t="str">
        <f>IF(F9170="Primary Timing Controller","Timing",IF(F9170="Secondary Timing Controller","Timing",IF(F9170="Star","Ethernet",IF(F9170="Door Controller","Security Solution",IF(F9170="Elevator Controller","Security Solution",IF(F9170="Range Extender","Security Solution",IF(F9170="Dropbox","Standalone",IF(F9170="LF Exciter","Standalone",IF(OR(F9170="Monitor",F9170="Virtual Wall"),IF(VLOOKUP(H9170,IRDeviceDetails!$A$1:$B$10000,2,FALSE)=0,"Standalone",IF(ISNUMBER(MATCH(H9170,ConfigGrouping!$D$1:$D$10000,0)),"Primary","Secondary")),"")))))))))</f>
        <v/>
      </c>
    </row>
    <row r="9171" spans="5:5" ht="15" customHeight="1" x14ac:dyDescent="0.35">
      <c r="E9171" s="11" t="str">
        <f>IF(F9171="Primary Timing Controller","Timing",IF(F9171="Secondary Timing Controller","Timing",IF(F9171="Star","Ethernet",IF(F9171="Door Controller","Security Solution",IF(F9171="Elevator Controller","Security Solution",IF(F9171="Range Extender","Security Solution",IF(F9171="Dropbox","Standalone",IF(F9171="LF Exciter","Standalone",IF(OR(F9171="Monitor",F9171="Virtual Wall"),IF(VLOOKUP(H9171,IRDeviceDetails!$A$1:$B$10000,2,FALSE)=0,"Standalone",IF(ISNUMBER(MATCH(H9171,ConfigGrouping!$D$1:$D$10000,0)),"Primary","Secondary")),"")))))))))</f>
        <v/>
      </c>
    </row>
    <row r="9172" spans="5:5" ht="15" customHeight="1" x14ac:dyDescent="0.35">
      <c r="E9172" s="11" t="str">
        <f>IF(F9172="Primary Timing Controller","Timing",IF(F9172="Secondary Timing Controller","Timing",IF(F9172="Star","Ethernet",IF(F9172="Door Controller","Security Solution",IF(F9172="Elevator Controller","Security Solution",IF(F9172="Range Extender","Security Solution",IF(F9172="Dropbox","Standalone",IF(F9172="LF Exciter","Standalone",IF(OR(F9172="Monitor",F9172="Virtual Wall"),IF(VLOOKUP(H9172,IRDeviceDetails!$A$1:$B$10000,2,FALSE)=0,"Standalone",IF(ISNUMBER(MATCH(H9172,ConfigGrouping!$D$1:$D$10000,0)),"Primary","Secondary")),"")))))))))</f>
        <v/>
      </c>
    </row>
    <row r="9173" spans="5:5" ht="15" customHeight="1" x14ac:dyDescent="0.35">
      <c r="E9173" s="11" t="str">
        <f>IF(F9173="Primary Timing Controller","Timing",IF(F9173="Secondary Timing Controller","Timing",IF(F9173="Star","Ethernet",IF(F9173="Door Controller","Security Solution",IF(F9173="Elevator Controller","Security Solution",IF(F9173="Range Extender","Security Solution",IF(F9173="Dropbox","Standalone",IF(F9173="LF Exciter","Standalone",IF(OR(F9173="Monitor",F9173="Virtual Wall"),IF(VLOOKUP(H9173,IRDeviceDetails!$A$1:$B$10000,2,FALSE)=0,"Standalone",IF(ISNUMBER(MATCH(H9173,ConfigGrouping!$D$1:$D$10000,0)),"Primary","Secondary")),"")))))))))</f>
        <v/>
      </c>
    </row>
    <row r="9174" spans="5:5" ht="15" customHeight="1" x14ac:dyDescent="0.35">
      <c r="E9174" s="11" t="str">
        <f>IF(F9174="Primary Timing Controller","Timing",IF(F9174="Secondary Timing Controller","Timing",IF(F9174="Star","Ethernet",IF(F9174="Door Controller","Security Solution",IF(F9174="Elevator Controller","Security Solution",IF(F9174="Range Extender","Security Solution",IF(F9174="Dropbox","Standalone",IF(F9174="LF Exciter","Standalone",IF(OR(F9174="Monitor",F9174="Virtual Wall"),IF(VLOOKUP(H9174,IRDeviceDetails!$A$1:$B$10000,2,FALSE)=0,"Standalone",IF(ISNUMBER(MATCH(H9174,ConfigGrouping!$D$1:$D$10000,0)),"Primary","Secondary")),"")))))))))</f>
        <v/>
      </c>
    </row>
    <row r="9175" spans="5:5" ht="15" customHeight="1" x14ac:dyDescent="0.35">
      <c r="E9175" s="11" t="str">
        <f>IF(F9175="Primary Timing Controller","Timing",IF(F9175="Secondary Timing Controller","Timing",IF(F9175="Star","Ethernet",IF(F9175="Door Controller","Security Solution",IF(F9175="Elevator Controller","Security Solution",IF(F9175="Range Extender","Security Solution",IF(F9175="Dropbox","Standalone",IF(F9175="LF Exciter","Standalone",IF(OR(F9175="Monitor",F9175="Virtual Wall"),IF(VLOOKUP(H9175,IRDeviceDetails!$A$1:$B$10000,2,FALSE)=0,"Standalone",IF(ISNUMBER(MATCH(H9175,ConfigGrouping!$D$1:$D$10000,0)),"Primary","Secondary")),"")))))))))</f>
        <v/>
      </c>
    </row>
    <row r="9176" spans="5:5" ht="15" customHeight="1" x14ac:dyDescent="0.35">
      <c r="E9176" s="11" t="str">
        <f>IF(F9176="Primary Timing Controller","Timing",IF(F9176="Secondary Timing Controller","Timing",IF(F9176="Star","Ethernet",IF(F9176="Door Controller","Security Solution",IF(F9176="Elevator Controller","Security Solution",IF(F9176="Range Extender","Security Solution",IF(F9176="Dropbox","Standalone",IF(F9176="LF Exciter","Standalone",IF(OR(F9176="Monitor",F9176="Virtual Wall"),IF(VLOOKUP(H9176,IRDeviceDetails!$A$1:$B$10000,2,FALSE)=0,"Standalone",IF(ISNUMBER(MATCH(H9176,ConfigGrouping!$D$1:$D$10000,0)),"Primary","Secondary")),"")))))))))</f>
        <v/>
      </c>
    </row>
    <row r="9177" spans="5:5" ht="15" customHeight="1" x14ac:dyDescent="0.35">
      <c r="E9177" s="11" t="str">
        <f>IF(F9177="Primary Timing Controller","Timing",IF(F9177="Secondary Timing Controller","Timing",IF(F9177="Star","Ethernet",IF(F9177="Door Controller","Security Solution",IF(F9177="Elevator Controller","Security Solution",IF(F9177="Range Extender","Security Solution",IF(F9177="Dropbox","Standalone",IF(F9177="LF Exciter","Standalone",IF(OR(F9177="Monitor",F9177="Virtual Wall"),IF(VLOOKUP(H9177,IRDeviceDetails!$A$1:$B$10000,2,FALSE)=0,"Standalone",IF(ISNUMBER(MATCH(H9177,ConfigGrouping!$D$1:$D$10000,0)),"Primary","Secondary")),"")))))))))</f>
        <v/>
      </c>
    </row>
    <row r="9178" spans="5:5" ht="15" customHeight="1" x14ac:dyDescent="0.35">
      <c r="E9178" s="11" t="str">
        <f>IF(F9178="Primary Timing Controller","Timing",IF(F9178="Secondary Timing Controller","Timing",IF(F9178="Star","Ethernet",IF(F9178="Door Controller","Security Solution",IF(F9178="Elevator Controller","Security Solution",IF(F9178="Range Extender","Security Solution",IF(F9178="Dropbox","Standalone",IF(F9178="LF Exciter","Standalone",IF(OR(F9178="Monitor",F9178="Virtual Wall"),IF(VLOOKUP(H9178,IRDeviceDetails!$A$1:$B$10000,2,FALSE)=0,"Standalone",IF(ISNUMBER(MATCH(H9178,ConfigGrouping!$D$1:$D$10000,0)),"Primary","Secondary")),"")))))))))</f>
        <v/>
      </c>
    </row>
    <row r="9179" spans="5:5" ht="15" customHeight="1" x14ac:dyDescent="0.35">
      <c r="E9179" s="11" t="str">
        <f>IF(F9179="Primary Timing Controller","Timing",IF(F9179="Secondary Timing Controller","Timing",IF(F9179="Star","Ethernet",IF(F9179="Door Controller","Security Solution",IF(F9179="Elevator Controller","Security Solution",IF(F9179="Range Extender","Security Solution",IF(F9179="Dropbox","Standalone",IF(F9179="LF Exciter","Standalone",IF(OR(F9179="Monitor",F9179="Virtual Wall"),IF(VLOOKUP(H9179,IRDeviceDetails!$A$1:$B$10000,2,FALSE)=0,"Standalone",IF(ISNUMBER(MATCH(H9179,ConfigGrouping!$D$1:$D$10000,0)),"Primary","Secondary")),"")))))))))</f>
        <v/>
      </c>
    </row>
    <row r="9180" spans="5:5" ht="15" customHeight="1" x14ac:dyDescent="0.35">
      <c r="E9180" s="11" t="str">
        <f>IF(F9180="Primary Timing Controller","Timing",IF(F9180="Secondary Timing Controller","Timing",IF(F9180="Star","Ethernet",IF(F9180="Door Controller","Security Solution",IF(F9180="Elevator Controller","Security Solution",IF(F9180="Range Extender","Security Solution",IF(F9180="Dropbox","Standalone",IF(F9180="LF Exciter","Standalone",IF(OR(F9180="Monitor",F9180="Virtual Wall"),IF(VLOOKUP(H9180,IRDeviceDetails!$A$1:$B$10000,2,FALSE)=0,"Standalone",IF(ISNUMBER(MATCH(H9180,ConfigGrouping!$D$1:$D$10000,0)),"Primary","Secondary")),"")))))))))</f>
        <v/>
      </c>
    </row>
    <row r="9181" spans="5:5" ht="15" customHeight="1" x14ac:dyDescent="0.35">
      <c r="E9181" s="11" t="str">
        <f>IF(F9181="Primary Timing Controller","Timing",IF(F9181="Secondary Timing Controller","Timing",IF(F9181="Star","Ethernet",IF(F9181="Door Controller","Security Solution",IF(F9181="Elevator Controller","Security Solution",IF(F9181="Range Extender","Security Solution",IF(F9181="Dropbox","Standalone",IF(F9181="LF Exciter","Standalone",IF(OR(F9181="Monitor",F9181="Virtual Wall"),IF(VLOOKUP(H9181,IRDeviceDetails!$A$1:$B$10000,2,FALSE)=0,"Standalone",IF(ISNUMBER(MATCH(H9181,ConfigGrouping!$D$1:$D$10000,0)),"Primary","Secondary")),"")))))))))</f>
        <v/>
      </c>
    </row>
    <row r="9182" spans="5:5" ht="15" customHeight="1" x14ac:dyDescent="0.35">
      <c r="E9182" s="11" t="str">
        <f>IF(F9182="Primary Timing Controller","Timing",IF(F9182="Secondary Timing Controller","Timing",IF(F9182="Star","Ethernet",IF(F9182="Door Controller","Security Solution",IF(F9182="Elevator Controller","Security Solution",IF(F9182="Range Extender","Security Solution",IF(F9182="Dropbox","Standalone",IF(F9182="LF Exciter","Standalone",IF(OR(F9182="Monitor",F9182="Virtual Wall"),IF(VLOOKUP(H9182,IRDeviceDetails!$A$1:$B$10000,2,FALSE)=0,"Standalone",IF(ISNUMBER(MATCH(H9182,ConfigGrouping!$D$1:$D$10000,0)),"Primary","Secondary")),"")))))))))</f>
        <v/>
      </c>
    </row>
    <row r="9183" spans="5:5" ht="15" customHeight="1" x14ac:dyDescent="0.35">
      <c r="E9183" s="11" t="str">
        <f>IF(F9183="Primary Timing Controller","Timing",IF(F9183="Secondary Timing Controller","Timing",IF(F9183="Star","Ethernet",IF(F9183="Door Controller","Security Solution",IF(F9183="Elevator Controller","Security Solution",IF(F9183="Range Extender","Security Solution",IF(F9183="Dropbox","Standalone",IF(F9183="LF Exciter","Standalone",IF(OR(F9183="Monitor",F9183="Virtual Wall"),IF(VLOOKUP(H9183,IRDeviceDetails!$A$1:$B$10000,2,FALSE)=0,"Standalone",IF(ISNUMBER(MATCH(H9183,ConfigGrouping!$D$1:$D$10000,0)),"Primary","Secondary")),"")))))))))</f>
        <v/>
      </c>
    </row>
    <row r="9184" spans="5:5" ht="15" customHeight="1" x14ac:dyDescent="0.35">
      <c r="E9184" s="11" t="str">
        <f>IF(F9184="Primary Timing Controller","Timing",IF(F9184="Secondary Timing Controller","Timing",IF(F9184="Star","Ethernet",IF(F9184="Door Controller","Security Solution",IF(F9184="Elevator Controller","Security Solution",IF(F9184="Range Extender","Security Solution",IF(F9184="Dropbox","Standalone",IF(F9184="LF Exciter","Standalone",IF(OR(F9184="Monitor",F9184="Virtual Wall"),IF(VLOOKUP(H9184,IRDeviceDetails!$A$1:$B$10000,2,FALSE)=0,"Standalone",IF(ISNUMBER(MATCH(H9184,ConfigGrouping!$D$1:$D$10000,0)),"Primary","Secondary")),"")))))))))</f>
        <v/>
      </c>
    </row>
    <row r="9185" spans="5:5" ht="15" customHeight="1" x14ac:dyDescent="0.35">
      <c r="E9185" s="11" t="str">
        <f>IF(F9185="Primary Timing Controller","Timing",IF(F9185="Secondary Timing Controller","Timing",IF(F9185="Star","Ethernet",IF(F9185="Door Controller","Security Solution",IF(F9185="Elevator Controller","Security Solution",IF(F9185="Range Extender","Security Solution",IF(F9185="Dropbox","Standalone",IF(F9185="LF Exciter","Standalone",IF(OR(F9185="Monitor",F9185="Virtual Wall"),IF(VLOOKUP(H9185,IRDeviceDetails!$A$1:$B$10000,2,FALSE)=0,"Standalone",IF(ISNUMBER(MATCH(H9185,ConfigGrouping!$D$1:$D$10000,0)),"Primary","Secondary")),"")))))))))</f>
        <v/>
      </c>
    </row>
    <row r="9186" spans="5:5" ht="15" customHeight="1" x14ac:dyDescent="0.35">
      <c r="E9186" s="11" t="str">
        <f>IF(F9186="Primary Timing Controller","Timing",IF(F9186="Secondary Timing Controller","Timing",IF(F9186="Star","Ethernet",IF(F9186="Door Controller","Security Solution",IF(F9186="Elevator Controller","Security Solution",IF(F9186="Range Extender","Security Solution",IF(F9186="Dropbox","Standalone",IF(F9186="LF Exciter","Standalone",IF(OR(F9186="Monitor",F9186="Virtual Wall"),IF(VLOOKUP(H9186,IRDeviceDetails!$A$1:$B$10000,2,FALSE)=0,"Standalone",IF(ISNUMBER(MATCH(H9186,ConfigGrouping!$D$1:$D$10000,0)),"Primary","Secondary")),"")))))))))</f>
        <v/>
      </c>
    </row>
    <row r="9187" spans="5:5" ht="15" customHeight="1" x14ac:dyDescent="0.35">
      <c r="E9187" s="11" t="str">
        <f>IF(F9187="Primary Timing Controller","Timing",IF(F9187="Secondary Timing Controller","Timing",IF(F9187="Star","Ethernet",IF(F9187="Door Controller","Security Solution",IF(F9187="Elevator Controller","Security Solution",IF(F9187="Range Extender","Security Solution",IF(F9187="Dropbox","Standalone",IF(F9187="LF Exciter","Standalone",IF(OR(F9187="Monitor",F9187="Virtual Wall"),IF(VLOOKUP(H9187,IRDeviceDetails!$A$1:$B$10000,2,FALSE)=0,"Standalone",IF(ISNUMBER(MATCH(H9187,ConfigGrouping!$D$1:$D$10000,0)),"Primary","Secondary")),"")))))))))</f>
        <v/>
      </c>
    </row>
    <row r="9188" spans="5:5" ht="15" customHeight="1" x14ac:dyDescent="0.35">
      <c r="E9188" s="11" t="str">
        <f>IF(F9188="Primary Timing Controller","Timing",IF(F9188="Secondary Timing Controller","Timing",IF(F9188="Star","Ethernet",IF(F9188="Door Controller","Security Solution",IF(F9188="Elevator Controller","Security Solution",IF(F9188="Range Extender","Security Solution",IF(F9188="Dropbox","Standalone",IF(F9188="LF Exciter","Standalone",IF(OR(F9188="Monitor",F9188="Virtual Wall"),IF(VLOOKUP(H9188,IRDeviceDetails!$A$1:$B$10000,2,FALSE)=0,"Standalone",IF(ISNUMBER(MATCH(H9188,ConfigGrouping!$D$1:$D$10000,0)),"Primary","Secondary")),"")))))))))</f>
        <v/>
      </c>
    </row>
    <row r="9189" spans="5:5" ht="15" customHeight="1" x14ac:dyDescent="0.35">
      <c r="E9189" s="11" t="str">
        <f>IF(F9189="Primary Timing Controller","Timing",IF(F9189="Secondary Timing Controller","Timing",IF(F9189="Star","Ethernet",IF(F9189="Door Controller","Security Solution",IF(F9189="Elevator Controller","Security Solution",IF(F9189="Range Extender","Security Solution",IF(F9189="Dropbox","Standalone",IF(F9189="LF Exciter","Standalone",IF(OR(F9189="Monitor",F9189="Virtual Wall"),IF(VLOOKUP(H9189,IRDeviceDetails!$A$1:$B$10000,2,FALSE)=0,"Standalone",IF(ISNUMBER(MATCH(H9189,ConfigGrouping!$D$1:$D$10000,0)),"Primary","Secondary")),"")))))))))</f>
        <v/>
      </c>
    </row>
    <row r="9190" spans="5:5" ht="15" customHeight="1" x14ac:dyDescent="0.35">
      <c r="E9190" s="11" t="str">
        <f>IF(F9190="Primary Timing Controller","Timing",IF(F9190="Secondary Timing Controller","Timing",IF(F9190="Star","Ethernet",IF(F9190="Door Controller","Security Solution",IF(F9190="Elevator Controller","Security Solution",IF(F9190="Range Extender","Security Solution",IF(F9190="Dropbox","Standalone",IF(F9190="LF Exciter","Standalone",IF(OR(F9190="Monitor",F9190="Virtual Wall"),IF(VLOOKUP(H9190,IRDeviceDetails!$A$1:$B$10000,2,FALSE)=0,"Standalone",IF(ISNUMBER(MATCH(H9190,ConfigGrouping!$D$1:$D$10000,0)),"Primary","Secondary")),"")))))))))</f>
        <v/>
      </c>
    </row>
    <row r="9191" spans="5:5" ht="15" customHeight="1" x14ac:dyDescent="0.35">
      <c r="E9191" s="11" t="str">
        <f>IF(F9191="Primary Timing Controller","Timing",IF(F9191="Secondary Timing Controller","Timing",IF(F9191="Star","Ethernet",IF(F9191="Door Controller","Security Solution",IF(F9191="Elevator Controller","Security Solution",IF(F9191="Range Extender","Security Solution",IF(F9191="Dropbox","Standalone",IF(F9191="LF Exciter","Standalone",IF(OR(F9191="Monitor",F9191="Virtual Wall"),IF(VLOOKUP(H9191,IRDeviceDetails!$A$1:$B$10000,2,FALSE)=0,"Standalone",IF(ISNUMBER(MATCH(H9191,ConfigGrouping!$D$1:$D$10000,0)),"Primary","Secondary")),"")))))))))</f>
        <v/>
      </c>
    </row>
    <row r="9192" spans="5:5" ht="15" customHeight="1" x14ac:dyDescent="0.35">
      <c r="E9192" s="11" t="str">
        <f>IF(F9192="Primary Timing Controller","Timing",IF(F9192="Secondary Timing Controller","Timing",IF(F9192="Star","Ethernet",IF(F9192="Door Controller","Security Solution",IF(F9192="Elevator Controller","Security Solution",IF(F9192="Range Extender","Security Solution",IF(F9192="Dropbox","Standalone",IF(F9192="LF Exciter","Standalone",IF(OR(F9192="Monitor",F9192="Virtual Wall"),IF(VLOOKUP(H9192,IRDeviceDetails!$A$1:$B$10000,2,FALSE)=0,"Standalone",IF(ISNUMBER(MATCH(H9192,ConfigGrouping!$D$1:$D$10000,0)),"Primary","Secondary")),"")))))))))</f>
        <v/>
      </c>
    </row>
    <row r="9193" spans="5:5" ht="15" customHeight="1" x14ac:dyDescent="0.35">
      <c r="E9193" s="11" t="str">
        <f>IF(F9193="Primary Timing Controller","Timing",IF(F9193="Secondary Timing Controller","Timing",IF(F9193="Star","Ethernet",IF(F9193="Door Controller","Security Solution",IF(F9193="Elevator Controller","Security Solution",IF(F9193="Range Extender","Security Solution",IF(F9193="Dropbox","Standalone",IF(F9193="LF Exciter","Standalone",IF(OR(F9193="Monitor",F9193="Virtual Wall"),IF(VLOOKUP(H9193,IRDeviceDetails!$A$1:$B$10000,2,FALSE)=0,"Standalone",IF(ISNUMBER(MATCH(H9193,ConfigGrouping!$D$1:$D$10000,0)),"Primary","Secondary")),"")))))))))</f>
        <v/>
      </c>
    </row>
    <row r="9194" spans="5:5" ht="15" customHeight="1" x14ac:dyDescent="0.35">
      <c r="E9194" s="11" t="str">
        <f>IF(F9194="Primary Timing Controller","Timing",IF(F9194="Secondary Timing Controller","Timing",IF(F9194="Star","Ethernet",IF(F9194="Door Controller","Security Solution",IF(F9194="Elevator Controller","Security Solution",IF(F9194="Range Extender","Security Solution",IF(F9194="Dropbox","Standalone",IF(F9194="LF Exciter","Standalone",IF(OR(F9194="Monitor",F9194="Virtual Wall"),IF(VLOOKUP(H9194,IRDeviceDetails!$A$1:$B$10000,2,FALSE)=0,"Standalone",IF(ISNUMBER(MATCH(H9194,ConfigGrouping!$D$1:$D$10000,0)),"Primary","Secondary")),"")))))))))</f>
        <v/>
      </c>
    </row>
    <row r="9195" spans="5:5" ht="15" customHeight="1" x14ac:dyDescent="0.35">
      <c r="E9195" s="11" t="str">
        <f>IF(F9195="Primary Timing Controller","Timing",IF(F9195="Secondary Timing Controller","Timing",IF(F9195="Star","Ethernet",IF(F9195="Door Controller","Security Solution",IF(F9195="Elevator Controller","Security Solution",IF(F9195="Range Extender","Security Solution",IF(F9195="Dropbox","Standalone",IF(F9195="LF Exciter","Standalone",IF(OR(F9195="Monitor",F9195="Virtual Wall"),IF(VLOOKUP(H9195,IRDeviceDetails!$A$1:$B$10000,2,FALSE)=0,"Standalone",IF(ISNUMBER(MATCH(H9195,ConfigGrouping!$D$1:$D$10000,0)),"Primary","Secondary")),"")))))))))</f>
        <v/>
      </c>
    </row>
    <row r="9196" spans="5:5" ht="15" customHeight="1" x14ac:dyDescent="0.35">
      <c r="E9196" s="11" t="str">
        <f>IF(F9196="Primary Timing Controller","Timing",IF(F9196="Secondary Timing Controller","Timing",IF(F9196="Star","Ethernet",IF(F9196="Door Controller","Security Solution",IF(F9196="Elevator Controller","Security Solution",IF(F9196="Range Extender","Security Solution",IF(F9196="Dropbox","Standalone",IF(F9196="LF Exciter","Standalone",IF(OR(F9196="Monitor",F9196="Virtual Wall"),IF(VLOOKUP(H9196,IRDeviceDetails!$A$1:$B$10000,2,FALSE)=0,"Standalone",IF(ISNUMBER(MATCH(H9196,ConfigGrouping!$D$1:$D$10000,0)),"Primary","Secondary")),"")))))))))</f>
        <v/>
      </c>
    </row>
    <row r="9197" spans="5:5" ht="15" customHeight="1" x14ac:dyDescent="0.35">
      <c r="E9197" s="11" t="str">
        <f>IF(F9197="Primary Timing Controller","Timing",IF(F9197="Secondary Timing Controller","Timing",IF(F9197="Star","Ethernet",IF(F9197="Door Controller","Security Solution",IF(F9197="Elevator Controller","Security Solution",IF(F9197="Range Extender","Security Solution",IF(F9197="Dropbox","Standalone",IF(F9197="LF Exciter","Standalone",IF(OR(F9197="Monitor",F9197="Virtual Wall"),IF(VLOOKUP(H9197,IRDeviceDetails!$A$1:$B$10000,2,FALSE)=0,"Standalone",IF(ISNUMBER(MATCH(H9197,ConfigGrouping!$D$1:$D$10000,0)),"Primary","Secondary")),"")))))))))</f>
        <v/>
      </c>
    </row>
    <row r="9198" spans="5:5" ht="15" customHeight="1" x14ac:dyDescent="0.35">
      <c r="E9198" s="11" t="str">
        <f>IF(F9198="Primary Timing Controller","Timing",IF(F9198="Secondary Timing Controller","Timing",IF(F9198="Star","Ethernet",IF(F9198="Door Controller","Security Solution",IF(F9198="Elevator Controller","Security Solution",IF(F9198="Range Extender","Security Solution",IF(F9198="Dropbox","Standalone",IF(F9198="LF Exciter","Standalone",IF(OR(F9198="Monitor",F9198="Virtual Wall"),IF(VLOOKUP(H9198,IRDeviceDetails!$A$1:$B$10000,2,FALSE)=0,"Standalone",IF(ISNUMBER(MATCH(H9198,ConfigGrouping!$D$1:$D$10000,0)),"Primary","Secondary")),"")))))))))</f>
        <v/>
      </c>
    </row>
    <row r="9199" spans="5:5" ht="15" customHeight="1" x14ac:dyDescent="0.35">
      <c r="E9199" s="11" t="str">
        <f>IF(F9199="Primary Timing Controller","Timing",IF(F9199="Secondary Timing Controller","Timing",IF(F9199="Star","Ethernet",IF(F9199="Door Controller","Security Solution",IF(F9199="Elevator Controller","Security Solution",IF(F9199="Range Extender","Security Solution",IF(F9199="Dropbox","Standalone",IF(F9199="LF Exciter","Standalone",IF(OR(F9199="Monitor",F9199="Virtual Wall"),IF(VLOOKUP(H9199,IRDeviceDetails!$A$1:$B$10000,2,FALSE)=0,"Standalone",IF(ISNUMBER(MATCH(H9199,ConfigGrouping!$D$1:$D$10000,0)),"Primary","Secondary")),"")))))))))</f>
        <v/>
      </c>
    </row>
    <row r="9200" spans="5:5" ht="15" customHeight="1" x14ac:dyDescent="0.35">
      <c r="E9200" s="11" t="str">
        <f>IF(F9200="Primary Timing Controller","Timing",IF(F9200="Secondary Timing Controller","Timing",IF(F9200="Star","Ethernet",IF(F9200="Door Controller","Security Solution",IF(F9200="Elevator Controller","Security Solution",IF(F9200="Range Extender","Security Solution",IF(F9200="Dropbox","Standalone",IF(F9200="LF Exciter","Standalone",IF(OR(F9200="Monitor",F9200="Virtual Wall"),IF(VLOOKUP(H9200,IRDeviceDetails!$A$1:$B$10000,2,FALSE)=0,"Standalone",IF(ISNUMBER(MATCH(H9200,ConfigGrouping!$D$1:$D$10000,0)),"Primary","Secondary")),"")))))))))</f>
        <v/>
      </c>
    </row>
    <row r="9201" spans="5:5" ht="15" customHeight="1" x14ac:dyDescent="0.35">
      <c r="E9201" s="11" t="str">
        <f>IF(F9201="Primary Timing Controller","Timing",IF(F9201="Secondary Timing Controller","Timing",IF(F9201="Star","Ethernet",IF(F9201="Door Controller","Security Solution",IF(F9201="Elevator Controller","Security Solution",IF(F9201="Range Extender","Security Solution",IF(F9201="Dropbox","Standalone",IF(F9201="LF Exciter","Standalone",IF(OR(F9201="Monitor",F9201="Virtual Wall"),IF(VLOOKUP(H9201,IRDeviceDetails!$A$1:$B$10000,2,FALSE)=0,"Standalone",IF(ISNUMBER(MATCH(H9201,ConfigGrouping!$D$1:$D$10000,0)),"Primary","Secondary")),"")))))))))</f>
        <v/>
      </c>
    </row>
    <row r="9202" spans="5:5" ht="15" customHeight="1" x14ac:dyDescent="0.35">
      <c r="E9202" s="11" t="str">
        <f>IF(F9202="Primary Timing Controller","Timing",IF(F9202="Secondary Timing Controller","Timing",IF(F9202="Star","Ethernet",IF(F9202="Door Controller","Security Solution",IF(F9202="Elevator Controller","Security Solution",IF(F9202="Range Extender","Security Solution",IF(F9202="Dropbox","Standalone",IF(F9202="LF Exciter","Standalone",IF(OR(F9202="Monitor",F9202="Virtual Wall"),IF(VLOOKUP(H9202,IRDeviceDetails!$A$1:$B$10000,2,FALSE)=0,"Standalone",IF(ISNUMBER(MATCH(H9202,ConfigGrouping!$D$1:$D$10000,0)),"Primary","Secondary")),"")))))))))</f>
        <v/>
      </c>
    </row>
    <row r="9203" spans="5:5" ht="15" customHeight="1" x14ac:dyDescent="0.35">
      <c r="E9203" s="11" t="str">
        <f>IF(F9203="Primary Timing Controller","Timing",IF(F9203="Secondary Timing Controller","Timing",IF(F9203="Star","Ethernet",IF(F9203="Door Controller","Security Solution",IF(F9203="Elevator Controller","Security Solution",IF(F9203="Range Extender","Security Solution",IF(F9203="Dropbox","Standalone",IF(F9203="LF Exciter","Standalone",IF(OR(F9203="Monitor",F9203="Virtual Wall"),IF(VLOOKUP(H9203,IRDeviceDetails!$A$1:$B$10000,2,FALSE)=0,"Standalone",IF(ISNUMBER(MATCH(H9203,ConfigGrouping!$D$1:$D$10000,0)),"Primary","Secondary")),"")))))))))</f>
        <v/>
      </c>
    </row>
    <row r="9204" spans="5:5" ht="15" customHeight="1" x14ac:dyDescent="0.35">
      <c r="E9204" s="11" t="str">
        <f>IF(F9204="Primary Timing Controller","Timing",IF(F9204="Secondary Timing Controller","Timing",IF(F9204="Star","Ethernet",IF(F9204="Door Controller","Security Solution",IF(F9204="Elevator Controller","Security Solution",IF(F9204="Range Extender","Security Solution",IF(F9204="Dropbox","Standalone",IF(F9204="LF Exciter","Standalone",IF(OR(F9204="Monitor",F9204="Virtual Wall"),IF(VLOOKUP(H9204,IRDeviceDetails!$A$1:$B$10000,2,FALSE)=0,"Standalone",IF(ISNUMBER(MATCH(H9204,ConfigGrouping!$D$1:$D$10000,0)),"Primary","Secondary")),"")))))))))</f>
        <v/>
      </c>
    </row>
    <row r="9205" spans="5:5" ht="15" customHeight="1" x14ac:dyDescent="0.35">
      <c r="E9205" s="11" t="str">
        <f>IF(F9205="Primary Timing Controller","Timing",IF(F9205="Secondary Timing Controller","Timing",IF(F9205="Star","Ethernet",IF(F9205="Door Controller","Security Solution",IF(F9205="Elevator Controller","Security Solution",IF(F9205="Range Extender","Security Solution",IF(F9205="Dropbox","Standalone",IF(F9205="LF Exciter","Standalone",IF(OR(F9205="Monitor",F9205="Virtual Wall"),IF(VLOOKUP(H9205,IRDeviceDetails!$A$1:$B$10000,2,FALSE)=0,"Standalone",IF(ISNUMBER(MATCH(H9205,ConfigGrouping!$D$1:$D$10000,0)),"Primary","Secondary")),"")))))))))</f>
        <v/>
      </c>
    </row>
    <row r="9206" spans="5:5" ht="15" customHeight="1" x14ac:dyDescent="0.35">
      <c r="E9206" s="11" t="str">
        <f>IF(F9206="Primary Timing Controller","Timing",IF(F9206="Secondary Timing Controller","Timing",IF(F9206="Star","Ethernet",IF(F9206="Door Controller","Security Solution",IF(F9206="Elevator Controller","Security Solution",IF(F9206="Range Extender","Security Solution",IF(F9206="Dropbox","Standalone",IF(F9206="LF Exciter","Standalone",IF(OR(F9206="Monitor",F9206="Virtual Wall"),IF(VLOOKUP(H9206,IRDeviceDetails!$A$1:$B$10000,2,FALSE)=0,"Standalone",IF(ISNUMBER(MATCH(H9206,ConfigGrouping!$D$1:$D$10000,0)),"Primary","Secondary")),"")))))))))</f>
        <v/>
      </c>
    </row>
    <row r="9207" spans="5:5" ht="15" customHeight="1" x14ac:dyDescent="0.35">
      <c r="E9207" s="11" t="str">
        <f>IF(F9207="Primary Timing Controller","Timing",IF(F9207="Secondary Timing Controller","Timing",IF(F9207="Star","Ethernet",IF(F9207="Door Controller","Security Solution",IF(F9207="Elevator Controller","Security Solution",IF(F9207="Range Extender","Security Solution",IF(F9207="Dropbox","Standalone",IF(F9207="LF Exciter","Standalone",IF(OR(F9207="Monitor",F9207="Virtual Wall"),IF(VLOOKUP(H9207,IRDeviceDetails!$A$1:$B$10000,2,FALSE)=0,"Standalone",IF(ISNUMBER(MATCH(H9207,ConfigGrouping!$D$1:$D$10000,0)),"Primary","Secondary")),"")))))))))</f>
        <v/>
      </c>
    </row>
    <row r="9208" spans="5:5" ht="15" customHeight="1" x14ac:dyDescent="0.35">
      <c r="E9208" s="11" t="str">
        <f>IF(F9208="Primary Timing Controller","Timing",IF(F9208="Secondary Timing Controller","Timing",IF(F9208="Star","Ethernet",IF(F9208="Door Controller","Security Solution",IF(F9208="Elevator Controller","Security Solution",IF(F9208="Range Extender","Security Solution",IF(F9208="Dropbox","Standalone",IF(F9208="LF Exciter","Standalone",IF(OR(F9208="Monitor",F9208="Virtual Wall"),IF(VLOOKUP(H9208,IRDeviceDetails!$A$1:$B$10000,2,FALSE)=0,"Standalone",IF(ISNUMBER(MATCH(H9208,ConfigGrouping!$D$1:$D$10000,0)),"Primary","Secondary")),"")))))))))</f>
        <v/>
      </c>
    </row>
    <row r="9209" spans="5:5" ht="15" customHeight="1" x14ac:dyDescent="0.35">
      <c r="E9209" s="11" t="str">
        <f>IF(F9209="Primary Timing Controller","Timing",IF(F9209="Secondary Timing Controller","Timing",IF(F9209="Star","Ethernet",IF(F9209="Door Controller","Security Solution",IF(F9209="Elevator Controller","Security Solution",IF(F9209="Range Extender","Security Solution",IF(F9209="Dropbox","Standalone",IF(F9209="LF Exciter","Standalone",IF(OR(F9209="Monitor",F9209="Virtual Wall"),IF(VLOOKUP(H9209,IRDeviceDetails!$A$1:$B$10000,2,FALSE)=0,"Standalone",IF(ISNUMBER(MATCH(H9209,ConfigGrouping!$D$1:$D$10000,0)),"Primary","Secondary")),"")))))))))</f>
        <v/>
      </c>
    </row>
    <row r="9210" spans="5:5" ht="15" customHeight="1" x14ac:dyDescent="0.35">
      <c r="E9210" s="11" t="str">
        <f>IF(F9210="Primary Timing Controller","Timing",IF(F9210="Secondary Timing Controller","Timing",IF(F9210="Star","Ethernet",IF(F9210="Door Controller","Security Solution",IF(F9210="Elevator Controller","Security Solution",IF(F9210="Range Extender","Security Solution",IF(F9210="Dropbox","Standalone",IF(F9210="LF Exciter","Standalone",IF(OR(F9210="Monitor",F9210="Virtual Wall"),IF(VLOOKUP(H9210,IRDeviceDetails!$A$1:$B$10000,2,FALSE)=0,"Standalone",IF(ISNUMBER(MATCH(H9210,ConfigGrouping!$D$1:$D$10000,0)),"Primary","Secondary")),"")))))))))</f>
        <v/>
      </c>
    </row>
    <row r="9211" spans="5:5" ht="15" customHeight="1" x14ac:dyDescent="0.35">
      <c r="E9211" s="11" t="str">
        <f>IF(F9211="Primary Timing Controller","Timing",IF(F9211="Secondary Timing Controller","Timing",IF(F9211="Star","Ethernet",IF(F9211="Door Controller","Security Solution",IF(F9211="Elevator Controller","Security Solution",IF(F9211="Range Extender","Security Solution",IF(F9211="Dropbox","Standalone",IF(F9211="LF Exciter","Standalone",IF(OR(F9211="Monitor",F9211="Virtual Wall"),IF(VLOOKUP(H9211,IRDeviceDetails!$A$1:$B$10000,2,FALSE)=0,"Standalone",IF(ISNUMBER(MATCH(H9211,ConfigGrouping!$D$1:$D$10000,0)),"Primary","Secondary")),"")))))))))</f>
        <v/>
      </c>
    </row>
    <row r="9212" spans="5:5" ht="15" customHeight="1" x14ac:dyDescent="0.35">
      <c r="E9212" s="11" t="str">
        <f>IF(F9212="Primary Timing Controller","Timing",IF(F9212="Secondary Timing Controller","Timing",IF(F9212="Star","Ethernet",IF(F9212="Door Controller","Security Solution",IF(F9212="Elevator Controller","Security Solution",IF(F9212="Range Extender","Security Solution",IF(F9212="Dropbox","Standalone",IF(F9212="LF Exciter","Standalone",IF(OR(F9212="Monitor",F9212="Virtual Wall"),IF(VLOOKUP(H9212,IRDeviceDetails!$A$1:$B$10000,2,FALSE)=0,"Standalone",IF(ISNUMBER(MATCH(H9212,ConfigGrouping!$D$1:$D$10000,0)),"Primary","Secondary")),"")))))))))</f>
        <v/>
      </c>
    </row>
    <row r="9213" spans="5:5" ht="15" customHeight="1" x14ac:dyDescent="0.35">
      <c r="E9213" s="11" t="str">
        <f>IF(F9213="Primary Timing Controller","Timing",IF(F9213="Secondary Timing Controller","Timing",IF(F9213="Star","Ethernet",IF(F9213="Door Controller","Security Solution",IF(F9213="Elevator Controller","Security Solution",IF(F9213="Range Extender","Security Solution",IF(F9213="Dropbox","Standalone",IF(F9213="LF Exciter","Standalone",IF(OR(F9213="Monitor",F9213="Virtual Wall"),IF(VLOOKUP(H9213,IRDeviceDetails!$A$1:$B$10000,2,FALSE)=0,"Standalone",IF(ISNUMBER(MATCH(H9213,ConfigGrouping!$D$1:$D$10000,0)),"Primary","Secondary")),"")))))))))</f>
        <v/>
      </c>
    </row>
    <row r="9214" spans="5:5" ht="15" customHeight="1" x14ac:dyDescent="0.35">
      <c r="E9214" s="11" t="str">
        <f>IF(F9214="Primary Timing Controller","Timing",IF(F9214="Secondary Timing Controller","Timing",IF(F9214="Star","Ethernet",IF(F9214="Door Controller","Security Solution",IF(F9214="Elevator Controller","Security Solution",IF(F9214="Range Extender","Security Solution",IF(F9214="Dropbox","Standalone",IF(F9214="LF Exciter","Standalone",IF(OR(F9214="Monitor",F9214="Virtual Wall"),IF(VLOOKUP(H9214,IRDeviceDetails!$A$1:$B$10000,2,FALSE)=0,"Standalone",IF(ISNUMBER(MATCH(H9214,ConfigGrouping!$D$1:$D$10000,0)),"Primary","Secondary")),"")))))))))</f>
        <v/>
      </c>
    </row>
    <row r="9215" spans="5:5" ht="15" customHeight="1" x14ac:dyDescent="0.35">
      <c r="E9215" s="11" t="str">
        <f>IF(F9215="Primary Timing Controller","Timing",IF(F9215="Secondary Timing Controller","Timing",IF(F9215="Star","Ethernet",IF(F9215="Door Controller","Security Solution",IF(F9215="Elevator Controller","Security Solution",IF(F9215="Range Extender","Security Solution",IF(F9215="Dropbox","Standalone",IF(F9215="LF Exciter","Standalone",IF(OR(F9215="Monitor",F9215="Virtual Wall"),IF(VLOOKUP(H9215,IRDeviceDetails!$A$1:$B$10000,2,FALSE)=0,"Standalone",IF(ISNUMBER(MATCH(H9215,ConfigGrouping!$D$1:$D$10000,0)),"Primary","Secondary")),"")))))))))</f>
        <v/>
      </c>
    </row>
    <row r="9216" spans="5:5" ht="15" customHeight="1" x14ac:dyDescent="0.35">
      <c r="E9216" s="11" t="str">
        <f>IF(F9216="Primary Timing Controller","Timing",IF(F9216="Secondary Timing Controller","Timing",IF(F9216="Star","Ethernet",IF(F9216="Door Controller","Security Solution",IF(F9216="Elevator Controller","Security Solution",IF(F9216="Range Extender","Security Solution",IF(F9216="Dropbox","Standalone",IF(F9216="LF Exciter","Standalone",IF(OR(F9216="Monitor",F9216="Virtual Wall"),IF(VLOOKUP(H9216,IRDeviceDetails!$A$1:$B$10000,2,FALSE)=0,"Standalone",IF(ISNUMBER(MATCH(H9216,ConfigGrouping!$D$1:$D$10000,0)),"Primary","Secondary")),"")))))))))</f>
        <v/>
      </c>
    </row>
    <row r="9217" spans="5:5" ht="15" customHeight="1" x14ac:dyDescent="0.35">
      <c r="E9217" s="11" t="str">
        <f>IF(F9217="Primary Timing Controller","Timing",IF(F9217="Secondary Timing Controller","Timing",IF(F9217="Star","Ethernet",IF(F9217="Door Controller","Security Solution",IF(F9217="Elevator Controller","Security Solution",IF(F9217="Range Extender","Security Solution",IF(F9217="Dropbox","Standalone",IF(F9217="LF Exciter","Standalone",IF(OR(F9217="Monitor",F9217="Virtual Wall"),IF(VLOOKUP(H9217,IRDeviceDetails!$A$1:$B$10000,2,FALSE)=0,"Standalone",IF(ISNUMBER(MATCH(H9217,ConfigGrouping!$D$1:$D$10000,0)),"Primary","Secondary")),"")))))))))</f>
        <v/>
      </c>
    </row>
    <row r="9218" spans="5:5" ht="15" customHeight="1" x14ac:dyDescent="0.35">
      <c r="E9218" s="11" t="str">
        <f>IF(F9218="Primary Timing Controller","Timing",IF(F9218="Secondary Timing Controller","Timing",IF(F9218="Star","Ethernet",IF(F9218="Door Controller","Security Solution",IF(F9218="Elevator Controller","Security Solution",IF(F9218="Range Extender","Security Solution",IF(F9218="Dropbox","Standalone",IF(F9218="LF Exciter","Standalone",IF(OR(F9218="Monitor",F9218="Virtual Wall"),IF(VLOOKUP(H9218,IRDeviceDetails!$A$1:$B$10000,2,FALSE)=0,"Standalone",IF(ISNUMBER(MATCH(H9218,ConfigGrouping!$D$1:$D$10000,0)),"Primary","Secondary")),"")))))))))</f>
        <v/>
      </c>
    </row>
    <row r="9219" spans="5:5" ht="15" customHeight="1" x14ac:dyDescent="0.35">
      <c r="E9219" s="11" t="str">
        <f>IF(F9219="Primary Timing Controller","Timing",IF(F9219="Secondary Timing Controller","Timing",IF(F9219="Star","Ethernet",IF(F9219="Door Controller","Security Solution",IF(F9219="Elevator Controller","Security Solution",IF(F9219="Range Extender","Security Solution",IF(F9219="Dropbox","Standalone",IF(F9219="LF Exciter","Standalone",IF(OR(F9219="Monitor",F9219="Virtual Wall"),IF(VLOOKUP(H9219,IRDeviceDetails!$A$1:$B$10000,2,FALSE)=0,"Standalone",IF(ISNUMBER(MATCH(H9219,ConfigGrouping!$D$1:$D$10000,0)),"Primary","Secondary")),"")))))))))</f>
        <v/>
      </c>
    </row>
    <row r="9220" spans="5:5" ht="15" customHeight="1" x14ac:dyDescent="0.35">
      <c r="E9220" s="11" t="str">
        <f>IF(F9220="Primary Timing Controller","Timing",IF(F9220="Secondary Timing Controller","Timing",IF(F9220="Star","Ethernet",IF(F9220="Door Controller","Security Solution",IF(F9220="Elevator Controller","Security Solution",IF(F9220="Range Extender","Security Solution",IF(F9220="Dropbox","Standalone",IF(F9220="LF Exciter","Standalone",IF(OR(F9220="Monitor",F9220="Virtual Wall"),IF(VLOOKUP(H9220,IRDeviceDetails!$A$1:$B$10000,2,FALSE)=0,"Standalone",IF(ISNUMBER(MATCH(H9220,ConfigGrouping!$D$1:$D$10000,0)),"Primary","Secondary")),"")))))))))</f>
        <v/>
      </c>
    </row>
    <row r="9221" spans="5:5" ht="15" customHeight="1" x14ac:dyDescent="0.35">
      <c r="E9221" s="11" t="str">
        <f>IF(F9221="Primary Timing Controller","Timing",IF(F9221="Secondary Timing Controller","Timing",IF(F9221="Star","Ethernet",IF(F9221="Door Controller","Security Solution",IF(F9221="Elevator Controller","Security Solution",IF(F9221="Range Extender","Security Solution",IF(F9221="Dropbox","Standalone",IF(F9221="LF Exciter","Standalone",IF(OR(F9221="Monitor",F9221="Virtual Wall"),IF(VLOOKUP(H9221,IRDeviceDetails!$A$1:$B$10000,2,FALSE)=0,"Standalone",IF(ISNUMBER(MATCH(H9221,ConfigGrouping!$D$1:$D$10000,0)),"Primary","Secondary")),"")))))))))</f>
        <v/>
      </c>
    </row>
    <row r="9222" spans="5:5" ht="15" customHeight="1" x14ac:dyDescent="0.35">
      <c r="E9222" s="11" t="str">
        <f>IF(F9222="Primary Timing Controller","Timing",IF(F9222="Secondary Timing Controller","Timing",IF(F9222="Star","Ethernet",IF(F9222="Door Controller","Security Solution",IF(F9222="Elevator Controller","Security Solution",IF(F9222="Range Extender","Security Solution",IF(F9222="Dropbox","Standalone",IF(F9222="LF Exciter","Standalone",IF(OR(F9222="Monitor",F9222="Virtual Wall"),IF(VLOOKUP(H9222,IRDeviceDetails!$A$1:$B$10000,2,FALSE)=0,"Standalone",IF(ISNUMBER(MATCH(H9222,ConfigGrouping!$D$1:$D$10000,0)),"Primary","Secondary")),"")))))))))</f>
        <v/>
      </c>
    </row>
    <row r="9223" spans="5:5" ht="15" customHeight="1" x14ac:dyDescent="0.35">
      <c r="E9223" s="11" t="str">
        <f>IF(F9223="Primary Timing Controller","Timing",IF(F9223="Secondary Timing Controller","Timing",IF(F9223="Star","Ethernet",IF(F9223="Door Controller","Security Solution",IF(F9223="Elevator Controller","Security Solution",IF(F9223="Range Extender","Security Solution",IF(F9223="Dropbox","Standalone",IF(F9223="LF Exciter","Standalone",IF(OR(F9223="Monitor",F9223="Virtual Wall"),IF(VLOOKUP(H9223,IRDeviceDetails!$A$1:$B$10000,2,FALSE)=0,"Standalone",IF(ISNUMBER(MATCH(H9223,ConfigGrouping!$D$1:$D$10000,0)),"Primary","Secondary")),"")))))))))</f>
        <v/>
      </c>
    </row>
    <row r="9224" spans="5:5" ht="15" customHeight="1" x14ac:dyDescent="0.35">
      <c r="E9224" s="11" t="str">
        <f>IF(F9224="Primary Timing Controller","Timing",IF(F9224="Secondary Timing Controller","Timing",IF(F9224="Star","Ethernet",IF(F9224="Door Controller","Security Solution",IF(F9224="Elevator Controller","Security Solution",IF(F9224="Range Extender","Security Solution",IF(F9224="Dropbox","Standalone",IF(F9224="LF Exciter","Standalone",IF(OR(F9224="Monitor",F9224="Virtual Wall"),IF(VLOOKUP(H9224,IRDeviceDetails!$A$1:$B$10000,2,FALSE)=0,"Standalone",IF(ISNUMBER(MATCH(H9224,ConfigGrouping!$D$1:$D$10000,0)),"Primary","Secondary")),"")))))))))</f>
        <v/>
      </c>
    </row>
    <row r="9225" spans="5:5" ht="15" customHeight="1" x14ac:dyDescent="0.35">
      <c r="E9225" s="11" t="str">
        <f>IF(F9225="Primary Timing Controller","Timing",IF(F9225="Secondary Timing Controller","Timing",IF(F9225="Star","Ethernet",IF(F9225="Door Controller","Security Solution",IF(F9225="Elevator Controller","Security Solution",IF(F9225="Range Extender","Security Solution",IF(F9225="Dropbox","Standalone",IF(F9225="LF Exciter","Standalone",IF(OR(F9225="Monitor",F9225="Virtual Wall"),IF(VLOOKUP(H9225,IRDeviceDetails!$A$1:$B$10000,2,FALSE)=0,"Standalone",IF(ISNUMBER(MATCH(H9225,ConfigGrouping!$D$1:$D$10000,0)),"Primary","Secondary")),"")))))))))</f>
        <v/>
      </c>
    </row>
    <row r="9226" spans="5:5" ht="15" customHeight="1" x14ac:dyDescent="0.35">
      <c r="E9226" s="11" t="str">
        <f>IF(F9226="Primary Timing Controller","Timing",IF(F9226="Secondary Timing Controller","Timing",IF(F9226="Star","Ethernet",IF(F9226="Door Controller","Security Solution",IF(F9226="Elevator Controller","Security Solution",IF(F9226="Range Extender","Security Solution",IF(F9226="Dropbox","Standalone",IF(F9226="LF Exciter","Standalone",IF(OR(F9226="Monitor",F9226="Virtual Wall"),IF(VLOOKUP(H9226,IRDeviceDetails!$A$1:$B$10000,2,FALSE)=0,"Standalone",IF(ISNUMBER(MATCH(H9226,ConfigGrouping!$D$1:$D$10000,0)),"Primary","Secondary")),"")))))))))</f>
        <v/>
      </c>
    </row>
    <row r="9227" spans="5:5" ht="15" customHeight="1" x14ac:dyDescent="0.35">
      <c r="E9227" s="11" t="str">
        <f>IF(F9227="Primary Timing Controller","Timing",IF(F9227="Secondary Timing Controller","Timing",IF(F9227="Star","Ethernet",IF(F9227="Door Controller","Security Solution",IF(F9227="Elevator Controller","Security Solution",IF(F9227="Range Extender","Security Solution",IF(F9227="Dropbox","Standalone",IF(F9227="LF Exciter","Standalone",IF(OR(F9227="Monitor",F9227="Virtual Wall"),IF(VLOOKUP(H9227,IRDeviceDetails!$A$1:$B$10000,2,FALSE)=0,"Standalone",IF(ISNUMBER(MATCH(H9227,ConfigGrouping!$D$1:$D$10000,0)),"Primary","Secondary")),"")))))))))</f>
        <v/>
      </c>
    </row>
    <row r="9228" spans="5:5" ht="15" customHeight="1" x14ac:dyDescent="0.35">
      <c r="E9228" s="11" t="str">
        <f>IF(F9228="Primary Timing Controller","Timing",IF(F9228="Secondary Timing Controller","Timing",IF(F9228="Star","Ethernet",IF(F9228="Door Controller","Security Solution",IF(F9228="Elevator Controller","Security Solution",IF(F9228="Range Extender","Security Solution",IF(F9228="Dropbox","Standalone",IF(F9228="LF Exciter","Standalone",IF(OR(F9228="Monitor",F9228="Virtual Wall"),IF(VLOOKUP(H9228,IRDeviceDetails!$A$1:$B$10000,2,FALSE)=0,"Standalone",IF(ISNUMBER(MATCH(H9228,ConfigGrouping!$D$1:$D$10000,0)),"Primary","Secondary")),"")))))))))</f>
        <v/>
      </c>
    </row>
    <row r="9229" spans="5:5" ht="15" customHeight="1" x14ac:dyDescent="0.35">
      <c r="E9229" s="11" t="str">
        <f>IF(F9229="Primary Timing Controller","Timing",IF(F9229="Secondary Timing Controller","Timing",IF(F9229="Star","Ethernet",IF(F9229="Door Controller","Security Solution",IF(F9229="Elevator Controller","Security Solution",IF(F9229="Range Extender","Security Solution",IF(F9229="Dropbox","Standalone",IF(F9229="LF Exciter","Standalone",IF(OR(F9229="Monitor",F9229="Virtual Wall"),IF(VLOOKUP(H9229,IRDeviceDetails!$A$1:$B$10000,2,FALSE)=0,"Standalone",IF(ISNUMBER(MATCH(H9229,ConfigGrouping!$D$1:$D$10000,0)),"Primary","Secondary")),"")))))))))</f>
        <v/>
      </c>
    </row>
    <row r="9230" spans="5:5" ht="15" customHeight="1" x14ac:dyDescent="0.35">
      <c r="E9230" s="11" t="str">
        <f>IF(F9230="Primary Timing Controller","Timing",IF(F9230="Secondary Timing Controller","Timing",IF(F9230="Star","Ethernet",IF(F9230="Door Controller","Security Solution",IF(F9230="Elevator Controller","Security Solution",IF(F9230="Range Extender","Security Solution",IF(F9230="Dropbox","Standalone",IF(F9230="LF Exciter","Standalone",IF(OR(F9230="Monitor",F9230="Virtual Wall"),IF(VLOOKUP(H9230,IRDeviceDetails!$A$1:$B$10000,2,FALSE)=0,"Standalone",IF(ISNUMBER(MATCH(H9230,ConfigGrouping!$D$1:$D$10000,0)),"Primary","Secondary")),"")))))))))</f>
        <v/>
      </c>
    </row>
    <row r="9231" spans="5:5" ht="15" customHeight="1" x14ac:dyDescent="0.35">
      <c r="E9231" s="11" t="str">
        <f>IF(F9231="Primary Timing Controller","Timing",IF(F9231="Secondary Timing Controller","Timing",IF(F9231="Star","Ethernet",IF(F9231="Door Controller","Security Solution",IF(F9231="Elevator Controller","Security Solution",IF(F9231="Range Extender","Security Solution",IF(F9231="Dropbox","Standalone",IF(F9231="LF Exciter","Standalone",IF(OR(F9231="Monitor",F9231="Virtual Wall"),IF(VLOOKUP(H9231,IRDeviceDetails!$A$1:$B$10000,2,FALSE)=0,"Standalone",IF(ISNUMBER(MATCH(H9231,ConfigGrouping!$D$1:$D$10000,0)),"Primary","Secondary")),"")))))))))</f>
        <v/>
      </c>
    </row>
    <row r="9232" spans="5:5" ht="15" customHeight="1" x14ac:dyDescent="0.35">
      <c r="E9232" s="11" t="str">
        <f>IF(F9232="Primary Timing Controller","Timing",IF(F9232="Secondary Timing Controller","Timing",IF(F9232="Star","Ethernet",IF(F9232="Door Controller","Security Solution",IF(F9232="Elevator Controller","Security Solution",IF(F9232="Range Extender","Security Solution",IF(F9232="Dropbox","Standalone",IF(F9232="LF Exciter","Standalone",IF(OR(F9232="Monitor",F9232="Virtual Wall"),IF(VLOOKUP(H9232,IRDeviceDetails!$A$1:$B$10000,2,FALSE)=0,"Standalone",IF(ISNUMBER(MATCH(H9232,ConfigGrouping!$D$1:$D$10000,0)),"Primary","Secondary")),"")))))))))</f>
        <v/>
      </c>
    </row>
    <row r="9233" spans="5:5" ht="15" customHeight="1" x14ac:dyDescent="0.35">
      <c r="E9233" s="11" t="str">
        <f>IF(F9233="Primary Timing Controller","Timing",IF(F9233="Secondary Timing Controller","Timing",IF(F9233="Star","Ethernet",IF(F9233="Door Controller","Security Solution",IF(F9233="Elevator Controller","Security Solution",IF(F9233="Range Extender","Security Solution",IF(F9233="Dropbox","Standalone",IF(F9233="LF Exciter","Standalone",IF(OR(F9233="Monitor",F9233="Virtual Wall"),IF(VLOOKUP(H9233,IRDeviceDetails!$A$1:$B$10000,2,FALSE)=0,"Standalone",IF(ISNUMBER(MATCH(H9233,ConfigGrouping!$D$1:$D$10000,0)),"Primary","Secondary")),"")))))))))</f>
        <v/>
      </c>
    </row>
    <row r="9234" spans="5:5" ht="15" customHeight="1" x14ac:dyDescent="0.35">
      <c r="E9234" s="11" t="str">
        <f>IF(F9234="Primary Timing Controller","Timing",IF(F9234="Secondary Timing Controller","Timing",IF(F9234="Star","Ethernet",IF(F9234="Door Controller","Security Solution",IF(F9234="Elevator Controller","Security Solution",IF(F9234="Range Extender","Security Solution",IF(F9234="Dropbox","Standalone",IF(F9234="LF Exciter","Standalone",IF(OR(F9234="Monitor",F9234="Virtual Wall"),IF(VLOOKUP(H9234,IRDeviceDetails!$A$1:$B$10000,2,FALSE)=0,"Standalone",IF(ISNUMBER(MATCH(H9234,ConfigGrouping!$D$1:$D$10000,0)),"Primary","Secondary")),"")))))))))</f>
        <v/>
      </c>
    </row>
    <row r="9235" spans="5:5" ht="15" customHeight="1" x14ac:dyDescent="0.35">
      <c r="E9235" s="11" t="str">
        <f>IF(F9235="Primary Timing Controller","Timing",IF(F9235="Secondary Timing Controller","Timing",IF(F9235="Star","Ethernet",IF(F9235="Door Controller","Security Solution",IF(F9235="Elevator Controller","Security Solution",IF(F9235="Range Extender","Security Solution",IF(F9235="Dropbox","Standalone",IF(F9235="LF Exciter","Standalone",IF(OR(F9235="Monitor",F9235="Virtual Wall"),IF(VLOOKUP(H9235,IRDeviceDetails!$A$1:$B$10000,2,FALSE)=0,"Standalone",IF(ISNUMBER(MATCH(H9235,ConfigGrouping!$D$1:$D$10000,0)),"Primary","Secondary")),"")))))))))</f>
        <v/>
      </c>
    </row>
    <row r="9236" spans="5:5" ht="15" customHeight="1" x14ac:dyDescent="0.35">
      <c r="E9236" s="11" t="str">
        <f>IF(F9236="Primary Timing Controller","Timing",IF(F9236="Secondary Timing Controller","Timing",IF(F9236="Star","Ethernet",IF(F9236="Door Controller","Security Solution",IF(F9236="Elevator Controller","Security Solution",IF(F9236="Range Extender","Security Solution",IF(F9236="Dropbox","Standalone",IF(F9236="LF Exciter","Standalone",IF(OR(F9236="Monitor",F9236="Virtual Wall"),IF(VLOOKUP(H9236,IRDeviceDetails!$A$1:$B$10000,2,FALSE)=0,"Standalone",IF(ISNUMBER(MATCH(H9236,ConfigGrouping!$D$1:$D$10000,0)),"Primary","Secondary")),"")))))))))</f>
        <v/>
      </c>
    </row>
    <row r="9237" spans="5:5" ht="15" customHeight="1" x14ac:dyDescent="0.35">
      <c r="E9237" s="11" t="str">
        <f>IF(F9237="Primary Timing Controller","Timing",IF(F9237="Secondary Timing Controller","Timing",IF(F9237="Star","Ethernet",IF(F9237="Door Controller","Security Solution",IF(F9237="Elevator Controller","Security Solution",IF(F9237="Range Extender","Security Solution",IF(F9237="Dropbox","Standalone",IF(F9237="LF Exciter","Standalone",IF(OR(F9237="Monitor",F9237="Virtual Wall"),IF(VLOOKUP(H9237,IRDeviceDetails!$A$1:$B$10000,2,FALSE)=0,"Standalone",IF(ISNUMBER(MATCH(H9237,ConfigGrouping!$D$1:$D$10000,0)),"Primary","Secondary")),"")))))))))</f>
        <v/>
      </c>
    </row>
    <row r="9238" spans="5:5" ht="15" customHeight="1" x14ac:dyDescent="0.35">
      <c r="E9238" s="11" t="str">
        <f>IF(F9238="Primary Timing Controller","Timing",IF(F9238="Secondary Timing Controller","Timing",IF(F9238="Star","Ethernet",IF(F9238="Door Controller","Security Solution",IF(F9238="Elevator Controller","Security Solution",IF(F9238="Range Extender","Security Solution",IF(F9238="Dropbox","Standalone",IF(F9238="LF Exciter","Standalone",IF(OR(F9238="Monitor",F9238="Virtual Wall"),IF(VLOOKUP(H9238,IRDeviceDetails!$A$1:$B$10000,2,FALSE)=0,"Standalone",IF(ISNUMBER(MATCH(H9238,ConfigGrouping!$D$1:$D$10000,0)),"Primary","Secondary")),"")))))))))</f>
        <v/>
      </c>
    </row>
    <row r="9239" spans="5:5" ht="15" customHeight="1" x14ac:dyDescent="0.35">
      <c r="E9239" s="11" t="str">
        <f>IF(F9239="Primary Timing Controller","Timing",IF(F9239="Secondary Timing Controller","Timing",IF(F9239="Star","Ethernet",IF(F9239="Door Controller","Security Solution",IF(F9239="Elevator Controller","Security Solution",IF(F9239="Range Extender","Security Solution",IF(F9239="Dropbox","Standalone",IF(F9239="LF Exciter","Standalone",IF(OR(F9239="Monitor",F9239="Virtual Wall"),IF(VLOOKUP(H9239,IRDeviceDetails!$A$1:$B$10000,2,FALSE)=0,"Standalone",IF(ISNUMBER(MATCH(H9239,ConfigGrouping!$D$1:$D$10000,0)),"Primary","Secondary")),"")))))))))</f>
        <v/>
      </c>
    </row>
    <row r="9240" spans="5:5" ht="15" customHeight="1" x14ac:dyDescent="0.35">
      <c r="E9240" s="11" t="str">
        <f>IF(F9240="Primary Timing Controller","Timing",IF(F9240="Secondary Timing Controller","Timing",IF(F9240="Star","Ethernet",IF(F9240="Door Controller","Security Solution",IF(F9240="Elevator Controller","Security Solution",IF(F9240="Range Extender","Security Solution",IF(F9240="Dropbox","Standalone",IF(F9240="LF Exciter","Standalone",IF(OR(F9240="Monitor",F9240="Virtual Wall"),IF(VLOOKUP(H9240,IRDeviceDetails!$A$1:$B$10000,2,FALSE)=0,"Standalone",IF(ISNUMBER(MATCH(H9240,ConfigGrouping!$D$1:$D$10000,0)),"Primary","Secondary")),"")))))))))</f>
        <v/>
      </c>
    </row>
    <row r="9241" spans="5:5" ht="15" customHeight="1" x14ac:dyDescent="0.35">
      <c r="E9241" s="11" t="str">
        <f>IF(F9241="Primary Timing Controller","Timing",IF(F9241="Secondary Timing Controller","Timing",IF(F9241="Star","Ethernet",IF(F9241="Door Controller","Security Solution",IF(F9241="Elevator Controller","Security Solution",IF(F9241="Range Extender","Security Solution",IF(F9241="Dropbox","Standalone",IF(F9241="LF Exciter","Standalone",IF(OR(F9241="Monitor",F9241="Virtual Wall"),IF(VLOOKUP(H9241,IRDeviceDetails!$A$1:$B$10000,2,FALSE)=0,"Standalone",IF(ISNUMBER(MATCH(H9241,ConfigGrouping!$D$1:$D$10000,0)),"Primary","Secondary")),"")))))))))</f>
        <v/>
      </c>
    </row>
    <row r="9242" spans="5:5" ht="15" customHeight="1" x14ac:dyDescent="0.35">
      <c r="E9242" s="11" t="str">
        <f>IF(F9242="Primary Timing Controller","Timing",IF(F9242="Secondary Timing Controller","Timing",IF(F9242="Star","Ethernet",IF(F9242="Door Controller","Security Solution",IF(F9242="Elevator Controller","Security Solution",IF(F9242="Range Extender","Security Solution",IF(F9242="Dropbox","Standalone",IF(F9242="LF Exciter","Standalone",IF(OR(F9242="Monitor",F9242="Virtual Wall"),IF(VLOOKUP(H9242,IRDeviceDetails!$A$1:$B$10000,2,FALSE)=0,"Standalone",IF(ISNUMBER(MATCH(H9242,ConfigGrouping!$D$1:$D$10000,0)),"Primary","Secondary")),"")))))))))</f>
        <v/>
      </c>
    </row>
    <row r="9243" spans="5:5" ht="15" customHeight="1" x14ac:dyDescent="0.35">
      <c r="E9243" s="11" t="str">
        <f>IF(F9243="Primary Timing Controller","Timing",IF(F9243="Secondary Timing Controller","Timing",IF(F9243="Star","Ethernet",IF(F9243="Door Controller","Security Solution",IF(F9243="Elevator Controller","Security Solution",IF(F9243="Range Extender","Security Solution",IF(F9243="Dropbox","Standalone",IF(F9243="LF Exciter","Standalone",IF(OR(F9243="Monitor",F9243="Virtual Wall"),IF(VLOOKUP(H9243,IRDeviceDetails!$A$1:$B$10000,2,FALSE)=0,"Standalone",IF(ISNUMBER(MATCH(H9243,ConfigGrouping!$D$1:$D$10000,0)),"Primary","Secondary")),"")))))))))</f>
        <v/>
      </c>
    </row>
    <row r="9244" spans="5:5" ht="15" customHeight="1" x14ac:dyDescent="0.35">
      <c r="E9244" s="11" t="str">
        <f>IF(F9244="Primary Timing Controller","Timing",IF(F9244="Secondary Timing Controller","Timing",IF(F9244="Star","Ethernet",IF(F9244="Door Controller","Security Solution",IF(F9244="Elevator Controller","Security Solution",IF(F9244="Range Extender","Security Solution",IF(F9244="Dropbox","Standalone",IF(F9244="LF Exciter","Standalone",IF(OR(F9244="Monitor",F9244="Virtual Wall"),IF(VLOOKUP(H9244,IRDeviceDetails!$A$1:$B$10000,2,FALSE)=0,"Standalone",IF(ISNUMBER(MATCH(H9244,ConfigGrouping!$D$1:$D$10000,0)),"Primary","Secondary")),"")))))))))</f>
        <v/>
      </c>
    </row>
    <row r="9245" spans="5:5" ht="15" customHeight="1" x14ac:dyDescent="0.35">
      <c r="E9245" s="11" t="str">
        <f>IF(F9245="Primary Timing Controller","Timing",IF(F9245="Secondary Timing Controller","Timing",IF(F9245="Star","Ethernet",IF(F9245="Door Controller","Security Solution",IF(F9245="Elevator Controller","Security Solution",IF(F9245="Range Extender","Security Solution",IF(F9245="Dropbox","Standalone",IF(F9245="LF Exciter","Standalone",IF(OR(F9245="Monitor",F9245="Virtual Wall"),IF(VLOOKUP(H9245,IRDeviceDetails!$A$1:$B$10000,2,FALSE)=0,"Standalone",IF(ISNUMBER(MATCH(H9245,ConfigGrouping!$D$1:$D$10000,0)),"Primary","Secondary")),"")))))))))</f>
        <v/>
      </c>
    </row>
    <row r="9246" spans="5:5" ht="15" customHeight="1" x14ac:dyDescent="0.35">
      <c r="E9246" s="11" t="str">
        <f>IF(F9246="Primary Timing Controller","Timing",IF(F9246="Secondary Timing Controller","Timing",IF(F9246="Star","Ethernet",IF(F9246="Door Controller","Security Solution",IF(F9246="Elevator Controller","Security Solution",IF(F9246="Range Extender","Security Solution",IF(F9246="Dropbox","Standalone",IF(F9246="LF Exciter","Standalone",IF(OR(F9246="Monitor",F9246="Virtual Wall"),IF(VLOOKUP(H9246,IRDeviceDetails!$A$1:$B$10000,2,FALSE)=0,"Standalone",IF(ISNUMBER(MATCH(H9246,ConfigGrouping!$D$1:$D$10000,0)),"Primary","Secondary")),"")))))))))</f>
        <v/>
      </c>
    </row>
    <row r="9247" spans="5:5" ht="15" customHeight="1" x14ac:dyDescent="0.35">
      <c r="E9247" s="11" t="str">
        <f>IF(F9247="Primary Timing Controller","Timing",IF(F9247="Secondary Timing Controller","Timing",IF(F9247="Star","Ethernet",IF(F9247="Door Controller","Security Solution",IF(F9247="Elevator Controller","Security Solution",IF(F9247="Range Extender","Security Solution",IF(F9247="Dropbox","Standalone",IF(F9247="LF Exciter","Standalone",IF(OR(F9247="Monitor",F9247="Virtual Wall"),IF(VLOOKUP(H9247,IRDeviceDetails!$A$1:$B$10000,2,FALSE)=0,"Standalone",IF(ISNUMBER(MATCH(H9247,ConfigGrouping!$D$1:$D$10000,0)),"Primary","Secondary")),"")))))))))</f>
        <v/>
      </c>
    </row>
    <row r="9248" spans="5:5" ht="15" customHeight="1" x14ac:dyDescent="0.35">
      <c r="E9248" s="11" t="str">
        <f>IF(F9248="Primary Timing Controller","Timing",IF(F9248="Secondary Timing Controller","Timing",IF(F9248="Star","Ethernet",IF(F9248="Door Controller","Security Solution",IF(F9248="Elevator Controller","Security Solution",IF(F9248="Range Extender","Security Solution",IF(F9248="Dropbox","Standalone",IF(F9248="LF Exciter","Standalone",IF(OR(F9248="Monitor",F9248="Virtual Wall"),IF(VLOOKUP(H9248,IRDeviceDetails!$A$1:$B$10000,2,FALSE)=0,"Standalone",IF(ISNUMBER(MATCH(H9248,ConfigGrouping!$D$1:$D$10000,0)),"Primary","Secondary")),"")))))))))</f>
        <v/>
      </c>
    </row>
    <row r="9249" spans="5:5" ht="15" customHeight="1" x14ac:dyDescent="0.35">
      <c r="E9249" s="11" t="str">
        <f>IF(F9249="Primary Timing Controller","Timing",IF(F9249="Secondary Timing Controller","Timing",IF(F9249="Star","Ethernet",IF(F9249="Door Controller","Security Solution",IF(F9249="Elevator Controller","Security Solution",IF(F9249="Range Extender","Security Solution",IF(F9249="Dropbox","Standalone",IF(F9249="LF Exciter","Standalone",IF(OR(F9249="Monitor",F9249="Virtual Wall"),IF(VLOOKUP(H9249,IRDeviceDetails!$A$1:$B$10000,2,FALSE)=0,"Standalone",IF(ISNUMBER(MATCH(H9249,ConfigGrouping!$D$1:$D$10000,0)),"Primary","Secondary")),"")))))))))</f>
        <v/>
      </c>
    </row>
    <row r="9250" spans="5:5" ht="15" customHeight="1" x14ac:dyDescent="0.35">
      <c r="E9250" s="11" t="str">
        <f>IF(F9250="Primary Timing Controller","Timing",IF(F9250="Secondary Timing Controller","Timing",IF(F9250="Star","Ethernet",IF(F9250="Door Controller","Security Solution",IF(F9250="Elevator Controller","Security Solution",IF(F9250="Range Extender","Security Solution",IF(F9250="Dropbox","Standalone",IF(F9250="LF Exciter","Standalone",IF(OR(F9250="Monitor",F9250="Virtual Wall"),IF(VLOOKUP(H9250,IRDeviceDetails!$A$1:$B$10000,2,FALSE)=0,"Standalone",IF(ISNUMBER(MATCH(H9250,ConfigGrouping!$D$1:$D$10000,0)),"Primary","Secondary")),"")))))))))</f>
        <v/>
      </c>
    </row>
    <row r="9251" spans="5:5" ht="15" customHeight="1" x14ac:dyDescent="0.35">
      <c r="E9251" s="11" t="str">
        <f>IF(F9251="Primary Timing Controller","Timing",IF(F9251="Secondary Timing Controller","Timing",IF(F9251="Star","Ethernet",IF(F9251="Door Controller","Security Solution",IF(F9251="Elevator Controller","Security Solution",IF(F9251="Range Extender","Security Solution",IF(F9251="Dropbox","Standalone",IF(F9251="LF Exciter","Standalone",IF(OR(F9251="Monitor",F9251="Virtual Wall"),IF(VLOOKUP(H9251,IRDeviceDetails!$A$1:$B$10000,2,FALSE)=0,"Standalone",IF(ISNUMBER(MATCH(H9251,ConfigGrouping!$D$1:$D$10000,0)),"Primary","Secondary")),"")))))))))</f>
        <v/>
      </c>
    </row>
    <row r="9252" spans="5:5" ht="15" customHeight="1" x14ac:dyDescent="0.35">
      <c r="E9252" s="11" t="str">
        <f>IF(F9252="Primary Timing Controller","Timing",IF(F9252="Secondary Timing Controller","Timing",IF(F9252="Star","Ethernet",IF(F9252="Door Controller","Security Solution",IF(F9252="Elevator Controller","Security Solution",IF(F9252="Range Extender","Security Solution",IF(F9252="Dropbox","Standalone",IF(F9252="LF Exciter","Standalone",IF(OR(F9252="Monitor",F9252="Virtual Wall"),IF(VLOOKUP(H9252,IRDeviceDetails!$A$1:$B$10000,2,FALSE)=0,"Standalone",IF(ISNUMBER(MATCH(H9252,ConfigGrouping!$D$1:$D$10000,0)),"Primary","Secondary")),"")))))))))</f>
        <v/>
      </c>
    </row>
    <row r="9253" spans="5:5" ht="15" customHeight="1" x14ac:dyDescent="0.35">
      <c r="E9253" s="11" t="str">
        <f>IF(F9253="Primary Timing Controller","Timing",IF(F9253="Secondary Timing Controller","Timing",IF(F9253="Star","Ethernet",IF(F9253="Door Controller","Security Solution",IF(F9253="Elevator Controller","Security Solution",IF(F9253="Range Extender","Security Solution",IF(F9253="Dropbox","Standalone",IF(F9253="LF Exciter","Standalone",IF(OR(F9253="Monitor",F9253="Virtual Wall"),IF(VLOOKUP(H9253,IRDeviceDetails!$A$1:$B$10000,2,FALSE)=0,"Standalone",IF(ISNUMBER(MATCH(H9253,ConfigGrouping!$D$1:$D$10000,0)),"Primary","Secondary")),"")))))))))</f>
        <v/>
      </c>
    </row>
    <row r="9254" spans="5:5" ht="15" customHeight="1" x14ac:dyDescent="0.35">
      <c r="E9254" s="11" t="str">
        <f>IF(F9254="Primary Timing Controller","Timing",IF(F9254="Secondary Timing Controller","Timing",IF(F9254="Star","Ethernet",IF(F9254="Door Controller","Security Solution",IF(F9254="Elevator Controller","Security Solution",IF(F9254="Range Extender","Security Solution",IF(F9254="Dropbox","Standalone",IF(F9254="LF Exciter","Standalone",IF(OR(F9254="Monitor",F9254="Virtual Wall"),IF(VLOOKUP(H9254,IRDeviceDetails!$A$1:$B$10000,2,FALSE)=0,"Standalone",IF(ISNUMBER(MATCH(H9254,ConfigGrouping!$D$1:$D$10000,0)),"Primary","Secondary")),"")))))))))</f>
        <v/>
      </c>
    </row>
    <row r="9255" spans="5:5" ht="15" customHeight="1" x14ac:dyDescent="0.35">
      <c r="E9255" s="11" t="str">
        <f>IF(F9255="Primary Timing Controller","Timing",IF(F9255="Secondary Timing Controller","Timing",IF(F9255="Star","Ethernet",IF(F9255="Door Controller","Security Solution",IF(F9255="Elevator Controller","Security Solution",IF(F9255="Range Extender","Security Solution",IF(F9255="Dropbox","Standalone",IF(F9255="LF Exciter","Standalone",IF(OR(F9255="Monitor",F9255="Virtual Wall"),IF(VLOOKUP(H9255,IRDeviceDetails!$A$1:$B$10000,2,FALSE)=0,"Standalone",IF(ISNUMBER(MATCH(H9255,ConfigGrouping!$D$1:$D$10000,0)),"Primary","Secondary")),"")))))))))</f>
        <v/>
      </c>
    </row>
    <row r="9256" spans="5:5" ht="15" customHeight="1" x14ac:dyDescent="0.35">
      <c r="E9256" s="11" t="str">
        <f>IF(F9256="Primary Timing Controller","Timing",IF(F9256="Secondary Timing Controller","Timing",IF(F9256="Star","Ethernet",IF(F9256="Door Controller","Security Solution",IF(F9256="Elevator Controller","Security Solution",IF(F9256="Range Extender","Security Solution",IF(F9256="Dropbox","Standalone",IF(F9256="LF Exciter","Standalone",IF(OR(F9256="Monitor",F9256="Virtual Wall"),IF(VLOOKUP(H9256,IRDeviceDetails!$A$1:$B$10000,2,FALSE)=0,"Standalone",IF(ISNUMBER(MATCH(H9256,ConfigGrouping!$D$1:$D$10000,0)),"Primary","Secondary")),"")))))))))</f>
        <v/>
      </c>
    </row>
    <row r="9257" spans="5:5" ht="15" customHeight="1" x14ac:dyDescent="0.35">
      <c r="E9257" s="11" t="str">
        <f>IF(F9257="Primary Timing Controller","Timing",IF(F9257="Secondary Timing Controller","Timing",IF(F9257="Star","Ethernet",IF(F9257="Door Controller","Security Solution",IF(F9257="Elevator Controller","Security Solution",IF(F9257="Range Extender","Security Solution",IF(F9257="Dropbox","Standalone",IF(F9257="LF Exciter","Standalone",IF(OR(F9257="Monitor",F9257="Virtual Wall"),IF(VLOOKUP(H9257,IRDeviceDetails!$A$1:$B$10000,2,FALSE)=0,"Standalone",IF(ISNUMBER(MATCH(H9257,ConfigGrouping!$D$1:$D$10000,0)),"Primary","Secondary")),"")))))))))</f>
        <v/>
      </c>
    </row>
    <row r="9258" spans="5:5" ht="15" customHeight="1" x14ac:dyDescent="0.35">
      <c r="E9258" s="11" t="str">
        <f>IF(F9258="Primary Timing Controller","Timing",IF(F9258="Secondary Timing Controller","Timing",IF(F9258="Star","Ethernet",IF(F9258="Door Controller","Security Solution",IF(F9258="Elevator Controller","Security Solution",IF(F9258="Range Extender","Security Solution",IF(F9258="Dropbox","Standalone",IF(F9258="LF Exciter","Standalone",IF(OR(F9258="Monitor",F9258="Virtual Wall"),IF(VLOOKUP(H9258,IRDeviceDetails!$A$1:$B$10000,2,FALSE)=0,"Standalone",IF(ISNUMBER(MATCH(H9258,ConfigGrouping!$D$1:$D$10000,0)),"Primary","Secondary")),"")))))))))</f>
        <v/>
      </c>
    </row>
    <row r="9259" spans="5:5" ht="15" customHeight="1" x14ac:dyDescent="0.35">
      <c r="E9259" s="11" t="str">
        <f>IF(F9259="Primary Timing Controller","Timing",IF(F9259="Secondary Timing Controller","Timing",IF(F9259="Star","Ethernet",IF(F9259="Door Controller","Security Solution",IF(F9259="Elevator Controller","Security Solution",IF(F9259="Range Extender","Security Solution",IF(F9259="Dropbox","Standalone",IF(F9259="LF Exciter","Standalone",IF(OR(F9259="Monitor",F9259="Virtual Wall"),IF(VLOOKUP(H9259,IRDeviceDetails!$A$1:$B$10000,2,FALSE)=0,"Standalone",IF(ISNUMBER(MATCH(H9259,ConfigGrouping!$D$1:$D$10000,0)),"Primary","Secondary")),"")))))))))</f>
        <v/>
      </c>
    </row>
    <row r="9260" spans="5:5" ht="15" customHeight="1" x14ac:dyDescent="0.35">
      <c r="E9260" s="11" t="str">
        <f>IF(F9260="Primary Timing Controller","Timing",IF(F9260="Secondary Timing Controller","Timing",IF(F9260="Star","Ethernet",IF(F9260="Door Controller","Security Solution",IF(F9260="Elevator Controller","Security Solution",IF(F9260="Range Extender","Security Solution",IF(F9260="Dropbox","Standalone",IF(F9260="LF Exciter","Standalone",IF(OR(F9260="Monitor",F9260="Virtual Wall"),IF(VLOOKUP(H9260,IRDeviceDetails!$A$1:$B$10000,2,FALSE)=0,"Standalone",IF(ISNUMBER(MATCH(H9260,ConfigGrouping!$D$1:$D$10000,0)),"Primary","Secondary")),"")))))))))</f>
        <v/>
      </c>
    </row>
    <row r="9261" spans="5:5" ht="15" customHeight="1" x14ac:dyDescent="0.35">
      <c r="E9261" s="11" t="str">
        <f>IF(F9261="Primary Timing Controller","Timing",IF(F9261="Secondary Timing Controller","Timing",IF(F9261="Star","Ethernet",IF(F9261="Door Controller","Security Solution",IF(F9261="Elevator Controller","Security Solution",IF(F9261="Range Extender","Security Solution",IF(F9261="Dropbox","Standalone",IF(F9261="LF Exciter","Standalone",IF(OR(F9261="Monitor",F9261="Virtual Wall"),IF(VLOOKUP(H9261,IRDeviceDetails!$A$1:$B$10000,2,FALSE)=0,"Standalone",IF(ISNUMBER(MATCH(H9261,ConfigGrouping!$D$1:$D$10000,0)),"Primary","Secondary")),"")))))))))</f>
        <v/>
      </c>
    </row>
    <row r="9262" spans="5:5" ht="15" customHeight="1" x14ac:dyDescent="0.35">
      <c r="E9262" s="11" t="str">
        <f>IF(F9262="Primary Timing Controller","Timing",IF(F9262="Secondary Timing Controller","Timing",IF(F9262="Star","Ethernet",IF(F9262="Door Controller","Security Solution",IF(F9262="Elevator Controller","Security Solution",IF(F9262="Range Extender","Security Solution",IF(F9262="Dropbox","Standalone",IF(F9262="LF Exciter","Standalone",IF(OR(F9262="Monitor",F9262="Virtual Wall"),IF(VLOOKUP(H9262,IRDeviceDetails!$A$1:$B$10000,2,FALSE)=0,"Standalone",IF(ISNUMBER(MATCH(H9262,ConfigGrouping!$D$1:$D$10000,0)),"Primary","Secondary")),"")))))))))</f>
        <v/>
      </c>
    </row>
    <row r="9263" spans="5:5" ht="15" customHeight="1" x14ac:dyDescent="0.35">
      <c r="E9263" s="11" t="str">
        <f>IF(F9263="Primary Timing Controller","Timing",IF(F9263="Secondary Timing Controller","Timing",IF(F9263="Star","Ethernet",IF(F9263="Door Controller","Security Solution",IF(F9263="Elevator Controller","Security Solution",IF(F9263="Range Extender","Security Solution",IF(F9263="Dropbox","Standalone",IF(F9263="LF Exciter","Standalone",IF(OR(F9263="Monitor",F9263="Virtual Wall"),IF(VLOOKUP(H9263,IRDeviceDetails!$A$1:$B$10000,2,FALSE)=0,"Standalone",IF(ISNUMBER(MATCH(H9263,ConfigGrouping!$D$1:$D$10000,0)),"Primary","Secondary")),"")))))))))</f>
        <v/>
      </c>
    </row>
    <row r="9264" spans="5:5" ht="15" customHeight="1" x14ac:dyDescent="0.35">
      <c r="E9264" s="11" t="str">
        <f>IF(F9264="Primary Timing Controller","Timing",IF(F9264="Secondary Timing Controller","Timing",IF(F9264="Star","Ethernet",IF(F9264="Door Controller","Security Solution",IF(F9264="Elevator Controller","Security Solution",IF(F9264="Range Extender","Security Solution",IF(F9264="Dropbox","Standalone",IF(F9264="LF Exciter","Standalone",IF(OR(F9264="Monitor",F9264="Virtual Wall"),IF(VLOOKUP(H9264,IRDeviceDetails!$A$1:$B$10000,2,FALSE)=0,"Standalone",IF(ISNUMBER(MATCH(H9264,ConfigGrouping!$D$1:$D$10000,0)),"Primary","Secondary")),"")))))))))</f>
        <v/>
      </c>
    </row>
    <row r="9265" spans="5:5" ht="15" customHeight="1" x14ac:dyDescent="0.35">
      <c r="E9265" s="11" t="str">
        <f>IF(F9265="Primary Timing Controller","Timing",IF(F9265="Secondary Timing Controller","Timing",IF(F9265="Star","Ethernet",IF(F9265="Door Controller","Security Solution",IF(F9265="Elevator Controller","Security Solution",IF(F9265="Range Extender","Security Solution",IF(F9265="Dropbox","Standalone",IF(F9265="LF Exciter","Standalone",IF(OR(F9265="Monitor",F9265="Virtual Wall"),IF(VLOOKUP(H9265,IRDeviceDetails!$A$1:$B$10000,2,FALSE)=0,"Standalone",IF(ISNUMBER(MATCH(H9265,ConfigGrouping!$D$1:$D$10000,0)),"Primary","Secondary")),"")))))))))</f>
        <v/>
      </c>
    </row>
    <row r="9266" spans="5:5" ht="15" customHeight="1" x14ac:dyDescent="0.35">
      <c r="E9266" s="11" t="str">
        <f>IF(F9266="Primary Timing Controller","Timing",IF(F9266="Secondary Timing Controller","Timing",IF(F9266="Star","Ethernet",IF(F9266="Door Controller","Security Solution",IF(F9266="Elevator Controller","Security Solution",IF(F9266="Range Extender","Security Solution",IF(F9266="Dropbox","Standalone",IF(F9266="LF Exciter","Standalone",IF(OR(F9266="Monitor",F9266="Virtual Wall"),IF(VLOOKUP(H9266,IRDeviceDetails!$A$1:$B$10000,2,FALSE)=0,"Standalone",IF(ISNUMBER(MATCH(H9266,ConfigGrouping!$D$1:$D$10000,0)),"Primary","Secondary")),"")))))))))</f>
        <v/>
      </c>
    </row>
    <row r="9267" spans="5:5" ht="15" customHeight="1" x14ac:dyDescent="0.35">
      <c r="E9267" s="11" t="str">
        <f>IF(F9267="Primary Timing Controller","Timing",IF(F9267="Secondary Timing Controller","Timing",IF(F9267="Star","Ethernet",IF(F9267="Door Controller","Security Solution",IF(F9267="Elevator Controller","Security Solution",IF(F9267="Range Extender","Security Solution",IF(F9267="Dropbox","Standalone",IF(F9267="LF Exciter","Standalone",IF(OR(F9267="Monitor",F9267="Virtual Wall"),IF(VLOOKUP(H9267,IRDeviceDetails!$A$1:$B$10000,2,FALSE)=0,"Standalone",IF(ISNUMBER(MATCH(H9267,ConfigGrouping!$D$1:$D$10000,0)),"Primary","Secondary")),"")))))))))</f>
        <v/>
      </c>
    </row>
    <row r="9268" spans="5:5" ht="15" customHeight="1" x14ac:dyDescent="0.35">
      <c r="E9268" s="11" t="str">
        <f>IF(F9268="Primary Timing Controller","Timing",IF(F9268="Secondary Timing Controller","Timing",IF(F9268="Star","Ethernet",IF(F9268="Door Controller","Security Solution",IF(F9268="Elevator Controller","Security Solution",IF(F9268="Range Extender","Security Solution",IF(F9268="Dropbox","Standalone",IF(F9268="LF Exciter","Standalone",IF(OR(F9268="Monitor",F9268="Virtual Wall"),IF(VLOOKUP(H9268,IRDeviceDetails!$A$1:$B$10000,2,FALSE)=0,"Standalone",IF(ISNUMBER(MATCH(H9268,ConfigGrouping!$D$1:$D$10000,0)),"Primary","Secondary")),"")))))))))</f>
        <v/>
      </c>
    </row>
    <row r="9269" spans="5:5" ht="15" customHeight="1" x14ac:dyDescent="0.35">
      <c r="E9269" s="11" t="str">
        <f>IF(F9269="Primary Timing Controller","Timing",IF(F9269="Secondary Timing Controller","Timing",IF(F9269="Star","Ethernet",IF(F9269="Door Controller","Security Solution",IF(F9269="Elevator Controller","Security Solution",IF(F9269="Range Extender","Security Solution",IF(F9269="Dropbox","Standalone",IF(F9269="LF Exciter","Standalone",IF(OR(F9269="Monitor",F9269="Virtual Wall"),IF(VLOOKUP(H9269,IRDeviceDetails!$A$1:$B$10000,2,FALSE)=0,"Standalone",IF(ISNUMBER(MATCH(H9269,ConfigGrouping!$D$1:$D$10000,0)),"Primary","Secondary")),"")))))))))</f>
        <v/>
      </c>
    </row>
    <row r="9270" spans="5:5" ht="15" customHeight="1" x14ac:dyDescent="0.35">
      <c r="E9270" s="11" t="str">
        <f>IF(F9270="Primary Timing Controller","Timing",IF(F9270="Secondary Timing Controller","Timing",IF(F9270="Star","Ethernet",IF(F9270="Door Controller","Security Solution",IF(F9270="Elevator Controller","Security Solution",IF(F9270="Range Extender","Security Solution",IF(F9270="Dropbox","Standalone",IF(F9270="LF Exciter","Standalone",IF(OR(F9270="Monitor",F9270="Virtual Wall"),IF(VLOOKUP(H9270,IRDeviceDetails!$A$1:$B$10000,2,FALSE)=0,"Standalone",IF(ISNUMBER(MATCH(H9270,ConfigGrouping!$D$1:$D$10000,0)),"Primary","Secondary")),"")))))))))</f>
        <v/>
      </c>
    </row>
    <row r="9271" spans="5:5" ht="15" customHeight="1" x14ac:dyDescent="0.35">
      <c r="E9271" s="11" t="str">
        <f>IF(F9271="Primary Timing Controller","Timing",IF(F9271="Secondary Timing Controller","Timing",IF(F9271="Star","Ethernet",IF(F9271="Door Controller","Security Solution",IF(F9271="Elevator Controller","Security Solution",IF(F9271="Range Extender","Security Solution",IF(F9271="Dropbox","Standalone",IF(F9271="LF Exciter","Standalone",IF(OR(F9271="Monitor",F9271="Virtual Wall"),IF(VLOOKUP(H9271,IRDeviceDetails!$A$1:$B$10000,2,FALSE)=0,"Standalone",IF(ISNUMBER(MATCH(H9271,ConfigGrouping!$D$1:$D$10000,0)),"Primary","Secondary")),"")))))))))</f>
        <v/>
      </c>
    </row>
    <row r="9272" spans="5:5" ht="15" customHeight="1" x14ac:dyDescent="0.35">
      <c r="E9272" s="11" t="str">
        <f>IF(F9272="Primary Timing Controller","Timing",IF(F9272="Secondary Timing Controller","Timing",IF(F9272="Star","Ethernet",IF(F9272="Door Controller","Security Solution",IF(F9272="Elevator Controller","Security Solution",IF(F9272="Range Extender","Security Solution",IF(F9272="Dropbox","Standalone",IF(F9272="LF Exciter","Standalone",IF(OR(F9272="Monitor",F9272="Virtual Wall"),IF(VLOOKUP(H9272,IRDeviceDetails!$A$1:$B$10000,2,FALSE)=0,"Standalone",IF(ISNUMBER(MATCH(H9272,ConfigGrouping!$D$1:$D$10000,0)),"Primary","Secondary")),"")))))))))</f>
        <v/>
      </c>
    </row>
    <row r="9273" spans="5:5" ht="15" customHeight="1" x14ac:dyDescent="0.35">
      <c r="E9273" s="11" t="str">
        <f>IF(F9273="Primary Timing Controller","Timing",IF(F9273="Secondary Timing Controller","Timing",IF(F9273="Star","Ethernet",IF(F9273="Door Controller","Security Solution",IF(F9273="Elevator Controller","Security Solution",IF(F9273="Range Extender","Security Solution",IF(F9273="Dropbox","Standalone",IF(F9273="LF Exciter","Standalone",IF(OR(F9273="Monitor",F9273="Virtual Wall"),IF(VLOOKUP(H9273,IRDeviceDetails!$A$1:$B$10000,2,FALSE)=0,"Standalone",IF(ISNUMBER(MATCH(H9273,ConfigGrouping!$D$1:$D$10000,0)),"Primary","Secondary")),"")))))))))</f>
        <v/>
      </c>
    </row>
    <row r="9274" spans="5:5" ht="15" customHeight="1" x14ac:dyDescent="0.35">
      <c r="E9274" s="11" t="str">
        <f>IF(F9274="Primary Timing Controller","Timing",IF(F9274="Secondary Timing Controller","Timing",IF(F9274="Star","Ethernet",IF(F9274="Door Controller","Security Solution",IF(F9274="Elevator Controller","Security Solution",IF(F9274="Range Extender","Security Solution",IF(F9274="Dropbox","Standalone",IF(F9274="LF Exciter","Standalone",IF(OR(F9274="Monitor",F9274="Virtual Wall"),IF(VLOOKUP(H9274,IRDeviceDetails!$A$1:$B$10000,2,FALSE)=0,"Standalone",IF(ISNUMBER(MATCH(H9274,ConfigGrouping!$D$1:$D$10000,0)),"Primary","Secondary")),"")))))))))</f>
        <v/>
      </c>
    </row>
    <row r="9275" spans="5:5" ht="15" customHeight="1" x14ac:dyDescent="0.35">
      <c r="E9275" s="11" t="str">
        <f>IF(F9275="Primary Timing Controller","Timing",IF(F9275="Secondary Timing Controller","Timing",IF(F9275="Star","Ethernet",IF(F9275="Door Controller","Security Solution",IF(F9275="Elevator Controller","Security Solution",IF(F9275="Range Extender","Security Solution",IF(F9275="Dropbox","Standalone",IF(F9275="LF Exciter","Standalone",IF(OR(F9275="Monitor",F9275="Virtual Wall"),IF(VLOOKUP(H9275,IRDeviceDetails!$A$1:$B$10000,2,FALSE)=0,"Standalone",IF(ISNUMBER(MATCH(H9275,ConfigGrouping!$D$1:$D$10000,0)),"Primary","Secondary")),"")))))))))</f>
        <v/>
      </c>
    </row>
    <row r="9276" spans="5:5" ht="15" customHeight="1" x14ac:dyDescent="0.35">
      <c r="E9276" s="11" t="str">
        <f>IF(F9276="Primary Timing Controller","Timing",IF(F9276="Secondary Timing Controller","Timing",IF(F9276="Star","Ethernet",IF(F9276="Door Controller","Security Solution",IF(F9276="Elevator Controller","Security Solution",IF(F9276="Range Extender","Security Solution",IF(F9276="Dropbox","Standalone",IF(F9276="LF Exciter","Standalone",IF(OR(F9276="Monitor",F9276="Virtual Wall"),IF(VLOOKUP(H9276,IRDeviceDetails!$A$1:$B$10000,2,FALSE)=0,"Standalone",IF(ISNUMBER(MATCH(H9276,ConfigGrouping!$D$1:$D$10000,0)),"Primary","Secondary")),"")))))))))</f>
        <v/>
      </c>
    </row>
    <row r="9277" spans="5:5" ht="15" customHeight="1" x14ac:dyDescent="0.35">
      <c r="E9277" s="11" t="str">
        <f>IF(F9277="Primary Timing Controller","Timing",IF(F9277="Secondary Timing Controller","Timing",IF(F9277="Star","Ethernet",IF(F9277="Door Controller","Security Solution",IF(F9277="Elevator Controller","Security Solution",IF(F9277="Range Extender","Security Solution",IF(F9277="Dropbox","Standalone",IF(F9277="LF Exciter","Standalone",IF(OR(F9277="Monitor",F9277="Virtual Wall"),IF(VLOOKUP(H9277,IRDeviceDetails!$A$1:$B$10000,2,FALSE)=0,"Standalone",IF(ISNUMBER(MATCH(H9277,ConfigGrouping!$D$1:$D$10000,0)),"Primary","Secondary")),"")))))))))</f>
        <v/>
      </c>
    </row>
    <row r="9278" spans="5:5" ht="15" customHeight="1" x14ac:dyDescent="0.35">
      <c r="E9278" s="11" t="str">
        <f>IF(F9278="Primary Timing Controller","Timing",IF(F9278="Secondary Timing Controller","Timing",IF(F9278="Star","Ethernet",IF(F9278="Door Controller","Security Solution",IF(F9278="Elevator Controller","Security Solution",IF(F9278="Range Extender","Security Solution",IF(F9278="Dropbox","Standalone",IF(F9278="LF Exciter","Standalone",IF(OR(F9278="Monitor",F9278="Virtual Wall"),IF(VLOOKUP(H9278,IRDeviceDetails!$A$1:$B$10000,2,FALSE)=0,"Standalone",IF(ISNUMBER(MATCH(H9278,ConfigGrouping!$D$1:$D$10000,0)),"Primary","Secondary")),"")))))))))</f>
        <v/>
      </c>
    </row>
    <row r="9279" spans="5:5" ht="15" customHeight="1" x14ac:dyDescent="0.35">
      <c r="E9279" s="11" t="str">
        <f>IF(F9279="Primary Timing Controller","Timing",IF(F9279="Secondary Timing Controller","Timing",IF(F9279="Star","Ethernet",IF(F9279="Door Controller","Security Solution",IF(F9279="Elevator Controller","Security Solution",IF(F9279="Range Extender","Security Solution",IF(F9279="Dropbox","Standalone",IF(F9279="LF Exciter","Standalone",IF(OR(F9279="Monitor",F9279="Virtual Wall"),IF(VLOOKUP(H9279,IRDeviceDetails!$A$1:$B$10000,2,FALSE)=0,"Standalone",IF(ISNUMBER(MATCH(H9279,ConfigGrouping!$D$1:$D$10000,0)),"Primary","Secondary")),"")))))))))</f>
        <v/>
      </c>
    </row>
    <row r="9280" spans="5:5" ht="15" customHeight="1" x14ac:dyDescent="0.35">
      <c r="E9280" s="11" t="str">
        <f>IF(F9280="Primary Timing Controller","Timing",IF(F9280="Secondary Timing Controller","Timing",IF(F9280="Star","Ethernet",IF(F9280="Door Controller","Security Solution",IF(F9280="Elevator Controller","Security Solution",IF(F9280="Range Extender","Security Solution",IF(F9280="Dropbox","Standalone",IF(F9280="LF Exciter","Standalone",IF(OR(F9280="Monitor",F9280="Virtual Wall"),IF(VLOOKUP(H9280,IRDeviceDetails!$A$1:$B$10000,2,FALSE)=0,"Standalone",IF(ISNUMBER(MATCH(H9280,ConfigGrouping!$D$1:$D$10000,0)),"Primary","Secondary")),"")))))))))</f>
        <v/>
      </c>
    </row>
    <row r="9281" spans="5:5" ht="15" customHeight="1" x14ac:dyDescent="0.35">
      <c r="E9281" s="11" t="str">
        <f>IF(F9281="Primary Timing Controller","Timing",IF(F9281="Secondary Timing Controller","Timing",IF(F9281="Star","Ethernet",IF(F9281="Door Controller","Security Solution",IF(F9281="Elevator Controller","Security Solution",IF(F9281="Range Extender","Security Solution",IF(F9281="Dropbox","Standalone",IF(F9281="LF Exciter","Standalone",IF(OR(F9281="Monitor",F9281="Virtual Wall"),IF(VLOOKUP(H9281,IRDeviceDetails!$A$1:$B$10000,2,FALSE)=0,"Standalone",IF(ISNUMBER(MATCH(H9281,ConfigGrouping!$D$1:$D$10000,0)),"Primary","Secondary")),"")))))))))</f>
        <v/>
      </c>
    </row>
    <row r="9282" spans="5:5" ht="15" customHeight="1" x14ac:dyDescent="0.35">
      <c r="E9282" s="11" t="str">
        <f>IF(F9282="Primary Timing Controller","Timing",IF(F9282="Secondary Timing Controller","Timing",IF(F9282="Star","Ethernet",IF(F9282="Door Controller","Security Solution",IF(F9282="Elevator Controller","Security Solution",IF(F9282="Range Extender","Security Solution",IF(F9282="Dropbox","Standalone",IF(F9282="LF Exciter","Standalone",IF(OR(F9282="Monitor",F9282="Virtual Wall"),IF(VLOOKUP(H9282,IRDeviceDetails!$A$1:$B$10000,2,FALSE)=0,"Standalone",IF(ISNUMBER(MATCH(H9282,ConfigGrouping!$D$1:$D$10000,0)),"Primary","Secondary")),"")))))))))</f>
        <v/>
      </c>
    </row>
    <row r="9283" spans="5:5" ht="15" customHeight="1" x14ac:dyDescent="0.35">
      <c r="E9283" s="11" t="str">
        <f>IF(F9283="Primary Timing Controller","Timing",IF(F9283="Secondary Timing Controller","Timing",IF(F9283="Star","Ethernet",IF(F9283="Door Controller","Security Solution",IF(F9283="Elevator Controller","Security Solution",IF(F9283="Range Extender","Security Solution",IF(F9283="Dropbox","Standalone",IF(F9283="LF Exciter","Standalone",IF(OR(F9283="Monitor",F9283="Virtual Wall"),IF(VLOOKUP(H9283,IRDeviceDetails!$A$1:$B$10000,2,FALSE)=0,"Standalone",IF(ISNUMBER(MATCH(H9283,ConfigGrouping!$D$1:$D$10000,0)),"Primary","Secondary")),"")))))))))</f>
        <v/>
      </c>
    </row>
    <row r="9284" spans="5:5" ht="15" customHeight="1" x14ac:dyDescent="0.35">
      <c r="E9284" s="11" t="str">
        <f>IF(F9284="Primary Timing Controller","Timing",IF(F9284="Secondary Timing Controller","Timing",IF(F9284="Star","Ethernet",IF(F9284="Door Controller","Security Solution",IF(F9284="Elevator Controller","Security Solution",IF(F9284="Range Extender","Security Solution",IF(F9284="Dropbox","Standalone",IF(F9284="LF Exciter","Standalone",IF(OR(F9284="Monitor",F9284="Virtual Wall"),IF(VLOOKUP(H9284,IRDeviceDetails!$A$1:$B$10000,2,FALSE)=0,"Standalone",IF(ISNUMBER(MATCH(H9284,ConfigGrouping!$D$1:$D$10000,0)),"Primary","Secondary")),"")))))))))</f>
        <v/>
      </c>
    </row>
    <row r="9285" spans="5:5" ht="15" customHeight="1" x14ac:dyDescent="0.35">
      <c r="E9285" s="11" t="str">
        <f>IF(F9285="Primary Timing Controller","Timing",IF(F9285="Secondary Timing Controller","Timing",IF(F9285="Star","Ethernet",IF(F9285="Door Controller","Security Solution",IF(F9285="Elevator Controller","Security Solution",IF(F9285="Range Extender","Security Solution",IF(F9285="Dropbox","Standalone",IF(F9285="LF Exciter","Standalone",IF(OR(F9285="Monitor",F9285="Virtual Wall"),IF(VLOOKUP(H9285,IRDeviceDetails!$A$1:$B$10000,2,FALSE)=0,"Standalone",IF(ISNUMBER(MATCH(H9285,ConfigGrouping!$D$1:$D$10000,0)),"Primary","Secondary")),"")))))))))</f>
        <v/>
      </c>
    </row>
    <row r="9286" spans="5:5" ht="15" customHeight="1" x14ac:dyDescent="0.35">
      <c r="E9286" s="11" t="str">
        <f>IF(F9286="Primary Timing Controller","Timing",IF(F9286="Secondary Timing Controller","Timing",IF(F9286="Star","Ethernet",IF(F9286="Door Controller","Security Solution",IF(F9286="Elevator Controller","Security Solution",IF(F9286="Range Extender","Security Solution",IF(F9286="Dropbox","Standalone",IF(F9286="LF Exciter","Standalone",IF(OR(F9286="Monitor",F9286="Virtual Wall"),IF(VLOOKUP(H9286,IRDeviceDetails!$A$1:$B$10000,2,FALSE)=0,"Standalone",IF(ISNUMBER(MATCH(H9286,ConfigGrouping!$D$1:$D$10000,0)),"Primary","Secondary")),"")))))))))</f>
        <v/>
      </c>
    </row>
    <row r="9287" spans="5:5" ht="15" customHeight="1" x14ac:dyDescent="0.35">
      <c r="E9287" s="11" t="str">
        <f>IF(F9287="Primary Timing Controller","Timing",IF(F9287="Secondary Timing Controller","Timing",IF(F9287="Star","Ethernet",IF(F9287="Door Controller","Security Solution",IF(F9287="Elevator Controller","Security Solution",IF(F9287="Range Extender","Security Solution",IF(F9287="Dropbox","Standalone",IF(F9287="LF Exciter","Standalone",IF(OR(F9287="Monitor",F9287="Virtual Wall"),IF(VLOOKUP(H9287,IRDeviceDetails!$A$1:$B$10000,2,FALSE)=0,"Standalone",IF(ISNUMBER(MATCH(H9287,ConfigGrouping!$D$1:$D$10000,0)),"Primary","Secondary")),"")))))))))</f>
        <v/>
      </c>
    </row>
    <row r="9288" spans="5:5" ht="15" customHeight="1" x14ac:dyDescent="0.35">
      <c r="E9288" s="11" t="str">
        <f>IF(F9288="Primary Timing Controller","Timing",IF(F9288="Secondary Timing Controller","Timing",IF(F9288="Star","Ethernet",IF(F9288="Door Controller","Security Solution",IF(F9288="Elevator Controller","Security Solution",IF(F9288="Range Extender","Security Solution",IF(F9288="Dropbox","Standalone",IF(F9288="LF Exciter","Standalone",IF(OR(F9288="Monitor",F9288="Virtual Wall"),IF(VLOOKUP(H9288,IRDeviceDetails!$A$1:$B$10000,2,FALSE)=0,"Standalone",IF(ISNUMBER(MATCH(H9288,ConfigGrouping!$D$1:$D$10000,0)),"Primary","Secondary")),"")))))))))</f>
        <v/>
      </c>
    </row>
    <row r="9289" spans="5:5" ht="15" customHeight="1" x14ac:dyDescent="0.35">
      <c r="E9289" s="11" t="str">
        <f>IF(F9289="Primary Timing Controller","Timing",IF(F9289="Secondary Timing Controller","Timing",IF(F9289="Star","Ethernet",IF(F9289="Door Controller","Security Solution",IF(F9289="Elevator Controller","Security Solution",IF(F9289="Range Extender","Security Solution",IF(F9289="Dropbox","Standalone",IF(F9289="LF Exciter","Standalone",IF(OR(F9289="Monitor",F9289="Virtual Wall"),IF(VLOOKUP(H9289,IRDeviceDetails!$A$1:$B$10000,2,FALSE)=0,"Standalone",IF(ISNUMBER(MATCH(H9289,ConfigGrouping!$D$1:$D$10000,0)),"Primary","Secondary")),"")))))))))</f>
        <v/>
      </c>
    </row>
    <row r="9290" spans="5:5" ht="15" customHeight="1" x14ac:dyDescent="0.35">
      <c r="E9290" s="11" t="str">
        <f>IF(F9290="Primary Timing Controller","Timing",IF(F9290="Secondary Timing Controller","Timing",IF(F9290="Star","Ethernet",IF(F9290="Door Controller","Security Solution",IF(F9290="Elevator Controller","Security Solution",IF(F9290="Range Extender","Security Solution",IF(F9290="Dropbox","Standalone",IF(F9290="LF Exciter","Standalone",IF(OR(F9290="Monitor",F9290="Virtual Wall"),IF(VLOOKUP(H9290,IRDeviceDetails!$A$1:$B$10000,2,FALSE)=0,"Standalone",IF(ISNUMBER(MATCH(H9290,ConfigGrouping!$D$1:$D$10000,0)),"Primary","Secondary")),"")))))))))</f>
        <v/>
      </c>
    </row>
    <row r="9291" spans="5:5" ht="15" customHeight="1" x14ac:dyDescent="0.35">
      <c r="E9291" s="11" t="str">
        <f>IF(F9291="Primary Timing Controller","Timing",IF(F9291="Secondary Timing Controller","Timing",IF(F9291="Star","Ethernet",IF(F9291="Door Controller","Security Solution",IF(F9291="Elevator Controller","Security Solution",IF(F9291="Range Extender","Security Solution",IF(F9291="Dropbox","Standalone",IF(F9291="LF Exciter","Standalone",IF(OR(F9291="Monitor",F9291="Virtual Wall"),IF(VLOOKUP(H9291,IRDeviceDetails!$A$1:$B$10000,2,FALSE)=0,"Standalone",IF(ISNUMBER(MATCH(H9291,ConfigGrouping!$D$1:$D$10000,0)),"Primary","Secondary")),"")))))))))</f>
        <v/>
      </c>
    </row>
    <row r="9292" spans="5:5" ht="15" customHeight="1" x14ac:dyDescent="0.35">
      <c r="E9292" s="11" t="str">
        <f>IF(F9292="Primary Timing Controller","Timing",IF(F9292="Secondary Timing Controller","Timing",IF(F9292="Star","Ethernet",IF(F9292="Door Controller","Security Solution",IF(F9292="Elevator Controller","Security Solution",IF(F9292="Range Extender","Security Solution",IF(F9292="Dropbox","Standalone",IF(F9292="LF Exciter","Standalone",IF(OR(F9292="Monitor",F9292="Virtual Wall"),IF(VLOOKUP(H9292,IRDeviceDetails!$A$1:$B$10000,2,FALSE)=0,"Standalone",IF(ISNUMBER(MATCH(H9292,ConfigGrouping!$D$1:$D$10000,0)),"Primary","Secondary")),"")))))))))</f>
        <v/>
      </c>
    </row>
    <row r="9293" spans="5:5" ht="15" customHeight="1" x14ac:dyDescent="0.35">
      <c r="E9293" s="11" t="str">
        <f>IF(F9293="Primary Timing Controller","Timing",IF(F9293="Secondary Timing Controller","Timing",IF(F9293="Star","Ethernet",IF(F9293="Door Controller","Security Solution",IF(F9293="Elevator Controller","Security Solution",IF(F9293="Range Extender","Security Solution",IF(F9293="Dropbox","Standalone",IF(F9293="LF Exciter","Standalone",IF(OR(F9293="Monitor",F9293="Virtual Wall"),IF(VLOOKUP(H9293,IRDeviceDetails!$A$1:$B$10000,2,FALSE)=0,"Standalone",IF(ISNUMBER(MATCH(H9293,ConfigGrouping!$D$1:$D$10000,0)),"Primary","Secondary")),"")))))))))</f>
        <v/>
      </c>
    </row>
    <row r="9294" spans="5:5" ht="15" customHeight="1" x14ac:dyDescent="0.35">
      <c r="E9294" s="11" t="str">
        <f>IF(F9294="Primary Timing Controller","Timing",IF(F9294="Secondary Timing Controller","Timing",IF(F9294="Star","Ethernet",IF(F9294="Door Controller","Security Solution",IF(F9294="Elevator Controller","Security Solution",IF(F9294="Range Extender","Security Solution",IF(F9294="Dropbox","Standalone",IF(F9294="LF Exciter","Standalone",IF(OR(F9294="Monitor",F9294="Virtual Wall"),IF(VLOOKUP(H9294,IRDeviceDetails!$A$1:$B$10000,2,FALSE)=0,"Standalone",IF(ISNUMBER(MATCH(H9294,ConfigGrouping!$D$1:$D$10000,0)),"Primary","Secondary")),"")))))))))</f>
        <v/>
      </c>
    </row>
    <row r="9295" spans="5:5" ht="15" customHeight="1" x14ac:dyDescent="0.35">
      <c r="E9295" s="11" t="str">
        <f>IF(F9295="Primary Timing Controller","Timing",IF(F9295="Secondary Timing Controller","Timing",IF(F9295="Star","Ethernet",IF(F9295="Door Controller","Security Solution",IF(F9295="Elevator Controller","Security Solution",IF(F9295="Range Extender","Security Solution",IF(F9295="Dropbox","Standalone",IF(F9295="LF Exciter","Standalone",IF(OR(F9295="Monitor",F9295="Virtual Wall"),IF(VLOOKUP(H9295,IRDeviceDetails!$A$1:$B$10000,2,FALSE)=0,"Standalone",IF(ISNUMBER(MATCH(H9295,ConfigGrouping!$D$1:$D$10000,0)),"Primary","Secondary")),"")))))))))</f>
        <v/>
      </c>
    </row>
    <row r="9296" spans="5:5" ht="15" customHeight="1" x14ac:dyDescent="0.35">
      <c r="E9296" s="11" t="str">
        <f>IF(F9296="Primary Timing Controller","Timing",IF(F9296="Secondary Timing Controller","Timing",IF(F9296="Star","Ethernet",IF(F9296="Door Controller","Security Solution",IF(F9296="Elevator Controller","Security Solution",IF(F9296="Range Extender","Security Solution",IF(F9296="Dropbox","Standalone",IF(F9296="LF Exciter","Standalone",IF(OR(F9296="Monitor",F9296="Virtual Wall"),IF(VLOOKUP(H9296,IRDeviceDetails!$A$1:$B$10000,2,FALSE)=0,"Standalone",IF(ISNUMBER(MATCH(H9296,ConfigGrouping!$D$1:$D$10000,0)),"Primary","Secondary")),"")))))))))</f>
        <v/>
      </c>
    </row>
    <row r="9297" spans="5:5" ht="15" customHeight="1" x14ac:dyDescent="0.35">
      <c r="E9297" s="11" t="str">
        <f>IF(F9297="Primary Timing Controller","Timing",IF(F9297="Secondary Timing Controller","Timing",IF(F9297="Star","Ethernet",IF(F9297="Door Controller","Security Solution",IF(F9297="Elevator Controller","Security Solution",IF(F9297="Range Extender","Security Solution",IF(F9297="Dropbox","Standalone",IF(F9297="LF Exciter","Standalone",IF(OR(F9297="Monitor",F9297="Virtual Wall"),IF(VLOOKUP(H9297,IRDeviceDetails!$A$1:$B$10000,2,FALSE)=0,"Standalone",IF(ISNUMBER(MATCH(H9297,ConfigGrouping!$D$1:$D$10000,0)),"Primary","Secondary")),"")))))))))</f>
        <v/>
      </c>
    </row>
    <row r="9298" spans="5:5" ht="15" customHeight="1" x14ac:dyDescent="0.35">
      <c r="E9298" s="11" t="str">
        <f>IF(F9298="Primary Timing Controller","Timing",IF(F9298="Secondary Timing Controller","Timing",IF(F9298="Star","Ethernet",IF(F9298="Door Controller","Security Solution",IF(F9298="Elevator Controller","Security Solution",IF(F9298="Range Extender","Security Solution",IF(F9298="Dropbox","Standalone",IF(F9298="LF Exciter","Standalone",IF(OR(F9298="Monitor",F9298="Virtual Wall"),IF(VLOOKUP(H9298,IRDeviceDetails!$A$1:$B$10000,2,FALSE)=0,"Standalone",IF(ISNUMBER(MATCH(H9298,ConfigGrouping!$D$1:$D$10000,0)),"Primary","Secondary")),"")))))))))</f>
        <v/>
      </c>
    </row>
    <row r="9299" spans="5:5" ht="15" customHeight="1" x14ac:dyDescent="0.35">
      <c r="E9299" s="11" t="str">
        <f>IF(F9299="Primary Timing Controller","Timing",IF(F9299="Secondary Timing Controller","Timing",IF(F9299="Star","Ethernet",IF(F9299="Door Controller","Security Solution",IF(F9299="Elevator Controller","Security Solution",IF(F9299="Range Extender","Security Solution",IF(F9299="Dropbox","Standalone",IF(F9299="LF Exciter","Standalone",IF(OR(F9299="Monitor",F9299="Virtual Wall"),IF(VLOOKUP(H9299,IRDeviceDetails!$A$1:$B$10000,2,FALSE)=0,"Standalone",IF(ISNUMBER(MATCH(H9299,ConfigGrouping!$D$1:$D$10000,0)),"Primary","Secondary")),"")))))))))</f>
        <v/>
      </c>
    </row>
    <row r="9300" spans="5:5" ht="15" customHeight="1" x14ac:dyDescent="0.35">
      <c r="E9300" s="11" t="str">
        <f>IF(F9300="Primary Timing Controller","Timing",IF(F9300="Secondary Timing Controller","Timing",IF(F9300="Star","Ethernet",IF(F9300="Door Controller","Security Solution",IF(F9300="Elevator Controller","Security Solution",IF(F9300="Range Extender","Security Solution",IF(F9300="Dropbox","Standalone",IF(F9300="LF Exciter","Standalone",IF(OR(F9300="Monitor",F9300="Virtual Wall"),IF(VLOOKUP(H9300,IRDeviceDetails!$A$1:$B$10000,2,FALSE)=0,"Standalone",IF(ISNUMBER(MATCH(H9300,ConfigGrouping!$D$1:$D$10000,0)),"Primary","Secondary")),"")))))))))</f>
        <v/>
      </c>
    </row>
    <row r="9301" spans="5:5" ht="15" customHeight="1" x14ac:dyDescent="0.35">
      <c r="E9301" s="11" t="str">
        <f>IF(F9301="Primary Timing Controller","Timing",IF(F9301="Secondary Timing Controller","Timing",IF(F9301="Star","Ethernet",IF(F9301="Door Controller","Security Solution",IF(F9301="Elevator Controller","Security Solution",IF(F9301="Range Extender","Security Solution",IF(F9301="Dropbox","Standalone",IF(F9301="LF Exciter","Standalone",IF(OR(F9301="Monitor",F9301="Virtual Wall"),IF(VLOOKUP(H9301,IRDeviceDetails!$A$1:$B$10000,2,FALSE)=0,"Standalone",IF(ISNUMBER(MATCH(H9301,ConfigGrouping!$D$1:$D$10000,0)),"Primary","Secondary")),"")))))))))</f>
        <v/>
      </c>
    </row>
    <row r="9302" spans="5:5" ht="15" customHeight="1" x14ac:dyDescent="0.35">
      <c r="E9302" s="11" t="str">
        <f>IF(F9302="Primary Timing Controller","Timing",IF(F9302="Secondary Timing Controller","Timing",IF(F9302="Star","Ethernet",IF(F9302="Door Controller","Security Solution",IF(F9302="Elevator Controller","Security Solution",IF(F9302="Range Extender","Security Solution",IF(F9302="Dropbox","Standalone",IF(F9302="LF Exciter","Standalone",IF(OR(F9302="Monitor",F9302="Virtual Wall"),IF(VLOOKUP(H9302,IRDeviceDetails!$A$1:$B$10000,2,FALSE)=0,"Standalone",IF(ISNUMBER(MATCH(H9302,ConfigGrouping!$D$1:$D$10000,0)),"Primary","Secondary")),"")))))))))</f>
        <v/>
      </c>
    </row>
    <row r="9303" spans="5:5" ht="15" customHeight="1" x14ac:dyDescent="0.35">
      <c r="E9303" s="11" t="str">
        <f>IF(F9303="Primary Timing Controller","Timing",IF(F9303="Secondary Timing Controller","Timing",IF(F9303="Star","Ethernet",IF(F9303="Door Controller","Security Solution",IF(F9303="Elevator Controller","Security Solution",IF(F9303="Range Extender","Security Solution",IF(F9303="Dropbox","Standalone",IF(F9303="LF Exciter","Standalone",IF(OR(F9303="Monitor",F9303="Virtual Wall"),IF(VLOOKUP(H9303,IRDeviceDetails!$A$1:$B$10000,2,FALSE)=0,"Standalone",IF(ISNUMBER(MATCH(H9303,ConfigGrouping!$D$1:$D$10000,0)),"Primary","Secondary")),"")))))))))</f>
        <v/>
      </c>
    </row>
    <row r="9304" spans="5:5" ht="15" customHeight="1" x14ac:dyDescent="0.35">
      <c r="E9304" s="11" t="str">
        <f>IF(F9304="Primary Timing Controller","Timing",IF(F9304="Secondary Timing Controller","Timing",IF(F9304="Star","Ethernet",IF(F9304="Door Controller","Security Solution",IF(F9304="Elevator Controller","Security Solution",IF(F9304="Range Extender","Security Solution",IF(F9304="Dropbox","Standalone",IF(F9304="LF Exciter","Standalone",IF(OR(F9304="Monitor",F9304="Virtual Wall"),IF(VLOOKUP(H9304,IRDeviceDetails!$A$1:$B$10000,2,FALSE)=0,"Standalone",IF(ISNUMBER(MATCH(H9304,ConfigGrouping!$D$1:$D$10000,0)),"Primary","Secondary")),"")))))))))</f>
        <v/>
      </c>
    </row>
    <row r="9305" spans="5:5" ht="15" customHeight="1" x14ac:dyDescent="0.35">
      <c r="E9305" s="11" t="str">
        <f>IF(F9305="Primary Timing Controller","Timing",IF(F9305="Secondary Timing Controller","Timing",IF(F9305="Star","Ethernet",IF(F9305="Door Controller","Security Solution",IF(F9305="Elevator Controller","Security Solution",IF(F9305="Range Extender","Security Solution",IF(F9305="Dropbox","Standalone",IF(F9305="LF Exciter","Standalone",IF(OR(F9305="Monitor",F9305="Virtual Wall"),IF(VLOOKUP(H9305,IRDeviceDetails!$A$1:$B$10000,2,FALSE)=0,"Standalone",IF(ISNUMBER(MATCH(H9305,ConfigGrouping!$D$1:$D$10000,0)),"Primary","Secondary")),"")))))))))</f>
        <v/>
      </c>
    </row>
    <row r="9306" spans="5:5" ht="15" customHeight="1" x14ac:dyDescent="0.35">
      <c r="E9306" s="11" t="str">
        <f>IF(F9306="Primary Timing Controller","Timing",IF(F9306="Secondary Timing Controller","Timing",IF(F9306="Star","Ethernet",IF(F9306="Door Controller","Security Solution",IF(F9306="Elevator Controller","Security Solution",IF(F9306="Range Extender","Security Solution",IF(F9306="Dropbox","Standalone",IF(F9306="LF Exciter","Standalone",IF(OR(F9306="Monitor",F9306="Virtual Wall"),IF(VLOOKUP(H9306,IRDeviceDetails!$A$1:$B$10000,2,FALSE)=0,"Standalone",IF(ISNUMBER(MATCH(H9306,ConfigGrouping!$D$1:$D$10000,0)),"Primary","Secondary")),"")))))))))</f>
        <v/>
      </c>
    </row>
    <row r="9307" spans="5:5" ht="15" customHeight="1" x14ac:dyDescent="0.35">
      <c r="E9307" s="11" t="str">
        <f>IF(F9307="Primary Timing Controller","Timing",IF(F9307="Secondary Timing Controller","Timing",IF(F9307="Star","Ethernet",IF(F9307="Door Controller","Security Solution",IF(F9307="Elevator Controller","Security Solution",IF(F9307="Range Extender","Security Solution",IF(F9307="Dropbox","Standalone",IF(F9307="LF Exciter","Standalone",IF(OR(F9307="Monitor",F9307="Virtual Wall"),IF(VLOOKUP(H9307,IRDeviceDetails!$A$1:$B$10000,2,FALSE)=0,"Standalone",IF(ISNUMBER(MATCH(H9307,ConfigGrouping!$D$1:$D$10000,0)),"Primary","Secondary")),"")))))))))</f>
        <v/>
      </c>
    </row>
    <row r="9308" spans="5:5" ht="15" customHeight="1" x14ac:dyDescent="0.35">
      <c r="E9308" s="11" t="str">
        <f>IF(F9308="Primary Timing Controller","Timing",IF(F9308="Secondary Timing Controller","Timing",IF(F9308="Star","Ethernet",IF(F9308="Door Controller","Security Solution",IF(F9308="Elevator Controller","Security Solution",IF(F9308="Range Extender","Security Solution",IF(F9308="Dropbox","Standalone",IF(F9308="LF Exciter","Standalone",IF(OR(F9308="Monitor",F9308="Virtual Wall"),IF(VLOOKUP(H9308,IRDeviceDetails!$A$1:$B$10000,2,FALSE)=0,"Standalone",IF(ISNUMBER(MATCH(H9308,ConfigGrouping!$D$1:$D$10000,0)),"Primary","Secondary")),"")))))))))</f>
        <v/>
      </c>
    </row>
    <row r="9309" spans="5:5" ht="15" customHeight="1" x14ac:dyDescent="0.35">
      <c r="E9309" s="11" t="str">
        <f>IF(F9309="Primary Timing Controller","Timing",IF(F9309="Secondary Timing Controller","Timing",IF(F9309="Star","Ethernet",IF(F9309="Door Controller","Security Solution",IF(F9309="Elevator Controller","Security Solution",IF(F9309="Range Extender","Security Solution",IF(F9309="Dropbox","Standalone",IF(F9309="LF Exciter","Standalone",IF(OR(F9309="Monitor",F9309="Virtual Wall"),IF(VLOOKUP(H9309,IRDeviceDetails!$A$1:$B$10000,2,FALSE)=0,"Standalone",IF(ISNUMBER(MATCH(H9309,ConfigGrouping!$D$1:$D$10000,0)),"Primary","Secondary")),"")))))))))</f>
        <v/>
      </c>
    </row>
    <row r="9310" spans="5:5" ht="15" customHeight="1" x14ac:dyDescent="0.35">
      <c r="E9310" s="11" t="str">
        <f>IF(F9310="Primary Timing Controller","Timing",IF(F9310="Secondary Timing Controller","Timing",IF(F9310="Star","Ethernet",IF(F9310="Door Controller","Security Solution",IF(F9310="Elevator Controller","Security Solution",IF(F9310="Range Extender","Security Solution",IF(F9310="Dropbox","Standalone",IF(F9310="LF Exciter","Standalone",IF(OR(F9310="Monitor",F9310="Virtual Wall"),IF(VLOOKUP(H9310,IRDeviceDetails!$A$1:$B$10000,2,FALSE)=0,"Standalone",IF(ISNUMBER(MATCH(H9310,ConfigGrouping!$D$1:$D$10000,0)),"Primary","Secondary")),"")))))))))</f>
        <v/>
      </c>
    </row>
    <row r="9311" spans="5:5" ht="15" customHeight="1" x14ac:dyDescent="0.35">
      <c r="E9311" s="11" t="str">
        <f>IF(F9311="Primary Timing Controller","Timing",IF(F9311="Secondary Timing Controller","Timing",IF(F9311="Star","Ethernet",IF(F9311="Door Controller","Security Solution",IF(F9311="Elevator Controller","Security Solution",IF(F9311="Range Extender","Security Solution",IF(F9311="Dropbox","Standalone",IF(F9311="LF Exciter","Standalone",IF(OR(F9311="Monitor",F9311="Virtual Wall"),IF(VLOOKUP(H9311,IRDeviceDetails!$A$1:$B$10000,2,FALSE)=0,"Standalone",IF(ISNUMBER(MATCH(H9311,ConfigGrouping!$D$1:$D$10000,0)),"Primary","Secondary")),"")))))))))</f>
        <v/>
      </c>
    </row>
    <row r="9312" spans="5:5" ht="15" customHeight="1" x14ac:dyDescent="0.35">
      <c r="E9312" s="11" t="str">
        <f>IF(F9312="Primary Timing Controller","Timing",IF(F9312="Secondary Timing Controller","Timing",IF(F9312="Star","Ethernet",IF(F9312="Door Controller","Security Solution",IF(F9312="Elevator Controller","Security Solution",IF(F9312="Range Extender","Security Solution",IF(F9312="Dropbox","Standalone",IF(F9312="LF Exciter","Standalone",IF(OR(F9312="Monitor",F9312="Virtual Wall"),IF(VLOOKUP(H9312,IRDeviceDetails!$A$1:$B$10000,2,FALSE)=0,"Standalone",IF(ISNUMBER(MATCH(H9312,ConfigGrouping!$D$1:$D$10000,0)),"Primary","Secondary")),"")))))))))</f>
        <v/>
      </c>
    </row>
    <row r="9313" spans="5:5" ht="15" customHeight="1" x14ac:dyDescent="0.35">
      <c r="E9313" s="11" t="str">
        <f>IF(F9313="Primary Timing Controller","Timing",IF(F9313="Secondary Timing Controller","Timing",IF(F9313="Star","Ethernet",IF(F9313="Door Controller","Security Solution",IF(F9313="Elevator Controller","Security Solution",IF(F9313="Range Extender","Security Solution",IF(F9313="Dropbox","Standalone",IF(F9313="LF Exciter","Standalone",IF(OR(F9313="Monitor",F9313="Virtual Wall"),IF(VLOOKUP(H9313,IRDeviceDetails!$A$1:$B$10000,2,FALSE)=0,"Standalone",IF(ISNUMBER(MATCH(H9313,ConfigGrouping!$D$1:$D$10000,0)),"Primary","Secondary")),"")))))))))</f>
        <v/>
      </c>
    </row>
    <row r="9314" spans="5:5" ht="15" customHeight="1" x14ac:dyDescent="0.35">
      <c r="E9314" s="11" t="str">
        <f>IF(F9314="Primary Timing Controller","Timing",IF(F9314="Secondary Timing Controller","Timing",IF(F9314="Star","Ethernet",IF(F9314="Door Controller","Security Solution",IF(F9314="Elevator Controller","Security Solution",IF(F9314="Range Extender","Security Solution",IF(F9314="Dropbox","Standalone",IF(F9314="LF Exciter","Standalone",IF(OR(F9314="Monitor",F9314="Virtual Wall"),IF(VLOOKUP(H9314,IRDeviceDetails!$A$1:$B$10000,2,FALSE)=0,"Standalone",IF(ISNUMBER(MATCH(H9314,ConfigGrouping!$D$1:$D$10000,0)),"Primary","Secondary")),"")))))))))</f>
        <v/>
      </c>
    </row>
    <row r="9315" spans="5:5" ht="15" customHeight="1" x14ac:dyDescent="0.35">
      <c r="E9315" s="11" t="str">
        <f>IF(F9315="Primary Timing Controller","Timing",IF(F9315="Secondary Timing Controller","Timing",IF(F9315="Star","Ethernet",IF(F9315="Door Controller","Security Solution",IF(F9315="Elevator Controller","Security Solution",IF(F9315="Range Extender","Security Solution",IF(F9315="Dropbox","Standalone",IF(F9315="LF Exciter","Standalone",IF(OR(F9315="Monitor",F9315="Virtual Wall"),IF(VLOOKUP(H9315,IRDeviceDetails!$A$1:$B$10000,2,FALSE)=0,"Standalone",IF(ISNUMBER(MATCH(H9315,ConfigGrouping!$D$1:$D$10000,0)),"Primary","Secondary")),"")))))))))</f>
        <v/>
      </c>
    </row>
    <row r="9316" spans="5:5" ht="15" customHeight="1" x14ac:dyDescent="0.35">
      <c r="E9316" s="11" t="str">
        <f>IF(F9316="Primary Timing Controller","Timing",IF(F9316="Secondary Timing Controller","Timing",IF(F9316="Star","Ethernet",IF(F9316="Door Controller","Security Solution",IF(F9316="Elevator Controller","Security Solution",IF(F9316="Range Extender","Security Solution",IF(F9316="Dropbox","Standalone",IF(F9316="LF Exciter","Standalone",IF(OR(F9316="Monitor",F9316="Virtual Wall"),IF(VLOOKUP(H9316,IRDeviceDetails!$A$1:$B$10000,2,FALSE)=0,"Standalone",IF(ISNUMBER(MATCH(H9316,ConfigGrouping!$D$1:$D$10000,0)),"Primary","Secondary")),"")))))))))</f>
        <v/>
      </c>
    </row>
    <row r="9317" spans="5:5" ht="15" customHeight="1" x14ac:dyDescent="0.35">
      <c r="E9317" s="11" t="str">
        <f>IF(F9317="Primary Timing Controller","Timing",IF(F9317="Secondary Timing Controller","Timing",IF(F9317="Star","Ethernet",IF(F9317="Door Controller","Security Solution",IF(F9317="Elevator Controller","Security Solution",IF(F9317="Range Extender","Security Solution",IF(F9317="Dropbox","Standalone",IF(F9317="LF Exciter","Standalone",IF(OR(F9317="Monitor",F9317="Virtual Wall"),IF(VLOOKUP(H9317,IRDeviceDetails!$A$1:$B$10000,2,FALSE)=0,"Standalone",IF(ISNUMBER(MATCH(H9317,ConfigGrouping!$D$1:$D$10000,0)),"Primary","Secondary")),"")))))))))</f>
        <v/>
      </c>
    </row>
    <row r="9318" spans="5:5" ht="15" customHeight="1" x14ac:dyDescent="0.35">
      <c r="E9318" s="11" t="str">
        <f>IF(F9318="Primary Timing Controller","Timing",IF(F9318="Secondary Timing Controller","Timing",IF(F9318="Star","Ethernet",IF(F9318="Door Controller","Security Solution",IF(F9318="Elevator Controller","Security Solution",IF(F9318="Range Extender","Security Solution",IF(F9318="Dropbox","Standalone",IF(F9318="LF Exciter","Standalone",IF(OR(F9318="Monitor",F9318="Virtual Wall"),IF(VLOOKUP(H9318,IRDeviceDetails!$A$1:$B$10000,2,FALSE)=0,"Standalone",IF(ISNUMBER(MATCH(H9318,ConfigGrouping!$D$1:$D$10000,0)),"Primary","Secondary")),"")))))))))</f>
        <v/>
      </c>
    </row>
    <row r="9319" spans="5:5" ht="15" customHeight="1" x14ac:dyDescent="0.35">
      <c r="E9319" s="11" t="str">
        <f>IF(F9319="Primary Timing Controller","Timing",IF(F9319="Secondary Timing Controller","Timing",IF(F9319="Star","Ethernet",IF(F9319="Door Controller","Security Solution",IF(F9319="Elevator Controller","Security Solution",IF(F9319="Range Extender","Security Solution",IF(F9319="Dropbox","Standalone",IF(F9319="LF Exciter","Standalone",IF(OR(F9319="Monitor",F9319="Virtual Wall"),IF(VLOOKUP(H9319,IRDeviceDetails!$A$1:$B$10000,2,FALSE)=0,"Standalone",IF(ISNUMBER(MATCH(H9319,ConfigGrouping!$D$1:$D$10000,0)),"Primary","Secondary")),"")))))))))</f>
        <v/>
      </c>
    </row>
    <row r="9320" spans="5:5" ht="15" customHeight="1" x14ac:dyDescent="0.35">
      <c r="E9320" s="11" t="str">
        <f>IF(F9320="Primary Timing Controller","Timing",IF(F9320="Secondary Timing Controller","Timing",IF(F9320="Star","Ethernet",IF(F9320="Door Controller","Security Solution",IF(F9320="Elevator Controller","Security Solution",IF(F9320="Range Extender","Security Solution",IF(F9320="Dropbox","Standalone",IF(F9320="LF Exciter","Standalone",IF(OR(F9320="Monitor",F9320="Virtual Wall"),IF(VLOOKUP(H9320,IRDeviceDetails!$A$1:$B$10000,2,FALSE)=0,"Standalone",IF(ISNUMBER(MATCH(H9320,ConfigGrouping!$D$1:$D$10000,0)),"Primary","Secondary")),"")))))))))</f>
        <v/>
      </c>
    </row>
    <row r="9321" spans="5:5" ht="15" customHeight="1" x14ac:dyDescent="0.35">
      <c r="E9321" s="11" t="str">
        <f>IF(F9321="Primary Timing Controller","Timing",IF(F9321="Secondary Timing Controller","Timing",IF(F9321="Star","Ethernet",IF(F9321="Door Controller","Security Solution",IF(F9321="Elevator Controller","Security Solution",IF(F9321="Range Extender","Security Solution",IF(F9321="Dropbox","Standalone",IF(F9321="LF Exciter","Standalone",IF(OR(F9321="Monitor",F9321="Virtual Wall"),IF(VLOOKUP(H9321,IRDeviceDetails!$A$1:$B$10000,2,FALSE)=0,"Standalone",IF(ISNUMBER(MATCH(H9321,ConfigGrouping!$D$1:$D$10000,0)),"Primary","Secondary")),"")))))))))</f>
        <v/>
      </c>
    </row>
    <row r="9322" spans="5:5" ht="15" customHeight="1" x14ac:dyDescent="0.35">
      <c r="E9322" s="11" t="str">
        <f>IF(F9322="Primary Timing Controller","Timing",IF(F9322="Secondary Timing Controller","Timing",IF(F9322="Star","Ethernet",IF(F9322="Door Controller","Security Solution",IF(F9322="Elevator Controller","Security Solution",IF(F9322="Range Extender","Security Solution",IF(F9322="Dropbox","Standalone",IF(F9322="LF Exciter","Standalone",IF(OR(F9322="Monitor",F9322="Virtual Wall"),IF(VLOOKUP(H9322,IRDeviceDetails!$A$1:$B$10000,2,FALSE)=0,"Standalone",IF(ISNUMBER(MATCH(H9322,ConfigGrouping!$D$1:$D$10000,0)),"Primary","Secondary")),"")))))))))</f>
        <v/>
      </c>
    </row>
    <row r="9323" spans="5:5" ht="15" customHeight="1" x14ac:dyDescent="0.35">
      <c r="E9323" s="11" t="str">
        <f>IF(F9323="Primary Timing Controller","Timing",IF(F9323="Secondary Timing Controller","Timing",IF(F9323="Star","Ethernet",IF(F9323="Door Controller","Security Solution",IF(F9323="Elevator Controller","Security Solution",IF(F9323="Range Extender","Security Solution",IF(F9323="Dropbox","Standalone",IF(F9323="LF Exciter","Standalone",IF(OR(F9323="Monitor",F9323="Virtual Wall"),IF(VLOOKUP(H9323,IRDeviceDetails!$A$1:$B$10000,2,FALSE)=0,"Standalone",IF(ISNUMBER(MATCH(H9323,ConfigGrouping!$D$1:$D$10000,0)),"Primary","Secondary")),"")))))))))</f>
        <v/>
      </c>
    </row>
    <row r="9324" spans="5:5" ht="15" customHeight="1" x14ac:dyDescent="0.35">
      <c r="E9324" s="11" t="str">
        <f>IF(F9324="Primary Timing Controller","Timing",IF(F9324="Secondary Timing Controller","Timing",IF(F9324="Star","Ethernet",IF(F9324="Door Controller","Security Solution",IF(F9324="Elevator Controller","Security Solution",IF(F9324="Range Extender","Security Solution",IF(F9324="Dropbox","Standalone",IF(F9324="LF Exciter","Standalone",IF(OR(F9324="Monitor",F9324="Virtual Wall"),IF(VLOOKUP(H9324,IRDeviceDetails!$A$1:$B$10000,2,FALSE)=0,"Standalone",IF(ISNUMBER(MATCH(H9324,ConfigGrouping!$D$1:$D$10000,0)),"Primary","Secondary")),"")))))))))</f>
        <v/>
      </c>
    </row>
    <row r="9325" spans="5:5" ht="15" customHeight="1" x14ac:dyDescent="0.35">
      <c r="E9325" s="11" t="str">
        <f>IF(F9325="Primary Timing Controller","Timing",IF(F9325="Secondary Timing Controller","Timing",IF(F9325="Star","Ethernet",IF(F9325="Door Controller","Security Solution",IF(F9325="Elevator Controller","Security Solution",IF(F9325="Range Extender","Security Solution",IF(F9325="Dropbox","Standalone",IF(F9325="LF Exciter","Standalone",IF(OR(F9325="Monitor",F9325="Virtual Wall"),IF(VLOOKUP(H9325,IRDeviceDetails!$A$1:$B$10000,2,FALSE)=0,"Standalone",IF(ISNUMBER(MATCH(H9325,ConfigGrouping!$D$1:$D$10000,0)),"Primary","Secondary")),"")))))))))</f>
        <v/>
      </c>
    </row>
    <row r="9326" spans="5:5" ht="15" customHeight="1" x14ac:dyDescent="0.35">
      <c r="E9326" s="11" t="str">
        <f>IF(F9326="Primary Timing Controller","Timing",IF(F9326="Secondary Timing Controller","Timing",IF(F9326="Star","Ethernet",IF(F9326="Door Controller","Security Solution",IF(F9326="Elevator Controller","Security Solution",IF(F9326="Range Extender","Security Solution",IF(F9326="Dropbox","Standalone",IF(F9326="LF Exciter","Standalone",IF(OR(F9326="Monitor",F9326="Virtual Wall"),IF(VLOOKUP(H9326,IRDeviceDetails!$A$1:$B$10000,2,FALSE)=0,"Standalone",IF(ISNUMBER(MATCH(H9326,ConfigGrouping!$D$1:$D$10000,0)),"Primary","Secondary")),"")))))))))</f>
        <v/>
      </c>
    </row>
    <row r="9327" spans="5:5" ht="15" customHeight="1" x14ac:dyDescent="0.35">
      <c r="E9327" s="11" t="str">
        <f>IF(F9327="Primary Timing Controller","Timing",IF(F9327="Secondary Timing Controller","Timing",IF(F9327="Star","Ethernet",IF(F9327="Door Controller","Security Solution",IF(F9327="Elevator Controller","Security Solution",IF(F9327="Range Extender","Security Solution",IF(F9327="Dropbox","Standalone",IF(F9327="LF Exciter","Standalone",IF(OR(F9327="Monitor",F9327="Virtual Wall"),IF(VLOOKUP(H9327,IRDeviceDetails!$A$1:$B$10000,2,FALSE)=0,"Standalone",IF(ISNUMBER(MATCH(H9327,ConfigGrouping!$D$1:$D$10000,0)),"Primary","Secondary")),"")))))))))</f>
        <v/>
      </c>
    </row>
    <row r="9328" spans="5:5" ht="15" customHeight="1" x14ac:dyDescent="0.35">
      <c r="E9328" s="11" t="str">
        <f>IF(F9328="Primary Timing Controller","Timing",IF(F9328="Secondary Timing Controller","Timing",IF(F9328="Star","Ethernet",IF(F9328="Door Controller","Security Solution",IF(F9328="Elevator Controller","Security Solution",IF(F9328="Range Extender","Security Solution",IF(F9328="Dropbox","Standalone",IF(F9328="LF Exciter","Standalone",IF(OR(F9328="Monitor",F9328="Virtual Wall"),IF(VLOOKUP(H9328,IRDeviceDetails!$A$1:$B$10000,2,FALSE)=0,"Standalone",IF(ISNUMBER(MATCH(H9328,ConfigGrouping!$D$1:$D$10000,0)),"Primary","Secondary")),"")))))))))</f>
        <v/>
      </c>
    </row>
    <row r="9329" spans="5:5" ht="15" customHeight="1" x14ac:dyDescent="0.35">
      <c r="E9329" s="11" t="str">
        <f>IF(F9329="Primary Timing Controller","Timing",IF(F9329="Secondary Timing Controller","Timing",IF(F9329="Star","Ethernet",IF(F9329="Door Controller","Security Solution",IF(F9329="Elevator Controller","Security Solution",IF(F9329="Range Extender","Security Solution",IF(F9329="Dropbox","Standalone",IF(F9329="LF Exciter","Standalone",IF(OR(F9329="Monitor",F9329="Virtual Wall"),IF(VLOOKUP(H9329,IRDeviceDetails!$A$1:$B$10000,2,FALSE)=0,"Standalone",IF(ISNUMBER(MATCH(H9329,ConfigGrouping!$D$1:$D$10000,0)),"Primary","Secondary")),"")))))))))</f>
        <v/>
      </c>
    </row>
    <row r="9330" spans="5:5" ht="15" customHeight="1" x14ac:dyDescent="0.35">
      <c r="E9330" s="11" t="str">
        <f>IF(F9330="Primary Timing Controller","Timing",IF(F9330="Secondary Timing Controller","Timing",IF(F9330="Star","Ethernet",IF(F9330="Door Controller","Security Solution",IF(F9330="Elevator Controller","Security Solution",IF(F9330="Range Extender","Security Solution",IF(F9330="Dropbox","Standalone",IF(F9330="LF Exciter","Standalone",IF(OR(F9330="Monitor",F9330="Virtual Wall"),IF(VLOOKUP(H9330,IRDeviceDetails!$A$1:$B$10000,2,FALSE)=0,"Standalone",IF(ISNUMBER(MATCH(H9330,ConfigGrouping!$D$1:$D$10000,0)),"Primary","Secondary")),"")))))))))</f>
        <v/>
      </c>
    </row>
    <row r="9331" spans="5:5" ht="15" customHeight="1" x14ac:dyDescent="0.35">
      <c r="E9331" s="11" t="str">
        <f>IF(F9331="Primary Timing Controller","Timing",IF(F9331="Secondary Timing Controller","Timing",IF(F9331="Star","Ethernet",IF(F9331="Door Controller","Security Solution",IF(F9331="Elevator Controller","Security Solution",IF(F9331="Range Extender","Security Solution",IF(F9331="Dropbox","Standalone",IF(F9331="LF Exciter","Standalone",IF(OR(F9331="Monitor",F9331="Virtual Wall"),IF(VLOOKUP(H9331,IRDeviceDetails!$A$1:$B$10000,2,FALSE)=0,"Standalone",IF(ISNUMBER(MATCH(H9331,ConfigGrouping!$D$1:$D$10000,0)),"Primary","Secondary")),"")))))))))</f>
        <v/>
      </c>
    </row>
    <row r="9332" spans="5:5" ht="15" customHeight="1" x14ac:dyDescent="0.35">
      <c r="E9332" s="11" t="str">
        <f>IF(F9332="Primary Timing Controller","Timing",IF(F9332="Secondary Timing Controller","Timing",IF(F9332="Star","Ethernet",IF(F9332="Door Controller","Security Solution",IF(F9332="Elevator Controller","Security Solution",IF(F9332="Range Extender","Security Solution",IF(F9332="Dropbox","Standalone",IF(F9332="LF Exciter","Standalone",IF(OR(F9332="Monitor",F9332="Virtual Wall"),IF(VLOOKUP(H9332,IRDeviceDetails!$A$1:$B$10000,2,FALSE)=0,"Standalone",IF(ISNUMBER(MATCH(H9332,ConfigGrouping!$D$1:$D$10000,0)),"Primary","Secondary")),"")))))))))</f>
        <v/>
      </c>
    </row>
    <row r="9333" spans="5:5" ht="15" customHeight="1" x14ac:dyDescent="0.35">
      <c r="E9333" s="11" t="str">
        <f>IF(F9333="Primary Timing Controller","Timing",IF(F9333="Secondary Timing Controller","Timing",IF(F9333="Star","Ethernet",IF(F9333="Door Controller","Security Solution",IF(F9333="Elevator Controller","Security Solution",IF(F9333="Range Extender","Security Solution",IF(F9333="Dropbox","Standalone",IF(F9333="LF Exciter","Standalone",IF(OR(F9333="Monitor",F9333="Virtual Wall"),IF(VLOOKUP(H9333,IRDeviceDetails!$A$1:$B$10000,2,FALSE)=0,"Standalone",IF(ISNUMBER(MATCH(H9333,ConfigGrouping!$D$1:$D$10000,0)),"Primary","Secondary")),"")))))))))</f>
        <v/>
      </c>
    </row>
    <row r="9334" spans="5:5" ht="15" customHeight="1" x14ac:dyDescent="0.35">
      <c r="E9334" s="11" t="str">
        <f>IF(F9334="Primary Timing Controller","Timing",IF(F9334="Secondary Timing Controller","Timing",IF(F9334="Star","Ethernet",IF(F9334="Door Controller","Security Solution",IF(F9334="Elevator Controller","Security Solution",IF(F9334="Range Extender","Security Solution",IF(F9334="Dropbox","Standalone",IF(F9334="LF Exciter","Standalone",IF(OR(F9334="Monitor",F9334="Virtual Wall"),IF(VLOOKUP(H9334,IRDeviceDetails!$A$1:$B$10000,2,FALSE)=0,"Standalone",IF(ISNUMBER(MATCH(H9334,ConfigGrouping!$D$1:$D$10000,0)),"Primary","Secondary")),"")))))))))</f>
        <v/>
      </c>
    </row>
    <row r="9335" spans="5:5" ht="15" customHeight="1" x14ac:dyDescent="0.35">
      <c r="E9335" s="11" t="str">
        <f>IF(F9335="Primary Timing Controller","Timing",IF(F9335="Secondary Timing Controller","Timing",IF(F9335="Star","Ethernet",IF(F9335="Door Controller","Security Solution",IF(F9335="Elevator Controller","Security Solution",IF(F9335="Range Extender","Security Solution",IF(F9335="Dropbox","Standalone",IF(F9335="LF Exciter","Standalone",IF(OR(F9335="Monitor",F9335="Virtual Wall"),IF(VLOOKUP(H9335,IRDeviceDetails!$A$1:$B$10000,2,FALSE)=0,"Standalone",IF(ISNUMBER(MATCH(H9335,ConfigGrouping!$D$1:$D$10000,0)),"Primary","Secondary")),"")))))))))</f>
        <v/>
      </c>
    </row>
    <row r="9336" spans="5:5" ht="15" customHeight="1" x14ac:dyDescent="0.35">
      <c r="E9336" s="11" t="str">
        <f>IF(F9336="Primary Timing Controller","Timing",IF(F9336="Secondary Timing Controller","Timing",IF(F9336="Star","Ethernet",IF(F9336="Door Controller","Security Solution",IF(F9336="Elevator Controller","Security Solution",IF(F9336="Range Extender","Security Solution",IF(F9336="Dropbox","Standalone",IF(F9336="LF Exciter","Standalone",IF(OR(F9336="Monitor",F9336="Virtual Wall"),IF(VLOOKUP(H9336,IRDeviceDetails!$A$1:$B$10000,2,FALSE)=0,"Standalone",IF(ISNUMBER(MATCH(H9336,ConfigGrouping!$D$1:$D$10000,0)),"Primary","Secondary")),"")))))))))</f>
        <v/>
      </c>
    </row>
    <row r="9337" spans="5:5" ht="15" customHeight="1" x14ac:dyDescent="0.35">
      <c r="E9337" s="11" t="str">
        <f>IF(F9337="Primary Timing Controller","Timing",IF(F9337="Secondary Timing Controller","Timing",IF(F9337="Star","Ethernet",IF(F9337="Door Controller","Security Solution",IF(F9337="Elevator Controller","Security Solution",IF(F9337="Range Extender","Security Solution",IF(F9337="Dropbox","Standalone",IF(F9337="LF Exciter","Standalone",IF(OR(F9337="Monitor",F9337="Virtual Wall"),IF(VLOOKUP(H9337,IRDeviceDetails!$A$1:$B$10000,2,FALSE)=0,"Standalone",IF(ISNUMBER(MATCH(H9337,ConfigGrouping!$D$1:$D$10000,0)),"Primary","Secondary")),"")))))))))</f>
        <v/>
      </c>
    </row>
    <row r="9338" spans="5:5" ht="15" customHeight="1" x14ac:dyDescent="0.35">
      <c r="E9338" s="11" t="str">
        <f>IF(F9338="Primary Timing Controller","Timing",IF(F9338="Secondary Timing Controller","Timing",IF(F9338="Star","Ethernet",IF(F9338="Door Controller","Security Solution",IF(F9338="Elevator Controller","Security Solution",IF(F9338="Range Extender","Security Solution",IF(F9338="Dropbox","Standalone",IF(F9338="LF Exciter","Standalone",IF(OR(F9338="Monitor",F9338="Virtual Wall"),IF(VLOOKUP(H9338,IRDeviceDetails!$A$1:$B$10000,2,FALSE)=0,"Standalone",IF(ISNUMBER(MATCH(H9338,ConfigGrouping!$D$1:$D$10000,0)),"Primary","Secondary")),"")))))))))</f>
        <v/>
      </c>
    </row>
    <row r="9339" spans="5:5" ht="15" customHeight="1" x14ac:dyDescent="0.35">
      <c r="E9339" s="11" t="str">
        <f>IF(F9339="Primary Timing Controller","Timing",IF(F9339="Secondary Timing Controller","Timing",IF(F9339="Star","Ethernet",IF(F9339="Door Controller","Security Solution",IF(F9339="Elevator Controller","Security Solution",IF(F9339="Range Extender","Security Solution",IF(F9339="Dropbox","Standalone",IF(F9339="LF Exciter","Standalone",IF(OR(F9339="Monitor",F9339="Virtual Wall"),IF(VLOOKUP(H9339,IRDeviceDetails!$A$1:$B$10000,2,FALSE)=0,"Standalone",IF(ISNUMBER(MATCH(H9339,ConfigGrouping!$D$1:$D$10000,0)),"Primary","Secondary")),"")))))))))</f>
        <v/>
      </c>
    </row>
    <row r="9340" spans="5:5" ht="15" customHeight="1" x14ac:dyDescent="0.35">
      <c r="E9340" s="11" t="str">
        <f>IF(F9340="Primary Timing Controller","Timing",IF(F9340="Secondary Timing Controller","Timing",IF(F9340="Star","Ethernet",IF(F9340="Door Controller","Security Solution",IF(F9340="Elevator Controller","Security Solution",IF(F9340="Range Extender","Security Solution",IF(F9340="Dropbox","Standalone",IF(F9340="LF Exciter","Standalone",IF(OR(F9340="Monitor",F9340="Virtual Wall"),IF(VLOOKUP(H9340,IRDeviceDetails!$A$1:$B$10000,2,FALSE)=0,"Standalone",IF(ISNUMBER(MATCH(H9340,ConfigGrouping!$D$1:$D$10000,0)),"Primary","Secondary")),"")))))))))</f>
        <v/>
      </c>
    </row>
    <row r="9341" spans="5:5" ht="15" customHeight="1" x14ac:dyDescent="0.35">
      <c r="E9341" s="11" t="str">
        <f>IF(F9341="Primary Timing Controller","Timing",IF(F9341="Secondary Timing Controller","Timing",IF(F9341="Star","Ethernet",IF(F9341="Door Controller","Security Solution",IF(F9341="Elevator Controller","Security Solution",IF(F9341="Range Extender","Security Solution",IF(F9341="Dropbox","Standalone",IF(F9341="LF Exciter","Standalone",IF(OR(F9341="Monitor",F9341="Virtual Wall"),IF(VLOOKUP(H9341,IRDeviceDetails!$A$1:$B$10000,2,FALSE)=0,"Standalone",IF(ISNUMBER(MATCH(H9341,ConfigGrouping!$D$1:$D$10000,0)),"Primary","Secondary")),"")))))))))</f>
        <v/>
      </c>
    </row>
    <row r="9342" spans="5:5" ht="15" customHeight="1" x14ac:dyDescent="0.35">
      <c r="E9342" s="11" t="str">
        <f>IF(F9342="Primary Timing Controller","Timing",IF(F9342="Secondary Timing Controller","Timing",IF(F9342="Star","Ethernet",IF(F9342="Door Controller","Security Solution",IF(F9342="Elevator Controller","Security Solution",IF(F9342="Range Extender","Security Solution",IF(F9342="Dropbox","Standalone",IF(F9342="LF Exciter","Standalone",IF(OR(F9342="Monitor",F9342="Virtual Wall"),IF(VLOOKUP(H9342,IRDeviceDetails!$A$1:$B$10000,2,FALSE)=0,"Standalone",IF(ISNUMBER(MATCH(H9342,ConfigGrouping!$D$1:$D$10000,0)),"Primary","Secondary")),"")))))))))</f>
        <v/>
      </c>
    </row>
    <row r="9343" spans="5:5" ht="15" customHeight="1" x14ac:dyDescent="0.35">
      <c r="E9343" s="11" t="str">
        <f>IF(F9343="Primary Timing Controller","Timing",IF(F9343="Secondary Timing Controller","Timing",IF(F9343="Star","Ethernet",IF(F9343="Door Controller","Security Solution",IF(F9343="Elevator Controller","Security Solution",IF(F9343="Range Extender","Security Solution",IF(F9343="Dropbox","Standalone",IF(F9343="LF Exciter","Standalone",IF(OR(F9343="Monitor",F9343="Virtual Wall"),IF(VLOOKUP(H9343,IRDeviceDetails!$A$1:$B$10000,2,FALSE)=0,"Standalone",IF(ISNUMBER(MATCH(H9343,ConfigGrouping!$D$1:$D$10000,0)),"Primary","Secondary")),"")))))))))</f>
        <v/>
      </c>
    </row>
    <row r="9344" spans="5:5" ht="15" customHeight="1" x14ac:dyDescent="0.35">
      <c r="E9344" s="11" t="str">
        <f>IF(F9344="Primary Timing Controller","Timing",IF(F9344="Secondary Timing Controller","Timing",IF(F9344="Star","Ethernet",IF(F9344="Door Controller","Security Solution",IF(F9344="Elevator Controller","Security Solution",IF(F9344="Range Extender","Security Solution",IF(F9344="Dropbox","Standalone",IF(F9344="LF Exciter","Standalone",IF(OR(F9344="Monitor",F9344="Virtual Wall"),IF(VLOOKUP(H9344,IRDeviceDetails!$A$1:$B$10000,2,FALSE)=0,"Standalone",IF(ISNUMBER(MATCH(H9344,ConfigGrouping!$D$1:$D$10000,0)),"Primary","Secondary")),"")))))))))</f>
        <v/>
      </c>
    </row>
    <row r="9345" spans="5:5" ht="15" customHeight="1" x14ac:dyDescent="0.35">
      <c r="E9345" s="11" t="str">
        <f>IF(F9345="Primary Timing Controller","Timing",IF(F9345="Secondary Timing Controller","Timing",IF(F9345="Star","Ethernet",IF(F9345="Door Controller","Security Solution",IF(F9345="Elevator Controller","Security Solution",IF(F9345="Range Extender","Security Solution",IF(F9345="Dropbox","Standalone",IF(F9345="LF Exciter","Standalone",IF(OR(F9345="Monitor",F9345="Virtual Wall"),IF(VLOOKUP(H9345,IRDeviceDetails!$A$1:$B$10000,2,FALSE)=0,"Standalone",IF(ISNUMBER(MATCH(H9345,ConfigGrouping!$D$1:$D$10000,0)),"Primary","Secondary")),"")))))))))</f>
        <v/>
      </c>
    </row>
    <row r="9346" spans="5:5" ht="15" customHeight="1" x14ac:dyDescent="0.35">
      <c r="E9346" s="11" t="str">
        <f>IF(F9346="Primary Timing Controller","Timing",IF(F9346="Secondary Timing Controller","Timing",IF(F9346="Star","Ethernet",IF(F9346="Door Controller","Security Solution",IF(F9346="Elevator Controller","Security Solution",IF(F9346="Range Extender","Security Solution",IF(F9346="Dropbox","Standalone",IF(F9346="LF Exciter","Standalone",IF(OR(F9346="Monitor",F9346="Virtual Wall"),IF(VLOOKUP(H9346,IRDeviceDetails!$A$1:$B$10000,2,FALSE)=0,"Standalone",IF(ISNUMBER(MATCH(H9346,ConfigGrouping!$D$1:$D$10000,0)),"Primary","Secondary")),"")))))))))</f>
        <v/>
      </c>
    </row>
    <row r="9347" spans="5:5" ht="15" customHeight="1" x14ac:dyDescent="0.35">
      <c r="E9347" s="11" t="str">
        <f>IF(F9347="Primary Timing Controller","Timing",IF(F9347="Secondary Timing Controller","Timing",IF(F9347="Star","Ethernet",IF(F9347="Door Controller","Security Solution",IF(F9347="Elevator Controller","Security Solution",IF(F9347="Range Extender","Security Solution",IF(F9347="Dropbox","Standalone",IF(F9347="LF Exciter","Standalone",IF(OR(F9347="Monitor",F9347="Virtual Wall"),IF(VLOOKUP(H9347,IRDeviceDetails!$A$1:$B$10000,2,FALSE)=0,"Standalone",IF(ISNUMBER(MATCH(H9347,ConfigGrouping!$D$1:$D$10000,0)),"Primary","Secondary")),"")))))))))</f>
        <v/>
      </c>
    </row>
    <row r="9348" spans="5:5" ht="15" customHeight="1" x14ac:dyDescent="0.35">
      <c r="E9348" s="11" t="str">
        <f>IF(F9348="Primary Timing Controller","Timing",IF(F9348="Secondary Timing Controller","Timing",IF(F9348="Star","Ethernet",IF(F9348="Door Controller","Security Solution",IF(F9348="Elevator Controller","Security Solution",IF(F9348="Range Extender","Security Solution",IF(F9348="Dropbox","Standalone",IF(F9348="LF Exciter","Standalone",IF(OR(F9348="Monitor",F9348="Virtual Wall"),IF(VLOOKUP(H9348,IRDeviceDetails!$A$1:$B$10000,2,FALSE)=0,"Standalone",IF(ISNUMBER(MATCH(H9348,ConfigGrouping!$D$1:$D$10000,0)),"Primary","Secondary")),"")))))))))</f>
        <v/>
      </c>
    </row>
    <row r="9349" spans="5:5" ht="15" customHeight="1" x14ac:dyDescent="0.35">
      <c r="E9349" s="11" t="str">
        <f>IF(F9349="Primary Timing Controller","Timing",IF(F9349="Secondary Timing Controller","Timing",IF(F9349="Star","Ethernet",IF(F9349="Door Controller","Security Solution",IF(F9349="Elevator Controller","Security Solution",IF(F9349="Range Extender","Security Solution",IF(F9349="Dropbox","Standalone",IF(F9349="LF Exciter","Standalone",IF(OR(F9349="Monitor",F9349="Virtual Wall"),IF(VLOOKUP(H9349,IRDeviceDetails!$A$1:$B$10000,2,FALSE)=0,"Standalone",IF(ISNUMBER(MATCH(H9349,ConfigGrouping!$D$1:$D$10000,0)),"Primary","Secondary")),"")))))))))</f>
        <v/>
      </c>
    </row>
    <row r="9350" spans="5:5" ht="15" customHeight="1" x14ac:dyDescent="0.35">
      <c r="E9350" s="11" t="str">
        <f>IF(F9350="Primary Timing Controller","Timing",IF(F9350="Secondary Timing Controller","Timing",IF(F9350="Star","Ethernet",IF(F9350="Door Controller","Security Solution",IF(F9350="Elevator Controller","Security Solution",IF(F9350="Range Extender","Security Solution",IF(F9350="Dropbox","Standalone",IF(F9350="LF Exciter","Standalone",IF(OR(F9350="Monitor",F9350="Virtual Wall"),IF(VLOOKUP(H9350,IRDeviceDetails!$A$1:$B$10000,2,FALSE)=0,"Standalone",IF(ISNUMBER(MATCH(H9350,ConfigGrouping!$D$1:$D$10000,0)),"Primary","Secondary")),"")))))))))</f>
        <v/>
      </c>
    </row>
    <row r="9351" spans="5:5" ht="15" customHeight="1" x14ac:dyDescent="0.35">
      <c r="E9351" s="11" t="str">
        <f>IF(F9351="Primary Timing Controller","Timing",IF(F9351="Secondary Timing Controller","Timing",IF(F9351="Star","Ethernet",IF(F9351="Door Controller","Security Solution",IF(F9351="Elevator Controller","Security Solution",IF(F9351="Range Extender","Security Solution",IF(F9351="Dropbox","Standalone",IF(F9351="LF Exciter","Standalone",IF(OR(F9351="Monitor",F9351="Virtual Wall"),IF(VLOOKUP(H9351,IRDeviceDetails!$A$1:$B$10000,2,FALSE)=0,"Standalone",IF(ISNUMBER(MATCH(H9351,ConfigGrouping!$D$1:$D$10000,0)),"Primary","Secondary")),"")))))))))</f>
        <v/>
      </c>
    </row>
    <row r="9352" spans="5:5" ht="15" customHeight="1" x14ac:dyDescent="0.35">
      <c r="E9352" s="11" t="str">
        <f>IF(F9352="Primary Timing Controller","Timing",IF(F9352="Secondary Timing Controller","Timing",IF(F9352="Star","Ethernet",IF(F9352="Door Controller","Security Solution",IF(F9352="Elevator Controller","Security Solution",IF(F9352="Range Extender","Security Solution",IF(F9352="Dropbox","Standalone",IF(F9352="LF Exciter","Standalone",IF(OR(F9352="Monitor",F9352="Virtual Wall"),IF(VLOOKUP(H9352,IRDeviceDetails!$A$1:$B$10000,2,FALSE)=0,"Standalone",IF(ISNUMBER(MATCH(H9352,ConfigGrouping!$D$1:$D$10000,0)),"Primary","Secondary")),"")))))))))</f>
        <v/>
      </c>
    </row>
    <row r="9353" spans="5:5" ht="15" customHeight="1" x14ac:dyDescent="0.35">
      <c r="E9353" s="11" t="str">
        <f>IF(F9353="Primary Timing Controller","Timing",IF(F9353="Secondary Timing Controller","Timing",IF(F9353="Star","Ethernet",IF(F9353="Door Controller","Security Solution",IF(F9353="Elevator Controller","Security Solution",IF(F9353="Range Extender","Security Solution",IF(F9353="Dropbox","Standalone",IF(F9353="LF Exciter","Standalone",IF(OR(F9353="Monitor",F9353="Virtual Wall"),IF(VLOOKUP(H9353,IRDeviceDetails!$A$1:$B$10000,2,FALSE)=0,"Standalone",IF(ISNUMBER(MATCH(H9353,ConfigGrouping!$D$1:$D$10000,0)),"Primary","Secondary")),"")))))))))</f>
        <v/>
      </c>
    </row>
    <row r="9354" spans="5:5" ht="15" customHeight="1" x14ac:dyDescent="0.35">
      <c r="E9354" s="11" t="str">
        <f>IF(F9354="Primary Timing Controller","Timing",IF(F9354="Secondary Timing Controller","Timing",IF(F9354="Star","Ethernet",IF(F9354="Door Controller","Security Solution",IF(F9354="Elevator Controller","Security Solution",IF(F9354="Range Extender","Security Solution",IF(F9354="Dropbox","Standalone",IF(F9354="LF Exciter","Standalone",IF(OR(F9354="Monitor",F9354="Virtual Wall"),IF(VLOOKUP(H9354,IRDeviceDetails!$A$1:$B$10000,2,FALSE)=0,"Standalone",IF(ISNUMBER(MATCH(H9354,ConfigGrouping!$D$1:$D$10000,0)),"Primary","Secondary")),"")))))))))</f>
        <v/>
      </c>
    </row>
    <row r="9355" spans="5:5" ht="15" customHeight="1" x14ac:dyDescent="0.35">
      <c r="E9355" s="11" t="str">
        <f>IF(F9355="Primary Timing Controller","Timing",IF(F9355="Secondary Timing Controller","Timing",IF(F9355="Star","Ethernet",IF(F9355="Door Controller","Security Solution",IF(F9355="Elevator Controller","Security Solution",IF(F9355="Range Extender","Security Solution",IF(F9355="Dropbox","Standalone",IF(F9355="LF Exciter","Standalone",IF(OR(F9355="Monitor",F9355="Virtual Wall"),IF(VLOOKUP(H9355,IRDeviceDetails!$A$1:$B$10000,2,FALSE)=0,"Standalone",IF(ISNUMBER(MATCH(H9355,ConfigGrouping!$D$1:$D$10000,0)),"Primary","Secondary")),"")))))))))</f>
        <v/>
      </c>
    </row>
    <row r="9356" spans="5:5" ht="15" customHeight="1" x14ac:dyDescent="0.35">
      <c r="E9356" s="11" t="str">
        <f>IF(F9356="Primary Timing Controller","Timing",IF(F9356="Secondary Timing Controller","Timing",IF(F9356="Star","Ethernet",IF(F9356="Door Controller","Security Solution",IF(F9356="Elevator Controller","Security Solution",IF(F9356="Range Extender","Security Solution",IF(F9356="Dropbox","Standalone",IF(F9356="LF Exciter","Standalone",IF(OR(F9356="Monitor",F9356="Virtual Wall"),IF(VLOOKUP(H9356,IRDeviceDetails!$A$1:$B$10000,2,FALSE)=0,"Standalone",IF(ISNUMBER(MATCH(H9356,ConfigGrouping!$D$1:$D$10000,0)),"Primary","Secondary")),"")))))))))</f>
        <v/>
      </c>
    </row>
    <row r="9357" spans="5:5" ht="15" customHeight="1" x14ac:dyDescent="0.35">
      <c r="E9357" s="11" t="str">
        <f>IF(F9357="Primary Timing Controller","Timing",IF(F9357="Secondary Timing Controller","Timing",IF(F9357="Star","Ethernet",IF(F9357="Door Controller","Security Solution",IF(F9357="Elevator Controller","Security Solution",IF(F9357="Range Extender","Security Solution",IF(F9357="Dropbox","Standalone",IF(F9357="LF Exciter","Standalone",IF(OR(F9357="Monitor",F9357="Virtual Wall"),IF(VLOOKUP(H9357,IRDeviceDetails!$A$1:$B$10000,2,FALSE)=0,"Standalone",IF(ISNUMBER(MATCH(H9357,ConfigGrouping!$D$1:$D$10000,0)),"Primary","Secondary")),"")))))))))</f>
        <v/>
      </c>
    </row>
    <row r="9358" spans="5:5" ht="15" customHeight="1" x14ac:dyDescent="0.35">
      <c r="E9358" s="11" t="str">
        <f>IF(F9358="Primary Timing Controller","Timing",IF(F9358="Secondary Timing Controller","Timing",IF(F9358="Star","Ethernet",IF(F9358="Door Controller","Security Solution",IF(F9358="Elevator Controller","Security Solution",IF(F9358="Range Extender","Security Solution",IF(F9358="Dropbox","Standalone",IF(F9358="LF Exciter","Standalone",IF(OR(F9358="Monitor",F9358="Virtual Wall"),IF(VLOOKUP(H9358,IRDeviceDetails!$A$1:$B$10000,2,FALSE)=0,"Standalone",IF(ISNUMBER(MATCH(H9358,ConfigGrouping!$D$1:$D$10000,0)),"Primary","Secondary")),"")))))))))</f>
        <v/>
      </c>
    </row>
    <row r="9359" spans="5:5" ht="15" customHeight="1" x14ac:dyDescent="0.35">
      <c r="E9359" s="11" t="str">
        <f>IF(F9359="Primary Timing Controller","Timing",IF(F9359="Secondary Timing Controller","Timing",IF(F9359="Star","Ethernet",IF(F9359="Door Controller","Security Solution",IF(F9359="Elevator Controller","Security Solution",IF(F9359="Range Extender","Security Solution",IF(F9359="Dropbox","Standalone",IF(F9359="LF Exciter","Standalone",IF(OR(F9359="Monitor",F9359="Virtual Wall"),IF(VLOOKUP(H9359,IRDeviceDetails!$A$1:$B$10000,2,FALSE)=0,"Standalone",IF(ISNUMBER(MATCH(H9359,ConfigGrouping!$D$1:$D$10000,0)),"Primary","Secondary")),"")))))))))</f>
        <v/>
      </c>
    </row>
    <row r="9360" spans="5:5" ht="15" customHeight="1" x14ac:dyDescent="0.35">
      <c r="E9360" s="11" t="str">
        <f>IF(F9360="Primary Timing Controller","Timing",IF(F9360="Secondary Timing Controller","Timing",IF(F9360="Star","Ethernet",IF(F9360="Door Controller","Security Solution",IF(F9360="Elevator Controller","Security Solution",IF(F9360="Range Extender","Security Solution",IF(F9360="Dropbox","Standalone",IF(F9360="LF Exciter","Standalone",IF(OR(F9360="Monitor",F9360="Virtual Wall"),IF(VLOOKUP(H9360,IRDeviceDetails!$A$1:$B$10000,2,FALSE)=0,"Standalone",IF(ISNUMBER(MATCH(H9360,ConfigGrouping!$D$1:$D$10000,0)),"Primary","Secondary")),"")))))))))</f>
        <v/>
      </c>
    </row>
    <row r="9361" spans="5:5" ht="15" customHeight="1" x14ac:dyDescent="0.35">
      <c r="E9361" s="11" t="str">
        <f>IF(F9361="Primary Timing Controller","Timing",IF(F9361="Secondary Timing Controller","Timing",IF(F9361="Star","Ethernet",IF(F9361="Door Controller","Security Solution",IF(F9361="Elevator Controller","Security Solution",IF(F9361="Range Extender","Security Solution",IF(F9361="Dropbox","Standalone",IF(F9361="LF Exciter","Standalone",IF(OR(F9361="Monitor",F9361="Virtual Wall"),IF(VLOOKUP(H9361,IRDeviceDetails!$A$1:$B$10000,2,FALSE)=0,"Standalone",IF(ISNUMBER(MATCH(H9361,ConfigGrouping!$D$1:$D$10000,0)),"Primary","Secondary")),"")))))))))</f>
        <v/>
      </c>
    </row>
    <row r="9362" spans="5:5" ht="15" customHeight="1" x14ac:dyDescent="0.35">
      <c r="E9362" s="11" t="str">
        <f>IF(F9362="Primary Timing Controller","Timing",IF(F9362="Secondary Timing Controller","Timing",IF(F9362="Star","Ethernet",IF(F9362="Door Controller","Security Solution",IF(F9362="Elevator Controller","Security Solution",IF(F9362="Range Extender","Security Solution",IF(F9362="Dropbox","Standalone",IF(F9362="LF Exciter","Standalone",IF(OR(F9362="Monitor",F9362="Virtual Wall"),IF(VLOOKUP(H9362,IRDeviceDetails!$A$1:$B$10000,2,FALSE)=0,"Standalone",IF(ISNUMBER(MATCH(H9362,ConfigGrouping!$D$1:$D$10000,0)),"Primary","Secondary")),"")))))))))</f>
        <v/>
      </c>
    </row>
    <row r="9363" spans="5:5" ht="15" customHeight="1" x14ac:dyDescent="0.35">
      <c r="E9363" s="11" t="str">
        <f>IF(F9363="Primary Timing Controller","Timing",IF(F9363="Secondary Timing Controller","Timing",IF(F9363="Star","Ethernet",IF(F9363="Door Controller","Security Solution",IF(F9363="Elevator Controller","Security Solution",IF(F9363="Range Extender","Security Solution",IF(F9363="Dropbox","Standalone",IF(F9363="LF Exciter","Standalone",IF(OR(F9363="Monitor",F9363="Virtual Wall"),IF(VLOOKUP(H9363,IRDeviceDetails!$A$1:$B$10000,2,FALSE)=0,"Standalone",IF(ISNUMBER(MATCH(H9363,ConfigGrouping!$D$1:$D$10000,0)),"Primary","Secondary")),"")))))))))</f>
        <v/>
      </c>
    </row>
    <row r="9364" spans="5:5" ht="15" customHeight="1" x14ac:dyDescent="0.35">
      <c r="E9364" s="11" t="str">
        <f>IF(F9364="Primary Timing Controller","Timing",IF(F9364="Secondary Timing Controller","Timing",IF(F9364="Star","Ethernet",IF(F9364="Door Controller","Security Solution",IF(F9364="Elevator Controller","Security Solution",IF(F9364="Range Extender","Security Solution",IF(F9364="Dropbox","Standalone",IF(F9364="LF Exciter","Standalone",IF(OR(F9364="Monitor",F9364="Virtual Wall"),IF(VLOOKUP(H9364,IRDeviceDetails!$A$1:$B$10000,2,FALSE)=0,"Standalone",IF(ISNUMBER(MATCH(H9364,ConfigGrouping!$D$1:$D$10000,0)),"Primary","Secondary")),"")))))))))</f>
        <v/>
      </c>
    </row>
    <row r="9365" spans="5:5" ht="15" customHeight="1" x14ac:dyDescent="0.35">
      <c r="E9365" s="11" t="str">
        <f>IF(F9365="Primary Timing Controller","Timing",IF(F9365="Secondary Timing Controller","Timing",IF(F9365="Star","Ethernet",IF(F9365="Door Controller","Security Solution",IF(F9365="Elevator Controller","Security Solution",IF(F9365="Range Extender","Security Solution",IF(F9365="Dropbox","Standalone",IF(F9365="LF Exciter","Standalone",IF(OR(F9365="Monitor",F9365="Virtual Wall"),IF(VLOOKUP(H9365,IRDeviceDetails!$A$1:$B$10000,2,FALSE)=0,"Standalone",IF(ISNUMBER(MATCH(H9365,ConfigGrouping!$D$1:$D$10000,0)),"Primary","Secondary")),"")))))))))</f>
        <v/>
      </c>
    </row>
    <row r="9366" spans="5:5" ht="15" customHeight="1" x14ac:dyDescent="0.35">
      <c r="E9366" s="11" t="str">
        <f>IF(F9366="Primary Timing Controller","Timing",IF(F9366="Secondary Timing Controller","Timing",IF(F9366="Star","Ethernet",IF(F9366="Door Controller","Security Solution",IF(F9366="Elevator Controller","Security Solution",IF(F9366="Range Extender","Security Solution",IF(F9366="Dropbox","Standalone",IF(F9366="LF Exciter","Standalone",IF(OR(F9366="Monitor",F9366="Virtual Wall"),IF(VLOOKUP(H9366,IRDeviceDetails!$A$1:$B$10000,2,FALSE)=0,"Standalone",IF(ISNUMBER(MATCH(H9366,ConfigGrouping!$D$1:$D$10000,0)),"Primary","Secondary")),"")))))))))</f>
        <v/>
      </c>
    </row>
    <row r="9367" spans="5:5" ht="15" customHeight="1" x14ac:dyDescent="0.35">
      <c r="E9367" s="11" t="str">
        <f>IF(F9367="Primary Timing Controller","Timing",IF(F9367="Secondary Timing Controller","Timing",IF(F9367="Star","Ethernet",IF(F9367="Door Controller","Security Solution",IF(F9367="Elevator Controller","Security Solution",IF(F9367="Range Extender","Security Solution",IF(F9367="Dropbox","Standalone",IF(F9367="LF Exciter","Standalone",IF(OR(F9367="Monitor",F9367="Virtual Wall"),IF(VLOOKUP(H9367,IRDeviceDetails!$A$1:$B$10000,2,FALSE)=0,"Standalone",IF(ISNUMBER(MATCH(H9367,ConfigGrouping!$D$1:$D$10000,0)),"Primary","Secondary")),"")))))))))</f>
        <v/>
      </c>
    </row>
    <row r="9368" spans="5:5" ht="15" customHeight="1" x14ac:dyDescent="0.35">
      <c r="E9368" s="11" t="str">
        <f>IF(F9368="Primary Timing Controller","Timing",IF(F9368="Secondary Timing Controller","Timing",IF(F9368="Star","Ethernet",IF(F9368="Door Controller","Security Solution",IF(F9368="Elevator Controller","Security Solution",IF(F9368="Range Extender","Security Solution",IF(F9368="Dropbox","Standalone",IF(F9368="LF Exciter","Standalone",IF(OR(F9368="Monitor",F9368="Virtual Wall"),IF(VLOOKUP(H9368,IRDeviceDetails!$A$1:$B$10000,2,FALSE)=0,"Standalone",IF(ISNUMBER(MATCH(H9368,ConfigGrouping!$D$1:$D$10000,0)),"Primary","Secondary")),"")))))))))</f>
        <v/>
      </c>
    </row>
    <row r="9369" spans="5:5" ht="15" customHeight="1" x14ac:dyDescent="0.35">
      <c r="E9369" s="11" t="str">
        <f>IF(F9369="Primary Timing Controller","Timing",IF(F9369="Secondary Timing Controller","Timing",IF(F9369="Star","Ethernet",IF(F9369="Door Controller","Security Solution",IF(F9369="Elevator Controller","Security Solution",IF(F9369="Range Extender","Security Solution",IF(F9369="Dropbox","Standalone",IF(F9369="LF Exciter","Standalone",IF(OR(F9369="Monitor",F9369="Virtual Wall"),IF(VLOOKUP(H9369,IRDeviceDetails!$A$1:$B$10000,2,FALSE)=0,"Standalone",IF(ISNUMBER(MATCH(H9369,ConfigGrouping!$D$1:$D$10000,0)),"Primary","Secondary")),"")))))))))</f>
        <v/>
      </c>
    </row>
    <row r="9370" spans="5:5" ht="15" customHeight="1" x14ac:dyDescent="0.35">
      <c r="E9370" s="11" t="str">
        <f>IF(F9370="Primary Timing Controller","Timing",IF(F9370="Secondary Timing Controller","Timing",IF(F9370="Star","Ethernet",IF(F9370="Door Controller","Security Solution",IF(F9370="Elevator Controller","Security Solution",IF(F9370="Range Extender","Security Solution",IF(F9370="Dropbox","Standalone",IF(F9370="LF Exciter","Standalone",IF(OR(F9370="Monitor",F9370="Virtual Wall"),IF(VLOOKUP(H9370,IRDeviceDetails!$A$1:$B$10000,2,FALSE)=0,"Standalone",IF(ISNUMBER(MATCH(H9370,ConfigGrouping!$D$1:$D$10000,0)),"Primary","Secondary")),"")))))))))</f>
        <v/>
      </c>
    </row>
    <row r="9371" spans="5:5" ht="15" customHeight="1" x14ac:dyDescent="0.35">
      <c r="E9371" s="11" t="str">
        <f>IF(F9371="Primary Timing Controller","Timing",IF(F9371="Secondary Timing Controller","Timing",IF(F9371="Star","Ethernet",IF(F9371="Door Controller","Security Solution",IF(F9371="Elevator Controller","Security Solution",IF(F9371="Range Extender","Security Solution",IF(F9371="Dropbox","Standalone",IF(F9371="LF Exciter","Standalone",IF(OR(F9371="Monitor",F9371="Virtual Wall"),IF(VLOOKUP(H9371,IRDeviceDetails!$A$1:$B$10000,2,FALSE)=0,"Standalone",IF(ISNUMBER(MATCH(H9371,ConfigGrouping!$D$1:$D$10000,0)),"Primary","Secondary")),"")))))))))</f>
        <v/>
      </c>
    </row>
    <row r="9372" spans="5:5" ht="15" customHeight="1" x14ac:dyDescent="0.35">
      <c r="E9372" s="11" t="str">
        <f>IF(F9372="Primary Timing Controller","Timing",IF(F9372="Secondary Timing Controller","Timing",IF(F9372="Star","Ethernet",IF(F9372="Door Controller","Security Solution",IF(F9372="Elevator Controller","Security Solution",IF(F9372="Range Extender","Security Solution",IF(F9372="Dropbox","Standalone",IF(F9372="LF Exciter","Standalone",IF(OR(F9372="Monitor",F9372="Virtual Wall"),IF(VLOOKUP(H9372,IRDeviceDetails!$A$1:$B$10000,2,FALSE)=0,"Standalone",IF(ISNUMBER(MATCH(H9372,ConfigGrouping!$D$1:$D$10000,0)),"Primary","Secondary")),"")))))))))</f>
        <v/>
      </c>
    </row>
    <row r="9373" spans="5:5" ht="15" customHeight="1" x14ac:dyDescent="0.35">
      <c r="E9373" s="11" t="str">
        <f>IF(F9373="Primary Timing Controller","Timing",IF(F9373="Secondary Timing Controller","Timing",IF(F9373="Star","Ethernet",IF(F9373="Door Controller","Security Solution",IF(F9373="Elevator Controller","Security Solution",IF(F9373="Range Extender","Security Solution",IF(F9373="Dropbox","Standalone",IF(F9373="LF Exciter","Standalone",IF(OR(F9373="Monitor",F9373="Virtual Wall"),IF(VLOOKUP(H9373,IRDeviceDetails!$A$1:$B$10000,2,FALSE)=0,"Standalone",IF(ISNUMBER(MATCH(H9373,ConfigGrouping!$D$1:$D$10000,0)),"Primary","Secondary")),"")))))))))</f>
        <v/>
      </c>
    </row>
    <row r="9374" spans="5:5" ht="15" customHeight="1" x14ac:dyDescent="0.35">
      <c r="E9374" s="11" t="str">
        <f>IF(F9374="Primary Timing Controller","Timing",IF(F9374="Secondary Timing Controller","Timing",IF(F9374="Star","Ethernet",IF(F9374="Door Controller","Security Solution",IF(F9374="Elevator Controller","Security Solution",IF(F9374="Range Extender","Security Solution",IF(F9374="Dropbox","Standalone",IF(F9374="LF Exciter","Standalone",IF(OR(F9374="Monitor",F9374="Virtual Wall"),IF(VLOOKUP(H9374,IRDeviceDetails!$A$1:$B$10000,2,FALSE)=0,"Standalone",IF(ISNUMBER(MATCH(H9374,ConfigGrouping!$D$1:$D$10000,0)),"Primary","Secondary")),"")))))))))</f>
        <v/>
      </c>
    </row>
    <row r="9375" spans="5:5" ht="15" customHeight="1" x14ac:dyDescent="0.35">
      <c r="E9375" s="11" t="str">
        <f>IF(F9375="Primary Timing Controller","Timing",IF(F9375="Secondary Timing Controller","Timing",IF(F9375="Star","Ethernet",IF(F9375="Door Controller","Security Solution",IF(F9375="Elevator Controller","Security Solution",IF(F9375="Range Extender","Security Solution",IF(F9375="Dropbox","Standalone",IF(F9375="LF Exciter","Standalone",IF(OR(F9375="Monitor",F9375="Virtual Wall"),IF(VLOOKUP(H9375,IRDeviceDetails!$A$1:$B$10000,2,FALSE)=0,"Standalone",IF(ISNUMBER(MATCH(H9375,ConfigGrouping!$D$1:$D$10000,0)),"Primary","Secondary")),"")))))))))</f>
        <v/>
      </c>
    </row>
    <row r="9376" spans="5:5" ht="15" customHeight="1" x14ac:dyDescent="0.35">
      <c r="E9376" s="11" t="str">
        <f>IF(F9376="Primary Timing Controller","Timing",IF(F9376="Secondary Timing Controller","Timing",IF(F9376="Star","Ethernet",IF(F9376="Door Controller","Security Solution",IF(F9376="Elevator Controller","Security Solution",IF(F9376="Range Extender","Security Solution",IF(F9376="Dropbox","Standalone",IF(F9376="LF Exciter","Standalone",IF(OR(F9376="Monitor",F9376="Virtual Wall"),IF(VLOOKUP(H9376,IRDeviceDetails!$A$1:$B$10000,2,FALSE)=0,"Standalone",IF(ISNUMBER(MATCH(H9376,ConfigGrouping!$D$1:$D$10000,0)),"Primary","Secondary")),"")))))))))</f>
        <v/>
      </c>
    </row>
    <row r="9377" spans="5:5" ht="15" customHeight="1" x14ac:dyDescent="0.35">
      <c r="E9377" s="11" t="str">
        <f>IF(F9377="Primary Timing Controller","Timing",IF(F9377="Secondary Timing Controller","Timing",IF(F9377="Star","Ethernet",IF(F9377="Door Controller","Security Solution",IF(F9377="Elevator Controller","Security Solution",IF(F9377="Range Extender","Security Solution",IF(F9377="Dropbox","Standalone",IF(F9377="LF Exciter","Standalone",IF(OR(F9377="Monitor",F9377="Virtual Wall"),IF(VLOOKUP(H9377,IRDeviceDetails!$A$1:$B$10000,2,FALSE)=0,"Standalone",IF(ISNUMBER(MATCH(H9377,ConfigGrouping!$D$1:$D$10000,0)),"Primary","Secondary")),"")))))))))</f>
        <v/>
      </c>
    </row>
    <row r="9378" spans="5:5" ht="15" customHeight="1" x14ac:dyDescent="0.35">
      <c r="E9378" s="11" t="str">
        <f>IF(F9378="Primary Timing Controller","Timing",IF(F9378="Secondary Timing Controller","Timing",IF(F9378="Star","Ethernet",IF(F9378="Door Controller","Security Solution",IF(F9378="Elevator Controller","Security Solution",IF(F9378="Range Extender","Security Solution",IF(F9378="Dropbox","Standalone",IF(F9378="LF Exciter","Standalone",IF(OR(F9378="Monitor",F9378="Virtual Wall"),IF(VLOOKUP(H9378,IRDeviceDetails!$A$1:$B$10000,2,FALSE)=0,"Standalone",IF(ISNUMBER(MATCH(H9378,ConfigGrouping!$D$1:$D$10000,0)),"Primary","Secondary")),"")))))))))</f>
        <v/>
      </c>
    </row>
    <row r="9379" spans="5:5" ht="15" customHeight="1" x14ac:dyDescent="0.35">
      <c r="E9379" s="11" t="str">
        <f>IF(F9379="Primary Timing Controller","Timing",IF(F9379="Secondary Timing Controller","Timing",IF(F9379="Star","Ethernet",IF(F9379="Door Controller","Security Solution",IF(F9379="Elevator Controller","Security Solution",IF(F9379="Range Extender","Security Solution",IF(F9379="Dropbox","Standalone",IF(F9379="LF Exciter","Standalone",IF(OR(F9379="Monitor",F9379="Virtual Wall"),IF(VLOOKUP(H9379,IRDeviceDetails!$A$1:$B$10000,2,FALSE)=0,"Standalone",IF(ISNUMBER(MATCH(H9379,ConfigGrouping!$D$1:$D$10000,0)),"Primary","Secondary")),"")))))))))</f>
        <v/>
      </c>
    </row>
    <row r="9380" spans="5:5" ht="15" customHeight="1" x14ac:dyDescent="0.35">
      <c r="E9380" s="11" t="str">
        <f>IF(F9380="Primary Timing Controller","Timing",IF(F9380="Secondary Timing Controller","Timing",IF(F9380="Star","Ethernet",IF(F9380="Door Controller","Security Solution",IF(F9380="Elevator Controller","Security Solution",IF(F9380="Range Extender","Security Solution",IF(F9380="Dropbox","Standalone",IF(F9380="LF Exciter","Standalone",IF(OR(F9380="Monitor",F9380="Virtual Wall"),IF(VLOOKUP(H9380,IRDeviceDetails!$A$1:$B$10000,2,FALSE)=0,"Standalone",IF(ISNUMBER(MATCH(H9380,ConfigGrouping!$D$1:$D$10000,0)),"Primary","Secondary")),"")))))))))</f>
        <v/>
      </c>
    </row>
    <row r="9381" spans="5:5" ht="15" customHeight="1" x14ac:dyDescent="0.35">
      <c r="E9381" s="11" t="str">
        <f>IF(F9381="Primary Timing Controller","Timing",IF(F9381="Secondary Timing Controller","Timing",IF(F9381="Star","Ethernet",IF(F9381="Door Controller","Security Solution",IF(F9381="Elevator Controller","Security Solution",IF(F9381="Range Extender","Security Solution",IF(F9381="Dropbox","Standalone",IF(F9381="LF Exciter","Standalone",IF(OR(F9381="Monitor",F9381="Virtual Wall"),IF(VLOOKUP(H9381,IRDeviceDetails!$A$1:$B$10000,2,FALSE)=0,"Standalone",IF(ISNUMBER(MATCH(H9381,ConfigGrouping!$D$1:$D$10000,0)),"Primary","Secondary")),"")))))))))</f>
        <v/>
      </c>
    </row>
    <row r="9382" spans="5:5" ht="15" customHeight="1" x14ac:dyDescent="0.35">
      <c r="E9382" s="11" t="str">
        <f>IF(F9382="Primary Timing Controller","Timing",IF(F9382="Secondary Timing Controller","Timing",IF(F9382="Star","Ethernet",IF(F9382="Door Controller","Security Solution",IF(F9382="Elevator Controller","Security Solution",IF(F9382="Range Extender","Security Solution",IF(F9382="Dropbox","Standalone",IF(F9382="LF Exciter","Standalone",IF(OR(F9382="Monitor",F9382="Virtual Wall"),IF(VLOOKUP(H9382,IRDeviceDetails!$A$1:$B$10000,2,FALSE)=0,"Standalone",IF(ISNUMBER(MATCH(H9382,ConfigGrouping!$D$1:$D$10000,0)),"Primary","Secondary")),"")))))))))</f>
        <v/>
      </c>
    </row>
    <row r="9383" spans="5:5" ht="15" customHeight="1" x14ac:dyDescent="0.35">
      <c r="E9383" s="11" t="str">
        <f>IF(F9383="Primary Timing Controller","Timing",IF(F9383="Secondary Timing Controller","Timing",IF(F9383="Star","Ethernet",IF(F9383="Door Controller","Security Solution",IF(F9383="Elevator Controller","Security Solution",IF(F9383="Range Extender","Security Solution",IF(F9383="Dropbox","Standalone",IF(F9383="LF Exciter","Standalone",IF(OR(F9383="Monitor",F9383="Virtual Wall"),IF(VLOOKUP(H9383,IRDeviceDetails!$A$1:$B$10000,2,FALSE)=0,"Standalone",IF(ISNUMBER(MATCH(H9383,ConfigGrouping!$D$1:$D$10000,0)),"Primary","Secondary")),"")))))))))</f>
        <v/>
      </c>
    </row>
    <row r="9384" spans="5:5" ht="15" customHeight="1" x14ac:dyDescent="0.35">
      <c r="E9384" s="11" t="str">
        <f>IF(F9384="Primary Timing Controller","Timing",IF(F9384="Secondary Timing Controller","Timing",IF(F9384="Star","Ethernet",IF(F9384="Door Controller","Security Solution",IF(F9384="Elevator Controller","Security Solution",IF(F9384="Range Extender","Security Solution",IF(F9384="Dropbox","Standalone",IF(F9384="LF Exciter","Standalone",IF(OR(F9384="Monitor",F9384="Virtual Wall"),IF(VLOOKUP(H9384,IRDeviceDetails!$A$1:$B$10000,2,FALSE)=0,"Standalone",IF(ISNUMBER(MATCH(H9384,ConfigGrouping!$D$1:$D$10000,0)),"Primary","Secondary")),"")))))))))</f>
        <v/>
      </c>
    </row>
    <row r="9385" spans="5:5" ht="15" customHeight="1" x14ac:dyDescent="0.35">
      <c r="E9385" s="11" t="str">
        <f>IF(F9385="Primary Timing Controller","Timing",IF(F9385="Secondary Timing Controller","Timing",IF(F9385="Star","Ethernet",IF(F9385="Door Controller","Security Solution",IF(F9385="Elevator Controller","Security Solution",IF(F9385="Range Extender","Security Solution",IF(F9385="Dropbox","Standalone",IF(F9385="LF Exciter","Standalone",IF(OR(F9385="Monitor",F9385="Virtual Wall"),IF(VLOOKUP(H9385,IRDeviceDetails!$A$1:$B$10000,2,FALSE)=0,"Standalone",IF(ISNUMBER(MATCH(H9385,ConfigGrouping!$D$1:$D$10000,0)),"Primary","Secondary")),"")))))))))</f>
        <v/>
      </c>
    </row>
    <row r="9386" spans="5:5" ht="15" customHeight="1" x14ac:dyDescent="0.35">
      <c r="E9386" s="11" t="str">
        <f>IF(F9386="Primary Timing Controller","Timing",IF(F9386="Secondary Timing Controller","Timing",IF(F9386="Star","Ethernet",IF(F9386="Door Controller","Security Solution",IF(F9386="Elevator Controller","Security Solution",IF(F9386="Range Extender","Security Solution",IF(F9386="Dropbox","Standalone",IF(F9386="LF Exciter","Standalone",IF(OR(F9386="Monitor",F9386="Virtual Wall"),IF(VLOOKUP(H9386,IRDeviceDetails!$A$1:$B$10000,2,FALSE)=0,"Standalone",IF(ISNUMBER(MATCH(H9386,ConfigGrouping!$D$1:$D$10000,0)),"Primary","Secondary")),"")))))))))</f>
        <v/>
      </c>
    </row>
    <row r="9387" spans="5:5" ht="15" customHeight="1" x14ac:dyDescent="0.35">
      <c r="E9387" s="11" t="str">
        <f>IF(F9387="Primary Timing Controller","Timing",IF(F9387="Secondary Timing Controller","Timing",IF(F9387="Star","Ethernet",IF(F9387="Door Controller","Security Solution",IF(F9387="Elevator Controller","Security Solution",IF(F9387="Range Extender","Security Solution",IF(F9387="Dropbox","Standalone",IF(F9387="LF Exciter","Standalone",IF(OR(F9387="Monitor",F9387="Virtual Wall"),IF(VLOOKUP(H9387,IRDeviceDetails!$A$1:$B$10000,2,FALSE)=0,"Standalone",IF(ISNUMBER(MATCH(H9387,ConfigGrouping!$D$1:$D$10000,0)),"Primary","Secondary")),"")))))))))</f>
        <v/>
      </c>
    </row>
    <row r="9388" spans="5:5" ht="15" customHeight="1" x14ac:dyDescent="0.35">
      <c r="E9388" s="11" t="str">
        <f>IF(F9388="Primary Timing Controller","Timing",IF(F9388="Secondary Timing Controller","Timing",IF(F9388="Star","Ethernet",IF(F9388="Door Controller","Security Solution",IF(F9388="Elevator Controller","Security Solution",IF(F9388="Range Extender","Security Solution",IF(F9388="Dropbox","Standalone",IF(F9388="LF Exciter","Standalone",IF(OR(F9388="Monitor",F9388="Virtual Wall"),IF(VLOOKUP(H9388,IRDeviceDetails!$A$1:$B$10000,2,FALSE)=0,"Standalone",IF(ISNUMBER(MATCH(H9388,ConfigGrouping!$D$1:$D$10000,0)),"Primary","Secondary")),"")))))))))</f>
        <v/>
      </c>
    </row>
    <row r="9389" spans="5:5" ht="15" customHeight="1" x14ac:dyDescent="0.35">
      <c r="E9389" s="11" t="str">
        <f>IF(F9389="Primary Timing Controller","Timing",IF(F9389="Secondary Timing Controller","Timing",IF(F9389="Star","Ethernet",IF(F9389="Door Controller","Security Solution",IF(F9389="Elevator Controller","Security Solution",IF(F9389="Range Extender","Security Solution",IF(F9389="Dropbox","Standalone",IF(F9389="LF Exciter","Standalone",IF(OR(F9389="Monitor",F9389="Virtual Wall"),IF(VLOOKUP(H9389,IRDeviceDetails!$A$1:$B$10000,2,FALSE)=0,"Standalone",IF(ISNUMBER(MATCH(H9389,ConfigGrouping!$D$1:$D$10000,0)),"Primary","Secondary")),"")))))))))</f>
        <v/>
      </c>
    </row>
    <row r="9390" spans="5:5" ht="15" customHeight="1" x14ac:dyDescent="0.35">
      <c r="E9390" s="11" t="str">
        <f>IF(F9390="Primary Timing Controller","Timing",IF(F9390="Secondary Timing Controller","Timing",IF(F9390="Star","Ethernet",IF(F9390="Door Controller","Security Solution",IF(F9390="Elevator Controller","Security Solution",IF(F9390="Range Extender","Security Solution",IF(F9390="Dropbox","Standalone",IF(F9390="LF Exciter","Standalone",IF(OR(F9390="Monitor",F9390="Virtual Wall"),IF(VLOOKUP(H9390,IRDeviceDetails!$A$1:$B$10000,2,FALSE)=0,"Standalone",IF(ISNUMBER(MATCH(H9390,ConfigGrouping!$D$1:$D$10000,0)),"Primary","Secondary")),"")))))))))</f>
        <v/>
      </c>
    </row>
    <row r="9391" spans="5:5" ht="15" customHeight="1" x14ac:dyDescent="0.35">
      <c r="E9391" s="11" t="str">
        <f>IF(F9391="Primary Timing Controller","Timing",IF(F9391="Secondary Timing Controller","Timing",IF(F9391="Star","Ethernet",IF(F9391="Door Controller","Security Solution",IF(F9391="Elevator Controller","Security Solution",IF(F9391="Range Extender","Security Solution",IF(F9391="Dropbox","Standalone",IF(F9391="LF Exciter","Standalone",IF(OR(F9391="Monitor",F9391="Virtual Wall"),IF(VLOOKUP(H9391,IRDeviceDetails!$A$1:$B$10000,2,FALSE)=0,"Standalone",IF(ISNUMBER(MATCH(H9391,ConfigGrouping!$D$1:$D$10000,0)),"Primary","Secondary")),"")))))))))</f>
        <v/>
      </c>
    </row>
    <row r="9392" spans="5:5" ht="15" customHeight="1" x14ac:dyDescent="0.35">
      <c r="E9392" s="11" t="str">
        <f>IF(F9392="Primary Timing Controller","Timing",IF(F9392="Secondary Timing Controller","Timing",IF(F9392="Star","Ethernet",IF(F9392="Door Controller","Security Solution",IF(F9392="Elevator Controller","Security Solution",IF(F9392="Range Extender","Security Solution",IF(F9392="Dropbox","Standalone",IF(F9392="LF Exciter","Standalone",IF(OR(F9392="Monitor",F9392="Virtual Wall"),IF(VLOOKUP(H9392,IRDeviceDetails!$A$1:$B$10000,2,FALSE)=0,"Standalone",IF(ISNUMBER(MATCH(H9392,ConfigGrouping!$D$1:$D$10000,0)),"Primary","Secondary")),"")))))))))</f>
        <v/>
      </c>
    </row>
    <row r="9393" spans="5:5" ht="15" customHeight="1" x14ac:dyDescent="0.35">
      <c r="E9393" s="11" t="str">
        <f>IF(F9393="Primary Timing Controller","Timing",IF(F9393="Secondary Timing Controller","Timing",IF(F9393="Star","Ethernet",IF(F9393="Door Controller","Security Solution",IF(F9393="Elevator Controller","Security Solution",IF(F9393="Range Extender","Security Solution",IF(F9393="Dropbox","Standalone",IF(F9393="LF Exciter","Standalone",IF(OR(F9393="Monitor",F9393="Virtual Wall"),IF(VLOOKUP(H9393,IRDeviceDetails!$A$1:$B$10000,2,FALSE)=0,"Standalone",IF(ISNUMBER(MATCH(H9393,ConfigGrouping!$D$1:$D$10000,0)),"Primary","Secondary")),"")))))))))</f>
        <v/>
      </c>
    </row>
    <row r="9394" spans="5:5" ht="15" customHeight="1" x14ac:dyDescent="0.35">
      <c r="E9394" s="11" t="str">
        <f>IF(F9394="Primary Timing Controller","Timing",IF(F9394="Secondary Timing Controller","Timing",IF(F9394="Star","Ethernet",IF(F9394="Door Controller","Security Solution",IF(F9394="Elevator Controller","Security Solution",IF(F9394="Range Extender","Security Solution",IF(F9394="Dropbox","Standalone",IF(F9394="LF Exciter","Standalone",IF(OR(F9394="Monitor",F9394="Virtual Wall"),IF(VLOOKUP(H9394,IRDeviceDetails!$A$1:$B$10000,2,FALSE)=0,"Standalone",IF(ISNUMBER(MATCH(H9394,ConfigGrouping!$D$1:$D$10000,0)),"Primary","Secondary")),"")))))))))</f>
        <v/>
      </c>
    </row>
    <row r="9395" spans="5:5" ht="15" customHeight="1" x14ac:dyDescent="0.35">
      <c r="E9395" s="11" t="str">
        <f>IF(F9395="Primary Timing Controller","Timing",IF(F9395="Secondary Timing Controller","Timing",IF(F9395="Star","Ethernet",IF(F9395="Door Controller","Security Solution",IF(F9395="Elevator Controller","Security Solution",IF(F9395="Range Extender","Security Solution",IF(F9395="Dropbox","Standalone",IF(F9395="LF Exciter","Standalone",IF(OR(F9395="Monitor",F9395="Virtual Wall"),IF(VLOOKUP(H9395,IRDeviceDetails!$A$1:$B$10000,2,FALSE)=0,"Standalone",IF(ISNUMBER(MATCH(H9395,ConfigGrouping!$D$1:$D$10000,0)),"Primary","Secondary")),"")))))))))</f>
        <v/>
      </c>
    </row>
    <row r="9396" spans="5:5" ht="15" customHeight="1" x14ac:dyDescent="0.35">
      <c r="E9396" s="11" t="str">
        <f>IF(F9396="Primary Timing Controller","Timing",IF(F9396="Secondary Timing Controller","Timing",IF(F9396="Star","Ethernet",IF(F9396="Door Controller","Security Solution",IF(F9396="Elevator Controller","Security Solution",IF(F9396="Range Extender","Security Solution",IF(F9396="Dropbox","Standalone",IF(F9396="LF Exciter","Standalone",IF(OR(F9396="Monitor",F9396="Virtual Wall"),IF(VLOOKUP(H9396,IRDeviceDetails!$A$1:$B$10000,2,FALSE)=0,"Standalone",IF(ISNUMBER(MATCH(H9396,ConfigGrouping!$D$1:$D$10000,0)),"Primary","Secondary")),"")))))))))</f>
        <v/>
      </c>
    </row>
    <row r="9397" spans="5:5" ht="15" customHeight="1" x14ac:dyDescent="0.35">
      <c r="E9397" s="11" t="str">
        <f>IF(F9397="Primary Timing Controller","Timing",IF(F9397="Secondary Timing Controller","Timing",IF(F9397="Star","Ethernet",IF(F9397="Door Controller","Security Solution",IF(F9397="Elevator Controller","Security Solution",IF(F9397="Range Extender","Security Solution",IF(F9397="Dropbox","Standalone",IF(F9397="LF Exciter","Standalone",IF(OR(F9397="Monitor",F9397="Virtual Wall"),IF(VLOOKUP(H9397,IRDeviceDetails!$A$1:$B$10000,2,FALSE)=0,"Standalone",IF(ISNUMBER(MATCH(H9397,ConfigGrouping!$D$1:$D$10000,0)),"Primary","Secondary")),"")))))))))</f>
        <v/>
      </c>
    </row>
    <row r="9398" spans="5:5" ht="15" customHeight="1" x14ac:dyDescent="0.35">
      <c r="E9398" s="11" t="str">
        <f>IF(F9398="Primary Timing Controller","Timing",IF(F9398="Secondary Timing Controller","Timing",IF(F9398="Star","Ethernet",IF(F9398="Door Controller","Security Solution",IF(F9398="Elevator Controller","Security Solution",IF(F9398="Range Extender","Security Solution",IF(F9398="Dropbox","Standalone",IF(F9398="LF Exciter","Standalone",IF(OR(F9398="Monitor",F9398="Virtual Wall"),IF(VLOOKUP(H9398,IRDeviceDetails!$A$1:$B$10000,2,FALSE)=0,"Standalone",IF(ISNUMBER(MATCH(H9398,ConfigGrouping!$D$1:$D$10000,0)),"Primary","Secondary")),"")))))))))</f>
        <v/>
      </c>
    </row>
    <row r="9399" spans="5:5" ht="15" customHeight="1" x14ac:dyDescent="0.35">
      <c r="E9399" s="11" t="str">
        <f>IF(F9399="Primary Timing Controller","Timing",IF(F9399="Secondary Timing Controller","Timing",IF(F9399="Star","Ethernet",IF(F9399="Door Controller","Security Solution",IF(F9399="Elevator Controller","Security Solution",IF(F9399="Range Extender","Security Solution",IF(F9399="Dropbox","Standalone",IF(F9399="LF Exciter","Standalone",IF(OR(F9399="Monitor",F9399="Virtual Wall"),IF(VLOOKUP(H9399,IRDeviceDetails!$A$1:$B$10000,2,FALSE)=0,"Standalone",IF(ISNUMBER(MATCH(H9399,ConfigGrouping!$D$1:$D$10000,0)),"Primary","Secondary")),"")))))))))</f>
        <v/>
      </c>
    </row>
    <row r="9400" spans="5:5" ht="15" customHeight="1" x14ac:dyDescent="0.35">
      <c r="E9400" s="11" t="str">
        <f>IF(F9400="Primary Timing Controller","Timing",IF(F9400="Secondary Timing Controller","Timing",IF(F9400="Star","Ethernet",IF(F9400="Door Controller","Security Solution",IF(F9400="Elevator Controller","Security Solution",IF(F9400="Range Extender","Security Solution",IF(F9400="Dropbox","Standalone",IF(F9400="LF Exciter","Standalone",IF(OR(F9400="Monitor",F9400="Virtual Wall"),IF(VLOOKUP(H9400,IRDeviceDetails!$A$1:$B$10000,2,FALSE)=0,"Standalone",IF(ISNUMBER(MATCH(H9400,ConfigGrouping!$D$1:$D$10000,0)),"Primary","Secondary")),"")))))))))</f>
        <v/>
      </c>
    </row>
    <row r="9401" spans="5:5" ht="15" customHeight="1" x14ac:dyDescent="0.35">
      <c r="E9401" s="11" t="str">
        <f>IF(F9401="Primary Timing Controller","Timing",IF(F9401="Secondary Timing Controller","Timing",IF(F9401="Star","Ethernet",IF(F9401="Door Controller","Security Solution",IF(F9401="Elevator Controller","Security Solution",IF(F9401="Range Extender","Security Solution",IF(F9401="Dropbox","Standalone",IF(F9401="LF Exciter","Standalone",IF(OR(F9401="Monitor",F9401="Virtual Wall"),IF(VLOOKUP(H9401,IRDeviceDetails!$A$1:$B$10000,2,FALSE)=0,"Standalone",IF(ISNUMBER(MATCH(H9401,ConfigGrouping!$D$1:$D$10000,0)),"Primary","Secondary")),"")))))))))</f>
        <v/>
      </c>
    </row>
    <row r="9402" spans="5:5" ht="15" customHeight="1" x14ac:dyDescent="0.35">
      <c r="E9402" s="11" t="str">
        <f>IF(F9402="Primary Timing Controller","Timing",IF(F9402="Secondary Timing Controller","Timing",IF(F9402="Star","Ethernet",IF(F9402="Door Controller","Security Solution",IF(F9402="Elevator Controller","Security Solution",IF(F9402="Range Extender","Security Solution",IF(F9402="Dropbox","Standalone",IF(F9402="LF Exciter","Standalone",IF(OR(F9402="Monitor",F9402="Virtual Wall"),IF(VLOOKUP(H9402,IRDeviceDetails!$A$1:$B$10000,2,FALSE)=0,"Standalone",IF(ISNUMBER(MATCH(H9402,ConfigGrouping!$D$1:$D$10000,0)),"Primary","Secondary")),"")))))))))</f>
        <v/>
      </c>
    </row>
    <row r="9403" spans="5:5" ht="15" customHeight="1" x14ac:dyDescent="0.35">
      <c r="E9403" s="11" t="str">
        <f>IF(F9403="Primary Timing Controller","Timing",IF(F9403="Secondary Timing Controller","Timing",IF(F9403="Star","Ethernet",IF(F9403="Door Controller","Security Solution",IF(F9403="Elevator Controller","Security Solution",IF(F9403="Range Extender","Security Solution",IF(F9403="Dropbox","Standalone",IF(F9403="LF Exciter","Standalone",IF(OR(F9403="Monitor",F9403="Virtual Wall"),IF(VLOOKUP(H9403,IRDeviceDetails!$A$1:$B$10000,2,FALSE)=0,"Standalone",IF(ISNUMBER(MATCH(H9403,ConfigGrouping!$D$1:$D$10000,0)),"Primary","Secondary")),"")))))))))</f>
        <v/>
      </c>
    </row>
    <row r="9404" spans="5:5" ht="15" customHeight="1" x14ac:dyDescent="0.35">
      <c r="E9404" s="11" t="str">
        <f>IF(F9404="Primary Timing Controller","Timing",IF(F9404="Secondary Timing Controller","Timing",IF(F9404="Star","Ethernet",IF(F9404="Door Controller","Security Solution",IF(F9404="Elevator Controller","Security Solution",IF(F9404="Range Extender","Security Solution",IF(F9404="Dropbox","Standalone",IF(F9404="LF Exciter","Standalone",IF(OR(F9404="Monitor",F9404="Virtual Wall"),IF(VLOOKUP(H9404,IRDeviceDetails!$A$1:$B$10000,2,FALSE)=0,"Standalone",IF(ISNUMBER(MATCH(H9404,ConfigGrouping!$D$1:$D$10000,0)),"Primary","Secondary")),"")))))))))</f>
        <v/>
      </c>
    </row>
    <row r="9405" spans="5:5" ht="15" customHeight="1" x14ac:dyDescent="0.35">
      <c r="E9405" s="11" t="str">
        <f>IF(F9405="Primary Timing Controller","Timing",IF(F9405="Secondary Timing Controller","Timing",IF(F9405="Star","Ethernet",IF(F9405="Door Controller","Security Solution",IF(F9405="Elevator Controller","Security Solution",IF(F9405="Range Extender","Security Solution",IF(F9405="Dropbox","Standalone",IF(F9405="LF Exciter","Standalone",IF(OR(F9405="Monitor",F9405="Virtual Wall"),IF(VLOOKUP(H9405,IRDeviceDetails!$A$1:$B$10000,2,FALSE)=0,"Standalone",IF(ISNUMBER(MATCH(H9405,ConfigGrouping!$D$1:$D$10000,0)),"Primary","Secondary")),"")))))))))</f>
        <v/>
      </c>
    </row>
    <row r="9406" spans="5:5" ht="15" customHeight="1" x14ac:dyDescent="0.35">
      <c r="E9406" s="11" t="str">
        <f>IF(F9406="Primary Timing Controller","Timing",IF(F9406="Secondary Timing Controller","Timing",IF(F9406="Star","Ethernet",IF(F9406="Door Controller","Security Solution",IF(F9406="Elevator Controller","Security Solution",IF(F9406="Range Extender","Security Solution",IF(F9406="Dropbox","Standalone",IF(F9406="LF Exciter","Standalone",IF(OR(F9406="Monitor",F9406="Virtual Wall"),IF(VLOOKUP(H9406,IRDeviceDetails!$A$1:$B$10000,2,FALSE)=0,"Standalone",IF(ISNUMBER(MATCH(H9406,ConfigGrouping!$D$1:$D$10000,0)),"Primary","Secondary")),"")))))))))</f>
        <v/>
      </c>
    </row>
    <row r="9407" spans="5:5" ht="15" customHeight="1" x14ac:dyDescent="0.35">
      <c r="E9407" s="11" t="str">
        <f>IF(F9407="Primary Timing Controller","Timing",IF(F9407="Secondary Timing Controller","Timing",IF(F9407="Star","Ethernet",IF(F9407="Door Controller","Security Solution",IF(F9407="Elevator Controller","Security Solution",IF(F9407="Range Extender","Security Solution",IF(F9407="Dropbox","Standalone",IF(F9407="LF Exciter","Standalone",IF(OR(F9407="Monitor",F9407="Virtual Wall"),IF(VLOOKUP(H9407,IRDeviceDetails!$A$1:$B$10000,2,FALSE)=0,"Standalone",IF(ISNUMBER(MATCH(H9407,ConfigGrouping!$D$1:$D$10000,0)),"Primary","Secondary")),"")))))))))</f>
        <v/>
      </c>
    </row>
    <row r="9408" spans="5:5" ht="15" customHeight="1" x14ac:dyDescent="0.35">
      <c r="E9408" s="11" t="str">
        <f>IF(F9408="Primary Timing Controller","Timing",IF(F9408="Secondary Timing Controller","Timing",IF(F9408="Star","Ethernet",IF(F9408="Door Controller","Security Solution",IF(F9408="Elevator Controller","Security Solution",IF(F9408="Range Extender","Security Solution",IF(F9408="Dropbox","Standalone",IF(F9408="LF Exciter","Standalone",IF(OR(F9408="Monitor",F9408="Virtual Wall"),IF(VLOOKUP(H9408,IRDeviceDetails!$A$1:$B$10000,2,FALSE)=0,"Standalone",IF(ISNUMBER(MATCH(H9408,ConfigGrouping!$D$1:$D$10000,0)),"Primary","Secondary")),"")))))))))</f>
        <v/>
      </c>
    </row>
    <row r="9409" spans="5:5" ht="15" customHeight="1" x14ac:dyDescent="0.35">
      <c r="E9409" s="11" t="str">
        <f>IF(F9409="Primary Timing Controller","Timing",IF(F9409="Secondary Timing Controller","Timing",IF(F9409="Star","Ethernet",IF(F9409="Door Controller","Security Solution",IF(F9409="Elevator Controller","Security Solution",IF(F9409="Range Extender","Security Solution",IF(F9409="Dropbox","Standalone",IF(F9409="LF Exciter","Standalone",IF(OR(F9409="Monitor",F9409="Virtual Wall"),IF(VLOOKUP(H9409,IRDeviceDetails!$A$1:$B$10000,2,FALSE)=0,"Standalone",IF(ISNUMBER(MATCH(H9409,ConfigGrouping!$D$1:$D$10000,0)),"Primary","Secondary")),"")))))))))</f>
        <v/>
      </c>
    </row>
    <row r="9410" spans="5:5" ht="15" customHeight="1" x14ac:dyDescent="0.35">
      <c r="E9410" s="11" t="str">
        <f>IF(F9410="Primary Timing Controller","Timing",IF(F9410="Secondary Timing Controller","Timing",IF(F9410="Star","Ethernet",IF(F9410="Door Controller","Security Solution",IF(F9410="Elevator Controller","Security Solution",IF(F9410="Range Extender","Security Solution",IF(F9410="Dropbox","Standalone",IF(F9410="LF Exciter","Standalone",IF(OR(F9410="Monitor",F9410="Virtual Wall"),IF(VLOOKUP(H9410,IRDeviceDetails!$A$1:$B$10000,2,FALSE)=0,"Standalone",IF(ISNUMBER(MATCH(H9410,ConfigGrouping!$D$1:$D$10000,0)),"Primary","Secondary")),"")))))))))</f>
        <v/>
      </c>
    </row>
    <row r="9411" spans="5:5" ht="15" customHeight="1" x14ac:dyDescent="0.35">
      <c r="E9411" s="11" t="str">
        <f>IF(F9411="Primary Timing Controller","Timing",IF(F9411="Secondary Timing Controller","Timing",IF(F9411="Star","Ethernet",IF(F9411="Door Controller","Security Solution",IF(F9411="Elevator Controller","Security Solution",IF(F9411="Range Extender","Security Solution",IF(F9411="Dropbox","Standalone",IF(F9411="LF Exciter","Standalone",IF(OR(F9411="Monitor",F9411="Virtual Wall"),IF(VLOOKUP(H9411,IRDeviceDetails!$A$1:$B$10000,2,FALSE)=0,"Standalone",IF(ISNUMBER(MATCH(H9411,ConfigGrouping!$D$1:$D$10000,0)),"Primary","Secondary")),"")))))))))</f>
        <v/>
      </c>
    </row>
    <row r="9412" spans="5:5" ht="15" customHeight="1" x14ac:dyDescent="0.35">
      <c r="E9412" s="11" t="str">
        <f>IF(F9412="Primary Timing Controller","Timing",IF(F9412="Secondary Timing Controller","Timing",IF(F9412="Star","Ethernet",IF(F9412="Door Controller","Security Solution",IF(F9412="Elevator Controller","Security Solution",IF(F9412="Range Extender","Security Solution",IF(F9412="Dropbox","Standalone",IF(F9412="LF Exciter","Standalone",IF(OR(F9412="Monitor",F9412="Virtual Wall"),IF(VLOOKUP(H9412,IRDeviceDetails!$A$1:$B$10000,2,FALSE)=0,"Standalone",IF(ISNUMBER(MATCH(H9412,ConfigGrouping!$D$1:$D$10000,0)),"Primary","Secondary")),"")))))))))</f>
        <v/>
      </c>
    </row>
    <row r="9413" spans="5:5" ht="15" customHeight="1" x14ac:dyDescent="0.35">
      <c r="E9413" s="11" t="str">
        <f>IF(F9413="Primary Timing Controller","Timing",IF(F9413="Secondary Timing Controller","Timing",IF(F9413="Star","Ethernet",IF(F9413="Door Controller","Security Solution",IF(F9413="Elevator Controller","Security Solution",IF(F9413="Range Extender","Security Solution",IF(F9413="Dropbox","Standalone",IF(F9413="LF Exciter","Standalone",IF(OR(F9413="Monitor",F9413="Virtual Wall"),IF(VLOOKUP(H9413,IRDeviceDetails!$A$1:$B$10000,2,FALSE)=0,"Standalone",IF(ISNUMBER(MATCH(H9413,ConfigGrouping!$D$1:$D$10000,0)),"Primary","Secondary")),"")))))))))</f>
        <v/>
      </c>
    </row>
    <row r="9414" spans="5:5" ht="15" customHeight="1" x14ac:dyDescent="0.35">
      <c r="E9414" s="11" t="str">
        <f>IF(F9414="Primary Timing Controller","Timing",IF(F9414="Secondary Timing Controller","Timing",IF(F9414="Star","Ethernet",IF(F9414="Door Controller","Security Solution",IF(F9414="Elevator Controller","Security Solution",IF(F9414="Range Extender","Security Solution",IF(F9414="Dropbox","Standalone",IF(F9414="LF Exciter","Standalone",IF(OR(F9414="Monitor",F9414="Virtual Wall"),IF(VLOOKUP(H9414,IRDeviceDetails!$A$1:$B$10000,2,FALSE)=0,"Standalone",IF(ISNUMBER(MATCH(H9414,ConfigGrouping!$D$1:$D$10000,0)),"Primary","Secondary")),"")))))))))</f>
        <v/>
      </c>
    </row>
    <row r="9415" spans="5:5" ht="15" customHeight="1" x14ac:dyDescent="0.35">
      <c r="E9415" s="11" t="str">
        <f>IF(F9415="Primary Timing Controller","Timing",IF(F9415="Secondary Timing Controller","Timing",IF(F9415="Star","Ethernet",IF(F9415="Door Controller","Security Solution",IF(F9415="Elevator Controller","Security Solution",IF(F9415="Range Extender","Security Solution",IF(F9415="Dropbox","Standalone",IF(F9415="LF Exciter","Standalone",IF(OR(F9415="Monitor",F9415="Virtual Wall"),IF(VLOOKUP(H9415,IRDeviceDetails!$A$1:$B$10000,2,FALSE)=0,"Standalone",IF(ISNUMBER(MATCH(H9415,ConfigGrouping!$D$1:$D$10000,0)),"Primary","Secondary")),"")))))))))</f>
        <v/>
      </c>
    </row>
    <row r="9416" spans="5:5" ht="15" customHeight="1" x14ac:dyDescent="0.35">
      <c r="E9416" s="11" t="str">
        <f>IF(F9416="Primary Timing Controller","Timing",IF(F9416="Secondary Timing Controller","Timing",IF(F9416="Star","Ethernet",IF(F9416="Door Controller","Security Solution",IF(F9416="Elevator Controller","Security Solution",IF(F9416="Range Extender","Security Solution",IF(F9416="Dropbox","Standalone",IF(F9416="LF Exciter","Standalone",IF(OR(F9416="Monitor",F9416="Virtual Wall"),IF(VLOOKUP(H9416,IRDeviceDetails!$A$1:$B$10000,2,FALSE)=0,"Standalone",IF(ISNUMBER(MATCH(H9416,ConfigGrouping!$D$1:$D$10000,0)),"Primary","Secondary")),"")))))))))</f>
        <v/>
      </c>
    </row>
    <row r="9417" spans="5:5" ht="15" customHeight="1" x14ac:dyDescent="0.35">
      <c r="E9417" s="11" t="str">
        <f>IF(F9417="Primary Timing Controller","Timing",IF(F9417="Secondary Timing Controller","Timing",IF(F9417="Star","Ethernet",IF(F9417="Door Controller","Security Solution",IF(F9417="Elevator Controller","Security Solution",IF(F9417="Range Extender","Security Solution",IF(F9417="Dropbox","Standalone",IF(F9417="LF Exciter","Standalone",IF(OR(F9417="Monitor",F9417="Virtual Wall"),IF(VLOOKUP(H9417,IRDeviceDetails!$A$1:$B$10000,2,FALSE)=0,"Standalone",IF(ISNUMBER(MATCH(H9417,ConfigGrouping!$D$1:$D$10000,0)),"Primary","Secondary")),"")))))))))</f>
        <v/>
      </c>
    </row>
    <row r="9418" spans="5:5" ht="15" customHeight="1" x14ac:dyDescent="0.35">
      <c r="E9418" s="11" t="str">
        <f>IF(F9418="Primary Timing Controller","Timing",IF(F9418="Secondary Timing Controller","Timing",IF(F9418="Star","Ethernet",IF(F9418="Door Controller","Security Solution",IF(F9418="Elevator Controller","Security Solution",IF(F9418="Range Extender","Security Solution",IF(F9418="Dropbox","Standalone",IF(F9418="LF Exciter","Standalone",IF(OR(F9418="Monitor",F9418="Virtual Wall"),IF(VLOOKUP(H9418,IRDeviceDetails!$A$1:$B$10000,2,FALSE)=0,"Standalone",IF(ISNUMBER(MATCH(H9418,ConfigGrouping!$D$1:$D$10000,0)),"Primary","Secondary")),"")))))))))</f>
        <v/>
      </c>
    </row>
    <row r="9419" spans="5:5" ht="15" customHeight="1" x14ac:dyDescent="0.35">
      <c r="E9419" s="11" t="str">
        <f>IF(F9419="Primary Timing Controller","Timing",IF(F9419="Secondary Timing Controller","Timing",IF(F9419="Star","Ethernet",IF(F9419="Door Controller","Security Solution",IF(F9419="Elevator Controller","Security Solution",IF(F9419="Range Extender","Security Solution",IF(F9419="Dropbox","Standalone",IF(F9419="LF Exciter","Standalone",IF(OR(F9419="Monitor",F9419="Virtual Wall"),IF(VLOOKUP(H9419,IRDeviceDetails!$A$1:$B$10000,2,FALSE)=0,"Standalone",IF(ISNUMBER(MATCH(H9419,ConfigGrouping!$D$1:$D$10000,0)),"Primary","Secondary")),"")))))))))</f>
        <v/>
      </c>
    </row>
    <row r="9420" spans="5:5" ht="15" customHeight="1" x14ac:dyDescent="0.35">
      <c r="E9420" s="11" t="str">
        <f>IF(F9420="Primary Timing Controller","Timing",IF(F9420="Secondary Timing Controller","Timing",IF(F9420="Star","Ethernet",IF(F9420="Door Controller","Security Solution",IF(F9420="Elevator Controller","Security Solution",IF(F9420="Range Extender","Security Solution",IF(F9420="Dropbox","Standalone",IF(F9420="LF Exciter","Standalone",IF(OR(F9420="Monitor",F9420="Virtual Wall"),IF(VLOOKUP(H9420,IRDeviceDetails!$A$1:$B$10000,2,FALSE)=0,"Standalone",IF(ISNUMBER(MATCH(H9420,ConfigGrouping!$D$1:$D$10000,0)),"Primary","Secondary")),"")))))))))</f>
        <v/>
      </c>
    </row>
    <row r="9421" spans="5:5" ht="15" customHeight="1" x14ac:dyDescent="0.35">
      <c r="E9421" s="11" t="str">
        <f>IF(F9421="Primary Timing Controller","Timing",IF(F9421="Secondary Timing Controller","Timing",IF(F9421="Star","Ethernet",IF(F9421="Door Controller","Security Solution",IF(F9421="Elevator Controller","Security Solution",IF(F9421="Range Extender","Security Solution",IF(F9421="Dropbox","Standalone",IF(F9421="LF Exciter","Standalone",IF(OR(F9421="Monitor",F9421="Virtual Wall"),IF(VLOOKUP(H9421,IRDeviceDetails!$A$1:$B$10000,2,FALSE)=0,"Standalone",IF(ISNUMBER(MATCH(H9421,ConfigGrouping!$D$1:$D$10000,0)),"Primary","Secondary")),"")))))))))</f>
        <v/>
      </c>
    </row>
    <row r="9422" spans="5:5" ht="15" customHeight="1" x14ac:dyDescent="0.35">
      <c r="E9422" s="11" t="str">
        <f>IF(F9422="Primary Timing Controller","Timing",IF(F9422="Secondary Timing Controller","Timing",IF(F9422="Star","Ethernet",IF(F9422="Door Controller","Security Solution",IF(F9422="Elevator Controller","Security Solution",IF(F9422="Range Extender","Security Solution",IF(F9422="Dropbox","Standalone",IF(F9422="LF Exciter","Standalone",IF(OR(F9422="Monitor",F9422="Virtual Wall"),IF(VLOOKUP(H9422,IRDeviceDetails!$A$1:$B$10000,2,FALSE)=0,"Standalone",IF(ISNUMBER(MATCH(H9422,ConfigGrouping!$D$1:$D$10000,0)),"Primary","Secondary")),"")))))))))</f>
        <v/>
      </c>
    </row>
    <row r="9423" spans="5:5" ht="15" customHeight="1" x14ac:dyDescent="0.35">
      <c r="E9423" s="11" t="str">
        <f>IF(F9423="Primary Timing Controller","Timing",IF(F9423="Secondary Timing Controller","Timing",IF(F9423="Star","Ethernet",IF(F9423="Door Controller","Security Solution",IF(F9423="Elevator Controller","Security Solution",IF(F9423="Range Extender","Security Solution",IF(F9423="Dropbox","Standalone",IF(F9423="LF Exciter","Standalone",IF(OR(F9423="Monitor",F9423="Virtual Wall"),IF(VLOOKUP(H9423,IRDeviceDetails!$A$1:$B$10000,2,FALSE)=0,"Standalone",IF(ISNUMBER(MATCH(H9423,ConfigGrouping!$D$1:$D$10000,0)),"Primary","Secondary")),"")))))))))</f>
        <v/>
      </c>
    </row>
    <row r="9424" spans="5:5" ht="15" customHeight="1" x14ac:dyDescent="0.35">
      <c r="E9424" s="11" t="str">
        <f>IF(F9424="Primary Timing Controller","Timing",IF(F9424="Secondary Timing Controller","Timing",IF(F9424="Star","Ethernet",IF(F9424="Door Controller","Security Solution",IF(F9424="Elevator Controller","Security Solution",IF(F9424="Range Extender","Security Solution",IF(F9424="Dropbox","Standalone",IF(F9424="LF Exciter","Standalone",IF(OR(F9424="Monitor",F9424="Virtual Wall"),IF(VLOOKUP(H9424,IRDeviceDetails!$A$1:$B$10000,2,FALSE)=0,"Standalone",IF(ISNUMBER(MATCH(H9424,ConfigGrouping!$D$1:$D$10000,0)),"Primary","Secondary")),"")))))))))</f>
        <v/>
      </c>
    </row>
    <row r="9425" spans="5:5" ht="15" customHeight="1" x14ac:dyDescent="0.35">
      <c r="E9425" s="11" t="str">
        <f>IF(F9425="Primary Timing Controller","Timing",IF(F9425="Secondary Timing Controller","Timing",IF(F9425="Star","Ethernet",IF(F9425="Door Controller","Security Solution",IF(F9425="Elevator Controller","Security Solution",IF(F9425="Range Extender","Security Solution",IF(F9425="Dropbox","Standalone",IF(F9425="LF Exciter","Standalone",IF(OR(F9425="Monitor",F9425="Virtual Wall"),IF(VLOOKUP(H9425,IRDeviceDetails!$A$1:$B$10000,2,FALSE)=0,"Standalone",IF(ISNUMBER(MATCH(H9425,ConfigGrouping!$D$1:$D$10000,0)),"Primary","Secondary")),"")))))))))</f>
        <v/>
      </c>
    </row>
    <row r="9426" spans="5:5" ht="15" customHeight="1" x14ac:dyDescent="0.35">
      <c r="E9426" s="11" t="str">
        <f>IF(F9426="Primary Timing Controller","Timing",IF(F9426="Secondary Timing Controller","Timing",IF(F9426="Star","Ethernet",IF(F9426="Door Controller","Security Solution",IF(F9426="Elevator Controller","Security Solution",IF(F9426="Range Extender","Security Solution",IF(F9426="Dropbox","Standalone",IF(F9426="LF Exciter","Standalone",IF(OR(F9426="Monitor",F9426="Virtual Wall"),IF(VLOOKUP(H9426,IRDeviceDetails!$A$1:$B$10000,2,FALSE)=0,"Standalone",IF(ISNUMBER(MATCH(H9426,ConfigGrouping!$D$1:$D$10000,0)),"Primary","Secondary")),"")))))))))</f>
        <v/>
      </c>
    </row>
    <row r="9427" spans="5:5" ht="15" customHeight="1" x14ac:dyDescent="0.35">
      <c r="E9427" s="11" t="str">
        <f>IF(F9427="Primary Timing Controller","Timing",IF(F9427="Secondary Timing Controller","Timing",IF(F9427="Star","Ethernet",IF(F9427="Door Controller","Security Solution",IF(F9427="Elevator Controller","Security Solution",IF(F9427="Range Extender","Security Solution",IF(F9427="Dropbox","Standalone",IF(F9427="LF Exciter","Standalone",IF(OR(F9427="Monitor",F9427="Virtual Wall"),IF(VLOOKUP(H9427,IRDeviceDetails!$A$1:$B$10000,2,FALSE)=0,"Standalone",IF(ISNUMBER(MATCH(H9427,ConfigGrouping!$D$1:$D$10000,0)),"Primary","Secondary")),"")))))))))</f>
        <v/>
      </c>
    </row>
    <row r="9428" spans="5:5" ht="15" customHeight="1" x14ac:dyDescent="0.35">
      <c r="E9428" s="11" t="str">
        <f>IF(F9428="Primary Timing Controller","Timing",IF(F9428="Secondary Timing Controller","Timing",IF(F9428="Star","Ethernet",IF(F9428="Door Controller","Security Solution",IF(F9428="Elevator Controller","Security Solution",IF(F9428="Range Extender","Security Solution",IF(F9428="Dropbox","Standalone",IF(F9428="LF Exciter","Standalone",IF(OR(F9428="Monitor",F9428="Virtual Wall"),IF(VLOOKUP(H9428,IRDeviceDetails!$A$1:$B$10000,2,FALSE)=0,"Standalone",IF(ISNUMBER(MATCH(H9428,ConfigGrouping!$D$1:$D$10000,0)),"Primary","Secondary")),"")))))))))</f>
        <v/>
      </c>
    </row>
    <row r="9429" spans="5:5" ht="15" customHeight="1" x14ac:dyDescent="0.35">
      <c r="E9429" s="11" t="str">
        <f>IF(F9429="Primary Timing Controller","Timing",IF(F9429="Secondary Timing Controller","Timing",IF(F9429="Star","Ethernet",IF(F9429="Door Controller","Security Solution",IF(F9429="Elevator Controller","Security Solution",IF(F9429="Range Extender","Security Solution",IF(F9429="Dropbox","Standalone",IF(F9429="LF Exciter","Standalone",IF(OR(F9429="Monitor",F9429="Virtual Wall"),IF(VLOOKUP(H9429,IRDeviceDetails!$A$1:$B$10000,2,FALSE)=0,"Standalone",IF(ISNUMBER(MATCH(H9429,ConfigGrouping!$D$1:$D$10000,0)),"Primary","Secondary")),"")))))))))</f>
        <v/>
      </c>
    </row>
    <row r="9430" spans="5:5" ht="15" customHeight="1" x14ac:dyDescent="0.35">
      <c r="E9430" s="11" t="str">
        <f>IF(F9430="Primary Timing Controller","Timing",IF(F9430="Secondary Timing Controller","Timing",IF(F9430="Star","Ethernet",IF(F9430="Door Controller","Security Solution",IF(F9430="Elevator Controller","Security Solution",IF(F9430="Range Extender","Security Solution",IF(F9430="Dropbox","Standalone",IF(F9430="LF Exciter","Standalone",IF(OR(F9430="Monitor",F9430="Virtual Wall"),IF(VLOOKUP(H9430,IRDeviceDetails!$A$1:$B$10000,2,FALSE)=0,"Standalone",IF(ISNUMBER(MATCH(H9430,ConfigGrouping!$D$1:$D$10000,0)),"Primary","Secondary")),"")))))))))</f>
        <v/>
      </c>
    </row>
    <row r="9431" spans="5:5" ht="15" customHeight="1" x14ac:dyDescent="0.35">
      <c r="E9431" s="11" t="str">
        <f>IF(F9431="Primary Timing Controller","Timing",IF(F9431="Secondary Timing Controller","Timing",IF(F9431="Star","Ethernet",IF(F9431="Door Controller","Security Solution",IF(F9431="Elevator Controller","Security Solution",IF(F9431="Range Extender","Security Solution",IF(F9431="Dropbox","Standalone",IF(F9431="LF Exciter","Standalone",IF(OR(F9431="Monitor",F9431="Virtual Wall"),IF(VLOOKUP(H9431,IRDeviceDetails!$A$1:$B$10000,2,FALSE)=0,"Standalone",IF(ISNUMBER(MATCH(H9431,ConfigGrouping!$D$1:$D$10000,0)),"Primary","Secondary")),"")))))))))</f>
        <v/>
      </c>
    </row>
    <row r="9432" spans="5:5" ht="15" customHeight="1" x14ac:dyDescent="0.35">
      <c r="E9432" s="11" t="str">
        <f>IF(F9432="Primary Timing Controller","Timing",IF(F9432="Secondary Timing Controller","Timing",IF(F9432="Star","Ethernet",IF(F9432="Door Controller","Security Solution",IF(F9432="Elevator Controller","Security Solution",IF(F9432="Range Extender","Security Solution",IF(F9432="Dropbox","Standalone",IF(F9432="LF Exciter","Standalone",IF(OR(F9432="Monitor",F9432="Virtual Wall"),IF(VLOOKUP(H9432,IRDeviceDetails!$A$1:$B$10000,2,FALSE)=0,"Standalone",IF(ISNUMBER(MATCH(H9432,ConfigGrouping!$D$1:$D$10000,0)),"Primary","Secondary")),"")))))))))</f>
        <v/>
      </c>
    </row>
    <row r="9433" spans="5:5" ht="15" customHeight="1" x14ac:dyDescent="0.35">
      <c r="E9433" s="11" t="str">
        <f>IF(F9433="Primary Timing Controller","Timing",IF(F9433="Secondary Timing Controller","Timing",IF(F9433="Star","Ethernet",IF(F9433="Door Controller","Security Solution",IF(F9433="Elevator Controller","Security Solution",IF(F9433="Range Extender","Security Solution",IF(F9433="Dropbox","Standalone",IF(F9433="LF Exciter","Standalone",IF(OR(F9433="Monitor",F9433="Virtual Wall"),IF(VLOOKUP(H9433,IRDeviceDetails!$A$1:$B$10000,2,FALSE)=0,"Standalone",IF(ISNUMBER(MATCH(H9433,ConfigGrouping!$D$1:$D$10000,0)),"Primary","Secondary")),"")))))))))</f>
        <v/>
      </c>
    </row>
    <row r="9434" spans="5:5" ht="15" customHeight="1" x14ac:dyDescent="0.35">
      <c r="E9434" s="11" t="str">
        <f>IF(F9434="Primary Timing Controller","Timing",IF(F9434="Secondary Timing Controller","Timing",IF(F9434="Star","Ethernet",IF(F9434="Door Controller","Security Solution",IF(F9434="Elevator Controller","Security Solution",IF(F9434="Range Extender","Security Solution",IF(F9434="Dropbox","Standalone",IF(F9434="LF Exciter","Standalone",IF(OR(F9434="Monitor",F9434="Virtual Wall"),IF(VLOOKUP(H9434,IRDeviceDetails!$A$1:$B$10000,2,FALSE)=0,"Standalone",IF(ISNUMBER(MATCH(H9434,ConfigGrouping!$D$1:$D$10000,0)),"Primary","Secondary")),"")))))))))</f>
        <v/>
      </c>
    </row>
    <row r="9435" spans="5:5" ht="15" customHeight="1" x14ac:dyDescent="0.35">
      <c r="E9435" s="11" t="str">
        <f>IF(F9435="Primary Timing Controller","Timing",IF(F9435="Secondary Timing Controller","Timing",IF(F9435="Star","Ethernet",IF(F9435="Door Controller","Security Solution",IF(F9435="Elevator Controller","Security Solution",IF(F9435="Range Extender","Security Solution",IF(F9435="Dropbox","Standalone",IF(F9435="LF Exciter","Standalone",IF(OR(F9435="Monitor",F9435="Virtual Wall"),IF(VLOOKUP(H9435,IRDeviceDetails!$A$1:$B$10000,2,FALSE)=0,"Standalone",IF(ISNUMBER(MATCH(H9435,ConfigGrouping!$D$1:$D$10000,0)),"Primary","Secondary")),"")))))))))</f>
        <v/>
      </c>
    </row>
    <row r="9436" spans="5:5" ht="15" customHeight="1" x14ac:dyDescent="0.35">
      <c r="E9436" s="11" t="str">
        <f>IF(F9436="Primary Timing Controller","Timing",IF(F9436="Secondary Timing Controller","Timing",IF(F9436="Star","Ethernet",IF(F9436="Door Controller","Security Solution",IF(F9436="Elevator Controller","Security Solution",IF(F9436="Range Extender","Security Solution",IF(F9436="Dropbox","Standalone",IF(F9436="LF Exciter","Standalone",IF(OR(F9436="Monitor",F9436="Virtual Wall"),IF(VLOOKUP(H9436,IRDeviceDetails!$A$1:$B$10000,2,FALSE)=0,"Standalone",IF(ISNUMBER(MATCH(H9436,ConfigGrouping!$D$1:$D$10000,0)),"Primary","Secondary")),"")))))))))</f>
        <v/>
      </c>
    </row>
    <row r="9437" spans="5:5" ht="15" customHeight="1" x14ac:dyDescent="0.35">
      <c r="E9437" s="11" t="str">
        <f>IF(F9437="Primary Timing Controller","Timing",IF(F9437="Secondary Timing Controller","Timing",IF(F9437="Star","Ethernet",IF(F9437="Door Controller","Security Solution",IF(F9437="Elevator Controller","Security Solution",IF(F9437="Range Extender","Security Solution",IF(F9437="Dropbox","Standalone",IF(F9437="LF Exciter","Standalone",IF(OR(F9437="Monitor",F9437="Virtual Wall"),IF(VLOOKUP(H9437,IRDeviceDetails!$A$1:$B$10000,2,FALSE)=0,"Standalone",IF(ISNUMBER(MATCH(H9437,ConfigGrouping!$D$1:$D$10000,0)),"Primary","Secondary")),"")))))))))</f>
        <v/>
      </c>
    </row>
    <row r="9438" spans="5:5" ht="15" customHeight="1" x14ac:dyDescent="0.35">
      <c r="E9438" s="11" t="str">
        <f>IF(F9438="Primary Timing Controller","Timing",IF(F9438="Secondary Timing Controller","Timing",IF(F9438="Star","Ethernet",IF(F9438="Door Controller","Security Solution",IF(F9438="Elevator Controller","Security Solution",IF(F9438="Range Extender","Security Solution",IF(F9438="Dropbox","Standalone",IF(F9438="LF Exciter","Standalone",IF(OR(F9438="Monitor",F9438="Virtual Wall"),IF(VLOOKUP(H9438,IRDeviceDetails!$A$1:$B$10000,2,FALSE)=0,"Standalone",IF(ISNUMBER(MATCH(H9438,ConfigGrouping!$D$1:$D$10000,0)),"Primary","Secondary")),"")))))))))</f>
        <v/>
      </c>
    </row>
    <row r="9439" spans="5:5" ht="15" customHeight="1" x14ac:dyDescent="0.35">
      <c r="E9439" s="11" t="str">
        <f>IF(F9439="Primary Timing Controller","Timing",IF(F9439="Secondary Timing Controller","Timing",IF(F9439="Star","Ethernet",IF(F9439="Door Controller","Security Solution",IF(F9439="Elevator Controller","Security Solution",IF(F9439="Range Extender","Security Solution",IF(F9439="Dropbox","Standalone",IF(F9439="LF Exciter","Standalone",IF(OR(F9439="Monitor",F9439="Virtual Wall"),IF(VLOOKUP(H9439,IRDeviceDetails!$A$1:$B$10000,2,FALSE)=0,"Standalone",IF(ISNUMBER(MATCH(H9439,ConfigGrouping!$D$1:$D$10000,0)),"Primary","Secondary")),"")))))))))</f>
        <v/>
      </c>
    </row>
    <row r="9440" spans="5:5" ht="15" customHeight="1" x14ac:dyDescent="0.35">
      <c r="E9440" s="11" t="str">
        <f>IF(F9440="Primary Timing Controller","Timing",IF(F9440="Secondary Timing Controller","Timing",IF(F9440="Star","Ethernet",IF(F9440="Door Controller","Security Solution",IF(F9440="Elevator Controller","Security Solution",IF(F9440="Range Extender","Security Solution",IF(F9440="Dropbox","Standalone",IF(F9440="LF Exciter","Standalone",IF(OR(F9440="Monitor",F9440="Virtual Wall"),IF(VLOOKUP(H9440,IRDeviceDetails!$A$1:$B$10000,2,FALSE)=0,"Standalone",IF(ISNUMBER(MATCH(H9440,ConfigGrouping!$D$1:$D$10000,0)),"Primary","Secondary")),"")))))))))</f>
        <v/>
      </c>
    </row>
    <row r="9441" spans="5:5" ht="15" customHeight="1" x14ac:dyDescent="0.35">
      <c r="E9441" s="11" t="str">
        <f>IF(F9441="Primary Timing Controller","Timing",IF(F9441="Secondary Timing Controller","Timing",IF(F9441="Star","Ethernet",IF(F9441="Door Controller","Security Solution",IF(F9441="Elevator Controller","Security Solution",IF(F9441="Range Extender","Security Solution",IF(F9441="Dropbox","Standalone",IF(F9441="LF Exciter","Standalone",IF(OR(F9441="Monitor",F9441="Virtual Wall"),IF(VLOOKUP(H9441,IRDeviceDetails!$A$1:$B$10000,2,FALSE)=0,"Standalone",IF(ISNUMBER(MATCH(H9441,ConfigGrouping!$D$1:$D$10000,0)),"Primary","Secondary")),"")))))))))</f>
        <v/>
      </c>
    </row>
    <row r="9442" spans="5:5" ht="15" customHeight="1" x14ac:dyDescent="0.35">
      <c r="E9442" s="11" t="str">
        <f>IF(F9442="Primary Timing Controller","Timing",IF(F9442="Secondary Timing Controller","Timing",IF(F9442="Star","Ethernet",IF(F9442="Door Controller","Security Solution",IF(F9442="Elevator Controller","Security Solution",IF(F9442="Range Extender","Security Solution",IF(F9442="Dropbox","Standalone",IF(F9442="LF Exciter","Standalone",IF(OR(F9442="Monitor",F9442="Virtual Wall"),IF(VLOOKUP(H9442,IRDeviceDetails!$A$1:$B$10000,2,FALSE)=0,"Standalone",IF(ISNUMBER(MATCH(H9442,ConfigGrouping!$D$1:$D$10000,0)),"Primary","Secondary")),"")))))))))</f>
        <v/>
      </c>
    </row>
    <row r="9443" spans="5:5" ht="15" customHeight="1" x14ac:dyDescent="0.35">
      <c r="E9443" s="11" t="str">
        <f>IF(F9443="Primary Timing Controller","Timing",IF(F9443="Secondary Timing Controller","Timing",IF(F9443="Star","Ethernet",IF(F9443="Door Controller","Security Solution",IF(F9443="Elevator Controller","Security Solution",IF(F9443="Range Extender","Security Solution",IF(F9443="Dropbox","Standalone",IF(F9443="LF Exciter","Standalone",IF(OR(F9443="Monitor",F9443="Virtual Wall"),IF(VLOOKUP(H9443,IRDeviceDetails!$A$1:$B$10000,2,FALSE)=0,"Standalone",IF(ISNUMBER(MATCH(H9443,ConfigGrouping!$D$1:$D$10000,0)),"Primary","Secondary")),"")))))))))</f>
        <v/>
      </c>
    </row>
    <row r="9444" spans="5:5" ht="15" customHeight="1" x14ac:dyDescent="0.35">
      <c r="E9444" s="11" t="str">
        <f>IF(F9444="Primary Timing Controller","Timing",IF(F9444="Secondary Timing Controller","Timing",IF(F9444="Star","Ethernet",IF(F9444="Door Controller","Security Solution",IF(F9444="Elevator Controller","Security Solution",IF(F9444="Range Extender","Security Solution",IF(F9444="Dropbox","Standalone",IF(F9444="LF Exciter","Standalone",IF(OR(F9444="Monitor",F9444="Virtual Wall"),IF(VLOOKUP(H9444,IRDeviceDetails!$A$1:$B$10000,2,FALSE)=0,"Standalone",IF(ISNUMBER(MATCH(H9444,ConfigGrouping!$D$1:$D$10000,0)),"Primary","Secondary")),"")))))))))</f>
        <v/>
      </c>
    </row>
    <row r="9445" spans="5:5" ht="15" customHeight="1" x14ac:dyDescent="0.35">
      <c r="E9445" s="11" t="str">
        <f>IF(F9445="Primary Timing Controller","Timing",IF(F9445="Secondary Timing Controller","Timing",IF(F9445="Star","Ethernet",IF(F9445="Door Controller","Security Solution",IF(F9445="Elevator Controller","Security Solution",IF(F9445="Range Extender","Security Solution",IF(F9445="Dropbox","Standalone",IF(F9445="LF Exciter","Standalone",IF(OR(F9445="Monitor",F9445="Virtual Wall"),IF(VLOOKUP(H9445,IRDeviceDetails!$A$1:$B$10000,2,FALSE)=0,"Standalone",IF(ISNUMBER(MATCH(H9445,ConfigGrouping!$D$1:$D$10000,0)),"Primary","Secondary")),"")))))))))</f>
        <v/>
      </c>
    </row>
    <row r="9446" spans="5:5" ht="15" customHeight="1" x14ac:dyDescent="0.35">
      <c r="E9446" s="11" t="str">
        <f>IF(F9446="Primary Timing Controller","Timing",IF(F9446="Secondary Timing Controller","Timing",IF(F9446="Star","Ethernet",IF(F9446="Door Controller","Security Solution",IF(F9446="Elevator Controller","Security Solution",IF(F9446="Range Extender","Security Solution",IF(F9446="Dropbox","Standalone",IF(F9446="LF Exciter","Standalone",IF(OR(F9446="Monitor",F9446="Virtual Wall"),IF(VLOOKUP(H9446,IRDeviceDetails!$A$1:$B$10000,2,FALSE)=0,"Standalone",IF(ISNUMBER(MATCH(H9446,ConfigGrouping!$D$1:$D$10000,0)),"Primary","Secondary")),"")))))))))</f>
        <v/>
      </c>
    </row>
    <row r="9447" spans="5:5" ht="15" customHeight="1" x14ac:dyDescent="0.35">
      <c r="E9447" s="11" t="str">
        <f>IF(F9447="Primary Timing Controller","Timing",IF(F9447="Secondary Timing Controller","Timing",IF(F9447="Star","Ethernet",IF(F9447="Door Controller","Security Solution",IF(F9447="Elevator Controller","Security Solution",IF(F9447="Range Extender","Security Solution",IF(F9447="Dropbox","Standalone",IF(F9447="LF Exciter","Standalone",IF(OR(F9447="Monitor",F9447="Virtual Wall"),IF(VLOOKUP(H9447,IRDeviceDetails!$A$1:$B$10000,2,FALSE)=0,"Standalone",IF(ISNUMBER(MATCH(H9447,ConfigGrouping!$D$1:$D$10000,0)),"Primary","Secondary")),"")))))))))</f>
        <v/>
      </c>
    </row>
    <row r="9448" spans="5:5" ht="15" customHeight="1" x14ac:dyDescent="0.35">
      <c r="E9448" s="11" t="str">
        <f>IF(F9448="Primary Timing Controller","Timing",IF(F9448="Secondary Timing Controller","Timing",IF(F9448="Star","Ethernet",IF(F9448="Door Controller","Security Solution",IF(F9448="Elevator Controller","Security Solution",IF(F9448="Range Extender","Security Solution",IF(F9448="Dropbox","Standalone",IF(F9448="LF Exciter","Standalone",IF(OR(F9448="Monitor",F9448="Virtual Wall"),IF(VLOOKUP(H9448,IRDeviceDetails!$A$1:$B$10000,2,FALSE)=0,"Standalone",IF(ISNUMBER(MATCH(H9448,ConfigGrouping!$D$1:$D$10000,0)),"Primary","Secondary")),"")))))))))</f>
        <v/>
      </c>
    </row>
    <row r="9449" spans="5:5" ht="15" customHeight="1" x14ac:dyDescent="0.35">
      <c r="E9449" s="11" t="str">
        <f>IF(F9449="Primary Timing Controller","Timing",IF(F9449="Secondary Timing Controller","Timing",IF(F9449="Star","Ethernet",IF(F9449="Door Controller","Security Solution",IF(F9449="Elevator Controller","Security Solution",IF(F9449="Range Extender","Security Solution",IF(F9449="Dropbox","Standalone",IF(F9449="LF Exciter","Standalone",IF(OR(F9449="Monitor",F9449="Virtual Wall"),IF(VLOOKUP(H9449,IRDeviceDetails!$A$1:$B$10000,2,FALSE)=0,"Standalone",IF(ISNUMBER(MATCH(H9449,ConfigGrouping!$D$1:$D$10000,0)),"Primary","Secondary")),"")))))))))</f>
        <v/>
      </c>
    </row>
    <row r="9450" spans="5:5" ht="15" customHeight="1" x14ac:dyDescent="0.35">
      <c r="E9450" s="11" t="str">
        <f>IF(F9450="Primary Timing Controller","Timing",IF(F9450="Secondary Timing Controller","Timing",IF(F9450="Star","Ethernet",IF(F9450="Door Controller","Security Solution",IF(F9450="Elevator Controller","Security Solution",IF(F9450="Range Extender","Security Solution",IF(F9450="Dropbox","Standalone",IF(F9450="LF Exciter","Standalone",IF(OR(F9450="Monitor",F9450="Virtual Wall"),IF(VLOOKUP(H9450,IRDeviceDetails!$A$1:$B$10000,2,FALSE)=0,"Standalone",IF(ISNUMBER(MATCH(H9450,ConfigGrouping!$D$1:$D$10000,0)),"Primary","Secondary")),"")))))))))</f>
        <v/>
      </c>
    </row>
    <row r="9451" spans="5:5" ht="15" customHeight="1" x14ac:dyDescent="0.35">
      <c r="E9451" s="11" t="str">
        <f>IF(F9451="Primary Timing Controller","Timing",IF(F9451="Secondary Timing Controller","Timing",IF(F9451="Star","Ethernet",IF(F9451="Door Controller","Security Solution",IF(F9451="Elevator Controller","Security Solution",IF(F9451="Range Extender","Security Solution",IF(F9451="Dropbox","Standalone",IF(F9451="LF Exciter","Standalone",IF(OR(F9451="Monitor",F9451="Virtual Wall"),IF(VLOOKUP(H9451,IRDeviceDetails!$A$1:$B$10000,2,FALSE)=0,"Standalone",IF(ISNUMBER(MATCH(H9451,ConfigGrouping!$D$1:$D$10000,0)),"Primary","Secondary")),"")))))))))</f>
        <v/>
      </c>
    </row>
    <row r="9452" spans="5:5" ht="15" customHeight="1" x14ac:dyDescent="0.35">
      <c r="E9452" s="11" t="str">
        <f>IF(F9452="Primary Timing Controller","Timing",IF(F9452="Secondary Timing Controller","Timing",IF(F9452="Star","Ethernet",IF(F9452="Door Controller","Security Solution",IF(F9452="Elevator Controller","Security Solution",IF(F9452="Range Extender","Security Solution",IF(F9452="Dropbox","Standalone",IF(F9452="LF Exciter","Standalone",IF(OR(F9452="Monitor",F9452="Virtual Wall"),IF(VLOOKUP(H9452,IRDeviceDetails!$A$1:$B$10000,2,FALSE)=0,"Standalone",IF(ISNUMBER(MATCH(H9452,ConfigGrouping!$D$1:$D$10000,0)),"Primary","Secondary")),"")))))))))</f>
        <v/>
      </c>
    </row>
    <row r="9453" spans="5:5" ht="15" customHeight="1" x14ac:dyDescent="0.35">
      <c r="E9453" s="11" t="str">
        <f>IF(F9453="Primary Timing Controller","Timing",IF(F9453="Secondary Timing Controller","Timing",IF(F9453="Star","Ethernet",IF(F9453="Door Controller","Security Solution",IF(F9453="Elevator Controller","Security Solution",IF(F9453="Range Extender","Security Solution",IF(F9453="Dropbox","Standalone",IF(F9453="LF Exciter","Standalone",IF(OR(F9453="Monitor",F9453="Virtual Wall"),IF(VLOOKUP(H9453,IRDeviceDetails!$A$1:$B$10000,2,FALSE)=0,"Standalone",IF(ISNUMBER(MATCH(H9453,ConfigGrouping!$D$1:$D$10000,0)),"Primary","Secondary")),"")))))))))</f>
        <v/>
      </c>
    </row>
    <row r="9454" spans="5:5" ht="15" customHeight="1" x14ac:dyDescent="0.35">
      <c r="E9454" s="11" t="str">
        <f>IF(F9454="Primary Timing Controller","Timing",IF(F9454="Secondary Timing Controller","Timing",IF(F9454="Star","Ethernet",IF(F9454="Door Controller","Security Solution",IF(F9454="Elevator Controller","Security Solution",IF(F9454="Range Extender","Security Solution",IF(F9454="Dropbox","Standalone",IF(F9454="LF Exciter","Standalone",IF(OR(F9454="Monitor",F9454="Virtual Wall"),IF(VLOOKUP(H9454,IRDeviceDetails!$A$1:$B$10000,2,FALSE)=0,"Standalone",IF(ISNUMBER(MATCH(H9454,ConfigGrouping!$D$1:$D$10000,0)),"Primary","Secondary")),"")))))))))</f>
        <v/>
      </c>
    </row>
    <row r="9455" spans="5:5" ht="15" customHeight="1" x14ac:dyDescent="0.35">
      <c r="E9455" s="11" t="str">
        <f>IF(F9455="Primary Timing Controller","Timing",IF(F9455="Secondary Timing Controller","Timing",IF(F9455="Star","Ethernet",IF(F9455="Door Controller","Security Solution",IF(F9455="Elevator Controller","Security Solution",IF(F9455="Range Extender","Security Solution",IF(F9455="Dropbox","Standalone",IF(F9455="LF Exciter","Standalone",IF(OR(F9455="Monitor",F9455="Virtual Wall"),IF(VLOOKUP(H9455,IRDeviceDetails!$A$1:$B$10000,2,FALSE)=0,"Standalone",IF(ISNUMBER(MATCH(H9455,ConfigGrouping!$D$1:$D$10000,0)),"Primary","Secondary")),"")))))))))</f>
        <v/>
      </c>
    </row>
    <row r="9456" spans="5:5" ht="15" customHeight="1" x14ac:dyDescent="0.35">
      <c r="E9456" s="11" t="str">
        <f>IF(F9456="Primary Timing Controller","Timing",IF(F9456="Secondary Timing Controller","Timing",IF(F9456="Star","Ethernet",IF(F9456="Door Controller","Security Solution",IF(F9456="Elevator Controller","Security Solution",IF(F9456="Range Extender","Security Solution",IF(F9456="Dropbox","Standalone",IF(F9456="LF Exciter","Standalone",IF(OR(F9456="Monitor",F9456="Virtual Wall"),IF(VLOOKUP(H9456,IRDeviceDetails!$A$1:$B$10000,2,FALSE)=0,"Standalone",IF(ISNUMBER(MATCH(H9456,ConfigGrouping!$D$1:$D$10000,0)),"Primary","Secondary")),"")))))))))</f>
        <v/>
      </c>
    </row>
    <row r="9457" spans="5:5" ht="15" customHeight="1" x14ac:dyDescent="0.35">
      <c r="E9457" s="11" t="str">
        <f>IF(F9457="Primary Timing Controller","Timing",IF(F9457="Secondary Timing Controller","Timing",IF(F9457="Star","Ethernet",IF(F9457="Door Controller","Security Solution",IF(F9457="Elevator Controller","Security Solution",IF(F9457="Range Extender","Security Solution",IF(F9457="Dropbox","Standalone",IF(F9457="LF Exciter","Standalone",IF(OR(F9457="Monitor",F9457="Virtual Wall"),IF(VLOOKUP(H9457,IRDeviceDetails!$A$1:$B$10000,2,FALSE)=0,"Standalone",IF(ISNUMBER(MATCH(H9457,ConfigGrouping!$D$1:$D$10000,0)),"Primary","Secondary")),"")))))))))</f>
        <v/>
      </c>
    </row>
    <row r="9458" spans="5:5" ht="15" customHeight="1" x14ac:dyDescent="0.35">
      <c r="E9458" s="11" t="str">
        <f>IF(F9458="Primary Timing Controller","Timing",IF(F9458="Secondary Timing Controller","Timing",IF(F9458="Star","Ethernet",IF(F9458="Door Controller","Security Solution",IF(F9458="Elevator Controller","Security Solution",IF(F9458="Range Extender","Security Solution",IF(F9458="Dropbox","Standalone",IF(F9458="LF Exciter","Standalone",IF(OR(F9458="Monitor",F9458="Virtual Wall"),IF(VLOOKUP(H9458,IRDeviceDetails!$A$1:$B$10000,2,FALSE)=0,"Standalone",IF(ISNUMBER(MATCH(H9458,ConfigGrouping!$D$1:$D$10000,0)),"Primary","Secondary")),"")))))))))</f>
        <v/>
      </c>
    </row>
    <row r="9459" spans="5:5" ht="15" customHeight="1" x14ac:dyDescent="0.35">
      <c r="E9459" s="11" t="str">
        <f>IF(F9459="Primary Timing Controller","Timing",IF(F9459="Secondary Timing Controller","Timing",IF(F9459="Star","Ethernet",IF(F9459="Door Controller","Security Solution",IF(F9459="Elevator Controller","Security Solution",IF(F9459="Range Extender","Security Solution",IF(F9459="Dropbox","Standalone",IF(F9459="LF Exciter","Standalone",IF(OR(F9459="Monitor",F9459="Virtual Wall"),IF(VLOOKUP(H9459,IRDeviceDetails!$A$1:$B$10000,2,FALSE)=0,"Standalone",IF(ISNUMBER(MATCH(H9459,ConfigGrouping!$D$1:$D$10000,0)),"Primary","Secondary")),"")))))))))</f>
        <v/>
      </c>
    </row>
    <row r="9460" spans="5:5" ht="15" customHeight="1" x14ac:dyDescent="0.35">
      <c r="E9460" s="11" t="str">
        <f>IF(F9460="Primary Timing Controller","Timing",IF(F9460="Secondary Timing Controller","Timing",IF(F9460="Star","Ethernet",IF(F9460="Door Controller","Security Solution",IF(F9460="Elevator Controller","Security Solution",IF(F9460="Range Extender","Security Solution",IF(F9460="Dropbox","Standalone",IF(F9460="LF Exciter","Standalone",IF(OR(F9460="Monitor",F9460="Virtual Wall"),IF(VLOOKUP(H9460,IRDeviceDetails!$A$1:$B$10000,2,FALSE)=0,"Standalone",IF(ISNUMBER(MATCH(H9460,ConfigGrouping!$D$1:$D$10000,0)),"Primary","Secondary")),"")))))))))</f>
        <v/>
      </c>
    </row>
    <row r="9461" spans="5:5" ht="15" customHeight="1" x14ac:dyDescent="0.35">
      <c r="E9461" s="11" t="str">
        <f>IF(F9461="Primary Timing Controller","Timing",IF(F9461="Secondary Timing Controller","Timing",IF(F9461="Star","Ethernet",IF(F9461="Door Controller","Security Solution",IF(F9461="Elevator Controller","Security Solution",IF(F9461="Range Extender","Security Solution",IF(F9461="Dropbox","Standalone",IF(F9461="LF Exciter","Standalone",IF(OR(F9461="Monitor",F9461="Virtual Wall"),IF(VLOOKUP(H9461,IRDeviceDetails!$A$1:$B$10000,2,FALSE)=0,"Standalone",IF(ISNUMBER(MATCH(H9461,ConfigGrouping!$D$1:$D$10000,0)),"Primary","Secondary")),"")))))))))</f>
        <v/>
      </c>
    </row>
    <row r="9462" spans="5:5" ht="15" customHeight="1" x14ac:dyDescent="0.35">
      <c r="E9462" s="11" t="str">
        <f>IF(F9462="Primary Timing Controller","Timing",IF(F9462="Secondary Timing Controller","Timing",IF(F9462="Star","Ethernet",IF(F9462="Door Controller","Security Solution",IF(F9462="Elevator Controller","Security Solution",IF(F9462="Range Extender","Security Solution",IF(F9462="Dropbox","Standalone",IF(F9462="LF Exciter","Standalone",IF(OR(F9462="Monitor",F9462="Virtual Wall"),IF(VLOOKUP(H9462,IRDeviceDetails!$A$1:$B$10000,2,FALSE)=0,"Standalone",IF(ISNUMBER(MATCH(H9462,ConfigGrouping!$D$1:$D$10000,0)),"Primary","Secondary")),"")))))))))</f>
        <v/>
      </c>
    </row>
    <row r="9463" spans="5:5" ht="15" customHeight="1" x14ac:dyDescent="0.35">
      <c r="E9463" s="11" t="str">
        <f>IF(F9463="Primary Timing Controller","Timing",IF(F9463="Secondary Timing Controller","Timing",IF(F9463="Star","Ethernet",IF(F9463="Door Controller","Security Solution",IF(F9463="Elevator Controller","Security Solution",IF(F9463="Range Extender","Security Solution",IF(F9463="Dropbox","Standalone",IF(F9463="LF Exciter","Standalone",IF(OR(F9463="Monitor",F9463="Virtual Wall"),IF(VLOOKUP(H9463,IRDeviceDetails!$A$1:$B$10000,2,FALSE)=0,"Standalone",IF(ISNUMBER(MATCH(H9463,ConfigGrouping!$D$1:$D$10000,0)),"Primary","Secondary")),"")))))))))</f>
        <v/>
      </c>
    </row>
    <row r="9464" spans="5:5" ht="15" customHeight="1" x14ac:dyDescent="0.35">
      <c r="E9464" s="11" t="str">
        <f>IF(F9464="Primary Timing Controller","Timing",IF(F9464="Secondary Timing Controller","Timing",IF(F9464="Star","Ethernet",IF(F9464="Door Controller","Security Solution",IF(F9464="Elevator Controller","Security Solution",IF(F9464="Range Extender","Security Solution",IF(F9464="Dropbox","Standalone",IF(F9464="LF Exciter","Standalone",IF(OR(F9464="Monitor",F9464="Virtual Wall"),IF(VLOOKUP(H9464,IRDeviceDetails!$A$1:$B$10000,2,FALSE)=0,"Standalone",IF(ISNUMBER(MATCH(H9464,ConfigGrouping!$D$1:$D$10000,0)),"Primary","Secondary")),"")))))))))</f>
        <v/>
      </c>
    </row>
    <row r="9465" spans="5:5" ht="15" customHeight="1" x14ac:dyDescent="0.35">
      <c r="E9465" s="11" t="str">
        <f>IF(F9465="Primary Timing Controller","Timing",IF(F9465="Secondary Timing Controller","Timing",IF(F9465="Star","Ethernet",IF(F9465="Door Controller","Security Solution",IF(F9465="Elevator Controller","Security Solution",IF(F9465="Range Extender","Security Solution",IF(F9465="Dropbox","Standalone",IF(F9465="LF Exciter","Standalone",IF(OR(F9465="Monitor",F9465="Virtual Wall"),IF(VLOOKUP(H9465,IRDeviceDetails!$A$1:$B$10000,2,FALSE)=0,"Standalone",IF(ISNUMBER(MATCH(H9465,ConfigGrouping!$D$1:$D$10000,0)),"Primary","Secondary")),"")))))))))</f>
        <v/>
      </c>
    </row>
    <row r="9466" spans="5:5" ht="15" customHeight="1" x14ac:dyDescent="0.35">
      <c r="E9466" s="11" t="str">
        <f>IF(F9466="Primary Timing Controller","Timing",IF(F9466="Secondary Timing Controller","Timing",IF(F9466="Star","Ethernet",IF(F9466="Door Controller","Security Solution",IF(F9466="Elevator Controller","Security Solution",IF(F9466="Range Extender","Security Solution",IF(F9466="Dropbox","Standalone",IF(F9466="LF Exciter","Standalone",IF(OR(F9466="Monitor",F9466="Virtual Wall"),IF(VLOOKUP(H9466,IRDeviceDetails!$A$1:$B$10000,2,FALSE)=0,"Standalone",IF(ISNUMBER(MATCH(H9466,ConfigGrouping!$D$1:$D$10000,0)),"Primary","Secondary")),"")))))))))</f>
        <v/>
      </c>
    </row>
    <row r="9467" spans="5:5" ht="15" customHeight="1" x14ac:dyDescent="0.35">
      <c r="E9467" s="11" t="str">
        <f>IF(F9467="Primary Timing Controller","Timing",IF(F9467="Secondary Timing Controller","Timing",IF(F9467="Star","Ethernet",IF(F9467="Door Controller","Security Solution",IF(F9467="Elevator Controller","Security Solution",IF(F9467="Range Extender","Security Solution",IF(F9467="Dropbox","Standalone",IF(F9467="LF Exciter","Standalone",IF(OR(F9467="Monitor",F9467="Virtual Wall"),IF(VLOOKUP(H9467,IRDeviceDetails!$A$1:$B$10000,2,FALSE)=0,"Standalone",IF(ISNUMBER(MATCH(H9467,ConfigGrouping!$D$1:$D$10000,0)),"Primary","Secondary")),"")))))))))</f>
        <v/>
      </c>
    </row>
    <row r="9468" spans="5:5" ht="15" customHeight="1" x14ac:dyDescent="0.35">
      <c r="E9468" s="11" t="str">
        <f>IF(F9468="Primary Timing Controller","Timing",IF(F9468="Secondary Timing Controller","Timing",IF(F9468="Star","Ethernet",IF(F9468="Door Controller","Security Solution",IF(F9468="Elevator Controller","Security Solution",IF(F9468="Range Extender","Security Solution",IF(F9468="Dropbox","Standalone",IF(F9468="LF Exciter","Standalone",IF(OR(F9468="Monitor",F9468="Virtual Wall"),IF(VLOOKUP(H9468,IRDeviceDetails!$A$1:$B$10000,2,FALSE)=0,"Standalone",IF(ISNUMBER(MATCH(H9468,ConfigGrouping!$D$1:$D$10000,0)),"Primary","Secondary")),"")))))))))</f>
        <v/>
      </c>
    </row>
    <row r="9469" spans="5:5" ht="15" customHeight="1" x14ac:dyDescent="0.35">
      <c r="E9469" s="11" t="str">
        <f>IF(F9469="Primary Timing Controller","Timing",IF(F9469="Secondary Timing Controller","Timing",IF(F9469="Star","Ethernet",IF(F9469="Door Controller","Security Solution",IF(F9469="Elevator Controller","Security Solution",IF(F9469="Range Extender","Security Solution",IF(F9469="Dropbox","Standalone",IF(F9469="LF Exciter","Standalone",IF(OR(F9469="Monitor",F9469="Virtual Wall"),IF(VLOOKUP(H9469,IRDeviceDetails!$A$1:$B$10000,2,FALSE)=0,"Standalone",IF(ISNUMBER(MATCH(H9469,ConfigGrouping!$D$1:$D$10000,0)),"Primary","Secondary")),"")))))))))</f>
        <v/>
      </c>
    </row>
    <row r="9470" spans="5:5" ht="15" customHeight="1" x14ac:dyDescent="0.35">
      <c r="E9470" s="11" t="str">
        <f>IF(F9470="Primary Timing Controller","Timing",IF(F9470="Secondary Timing Controller","Timing",IF(F9470="Star","Ethernet",IF(F9470="Door Controller","Security Solution",IF(F9470="Elevator Controller","Security Solution",IF(F9470="Range Extender","Security Solution",IF(F9470="Dropbox","Standalone",IF(F9470="LF Exciter","Standalone",IF(OR(F9470="Monitor",F9470="Virtual Wall"),IF(VLOOKUP(H9470,IRDeviceDetails!$A$1:$B$10000,2,FALSE)=0,"Standalone",IF(ISNUMBER(MATCH(H9470,ConfigGrouping!$D$1:$D$10000,0)),"Primary","Secondary")),"")))))))))</f>
        <v/>
      </c>
    </row>
    <row r="9471" spans="5:5" ht="15" customHeight="1" x14ac:dyDescent="0.35">
      <c r="E9471" s="11" t="str">
        <f>IF(F9471="Primary Timing Controller","Timing",IF(F9471="Secondary Timing Controller","Timing",IF(F9471="Star","Ethernet",IF(F9471="Door Controller","Security Solution",IF(F9471="Elevator Controller","Security Solution",IF(F9471="Range Extender","Security Solution",IF(F9471="Dropbox","Standalone",IF(F9471="LF Exciter","Standalone",IF(OR(F9471="Monitor",F9471="Virtual Wall"),IF(VLOOKUP(H9471,IRDeviceDetails!$A$1:$B$10000,2,FALSE)=0,"Standalone",IF(ISNUMBER(MATCH(H9471,ConfigGrouping!$D$1:$D$10000,0)),"Primary","Secondary")),"")))))))))</f>
        <v/>
      </c>
    </row>
    <row r="9472" spans="5:5" ht="15" customHeight="1" x14ac:dyDescent="0.35">
      <c r="E9472" s="11" t="str">
        <f>IF(F9472="Primary Timing Controller","Timing",IF(F9472="Secondary Timing Controller","Timing",IF(F9472="Star","Ethernet",IF(F9472="Door Controller","Security Solution",IF(F9472="Elevator Controller","Security Solution",IF(F9472="Range Extender","Security Solution",IF(F9472="Dropbox","Standalone",IF(F9472="LF Exciter","Standalone",IF(OR(F9472="Monitor",F9472="Virtual Wall"),IF(VLOOKUP(H9472,IRDeviceDetails!$A$1:$B$10000,2,FALSE)=0,"Standalone",IF(ISNUMBER(MATCH(H9472,ConfigGrouping!$D$1:$D$10000,0)),"Primary","Secondary")),"")))))))))</f>
        <v/>
      </c>
    </row>
    <row r="9473" spans="5:5" ht="15" customHeight="1" x14ac:dyDescent="0.35">
      <c r="E9473" s="11" t="str">
        <f>IF(F9473="Primary Timing Controller","Timing",IF(F9473="Secondary Timing Controller","Timing",IF(F9473="Star","Ethernet",IF(F9473="Door Controller","Security Solution",IF(F9473="Elevator Controller","Security Solution",IF(F9473="Range Extender","Security Solution",IF(F9473="Dropbox","Standalone",IF(F9473="LF Exciter","Standalone",IF(OR(F9473="Monitor",F9473="Virtual Wall"),IF(VLOOKUP(H9473,IRDeviceDetails!$A$1:$B$10000,2,FALSE)=0,"Standalone",IF(ISNUMBER(MATCH(H9473,ConfigGrouping!$D$1:$D$10000,0)),"Primary","Secondary")),"")))))))))</f>
        <v/>
      </c>
    </row>
    <row r="9474" spans="5:5" ht="15" customHeight="1" x14ac:dyDescent="0.35">
      <c r="E9474" s="11" t="str">
        <f>IF(F9474="Primary Timing Controller","Timing",IF(F9474="Secondary Timing Controller","Timing",IF(F9474="Star","Ethernet",IF(F9474="Door Controller","Security Solution",IF(F9474="Elevator Controller","Security Solution",IF(F9474="Range Extender","Security Solution",IF(F9474="Dropbox","Standalone",IF(F9474="LF Exciter","Standalone",IF(OR(F9474="Monitor",F9474="Virtual Wall"),IF(VLOOKUP(H9474,IRDeviceDetails!$A$1:$B$10000,2,FALSE)=0,"Standalone",IF(ISNUMBER(MATCH(H9474,ConfigGrouping!$D$1:$D$10000,0)),"Primary","Secondary")),"")))))))))</f>
        <v/>
      </c>
    </row>
    <row r="9475" spans="5:5" ht="15" customHeight="1" x14ac:dyDescent="0.35">
      <c r="E9475" s="11" t="str">
        <f>IF(F9475="Primary Timing Controller","Timing",IF(F9475="Secondary Timing Controller","Timing",IF(F9475="Star","Ethernet",IF(F9475="Door Controller","Security Solution",IF(F9475="Elevator Controller","Security Solution",IF(F9475="Range Extender","Security Solution",IF(F9475="Dropbox","Standalone",IF(F9475="LF Exciter","Standalone",IF(OR(F9475="Monitor",F9475="Virtual Wall"),IF(VLOOKUP(H9475,IRDeviceDetails!$A$1:$B$10000,2,FALSE)=0,"Standalone",IF(ISNUMBER(MATCH(H9475,ConfigGrouping!$D$1:$D$10000,0)),"Primary","Secondary")),"")))))))))</f>
        <v/>
      </c>
    </row>
    <row r="9476" spans="5:5" ht="15" customHeight="1" x14ac:dyDescent="0.35">
      <c r="E9476" s="11" t="str">
        <f>IF(F9476="Primary Timing Controller","Timing",IF(F9476="Secondary Timing Controller","Timing",IF(F9476="Star","Ethernet",IF(F9476="Door Controller","Security Solution",IF(F9476="Elevator Controller","Security Solution",IF(F9476="Range Extender","Security Solution",IF(F9476="Dropbox","Standalone",IF(F9476="LF Exciter","Standalone",IF(OR(F9476="Monitor",F9476="Virtual Wall"),IF(VLOOKUP(H9476,IRDeviceDetails!$A$1:$B$10000,2,FALSE)=0,"Standalone",IF(ISNUMBER(MATCH(H9476,ConfigGrouping!$D$1:$D$10000,0)),"Primary","Secondary")),"")))))))))</f>
        <v/>
      </c>
    </row>
    <row r="9477" spans="5:5" ht="15" customHeight="1" x14ac:dyDescent="0.35">
      <c r="E9477" s="11" t="str">
        <f>IF(F9477="Primary Timing Controller","Timing",IF(F9477="Secondary Timing Controller","Timing",IF(F9477="Star","Ethernet",IF(F9477="Door Controller","Security Solution",IF(F9477="Elevator Controller","Security Solution",IF(F9477="Range Extender","Security Solution",IF(F9477="Dropbox","Standalone",IF(F9477="LF Exciter","Standalone",IF(OR(F9477="Monitor",F9477="Virtual Wall"),IF(VLOOKUP(H9477,IRDeviceDetails!$A$1:$B$10000,2,FALSE)=0,"Standalone",IF(ISNUMBER(MATCH(H9477,ConfigGrouping!$D$1:$D$10000,0)),"Primary","Secondary")),"")))))))))</f>
        <v/>
      </c>
    </row>
    <row r="9478" spans="5:5" ht="15" customHeight="1" x14ac:dyDescent="0.35">
      <c r="E9478" s="11" t="str">
        <f>IF(F9478="Primary Timing Controller","Timing",IF(F9478="Secondary Timing Controller","Timing",IF(F9478="Star","Ethernet",IF(F9478="Door Controller","Security Solution",IF(F9478="Elevator Controller","Security Solution",IF(F9478="Range Extender","Security Solution",IF(F9478="Dropbox","Standalone",IF(F9478="LF Exciter","Standalone",IF(OR(F9478="Monitor",F9478="Virtual Wall"),IF(VLOOKUP(H9478,IRDeviceDetails!$A$1:$B$10000,2,FALSE)=0,"Standalone",IF(ISNUMBER(MATCH(H9478,ConfigGrouping!$D$1:$D$10000,0)),"Primary","Secondary")),"")))))))))</f>
        <v/>
      </c>
    </row>
    <row r="9479" spans="5:5" ht="15" customHeight="1" x14ac:dyDescent="0.35">
      <c r="E9479" s="11" t="str">
        <f>IF(F9479="Primary Timing Controller","Timing",IF(F9479="Secondary Timing Controller","Timing",IF(F9479="Star","Ethernet",IF(F9479="Door Controller","Security Solution",IF(F9479="Elevator Controller","Security Solution",IF(F9479="Range Extender","Security Solution",IF(F9479="Dropbox","Standalone",IF(F9479="LF Exciter","Standalone",IF(OR(F9479="Monitor",F9479="Virtual Wall"),IF(VLOOKUP(H9479,IRDeviceDetails!$A$1:$B$10000,2,FALSE)=0,"Standalone",IF(ISNUMBER(MATCH(H9479,ConfigGrouping!$D$1:$D$10000,0)),"Primary","Secondary")),"")))))))))</f>
        <v/>
      </c>
    </row>
    <row r="9480" spans="5:5" ht="15" customHeight="1" x14ac:dyDescent="0.35">
      <c r="E9480" s="11" t="str">
        <f>IF(F9480="Primary Timing Controller","Timing",IF(F9480="Secondary Timing Controller","Timing",IF(F9480="Star","Ethernet",IF(F9480="Door Controller","Security Solution",IF(F9480="Elevator Controller","Security Solution",IF(F9480="Range Extender","Security Solution",IF(F9480="Dropbox","Standalone",IF(F9480="LF Exciter","Standalone",IF(OR(F9480="Monitor",F9480="Virtual Wall"),IF(VLOOKUP(H9480,IRDeviceDetails!$A$1:$B$10000,2,FALSE)=0,"Standalone",IF(ISNUMBER(MATCH(H9480,ConfigGrouping!$D$1:$D$10000,0)),"Primary","Secondary")),"")))))))))</f>
        <v/>
      </c>
    </row>
    <row r="9481" spans="5:5" ht="15" customHeight="1" x14ac:dyDescent="0.35">
      <c r="E9481" s="11" t="str">
        <f>IF(F9481="Primary Timing Controller","Timing",IF(F9481="Secondary Timing Controller","Timing",IF(F9481="Star","Ethernet",IF(F9481="Door Controller","Security Solution",IF(F9481="Elevator Controller","Security Solution",IF(F9481="Range Extender","Security Solution",IF(F9481="Dropbox","Standalone",IF(F9481="LF Exciter","Standalone",IF(OR(F9481="Monitor",F9481="Virtual Wall"),IF(VLOOKUP(H9481,IRDeviceDetails!$A$1:$B$10000,2,FALSE)=0,"Standalone",IF(ISNUMBER(MATCH(H9481,ConfigGrouping!$D$1:$D$10000,0)),"Primary","Secondary")),"")))))))))</f>
        <v/>
      </c>
    </row>
    <row r="9482" spans="5:5" ht="15" customHeight="1" x14ac:dyDescent="0.35">
      <c r="E9482" s="11" t="str">
        <f>IF(F9482="Primary Timing Controller","Timing",IF(F9482="Secondary Timing Controller","Timing",IF(F9482="Star","Ethernet",IF(F9482="Door Controller","Security Solution",IF(F9482="Elevator Controller","Security Solution",IF(F9482="Range Extender","Security Solution",IF(F9482="Dropbox","Standalone",IF(F9482="LF Exciter","Standalone",IF(OR(F9482="Monitor",F9482="Virtual Wall"),IF(VLOOKUP(H9482,IRDeviceDetails!$A$1:$B$10000,2,FALSE)=0,"Standalone",IF(ISNUMBER(MATCH(H9482,ConfigGrouping!$D$1:$D$10000,0)),"Primary","Secondary")),"")))))))))</f>
        <v/>
      </c>
    </row>
    <row r="9483" spans="5:5" ht="15" customHeight="1" x14ac:dyDescent="0.35">
      <c r="E9483" s="11" t="str">
        <f>IF(F9483="Primary Timing Controller","Timing",IF(F9483="Secondary Timing Controller","Timing",IF(F9483="Star","Ethernet",IF(F9483="Door Controller","Security Solution",IF(F9483="Elevator Controller","Security Solution",IF(F9483="Range Extender","Security Solution",IF(F9483="Dropbox","Standalone",IF(F9483="LF Exciter","Standalone",IF(OR(F9483="Monitor",F9483="Virtual Wall"),IF(VLOOKUP(H9483,IRDeviceDetails!$A$1:$B$10000,2,FALSE)=0,"Standalone",IF(ISNUMBER(MATCH(H9483,ConfigGrouping!$D$1:$D$10000,0)),"Primary","Secondary")),"")))))))))</f>
        <v/>
      </c>
    </row>
    <row r="9484" spans="5:5" ht="15" customHeight="1" x14ac:dyDescent="0.35">
      <c r="E9484" s="11" t="str">
        <f>IF(F9484="Primary Timing Controller","Timing",IF(F9484="Secondary Timing Controller","Timing",IF(F9484="Star","Ethernet",IF(F9484="Door Controller","Security Solution",IF(F9484="Elevator Controller","Security Solution",IF(F9484="Range Extender","Security Solution",IF(F9484="Dropbox","Standalone",IF(F9484="LF Exciter","Standalone",IF(OR(F9484="Monitor",F9484="Virtual Wall"),IF(VLOOKUP(H9484,IRDeviceDetails!$A$1:$B$10000,2,FALSE)=0,"Standalone",IF(ISNUMBER(MATCH(H9484,ConfigGrouping!$D$1:$D$10000,0)),"Primary","Secondary")),"")))))))))</f>
        <v/>
      </c>
    </row>
    <row r="9485" spans="5:5" ht="15" customHeight="1" x14ac:dyDescent="0.35">
      <c r="E9485" s="11" t="str">
        <f>IF(F9485="Primary Timing Controller","Timing",IF(F9485="Secondary Timing Controller","Timing",IF(F9485="Star","Ethernet",IF(F9485="Door Controller","Security Solution",IF(F9485="Elevator Controller","Security Solution",IF(F9485="Range Extender","Security Solution",IF(F9485="Dropbox","Standalone",IF(F9485="LF Exciter","Standalone",IF(OR(F9485="Monitor",F9485="Virtual Wall"),IF(VLOOKUP(H9485,IRDeviceDetails!$A$1:$B$10000,2,FALSE)=0,"Standalone",IF(ISNUMBER(MATCH(H9485,ConfigGrouping!$D$1:$D$10000,0)),"Primary","Secondary")),"")))))))))</f>
        <v/>
      </c>
    </row>
    <row r="9486" spans="5:5" ht="15" customHeight="1" x14ac:dyDescent="0.35">
      <c r="E9486" s="11" t="str">
        <f>IF(F9486="Primary Timing Controller","Timing",IF(F9486="Secondary Timing Controller","Timing",IF(F9486="Star","Ethernet",IF(F9486="Door Controller","Security Solution",IF(F9486="Elevator Controller","Security Solution",IF(F9486="Range Extender","Security Solution",IF(F9486="Dropbox","Standalone",IF(F9486="LF Exciter","Standalone",IF(OR(F9486="Monitor",F9486="Virtual Wall"),IF(VLOOKUP(H9486,IRDeviceDetails!$A$1:$B$10000,2,FALSE)=0,"Standalone",IF(ISNUMBER(MATCH(H9486,ConfigGrouping!$D$1:$D$10000,0)),"Primary","Secondary")),"")))))))))</f>
        <v/>
      </c>
    </row>
    <row r="9487" spans="5:5" ht="15" customHeight="1" x14ac:dyDescent="0.35">
      <c r="E9487" s="11" t="str">
        <f>IF(F9487="Primary Timing Controller","Timing",IF(F9487="Secondary Timing Controller","Timing",IF(F9487="Star","Ethernet",IF(F9487="Door Controller","Security Solution",IF(F9487="Elevator Controller","Security Solution",IF(F9487="Range Extender","Security Solution",IF(F9487="Dropbox","Standalone",IF(F9487="LF Exciter","Standalone",IF(OR(F9487="Monitor",F9487="Virtual Wall"),IF(VLOOKUP(H9487,IRDeviceDetails!$A$1:$B$10000,2,FALSE)=0,"Standalone",IF(ISNUMBER(MATCH(H9487,ConfigGrouping!$D$1:$D$10000,0)),"Primary","Secondary")),"")))))))))</f>
        <v/>
      </c>
    </row>
    <row r="9488" spans="5:5" ht="15" customHeight="1" x14ac:dyDescent="0.35">
      <c r="E9488" s="11" t="str">
        <f>IF(F9488="Primary Timing Controller","Timing",IF(F9488="Secondary Timing Controller","Timing",IF(F9488="Star","Ethernet",IF(F9488="Door Controller","Security Solution",IF(F9488="Elevator Controller","Security Solution",IF(F9488="Range Extender","Security Solution",IF(F9488="Dropbox","Standalone",IF(F9488="LF Exciter","Standalone",IF(OR(F9488="Monitor",F9488="Virtual Wall"),IF(VLOOKUP(H9488,IRDeviceDetails!$A$1:$B$10000,2,FALSE)=0,"Standalone",IF(ISNUMBER(MATCH(H9488,ConfigGrouping!$D$1:$D$10000,0)),"Primary","Secondary")),"")))))))))</f>
        <v/>
      </c>
    </row>
    <row r="9489" spans="5:5" ht="15" customHeight="1" x14ac:dyDescent="0.35">
      <c r="E9489" s="11" t="str">
        <f>IF(F9489="Primary Timing Controller","Timing",IF(F9489="Secondary Timing Controller","Timing",IF(F9489="Star","Ethernet",IF(F9489="Door Controller","Security Solution",IF(F9489="Elevator Controller","Security Solution",IF(F9489="Range Extender","Security Solution",IF(F9489="Dropbox","Standalone",IF(F9489="LF Exciter","Standalone",IF(OR(F9489="Monitor",F9489="Virtual Wall"),IF(VLOOKUP(H9489,IRDeviceDetails!$A$1:$B$10000,2,FALSE)=0,"Standalone",IF(ISNUMBER(MATCH(H9489,ConfigGrouping!$D$1:$D$10000,0)),"Primary","Secondary")),"")))))))))</f>
        <v/>
      </c>
    </row>
    <row r="9490" spans="5:5" ht="15" customHeight="1" x14ac:dyDescent="0.35">
      <c r="E9490" s="11" t="str">
        <f>IF(F9490="Primary Timing Controller","Timing",IF(F9490="Secondary Timing Controller","Timing",IF(F9490="Star","Ethernet",IF(F9490="Door Controller","Security Solution",IF(F9490="Elevator Controller","Security Solution",IF(F9490="Range Extender","Security Solution",IF(F9490="Dropbox","Standalone",IF(F9490="LF Exciter","Standalone",IF(OR(F9490="Monitor",F9490="Virtual Wall"),IF(VLOOKUP(H9490,IRDeviceDetails!$A$1:$B$10000,2,FALSE)=0,"Standalone",IF(ISNUMBER(MATCH(H9490,ConfigGrouping!$D$1:$D$10000,0)),"Primary","Secondary")),"")))))))))</f>
        <v/>
      </c>
    </row>
    <row r="9491" spans="5:5" ht="15" customHeight="1" x14ac:dyDescent="0.35">
      <c r="E9491" s="11" t="str">
        <f>IF(F9491="Primary Timing Controller","Timing",IF(F9491="Secondary Timing Controller","Timing",IF(F9491="Star","Ethernet",IF(F9491="Door Controller","Security Solution",IF(F9491="Elevator Controller","Security Solution",IF(F9491="Range Extender","Security Solution",IF(F9491="Dropbox","Standalone",IF(F9491="LF Exciter","Standalone",IF(OR(F9491="Monitor",F9491="Virtual Wall"),IF(VLOOKUP(H9491,IRDeviceDetails!$A$1:$B$10000,2,FALSE)=0,"Standalone",IF(ISNUMBER(MATCH(H9491,ConfigGrouping!$D$1:$D$10000,0)),"Primary","Secondary")),"")))))))))</f>
        <v/>
      </c>
    </row>
    <row r="9492" spans="5:5" ht="15" customHeight="1" x14ac:dyDescent="0.35">
      <c r="E9492" s="11" t="str">
        <f>IF(F9492="Primary Timing Controller","Timing",IF(F9492="Secondary Timing Controller","Timing",IF(F9492="Star","Ethernet",IF(F9492="Door Controller","Security Solution",IF(F9492="Elevator Controller","Security Solution",IF(F9492="Range Extender","Security Solution",IF(F9492="Dropbox","Standalone",IF(F9492="LF Exciter","Standalone",IF(OR(F9492="Monitor",F9492="Virtual Wall"),IF(VLOOKUP(H9492,IRDeviceDetails!$A$1:$B$10000,2,FALSE)=0,"Standalone",IF(ISNUMBER(MATCH(H9492,ConfigGrouping!$D$1:$D$10000,0)),"Primary","Secondary")),"")))))))))</f>
        <v/>
      </c>
    </row>
    <row r="9493" spans="5:5" ht="15" customHeight="1" x14ac:dyDescent="0.35">
      <c r="E9493" s="11" t="str">
        <f>IF(F9493="Primary Timing Controller","Timing",IF(F9493="Secondary Timing Controller","Timing",IF(F9493="Star","Ethernet",IF(F9493="Door Controller","Security Solution",IF(F9493="Elevator Controller","Security Solution",IF(F9493="Range Extender","Security Solution",IF(F9493="Dropbox","Standalone",IF(F9493="LF Exciter","Standalone",IF(OR(F9493="Monitor",F9493="Virtual Wall"),IF(VLOOKUP(H9493,IRDeviceDetails!$A$1:$B$10000,2,FALSE)=0,"Standalone",IF(ISNUMBER(MATCH(H9493,ConfigGrouping!$D$1:$D$10000,0)),"Primary","Secondary")),"")))))))))</f>
        <v/>
      </c>
    </row>
    <row r="9494" spans="5:5" ht="15" customHeight="1" x14ac:dyDescent="0.35">
      <c r="E9494" s="11" t="str">
        <f>IF(F9494="Primary Timing Controller","Timing",IF(F9494="Secondary Timing Controller","Timing",IF(F9494="Star","Ethernet",IF(F9494="Door Controller","Security Solution",IF(F9494="Elevator Controller","Security Solution",IF(F9494="Range Extender","Security Solution",IF(F9494="Dropbox","Standalone",IF(F9494="LF Exciter","Standalone",IF(OR(F9494="Monitor",F9494="Virtual Wall"),IF(VLOOKUP(H9494,IRDeviceDetails!$A$1:$B$10000,2,FALSE)=0,"Standalone",IF(ISNUMBER(MATCH(H9494,ConfigGrouping!$D$1:$D$10000,0)),"Primary","Secondary")),"")))))))))</f>
        <v/>
      </c>
    </row>
    <row r="9495" spans="5:5" ht="15" customHeight="1" x14ac:dyDescent="0.35">
      <c r="E9495" s="11" t="str">
        <f>IF(F9495="Primary Timing Controller","Timing",IF(F9495="Secondary Timing Controller","Timing",IF(F9495="Star","Ethernet",IF(F9495="Door Controller","Security Solution",IF(F9495="Elevator Controller","Security Solution",IF(F9495="Range Extender","Security Solution",IF(F9495="Dropbox","Standalone",IF(F9495="LF Exciter","Standalone",IF(OR(F9495="Monitor",F9495="Virtual Wall"),IF(VLOOKUP(H9495,IRDeviceDetails!$A$1:$B$10000,2,FALSE)=0,"Standalone",IF(ISNUMBER(MATCH(H9495,ConfigGrouping!$D$1:$D$10000,0)),"Primary","Secondary")),"")))))))))</f>
        <v/>
      </c>
    </row>
    <row r="9496" spans="5:5" ht="15" customHeight="1" x14ac:dyDescent="0.35">
      <c r="E9496" s="11" t="str">
        <f>IF(F9496="Primary Timing Controller","Timing",IF(F9496="Secondary Timing Controller","Timing",IF(F9496="Star","Ethernet",IF(F9496="Door Controller","Security Solution",IF(F9496="Elevator Controller","Security Solution",IF(F9496="Range Extender","Security Solution",IF(F9496="Dropbox","Standalone",IF(F9496="LF Exciter","Standalone",IF(OR(F9496="Monitor",F9496="Virtual Wall"),IF(VLOOKUP(H9496,IRDeviceDetails!$A$1:$B$10000,2,FALSE)=0,"Standalone",IF(ISNUMBER(MATCH(H9496,ConfigGrouping!$D$1:$D$10000,0)),"Primary","Secondary")),"")))))))))</f>
        <v/>
      </c>
    </row>
    <row r="9497" spans="5:5" ht="15" customHeight="1" x14ac:dyDescent="0.35">
      <c r="E9497" s="11" t="str">
        <f>IF(F9497="Primary Timing Controller","Timing",IF(F9497="Secondary Timing Controller","Timing",IF(F9497="Star","Ethernet",IF(F9497="Door Controller","Security Solution",IF(F9497="Elevator Controller","Security Solution",IF(F9497="Range Extender","Security Solution",IF(F9497="Dropbox","Standalone",IF(F9497="LF Exciter","Standalone",IF(OR(F9497="Monitor",F9497="Virtual Wall"),IF(VLOOKUP(H9497,IRDeviceDetails!$A$1:$B$10000,2,FALSE)=0,"Standalone",IF(ISNUMBER(MATCH(H9497,ConfigGrouping!$D$1:$D$10000,0)),"Primary","Secondary")),"")))))))))</f>
        <v/>
      </c>
    </row>
    <row r="9498" spans="5:5" ht="15" customHeight="1" x14ac:dyDescent="0.35">
      <c r="E9498" s="11" t="str">
        <f>IF(F9498="Primary Timing Controller","Timing",IF(F9498="Secondary Timing Controller","Timing",IF(F9498="Star","Ethernet",IF(F9498="Door Controller","Security Solution",IF(F9498="Elevator Controller","Security Solution",IF(F9498="Range Extender","Security Solution",IF(F9498="Dropbox","Standalone",IF(F9498="LF Exciter","Standalone",IF(OR(F9498="Monitor",F9498="Virtual Wall"),IF(VLOOKUP(H9498,IRDeviceDetails!$A$1:$B$10000,2,FALSE)=0,"Standalone",IF(ISNUMBER(MATCH(H9498,ConfigGrouping!$D$1:$D$10000,0)),"Primary","Secondary")),"")))))))))</f>
        <v/>
      </c>
    </row>
    <row r="9499" spans="5:5" ht="15" customHeight="1" x14ac:dyDescent="0.35">
      <c r="E9499" s="11" t="str">
        <f>IF(F9499="Primary Timing Controller","Timing",IF(F9499="Secondary Timing Controller","Timing",IF(F9499="Star","Ethernet",IF(F9499="Door Controller","Security Solution",IF(F9499="Elevator Controller","Security Solution",IF(F9499="Range Extender","Security Solution",IF(F9499="Dropbox","Standalone",IF(F9499="LF Exciter","Standalone",IF(OR(F9499="Monitor",F9499="Virtual Wall"),IF(VLOOKUP(H9499,IRDeviceDetails!$A$1:$B$10000,2,FALSE)=0,"Standalone",IF(ISNUMBER(MATCH(H9499,ConfigGrouping!$D$1:$D$10000,0)),"Primary","Secondary")),"")))))))))</f>
        <v/>
      </c>
    </row>
    <row r="9500" spans="5:5" ht="15" customHeight="1" x14ac:dyDescent="0.35">
      <c r="E9500" s="11" t="str">
        <f>IF(F9500="Primary Timing Controller","Timing",IF(F9500="Secondary Timing Controller","Timing",IF(F9500="Star","Ethernet",IF(F9500="Door Controller","Security Solution",IF(F9500="Elevator Controller","Security Solution",IF(F9500="Range Extender","Security Solution",IF(F9500="Dropbox","Standalone",IF(F9500="LF Exciter","Standalone",IF(OR(F9500="Monitor",F9500="Virtual Wall"),IF(VLOOKUP(H9500,IRDeviceDetails!$A$1:$B$10000,2,FALSE)=0,"Standalone",IF(ISNUMBER(MATCH(H9500,ConfigGrouping!$D$1:$D$10000,0)),"Primary","Secondary")),"")))))))))</f>
        <v/>
      </c>
    </row>
    <row r="9501" spans="5:5" ht="15" customHeight="1" x14ac:dyDescent="0.35">
      <c r="E9501" s="11" t="str">
        <f>IF(F9501="Primary Timing Controller","Timing",IF(F9501="Secondary Timing Controller","Timing",IF(F9501="Star","Ethernet",IF(F9501="Door Controller","Security Solution",IF(F9501="Elevator Controller","Security Solution",IF(F9501="Range Extender","Security Solution",IF(F9501="Dropbox","Standalone",IF(F9501="LF Exciter","Standalone",IF(OR(F9501="Monitor",F9501="Virtual Wall"),IF(VLOOKUP(H9501,IRDeviceDetails!$A$1:$B$10000,2,FALSE)=0,"Standalone",IF(ISNUMBER(MATCH(H9501,ConfigGrouping!$D$1:$D$10000,0)),"Primary","Secondary")),"")))))))))</f>
        <v/>
      </c>
    </row>
    <row r="9502" spans="5:5" ht="15" customHeight="1" x14ac:dyDescent="0.35">
      <c r="E9502" s="11" t="str">
        <f>IF(F9502="Primary Timing Controller","Timing",IF(F9502="Secondary Timing Controller","Timing",IF(F9502="Star","Ethernet",IF(F9502="Door Controller","Security Solution",IF(F9502="Elevator Controller","Security Solution",IF(F9502="Range Extender","Security Solution",IF(F9502="Dropbox","Standalone",IF(F9502="LF Exciter","Standalone",IF(OR(F9502="Monitor",F9502="Virtual Wall"),IF(VLOOKUP(H9502,IRDeviceDetails!$A$1:$B$10000,2,FALSE)=0,"Standalone",IF(ISNUMBER(MATCH(H9502,ConfigGrouping!$D$1:$D$10000,0)),"Primary","Secondary")),"")))))))))</f>
        <v/>
      </c>
    </row>
    <row r="9503" spans="5:5" ht="15" customHeight="1" x14ac:dyDescent="0.35">
      <c r="E9503" s="11" t="str">
        <f>IF(F9503="Primary Timing Controller","Timing",IF(F9503="Secondary Timing Controller","Timing",IF(F9503="Star","Ethernet",IF(F9503="Door Controller","Security Solution",IF(F9503="Elevator Controller","Security Solution",IF(F9503="Range Extender","Security Solution",IF(F9503="Dropbox","Standalone",IF(F9503="LF Exciter","Standalone",IF(OR(F9503="Monitor",F9503="Virtual Wall"),IF(VLOOKUP(H9503,IRDeviceDetails!$A$1:$B$10000,2,FALSE)=0,"Standalone",IF(ISNUMBER(MATCH(H9503,ConfigGrouping!$D$1:$D$10000,0)),"Primary","Secondary")),"")))))))))</f>
        <v/>
      </c>
    </row>
    <row r="9504" spans="5:5" ht="15" customHeight="1" x14ac:dyDescent="0.35">
      <c r="E9504" s="11" t="str">
        <f>IF(F9504="Primary Timing Controller","Timing",IF(F9504="Secondary Timing Controller","Timing",IF(F9504="Star","Ethernet",IF(F9504="Door Controller","Security Solution",IF(F9504="Elevator Controller","Security Solution",IF(F9504="Range Extender","Security Solution",IF(F9504="Dropbox","Standalone",IF(F9504="LF Exciter","Standalone",IF(OR(F9504="Monitor",F9504="Virtual Wall"),IF(VLOOKUP(H9504,IRDeviceDetails!$A$1:$B$10000,2,FALSE)=0,"Standalone",IF(ISNUMBER(MATCH(H9504,ConfigGrouping!$D$1:$D$10000,0)),"Primary","Secondary")),"")))))))))</f>
        <v/>
      </c>
    </row>
    <row r="9505" spans="5:5" ht="15" customHeight="1" x14ac:dyDescent="0.35">
      <c r="E9505" s="11" t="str">
        <f>IF(F9505="Primary Timing Controller","Timing",IF(F9505="Secondary Timing Controller","Timing",IF(F9505="Star","Ethernet",IF(F9505="Door Controller","Security Solution",IF(F9505="Elevator Controller","Security Solution",IF(F9505="Range Extender","Security Solution",IF(F9505="Dropbox","Standalone",IF(F9505="LF Exciter","Standalone",IF(OR(F9505="Monitor",F9505="Virtual Wall"),IF(VLOOKUP(H9505,IRDeviceDetails!$A$1:$B$10000,2,FALSE)=0,"Standalone",IF(ISNUMBER(MATCH(H9505,ConfigGrouping!$D$1:$D$10000,0)),"Primary","Secondary")),"")))))))))</f>
        <v/>
      </c>
    </row>
    <row r="9506" spans="5:5" ht="15" customHeight="1" x14ac:dyDescent="0.35">
      <c r="E9506" s="11" t="str">
        <f>IF(F9506="Primary Timing Controller","Timing",IF(F9506="Secondary Timing Controller","Timing",IF(F9506="Star","Ethernet",IF(F9506="Door Controller","Security Solution",IF(F9506="Elevator Controller","Security Solution",IF(F9506="Range Extender","Security Solution",IF(F9506="Dropbox","Standalone",IF(F9506="LF Exciter","Standalone",IF(OR(F9506="Monitor",F9506="Virtual Wall"),IF(VLOOKUP(H9506,IRDeviceDetails!$A$1:$B$10000,2,FALSE)=0,"Standalone",IF(ISNUMBER(MATCH(H9506,ConfigGrouping!$D$1:$D$10000,0)),"Primary","Secondary")),"")))))))))</f>
        <v/>
      </c>
    </row>
    <row r="9507" spans="5:5" ht="15" customHeight="1" x14ac:dyDescent="0.35">
      <c r="E9507" s="11" t="str">
        <f>IF(F9507="Primary Timing Controller","Timing",IF(F9507="Secondary Timing Controller","Timing",IF(F9507="Star","Ethernet",IF(F9507="Door Controller","Security Solution",IF(F9507="Elevator Controller","Security Solution",IF(F9507="Range Extender","Security Solution",IF(F9507="Dropbox","Standalone",IF(F9507="LF Exciter","Standalone",IF(OR(F9507="Monitor",F9507="Virtual Wall"),IF(VLOOKUP(H9507,IRDeviceDetails!$A$1:$B$10000,2,FALSE)=0,"Standalone",IF(ISNUMBER(MATCH(H9507,ConfigGrouping!$D$1:$D$10000,0)),"Primary","Secondary")),"")))))))))</f>
        <v/>
      </c>
    </row>
    <row r="9508" spans="5:5" ht="15" customHeight="1" x14ac:dyDescent="0.35">
      <c r="E9508" s="11" t="str">
        <f>IF(F9508="Primary Timing Controller","Timing",IF(F9508="Secondary Timing Controller","Timing",IF(F9508="Star","Ethernet",IF(F9508="Door Controller","Security Solution",IF(F9508="Elevator Controller","Security Solution",IF(F9508="Range Extender","Security Solution",IF(F9508="Dropbox","Standalone",IF(F9508="LF Exciter","Standalone",IF(OR(F9508="Monitor",F9508="Virtual Wall"),IF(VLOOKUP(H9508,IRDeviceDetails!$A$1:$B$10000,2,FALSE)=0,"Standalone",IF(ISNUMBER(MATCH(H9508,ConfigGrouping!$D$1:$D$10000,0)),"Primary","Secondary")),"")))))))))</f>
        <v/>
      </c>
    </row>
    <row r="9509" spans="5:5" ht="15" customHeight="1" x14ac:dyDescent="0.35">
      <c r="E9509" s="11" t="str">
        <f>IF(F9509="Primary Timing Controller","Timing",IF(F9509="Secondary Timing Controller","Timing",IF(F9509="Star","Ethernet",IF(F9509="Door Controller","Security Solution",IF(F9509="Elevator Controller","Security Solution",IF(F9509="Range Extender","Security Solution",IF(F9509="Dropbox","Standalone",IF(F9509="LF Exciter","Standalone",IF(OR(F9509="Monitor",F9509="Virtual Wall"),IF(VLOOKUP(H9509,IRDeviceDetails!$A$1:$B$10000,2,FALSE)=0,"Standalone",IF(ISNUMBER(MATCH(H9509,ConfigGrouping!$D$1:$D$10000,0)),"Primary","Secondary")),"")))))))))</f>
        <v/>
      </c>
    </row>
    <row r="9510" spans="5:5" ht="15" customHeight="1" x14ac:dyDescent="0.35">
      <c r="E9510" s="11" t="str">
        <f>IF(F9510="Primary Timing Controller","Timing",IF(F9510="Secondary Timing Controller","Timing",IF(F9510="Star","Ethernet",IF(F9510="Door Controller","Security Solution",IF(F9510="Elevator Controller","Security Solution",IF(F9510="Range Extender","Security Solution",IF(F9510="Dropbox","Standalone",IF(F9510="LF Exciter","Standalone",IF(OR(F9510="Monitor",F9510="Virtual Wall"),IF(VLOOKUP(H9510,IRDeviceDetails!$A$1:$B$10000,2,FALSE)=0,"Standalone",IF(ISNUMBER(MATCH(H9510,ConfigGrouping!$D$1:$D$10000,0)),"Primary","Secondary")),"")))))))))</f>
        <v/>
      </c>
    </row>
    <row r="9511" spans="5:5" ht="15" customHeight="1" x14ac:dyDescent="0.35">
      <c r="E9511" s="11" t="str">
        <f>IF(F9511="Primary Timing Controller","Timing",IF(F9511="Secondary Timing Controller","Timing",IF(F9511="Star","Ethernet",IF(F9511="Door Controller","Security Solution",IF(F9511="Elevator Controller","Security Solution",IF(F9511="Range Extender","Security Solution",IF(F9511="Dropbox","Standalone",IF(F9511="LF Exciter","Standalone",IF(OR(F9511="Monitor",F9511="Virtual Wall"),IF(VLOOKUP(H9511,IRDeviceDetails!$A$1:$B$10000,2,FALSE)=0,"Standalone",IF(ISNUMBER(MATCH(H9511,ConfigGrouping!$D$1:$D$10000,0)),"Primary","Secondary")),"")))))))))</f>
        <v/>
      </c>
    </row>
    <row r="9512" spans="5:5" ht="15" customHeight="1" x14ac:dyDescent="0.35">
      <c r="E9512" s="11" t="str">
        <f>IF(F9512="Primary Timing Controller","Timing",IF(F9512="Secondary Timing Controller","Timing",IF(F9512="Star","Ethernet",IF(F9512="Door Controller","Security Solution",IF(F9512="Elevator Controller","Security Solution",IF(F9512="Range Extender","Security Solution",IF(F9512="Dropbox","Standalone",IF(F9512="LF Exciter","Standalone",IF(OR(F9512="Monitor",F9512="Virtual Wall"),IF(VLOOKUP(H9512,IRDeviceDetails!$A$1:$B$10000,2,FALSE)=0,"Standalone",IF(ISNUMBER(MATCH(H9512,ConfigGrouping!$D$1:$D$10000,0)),"Primary","Secondary")),"")))))))))</f>
        <v/>
      </c>
    </row>
    <row r="9513" spans="5:5" ht="15" customHeight="1" x14ac:dyDescent="0.35">
      <c r="E9513" s="11" t="str">
        <f>IF(F9513="Primary Timing Controller","Timing",IF(F9513="Secondary Timing Controller","Timing",IF(F9513="Star","Ethernet",IF(F9513="Door Controller","Security Solution",IF(F9513="Elevator Controller","Security Solution",IF(F9513="Range Extender","Security Solution",IF(F9513="Dropbox","Standalone",IF(F9513="LF Exciter","Standalone",IF(OR(F9513="Monitor",F9513="Virtual Wall"),IF(VLOOKUP(H9513,IRDeviceDetails!$A$1:$B$10000,2,FALSE)=0,"Standalone",IF(ISNUMBER(MATCH(H9513,ConfigGrouping!$D$1:$D$10000,0)),"Primary","Secondary")),"")))))))))</f>
        <v/>
      </c>
    </row>
    <row r="9514" spans="5:5" ht="15" customHeight="1" x14ac:dyDescent="0.35">
      <c r="E9514" s="11" t="str">
        <f>IF(F9514="Primary Timing Controller","Timing",IF(F9514="Secondary Timing Controller","Timing",IF(F9514="Star","Ethernet",IF(F9514="Door Controller","Security Solution",IF(F9514="Elevator Controller","Security Solution",IF(F9514="Range Extender","Security Solution",IF(F9514="Dropbox","Standalone",IF(F9514="LF Exciter","Standalone",IF(OR(F9514="Monitor",F9514="Virtual Wall"),IF(VLOOKUP(H9514,IRDeviceDetails!$A$1:$B$10000,2,FALSE)=0,"Standalone",IF(ISNUMBER(MATCH(H9514,ConfigGrouping!$D$1:$D$10000,0)),"Primary","Secondary")),"")))))))))</f>
        <v/>
      </c>
    </row>
    <row r="9515" spans="5:5" ht="15" customHeight="1" x14ac:dyDescent="0.35">
      <c r="E9515" s="11" t="str">
        <f>IF(F9515="Primary Timing Controller","Timing",IF(F9515="Secondary Timing Controller","Timing",IF(F9515="Star","Ethernet",IF(F9515="Door Controller","Security Solution",IF(F9515="Elevator Controller","Security Solution",IF(F9515="Range Extender","Security Solution",IF(F9515="Dropbox","Standalone",IF(F9515="LF Exciter","Standalone",IF(OR(F9515="Monitor",F9515="Virtual Wall"),IF(VLOOKUP(H9515,IRDeviceDetails!$A$1:$B$10000,2,FALSE)=0,"Standalone",IF(ISNUMBER(MATCH(H9515,ConfigGrouping!$D$1:$D$10000,0)),"Primary","Secondary")),"")))))))))</f>
        <v/>
      </c>
    </row>
    <row r="9516" spans="5:5" ht="15" customHeight="1" x14ac:dyDescent="0.35">
      <c r="E9516" s="11" t="str">
        <f>IF(F9516="Primary Timing Controller","Timing",IF(F9516="Secondary Timing Controller","Timing",IF(F9516="Star","Ethernet",IF(F9516="Door Controller","Security Solution",IF(F9516="Elevator Controller","Security Solution",IF(F9516="Range Extender","Security Solution",IF(F9516="Dropbox","Standalone",IF(F9516="LF Exciter","Standalone",IF(OR(F9516="Monitor",F9516="Virtual Wall"),IF(VLOOKUP(H9516,IRDeviceDetails!$A$1:$B$10000,2,FALSE)=0,"Standalone",IF(ISNUMBER(MATCH(H9516,ConfigGrouping!$D$1:$D$10000,0)),"Primary","Secondary")),"")))))))))</f>
        <v/>
      </c>
    </row>
    <row r="9517" spans="5:5" ht="15" customHeight="1" x14ac:dyDescent="0.35">
      <c r="E9517" s="11" t="str">
        <f>IF(F9517="Primary Timing Controller","Timing",IF(F9517="Secondary Timing Controller","Timing",IF(F9517="Star","Ethernet",IF(F9517="Door Controller","Security Solution",IF(F9517="Elevator Controller","Security Solution",IF(F9517="Range Extender","Security Solution",IF(F9517="Dropbox","Standalone",IF(F9517="LF Exciter","Standalone",IF(OR(F9517="Monitor",F9517="Virtual Wall"),IF(VLOOKUP(H9517,IRDeviceDetails!$A$1:$B$10000,2,FALSE)=0,"Standalone",IF(ISNUMBER(MATCH(H9517,ConfigGrouping!$D$1:$D$10000,0)),"Primary","Secondary")),"")))))))))</f>
        <v/>
      </c>
    </row>
    <row r="9518" spans="5:5" ht="15" customHeight="1" x14ac:dyDescent="0.35">
      <c r="E9518" s="11" t="str">
        <f>IF(F9518="Primary Timing Controller","Timing",IF(F9518="Secondary Timing Controller","Timing",IF(F9518="Star","Ethernet",IF(F9518="Door Controller","Security Solution",IF(F9518="Elevator Controller","Security Solution",IF(F9518="Range Extender","Security Solution",IF(F9518="Dropbox","Standalone",IF(F9518="LF Exciter","Standalone",IF(OR(F9518="Monitor",F9518="Virtual Wall"),IF(VLOOKUP(H9518,IRDeviceDetails!$A$1:$B$10000,2,FALSE)=0,"Standalone",IF(ISNUMBER(MATCH(H9518,ConfigGrouping!$D$1:$D$10000,0)),"Primary","Secondary")),"")))))))))</f>
        <v/>
      </c>
    </row>
    <row r="9519" spans="5:5" ht="15" customHeight="1" x14ac:dyDescent="0.35">
      <c r="E9519" s="11" t="str">
        <f>IF(F9519="Primary Timing Controller","Timing",IF(F9519="Secondary Timing Controller","Timing",IF(F9519="Star","Ethernet",IF(F9519="Door Controller","Security Solution",IF(F9519="Elevator Controller","Security Solution",IF(F9519="Range Extender","Security Solution",IF(F9519="Dropbox","Standalone",IF(F9519="LF Exciter","Standalone",IF(OR(F9519="Monitor",F9519="Virtual Wall"),IF(VLOOKUP(H9519,IRDeviceDetails!$A$1:$B$10000,2,FALSE)=0,"Standalone",IF(ISNUMBER(MATCH(H9519,ConfigGrouping!$D$1:$D$10000,0)),"Primary","Secondary")),"")))))))))</f>
        <v/>
      </c>
    </row>
    <row r="9520" spans="5:5" ht="15" customHeight="1" x14ac:dyDescent="0.35">
      <c r="E9520" s="11" t="str">
        <f>IF(F9520="Primary Timing Controller","Timing",IF(F9520="Secondary Timing Controller","Timing",IF(F9520="Star","Ethernet",IF(F9520="Door Controller","Security Solution",IF(F9520="Elevator Controller","Security Solution",IF(F9520="Range Extender","Security Solution",IF(F9520="Dropbox","Standalone",IF(F9520="LF Exciter","Standalone",IF(OR(F9520="Monitor",F9520="Virtual Wall"),IF(VLOOKUP(H9520,IRDeviceDetails!$A$1:$B$10000,2,FALSE)=0,"Standalone",IF(ISNUMBER(MATCH(H9520,ConfigGrouping!$D$1:$D$10000,0)),"Primary","Secondary")),"")))))))))</f>
        <v/>
      </c>
    </row>
    <row r="9521" spans="5:5" ht="15" customHeight="1" x14ac:dyDescent="0.35">
      <c r="E9521" s="11" t="str">
        <f>IF(F9521="Primary Timing Controller","Timing",IF(F9521="Secondary Timing Controller","Timing",IF(F9521="Star","Ethernet",IF(F9521="Door Controller","Security Solution",IF(F9521="Elevator Controller","Security Solution",IF(F9521="Range Extender","Security Solution",IF(F9521="Dropbox","Standalone",IF(F9521="LF Exciter","Standalone",IF(OR(F9521="Monitor",F9521="Virtual Wall"),IF(VLOOKUP(H9521,IRDeviceDetails!$A$1:$B$10000,2,FALSE)=0,"Standalone",IF(ISNUMBER(MATCH(H9521,ConfigGrouping!$D$1:$D$10000,0)),"Primary","Secondary")),"")))))))))</f>
        <v/>
      </c>
    </row>
    <row r="9522" spans="5:5" ht="15" customHeight="1" x14ac:dyDescent="0.35">
      <c r="E9522" s="11" t="str">
        <f>IF(F9522="Primary Timing Controller","Timing",IF(F9522="Secondary Timing Controller","Timing",IF(F9522="Star","Ethernet",IF(F9522="Door Controller","Security Solution",IF(F9522="Elevator Controller","Security Solution",IF(F9522="Range Extender","Security Solution",IF(F9522="Dropbox","Standalone",IF(F9522="LF Exciter","Standalone",IF(OR(F9522="Monitor",F9522="Virtual Wall"),IF(VLOOKUP(H9522,IRDeviceDetails!$A$1:$B$10000,2,FALSE)=0,"Standalone",IF(ISNUMBER(MATCH(H9522,ConfigGrouping!$D$1:$D$10000,0)),"Primary","Secondary")),"")))))))))</f>
        <v/>
      </c>
    </row>
    <row r="9523" spans="5:5" ht="15" customHeight="1" x14ac:dyDescent="0.35">
      <c r="E9523" s="11" t="str">
        <f>IF(F9523="Primary Timing Controller","Timing",IF(F9523="Secondary Timing Controller","Timing",IF(F9523="Star","Ethernet",IF(F9523="Door Controller","Security Solution",IF(F9523="Elevator Controller","Security Solution",IF(F9523="Range Extender","Security Solution",IF(F9523="Dropbox","Standalone",IF(F9523="LF Exciter","Standalone",IF(OR(F9523="Monitor",F9523="Virtual Wall"),IF(VLOOKUP(H9523,IRDeviceDetails!$A$1:$B$10000,2,FALSE)=0,"Standalone",IF(ISNUMBER(MATCH(H9523,ConfigGrouping!$D$1:$D$10000,0)),"Primary","Secondary")),"")))))))))</f>
        <v/>
      </c>
    </row>
    <row r="9524" spans="5:5" ht="15" customHeight="1" x14ac:dyDescent="0.35">
      <c r="E9524" s="11" t="str">
        <f>IF(F9524="Primary Timing Controller","Timing",IF(F9524="Secondary Timing Controller","Timing",IF(F9524="Star","Ethernet",IF(F9524="Door Controller","Security Solution",IF(F9524="Elevator Controller","Security Solution",IF(F9524="Range Extender","Security Solution",IF(F9524="Dropbox","Standalone",IF(F9524="LF Exciter","Standalone",IF(OR(F9524="Monitor",F9524="Virtual Wall"),IF(VLOOKUP(H9524,IRDeviceDetails!$A$1:$B$10000,2,FALSE)=0,"Standalone",IF(ISNUMBER(MATCH(H9524,ConfigGrouping!$D$1:$D$10000,0)),"Primary","Secondary")),"")))))))))</f>
        <v/>
      </c>
    </row>
    <row r="9525" spans="5:5" ht="15" customHeight="1" x14ac:dyDescent="0.35">
      <c r="E9525" s="11" t="str">
        <f>IF(F9525="Primary Timing Controller","Timing",IF(F9525="Secondary Timing Controller","Timing",IF(F9525="Star","Ethernet",IF(F9525="Door Controller","Security Solution",IF(F9525="Elevator Controller","Security Solution",IF(F9525="Range Extender","Security Solution",IF(F9525="Dropbox","Standalone",IF(F9525="LF Exciter","Standalone",IF(OR(F9525="Monitor",F9525="Virtual Wall"),IF(VLOOKUP(H9525,IRDeviceDetails!$A$1:$B$10000,2,FALSE)=0,"Standalone",IF(ISNUMBER(MATCH(H9525,ConfigGrouping!$D$1:$D$10000,0)),"Primary","Secondary")),"")))))))))</f>
        <v/>
      </c>
    </row>
    <row r="9526" spans="5:5" ht="15" customHeight="1" x14ac:dyDescent="0.35">
      <c r="E9526" s="11" t="str">
        <f>IF(F9526="Primary Timing Controller","Timing",IF(F9526="Secondary Timing Controller","Timing",IF(F9526="Star","Ethernet",IF(F9526="Door Controller","Security Solution",IF(F9526="Elevator Controller","Security Solution",IF(F9526="Range Extender","Security Solution",IF(F9526="Dropbox","Standalone",IF(F9526="LF Exciter","Standalone",IF(OR(F9526="Monitor",F9526="Virtual Wall"),IF(VLOOKUP(H9526,IRDeviceDetails!$A$1:$B$10000,2,FALSE)=0,"Standalone",IF(ISNUMBER(MATCH(H9526,ConfigGrouping!$D$1:$D$10000,0)),"Primary","Secondary")),"")))))))))</f>
        <v/>
      </c>
    </row>
    <row r="9527" spans="5:5" ht="15" customHeight="1" x14ac:dyDescent="0.35">
      <c r="E9527" s="11" t="str">
        <f>IF(F9527="Primary Timing Controller","Timing",IF(F9527="Secondary Timing Controller","Timing",IF(F9527="Star","Ethernet",IF(F9527="Door Controller","Security Solution",IF(F9527="Elevator Controller","Security Solution",IF(F9527="Range Extender","Security Solution",IF(F9527="Dropbox","Standalone",IF(F9527="LF Exciter","Standalone",IF(OR(F9527="Monitor",F9527="Virtual Wall"),IF(VLOOKUP(H9527,IRDeviceDetails!$A$1:$B$10000,2,FALSE)=0,"Standalone",IF(ISNUMBER(MATCH(H9527,ConfigGrouping!$D$1:$D$10000,0)),"Primary","Secondary")),"")))))))))</f>
        <v/>
      </c>
    </row>
    <row r="9528" spans="5:5" ht="15" customHeight="1" x14ac:dyDescent="0.35">
      <c r="E9528" s="11" t="str">
        <f>IF(F9528="Primary Timing Controller","Timing",IF(F9528="Secondary Timing Controller","Timing",IF(F9528="Star","Ethernet",IF(F9528="Door Controller","Security Solution",IF(F9528="Elevator Controller","Security Solution",IF(F9528="Range Extender","Security Solution",IF(F9528="Dropbox","Standalone",IF(F9528="LF Exciter","Standalone",IF(OR(F9528="Monitor",F9528="Virtual Wall"),IF(VLOOKUP(H9528,IRDeviceDetails!$A$1:$B$10000,2,FALSE)=0,"Standalone",IF(ISNUMBER(MATCH(H9528,ConfigGrouping!$D$1:$D$10000,0)),"Primary","Secondary")),"")))))))))</f>
        <v/>
      </c>
    </row>
    <row r="9529" spans="5:5" ht="15" customHeight="1" x14ac:dyDescent="0.35">
      <c r="E9529" s="11" t="str">
        <f>IF(F9529="Primary Timing Controller","Timing",IF(F9529="Secondary Timing Controller","Timing",IF(F9529="Star","Ethernet",IF(F9529="Door Controller","Security Solution",IF(F9529="Elevator Controller","Security Solution",IF(F9529="Range Extender","Security Solution",IF(F9529="Dropbox","Standalone",IF(F9529="LF Exciter","Standalone",IF(OR(F9529="Monitor",F9529="Virtual Wall"),IF(VLOOKUP(H9529,IRDeviceDetails!$A$1:$B$10000,2,FALSE)=0,"Standalone",IF(ISNUMBER(MATCH(H9529,ConfigGrouping!$D$1:$D$10000,0)),"Primary","Secondary")),"")))))))))</f>
        <v/>
      </c>
    </row>
    <row r="9530" spans="5:5" ht="15" customHeight="1" x14ac:dyDescent="0.35">
      <c r="E9530" s="11" t="str">
        <f>IF(F9530="Primary Timing Controller","Timing",IF(F9530="Secondary Timing Controller","Timing",IF(F9530="Star","Ethernet",IF(F9530="Door Controller","Security Solution",IF(F9530="Elevator Controller","Security Solution",IF(F9530="Range Extender","Security Solution",IF(F9530="Dropbox","Standalone",IF(F9530="LF Exciter","Standalone",IF(OR(F9530="Monitor",F9530="Virtual Wall"),IF(VLOOKUP(H9530,IRDeviceDetails!$A$1:$B$10000,2,FALSE)=0,"Standalone",IF(ISNUMBER(MATCH(H9530,ConfigGrouping!$D$1:$D$10000,0)),"Primary","Secondary")),"")))))))))</f>
        <v/>
      </c>
    </row>
    <row r="9531" spans="5:5" ht="15" customHeight="1" x14ac:dyDescent="0.35">
      <c r="E9531" s="11" t="str">
        <f>IF(F9531="Primary Timing Controller","Timing",IF(F9531="Secondary Timing Controller","Timing",IF(F9531="Star","Ethernet",IF(F9531="Door Controller","Security Solution",IF(F9531="Elevator Controller","Security Solution",IF(F9531="Range Extender","Security Solution",IF(F9531="Dropbox","Standalone",IF(F9531="LF Exciter","Standalone",IF(OR(F9531="Monitor",F9531="Virtual Wall"),IF(VLOOKUP(H9531,IRDeviceDetails!$A$1:$B$10000,2,FALSE)=0,"Standalone",IF(ISNUMBER(MATCH(H9531,ConfigGrouping!$D$1:$D$10000,0)),"Primary","Secondary")),"")))))))))</f>
        <v/>
      </c>
    </row>
    <row r="9532" spans="5:5" ht="15" customHeight="1" x14ac:dyDescent="0.35">
      <c r="E9532" s="11" t="str">
        <f>IF(F9532="Primary Timing Controller","Timing",IF(F9532="Secondary Timing Controller","Timing",IF(F9532="Star","Ethernet",IF(F9532="Door Controller","Security Solution",IF(F9532="Elevator Controller","Security Solution",IF(F9532="Range Extender","Security Solution",IF(F9532="Dropbox","Standalone",IF(F9532="LF Exciter","Standalone",IF(OR(F9532="Monitor",F9532="Virtual Wall"),IF(VLOOKUP(H9532,IRDeviceDetails!$A$1:$B$10000,2,FALSE)=0,"Standalone",IF(ISNUMBER(MATCH(H9532,ConfigGrouping!$D$1:$D$10000,0)),"Primary","Secondary")),"")))))))))</f>
        <v/>
      </c>
    </row>
    <row r="9533" spans="5:5" ht="15" customHeight="1" x14ac:dyDescent="0.35">
      <c r="E9533" s="11" t="str">
        <f>IF(F9533="Primary Timing Controller","Timing",IF(F9533="Secondary Timing Controller","Timing",IF(F9533="Star","Ethernet",IF(F9533="Door Controller","Security Solution",IF(F9533="Elevator Controller","Security Solution",IF(F9533="Range Extender","Security Solution",IF(F9533="Dropbox","Standalone",IF(F9533="LF Exciter","Standalone",IF(OR(F9533="Monitor",F9533="Virtual Wall"),IF(VLOOKUP(H9533,IRDeviceDetails!$A$1:$B$10000,2,FALSE)=0,"Standalone",IF(ISNUMBER(MATCH(H9533,ConfigGrouping!$D$1:$D$10000,0)),"Primary","Secondary")),"")))))))))</f>
        <v/>
      </c>
    </row>
    <row r="9534" spans="5:5" ht="15" customHeight="1" x14ac:dyDescent="0.35">
      <c r="E9534" s="11" t="str">
        <f>IF(F9534="Primary Timing Controller","Timing",IF(F9534="Secondary Timing Controller","Timing",IF(F9534="Star","Ethernet",IF(F9534="Door Controller","Security Solution",IF(F9534="Elevator Controller","Security Solution",IF(F9534="Range Extender","Security Solution",IF(F9534="Dropbox","Standalone",IF(F9534="LF Exciter","Standalone",IF(OR(F9534="Monitor",F9534="Virtual Wall"),IF(VLOOKUP(H9534,IRDeviceDetails!$A$1:$B$10000,2,FALSE)=0,"Standalone",IF(ISNUMBER(MATCH(H9534,ConfigGrouping!$D$1:$D$10000,0)),"Primary","Secondary")),"")))))))))</f>
        <v/>
      </c>
    </row>
    <row r="9535" spans="5:5" ht="15" customHeight="1" x14ac:dyDescent="0.35">
      <c r="E9535" s="11" t="str">
        <f>IF(F9535="Primary Timing Controller","Timing",IF(F9535="Secondary Timing Controller","Timing",IF(F9535="Star","Ethernet",IF(F9535="Door Controller","Security Solution",IF(F9535="Elevator Controller","Security Solution",IF(F9535="Range Extender","Security Solution",IF(F9535="Dropbox","Standalone",IF(F9535="LF Exciter","Standalone",IF(OR(F9535="Monitor",F9535="Virtual Wall"),IF(VLOOKUP(H9535,IRDeviceDetails!$A$1:$B$10000,2,FALSE)=0,"Standalone",IF(ISNUMBER(MATCH(H9535,ConfigGrouping!$D$1:$D$10000,0)),"Primary","Secondary")),"")))))))))</f>
        <v/>
      </c>
    </row>
    <row r="9536" spans="5:5" ht="15" customHeight="1" x14ac:dyDescent="0.35">
      <c r="E9536" s="11" t="str">
        <f>IF(F9536="Primary Timing Controller","Timing",IF(F9536="Secondary Timing Controller","Timing",IF(F9536="Star","Ethernet",IF(F9536="Door Controller","Security Solution",IF(F9536="Elevator Controller","Security Solution",IF(F9536="Range Extender","Security Solution",IF(F9536="Dropbox","Standalone",IF(F9536="LF Exciter","Standalone",IF(OR(F9536="Monitor",F9536="Virtual Wall"),IF(VLOOKUP(H9536,IRDeviceDetails!$A$1:$B$10000,2,FALSE)=0,"Standalone",IF(ISNUMBER(MATCH(H9536,ConfigGrouping!$D$1:$D$10000,0)),"Primary","Secondary")),"")))))))))</f>
        <v/>
      </c>
    </row>
    <row r="9537" spans="5:5" ht="15" customHeight="1" x14ac:dyDescent="0.35">
      <c r="E9537" s="11" t="str">
        <f>IF(F9537="Primary Timing Controller","Timing",IF(F9537="Secondary Timing Controller","Timing",IF(F9537="Star","Ethernet",IF(F9537="Door Controller","Security Solution",IF(F9537="Elevator Controller","Security Solution",IF(F9537="Range Extender","Security Solution",IF(F9537="Dropbox","Standalone",IF(F9537="LF Exciter","Standalone",IF(OR(F9537="Monitor",F9537="Virtual Wall"),IF(VLOOKUP(H9537,IRDeviceDetails!$A$1:$B$10000,2,FALSE)=0,"Standalone",IF(ISNUMBER(MATCH(H9537,ConfigGrouping!$D$1:$D$10000,0)),"Primary","Secondary")),"")))))))))</f>
        <v/>
      </c>
    </row>
    <row r="9538" spans="5:5" ht="15" customHeight="1" x14ac:dyDescent="0.35">
      <c r="E9538" s="11" t="str">
        <f>IF(F9538="Primary Timing Controller","Timing",IF(F9538="Secondary Timing Controller","Timing",IF(F9538="Star","Ethernet",IF(F9538="Door Controller","Security Solution",IF(F9538="Elevator Controller","Security Solution",IF(F9538="Range Extender","Security Solution",IF(F9538="Dropbox","Standalone",IF(F9538="LF Exciter","Standalone",IF(OR(F9538="Monitor",F9538="Virtual Wall"),IF(VLOOKUP(H9538,IRDeviceDetails!$A$1:$B$10000,2,FALSE)=0,"Standalone",IF(ISNUMBER(MATCH(H9538,ConfigGrouping!$D$1:$D$10000,0)),"Primary","Secondary")),"")))))))))</f>
        <v/>
      </c>
    </row>
    <row r="9539" spans="5:5" ht="15" customHeight="1" x14ac:dyDescent="0.35">
      <c r="E9539" s="11" t="str">
        <f>IF(F9539="Primary Timing Controller","Timing",IF(F9539="Secondary Timing Controller","Timing",IF(F9539="Star","Ethernet",IF(F9539="Door Controller","Security Solution",IF(F9539="Elevator Controller","Security Solution",IF(F9539="Range Extender","Security Solution",IF(F9539="Dropbox","Standalone",IF(F9539="LF Exciter","Standalone",IF(OR(F9539="Monitor",F9539="Virtual Wall"),IF(VLOOKUP(H9539,IRDeviceDetails!$A$1:$B$10000,2,FALSE)=0,"Standalone",IF(ISNUMBER(MATCH(H9539,ConfigGrouping!$D$1:$D$10000,0)),"Primary","Secondary")),"")))))))))</f>
        <v/>
      </c>
    </row>
    <row r="9540" spans="5:5" ht="15" customHeight="1" x14ac:dyDescent="0.35">
      <c r="E9540" s="11" t="str">
        <f>IF(F9540="Primary Timing Controller","Timing",IF(F9540="Secondary Timing Controller","Timing",IF(F9540="Star","Ethernet",IF(F9540="Door Controller","Security Solution",IF(F9540="Elevator Controller","Security Solution",IF(F9540="Range Extender","Security Solution",IF(F9540="Dropbox","Standalone",IF(F9540="LF Exciter","Standalone",IF(OR(F9540="Monitor",F9540="Virtual Wall"),IF(VLOOKUP(H9540,IRDeviceDetails!$A$1:$B$10000,2,FALSE)=0,"Standalone",IF(ISNUMBER(MATCH(H9540,ConfigGrouping!$D$1:$D$10000,0)),"Primary","Secondary")),"")))))))))</f>
        <v/>
      </c>
    </row>
    <row r="9541" spans="5:5" ht="15" customHeight="1" x14ac:dyDescent="0.35">
      <c r="E9541" s="11" t="str">
        <f>IF(F9541="Primary Timing Controller","Timing",IF(F9541="Secondary Timing Controller","Timing",IF(F9541="Star","Ethernet",IF(F9541="Door Controller","Security Solution",IF(F9541="Elevator Controller","Security Solution",IF(F9541="Range Extender","Security Solution",IF(F9541="Dropbox","Standalone",IF(F9541="LF Exciter","Standalone",IF(OR(F9541="Monitor",F9541="Virtual Wall"),IF(VLOOKUP(H9541,IRDeviceDetails!$A$1:$B$10000,2,FALSE)=0,"Standalone",IF(ISNUMBER(MATCH(H9541,ConfigGrouping!$D$1:$D$10000,0)),"Primary","Secondary")),"")))))))))</f>
        <v/>
      </c>
    </row>
    <row r="9542" spans="5:5" ht="15" customHeight="1" x14ac:dyDescent="0.35">
      <c r="E9542" s="11" t="str">
        <f>IF(F9542="Primary Timing Controller","Timing",IF(F9542="Secondary Timing Controller","Timing",IF(F9542="Star","Ethernet",IF(F9542="Door Controller","Security Solution",IF(F9542="Elevator Controller","Security Solution",IF(F9542="Range Extender","Security Solution",IF(F9542="Dropbox","Standalone",IF(F9542="LF Exciter","Standalone",IF(OR(F9542="Monitor",F9542="Virtual Wall"),IF(VLOOKUP(H9542,IRDeviceDetails!$A$1:$B$10000,2,FALSE)=0,"Standalone",IF(ISNUMBER(MATCH(H9542,ConfigGrouping!$D$1:$D$10000,0)),"Primary","Secondary")),"")))))))))</f>
        <v/>
      </c>
    </row>
    <row r="9543" spans="5:5" ht="15" customHeight="1" x14ac:dyDescent="0.35">
      <c r="E9543" s="11" t="str">
        <f>IF(F9543="Primary Timing Controller","Timing",IF(F9543="Secondary Timing Controller","Timing",IF(F9543="Star","Ethernet",IF(F9543="Door Controller","Security Solution",IF(F9543="Elevator Controller","Security Solution",IF(F9543="Range Extender","Security Solution",IF(F9543="Dropbox","Standalone",IF(F9543="LF Exciter","Standalone",IF(OR(F9543="Monitor",F9543="Virtual Wall"),IF(VLOOKUP(H9543,IRDeviceDetails!$A$1:$B$10000,2,FALSE)=0,"Standalone",IF(ISNUMBER(MATCH(H9543,ConfigGrouping!$D$1:$D$10000,0)),"Primary","Secondary")),"")))))))))</f>
        <v/>
      </c>
    </row>
    <row r="9544" spans="5:5" ht="15" customHeight="1" x14ac:dyDescent="0.35">
      <c r="E9544" s="11" t="str">
        <f>IF(F9544="Primary Timing Controller","Timing",IF(F9544="Secondary Timing Controller","Timing",IF(F9544="Star","Ethernet",IF(F9544="Door Controller","Security Solution",IF(F9544="Elevator Controller","Security Solution",IF(F9544="Range Extender","Security Solution",IF(F9544="Dropbox","Standalone",IF(F9544="LF Exciter","Standalone",IF(OR(F9544="Monitor",F9544="Virtual Wall"),IF(VLOOKUP(H9544,IRDeviceDetails!$A$1:$B$10000,2,FALSE)=0,"Standalone",IF(ISNUMBER(MATCH(H9544,ConfigGrouping!$D$1:$D$10000,0)),"Primary","Secondary")),"")))))))))</f>
        <v/>
      </c>
    </row>
    <row r="9545" spans="5:5" ht="15" customHeight="1" x14ac:dyDescent="0.35">
      <c r="E9545" s="11" t="str">
        <f>IF(F9545="Primary Timing Controller","Timing",IF(F9545="Secondary Timing Controller","Timing",IF(F9545="Star","Ethernet",IF(F9545="Door Controller","Security Solution",IF(F9545="Elevator Controller","Security Solution",IF(F9545="Range Extender","Security Solution",IF(F9545="Dropbox","Standalone",IF(F9545="LF Exciter","Standalone",IF(OR(F9545="Monitor",F9545="Virtual Wall"),IF(VLOOKUP(H9545,IRDeviceDetails!$A$1:$B$10000,2,FALSE)=0,"Standalone",IF(ISNUMBER(MATCH(H9545,ConfigGrouping!$D$1:$D$10000,0)),"Primary","Secondary")),"")))))))))</f>
        <v/>
      </c>
    </row>
    <row r="9546" spans="5:5" ht="15" customHeight="1" x14ac:dyDescent="0.35">
      <c r="E9546" s="11" t="str">
        <f>IF(F9546="Primary Timing Controller","Timing",IF(F9546="Secondary Timing Controller","Timing",IF(F9546="Star","Ethernet",IF(F9546="Door Controller","Security Solution",IF(F9546="Elevator Controller","Security Solution",IF(F9546="Range Extender","Security Solution",IF(F9546="Dropbox","Standalone",IF(F9546="LF Exciter","Standalone",IF(OR(F9546="Monitor",F9546="Virtual Wall"),IF(VLOOKUP(H9546,IRDeviceDetails!$A$1:$B$10000,2,FALSE)=0,"Standalone",IF(ISNUMBER(MATCH(H9546,ConfigGrouping!$D$1:$D$10000,0)),"Primary","Secondary")),"")))))))))</f>
        <v/>
      </c>
    </row>
    <row r="9547" spans="5:5" ht="15" customHeight="1" x14ac:dyDescent="0.35">
      <c r="E9547" s="11" t="str">
        <f>IF(F9547="Primary Timing Controller","Timing",IF(F9547="Secondary Timing Controller","Timing",IF(F9547="Star","Ethernet",IF(F9547="Door Controller","Security Solution",IF(F9547="Elevator Controller","Security Solution",IF(F9547="Range Extender","Security Solution",IF(F9547="Dropbox","Standalone",IF(F9547="LF Exciter","Standalone",IF(OR(F9547="Monitor",F9547="Virtual Wall"),IF(VLOOKUP(H9547,IRDeviceDetails!$A$1:$B$10000,2,FALSE)=0,"Standalone",IF(ISNUMBER(MATCH(H9547,ConfigGrouping!$D$1:$D$10000,0)),"Primary","Secondary")),"")))))))))</f>
        <v/>
      </c>
    </row>
    <row r="9548" spans="5:5" ht="15" customHeight="1" x14ac:dyDescent="0.35">
      <c r="E9548" s="11" t="str">
        <f>IF(F9548="Primary Timing Controller","Timing",IF(F9548="Secondary Timing Controller","Timing",IF(F9548="Star","Ethernet",IF(F9548="Door Controller","Security Solution",IF(F9548="Elevator Controller","Security Solution",IF(F9548="Range Extender","Security Solution",IF(F9548="Dropbox","Standalone",IF(F9548="LF Exciter","Standalone",IF(OR(F9548="Monitor",F9548="Virtual Wall"),IF(VLOOKUP(H9548,IRDeviceDetails!$A$1:$B$10000,2,FALSE)=0,"Standalone",IF(ISNUMBER(MATCH(H9548,ConfigGrouping!$D$1:$D$10000,0)),"Primary","Secondary")),"")))))))))</f>
        <v/>
      </c>
    </row>
    <row r="9549" spans="5:5" ht="15" customHeight="1" x14ac:dyDescent="0.35">
      <c r="E9549" s="11" t="str">
        <f>IF(F9549="Primary Timing Controller","Timing",IF(F9549="Secondary Timing Controller","Timing",IF(F9549="Star","Ethernet",IF(F9549="Door Controller","Security Solution",IF(F9549="Elevator Controller","Security Solution",IF(F9549="Range Extender","Security Solution",IF(F9549="Dropbox","Standalone",IF(F9549="LF Exciter","Standalone",IF(OR(F9549="Monitor",F9549="Virtual Wall"),IF(VLOOKUP(H9549,IRDeviceDetails!$A$1:$B$10000,2,FALSE)=0,"Standalone",IF(ISNUMBER(MATCH(H9549,ConfigGrouping!$D$1:$D$10000,0)),"Primary","Secondary")),"")))))))))</f>
        <v/>
      </c>
    </row>
    <row r="9550" spans="5:5" ht="15" customHeight="1" x14ac:dyDescent="0.35">
      <c r="E9550" s="11" t="str">
        <f>IF(F9550="Primary Timing Controller","Timing",IF(F9550="Secondary Timing Controller","Timing",IF(F9550="Star","Ethernet",IF(F9550="Door Controller","Security Solution",IF(F9550="Elevator Controller","Security Solution",IF(F9550="Range Extender","Security Solution",IF(F9550="Dropbox","Standalone",IF(F9550="LF Exciter","Standalone",IF(OR(F9550="Monitor",F9550="Virtual Wall"),IF(VLOOKUP(H9550,IRDeviceDetails!$A$1:$B$10000,2,FALSE)=0,"Standalone",IF(ISNUMBER(MATCH(H9550,ConfigGrouping!$D$1:$D$10000,0)),"Primary","Secondary")),"")))))))))</f>
        <v/>
      </c>
    </row>
    <row r="9551" spans="5:5" ht="15" customHeight="1" x14ac:dyDescent="0.35">
      <c r="E9551" s="11" t="str">
        <f>IF(F9551="Primary Timing Controller","Timing",IF(F9551="Secondary Timing Controller","Timing",IF(F9551="Star","Ethernet",IF(F9551="Door Controller","Security Solution",IF(F9551="Elevator Controller","Security Solution",IF(F9551="Range Extender","Security Solution",IF(F9551="Dropbox","Standalone",IF(F9551="LF Exciter","Standalone",IF(OR(F9551="Monitor",F9551="Virtual Wall"),IF(VLOOKUP(H9551,IRDeviceDetails!$A$1:$B$10000,2,FALSE)=0,"Standalone",IF(ISNUMBER(MATCH(H9551,ConfigGrouping!$D$1:$D$10000,0)),"Primary","Secondary")),"")))))))))</f>
        <v/>
      </c>
    </row>
    <row r="9552" spans="5:5" ht="15" customHeight="1" x14ac:dyDescent="0.35">
      <c r="E9552" s="11" t="str">
        <f>IF(F9552="Primary Timing Controller","Timing",IF(F9552="Secondary Timing Controller","Timing",IF(F9552="Star","Ethernet",IF(F9552="Door Controller","Security Solution",IF(F9552="Elevator Controller","Security Solution",IF(F9552="Range Extender","Security Solution",IF(F9552="Dropbox","Standalone",IF(F9552="LF Exciter","Standalone",IF(OR(F9552="Monitor",F9552="Virtual Wall"),IF(VLOOKUP(H9552,IRDeviceDetails!$A$1:$B$10000,2,FALSE)=0,"Standalone",IF(ISNUMBER(MATCH(H9552,ConfigGrouping!$D$1:$D$10000,0)),"Primary","Secondary")),"")))))))))</f>
        <v/>
      </c>
    </row>
    <row r="9553" spans="5:5" ht="15" customHeight="1" x14ac:dyDescent="0.35">
      <c r="E9553" s="11" t="str">
        <f>IF(F9553="Primary Timing Controller","Timing",IF(F9553="Secondary Timing Controller","Timing",IF(F9553="Star","Ethernet",IF(F9553="Door Controller","Security Solution",IF(F9553="Elevator Controller","Security Solution",IF(F9553="Range Extender","Security Solution",IF(F9553="Dropbox","Standalone",IF(F9553="LF Exciter","Standalone",IF(OR(F9553="Monitor",F9553="Virtual Wall"),IF(VLOOKUP(H9553,IRDeviceDetails!$A$1:$B$10000,2,FALSE)=0,"Standalone",IF(ISNUMBER(MATCH(H9553,ConfigGrouping!$D$1:$D$10000,0)),"Primary","Secondary")),"")))))))))</f>
        <v/>
      </c>
    </row>
    <row r="9554" spans="5:5" ht="15" customHeight="1" x14ac:dyDescent="0.35">
      <c r="E9554" s="11" t="str">
        <f>IF(F9554="Primary Timing Controller","Timing",IF(F9554="Secondary Timing Controller","Timing",IF(F9554="Star","Ethernet",IF(F9554="Door Controller","Security Solution",IF(F9554="Elevator Controller","Security Solution",IF(F9554="Range Extender","Security Solution",IF(F9554="Dropbox","Standalone",IF(F9554="LF Exciter","Standalone",IF(OR(F9554="Monitor",F9554="Virtual Wall"),IF(VLOOKUP(H9554,IRDeviceDetails!$A$1:$B$10000,2,FALSE)=0,"Standalone",IF(ISNUMBER(MATCH(H9554,ConfigGrouping!$D$1:$D$10000,0)),"Primary","Secondary")),"")))))))))</f>
        <v/>
      </c>
    </row>
    <row r="9555" spans="5:5" ht="15" customHeight="1" x14ac:dyDescent="0.35">
      <c r="E9555" s="11" t="str">
        <f>IF(F9555="Primary Timing Controller","Timing",IF(F9555="Secondary Timing Controller","Timing",IF(F9555="Star","Ethernet",IF(F9555="Door Controller","Security Solution",IF(F9555="Elevator Controller","Security Solution",IF(F9555="Range Extender","Security Solution",IF(F9555="Dropbox","Standalone",IF(F9555="LF Exciter","Standalone",IF(OR(F9555="Monitor",F9555="Virtual Wall"),IF(VLOOKUP(H9555,IRDeviceDetails!$A$1:$B$10000,2,FALSE)=0,"Standalone",IF(ISNUMBER(MATCH(H9555,ConfigGrouping!$D$1:$D$10000,0)),"Primary","Secondary")),"")))))))))</f>
        <v/>
      </c>
    </row>
    <row r="9556" spans="5:5" ht="15" customHeight="1" x14ac:dyDescent="0.35">
      <c r="E9556" s="11" t="str">
        <f>IF(F9556="Primary Timing Controller","Timing",IF(F9556="Secondary Timing Controller","Timing",IF(F9556="Star","Ethernet",IF(F9556="Door Controller","Security Solution",IF(F9556="Elevator Controller","Security Solution",IF(F9556="Range Extender","Security Solution",IF(F9556="Dropbox","Standalone",IF(F9556="LF Exciter","Standalone",IF(OR(F9556="Monitor",F9556="Virtual Wall"),IF(VLOOKUP(H9556,IRDeviceDetails!$A$1:$B$10000,2,FALSE)=0,"Standalone",IF(ISNUMBER(MATCH(H9556,ConfigGrouping!$D$1:$D$10000,0)),"Primary","Secondary")),"")))))))))</f>
        <v/>
      </c>
    </row>
    <row r="9557" spans="5:5" ht="15" customHeight="1" x14ac:dyDescent="0.35">
      <c r="E9557" s="11" t="str">
        <f>IF(F9557="Primary Timing Controller","Timing",IF(F9557="Secondary Timing Controller","Timing",IF(F9557="Star","Ethernet",IF(F9557="Door Controller","Security Solution",IF(F9557="Elevator Controller","Security Solution",IF(F9557="Range Extender","Security Solution",IF(F9557="Dropbox","Standalone",IF(F9557="LF Exciter","Standalone",IF(OR(F9557="Monitor",F9557="Virtual Wall"),IF(VLOOKUP(H9557,IRDeviceDetails!$A$1:$B$10000,2,FALSE)=0,"Standalone",IF(ISNUMBER(MATCH(H9557,ConfigGrouping!$D$1:$D$10000,0)),"Primary","Secondary")),"")))))))))</f>
        <v/>
      </c>
    </row>
    <row r="9558" spans="5:5" ht="15" customHeight="1" x14ac:dyDescent="0.35">
      <c r="E9558" s="11" t="str">
        <f>IF(F9558="Primary Timing Controller","Timing",IF(F9558="Secondary Timing Controller","Timing",IF(F9558="Star","Ethernet",IF(F9558="Door Controller","Security Solution",IF(F9558="Elevator Controller","Security Solution",IF(F9558="Range Extender","Security Solution",IF(F9558="Dropbox","Standalone",IF(F9558="LF Exciter","Standalone",IF(OR(F9558="Monitor",F9558="Virtual Wall"),IF(VLOOKUP(H9558,IRDeviceDetails!$A$1:$B$10000,2,FALSE)=0,"Standalone",IF(ISNUMBER(MATCH(H9558,ConfigGrouping!$D$1:$D$10000,0)),"Primary","Secondary")),"")))))))))</f>
        <v/>
      </c>
    </row>
    <row r="9559" spans="5:5" ht="15" customHeight="1" x14ac:dyDescent="0.35">
      <c r="E9559" s="11" t="str">
        <f>IF(F9559="Primary Timing Controller","Timing",IF(F9559="Secondary Timing Controller","Timing",IF(F9559="Star","Ethernet",IF(F9559="Door Controller","Security Solution",IF(F9559="Elevator Controller","Security Solution",IF(F9559="Range Extender","Security Solution",IF(F9559="Dropbox","Standalone",IF(F9559="LF Exciter","Standalone",IF(OR(F9559="Monitor",F9559="Virtual Wall"),IF(VLOOKUP(H9559,IRDeviceDetails!$A$1:$B$10000,2,FALSE)=0,"Standalone",IF(ISNUMBER(MATCH(H9559,ConfigGrouping!$D$1:$D$10000,0)),"Primary","Secondary")),"")))))))))</f>
        <v/>
      </c>
    </row>
    <row r="9560" spans="5:5" ht="15" customHeight="1" x14ac:dyDescent="0.35">
      <c r="E9560" s="11" t="str">
        <f>IF(F9560="Primary Timing Controller","Timing",IF(F9560="Secondary Timing Controller","Timing",IF(F9560="Star","Ethernet",IF(F9560="Door Controller","Security Solution",IF(F9560="Elevator Controller","Security Solution",IF(F9560="Range Extender","Security Solution",IF(F9560="Dropbox","Standalone",IF(F9560="LF Exciter","Standalone",IF(OR(F9560="Monitor",F9560="Virtual Wall"),IF(VLOOKUP(H9560,IRDeviceDetails!$A$1:$B$10000,2,FALSE)=0,"Standalone",IF(ISNUMBER(MATCH(H9560,ConfigGrouping!$D$1:$D$10000,0)),"Primary","Secondary")),"")))))))))</f>
        <v/>
      </c>
    </row>
    <row r="9561" spans="5:5" ht="15" customHeight="1" x14ac:dyDescent="0.35">
      <c r="E9561" s="11" t="str">
        <f>IF(F9561="Primary Timing Controller","Timing",IF(F9561="Secondary Timing Controller","Timing",IF(F9561="Star","Ethernet",IF(F9561="Door Controller","Security Solution",IF(F9561="Elevator Controller","Security Solution",IF(F9561="Range Extender","Security Solution",IF(F9561="Dropbox","Standalone",IF(F9561="LF Exciter","Standalone",IF(OR(F9561="Monitor",F9561="Virtual Wall"),IF(VLOOKUP(H9561,IRDeviceDetails!$A$1:$B$10000,2,FALSE)=0,"Standalone",IF(ISNUMBER(MATCH(H9561,ConfigGrouping!$D$1:$D$10000,0)),"Primary","Secondary")),"")))))))))</f>
        <v/>
      </c>
    </row>
    <row r="9562" spans="5:5" ht="15" customHeight="1" x14ac:dyDescent="0.35">
      <c r="E9562" s="11" t="str">
        <f>IF(F9562="Primary Timing Controller","Timing",IF(F9562="Secondary Timing Controller","Timing",IF(F9562="Star","Ethernet",IF(F9562="Door Controller","Security Solution",IF(F9562="Elevator Controller","Security Solution",IF(F9562="Range Extender","Security Solution",IF(F9562="Dropbox","Standalone",IF(F9562="LF Exciter","Standalone",IF(OR(F9562="Monitor",F9562="Virtual Wall"),IF(VLOOKUP(H9562,IRDeviceDetails!$A$1:$B$10000,2,FALSE)=0,"Standalone",IF(ISNUMBER(MATCH(H9562,ConfigGrouping!$D$1:$D$10000,0)),"Primary","Secondary")),"")))))))))</f>
        <v/>
      </c>
    </row>
    <row r="9563" spans="5:5" ht="15" customHeight="1" x14ac:dyDescent="0.35">
      <c r="E9563" s="11" t="str">
        <f>IF(F9563="Primary Timing Controller","Timing",IF(F9563="Secondary Timing Controller","Timing",IF(F9563="Star","Ethernet",IF(F9563="Door Controller","Security Solution",IF(F9563="Elevator Controller","Security Solution",IF(F9563="Range Extender","Security Solution",IF(F9563="Dropbox","Standalone",IF(F9563="LF Exciter","Standalone",IF(OR(F9563="Monitor",F9563="Virtual Wall"),IF(VLOOKUP(H9563,IRDeviceDetails!$A$1:$B$10000,2,FALSE)=0,"Standalone",IF(ISNUMBER(MATCH(H9563,ConfigGrouping!$D$1:$D$10000,0)),"Primary","Secondary")),"")))))))))</f>
        <v/>
      </c>
    </row>
    <row r="9564" spans="5:5" ht="15" customHeight="1" x14ac:dyDescent="0.35">
      <c r="E9564" s="11" t="str">
        <f>IF(F9564="Primary Timing Controller","Timing",IF(F9564="Secondary Timing Controller","Timing",IF(F9564="Star","Ethernet",IF(F9564="Door Controller","Security Solution",IF(F9564="Elevator Controller","Security Solution",IF(F9564="Range Extender","Security Solution",IF(F9564="Dropbox","Standalone",IF(F9564="LF Exciter","Standalone",IF(OR(F9564="Monitor",F9564="Virtual Wall"),IF(VLOOKUP(H9564,IRDeviceDetails!$A$1:$B$10000,2,FALSE)=0,"Standalone",IF(ISNUMBER(MATCH(H9564,ConfigGrouping!$D$1:$D$10000,0)),"Primary","Secondary")),"")))))))))</f>
        <v/>
      </c>
    </row>
    <row r="9565" spans="5:5" ht="15" customHeight="1" x14ac:dyDescent="0.35">
      <c r="E9565" s="11" t="str">
        <f>IF(F9565="Primary Timing Controller","Timing",IF(F9565="Secondary Timing Controller","Timing",IF(F9565="Star","Ethernet",IF(F9565="Door Controller","Security Solution",IF(F9565="Elevator Controller","Security Solution",IF(F9565="Range Extender","Security Solution",IF(F9565="Dropbox","Standalone",IF(F9565="LF Exciter","Standalone",IF(OR(F9565="Monitor",F9565="Virtual Wall"),IF(VLOOKUP(H9565,IRDeviceDetails!$A$1:$B$10000,2,FALSE)=0,"Standalone",IF(ISNUMBER(MATCH(H9565,ConfigGrouping!$D$1:$D$10000,0)),"Primary","Secondary")),"")))))))))</f>
        <v/>
      </c>
    </row>
    <row r="9566" spans="5:5" ht="15" customHeight="1" x14ac:dyDescent="0.35">
      <c r="E9566" s="11" t="str">
        <f>IF(F9566="Primary Timing Controller","Timing",IF(F9566="Secondary Timing Controller","Timing",IF(F9566="Star","Ethernet",IF(F9566="Door Controller","Security Solution",IF(F9566="Elevator Controller","Security Solution",IF(F9566="Range Extender","Security Solution",IF(F9566="Dropbox","Standalone",IF(F9566="LF Exciter","Standalone",IF(OR(F9566="Monitor",F9566="Virtual Wall"),IF(VLOOKUP(H9566,IRDeviceDetails!$A$1:$B$10000,2,FALSE)=0,"Standalone",IF(ISNUMBER(MATCH(H9566,ConfigGrouping!$D$1:$D$10000,0)),"Primary","Secondary")),"")))))))))</f>
        <v/>
      </c>
    </row>
    <row r="9567" spans="5:5" ht="15" customHeight="1" x14ac:dyDescent="0.35">
      <c r="E9567" s="11" t="str">
        <f>IF(F9567="Primary Timing Controller","Timing",IF(F9567="Secondary Timing Controller","Timing",IF(F9567="Star","Ethernet",IF(F9567="Door Controller","Security Solution",IF(F9567="Elevator Controller","Security Solution",IF(F9567="Range Extender","Security Solution",IF(F9567="Dropbox","Standalone",IF(F9567="LF Exciter","Standalone",IF(OR(F9567="Monitor",F9567="Virtual Wall"),IF(VLOOKUP(H9567,IRDeviceDetails!$A$1:$B$10000,2,FALSE)=0,"Standalone",IF(ISNUMBER(MATCH(H9567,ConfigGrouping!$D$1:$D$10000,0)),"Primary","Secondary")),"")))))))))</f>
        <v/>
      </c>
    </row>
    <row r="9568" spans="5:5" ht="15" customHeight="1" x14ac:dyDescent="0.35">
      <c r="E9568" s="11" t="str">
        <f>IF(F9568="Primary Timing Controller","Timing",IF(F9568="Secondary Timing Controller","Timing",IF(F9568="Star","Ethernet",IF(F9568="Door Controller","Security Solution",IF(F9568="Elevator Controller","Security Solution",IF(F9568="Range Extender","Security Solution",IF(F9568="Dropbox","Standalone",IF(F9568="LF Exciter","Standalone",IF(OR(F9568="Monitor",F9568="Virtual Wall"),IF(VLOOKUP(H9568,IRDeviceDetails!$A$1:$B$10000,2,FALSE)=0,"Standalone",IF(ISNUMBER(MATCH(H9568,ConfigGrouping!$D$1:$D$10000,0)),"Primary","Secondary")),"")))))))))</f>
        <v/>
      </c>
    </row>
    <row r="9569" spans="5:5" ht="15" customHeight="1" x14ac:dyDescent="0.35">
      <c r="E9569" s="11" t="str">
        <f>IF(F9569="Primary Timing Controller","Timing",IF(F9569="Secondary Timing Controller","Timing",IF(F9569="Star","Ethernet",IF(F9569="Door Controller","Security Solution",IF(F9569="Elevator Controller","Security Solution",IF(F9569="Range Extender","Security Solution",IF(F9569="Dropbox","Standalone",IF(F9569="LF Exciter","Standalone",IF(OR(F9569="Monitor",F9569="Virtual Wall"),IF(VLOOKUP(H9569,IRDeviceDetails!$A$1:$B$10000,2,FALSE)=0,"Standalone",IF(ISNUMBER(MATCH(H9569,ConfigGrouping!$D$1:$D$10000,0)),"Primary","Secondary")),"")))))))))</f>
        <v/>
      </c>
    </row>
    <row r="9570" spans="5:5" ht="15" customHeight="1" x14ac:dyDescent="0.35">
      <c r="E9570" s="11" t="str">
        <f>IF(F9570="Primary Timing Controller","Timing",IF(F9570="Secondary Timing Controller","Timing",IF(F9570="Star","Ethernet",IF(F9570="Door Controller","Security Solution",IF(F9570="Elevator Controller","Security Solution",IF(F9570="Range Extender","Security Solution",IF(F9570="Dropbox","Standalone",IF(F9570="LF Exciter","Standalone",IF(OR(F9570="Monitor",F9570="Virtual Wall"),IF(VLOOKUP(H9570,IRDeviceDetails!$A$1:$B$10000,2,FALSE)=0,"Standalone",IF(ISNUMBER(MATCH(H9570,ConfigGrouping!$D$1:$D$10000,0)),"Primary","Secondary")),"")))))))))</f>
        <v/>
      </c>
    </row>
    <row r="9571" spans="5:5" ht="15" customHeight="1" x14ac:dyDescent="0.35">
      <c r="E9571" s="11" t="str">
        <f>IF(F9571="Primary Timing Controller","Timing",IF(F9571="Secondary Timing Controller","Timing",IF(F9571="Star","Ethernet",IF(F9571="Door Controller","Security Solution",IF(F9571="Elevator Controller","Security Solution",IF(F9571="Range Extender","Security Solution",IF(F9571="Dropbox","Standalone",IF(F9571="LF Exciter","Standalone",IF(OR(F9571="Monitor",F9571="Virtual Wall"),IF(VLOOKUP(H9571,IRDeviceDetails!$A$1:$B$10000,2,FALSE)=0,"Standalone",IF(ISNUMBER(MATCH(H9571,ConfigGrouping!$D$1:$D$10000,0)),"Primary","Secondary")),"")))))))))</f>
        <v/>
      </c>
    </row>
    <row r="9572" spans="5:5" ht="15" customHeight="1" x14ac:dyDescent="0.35">
      <c r="E9572" s="11" t="str">
        <f>IF(F9572="Primary Timing Controller","Timing",IF(F9572="Secondary Timing Controller","Timing",IF(F9572="Star","Ethernet",IF(F9572="Door Controller","Security Solution",IF(F9572="Elevator Controller","Security Solution",IF(F9572="Range Extender","Security Solution",IF(F9572="Dropbox","Standalone",IF(F9572="LF Exciter","Standalone",IF(OR(F9572="Monitor",F9572="Virtual Wall"),IF(VLOOKUP(H9572,IRDeviceDetails!$A$1:$B$10000,2,FALSE)=0,"Standalone",IF(ISNUMBER(MATCH(H9572,ConfigGrouping!$D$1:$D$10000,0)),"Primary","Secondary")),"")))))))))</f>
        <v/>
      </c>
    </row>
    <row r="9573" spans="5:5" ht="15" customHeight="1" x14ac:dyDescent="0.35">
      <c r="E9573" s="11" t="str">
        <f>IF(F9573="Primary Timing Controller","Timing",IF(F9573="Secondary Timing Controller","Timing",IF(F9573="Star","Ethernet",IF(F9573="Door Controller","Security Solution",IF(F9573="Elevator Controller","Security Solution",IF(F9573="Range Extender","Security Solution",IF(F9573="Dropbox","Standalone",IF(F9573="LF Exciter","Standalone",IF(OR(F9573="Monitor",F9573="Virtual Wall"),IF(VLOOKUP(H9573,IRDeviceDetails!$A$1:$B$10000,2,FALSE)=0,"Standalone",IF(ISNUMBER(MATCH(H9573,ConfigGrouping!$D$1:$D$10000,0)),"Primary","Secondary")),"")))))))))</f>
        <v/>
      </c>
    </row>
    <row r="9574" spans="5:5" ht="15" customHeight="1" x14ac:dyDescent="0.35">
      <c r="E9574" s="11" t="str">
        <f>IF(F9574="Primary Timing Controller","Timing",IF(F9574="Secondary Timing Controller","Timing",IF(F9574="Star","Ethernet",IF(F9574="Door Controller","Security Solution",IF(F9574="Elevator Controller","Security Solution",IF(F9574="Range Extender","Security Solution",IF(F9574="Dropbox","Standalone",IF(F9574="LF Exciter","Standalone",IF(OR(F9574="Monitor",F9574="Virtual Wall"),IF(VLOOKUP(H9574,IRDeviceDetails!$A$1:$B$10000,2,FALSE)=0,"Standalone",IF(ISNUMBER(MATCH(H9574,ConfigGrouping!$D$1:$D$10000,0)),"Primary","Secondary")),"")))))))))</f>
        <v/>
      </c>
    </row>
    <row r="9575" spans="5:5" ht="15" customHeight="1" x14ac:dyDescent="0.35">
      <c r="E9575" s="11" t="str">
        <f>IF(F9575="Primary Timing Controller","Timing",IF(F9575="Secondary Timing Controller","Timing",IF(F9575="Star","Ethernet",IF(F9575="Door Controller","Security Solution",IF(F9575="Elevator Controller","Security Solution",IF(F9575="Range Extender","Security Solution",IF(F9575="Dropbox","Standalone",IF(F9575="LF Exciter","Standalone",IF(OR(F9575="Monitor",F9575="Virtual Wall"),IF(VLOOKUP(H9575,IRDeviceDetails!$A$1:$B$10000,2,FALSE)=0,"Standalone",IF(ISNUMBER(MATCH(H9575,ConfigGrouping!$D$1:$D$10000,0)),"Primary","Secondary")),"")))))))))</f>
        <v/>
      </c>
    </row>
    <row r="9576" spans="5:5" ht="15" customHeight="1" x14ac:dyDescent="0.35">
      <c r="E9576" s="11" t="str">
        <f>IF(F9576="Primary Timing Controller","Timing",IF(F9576="Secondary Timing Controller","Timing",IF(F9576="Star","Ethernet",IF(F9576="Door Controller","Security Solution",IF(F9576="Elevator Controller","Security Solution",IF(F9576="Range Extender","Security Solution",IF(F9576="Dropbox","Standalone",IF(F9576="LF Exciter","Standalone",IF(OR(F9576="Monitor",F9576="Virtual Wall"),IF(VLOOKUP(H9576,IRDeviceDetails!$A$1:$B$10000,2,FALSE)=0,"Standalone",IF(ISNUMBER(MATCH(H9576,ConfigGrouping!$D$1:$D$10000,0)),"Primary","Secondary")),"")))))))))</f>
        <v/>
      </c>
    </row>
    <row r="9577" spans="5:5" ht="15" customHeight="1" x14ac:dyDescent="0.35">
      <c r="E9577" s="11" t="str">
        <f>IF(F9577="Primary Timing Controller","Timing",IF(F9577="Secondary Timing Controller","Timing",IF(F9577="Star","Ethernet",IF(F9577="Door Controller","Security Solution",IF(F9577="Elevator Controller","Security Solution",IF(F9577="Range Extender","Security Solution",IF(F9577="Dropbox","Standalone",IF(F9577="LF Exciter","Standalone",IF(OR(F9577="Monitor",F9577="Virtual Wall"),IF(VLOOKUP(H9577,IRDeviceDetails!$A$1:$B$10000,2,FALSE)=0,"Standalone",IF(ISNUMBER(MATCH(H9577,ConfigGrouping!$D$1:$D$10000,0)),"Primary","Secondary")),"")))))))))</f>
        <v/>
      </c>
    </row>
    <row r="9578" spans="5:5" ht="15" customHeight="1" x14ac:dyDescent="0.35">
      <c r="E9578" s="11" t="str">
        <f>IF(F9578="Primary Timing Controller","Timing",IF(F9578="Secondary Timing Controller","Timing",IF(F9578="Star","Ethernet",IF(F9578="Door Controller","Security Solution",IF(F9578="Elevator Controller","Security Solution",IF(F9578="Range Extender","Security Solution",IF(F9578="Dropbox","Standalone",IF(F9578="LF Exciter","Standalone",IF(OR(F9578="Monitor",F9578="Virtual Wall"),IF(VLOOKUP(H9578,IRDeviceDetails!$A$1:$B$10000,2,FALSE)=0,"Standalone",IF(ISNUMBER(MATCH(H9578,ConfigGrouping!$D$1:$D$10000,0)),"Primary","Secondary")),"")))))))))</f>
        <v/>
      </c>
    </row>
    <row r="9579" spans="5:5" ht="15" customHeight="1" x14ac:dyDescent="0.35">
      <c r="E9579" s="11" t="str">
        <f>IF(F9579="Primary Timing Controller","Timing",IF(F9579="Secondary Timing Controller","Timing",IF(F9579="Star","Ethernet",IF(F9579="Door Controller","Security Solution",IF(F9579="Elevator Controller","Security Solution",IF(F9579="Range Extender","Security Solution",IF(F9579="Dropbox","Standalone",IF(F9579="LF Exciter","Standalone",IF(OR(F9579="Monitor",F9579="Virtual Wall"),IF(VLOOKUP(H9579,IRDeviceDetails!$A$1:$B$10000,2,FALSE)=0,"Standalone",IF(ISNUMBER(MATCH(H9579,ConfigGrouping!$D$1:$D$10000,0)),"Primary","Secondary")),"")))))))))</f>
        <v/>
      </c>
    </row>
    <row r="9580" spans="5:5" ht="15" customHeight="1" x14ac:dyDescent="0.35">
      <c r="E9580" s="11" t="str">
        <f>IF(F9580="Primary Timing Controller","Timing",IF(F9580="Secondary Timing Controller","Timing",IF(F9580="Star","Ethernet",IF(F9580="Door Controller","Security Solution",IF(F9580="Elevator Controller","Security Solution",IF(F9580="Range Extender","Security Solution",IF(F9580="Dropbox","Standalone",IF(F9580="LF Exciter","Standalone",IF(OR(F9580="Monitor",F9580="Virtual Wall"),IF(VLOOKUP(H9580,IRDeviceDetails!$A$1:$B$10000,2,FALSE)=0,"Standalone",IF(ISNUMBER(MATCH(H9580,ConfigGrouping!$D$1:$D$10000,0)),"Primary","Secondary")),"")))))))))</f>
        <v/>
      </c>
    </row>
    <row r="9581" spans="5:5" ht="15" customHeight="1" x14ac:dyDescent="0.35">
      <c r="E9581" s="11" t="str">
        <f>IF(F9581="Primary Timing Controller","Timing",IF(F9581="Secondary Timing Controller","Timing",IF(F9581="Star","Ethernet",IF(F9581="Door Controller","Security Solution",IF(F9581="Elevator Controller","Security Solution",IF(F9581="Range Extender","Security Solution",IF(F9581="Dropbox","Standalone",IF(F9581="LF Exciter","Standalone",IF(OR(F9581="Monitor",F9581="Virtual Wall"),IF(VLOOKUP(H9581,IRDeviceDetails!$A$1:$B$10000,2,FALSE)=0,"Standalone",IF(ISNUMBER(MATCH(H9581,ConfigGrouping!$D$1:$D$10000,0)),"Primary","Secondary")),"")))))))))</f>
        <v/>
      </c>
    </row>
    <row r="9582" spans="5:5" ht="15" customHeight="1" x14ac:dyDescent="0.35">
      <c r="E9582" s="11" t="str">
        <f>IF(F9582="Primary Timing Controller","Timing",IF(F9582="Secondary Timing Controller","Timing",IF(F9582="Star","Ethernet",IF(F9582="Door Controller","Security Solution",IF(F9582="Elevator Controller","Security Solution",IF(F9582="Range Extender","Security Solution",IF(F9582="Dropbox","Standalone",IF(F9582="LF Exciter","Standalone",IF(OR(F9582="Monitor",F9582="Virtual Wall"),IF(VLOOKUP(H9582,IRDeviceDetails!$A$1:$B$10000,2,FALSE)=0,"Standalone",IF(ISNUMBER(MATCH(H9582,ConfigGrouping!$D$1:$D$10000,0)),"Primary","Secondary")),"")))))))))</f>
        <v/>
      </c>
    </row>
    <row r="9583" spans="5:5" ht="15" customHeight="1" x14ac:dyDescent="0.35">
      <c r="E9583" s="11" t="str">
        <f>IF(F9583="Primary Timing Controller","Timing",IF(F9583="Secondary Timing Controller","Timing",IF(F9583="Star","Ethernet",IF(F9583="Door Controller","Security Solution",IF(F9583="Elevator Controller","Security Solution",IF(F9583="Range Extender","Security Solution",IF(F9583="Dropbox","Standalone",IF(F9583="LF Exciter","Standalone",IF(OR(F9583="Monitor",F9583="Virtual Wall"),IF(VLOOKUP(H9583,IRDeviceDetails!$A$1:$B$10000,2,FALSE)=0,"Standalone",IF(ISNUMBER(MATCH(H9583,ConfigGrouping!$D$1:$D$10000,0)),"Primary","Secondary")),"")))))))))</f>
        <v/>
      </c>
    </row>
    <row r="9584" spans="5:5" ht="15" customHeight="1" x14ac:dyDescent="0.35">
      <c r="E9584" s="11" t="str">
        <f>IF(F9584="Primary Timing Controller","Timing",IF(F9584="Secondary Timing Controller","Timing",IF(F9584="Star","Ethernet",IF(F9584="Door Controller","Security Solution",IF(F9584="Elevator Controller","Security Solution",IF(F9584="Range Extender","Security Solution",IF(F9584="Dropbox","Standalone",IF(F9584="LF Exciter","Standalone",IF(OR(F9584="Monitor",F9584="Virtual Wall"),IF(VLOOKUP(H9584,IRDeviceDetails!$A$1:$B$10000,2,FALSE)=0,"Standalone",IF(ISNUMBER(MATCH(H9584,ConfigGrouping!$D$1:$D$10000,0)),"Primary","Secondary")),"")))))))))</f>
        <v/>
      </c>
    </row>
    <row r="9585" spans="5:5" ht="15" customHeight="1" x14ac:dyDescent="0.35">
      <c r="E9585" s="11" t="str">
        <f>IF(F9585="Primary Timing Controller","Timing",IF(F9585="Secondary Timing Controller","Timing",IF(F9585="Star","Ethernet",IF(F9585="Door Controller","Security Solution",IF(F9585="Elevator Controller","Security Solution",IF(F9585="Range Extender","Security Solution",IF(F9585="Dropbox","Standalone",IF(F9585="LF Exciter","Standalone",IF(OR(F9585="Monitor",F9585="Virtual Wall"),IF(VLOOKUP(H9585,IRDeviceDetails!$A$1:$B$10000,2,FALSE)=0,"Standalone",IF(ISNUMBER(MATCH(H9585,ConfigGrouping!$D$1:$D$10000,0)),"Primary","Secondary")),"")))))))))</f>
        <v/>
      </c>
    </row>
    <row r="9586" spans="5:5" ht="15" customHeight="1" x14ac:dyDescent="0.35">
      <c r="E9586" s="11" t="str">
        <f>IF(F9586="Primary Timing Controller","Timing",IF(F9586="Secondary Timing Controller","Timing",IF(F9586="Star","Ethernet",IF(F9586="Door Controller","Security Solution",IF(F9586="Elevator Controller","Security Solution",IF(F9586="Range Extender","Security Solution",IF(F9586="Dropbox","Standalone",IF(F9586="LF Exciter","Standalone",IF(OR(F9586="Monitor",F9586="Virtual Wall"),IF(VLOOKUP(H9586,IRDeviceDetails!$A$1:$B$10000,2,FALSE)=0,"Standalone",IF(ISNUMBER(MATCH(H9586,ConfigGrouping!$D$1:$D$10000,0)),"Primary","Secondary")),"")))))))))</f>
        <v/>
      </c>
    </row>
    <row r="9587" spans="5:5" ht="15" customHeight="1" x14ac:dyDescent="0.35">
      <c r="E9587" s="11" t="str">
        <f>IF(F9587="Primary Timing Controller","Timing",IF(F9587="Secondary Timing Controller","Timing",IF(F9587="Star","Ethernet",IF(F9587="Door Controller","Security Solution",IF(F9587="Elevator Controller","Security Solution",IF(F9587="Range Extender","Security Solution",IF(F9587="Dropbox","Standalone",IF(F9587="LF Exciter","Standalone",IF(OR(F9587="Monitor",F9587="Virtual Wall"),IF(VLOOKUP(H9587,IRDeviceDetails!$A$1:$B$10000,2,FALSE)=0,"Standalone",IF(ISNUMBER(MATCH(H9587,ConfigGrouping!$D$1:$D$10000,0)),"Primary","Secondary")),"")))))))))</f>
        <v/>
      </c>
    </row>
    <row r="9588" spans="5:5" ht="15" customHeight="1" x14ac:dyDescent="0.35">
      <c r="E9588" s="11" t="str">
        <f>IF(F9588="Primary Timing Controller","Timing",IF(F9588="Secondary Timing Controller","Timing",IF(F9588="Star","Ethernet",IF(F9588="Door Controller","Security Solution",IF(F9588="Elevator Controller","Security Solution",IF(F9588="Range Extender","Security Solution",IF(F9588="Dropbox","Standalone",IF(F9588="LF Exciter","Standalone",IF(OR(F9588="Monitor",F9588="Virtual Wall"),IF(VLOOKUP(H9588,IRDeviceDetails!$A$1:$B$10000,2,FALSE)=0,"Standalone",IF(ISNUMBER(MATCH(H9588,ConfigGrouping!$D$1:$D$10000,0)),"Primary","Secondary")),"")))))))))</f>
        <v/>
      </c>
    </row>
    <row r="9589" spans="5:5" ht="15" customHeight="1" x14ac:dyDescent="0.35">
      <c r="E9589" s="11" t="str">
        <f>IF(F9589="Primary Timing Controller","Timing",IF(F9589="Secondary Timing Controller","Timing",IF(F9589="Star","Ethernet",IF(F9589="Door Controller","Security Solution",IF(F9589="Elevator Controller","Security Solution",IF(F9589="Range Extender","Security Solution",IF(F9589="Dropbox","Standalone",IF(F9589="LF Exciter","Standalone",IF(OR(F9589="Monitor",F9589="Virtual Wall"),IF(VLOOKUP(H9589,IRDeviceDetails!$A$1:$B$10000,2,FALSE)=0,"Standalone",IF(ISNUMBER(MATCH(H9589,ConfigGrouping!$D$1:$D$10000,0)),"Primary","Secondary")),"")))))))))</f>
        <v/>
      </c>
    </row>
    <row r="9590" spans="5:5" ht="15" customHeight="1" x14ac:dyDescent="0.35">
      <c r="E9590" s="11" t="str">
        <f>IF(F9590="Primary Timing Controller","Timing",IF(F9590="Secondary Timing Controller","Timing",IF(F9590="Star","Ethernet",IF(F9590="Door Controller","Security Solution",IF(F9590="Elevator Controller","Security Solution",IF(F9590="Range Extender","Security Solution",IF(F9590="Dropbox","Standalone",IF(F9590="LF Exciter","Standalone",IF(OR(F9590="Monitor",F9590="Virtual Wall"),IF(VLOOKUP(H9590,IRDeviceDetails!$A$1:$B$10000,2,FALSE)=0,"Standalone",IF(ISNUMBER(MATCH(H9590,ConfigGrouping!$D$1:$D$10000,0)),"Primary","Secondary")),"")))))))))</f>
        <v/>
      </c>
    </row>
    <row r="9591" spans="5:5" ht="15" customHeight="1" x14ac:dyDescent="0.35">
      <c r="E9591" s="11" t="str">
        <f>IF(F9591="Primary Timing Controller","Timing",IF(F9591="Secondary Timing Controller","Timing",IF(F9591="Star","Ethernet",IF(F9591="Door Controller","Security Solution",IF(F9591="Elevator Controller","Security Solution",IF(F9591="Range Extender","Security Solution",IF(F9591="Dropbox","Standalone",IF(F9591="LF Exciter","Standalone",IF(OR(F9591="Monitor",F9591="Virtual Wall"),IF(VLOOKUP(H9591,IRDeviceDetails!$A$1:$B$10000,2,FALSE)=0,"Standalone",IF(ISNUMBER(MATCH(H9591,ConfigGrouping!$D$1:$D$10000,0)),"Primary","Secondary")),"")))))))))</f>
        <v/>
      </c>
    </row>
    <row r="9592" spans="5:5" ht="15" customHeight="1" x14ac:dyDescent="0.35">
      <c r="E9592" s="11" t="str">
        <f>IF(F9592="Primary Timing Controller","Timing",IF(F9592="Secondary Timing Controller","Timing",IF(F9592="Star","Ethernet",IF(F9592="Door Controller","Security Solution",IF(F9592="Elevator Controller","Security Solution",IF(F9592="Range Extender","Security Solution",IF(F9592="Dropbox","Standalone",IF(F9592="LF Exciter","Standalone",IF(OR(F9592="Monitor",F9592="Virtual Wall"),IF(VLOOKUP(H9592,IRDeviceDetails!$A$1:$B$10000,2,FALSE)=0,"Standalone",IF(ISNUMBER(MATCH(H9592,ConfigGrouping!$D$1:$D$10000,0)),"Primary","Secondary")),"")))))))))</f>
        <v/>
      </c>
    </row>
    <row r="9593" spans="5:5" ht="15" customHeight="1" x14ac:dyDescent="0.35">
      <c r="E9593" s="11" t="str">
        <f>IF(F9593="Primary Timing Controller","Timing",IF(F9593="Secondary Timing Controller","Timing",IF(F9593="Star","Ethernet",IF(F9593="Door Controller","Security Solution",IF(F9593="Elevator Controller","Security Solution",IF(F9593="Range Extender","Security Solution",IF(F9593="Dropbox","Standalone",IF(F9593="LF Exciter","Standalone",IF(OR(F9593="Monitor",F9593="Virtual Wall"),IF(VLOOKUP(H9593,IRDeviceDetails!$A$1:$B$10000,2,FALSE)=0,"Standalone",IF(ISNUMBER(MATCH(H9593,ConfigGrouping!$D$1:$D$10000,0)),"Primary","Secondary")),"")))))))))</f>
        <v/>
      </c>
    </row>
    <row r="9594" spans="5:5" ht="15" customHeight="1" x14ac:dyDescent="0.35">
      <c r="E9594" s="11" t="str">
        <f>IF(F9594="Primary Timing Controller","Timing",IF(F9594="Secondary Timing Controller","Timing",IF(F9594="Star","Ethernet",IF(F9594="Door Controller","Security Solution",IF(F9594="Elevator Controller","Security Solution",IF(F9594="Range Extender","Security Solution",IF(F9594="Dropbox","Standalone",IF(F9594="LF Exciter","Standalone",IF(OR(F9594="Monitor",F9594="Virtual Wall"),IF(VLOOKUP(H9594,IRDeviceDetails!$A$1:$B$10000,2,FALSE)=0,"Standalone",IF(ISNUMBER(MATCH(H9594,ConfigGrouping!$D$1:$D$10000,0)),"Primary","Secondary")),"")))))))))</f>
        <v/>
      </c>
    </row>
    <row r="9595" spans="5:5" ht="15" customHeight="1" x14ac:dyDescent="0.35">
      <c r="E9595" s="11" t="str">
        <f>IF(F9595="Primary Timing Controller","Timing",IF(F9595="Secondary Timing Controller","Timing",IF(F9595="Star","Ethernet",IF(F9595="Door Controller","Security Solution",IF(F9595="Elevator Controller","Security Solution",IF(F9595="Range Extender","Security Solution",IF(F9595="Dropbox","Standalone",IF(F9595="LF Exciter","Standalone",IF(OR(F9595="Monitor",F9595="Virtual Wall"),IF(VLOOKUP(H9595,IRDeviceDetails!$A$1:$B$10000,2,FALSE)=0,"Standalone",IF(ISNUMBER(MATCH(H9595,ConfigGrouping!$D$1:$D$10000,0)),"Primary","Secondary")),"")))))))))</f>
        <v/>
      </c>
    </row>
    <row r="9596" spans="5:5" ht="15" customHeight="1" x14ac:dyDescent="0.35">
      <c r="E9596" s="11" t="str">
        <f>IF(F9596="Primary Timing Controller","Timing",IF(F9596="Secondary Timing Controller","Timing",IF(F9596="Star","Ethernet",IF(F9596="Door Controller","Security Solution",IF(F9596="Elevator Controller","Security Solution",IF(F9596="Range Extender","Security Solution",IF(F9596="Dropbox","Standalone",IF(F9596="LF Exciter","Standalone",IF(OR(F9596="Monitor",F9596="Virtual Wall"),IF(VLOOKUP(H9596,IRDeviceDetails!$A$1:$B$10000,2,FALSE)=0,"Standalone",IF(ISNUMBER(MATCH(H9596,ConfigGrouping!$D$1:$D$10000,0)),"Primary","Secondary")),"")))))))))</f>
        <v/>
      </c>
    </row>
    <row r="9597" spans="5:5" ht="15" customHeight="1" x14ac:dyDescent="0.35">
      <c r="E9597" s="11" t="str">
        <f>IF(F9597="Primary Timing Controller","Timing",IF(F9597="Secondary Timing Controller","Timing",IF(F9597="Star","Ethernet",IF(F9597="Door Controller","Security Solution",IF(F9597="Elevator Controller","Security Solution",IF(F9597="Range Extender","Security Solution",IF(F9597="Dropbox","Standalone",IF(F9597="LF Exciter","Standalone",IF(OR(F9597="Monitor",F9597="Virtual Wall"),IF(VLOOKUP(H9597,IRDeviceDetails!$A$1:$B$10000,2,FALSE)=0,"Standalone",IF(ISNUMBER(MATCH(H9597,ConfigGrouping!$D$1:$D$10000,0)),"Primary","Secondary")),"")))))))))</f>
        <v/>
      </c>
    </row>
    <row r="9598" spans="5:5" ht="15" customHeight="1" x14ac:dyDescent="0.35">
      <c r="E9598" s="11" t="str">
        <f>IF(F9598="Primary Timing Controller","Timing",IF(F9598="Secondary Timing Controller","Timing",IF(F9598="Star","Ethernet",IF(F9598="Door Controller","Security Solution",IF(F9598="Elevator Controller","Security Solution",IF(F9598="Range Extender","Security Solution",IF(F9598="Dropbox","Standalone",IF(F9598="LF Exciter","Standalone",IF(OR(F9598="Monitor",F9598="Virtual Wall"),IF(VLOOKUP(H9598,IRDeviceDetails!$A$1:$B$10000,2,FALSE)=0,"Standalone",IF(ISNUMBER(MATCH(H9598,ConfigGrouping!$D$1:$D$10000,0)),"Primary","Secondary")),"")))))))))</f>
        <v/>
      </c>
    </row>
    <row r="9599" spans="5:5" ht="15" customHeight="1" x14ac:dyDescent="0.35">
      <c r="E9599" s="11" t="str">
        <f>IF(F9599="Primary Timing Controller","Timing",IF(F9599="Secondary Timing Controller","Timing",IF(F9599="Star","Ethernet",IF(F9599="Door Controller","Security Solution",IF(F9599="Elevator Controller","Security Solution",IF(F9599="Range Extender","Security Solution",IF(F9599="Dropbox","Standalone",IF(F9599="LF Exciter","Standalone",IF(OR(F9599="Monitor",F9599="Virtual Wall"),IF(VLOOKUP(H9599,IRDeviceDetails!$A$1:$B$10000,2,FALSE)=0,"Standalone",IF(ISNUMBER(MATCH(H9599,ConfigGrouping!$D$1:$D$10000,0)),"Primary","Secondary")),"")))))))))</f>
        <v/>
      </c>
    </row>
    <row r="9600" spans="5:5" ht="15" customHeight="1" x14ac:dyDescent="0.35">
      <c r="E9600" s="11" t="str">
        <f>IF(F9600="Primary Timing Controller","Timing",IF(F9600="Secondary Timing Controller","Timing",IF(F9600="Star","Ethernet",IF(F9600="Door Controller","Security Solution",IF(F9600="Elevator Controller","Security Solution",IF(F9600="Range Extender","Security Solution",IF(F9600="Dropbox","Standalone",IF(F9600="LF Exciter","Standalone",IF(OR(F9600="Monitor",F9600="Virtual Wall"),IF(VLOOKUP(H9600,IRDeviceDetails!$A$1:$B$10000,2,FALSE)=0,"Standalone",IF(ISNUMBER(MATCH(H9600,ConfigGrouping!$D$1:$D$10000,0)),"Primary","Secondary")),"")))))))))</f>
        <v/>
      </c>
    </row>
    <row r="9601" spans="5:5" ht="15" customHeight="1" x14ac:dyDescent="0.35">
      <c r="E9601" s="11" t="str">
        <f>IF(F9601="Primary Timing Controller","Timing",IF(F9601="Secondary Timing Controller","Timing",IF(F9601="Star","Ethernet",IF(F9601="Door Controller","Security Solution",IF(F9601="Elevator Controller","Security Solution",IF(F9601="Range Extender","Security Solution",IF(F9601="Dropbox","Standalone",IF(F9601="LF Exciter","Standalone",IF(OR(F9601="Monitor",F9601="Virtual Wall"),IF(VLOOKUP(H9601,IRDeviceDetails!$A$1:$B$10000,2,FALSE)=0,"Standalone",IF(ISNUMBER(MATCH(H9601,ConfigGrouping!$D$1:$D$10000,0)),"Primary","Secondary")),"")))))))))</f>
        <v/>
      </c>
    </row>
    <row r="9602" spans="5:5" ht="15" customHeight="1" x14ac:dyDescent="0.35">
      <c r="E9602" s="11" t="str">
        <f>IF(F9602="Primary Timing Controller","Timing",IF(F9602="Secondary Timing Controller","Timing",IF(F9602="Star","Ethernet",IF(F9602="Door Controller","Security Solution",IF(F9602="Elevator Controller","Security Solution",IF(F9602="Range Extender","Security Solution",IF(F9602="Dropbox","Standalone",IF(F9602="LF Exciter","Standalone",IF(OR(F9602="Monitor",F9602="Virtual Wall"),IF(VLOOKUP(H9602,IRDeviceDetails!$A$1:$B$10000,2,FALSE)=0,"Standalone",IF(ISNUMBER(MATCH(H9602,ConfigGrouping!$D$1:$D$10000,0)),"Primary","Secondary")),"")))))))))</f>
        <v/>
      </c>
    </row>
    <row r="9603" spans="5:5" ht="15" customHeight="1" x14ac:dyDescent="0.35">
      <c r="E9603" s="11" t="str">
        <f>IF(F9603="Primary Timing Controller","Timing",IF(F9603="Secondary Timing Controller","Timing",IF(F9603="Star","Ethernet",IF(F9603="Door Controller","Security Solution",IF(F9603="Elevator Controller","Security Solution",IF(F9603="Range Extender","Security Solution",IF(F9603="Dropbox","Standalone",IF(F9603="LF Exciter","Standalone",IF(OR(F9603="Monitor",F9603="Virtual Wall"),IF(VLOOKUP(H9603,IRDeviceDetails!$A$1:$B$10000,2,FALSE)=0,"Standalone",IF(ISNUMBER(MATCH(H9603,ConfigGrouping!$D$1:$D$10000,0)),"Primary","Secondary")),"")))))))))</f>
        <v/>
      </c>
    </row>
    <row r="9604" spans="5:5" ht="15" customHeight="1" x14ac:dyDescent="0.35">
      <c r="E9604" s="11" t="str">
        <f>IF(F9604="Primary Timing Controller","Timing",IF(F9604="Secondary Timing Controller","Timing",IF(F9604="Star","Ethernet",IF(F9604="Door Controller","Security Solution",IF(F9604="Elevator Controller","Security Solution",IF(F9604="Range Extender","Security Solution",IF(F9604="Dropbox","Standalone",IF(F9604="LF Exciter","Standalone",IF(OR(F9604="Monitor",F9604="Virtual Wall"),IF(VLOOKUP(H9604,IRDeviceDetails!$A$1:$B$10000,2,FALSE)=0,"Standalone",IF(ISNUMBER(MATCH(H9604,ConfigGrouping!$D$1:$D$10000,0)),"Primary","Secondary")),"")))))))))</f>
        <v/>
      </c>
    </row>
    <row r="9605" spans="5:5" ht="15" customHeight="1" x14ac:dyDescent="0.35">
      <c r="E9605" s="11" t="str">
        <f>IF(F9605="Primary Timing Controller","Timing",IF(F9605="Secondary Timing Controller","Timing",IF(F9605="Star","Ethernet",IF(F9605="Door Controller","Security Solution",IF(F9605="Elevator Controller","Security Solution",IF(F9605="Range Extender","Security Solution",IF(F9605="Dropbox","Standalone",IF(F9605="LF Exciter","Standalone",IF(OR(F9605="Monitor",F9605="Virtual Wall"),IF(VLOOKUP(H9605,IRDeviceDetails!$A$1:$B$10000,2,FALSE)=0,"Standalone",IF(ISNUMBER(MATCH(H9605,ConfigGrouping!$D$1:$D$10000,0)),"Primary","Secondary")),"")))))))))</f>
        <v/>
      </c>
    </row>
    <row r="9606" spans="5:5" ht="15" customHeight="1" x14ac:dyDescent="0.35">
      <c r="E9606" s="11" t="str">
        <f>IF(F9606="Primary Timing Controller","Timing",IF(F9606="Secondary Timing Controller","Timing",IF(F9606="Star","Ethernet",IF(F9606="Door Controller","Security Solution",IF(F9606="Elevator Controller","Security Solution",IF(F9606="Range Extender","Security Solution",IF(F9606="Dropbox","Standalone",IF(F9606="LF Exciter","Standalone",IF(OR(F9606="Monitor",F9606="Virtual Wall"),IF(VLOOKUP(H9606,IRDeviceDetails!$A$1:$B$10000,2,FALSE)=0,"Standalone",IF(ISNUMBER(MATCH(H9606,ConfigGrouping!$D$1:$D$10000,0)),"Primary","Secondary")),"")))))))))</f>
        <v/>
      </c>
    </row>
    <row r="9607" spans="5:5" ht="15" customHeight="1" x14ac:dyDescent="0.35">
      <c r="E9607" s="11" t="str">
        <f>IF(F9607="Primary Timing Controller","Timing",IF(F9607="Secondary Timing Controller","Timing",IF(F9607="Star","Ethernet",IF(F9607="Door Controller","Security Solution",IF(F9607="Elevator Controller","Security Solution",IF(F9607="Range Extender","Security Solution",IF(F9607="Dropbox","Standalone",IF(F9607="LF Exciter","Standalone",IF(OR(F9607="Monitor",F9607="Virtual Wall"),IF(VLOOKUP(H9607,IRDeviceDetails!$A$1:$B$10000,2,FALSE)=0,"Standalone",IF(ISNUMBER(MATCH(H9607,ConfigGrouping!$D$1:$D$10000,0)),"Primary","Secondary")),"")))))))))</f>
        <v/>
      </c>
    </row>
    <row r="9608" spans="5:5" ht="15" customHeight="1" x14ac:dyDescent="0.35">
      <c r="E9608" s="11" t="str">
        <f>IF(F9608="Primary Timing Controller","Timing",IF(F9608="Secondary Timing Controller","Timing",IF(F9608="Star","Ethernet",IF(F9608="Door Controller","Security Solution",IF(F9608="Elevator Controller","Security Solution",IF(F9608="Range Extender","Security Solution",IF(F9608="Dropbox","Standalone",IF(F9608="LF Exciter","Standalone",IF(OR(F9608="Monitor",F9608="Virtual Wall"),IF(VLOOKUP(H9608,IRDeviceDetails!$A$1:$B$10000,2,FALSE)=0,"Standalone",IF(ISNUMBER(MATCH(H9608,ConfigGrouping!$D$1:$D$10000,0)),"Primary","Secondary")),"")))))))))</f>
        <v/>
      </c>
    </row>
    <row r="9609" spans="5:5" ht="15" customHeight="1" x14ac:dyDescent="0.35">
      <c r="E9609" s="11" t="str">
        <f>IF(F9609="Primary Timing Controller","Timing",IF(F9609="Secondary Timing Controller","Timing",IF(F9609="Star","Ethernet",IF(F9609="Door Controller","Security Solution",IF(F9609="Elevator Controller","Security Solution",IF(F9609="Range Extender","Security Solution",IF(F9609="Dropbox","Standalone",IF(F9609="LF Exciter","Standalone",IF(OR(F9609="Monitor",F9609="Virtual Wall"),IF(VLOOKUP(H9609,IRDeviceDetails!$A$1:$B$10000,2,FALSE)=0,"Standalone",IF(ISNUMBER(MATCH(H9609,ConfigGrouping!$D$1:$D$10000,0)),"Primary","Secondary")),"")))))))))</f>
        <v/>
      </c>
    </row>
    <row r="9610" spans="5:5" ht="15" customHeight="1" x14ac:dyDescent="0.35">
      <c r="E9610" s="11" t="str">
        <f>IF(F9610="Primary Timing Controller","Timing",IF(F9610="Secondary Timing Controller","Timing",IF(F9610="Star","Ethernet",IF(F9610="Door Controller","Security Solution",IF(F9610="Elevator Controller","Security Solution",IF(F9610="Range Extender","Security Solution",IF(F9610="Dropbox","Standalone",IF(F9610="LF Exciter","Standalone",IF(OR(F9610="Monitor",F9610="Virtual Wall"),IF(VLOOKUP(H9610,IRDeviceDetails!$A$1:$B$10000,2,FALSE)=0,"Standalone",IF(ISNUMBER(MATCH(H9610,ConfigGrouping!$D$1:$D$10000,0)),"Primary","Secondary")),"")))))))))</f>
        <v/>
      </c>
    </row>
    <row r="9611" spans="5:5" ht="15" customHeight="1" x14ac:dyDescent="0.35">
      <c r="E9611" s="11" t="str">
        <f>IF(F9611="Primary Timing Controller","Timing",IF(F9611="Secondary Timing Controller","Timing",IF(F9611="Star","Ethernet",IF(F9611="Door Controller","Security Solution",IF(F9611="Elevator Controller","Security Solution",IF(F9611="Range Extender","Security Solution",IF(F9611="Dropbox","Standalone",IF(F9611="LF Exciter","Standalone",IF(OR(F9611="Monitor",F9611="Virtual Wall"),IF(VLOOKUP(H9611,IRDeviceDetails!$A$1:$B$10000,2,FALSE)=0,"Standalone",IF(ISNUMBER(MATCH(H9611,ConfigGrouping!$D$1:$D$10000,0)),"Primary","Secondary")),"")))))))))</f>
        <v/>
      </c>
    </row>
    <row r="9612" spans="5:5" ht="15" customHeight="1" x14ac:dyDescent="0.35">
      <c r="E9612" s="11" t="str">
        <f>IF(F9612="Primary Timing Controller","Timing",IF(F9612="Secondary Timing Controller","Timing",IF(F9612="Star","Ethernet",IF(F9612="Door Controller","Security Solution",IF(F9612="Elevator Controller","Security Solution",IF(F9612="Range Extender","Security Solution",IF(F9612="Dropbox","Standalone",IF(F9612="LF Exciter","Standalone",IF(OR(F9612="Monitor",F9612="Virtual Wall"),IF(VLOOKUP(H9612,IRDeviceDetails!$A$1:$B$10000,2,FALSE)=0,"Standalone",IF(ISNUMBER(MATCH(H9612,ConfigGrouping!$D$1:$D$10000,0)),"Primary","Secondary")),"")))))))))</f>
        <v/>
      </c>
    </row>
    <row r="9613" spans="5:5" ht="15" customHeight="1" x14ac:dyDescent="0.35">
      <c r="E9613" s="11" t="str">
        <f>IF(F9613="Primary Timing Controller","Timing",IF(F9613="Secondary Timing Controller","Timing",IF(F9613="Star","Ethernet",IF(F9613="Door Controller","Security Solution",IF(F9613="Elevator Controller","Security Solution",IF(F9613="Range Extender","Security Solution",IF(F9613="Dropbox","Standalone",IF(F9613="LF Exciter","Standalone",IF(OR(F9613="Monitor",F9613="Virtual Wall"),IF(VLOOKUP(H9613,IRDeviceDetails!$A$1:$B$10000,2,FALSE)=0,"Standalone",IF(ISNUMBER(MATCH(H9613,ConfigGrouping!$D$1:$D$10000,0)),"Primary","Secondary")),"")))))))))</f>
        <v/>
      </c>
    </row>
    <row r="9614" spans="5:5" ht="15" customHeight="1" x14ac:dyDescent="0.35">
      <c r="E9614" s="11" t="str">
        <f>IF(F9614="Primary Timing Controller","Timing",IF(F9614="Secondary Timing Controller","Timing",IF(F9614="Star","Ethernet",IF(F9614="Door Controller","Security Solution",IF(F9614="Elevator Controller","Security Solution",IF(F9614="Range Extender","Security Solution",IF(F9614="Dropbox","Standalone",IF(F9614="LF Exciter","Standalone",IF(OR(F9614="Monitor",F9614="Virtual Wall"),IF(VLOOKUP(H9614,IRDeviceDetails!$A$1:$B$10000,2,FALSE)=0,"Standalone",IF(ISNUMBER(MATCH(H9614,ConfigGrouping!$D$1:$D$10000,0)),"Primary","Secondary")),"")))))))))</f>
        <v/>
      </c>
    </row>
    <row r="9615" spans="5:5" ht="15" customHeight="1" x14ac:dyDescent="0.35">
      <c r="E9615" s="11" t="str">
        <f>IF(F9615="Primary Timing Controller","Timing",IF(F9615="Secondary Timing Controller","Timing",IF(F9615="Star","Ethernet",IF(F9615="Door Controller","Security Solution",IF(F9615="Elevator Controller","Security Solution",IF(F9615="Range Extender","Security Solution",IF(F9615="Dropbox","Standalone",IF(F9615="LF Exciter","Standalone",IF(OR(F9615="Monitor",F9615="Virtual Wall"),IF(VLOOKUP(H9615,IRDeviceDetails!$A$1:$B$10000,2,FALSE)=0,"Standalone",IF(ISNUMBER(MATCH(H9615,ConfigGrouping!$D$1:$D$10000,0)),"Primary","Secondary")),"")))))))))</f>
        <v/>
      </c>
    </row>
    <row r="9616" spans="5:5" ht="15" customHeight="1" x14ac:dyDescent="0.35">
      <c r="E9616" s="11" t="str">
        <f>IF(F9616="Primary Timing Controller","Timing",IF(F9616="Secondary Timing Controller","Timing",IF(F9616="Star","Ethernet",IF(F9616="Door Controller","Security Solution",IF(F9616="Elevator Controller","Security Solution",IF(F9616="Range Extender","Security Solution",IF(F9616="Dropbox","Standalone",IF(F9616="LF Exciter","Standalone",IF(OR(F9616="Monitor",F9616="Virtual Wall"),IF(VLOOKUP(H9616,IRDeviceDetails!$A$1:$B$10000,2,FALSE)=0,"Standalone",IF(ISNUMBER(MATCH(H9616,ConfigGrouping!$D$1:$D$10000,0)),"Primary","Secondary")),"")))))))))</f>
        <v/>
      </c>
    </row>
    <row r="9617" spans="5:5" ht="15" customHeight="1" x14ac:dyDescent="0.35">
      <c r="E9617" s="11" t="str">
        <f>IF(F9617="Primary Timing Controller","Timing",IF(F9617="Secondary Timing Controller","Timing",IF(F9617="Star","Ethernet",IF(F9617="Door Controller","Security Solution",IF(F9617="Elevator Controller","Security Solution",IF(F9617="Range Extender","Security Solution",IF(F9617="Dropbox","Standalone",IF(F9617="LF Exciter","Standalone",IF(OR(F9617="Monitor",F9617="Virtual Wall"),IF(VLOOKUP(H9617,IRDeviceDetails!$A$1:$B$10000,2,FALSE)=0,"Standalone",IF(ISNUMBER(MATCH(H9617,ConfigGrouping!$D$1:$D$10000,0)),"Primary","Secondary")),"")))))))))</f>
        <v/>
      </c>
    </row>
    <row r="9618" spans="5:5" ht="15" customHeight="1" x14ac:dyDescent="0.35">
      <c r="E9618" s="11" t="str">
        <f>IF(F9618="Primary Timing Controller","Timing",IF(F9618="Secondary Timing Controller","Timing",IF(F9618="Star","Ethernet",IF(F9618="Door Controller","Security Solution",IF(F9618="Elevator Controller","Security Solution",IF(F9618="Range Extender","Security Solution",IF(F9618="Dropbox","Standalone",IF(F9618="LF Exciter","Standalone",IF(OR(F9618="Monitor",F9618="Virtual Wall"),IF(VLOOKUP(H9618,IRDeviceDetails!$A$1:$B$10000,2,FALSE)=0,"Standalone",IF(ISNUMBER(MATCH(H9618,ConfigGrouping!$D$1:$D$10000,0)),"Primary","Secondary")),"")))))))))</f>
        <v/>
      </c>
    </row>
    <row r="9619" spans="5:5" ht="15" customHeight="1" x14ac:dyDescent="0.35">
      <c r="E9619" s="11" t="str">
        <f>IF(F9619="Primary Timing Controller","Timing",IF(F9619="Secondary Timing Controller","Timing",IF(F9619="Star","Ethernet",IF(F9619="Door Controller","Security Solution",IF(F9619="Elevator Controller","Security Solution",IF(F9619="Range Extender","Security Solution",IF(F9619="Dropbox","Standalone",IF(F9619="LF Exciter","Standalone",IF(OR(F9619="Monitor",F9619="Virtual Wall"),IF(VLOOKUP(H9619,IRDeviceDetails!$A$1:$B$10000,2,FALSE)=0,"Standalone",IF(ISNUMBER(MATCH(H9619,ConfigGrouping!$D$1:$D$10000,0)),"Primary","Secondary")),"")))))))))</f>
        <v/>
      </c>
    </row>
    <row r="9620" spans="5:5" ht="15" customHeight="1" x14ac:dyDescent="0.35">
      <c r="E9620" s="11" t="str">
        <f>IF(F9620="Primary Timing Controller","Timing",IF(F9620="Secondary Timing Controller","Timing",IF(F9620="Star","Ethernet",IF(F9620="Door Controller","Security Solution",IF(F9620="Elevator Controller","Security Solution",IF(F9620="Range Extender","Security Solution",IF(F9620="Dropbox","Standalone",IF(F9620="LF Exciter","Standalone",IF(OR(F9620="Monitor",F9620="Virtual Wall"),IF(VLOOKUP(H9620,IRDeviceDetails!$A$1:$B$10000,2,FALSE)=0,"Standalone",IF(ISNUMBER(MATCH(H9620,ConfigGrouping!$D$1:$D$10000,0)),"Primary","Secondary")),"")))))))))</f>
        <v/>
      </c>
    </row>
    <row r="9621" spans="5:5" ht="15" customHeight="1" x14ac:dyDescent="0.35">
      <c r="E9621" s="11" t="str">
        <f>IF(F9621="Primary Timing Controller","Timing",IF(F9621="Secondary Timing Controller","Timing",IF(F9621="Star","Ethernet",IF(F9621="Door Controller","Security Solution",IF(F9621="Elevator Controller","Security Solution",IF(F9621="Range Extender","Security Solution",IF(F9621="Dropbox","Standalone",IF(F9621="LF Exciter","Standalone",IF(OR(F9621="Monitor",F9621="Virtual Wall"),IF(VLOOKUP(H9621,IRDeviceDetails!$A$1:$B$10000,2,FALSE)=0,"Standalone",IF(ISNUMBER(MATCH(H9621,ConfigGrouping!$D$1:$D$10000,0)),"Primary","Secondary")),"")))))))))</f>
        <v/>
      </c>
    </row>
    <row r="9622" spans="5:5" ht="15" customHeight="1" x14ac:dyDescent="0.35">
      <c r="E9622" s="11" t="str">
        <f>IF(F9622="Primary Timing Controller","Timing",IF(F9622="Secondary Timing Controller","Timing",IF(F9622="Star","Ethernet",IF(F9622="Door Controller","Security Solution",IF(F9622="Elevator Controller","Security Solution",IF(F9622="Range Extender","Security Solution",IF(F9622="Dropbox","Standalone",IF(F9622="LF Exciter","Standalone",IF(OR(F9622="Monitor",F9622="Virtual Wall"),IF(VLOOKUP(H9622,IRDeviceDetails!$A$1:$B$10000,2,FALSE)=0,"Standalone",IF(ISNUMBER(MATCH(H9622,ConfigGrouping!$D$1:$D$10000,0)),"Primary","Secondary")),"")))))))))</f>
        <v/>
      </c>
    </row>
    <row r="9623" spans="5:5" ht="15" customHeight="1" x14ac:dyDescent="0.35">
      <c r="E9623" s="11" t="str">
        <f>IF(F9623="Primary Timing Controller","Timing",IF(F9623="Secondary Timing Controller","Timing",IF(F9623="Star","Ethernet",IF(F9623="Door Controller","Security Solution",IF(F9623="Elevator Controller","Security Solution",IF(F9623="Range Extender","Security Solution",IF(F9623="Dropbox","Standalone",IF(F9623="LF Exciter","Standalone",IF(OR(F9623="Monitor",F9623="Virtual Wall"),IF(VLOOKUP(H9623,IRDeviceDetails!$A$1:$B$10000,2,FALSE)=0,"Standalone",IF(ISNUMBER(MATCH(H9623,ConfigGrouping!$D$1:$D$10000,0)),"Primary","Secondary")),"")))))))))</f>
        <v/>
      </c>
    </row>
    <row r="9624" spans="5:5" ht="15" customHeight="1" x14ac:dyDescent="0.35">
      <c r="E9624" s="11" t="str">
        <f>IF(F9624="Primary Timing Controller","Timing",IF(F9624="Secondary Timing Controller","Timing",IF(F9624="Star","Ethernet",IF(F9624="Door Controller","Security Solution",IF(F9624="Elevator Controller","Security Solution",IF(F9624="Range Extender","Security Solution",IF(F9624="Dropbox","Standalone",IF(F9624="LF Exciter","Standalone",IF(OR(F9624="Monitor",F9624="Virtual Wall"),IF(VLOOKUP(H9624,IRDeviceDetails!$A$1:$B$10000,2,FALSE)=0,"Standalone",IF(ISNUMBER(MATCH(H9624,ConfigGrouping!$D$1:$D$10000,0)),"Primary","Secondary")),"")))))))))</f>
        <v/>
      </c>
    </row>
    <row r="9625" spans="5:5" ht="15" customHeight="1" x14ac:dyDescent="0.35">
      <c r="E9625" s="11" t="str">
        <f>IF(F9625="Primary Timing Controller","Timing",IF(F9625="Secondary Timing Controller","Timing",IF(F9625="Star","Ethernet",IF(F9625="Door Controller","Security Solution",IF(F9625="Elevator Controller","Security Solution",IF(F9625="Range Extender","Security Solution",IF(F9625="Dropbox","Standalone",IF(F9625="LF Exciter","Standalone",IF(OR(F9625="Monitor",F9625="Virtual Wall"),IF(VLOOKUP(H9625,IRDeviceDetails!$A$1:$B$10000,2,FALSE)=0,"Standalone",IF(ISNUMBER(MATCH(H9625,ConfigGrouping!$D$1:$D$10000,0)),"Primary","Secondary")),"")))))))))</f>
        <v/>
      </c>
    </row>
    <row r="9626" spans="5:5" ht="15" customHeight="1" x14ac:dyDescent="0.35">
      <c r="E9626" s="11" t="str">
        <f>IF(F9626="Primary Timing Controller","Timing",IF(F9626="Secondary Timing Controller","Timing",IF(F9626="Star","Ethernet",IF(F9626="Door Controller","Security Solution",IF(F9626="Elevator Controller","Security Solution",IF(F9626="Range Extender","Security Solution",IF(F9626="Dropbox","Standalone",IF(F9626="LF Exciter","Standalone",IF(OR(F9626="Monitor",F9626="Virtual Wall"),IF(VLOOKUP(H9626,IRDeviceDetails!$A$1:$B$10000,2,FALSE)=0,"Standalone",IF(ISNUMBER(MATCH(H9626,ConfigGrouping!$D$1:$D$10000,0)),"Primary","Secondary")),"")))))))))</f>
        <v/>
      </c>
    </row>
    <row r="9627" spans="5:5" ht="15" customHeight="1" x14ac:dyDescent="0.35">
      <c r="E9627" s="11" t="str">
        <f>IF(F9627="Primary Timing Controller","Timing",IF(F9627="Secondary Timing Controller","Timing",IF(F9627="Star","Ethernet",IF(F9627="Door Controller","Security Solution",IF(F9627="Elevator Controller","Security Solution",IF(F9627="Range Extender","Security Solution",IF(F9627="Dropbox","Standalone",IF(F9627="LF Exciter","Standalone",IF(OR(F9627="Monitor",F9627="Virtual Wall"),IF(VLOOKUP(H9627,IRDeviceDetails!$A$1:$B$10000,2,FALSE)=0,"Standalone",IF(ISNUMBER(MATCH(H9627,ConfigGrouping!$D$1:$D$10000,0)),"Primary","Secondary")),"")))))))))</f>
        <v/>
      </c>
    </row>
    <row r="9628" spans="5:5" ht="15" customHeight="1" x14ac:dyDescent="0.35">
      <c r="E9628" s="11" t="str">
        <f>IF(F9628="Primary Timing Controller","Timing",IF(F9628="Secondary Timing Controller","Timing",IF(F9628="Star","Ethernet",IF(F9628="Door Controller","Security Solution",IF(F9628="Elevator Controller","Security Solution",IF(F9628="Range Extender","Security Solution",IF(F9628="Dropbox","Standalone",IF(F9628="LF Exciter","Standalone",IF(OR(F9628="Monitor",F9628="Virtual Wall"),IF(VLOOKUP(H9628,IRDeviceDetails!$A$1:$B$10000,2,FALSE)=0,"Standalone",IF(ISNUMBER(MATCH(H9628,ConfigGrouping!$D$1:$D$10000,0)),"Primary","Secondary")),"")))))))))</f>
        <v/>
      </c>
    </row>
    <row r="9629" spans="5:5" ht="15" customHeight="1" x14ac:dyDescent="0.35">
      <c r="E9629" s="11" t="str">
        <f>IF(F9629="Primary Timing Controller","Timing",IF(F9629="Secondary Timing Controller","Timing",IF(F9629="Star","Ethernet",IF(F9629="Door Controller","Security Solution",IF(F9629="Elevator Controller","Security Solution",IF(F9629="Range Extender","Security Solution",IF(F9629="Dropbox","Standalone",IF(F9629="LF Exciter","Standalone",IF(OR(F9629="Monitor",F9629="Virtual Wall"),IF(VLOOKUP(H9629,IRDeviceDetails!$A$1:$B$10000,2,FALSE)=0,"Standalone",IF(ISNUMBER(MATCH(H9629,ConfigGrouping!$D$1:$D$10000,0)),"Primary","Secondary")),"")))))))))</f>
        <v/>
      </c>
    </row>
    <row r="9630" spans="5:5" ht="15" customHeight="1" x14ac:dyDescent="0.35">
      <c r="E9630" s="11" t="str">
        <f>IF(F9630="Primary Timing Controller","Timing",IF(F9630="Secondary Timing Controller","Timing",IF(F9630="Star","Ethernet",IF(F9630="Door Controller","Security Solution",IF(F9630="Elevator Controller","Security Solution",IF(F9630="Range Extender","Security Solution",IF(F9630="Dropbox","Standalone",IF(F9630="LF Exciter","Standalone",IF(OR(F9630="Monitor",F9630="Virtual Wall"),IF(VLOOKUP(H9630,IRDeviceDetails!$A$1:$B$10000,2,FALSE)=0,"Standalone",IF(ISNUMBER(MATCH(H9630,ConfigGrouping!$D$1:$D$10000,0)),"Primary","Secondary")),"")))))))))</f>
        <v/>
      </c>
    </row>
    <row r="9631" spans="5:5" ht="15" customHeight="1" x14ac:dyDescent="0.35">
      <c r="E9631" s="11" t="str">
        <f>IF(F9631="Primary Timing Controller","Timing",IF(F9631="Secondary Timing Controller","Timing",IF(F9631="Star","Ethernet",IF(F9631="Door Controller","Security Solution",IF(F9631="Elevator Controller","Security Solution",IF(F9631="Range Extender","Security Solution",IF(F9631="Dropbox","Standalone",IF(F9631="LF Exciter","Standalone",IF(OR(F9631="Monitor",F9631="Virtual Wall"),IF(VLOOKUP(H9631,IRDeviceDetails!$A$1:$B$10000,2,FALSE)=0,"Standalone",IF(ISNUMBER(MATCH(H9631,ConfigGrouping!$D$1:$D$10000,0)),"Primary","Secondary")),"")))))))))</f>
        <v/>
      </c>
    </row>
    <row r="9632" spans="5:5" ht="15" customHeight="1" x14ac:dyDescent="0.35">
      <c r="E9632" s="11" t="str">
        <f>IF(F9632="Primary Timing Controller","Timing",IF(F9632="Secondary Timing Controller","Timing",IF(F9632="Star","Ethernet",IF(F9632="Door Controller","Security Solution",IF(F9632="Elevator Controller","Security Solution",IF(F9632="Range Extender","Security Solution",IF(F9632="Dropbox","Standalone",IF(F9632="LF Exciter","Standalone",IF(OR(F9632="Monitor",F9632="Virtual Wall"),IF(VLOOKUP(H9632,IRDeviceDetails!$A$1:$B$10000,2,FALSE)=0,"Standalone",IF(ISNUMBER(MATCH(H9632,ConfigGrouping!$D$1:$D$10000,0)),"Primary","Secondary")),"")))))))))</f>
        <v/>
      </c>
    </row>
    <row r="9633" spans="5:5" ht="15" customHeight="1" x14ac:dyDescent="0.35">
      <c r="E9633" s="11" t="str">
        <f>IF(F9633="Primary Timing Controller","Timing",IF(F9633="Secondary Timing Controller","Timing",IF(F9633="Star","Ethernet",IF(F9633="Door Controller","Security Solution",IF(F9633="Elevator Controller","Security Solution",IF(F9633="Range Extender","Security Solution",IF(F9633="Dropbox","Standalone",IF(F9633="LF Exciter","Standalone",IF(OR(F9633="Monitor",F9633="Virtual Wall"),IF(VLOOKUP(H9633,IRDeviceDetails!$A$1:$B$10000,2,FALSE)=0,"Standalone",IF(ISNUMBER(MATCH(H9633,ConfigGrouping!$D$1:$D$10000,0)),"Primary","Secondary")),"")))))))))</f>
        <v/>
      </c>
    </row>
    <row r="9634" spans="5:5" ht="15" customHeight="1" x14ac:dyDescent="0.35">
      <c r="E9634" s="11" t="str">
        <f>IF(F9634="Primary Timing Controller","Timing",IF(F9634="Secondary Timing Controller","Timing",IF(F9634="Star","Ethernet",IF(F9634="Door Controller","Security Solution",IF(F9634="Elevator Controller","Security Solution",IF(F9634="Range Extender","Security Solution",IF(F9634="Dropbox","Standalone",IF(F9634="LF Exciter","Standalone",IF(OR(F9634="Monitor",F9634="Virtual Wall"),IF(VLOOKUP(H9634,IRDeviceDetails!$A$1:$B$10000,2,FALSE)=0,"Standalone",IF(ISNUMBER(MATCH(H9634,ConfigGrouping!$D$1:$D$10000,0)),"Primary","Secondary")),"")))))))))</f>
        <v/>
      </c>
    </row>
    <row r="9635" spans="5:5" ht="15" customHeight="1" x14ac:dyDescent="0.35">
      <c r="E9635" s="11" t="str">
        <f>IF(F9635="Primary Timing Controller","Timing",IF(F9635="Secondary Timing Controller","Timing",IF(F9635="Star","Ethernet",IF(F9635="Door Controller","Security Solution",IF(F9635="Elevator Controller","Security Solution",IF(F9635="Range Extender","Security Solution",IF(F9635="Dropbox","Standalone",IF(F9635="LF Exciter","Standalone",IF(OR(F9635="Monitor",F9635="Virtual Wall"),IF(VLOOKUP(H9635,IRDeviceDetails!$A$1:$B$10000,2,FALSE)=0,"Standalone",IF(ISNUMBER(MATCH(H9635,ConfigGrouping!$D$1:$D$10000,0)),"Primary","Secondary")),"")))))))))</f>
        <v/>
      </c>
    </row>
    <row r="9636" spans="5:5" ht="15" customHeight="1" x14ac:dyDescent="0.35">
      <c r="E9636" s="11" t="str">
        <f>IF(F9636="Primary Timing Controller","Timing",IF(F9636="Secondary Timing Controller","Timing",IF(F9636="Star","Ethernet",IF(F9636="Door Controller","Security Solution",IF(F9636="Elevator Controller","Security Solution",IF(F9636="Range Extender","Security Solution",IF(F9636="Dropbox","Standalone",IF(F9636="LF Exciter","Standalone",IF(OR(F9636="Monitor",F9636="Virtual Wall"),IF(VLOOKUP(H9636,IRDeviceDetails!$A$1:$B$10000,2,FALSE)=0,"Standalone",IF(ISNUMBER(MATCH(H9636,ConfigGrouping!$D$1:$D$10000,0)),"Primary","Secondary")),"")))))))))</f>
        <v/>
      </c>
    </row>
    <row r="9637" spans="5:5" ht="15" customHeight="1" x14ac:dyDescent="0.35">
      <c r="E9637" s="11" t="str">
        <f>IF(F9637="Primary Timing Controller","Timing",IF(F9637="Secondary Timing Controller","Timing",IF(F9637="Star","Ethernet",IF(F9637="Door Controller","Security Solution",IF(F9637="Elevator Controller","Security Solution",IF(F9637="Range Extender","Security Solution",IF(F9637="Dropbox","Standalone",IF(F9637="LF Exciter","Standalone",IF(OR(F9637="Monitor",F9637="Virtual Wall"),IF(VLOOKUP(H9637,IRDeviceDetails!$A$1:$B$10000,2,FALSE)=0,"Standalone",IF(ISNUMBER(MATCH(H9637,ConfigGrouping!$D$1:$D$10000,0)),"Primary","Secondary")),"")))))))))</f>
        <v/>
      </c>
    </row>
    <row r="9638" spans="5:5" ht="15" customHeight="1" x14ac:dyDescent="0.35">
      <c r="E9638" s="11" t="str">
        <f>IF(F9638="Primary Timing Controller","Timing",IF(F9638="Secondary Timing Controller","Timing",IF(F9638="Star","Ethernet",IF(F9638="Door Controller","Security Solution",IF(F9638="Elevator Controller","Security Solution",IF(F9638="Range Extender","Security Solution",IF(F9638="Dropbox","Standalone",IF(F9638="LF Exciter","Standalone",IF(OR(F9638="Monitor",F9638="Virtual Wall"),IF(VLOOKUP(H9638,IRDeviceDetails!$A$1:$B$10000,2,FALSE)=0,"Standalone",IF(ISNUMBER(MATCH(H9638,ConfigGrouping!$D$1:$D$10000,0)),"Primary","Secondary")),"")))))))))</f>
        <v/>
      </c>
    </row>
    <row r="9639" spans="5:5" ht="15" customHeight="1" x14ac:dyDescent="0.35">
      <c r="E9639" s="11" t="str">
        <f>IF(F9639="Primary Timing Controller","Timing",IF(F9639="Secondary Timing Controller","Timing",IF(F9639="Star","Ethernet",IF(F9639="Door Controller","Security Solution",IF(F9639="Elevator Controller","Security Solution",IF(F9639="Range Extender","Security Solution",IF(F9639="Dropbox","Standalone",IF(F9639="LF Exciter","Standalone",IF(OR(F9639="Monitor",F9639="Virtual Wall"),IF(VLOOKUP(H9639,IRDeviceDetails!$A$1:$B$10000,2,FALSE)=0,"Standalone",IF(ISNUMBER(MATCH(H9639,ConfigGrouping!$D$1:$D$10000,0)),"Primary","Secondary")),"")))))))))</f>
        <v/>
      </c>
    </row>
    <row r="9640" spans="5:5" ht="15" customHeight="1" x14ac:dyDescent="0.35">
      <c r="E9640" s="11" t="str">
        <f>IF(F9640="Primary Timing Controller","Timing",IF(F9640="Secondary Timing Controller","Timing",IF(F9640="Star","Ethernet",IF(F9640="Door Controller","Security Solution",IF(F9640="Elevator Controller","Security Solution",IF(F9640="Range Extender","Security Solution",IF(F9640="Dropbox","Standalone",IF(F9640="LF Exciter","Standalone",IF(OR(F9640="Monitor",F9640="Virtual Wall"),IF(VLOOKUP(H9640,IRDeviceDetails!$A$1:$B$10000,2,FALSE)=0,"Standalone",IF(ISNUMBER(MATCH(H9640,ConfigGrouping!$D$1:$D$10000,0)),"Primary","Secondary")),"")))))))))</f>
        <v/>
      </c>
    </row>
    <row r="9641" spans="5:5" ht="15" customHeight="1" x14ac:dyDescent="0.35">
      <c r="E9641" s="11" t="str">
        <f>IF(F9641="Primary Timing Controller","Timing",IF(F9641="Secondary Timing Controller","Timing",IF(F9641="Star","Ethernet",IF(F9641="Door Controller","Security Solution",IF(F9641="Elevator Controller","Security Solution",IF(F9641="Range Extender","Security Solution",IF(F9641="Dropbox","Standalone",IF(F9641="LF Exciter","Standalone",IF(OR(F9641="Monitor",F9641="Virtual Wall"),IF(VLOOKUP(H9641,IRDeviceDetails!$A$1:$B$10000,2,FALSE)=0,"Standalone",IF(ISNUMBER(MATCH(H9641,ConfigGrouping!$D$1:$D$10000,0)),"Primary","Secondary")),"")))))))))</f>
        <v/>
      </c>
    </row>
    <row r="9642" spans="5:5" ht="15" customHeight="1" x14ac:dyDescent="0.35">
      <c r="E9642" s="11" t="str">
        <f>IF(F9642="Primary Timing Controller","Timing",IF(F9642="Secondary Timing Controller","Timing",IF(F9642="Star","Ethernet",IF(F9642="Door Controller","Security Solution",IF(F9642="Elevator Controller","Security Solution",IF(F9642="Range Extender","Security Solution",IF(F9642="Dropbox","Standalone",IF(F9642="LF Exciter","Standalone",IF(OR(F9642="Monitor",F9642="Virtual Wall"),IF(VLOOKUP(H9642,IRDeviceDetails!$A$1:$B$10000,2,FALSE)=0,"Standalone",IF(ISNUMBER(MATCH(H9642,ConfigGrouping!$D$1:$D$10000,0)),"Primary","Secondary")),"")))))))))</f>
        <v/>
      </c>
    </row>
    <row r="9643" spans="5:5" ht="15" customHeight="1" x14ac:dyDescent="0.35">
      <c r="E9643" s="11" t="str">
        <f>IF(F9643="Primary Timing Controller","Timing",IF(F9643="Secondary Timing Controller","Timing",IF(F9643="Star","Ethernet",IF(F9643="Door Controller","Security Solution",IF(F9643="Elevator Controller","Security Solution",IF(F9643="Range Extender","Security Solution",IF(F9643="Dropbox","Standalone",IF(F9643="LF Exciter","Standalone",IF(OR(F9643="Monitor",F9643="Virtual Wall"),IF(VLOOKUP(H9643,IRDeviceDetails!$A$1:$B$10000,2,FALSE)=0,"Standalone",IF(ISNUMBER(MATCH(H9643,ConfigGrouping!$D$1:$D$10000,0)),"Primary","Secondary")),"")))))))))</f>
        <v/>
      </c>
    </row>
    <row r="9644" spans="5:5" ht="15" customHeight="1" x14ac:dyDescent="0.35">
      <c r="E9644" s="11" t="str">
        <f>IF(F9644="Primary Timing Controller","Timing",IF(F9644="Secondary Timing Controller","Timing",IF(F9644="Star","Ethernet",IF(F9644="Door Controller","Security Solution",IF(F9644="Elevator Controller","Security Solution",IF(F9644="Range Extender","Security Solution",IF(F9644="Dropbox","Standalone",IF(F9644="LF Exciter","Standalone",IF(OR(F9644="Monitor",F9644="Virtual Wall"),IF(VLOOKUP(H9644,IRDeviceDetails!$A$1:$B$10000,2,FALSE)=0,"Standalone",IF(ISNUMBER(MATCH(H9644,ConfigGrouping!$D$1:$D$10000,0)),"Primary","Secondary")),"")))))))))</f>
        <v/>
      </c>
    </row>
    <row r="9645" spans="5:5" ht="15" customHeight="1" x14ac:dyDescent="0.35">
      <c r="E9645" s="11" t="str">
        <f>IF(F9645="Primary Timing Controller","Timing",IF(F9645="Secondary Timing Controller","Timing",IF(F9645="Star","Ethernet",IF(F9645="Door Controller","Security Solution",IF(F9645="Elevator Controller","Security Solution",IF(F9645="Range Extender","Security Solution",IF(F9645="Dropbox","Standalone",IF(F9645="LF Exciter","Standalone",IF(OR(F9645="Monitor",F9645="Virtual Wall"),IF(VLOOKUP(H9645,IRDeviceDetails!$A$1:$B$10000,2,FALSE)=0,"Standalone",IF(ISNUMBER(MATCH(H9645,ConfigGrouping!$D$1:$D$10000,0)),"Primary","Secondary")),"")))))))))</f>
        <v/>
      </c>
    </row>
    <row r="9646" spans="5:5" ht="15" customHeight="1" x14ac:dyDescent="0.35">
      <c r="E9646" s="11" t="str">
        <f>IF(F9646="Primary Timing Controller","Timing",IF(F9646="Secondary Timing Controller","Timing",IF(F9646="Star","Ethernet",IF(F9646="Door Controller","Security Solution",IF(F9646="Elevator Controller","Security Solution",IF(F9646="Range Extender","Security Solution",IF(F9646="Dropbox","Standalone",IF(F9646="LF Exciter","Standalone",IF(OR(F9646="Monitor",F9646="Virtual Wall"),IF(VLOOKUP(H9646,IRDeviceDetails!$A$1:$B$10000,2,FALSE)=0,"Standalone",IF(ISNUMBER(MATCH(H9646,ConfigGrouping!$D$1:$D$10000,0)),"Primary","Secondary")),"")))))))))</f>
        <v/>
      </c>
    </row>
    <row r="9647" spans="5:5" ht="15" customHeight="1" x14ac:dyDescent="0.35">
      <c r="E9647" s="11" t="str">
        <f>IF(F9647="Primary Timing Controller","Timing",IF(F9647="Secondary Timing Controller","Timing",IF(F9647="Star","Ethernet",IF(F9647="Door Controller","Security Solution",IF(F9647="Elevator Controller","Security Solution",IF(F9647="Range Extender","Security Solution",IF(F9647="Dropbox","Standalone",IF(F9647="LF Exciter","Standalone",IF(OR(F9647="Monitor",F9647="Virtual Wall"),IF(VLOOKUP(H9647,IRDeviceDetails!$A$1:$B$10000,2,FALSE)=0,"Standalone",IF(ISNUMBER(MATCH(H9647,ConfigGrouping!$D$1:$D$10000,0)),"Primary","Secondary")),"")))))))))</f>
        <v/>
      </c>
    </row>
    <row r="9648" spans="5:5" ht="15" customHeight="1" x14ac:dyDescent="0.35">
      <c r="E9648" s="11" t="str">
        <f>IF(F9648="Primary Timing Controller","Timing",IF(F9648="Secondary Timing Controller","Timing",IF(F9648="Star","Ethernet",IF(F9648="Door Controller","Security Solution",IF(F9648="Elevator Controller","Security Solution",IF(F9648="Range Extender","Security Solution",IF(F9648="Dropbox","Standalone",IF(F9648="LF Exciter","Standalone",IF(OR(F9648="Monitor",F9648="Virtual Wall"),IF(VLOOKUP(H9648,IRDeviceDetails!$A$1:$B$10000,2,FALSE)=0,"Standalone",IF(ISNUMBER(MATCH(H9648,ConfigGrouping!$D$1:$D$10000,0)),"Primary","Secondary")),"")))))))))</f>
        <v/>
      </c>
    </row>
    <row r="9649" spans="5:5" ht="15" customHeight="1" x14ac:dyDescent="0.35">
      <c r="E9649" s="11" t="str">
        <f>IF(F9649="Primary Timing Controller","Timing",IF(F9649="Secondary Timing Controller","Timing",IF(F9649="Star","Ethernet",IF(F9649="Door Controller","Security Solution",IF(F9649="Elevator Controller","Security Solution",IF(F9649="Range Extender","Security Solution",IF(F9649="Dropbox","Standalone",IF(F9649="LF Exciter","Standalone",IF(OR(F9649="Monitor",F9649="Virtual Wall"),IF(VLOOKUP(H9649,IRDeviceDetails!$A$1:$B$10000,2,FALSE)=0,"Standalone",IF(ISNUMBER(MATCH(H9649,ConfigGrouping!$D$1:$D$10000,0)),"Primary","Secondary")),"")))))))))</f>
        <v/>
      </c>
    </row>
    <row r="9650" spans="5:5" ht="15" customHeight="1" x14ac:dyDescent="0.35">
      <c r="E9650" s="11" t="str">
        <f>IF(F9650="Primary Timing Controller","Timing",IF(F9650="Secondary Timing Controller","Timing",IF(F9650="Star","Ethernet",IF(F9650="Door Controller","Security Solution",IF(F9650="Elevator Controller","Security Solution",IF(F9650="Range Extender","Security Solution",IF(F9650="Dropbox","Standalone",IF(F9650="LF Exciter","Standalone",IF(OR(F9650="Monitor",F9650="Virtual Wall"),IF(VLOOKUP(H9650,IRDeviceDetails!$A$1:$B$10000,2,FALSE)=0,"Standalone",IF(ISNUMBER(MATCH(H9650,ConfigGrouping!$D$1:$D$10000,0)),"Primary","Secondary")),"")))))))))</f>
        <v/>
      </c>
    </row>
    <row r="9651" spans="5:5" ht="15" customHeight="1" x14ac:dyDescent="0.35">
      <c r="E9651" s="11" t="str">
        <f>IF(F9651="Primary Timing Controller","Timing",IF(F9651="Secondary Timing Controller","Timing",IF(F9651="Star","Ethernet",IF(F9651="Door Controller","Security Solution",IF(F9651="Elevator Controller","Security Solution",IF(F9651="Range Extender","Security Solution",IF(F9651="Dropbox","Standalone",IF(F9651="LF Exciter","Standalone",IF(OR(F9651="Monitor",F9651="Virtual Wall"),IF(VLOOKUP(H9651,IRDeviceDetails!$A$1:$B$10000,2,FALSE)=0,"Standalone",IF(ISNUMBER(MATCH(H9651,ConfigGrouping!$D$1:$D$10000,0)),"Primary","Secondary")),"")))))))))</f>
        <v/>
      </c>
    </row>
    <row r="9652" spans="5:5" ht="15" customHeight="1" x14ac:dyDescent="0.35">
      <c r="E9652" s="11" t="str">
        <f>IF(F9652="Primary Timing Controller","Timing",IF(F9652="Secondary Timing Controller","Timing",IF(F9652="Star","Ethernet",IF(F9652="Door Controller","Security Solution",IF(F9652="Elevator Controller","Security Solution",IF(F9652="Range Extender","Security Solution",IF(F9652="Dropbox","Standalone",IF(F9652="LF Exciter","Standalone",IF(OR(F9652="Monitor",F9652="Virtual Wall"),IF(VLOOKUP(H9652,IRDeviceDetails!$A$1:$B$10000,2,FALSE)=0,"Standalone",IF(ISNUMBER(MATCH(H9652,ConfigGrouping!$D$1:$D$10000,0)),"Primary","Secondary")),"")))))))))</f>
        <v/>
      </c>
    </row>
    <row r="9653" spans="5:5" ht="15" customHeight="1" x14ac:dyDescent="0.35">
      <c r="E9653" s="11" t="str">
        <f>IF(F9653="Primary Timing Controller","Timing",IF(F9653="Secondary Timing Controller","Timing",IF(F9653="Star","Ethernet",IF(F9653="Door Controller","Security Solution",IF(F9653="Elevator Controller","Security Solution",IF(F9653="Range Extender","Security Solution",IF(F9653="Dropbox","Standalone",IF(F9653="LF Exciter","Standalone",IF(OR(F9653="Monitor",F9653="Virtual Wall"),IF(VLOOKUP(H9653,IRDeviceDetails!$A$1:$B$10000,2,FALSE)=0,"Standalone",IF(ISNUMBER(MATCH(H9653,ConfigGrouping!$D$1:$D$10000,0)),"Primary","Secondary")),"")))))))))</f>
        <v/>
      </c>
    </row>
    <row r="9654" spans="5:5" ht="15" customHeight="1" x14ac:dyDescent="0.35">
      <c r="E9654" s="11" t="str">
        <f>IF(F9654="Primary Timing Controller","Timing",IF(F9654="Secondary Timing Controller","Timing",IF(F9654="Star","Ethernet",IF(F9654="Door Controller","Security Solution",IF(F9654="Elevator Controller","Security Solution",IF(F9654="Range Extender","Security Solution",IF(F9654="Dropbox","Standalone",IF(F9654="LF Exciter","Standalone",IF(OR(F9654="Monitor",F9654="Virtual Wall"),IF(VLOOKUP(H9654,IRDeviceDetails!$A$1:$B$10000,2,FALSE)=0,"Standalone",IF(ISNUMBER(MATCH(H9654,ConfigGrouping!$D$1:$D$10000,0)),"Primary","Secondary")),"")))))))))</f>
        <v/>
      </c>
    </row>
    <row r="9655" spans="5:5" ht="15" customHeight="1" x14ac:dyDescent="0.35">
      <c r="E9655" s="11" t="str">
        <f>IF(F9655="Primary Timing Controller","Timing",IF(F9655="Secondary Timing Controller","Timing",IF(F9655="Star","Ethernet",IF(F9655="Door Controller","Security Solution",IF(F9655="Elevator Controller","Security Solution",IF(F9655="Range Extender","Security Solution",IF(F9655="Dropbox","Standalone",IF(F9655="LF Exciter","Standalone",IF(OR(F9655="Monitor",F9655="Virtual Wall"),IF(VLOOKUP(H9655,IRDeviceDetails!$A$1:$B$10000,2,FALSE)=0,"Standalone",IF(ISNUMBER(MATCH(H9655,ConfigGrouping!$D$1:$D$10000,0)),"Primary","Secondary")),"")))))))))</f>
        <v/>
      </c>
    </row>
    <row r="9656" spans="5:5" ht="15" customHeight="1" x14ac:dyDescent="0.35">
      <c r="E9656" s="11" t="str">
        <f>IF(F9656="Primary Timing Controller","Timing",IF(F9656="Secondary Timing Controller","Timing",IF(F9656="Star","Ethernet",IF(F9656="Door Controller","Security Solution",IF(F9656="Elevator Controller","Security Solution",IF(F9656="Range Extender","Security Solution",IF(F9656="Dropbox","Standalone",IF(F9656="LF Exciter","Standalone",IF(OR(F9656="Monitor",F9656="Virtual Wall"),IF(VLOOKUP(H9656,IRDeviceDetails!$A$1:$B$10000,2,FALSE)=0,"Standalone",IF(ISNUMBER(MATCH(H9656,ConfigGrouping!$D$1:$D$10000,0)),"Primary","Secondary")),"")))))))))</f>
        <v/>
      </c>
    </row>
    <row r="9657" spans="5:5" ht="15" customHeight="1" x14ac:dyDescent="0.35">
      <c r="E9657" s="11" t="str">
        <f>IF(F9657="Primary Timing Controller","Timing",IF(F9657="Secondary Timing Controller","Timing",IF(F9657="Star","Ethernet",IF(F9657="Door Controller","Security Solution",IF(F9657="Elevator Controller","Security Solution",IF(F9657="Range Extender","Security Solution",IF(F9657="Dropbox","Standalone",IF(F9657="LF Exciter","Standalone",IF(OR(F9657="Monitor",F9657="Virtual Wall"),IF(VLOOKUP(H9657,IRDeviceDetails!$A$1:$B$10000,2,FALSE)=0,"Standalone",IF(ISNUMBER(MATCH(H9657,ConfigGrouping!$D$1:$D$10000,0)),"Primary","Secondary")),"")))))))))</f>
        <v/>
      </c>
    </row>
    <row r="9658" spans="5:5" ht="15" customHeight="1" x14ac:dyDescent="0.35">
      <c r="E9658" s="11" t="str">
        <f>IF(F9658="Primary Timing Controller","Timing",IF(F9658="Secondary Timing Controller","Timing",IF(F9658="Star","Ethernet",IF(F9658="Door Controller","Security Solution",IF(F9658="Elevator Controller","Security Solution",IF(F9658="Range Extender","Security Solution",IF(F9658="Dropbox","Standalone",IF(F9658="LF Exciter","Standalone",IF(OR(F9658="Monitor",F9658="Virtual Wall"),IF(VLOOKUP(H9658,IRDeviceDetails!$A$1:$B$10000,2,FALSE)=0,"Standalone",IF(ISNUMBER(MATCH(H9658,ConfigGrouping!$D$1:$D$10000,0)),"Primary","Secondary")),"")))))))))</f>
        <v/>
      </c>
    </row>
    <row r="9659" spans="5:5" ht="15" customHeight="1" x14ac:dyDescent="0.35">
      <c r="E9659" s="11" t="str">
        <f>IF(F9659="Primary Timing Controller","Timing",IF(F9659="Secondary Timing Controller","Timing",IF(F9659="Star","Ethernet",IF(F9659="Door Controller","Security Solution",IF(F9659="Elevator Controller","Security Solution",IF(F9659="Range Extender","Security Solution",IF(F9659="Dropbox","Standalone",IF(F9659="LF Exciter","Standalone",IF(OR(F9659="Monitor",F9659="Virtual Wall"),IF(VLOOKUP(H9659,IRDeviceDetails!$A$1:$B$10000,2,FALSE)=0,"Standalone",IF(ISNUMBER(MATCH(H9659,ConfigGrouping!$D$1:$D$10000,0)),"Primary","Secondary")),"")))))))))</f>
        <v/>
      </c>
    </row>
    <row r="9660" spans="5:5" ht="15" customHeight="1" x14ac:dyDescent="0.35">
      <c r="E9660" s="11" t="str">
        <f>IF(F9660="Primary Timing Controller","Timing",IF(F9660="Secondary Timing Controller","Timing",IF(F9660="Star","Ethernet",IF(F9660="Door Controller","Security Solution",IF(F9660="Elevator Controller","Security Solution",IF(F9660="Range Extender","Security Solution",IF(F9660="Dropbox","Standalone",IF(F9660="LF Exciter","Standalone",IF(OR(F9660="Monitor",F9660="Virtual Wall"),IF(VLOOKUP(H9660,IRDeviceDetails!$A$1:$B$10000,2,FALSE)=0,"Standalone",IF(ISNUMBER(MATCH(H9660,ConfigGrouping!$D$1:$D$10000,0)),"Primary","Secondary")),"")))))))))</f>
        <v/>
      </c>
    </row>
    <row r="9661" spans="5:5" ht="15" customHeight="1" x14ac:dyDescent="0.35">
      <c r="E9661" s="11" t="str">
        <f>IF(F9661="Primary Timing Controller","Timing",IF(F9661="Secondary Timing Controller","Timing",IF(F9661="Star","Ethernet",IF(F9661="Door Controller","Security Solution",IF(F9661="Elevator Controller","Security Solution",IF(F9661="Range Extender","Security Solution",IF(F9661="Dropbox","Standalone",IF(F9661="LF Exciter","Standalone",IF(OR(F9661="Monitor",F9661="Virtual Wall"),IF(VLOOKUP(H9661,IRDeviceDetails!$A$1:$B$10000,2,FALSE)=0,"Standalone",IF(ISNUMBER(MATCH(H9661,ConfigGrouping!$D$1:$D$10000,0)),"Primary","Secondary")),"")))))))))</f>
        <v/>
      </c>
    </row>
    <row r="9662" spans="5:5" ht="15" customHeight="1" x14ac:dyDescent="0.35">
      <c r="E9662" s="11" t="str">
        <f>IF(F9662="Primary Timing Controller","Timing",IF(F9662="Secondary Timing Controller","Timing",IF(F9662="Star","Ethernet",IF(F9662="Door Controller","Security Solution",IF(F9662="Elevator Controller","Security Solution",IF(F9662="Range Extender","Security Solution",IF(F9662="Dropbox","Standalone",IF(F9662="LF Exciter","Standalone",IF(OR(F9662="Monitor",F9662="Virtual Wall"),IF(VLOOKUP(H9662,IRDeviceDetails!$A$1:$B$10000,2,FALSE)=0,"Standalone",IF(ISNUMBER(MATCH(H9662,ConfigGrouping!$D$1:$D$10000,0)),"Primary","Secondary")),"")))))))))</f>
        <v/>
      </c>
    </row>
    <row r="9663" spans="5:5" ht="15" customHeight="1" x14ac:dyDescent="0.35">
      <c r="E9663" s="11" t="str">
        <f>IF(F9663="Primary Timing Controller","Timing",IF(F9663="Secondary Timing Controller","Timing",IF(F9663="Star","Ethernet",IF(F9663="Door Controller","Security Solution",IF(F9663="Elevator Controller","Security Solution",IF(F9663="Range Extender","Security Solution",IF(F9663="Dropbox","Standalone",IF(F9663="LF Exciter","Standalone",IF(OR(F9663="Monitor",F9663="Virtual Wall"),IF(VLOOKUP(H9663,IRDeviceDetails!$A$1:$B$10000,2,FALSE)=0,"Standalone",IF(ISNUMBER(MATCH(H9663,ConfigGrouping!$D$1:$D$10000,0)),"Primary","Secondary")),"")))))))))</f>
        <v/>
      </c>
    </row>
    <row r="9664" spans="5:5" ht="15" customHeight="1" x14ac:dyDescent="0.35">
      <c r="E9664" s="11" t="str">
        <f>IF(F9664="Primary Timing Controller","Timing",IF(F9664="Secondary Timing Controller","Timing",IF(F9664="Star","Ethernet",IF(F9664="Door Controller","Security Solution",IF(F9664="Elevator Controller","Security Solution",IF(F9664="Range Extender","Security Solution",IF(F9664="Dropbox","Standalone",IF(F9664="LF Exciter","Standalone",IF(OR(F9664="Monitor",F9664="Virtual Wall"),IF(VLOOKUP(H9664,IRDeviceDetails!$A$1:$B$10000,2,FALSE)=0,"Standalone",IF(ISNUMBER(MATCH(H9664,ConfigGrouping!$D$1:$D$10000,0)),"Primary","Secondary")),"")))))))))</f>
        <v/>
      </c>
    </row>
    <row r="9665" spans="5:5" ht="15" customHeight="1" x14ac:dyDescent="0.35">
      <c r="E9665" s="11" t="str">
        <f>IF(F9665="Primary Timing Controller","Timing",IF(F9665="Secondary Timing Controller","Timing",IF(F9665="Star","Ethernet",IF(F9665="Door Controller","Security Solution",IF(F9665="Elevator Controller","Security Solution",IF(F9665="Range Extender","Security Solution",IF(F9665="Dropbox","Standalone",IF(F9665="LF Exciter","Standalone",IF(OR(F9665="Monitor",F9665="Virtual Wall"),IF(VLOOKUP(H9665,IRDeviceDetails!$A$1:$B$10000,2,FALSE)=0,"Standalone",IF(ISNUMBER(MATCH(H9665,ConfigGrouping!$D$1:$D$10000,0)),"Primary","Secondary")),"")))))))))</f>
        <v/>
      </c>
    </row>
    <row r="9666" spans="5:5" ht="15" customHeight="1" x14ac:dyDescent="0.35">
      <c r="E9666" s="11" t="str">
        <f>IF(F9666="Primary Timing Controller","Timing",IF(F9666="Secondary Timing Controller","Timing",IF(F9666="Star","Ethernet",IF(F9666="Door Controller","Security Solution",IF(F9666="Elevator Controller","Security Solution",IF(F9666="Range Extender","Security Solution",IF(F9666="Dropbox","Standalone",IF(F9666="LF Exciter","Standalone",IF(OR(F9666="Monitor",F9666="Virtual Wall"),IF(VLOOKUP(H9666,IRDeviceDetails!$A$1:$B$10000,2,FALSE)=0,"Standalone",IF(ISNUMBER(MATCH(H9666,ConfigGrouping!$D$1:$D$10000,0)),"Primary","Secondary")),"")))))))))</f>
        <v/>
      </c>
    </row>
    <row r="9667" spans="5:5" ht="15" customHeight="1" x14ac:dyDescent="0.35">
      <c r="E9667" s="11" t="str">
        <f>IF(F9667="Primary Timing Controller","Timing",IF(F9667="Secondary Timing Controller","Timing",IF(F9667="Star","Ethernet",IF(F9667="Door Controller","Security Solution",IF(F9667="Elevator Controller","Security Solution",IF(F9667="Range Extender","Security Solution",IF(F9667="Dropbox","Standalone",IF(F9667="LF Exciter","Standalone",IF(OR(F9667="Monitor",F9667="Virtual Wall"),IF(VLOOKUP(H9667,IRDeviceDetails!$A$1:$B$10000,2,FALSE)=0,"Standalone",IF(ISNUMBER(MATCH(H9667,ConfigGrouping!$D$1:$D$10000,0)),"Primary","Secondary")),"")))))))))</f>
        <v/>
      </c>
    </row>
    <row r="9668" spans="5:5" ht="15" customHeight="1" x14ac:dyDescent="0.35">
      <c r="E9668" s="11" t="str">
        <f>IF(F9668="Primary Timing Controller","Timing",IF(F9668="Secondary Timing Controller","Timing",IF(F9668="Star","Ethernet",IF(F9668="Door Controller","Security Solution",IF(F9668="Elevator Controller","Security Solution",IF(F9668="Range Extender","Security Solution",IF(F9668="Dropbox","Standalone",IF(F9668="LF Exciter","Standalone",IF(OR(F9668="Monitor",F9668="Virtual Wall"),IF(VLOOKUP(H9668,IRDeviceDetails!$A$1:$B$10000,2,FALSE)=0,"Standalone",IF(ISNUMBER(MATCH(H9668,ConfigGrouping!$D$1:$D$10000,0)),"Primary","Secondary")),"")))))))))</f>
        <v/>
      </c>
    </row>
    <row r="9669" spans="5:5" ht="15" customHeight="1" x14ac:dyDescent="0.35">
      <c r="E9669" s="11" t="str">
        <f>IF(F9669="Primary Timing Controller","Timing",IF(F9669="Secondary Timing Controller","Timing",IF(F9669="Star","Ethernet",IF(F9669="Door Controller","Security Solution",IF(F9669="Elevator Controller","Security Solution",IF(F9669="Range Extender","Security Solution",IF(F9669="Dropbox","Standalone",IF(F9669="LF Exciter","Standalone",IF(OR(F9669="Monitor",F9669="Virtual Wall"),IF(VLOOKUP(H9669,IRDeviceDetails!$A$1:$B$10000,2,FALSE)=0,"Standalone",IF(ISNUMBER(MATCH(H9669,ConfigGrouping!$D$1:$D$10000,0)),"Primary","Secondary")),"")))))))))</f>
        <v/>
      </c>
    </row>
    <row r="9670" spans="5:5" ht="15" customHeight="1" x14ac:dyDescent="0.35">
      <c r="E9670" s="11" t="str">
        <f>IF(F9670="Primary Timing Controller","Timing",IF(F9670="Secondary Timing Controller","Timing",IF(F9670="Star","Ethernet",IF(F9670="Door Controller","Security Solution",IF(F9670="Elevator Controller","Security Solution",IF(F9670="Range Extender","Security Solution",IF(F9670="Dropbox","Standalone",IF(F9670="LF Exciter","Standalone",IF(OR(F9670="Monitor",F9670="Virtual Wall"),IF(VLOOKUP(H9670,IRDeviceDetails!$A$1:$B$10000,2,FALSE)=0,"Standalone",IF(ISNUMBER(MATCH(H9670,ConfigGrouping!$D$1:$D$10000,0)),"Primary","Secondary")),"")))))))))</f>
        <v/>
      </c>
    </row>
    <row r="9671" spans="5:5" ht="15" customHeight="1" x14ac:dyDescent="0.35">
      <c r="E9671" s="11" t="str">
        <f>IF(F9671="Primary Timing Controller","Timing",IF(F9671="Secondary Timing Controller","Timing",IF(F9671="Star","Ethernet",IF(F9671="Door Controller","Security Solution",IF(F9671="Elevator Controller","Security Solution",IF(F9671="Range Extender","Security Solution",IF(F9671="Dropbox","Standalone",IF(F9671="LF Exciter","Standalone",IF(OR(F9671="Monitor",F9671="Virtual Wall"),IF(VLOOKUP(H9671,IRDeviceDetails!$A$1:$B$10000,2,FALSE)=0,"Standalone",IF(ISNUMBER(MATCH(H9671,ConfigGrouping!$D$1:$D$10000,0)),"Primary","Secondary")),"")))))))))</f>
        <v/>
      </c>
    </row>
    <row r="9672" spans="5:5" ht="15" customHeight="1" x14ac:dyDescent="0.35">
      <c r="E9672" s="11" t="str">
        <f>IF(F9672="Primary Timing Controller","Timing",IF(F9672="Secondary Timing Controller","Timing",IF(F9672="Star","Ethernet",IF(F9672="Door Controller","Security Solution",IF(F9672="Elevator Controller","Security Solution",IF(F9672="Range Extender","Security Solution",IF(F9672="Dropbox","Standalone",IF(F9672="LF Exciter","Standalone",IF(OR(F9672="Monitor",F9672="Virtual Wall"),IF(VLOOKUP(H9672,IRDeviceDetails!$A$1:$B$10000,2,FALSE)=0,"Standalone",IF(ISNUMBER(MATCH(H9672,ConfigGrouping!$D$1:$D$10000,0)),"Primary","Secondary")),"")))))))))</f>
        <v/>
      </c>
    </row>
    <row r="9673" spans="5:5" ht="15" customHeight="1" x14ac:dyDescent="0.35">
      <c r="E9673" s="11" t="str">
        <f>IF(F9673="Primary Timing Controller","Timing",IF(F9673="Secondary Timing Controller","Timing",IF(F9673="Star","Ethernet",IF(F9673="Door Controller","Security Solution",IF(F9673="Elevator Controller","Security Solution",IF(F9673="Range Extender","Security Solution",IF(F9673="Dropbox","Standalone",IF(F9673="LF Exciter","Standalone",IF(OR(F9673="Monitor",F9673="Virtual Wall"),IF(VLOOKUP(H9673,IRDeviceDetails!$A$1:$B$10000,2,FALSE)=0,"Standalone",IF(ISNUMBER(MATCH(H9673,ConfigGrouping!$D$1:$D$10000,0)),"Primary","Secondary")),"")))))))))</f>
        <v/>
      </c>
    </row>
    <row r="9674" spans="5:5" ht="15" customHeight="1" x14ac:dyDescent="0.35">
      <c r="E9674" s="11" t="str">
        <f>IF(F9674="Primary Timing Controller","Timing",IF(F9674="Secondary Timing Controller","Timing",IF(F9674="Star","Ethernet",IF(F9674="Door Controller","Security Solution",IF(F9674="Elevator Controller","Security Solution",IF(F9674="Range Extender","Security Solution",IF(F9674="Dropbox","Standalone",IF(F9674="LF Exciter","Standalone",IF(OR(F9674="Monitor",F9674="Virtual Wall"),IF(VLOOKUP(H9674,IRDeviceDetails!$A$1:$B$10000,2,FALSE)=0,"Standalone",IF(ISNUMBER(MATCH(H9674,ConfigGrouping!$D$1:$D$10000,0)),"Primary","Secondary")),"")))))))))</f>
        <v/>
      </c>
    </row>
    <row r="9675" spans="5:5" ht="15" customHeight="1" x14ac:dyDescent="0.35">
      <c r="E9675" s="11" t="str">
        <f>IF(F9675="Primary Timing Controller","Timing",IF(F9675="Secondary Timing Controller","Timing",IF(F9675="Star","Ethernet",IF(F9675="Door Controller","Security Solution",IF(F9675="Elevator Controller","Security Solution",IF(F9675="Range Extender","Security Solution",IF(F9675="Dropbox","Standalone",IF(F9675="LF Exciter","Standalone",IF(OR(F9675="Monitor",F9675="Virtual Wall"),IF(VLOOKUP(H9675,IRDeviceDetails!$A$1:$B$10000,2,FALSE)=0,"Standalone",IF(ISNUMBER(MATCH(H9675,ConfigGrouping!$D$1:$D$10000,0)),"Primary","Secondary")),"")))))))))</f>
        <v/>
      </c>
    </row>
    <row r="9676" spans="5:5" ht="15" customHeight="1" x14ac:dyDescent="0.35">
      <c r="E9676" s="11" t="str">
        <f>IF(F9676="Primary Timing Controller","Timing",IF(F9676="Secondary Timing Controller","Timing",IF(F9676="Star","Ethernet",IF(F9676="Door Controller","Security Solution",IF(F9676="Elevator Controller","Security Solution",IF(F9676="Range Extender","Security Solution",IF(F9676="Dropbox","Standalone",IF(F9676="LF Exciter","Standalone",IF(OR(F9676="Monitor",F9676="Virtual Wall"),IF(VLOOKUP(H9676,IRDeviceDetails!$A$1:$B$10000,2,FALSE)=0,"Standalone",IF(ISNUMBER(MATCH(H9676,ConfigGrouping!$D$1:$D$10000,0)),"Primary","Secondary")),"")))))))))</f>
        <v/>
      </c>
    </row>
    <row r="9677" spans="5:5" ht="15" customHeight="1" x14ac:dyDescent="0.35">
      <c r="E9677" s="11" t="str">
        <f>IF(F9677="Primary Timing Controller","Timing",IF(F9677="Secondary Timing Controller","Timing",IF(F9677="Star","Ethernet",IF(F9677="Door Controller","Security Solution",IF(F9677="Elevator Controller","Security Solution",IF(F9677="Range Extender","Security Solution",IF(F9677="Dropbox","Standalone",IF(F9677="LF Exciter","Standalone",IF(OR(F9677="Monitor",F9677="Virtual Wall"),IF(VLOOKUP(H9677,IRDeviceDetails!$A$1:$B$10000,2,FALSE)=0,"Standalone",IF(ISNUMBER(MATCH(H9677,ConfigGrouping!$D$1:$D$10000,0)),"Primary","Secondary")),"")))))))))</f>
        <v/>
      </c>
    </row>
    <row r="9678" spans="5:5" ht="15" customHeight="1" x14ac:dyDescent="0.35">
      <c r="E9678" s="11" t="str">
        <f>IF(F9678="Primary Timing Controller","Timing",IF(F9678="Secondary Timing Controller","Timing",IF(F9678="Star","Ethernet",IF(F9678="Door Controller","Security Solution",IF(F9678="Elevator Controller","Security Solution",IF(F9678="Range Extender","Security Solution",IF(F9678="Dropbox","Standalone",IF(F9678="LF Exciter","Standalone",IF(OR(F9678="Monitor",F9678="Virtual Wall"),IF(VLOOKUP(H9678,IRDeviceDetails!$A$1:$B$10000,2,FALSE)=0,"Standalone",IF(ISNUMBER(MATCH(H9678,ConfigGrouping!$D$1:$D$10000,0)),"Primary","Secondary")),"")))))))))</f>
        <v/>
      </c>
    </row>
    <row r="9679" spans="5:5" ht="15" customHeight="1" x14ac:dyDescent="0.35">
      <c r="E9679" s="11" t="str">
        <f>IF(F9679="Primary Timing Controller","Timing",IF(F9679="Secondary Timing Controller","Timing",IF(F9679="Star","Ethernet",IF(F9679="Door Controller","Security Solution",IF(F9679="Elevator Controller","Security Solution",IF(F9679="Range Extender","Security Solution",IF(F9679="Dropbox","Standalone",IF(F9679="LF Exciter","Standalone",IF(OR(F9679="Monitor",F9679="Virtual Wall"),IF(VLOOKUP(H9679,IRDeviceDetails!$A$1:$B$10000,2,FALSE)=0,"Standalone",IF(ISNUMBER(MATCH(H9679,ConfigGrouping!$D$1:$D$10000,0)),"Primary","Secondary")),"")))))))))</f>
        <v/>
      </c>
    </row>
    <row r="9680" spans="5:5" ht="15" customHeight="1" x14ac:dyDescent="0.35">
      <c r="E9680" s="11" t="str">
        <f>IF(F9680="Primary Timing Controller","Timing",IF(F9680="Secondary Timing Controller","Timing",IF(F9680="Star","Ethernet",IF(F9680="Door Controller","Security Solution",IF(F9680="Elevator Controller","Security Solution",IF(F9680="Range Extender","Security Solution",IF(F9680="Dropbox","Standalone",IF(F9680="LF Exciter","Standalone",IF(OR(F9680="Monitor",F9680="Virtual Wall"),IF(VLOOKUP(H9680,IRDeviceDetails!$A$1:$B$10000,2,FALSE)=0,"Standalone",IF(ISNUMBER(MATCH(H9680,ConfigGrouping!$D$1:$D$10000,0)),"Primary","Secondary")),"")))))))))</f>
        <v/>
      </c>
    </row>
    <row r="9681" spans="5:5" ht="15" customHeight="1" x14ac:dyDescent="0.35">
      <c r="E9681" s="11" t="str">
        <f>IF(F9681="Primary Timing Controller","Timing",IF(F9681="Secondary Timing Controller","Timing",IF(F9681="Star","Ethernet",IF(F9681="Door Controller","Security Solution",IF(F9681="Elevator Controller","Security Solution",IF(F9681="Range Extender","Security Solution",IF(F9681="Dropbox","Standalone",IF(F9681="LF Exciter","Standalone",IF(OR(F9681="Monitor",F9681="Virtual Wall"),IF(VLOOKUP(H9681,IRDeviceDetails!$A$1:$B$10000,2,FALSE)=0,"Standalone",IF(ISNUMBER(MATCH(H9681,ConfigGrouping!$D$1:$D$10000,0)),"Primary","Secondary")),"")))))))))</f>
        <v/>
      </c>
    </row>
    <row r="9682" spans="5:5" ht="15" customHeight="1" x14ac:dyDescent="0.35">
      <c r="E9682" s="11" t="str">
        <f>IF(F9682="Primary Timing Controller","Timing",IF(F9682="Secondary Timing Controller","Timing",IF(F9682="Star","Ethernet",IF(F9682="Door Controller","Security Solution",IF(F9682="Elevator Controller","Security Solution",IF(F9682="Range Extender","Security Solution",IF(F9682="Dropbox","Standalone",IF(F9682="LF Exciter","Standalone",IF(OR(F9682="Monitor",F9682="Virtual Wall"),IF(VLOOKUP(H9682,IRDeviceDetails!$A$1:$B$10000,2,FALSE)=0,"Standalone",IF(ISNUMBER(MATCH(H9682,ConfigGrouping!$D$1:$D$10000,0)),"Primary","Secondary")),"")))))))))</f>
        <v/>
      </c>
    </row>
    <row r="9683" spans="5:5" ht="15" customHeight="1" x14ac:dyDescent="0.35">
      <c r="E9683" s="11" t="str">
        <f>IF(F9683="Primary Timing Controller","Timing",IF(F9683="Secondary Timing Controller","Timing",IF(F9683="Star","Ethernet",IF(F9683="Door Controller","Security Solution",IF(F9683="Elevator Controller","Security Solution",IF(F9683="Range Extender","Security Solution",IF(F9683="Dropbox","Standalone",IF(F9683="LF Exciter","Standalone",IF(OR(F9683="Monitor",F9683="Virtual Wall"),IF(VLOOKUP(H9683,IRDeviceDetails!$A$1:$B$10000,2,FALSE)=0,"Standalone",IF(ISNUMBER(MATCH(H9683,ConfigGrouping!$D$1:$D$10000,0)),"Primary","Secondary")),"")))))))))</f>
        <v/>
      </c>
    </row>
    <row r="9684" spans="5:5" ht="15" customHeight="1" x14ac:dyDescent="0.35">
      <c r="E9684" s="11" t="str">
        <f>IF(F9684="Primary Timing Controller","Timing",IF(F9684="Secondary Timing Controller","Timing",IF(F9684="Star","Ethernet",IF(F9684="Door Controller","Security Solution",IF(F9684="Elevator Controller","Security Solution",IF(F9684="Range Extender","Security Solution",IF(F9684="Dropbox","Standalone",IF(F9684="LF Exciter","Standalone",IF(OR(F9684="Monitor",F9684="Virtual Wall"),IF(VLOOKUP(H9684,IRDeviceDetails!$A$1:$B$10000,2,FALSE)=0,"Standalone",IF(ISNUMBER(MATCH(H9684,ConfigGrouping!$D$1:$D$10000,0)),"Primary","Secondary")),"")))))))))</f>
        <v/>
      </c>
    </row>
    <row r="9685" spans="5:5" ht="15" customHeight="1" x14ac:dyDescent="0.35">
      <c r="E9685" s="11" t="str">
        <f>IF(F9685="Primary Timing Controller","Timing",IF(F9685="Secondary Timing Controller","Timing",IF(F9685="Star","Ethernet",IF(F9685="Door Controller","Security Solution",IF(F9685="Elevator Controller","Security Solution",IF(F9685="Range Extender","Security Solution",IF(F9685="Dropbox","Standalone",IF(F9685="LF Exciter","Standalone",IF(OR(F9685="Monitor",F9685="Virtual Wall"),IF(VLOOKUP(H9685,IRDeviceDetails!$A$1:$B$10000,2,FALSE)=0,"Standalone",IF(ISNUMBER(MATCH(H9685,ConfigGrouping!$D$1:$D$10000,0)),"Primary","Secondary")),"")))))))))</f>
        <v/>
      </c>
    </row>
    <row r="9686" spans="5:5" ht="15" customHeight="1" x14ac:dyDescent="0.35">
      <c r="E9686" s="11" t="str">
        <f>IF(F9686="Primary Timing Controller","Timing",IF(F9686="Secondary Timing Controller","Timing",IF(F9686="Star","Ethernet",IF(F9686="Door Controller","Security Solution",IF(F9686="Elevator Controller","Security Solution",IF(F9686="Range Extender","Security Solution",IF(F9686="Dropbox","Standalone",IF(F9686="LF Exciter","Standalone",IF(OR(F9686="Monitor",F9686="Virtual Wall"),IF(VLOOKUP(H9686,IRDeviceDetails!$A$1:$B$10000,2,FALSE)=0,"Standalone",IF(ISNUMBER(MATCH(H9686,ConfigGrouping!$D$1:$D$10000,0)),"Primary","Secondary")),"")))))))))</f>
        <v/>
      </c>
    </row>
    <row r="9687" spans="5:5" ht="15" customHeight="1" x14ac:dyDescent="0.35">
      <c r="E9687" s="11" t="str">
        <f>IF(F9687="Primary Timing Controller","Timing",IF(F9687="Secondary Timing Controller","Timing",IF(F9687="Star","Ethernet",IF(F9687="Door Controller","Security Solution",IF(F9687="Elevator Controller","Security Solution",IF(F9687="Range Extender","Security Solution",IF(F9687="Dropbox","Standalone",IF(F9687="LF Exciter","Standalone",IF(OR(F9687="Monitor",F9687="Virtual Wall"),IF(VLOOKUP(H9687,IRDeviceDetails!$A$1:$B$10000,2,FALSE)=0,"Standalone",IF(ISNUMBER(MATCH(H9687,ConfigGrouping!$D$1:$D$10000,0)),"Primary","Secondary")),"")))))))))</f>
        <v/>
      </c>
    </row>
    <row r="9688" spans="5:5" ht="15" customHeight="1" x14ac:dyDescent="0.35">
      <c r="E9688" s="11" t="str">
        <f>IF(F9688="Primary Timing Controller","Timing",IF(F9688="Secondary Timing Controller","Timing",IF(F9688="Star","Ethernet",IF(F9688="Door Controller","Security Solution",IF(F9688="Elevator Controller","Security Solution",IF(F9688="Range Extender","Security Solution",IF(F9688="Dropbox","Standalone",IF(F9688="LF Exciter","Standalone",IF(OR(F9688="Monitor",F9688="Virtual Wall"),IF(VLOOKUP(H9688,IRDeviceDetails!$A$1:$B$10000,2,FALSE)=0,"Standalone",IF(ISNUMBER(MATCH(H9688,ConfigGrouping!$D$1:$D$10000,0)),"Primary","Secondary")),"")))))))))</f>
        <v/>
      </c>
    </row>
    <row r="9689" spans="5:5" ht="15" customHeight="1" x14ac:dyDescent="0.35">
      <c r="E9689" s="11" t="str">
        <f>IF(F9689="Primary Timing Controller","Timing",IF(F9689="Secondary Timing Controller","Timing",IF(F9689="Star","Ethernet",IF(F9689="Door Controller","Security Solution",IF(F9689="Elevator Controller","Security Solution",IF(F9689="Range Extender","Security Solution",IF(F9689="Dropbox","Standalone",IF(F9689="LF Exciter","Standalone",IF(OR(F9689="Monitor",F9689="Virtual Wall"),IF(VLOOKUP(H9689,IRDeviceDetails!$A$1:$B$10000,2,FALSE)=0,"Standalone",IF(ISNUMBER(MATCH(H9689,ConfigGrouping!$D$1:$D$10000,0)),"Primary","Secondary")),"")))))))))</f>
        <v/>
      </c>
    </row>
    <row r="9690" spans="5:5" ht="15" customHeight="1" x14ac:dyDescent="0.35">
      <c r="E9690" s="11" t="str">
        <f>IF(F9690="Primary Timing Controller","Timing",IF(F9690="Secondary Timing Controller","Timing",IF(F9690="Star","Ethernet",IF(F9690="Door Controller","Security Solution",IF(F9690="Elevator Controller","Security Solution",IF(F9690="Range Extender","Security Solution",IF(F9690="Dropbox","Standalone",IF(F9690="LF Exciter","Standalone",IF(OR(F9690="Monitor",F9690="Virtual Wall"),IF(VLOOKUP(H9690,IRDeviceDetails!$A$1:$B$10000,2,FALSE)=0,"Standalone",IF(ISNUMBER(MATCH(H9690,ConfigGrouping!$D$1:$D$10000,0)),"Primary","Secondary")),"")))))))))</f>
        <v/>
      </c>
    </row>
    <row r="9691" spans="5:5" ht="15" customHeight="1" x14ac:dyDescent="0.35">
      <c r="E9691" s="11" t="str">
        <f>IF(F9691="Primary Timing Controller","Timing",IF(F9691="Secondary Timing Controller","Timing",IF(F9691="Star","Ethernet",IF(F9691="Door Controller","Security Solution",IF(F9691="Elevator Controller","Security Solution",IF(F9691="Range Extender","Security Solution",IF(F9691="Dropbox","Standalone",IF(F9691="LF Exciter","Standalone",IF(OR(F9691="Monitor",F9691="Virtual Wall"),IF(VLOOKUP(H9691,IRDeviceDetails!$A$1:$B$10000,2,FALSE)=0,"Standalone",IF(ISNUMBER(MATCH(H9691,ConfigGrouping!$D$1:$D$10000,0)),"Primary","Secondary")),"")))))))))</f>
        <v/>
      </c>
    </row>
    <row r="9692" spans="5:5" ht="15" customHeight="1" x14ac:dyDescent="0.35">
      <c r="E9692" s="11" t="str">
        <f>IF(F9692="Primary Timing Controller","Timing",IF(F9692="Secondary Timing Controller","Timing",IF(F9692="Star","Ethernet",IF(F9692="Door Controller","Security Solution",IF(F9692="Elevator Controller","Security Solution",IF(F9692="Range Extender","Security Solution",IF(F9692="Dropbox","Standalone",IF(F9692="LF Exciter","Standalone",IF(OR(F9692="Monitor",F9692="Virtual Wall"),IF(VLOOKUP(H9692,IRDeviceDetails!$A$1:$B$10000,2,FALSE)=0,"Standalone",IF(ISNUMBER(MATCH(H9692,ConfigGrouping!$D$1:$D$10000,0)),"Primary","Secondary")),"")))))))))</f>
        <v/>
      </c>
    </row>
    <row r="9693" spans="5:5" ht="15" customHeight="1" x14ac:dyDescent="0.35">
      <c r="E9693" s="11" t="str">
        <f>IF(F9693="Primary Timing Controller","Timing",IF(F9693="Secondary Timing Controller","Timing",IF(F9693="Star","Ethernet",IF(F9693="Door Controller","Security Solution",IF(F9693="Elevator Controller","Security Solution",IF(F9693="Range Extender","Security Solution",IF(F9693="Dropbox","Standalone",IF(F9693="LF Exciter","Standalone",IF(OR(F9693="Monitor",F9693="Virtual Wall"),IF(VLOOKUP(H9693,IRDeviceDetails!$A$1:$B$10000,2,FALSE)=0,"Standalone",IF(ISNUMBER(MATCH(H9693,ConfigGrouping!$D$1:$D$10000,0)),"Primary","Secondary")),"")))))))))</f>
        <v/>
      </c>
    </row>
    <row r="9694" spans="5:5" ht="15" customHeight="1" x14ac:dyDescent="0.35">
      <c r="E9694" s="11" t="str">
        <f>IF(F9694="Primary Timing Controller","Timing",IF(F9694="Secondary Timing Controller","Timing",IF(F9694="Star","Ethernet",IF(F9694="Door Controller","Security Solution",IF(F9694="Elevator Controller","Security Solution",IF(F9694="Range Extender","Security Solution",IF(F9694="Dropbox","Standalone",IF(F9694="LF Exciter","Standalone",IF(OR(F9694="Monitor",F9694="Virtual Wall"),IF(VLOOKUP(H9694,IRDeviceDetails!$A$1:$B$10000,2,FALSE)=0,"Standalone",IF(ISNUMBER(MATCH(H9694,ConfigGrouping!$D$1:$D$10000,0)),"Primary","Secondary")),"")))))))))</f>
        <v/>
      </c>
    </row>
    <row r="9695" spans="5:5" ht="15" customHeight="1" x14ac:dyDescent="0.35">
      <c r="E9695" s="11" t="str">
        <f>IF(F9695="Primary Timing Controller","Timing",IF(F9695="Secondary Timing Controller","Timing",IF(F9695="Star","Ethernet",IF(F9695="Door Controller","Security Solution",IF(F9695="Elevator Controller","Security Solution",IF(F9695="Range Extender","Security Solution",IF(F9695="Dropbox","Standalone",IF(F9695="LF Exciter","Standalone",IF(OR(F9695="Monitor",F9695="Virtual Wall"),IF(VLOOKUP(H9695,IRDeviceDetails!$A$1:$B$10000,2,FALSE)=0,"Standalone",IF(ISNUMBER(MATCH(H9695,ConfigGrouping!$D$1:$D$10000,0)),"Primary","Secondary")),"")))))))))</f>
        <v/>
      </c>
    </row>
    <row r="9696" spans="5:5" ht="15" customHeight="1" x14ac:dyDescent="0.35">
      <c r="E9696" s="11" t="str">
        <f>IF(F9696="Primary Timing Controller","Timing",IF(F9696="Secondary Timing Controller","Timing",IF(F9696="Star","Ethernet",IF(F9696="Door Controller","Security Solution",IF(F9696="Elevator Controller","Security Solution",IF(F9696="Range Extender","Security Solution",IF(F9696="Dropbox","Standalone",IF(F9696="LF Exciter","Standalone",IF(OR(F9696="Monitor",F9696="Virtual Wall"),IF(VLOOKUP(H9696,IRDeviceDetails!$A$1:$B$10000,2,FALSE)=0,"Standalone",IF(ISNUMBER(MATCH(H9696,ConfigGrouping!$D$1:$D$10000,0)),"Primary","Secondary")),"")))))))))</f>
        <v/>
      </c>
    </row>
    <row r="9697" spans="5:5" ht="15" customHeight="1" x14ac:dyDescent="0.35">
      <c r="E9697" s="11" t="str">
        <f>IF(F9697="Primary Timing Controller","Timing",IF(F9697="Secondary Timing Controller","Timing",IF(F9697="Star","Ethernet",IF(F9697="Door Controller","Security Solution",IF(F9697="Elevator Controller","Security Solution",IF(F9697="Range Extender","Security Solution",IF(F9697="Dropbox","Standalone",IF(F9697="LF Exciter","Standalone",IF(OR(F9697="Monitor",F9697="Virtual Wall"),IF(VLOOKUP(H9697,IRDeviceDetails!$A$1:$B$10000,2,FALSE)=0,"Standalone",IF(ISNUMBER(MATCH(H9697,ConfigGrouping!$D$1:$D$10000,0)),"Primary","Secondary")),"")))))))))</f>
        <v/>
      </c>
    </row>
    <row r="9698" spans="5:5" ht="15" customHeight="1" x14ac:dyDescent="0.35">
      <c r="E9698" s="11" t="str">
        <f>IF(F9698="Primary Timing Controller","Timing",IF(F9698="Secondary Timing Controller","Timing",IF(F9698="Star","Ethernet",IF(F9698="Door Controller","Security Solution",IF(F9698="Elevator Controller","Security Solution",IF(F9698="Range Extender","Security Solution",IF(F9698="Dropbox","Standalone",IF(F9698="LF Exciter","Standalone",IF(OR(F9698="Monitor",F9698="Virtual Wall"),IF(VLOOKUP(H9698,IRDeviceDetails!$A$1:$B$10000,2,FALSE)=0,"Standalone",IF(ISNUMBER(MATCH(H9698,ConfigGrouping!$D$1:$D$10000,0)),"Primary","Secondary")),"")))))))))</f>
        <v/>
      </c>
    </row>
    <row r="9699" spans="5:5" ht="15" customHeight="1" x14ac:dyDescent="0.35">
      <c r="E9699" s="11" t="str">
        <f>IF(F9699="Primary Timing Controller","Timing",IF(F9699="Secondary Timing Controller","Timing",IF(F9699="Star","Ethernet",IF(F9699="Door Controller","Security Solution",IF(F9699="Elevator Controller","Security Solution",IF(F9699="Range Extender","Security Solution",IF(F9699="Dropbox","Standalone",IF(F9699="LF Exciter","Standalone",IF(OR(F9699="Monitor",F9699="Virtual Wall"),IF(VLOOKUP(H9699,IRDeviceDetails!$A$1:$B$10000,2,FALSE)=0,"Standalone",IF(ISNUMBER(MATCH(H9699,ConfigGrouping!$D$1:$D$10000,0)),"Primary","Secondary")),"")))))))))</f>
        <v/>
      </c>
    </row>
    <row r="9700" spans="5:5" ht="15" customHeight="1" x14ac:dyDescent="0.35">
      <c r="E9700" s="11" t="str">
        <f>IF(F9700="Primary Timing Controller","Timing",IF(F9700="Secondary Timing Controller","Timing",IF(F9700="Star","Ethernet",IF(F9700="Door Controller","Security Solution",IF(F9700="Elevator Controller","Security Solution",IF(F9700="Range Extender","Security Solution",IF(F9700="Dropbox","Standalone",IF(F9700="LF Exciter","Standalone",IF(OR(F9700="Monitor",F9700="Virtual Wall"),IF(VLOOKUP(H9700,IRDeviceDetails!$A$1:$B$10000,2,FALSE)=0,"Standalone",IF(ISNUMBER(MATCH(H9700,ConfigGrouping!$D$1:$D$10000,0)),"Primary","Secondary")),"")))))))))</f>
        <v/>
      </c>
    </row>
    <row r="9701" spans="5:5" ht="15" customHeight="1" x14ac:dyDescent="0.35">
      <c r="E9701" s="11" t="str">
        <f>IF(F9701="Primary Timing Controller","Timing",IF(F9701="Secondary Timing Controller","Timing",IF(F9701="Star","Ethernet",IF(F9701="Door Controller","Security Solution",IF(F9701="Elevator Controller","Security Solution",IF(F9701="Range Extender","Security Solution",IF(F9701="Dropbox","Standalone",IF(F9701="LF Exciter","Standalone",IF(OR(F9701="Monitor",F9701="Virtual Wall"),IF(VLOOKUP(H9701,IRDeviceDetails!$A$1:$B$10000,2,FALSE)=0,"Standalone",IF(ISNUMBER(MATCH(H9701,ConfigGrouping!$D$1:$D$10000,0)),"Primary","Secondary")),"")))))))))</f>
        <v/>
      </c>
    </row>
    <row r="9702" spans="5:5" ht="15" customHeight="1" x14ac:dyDescent="0.35">
      <c r="E9702" s="11" t="str">
        <f>IF(F9702="Primary Timing Controller","Timing",IF(F9702="Secondary Timing Controller","Timing",IF(F9702="Star","Ethernet",IF(F9702="Door Controller","Security Solution",IF(F9702="Elevator Controller","Security Solution",IF(F9702="Range Extender","Security Solution",IF(F9702="Dropbox","Standalone",IF(F9702="LF Exciter","Standalone",IF(OR(F9702="Monitor",F9702="Virtual Wall"),IF(VLOOKUP(H9702,IRDeviceDetails!$A$1:$B$10000,2,FALSE)=0,"Standalone",IF(ISNUMBER(MATCH(H9702,ConfigGrouping!$D$1:$D$10000,0)),"Primary","Secondary")),"")))))))))</f>
        <v/>
      </c>
    </row>
    <row r="9703" spans="5:5" ht="15" customHeight="1" x14ac:dyDescent="0.35">
      <c r="E9703" s="11" t="str">
        <f>IF(F9703="Primary Timing Controller","Timing",IF(F9703="Secondary Timing Controller","Timing",IF(F9703="Star","Ethernet",IF(F9703="Door Controller","Security Solution",IF(F9703="Elevator Controller","Security Solution",IF(F9703="Range Extender","Security Solution",IF(F9703="Dropbox","Standalone",IF(F9703="LF Exciter","Standalone",IF(OR(F9703="Monitor",F9703="Virtual Wall"),IF(VLOOKUP(H9703,IRDeviceDetails!$A$1:$B$10000,2,FALSE)=0,"Standalone",IF(ISNUMBER(MATCH(H9703,ConfigGrouping!$D$1:$D$10000,0)),"Primary","Secondary")),"")))))))))</f>
        <v/>
      </c>
    </row>
    <row r="9704" spans="5:5" ht="15" customHeight="1" x14ac:dyDescent="0.35">
      <c r="E9704" s="11" t="str">
        <f>IF(F9704="Primary Timing Controller","Timing",IF(F9704="Secondary Timing Controller","Timing",IF(F9704="Star","Ethernet",IF(F9704="Door Controller","Security Solution",IF(F9704="Elevator Controller","Security Solution",IF(F9704="Range Extender","Security Solution",IF(F9704="Dropbox","Standalone",IF(F9704="LF Exciter","Standalone",IF(OR(F9704="Monitor",F9704="Virtual Wall"),IF(VLOOKUP(H9704,IRDeviceDetails!$A$1:$B$10000,2,FALSE)=0,"Standalone",IF(ISNUMBER(MATCH(H9704,ConfigGrouping!$D$1:$D$10000,0)),"Primary","Secondary")),"")))))))))</f>
        <v/>
      </c>
    </row>
    <row r="9705" spans="5:5" ht="15" customHeight="1" x14ac:dyDescent="0.35">
      <c r="E9705" s="11" t="str">
        <f>IF(F9705="Primary Timing Controller","Timing",IF(F9705="Secondary Timing Controller","Timing",IF(F9705="Star","Ethernet",IF(F9705="Door Controller","Security Solution",IF(F9705="Elevator Controller","Security Solution",IF(F9705="Range Extender","Security Solution",IF(F9705="Dropbox","Standalone",IF(F9705="LF Exciter","Standalone",IF(OR(F9705="Monitor",F9705="Virtual Wall"),IF(VLOOKUP(H9705,IRDeviceDetails!$A$1:$B$10000,2,FALSE)=0,"Standalone",IF(ISNUMBER(MATCH(H9705,ConfigGrouping!$D$1:$D$10000,0)),"Primary","Secondary")),"")))))))))</f>
        <v/>
      </c>
    </row>
    <row r="9706" spans="5:5" ht="15" customHeight="1" x14ac:dyDescent="0.35">
      <c r="E9706" s="11" t="str">
        <f>IF(F9706="Primary Timing Controller","Timing",IF(F9706="Secondary Timing Controller","Timing",IF(F9706="Star","Ethernet",IF(F9706="Door Controller","Security Solution",IF(F9706="Elevator Controller","Security Solution",IF(F9706="Range Extender","Security Solution",IF(F9706="Dropbox","Standalone",IF(F9706="LF Exciter","Standalone",IF(OR(F9706="Monitor",F9706="Virtual Wall"),IF(VLOOKUP(H9706,IRDeviceDetails!$A$1:$B$10000,2,FALSE)=0,"Standalone",IF(ISNUMBER(MATCH(H9706,ConfigGrouping!$D$1:$D$10000,0)),"Primary","Secondary")),"")))))))))</f>
        <v/>
      </c>
    </row>
    <row r="9707" spans="5:5" ht="15" customHeight="1" x14ac:dyDescent="0.35">
      <c r="E9707" s="11" t="str">
        <f>IF(F9707="Primary Timing Controller","Timing",IF(F9707="Secondary Timing Controller","Timing",IF(F9707="Star","Ethernet",IF(F9707="Door Controller","Security Solution",IF(F9707="Elevator Controller","Security Solution",IF(F9707="Range Extender","Security Solution",IF(F9707="Dropbox","Standalone",IF(F9707="LF Exciter","Standalone",IF(OR(F9707="Monitor",F9707="Virtual Wall"),IF(VLOOKUP(H9707,IRDeviceDetails!$A$1:$B$10000,2,FALSE)=0,"Standalone",IF(ISNUMBER(MATCH(H9707,ConfigGrouping!$D$1:$D$10000,0)),"Primary","Secondary")),"")))))))))</f>
        <v/>
      </c>
    </row>
    <row r="9708" spans="5:5" ht="15" customHeight="1" x14ac:dyDescent="0.35">
      <c r="E9708" s="11" t="str">
        <f>IF(F9708="Primary Timing Controller","Timing",IF(F9708="Secondary Timing Controller","Timing",IF(F9708="Star","Ethernet",IF(F9708="Door Controller","Security Solution",IF(F9708="Elevator Controller","Security Solution",IF(F9708="Range Extender","Security Solution",IF(F9708="Dropbox","Standalone",IF(F9708="LF Exciter","Standalone",IF(OR(F9708="Monitor",F9708="Virtual Wall"),IF(VLOOKUP(H9708,IRDeviceDetails!$A$1:$B$10000,2,FALSE)=0,"Standalone",IF(ISNUMBER(MATCH(H9708,ConfigGrouping!$D$1:$D$10000,0)),"Primary","Secondary")),"")))))))))</f>
        <v/>
      </c>
    </row>
    <row r="9709" spans="5:5" ht="15" customHeight="1" x14ac:dyDescent="0.35">
      <c r="E9709" s="11" t="str">
        <f>IF(F9709="Primary Timing Controller","Timing",IF(F9709="Secondary Timing Controller","Timing",IF(F9709="Star","Ethernet",IF(F9709="Door Controller","Security Solution",IF(F9709="Elevator Controller","Security Solution",IF(F9709="Range Extender","Security Solution",IF(F9709="Dropbox","Standalone",IF(F9709="LF Exciter","Standalone",IF(OR(F9709="Monitor",F9709="Virtual Wall"),IF(VLOOKUP(H9709,IRDeviceDetails!$A$1:$B$10000,2,FALSE)=0,"Standalone",IF(ISNUMBER(MATCH(H9709,ConfigGrouping!$D$1:$D$10000,0)),"Primary","Secondary")),"")))))))))</f>
        <v/>
      </c>
    </row>
    <row r="9710" spans="5:5" ht="15" customHeight="1" x14ac:dyDescent="0.35">
      <c r="E9710" s="11" t="str">
        <f>IF(F9710="Primary Timing Controller","Timing",IF(F9710="Secondary Timing Controller","Timing",IF(F9710="Star","Ethernet",IF(F9710="Door Controller","Security Solution",IF(F9710="Elevator Controller","Security Solution",IF(F9710="Range Extender","Security Solution",IF(F9710="Dropbox","Standalone",IF(F9710="LF Exciter","Standalone",IF(OR(F9710="Monitor",F9710="Virtual Wall"),IF(VLOOKUP(H9710,IRDeviceDetails!$A$1:$B$10000,2,FALSE)=0,"Standalone",IF(ISNUMBER(MATCH(H9710,ConfigGrouping!$D$1:$D$10000,0)),"Primary","Secondary")),"")))))))))</f>
        <v/>
      </c>
    </row>
    <row r="9711" spans="5:5" ht="15" customHeight="1" x14ac:dyDescent="0.35">
      <c r="E9711" s="11" t="str">
        <f>IF(F9711="Primary Timing Controller","Timing",IF(F9711="Secondary Timing Controller","Timing",IF(F9711="Star","Ethernet",IF(F9711="Door Controller","Security Solution",IF(F9711="Elevator Controller","Security Solution",IF(F9711="Range Extender","Security Solution",IF(F9711="Dropbox","Standalone",IF(F9711="LF Exciter","Standalone",IF(OR(F9711="Monitor",F9711="Virtual Wall"),IF(VLOOKUP(H9711,IRDeviceDetails!$A$1:$B$10000,2,FALSE)=0,"Standalone",IF(ISNUMBER(MATCH(H9711,ConfigGrouping!$D$1:$D$10000,0)),"Primary","Secondary")),"")))))))))</f>
        <v/>
      </c>
    </row>
    <row r="9712" spans="5:5" ht="15" customHeight="1" x14ac:dyDescent="0.35">
      <c r="E9712" s="11" t="str">
        <f>IF(F9712="Primary Timing Controller","Timing",IF(F9712="Secondary Timing Controller","Timing",IF(F9712="Star","Ethernet",IF(F9712="Door Controller","Security Solution",IF(F9712="Elevator Controller","Security Solution",IF(F9712="Range Extender","Security Solution",IF(F9712="Dropbox","Standalone",IF(F9712="LF Exciter","Standalone",IF(OR(F9712="Monitor",F9712="Virtual Wall"),IF(VLOOKUP(H9712,IRDeviceDetails!$A$1:$B$10000,2,FALSE)=0,"Standalone",IF(ISNUMBER(MATCH(H9712,ConfigGrouping!$D$1:$D$10000,0)),"Primary","Secondary")),"")))))))))</f>
        <v/>
      </c>
    </row>
    <row r="9713" spans="5:5" ht="15" customHeight="1" x14ac:dyDescent="0.35">
      <c r="E9713" s="11" t="str">
        <f>IF(F9713="Primary Timing Controller","Timing",IF(F9713="Secondary Timing Controller","Timing",IF(F9713="Star","Ethernet",IF(F9713="Door Controller","Security Solution",IF(F9713="Elevator Controller","Security Solution",IF(F9713="Range Extender","Security Solution",IF(F9713="Dropbox","Standalone",IF(F9713="LF Exciter","Standalone",IF(OR(F9713="Monitor",F9713="Virtual Wall"),IF(VLOOKUP(H9713,IRDeviceDetails!$A$1:$B$10000,2,FALSE)=0,"Standalone",IF(ISNUMBER(MATCH(H9713,ConfigGrouping!$D$1:$D$10000,0)),"Primary","Secondary")),"")))))))))</f>
        <v/>
      </c>
    </row>
    <row r="9714" spans="5:5" ht="15" customHeight="1" x14ac:dyDescent="0.35">
      <c r="E9714" s="11" t="str">
        <f>IF(F9714="Primary Timing Controller","Timing",IF(F9714="Secondary Timing Controller","Timing",IF(F9714="Star","Ethernet",IF(F9714="Door Controller","Security Solution",IF(F9714="Elevator Controller","Security Solution",IF(F9714="Range Extender","Security Solution",IF(F9714="Dropbox","Standalone",IF(F9714="LF Exciter","Standalone",IF(OR(F9714="Monitor",F9714="Virtual Wall"),IF(VLOOKUP(H9714,IRDeviceDetails!$A$1:$B$10000,2,FALSE)=0,"Standalone",IF(ISNUMBER(MATCH(H9714,ConfigGrouping!$D$1:$D$10000,0)),"Primary","Secondary")),"")))))))))</f>
        <v/>
      </c>
    </row>
    <row r="9715" spans="5:5" ht="15" customHeight="1" x14ac:dyDescent="0.35">
      <c r="E9715" s="11" t="str">
        <f>IF(F9715="Primary Timing Controller","Timing",IF(F9715="Secondary Timing Controller","Timing",IF(F9715="Star","Ethernet",IF(F9715="Door Controller","Security Solution",IF(F9715="Elevator Controller","Security Solution",IF(F9715="Range Extender","Security Solution",IF(F9715="Dropbox","Standalone",IF(F9715="LF Exciter","Standalone",IF(OR(F9715="Monitor",F9715="Virtual Wall"),IF(VLOOKUP(H9715,IRDeviceDetails!$A$1:$B$10000,2,FALSE)=0,"Standalone",IF(ISNUMBER(MATCH(H9715,ConfigGrouping!$D$1:$D$10000,0)),"Primary","Secondary")),"")))))))))</f>
        <v/>
      </c>
    </row>
    <row r="9716" spans="5:5" ht="15" customHeight="1" x14ac:dyDescent="0.35">
      <c r="E9716" s="11" t="str">
        <f>IF(F9716="Primary Timing Controller","Timing",IF(F9716="Secondary Timing Controller","Timing",IF(F9716="Star","Ethernet",IF(F9716="Door Controller","Security Solution",IF(F9716="Elevator Controller","Security Solution",IF(F9716="Range Extender","Security Solution",IF(F9716="Dropbox","Standalone",IF(F9716="LF Exciter","Standalone",IF(OR(F9716="Monitor",F9716="Virtual Wall"),IF(VLOOKUP(H9716,IRDeviceDetails!$A$1:$B$10000,2,FALSE)=0,"Standalone",IF(ISNUMBER(MATCH(H9716,ConfigGrouping!$D$1:$D$10000,0)),"Primary","Secondary")),"")))))))))</f>
        <v/>
      </c>
    </row>
    <row r="9717" spans="5:5" ht="15" customHeight="1" x14ac:dyDescent="0.35">
      <c r="E9717" s="11" t="str">
        <f>IF(F9717="Primary Timing Controller","Timing",IF(F9717="Secondary Timing Controller","Timing",IF(F9717="Star","Ethernet",IF(F9717="Door Controller","Security Solution",IF(F9717="Elevator Controller","Security Solution",IF(F9717="Range Extender","Security Solution",IF(F9717="Dropbox","Standalone",IF(F9717="LF Exciter","Standalone",IF(OR(F9717="Monitor",F9717="Virtual Wall"),IF(VLOOKUP(H9717,IRDeviceDetails!$A$1:$B$10000,2,FALSE)=0,"Standalone",IF(ISNUMBER(MATCH(H9717,ConfigGrouping!$D$1:$D$10000,0)),"Primary","Secondary")),"")))))))))</f>
        <v/>
      </c>
    </row>
    <row r="9718" spans="5:5" ht="15" customHeight="1" x14ac:dyDescent="0.35">
      <c r="E9718" s="11" t="str">
        <f>IF(F9718="Primary Timing Controller","Timing",IF(F9718="Secondary Timing Controller","Timing",IF(F9718="Star","Ethernet",IF(F9718="Door Controller","Security Solution",IF(F9718="Elevator Controller","Security Solution",IF(F9718="Range Extender","Security Solution",IF(F9718="Dropbox","Standalone",IF(F9718="LF Exciter","Standalone",IF(OR(F9718="Monitor",F9718="Virtual Wall"),IF(VLOOKUP(H9718,IRDeviceDetails!$A$1:$B$10000,2,FALSE)=0,"Standalone",IF(ISNUMBER(MATCH(H9718,ConfigGrouping!$D$1:$D$10000,0)),"Primary","Secondary")),"")))))))))</f>
        <v/>
      </c>
    </row>
    <row r="9719" spans="5:5" ht="15" customHeight="1" x14ac:dyDescent="0.35">
      <c r="E9719" s="11" t="str">
        <f>IF(F9719="Primary Timing Controller","Timing",IF(F9719="Secondary Timing Controller","Timing",IF(F9719="Star","Ethernet",IF(F9719="Door Controller","Security Solution",IF(F9719="Elevator Controller","Security Solution",IF(F9719="Range Extender","Security Solution",IF(F9719="Dropbox","Standalone",IF(F9719="LF Exciter","Standalone",IF(OR(F9719="Monitor",F9719="Virtual Wall"),IF(VLOOKUP(H9719,IRDeviceDetails!$A$1:$B$10000,2,FALSE)=0,"Standalone",IF(ISNUMBER(MATCH(H9719,ConfigGrouping!$D$1:$D$10000,0)),"Primary","Secondary")),"")))))))))</f>
        <v/>
      </c>
    </row>
    <row r="9720" spans="5:5" ht="15" customHeight="1" x14ac:dyDescent="0.35">
      <c r="E9720" s="11" t="str">
        <f>IF(F9720="Primary Timing Controller","Timing",IF(F9720="Secondary Timing Controller","Timing",IF(F9720="Star","Ethernet",IF(F9720="Door Controller","Security Solution",IF(F9720="Elevator Controller","Security Solution",IF(F9720="Range Extender","Security Solution",IF(F9720="Dropbox","Standalone",IF(F9720="LF Exciter","Standalone",IF(OR(F9720="Monitor",F9720="Virtual Wall"),IF(VLOOKUP(H9720,IRDeviceDetails!$A$1:$B$10000,2,FALSE)=0,"Standalone",IF(ISNUMBER(MATCH(H9720,ConfigGrouping!$D$1:$D$10000,0)),"Primary","Secondary")),"")))))))))</f>
        <v/>
      </c>
    </row>
    <row r="9721" spans="5:5" ht="15" customHeight="1" x14ac:dyDescent="0.35">
      <c r="E9721" s="11" t="str">
        <f>IF(F9721="Primary Timing Controller","Timing",IF(F9721="Secondary Timing Controller","Timing",IF(F9721="Star","Ethernet",IF(F9721="Door Controller","Security Solution",IF(F9721="Elevator Controller","Security Solution",IF(F9721="Range Extender","Security Solution",IF(F9721="Dropbox","Standalone",IF(F9721="LF Exciter","Standalone",IF(OR(F9721="Monitor",F9721="Virtual Wall"),IF(VLOOKUP(H9721,IRDeviceDetails!$A$1:$B$10000,2,FALSE)=0,"Standalone",IF(ISNUMBER(MATCH(H9721,ConfigGrouping!$D$1:$D$10000,0)),"Primary","Secondary")),"")))))))))</f>
        <v/>
      </c>
    </row>
    <row r="9722" spans="5:5" ht="15" customHeight="1" x14ac:dyDescent="0.35">
      <c r="E9722" s="11" t="str">
        <f>IF(F9722="Primary Timing Controller","Timing",IF(F9722="Secondary Timing Controller","Timing",IF(F9722="Star","Ethernet",IF(F9722="Door Controller","Security Solution",IF(F9722="Elevator Controller","Security Solution",IF(F9722="Range Extender","Security Solution",IF(F9722="Dropbox","Standalone",IF(F9722="LF Exciter","Standalone",IF(OR(F9722="Monitor",F9722="Virtual Wall"),IF(VLOOKUP(H9722,IRDeviceDetails!$A$1:$B$10000,2,FALSE)=0,"Standalone",IF(ISNUMBER(MATCH(H9722,ConfigGrouping!$D$1:$D$10000,0)),"Primary","Secondary")),"")))))))))</f>
        <v/>
      </c>
    </row>
    <row r="9723" spans="5:5" ht="15" customHeight="1" x14ac:dyDescent="0.35">
      <c r="E9723" s="11" t="str">
        <f>IF(F9723="Primary Timing Controller","Timing",IF(F9723="Secondary Timing Controller","Timing",IF(F9723="Star","Ethernet",IF(F9723="Door Controller","Security Solution",IF(F9723="Elevator Controller","Security Solution",IF(F9723="Range Extender","Security Solution",IF(F9723="Dropbox","Standalone",IF(F9723="LF Exciter","Standalone",IF(OR(F9723="Monitor",F9723="Virtual Wall"),IF(VLOOKUP(H9723,IRDeviceDetails!$A$1:$B$10000,2,FALSE)=0,"Standalone",IF(ISNUMBER(MATCH(H9723,ConfigGrouping!$D$1:$D$10000,0)),"Primary","Secondary")),"")))))))))</f>
        <v/>
      </c>
    </row>
    <row r="9724" spans="5:5" ht="15" customHeight="1" x14ac:dyDescent="0.35">
      <c r="E9724" s="11" t="str">
        <f>IF(F9724="Primary Timing Controller","Timing",IF(F9724="Secondary Timing Controller","Timing",IF(F9724="Star","Ethernet",IF(F9724="Door Controller","Security Solution",IF(F9724="Elevator Controller","Security Solution",IF(F9724="Range Extender","Security Solution",IF(F9724="Dropbox","Standalone",IF(F9724="LF Exciter","Standalone",IF(OR(F9724="Monitor",F9724="Virtual Wall"),IF(VLOOKUP(H9724,IRDeviceDetails!$A$1:$B$10000,2,FALSE)=0,"Standalone",IF(ISNUMBER(MATCH(H9724,ConfigGrouping!$D$1:$D$10000,0)),"Primary","Secondary")),"")))))))))</f>
        <v/>
      </c>
    </row>
    <row r="9725" spans="5:5" ht="15" customHeight="1" x14ac:dyDescent="0.35">
      <c r="E9725" s="11" t="str">
        <f>IF(F9725="Primary Timing Controller","Timing",IF(F9725="Secondary Timing Controller","Timing",IF(F9725="Star","Ethernet",IF(F9725="Door Controller","Security Solution",IF(F9725="Elevator Controller","Security Solution",IF(F9725="Range Extender","Security Solution",IF(F9725="Dropbox","Standalone",IF(F9725="LF Exciter","Standalone",IF(OR(F9725="Monitor",F9725="Virtual Wall"),IF(VLOOKUP(H9725,IRDeviceDetails!$A$1:$B$10000,2,FALSE)=0,"Standalone",IF(ISNUMBER(MATCH(H9725,ConfigGrouping!$D$1:$D$10000,0)),"Primary","Secondary")),"")))))))))</f>
        <v/>
      </c>
    </row>
    <row r="9726" spans="5:5" ht="15" customHeight="1" x14ac:dyDescent="0.35">
      <c r="E9726" s="11" t="str">
        <f>IF(F9726="Primary Timing Controller","Timing",IF(F9726="Secondary Timing Controller","Timing",IF(F9726="Star","Ethernet",IF(F9726="Door Controller","Security Solution",IF(F9726="Elevator Controller","Security Solution",IF(F9726="Range Extender","Security Solution",IF(F9726="Dropbox","Standalone",IF(F9726="LF Exciter","Standalone",IF(OR(F9726="Monitor",F9726="Virtual Wall"),IF(VLOOKUP(H9726,IRDeviceDetails!$A$1:$B$10000,2,FALSE)=0,"Standalone",IF(ISNUMBER(MATCH(H9726,ConfigGrouping!$D$1:$D$10000,0)),"Primary","Secondary")),"")))))))))</f>
        <v/>
      </c>
    </row>
    <row r="9727" spans="5:5" ht="15" customHeight="1" x14ac:dyDescent="0.35">
      <c r="E9727" s="11" t="str">
        <f>IF(F9727="Primary Timing Controller","Timing",IF(F9727="Secondary Timing Controller","Timing",IF(F9727="Star","Ethernet",IF(F9727="Door Controller","Security Solution",IF(F9727="Elevator Controller","Security Solution",IF(F9727="Range Extender","Security Solution",IF(F9727="Dropbox","Standalone",IF(F9727="LF Exciter","Standalone",IF(OR(F9727="Monitor",F9727="Virtual Wall"),IF(VLOOKUP(H9727,IRDeviceDetails!$A$1:$B$10000,2,FALSE)=0,"Standalone",IF(ISNUMBER(MATCH(H9727,ConfigGrouping!$D$1:$D$10000,0)),"Primary","Secondary")),"")))))))))</f>
        <v/>
      </c>
    </row>
    <row r="9728" spans="5:5" ht="15" customHeight="1" x14ac:dyDescent="0.35">
      <c r="E9728" s="11" t="str">
        <f>IF(F9728="Primary Timing Controller","Timing",IF(F9728="Secondary Timing Controller","Timing",IF(F9728="Star","Ethernet",IF(F9728="Door Controller","Security Solution",IF(F9728="Elevator Controller","Security Solution",IF(F9728="Range Extender","Security Solution",IF(F9728="Dropbox","Standalone",IF(F9728="LF Exciter","Standalone",IF(OR(F9728="Monitor",F9728="Virtual Wall"),IF(VLOOKUP(H9728,IRDeviceDetails!$A$1:$B$10000,2,FALSE)=0,"Standalone",IF(ISNUMBER(MATCH(H9728,ConfigGrouping!$D$1:$D$10000,0)),"Primary","Secondary")),"")))))))))</f>
        <v/>
      </c>
    </row>
    <row r="9729" spans="5:5" ht="15" customHeight="1" x14ac:dyDescent="0.35">
      <c r="E9729" s="11" t="str">
        <f>IF(F9729="Primary Timing Controller","Timing",IF(F9729="Secondary Timing Controller","Timing",IF(F9729="Star","Ethernet",IF(F9729="Door Controller","Security Solution",IF(F9729="Elevator Controller","Security Solution",IF(F9729="Range Extender","Security Solution",IF(F9729="Dropbox","Standalone",IF(F9729="LF Exciter","Standalone",IF(OR(F9729="Monitor",F9729="Virtual Wall"),IF(VLOOKUP(H9729,IRDeviceDetails!$A$1:$B$10000,2,FALSE)=0,"Standalone",IF(ISNUMBER(MATCH(H9729,ConfigGrouping!$D$1:$D$10000,0)),"Primary","Secondary")),"")))))))))</f>
        <v/>
      </c>
    </row>
    <row r="9730" spans="5:5" ht="15" customHeight="1" x14ac:dyDescent="0.35">
      <c r="E9730" s="11" t="str">
        <f>IF(F9730="Primary Timing Controller","Timing",IF(F9730="Secondary Timing Controller","Timing",IF(F9730="Star","Ethernet",IF(F9730="Door Controller","Security Solution",IF(F9730="Elevator Controller","Security Solution",IF(F9730="Range Extender","Security Solution",IF(F9730="Dropbox","Standalone",IF(F9730="LF Exciter","Standalone",IF(OR(F9730="Monitor",F9730="Virtual Wall"),IF(VLOOKUP(H9730,IRDeviceDetails!$A$1:$B$10000,2,FALSE)=0,"Standalone",IF(ISNUMBER(MATCH(H9730,ConfigGrouping!$D$1:$D$10000,0)),"Primary","Secondary")),"")))))))))</f>
        <v/>
      </c>
    </row>
    <row r="9731" spans="5:5" ht="15" customHeight="1" x14ac:dyDescent="0.35">
      <c r="E9731" s="11" t="str">
        <f>IF(F9731="Primary Timing Controller","Timing",IF(F9731="Secondary Timing Controller","Timing",IF(F9731="Star","Ethernet",IF(F9731="Door Controller","Security Solution",IF(F9731="Elevator Controller","Security Solution",IF(F9731="Range Extender","Security Solution",IF(F9731="Dropbox","Standalone",IF(F9731="LF Exciter","Standalone",IF(OR(F9731="Monitor",F9731="Virtual Wall"),IF(VLOOKUP(H9731,IRDeviceDetails!$A$1:$B$10000,2,FALSE)=0,"Standalone",IF(ISNUMBER(MATCH(H9731,ConfigGrouping!$D$1:$D$10000,0)),"Primary","Secondary")),"")))))))))</f>
        <v/>
      </c>
    </row>
    <row r="9732" spans="5:5" ht="15" customHeight="1" x14ac:dyDescent="0.35">
      <c r="E9732" s="11" t="str">
        <f>IF(F9732="Primary Timing Controller","Timing",IF(F9732="Secondary Timing Controller","Timing",IF(F9732="Star","Ethernet",IF(F9732="Door Controller","Security Solution",IF(F9732="Elevator Controller","Security Solution",IF(F9732="Range Extender","Security Solution",IF(F9732="Dropbox","Standalone",IF(F9732="LF Exciter","Standalone",IF(OR(F9732="Monitor",F9732="Virtual Wall"),IF(VLOOKUP(H9732,IRDeviceDetails!$A$1:$B$10000,2,FALSE)=0,"Standalone",IF(ISNUMBER(MATCH(H9732,ConfigGrouping!$D$1:$D$10000,0)),"Primary","Secondary")),"")))))))))</f>
        <v/>
      </c>
    </row>
    <row r="9733" spans="5:5" ht="15" customHeight="1" x14ac:dyDescent="0.35">
      <c r="E9733" s="11" t="str">
        <f>IF(F9733="Primary Timing Controller","Timing",IF(F9733="Secondary Timing Controller","Timing",IF(F9733="Star","Ethernet",IF(F9733="Door Controller","Security Solution",IF(F9733="Elevator Controller","Security Solution",IF(F9733="Range Extender","Security Solution",IF(F9733="Dropbox","Standalone",IF(F9733="LF Exciter","Standalone",IF(OR(F9733="Monitor",F9733="Virtual Wall"),IF(VLOOKUP(H9733,IRDeviceDetails!$A$1:$B$10000,2,FALSE)=0,"Standalone",IF(ISNUMBER(MATCH(H9733,ConfigGrouping!$D$1:$D$10000,0)),"Primary","Secondary")),"")))))))))</f>
        <v/>
      </c>
    </row>
    <row r="9734" spans="5:5" ht="15" customHeight="1" x14ac:dyDescent="0.35">
      <c r="E9734" s="11" t="str">
        <f>IF(F9734="Primary Timing Controller","Timing",IF(F9734="Secondary Timing Controller","Timing",IF(F9734="Star","Ethernet",IF(F9734="Door Controller","Security Solution",IF(F9734="Elevator Controller","Security Solution",IF(F9734="Range Extender","Security Solution",IF(F9734="Dropbox","Standalone",IF(F9734="LF Exciter","Standalone",IF(OR(F9734="Monitor",F9734="Virtual Wall"),IF(VLOOKUP(H9734,IRDeviceDetails!$A$1:$B$10000,2,FALSE)=0,"Standalone",IF(ISNUMBER(MATCH(H9734,ConfigGrouping!$D$1:$D$10000,0)),"Primary","Secondary")),"")))))))))</f>
        <v/>
      </c>
    </row>
    <row r="9735" spans="5:5" ht="15" customHeight="1" x14ac:dyDescent="0.35">
      <c r="E9735" s="11" t="str">
        <f>IF(F9735="Primary Timing Controller","Timing",IF(F9735="Secondary Timing Controller","Timing",IF(F9735="Star","Ethernet",IF(F9735="Door Controller","Security Solution",IF(F9735="Elevator Controller","Security Solution",IF(F9735="Range Extender","Security Solution",IF(F9735="Dropbox","Standalone",IF(F9735="LF Exciter","Standalone",IF(OR(F9735="Monitor",F9735="Virtual Wall"),IF(VLOOKUP(H9735,IRDeviceDetails!$A$1:$B$10000,2,FALSE)=0,"Standalone",IF(ISNUMBER(MATCH(H9735,ConfigGrouping!$D$1:$D$10000,0)),"Primary","Secondary")),"")))))))))</f>
        <v/>
      </c>
    </row>
    <row r="9736" spans="5:5" ht="15" customHeight="1" x14ac:dyDescent="0.35">
      <c r="E9736" s="11" t="str">
        <f>IF(F9736="Primary Timing Controller","Timing",IF(F9736="Secondary Timing Controller","Timing",IF(F9736="Star","Ethernet",IF(F9736="Door Controller","Security Solution",IF(F9736="Elevator Controller","Security Solution",IF(F9736="Range Extender","Security Solution",IF(F9736="Dropbox","Standalone",IF(F9736="LF Exciter","Standalone",IF(OR(F9736="Monitor",F9736="Virtual Wall"),IF(VLOOKUP(H9736,IRDeviceDetails!$A$1:$B$10000,2,FALSE)=0,"Standalone",IF(ISNUMBER(MATCH(H9736,ConfigGrouping!$D$1:$D$10000,0)),"Primary","Secondary")),"")))))))))</f>
        <v/>
      </c>
    </row>
    <row r="9737" spans="5:5" ht="15" customHeight="1" x14ac:dyDescent="0.35">
      <c r="E9737" s="11" t="str">
        <f>IF(F9737="Primary Timing Controller","Timing",IF(F9737="Secondary Timing Controller","Timing",IF(F9737="Star","Ethernet",IF(F9737="Door Controller","Security Solution",IF(F9737="Elevator Controller","Security Solution",IF(F9737="Range Extender","Security Solution",IF(F9737="Dropbox","Standalone",IF(F9737="LF Exciter","Standalone",IF(OR(F9737="Monitor",F9737="Virtual Wall"),IF(VLOOKUP(H9737,IRDeviceDetails!$A$1:$B$10000,2,FALSE)=0,"Standalone",IF(ISNUMBER(MATCH(H9737,ConfigGrouping!$D$1:$D$10000,0)),"Primary","Secondary")),"")))))))))</f>
        <v/>
      </c>
    </row>
    <row r="9738" spans="5:5" ht="15" customHeight="1" x14ac:dyDescent="0.35">
      <c r="E9738" s="11" t="str">
        <f>IF(F9738="Primary Timing Controller","Timing",IF(F9738="Secondary Timing Controller","Timing",IF(F9738="Star","Ethernet",IF(F9738="Door Controller","Security Solution",IF(F9738="Elevator Controller","Security Solution",IF(F9738="Range Extender","Security Solution",IF(F9738="Dropbox","Standalone",IF(F9738="LF Exciter","Standalone",IF(OR(F9738="Monitor",F9738="Virtual Wall"),IF(VLOOKUP(H9738,IRDeviceDetails!$A$1:$B$10000,2,FALSE)=0,"Standalone",IF(ISNUMBER(MATCH(H9738,ConfigGrouping!$D$1:$D$10000,0)),"Primary","Secondary")),"")))))))))</f>
        <v/>
      </c>
    </row>
    <row r="9739" spans="5:5" ht="15" customHeight="1" x14ac:dyDescent="0.35">
      <c r="E9739" s="11" t="str">
        <f>IF(F9739="Primary Timing Controller","Timing",IF(F9739="Secondary Timing Controller","Timing",IF(F9739="Star","Ethernet",IF(F9739="Door Controller","Security Solution",IF(F9739="Elevator Controller","Security Solution",IF(F9739="Range Extender","Security Solution",IF(F9739="Dropbox","Standalone",IF(F9739="LF Exciter","Standalone",IF(OR(F9739="Monitor",F9739="Virtual Wall"),IF(VLOOKUP(H9739,IRDeviceDetails!$A$1:$B$10000,2,FALSE)=0,"Standalone",IF(ISNUMBER(MATCH(H9739,ConfigGrouping!$D$1:$D$10000,0)),"Primary","Secondary")),"")))))))))</f>
        <v/>
      </c>
    </row>
    <row r="9740" spans="5:5" ht="15" customHeight="1" x14ac:dyDescent="0.35">
      <c r="E9740" s="11" t="str">
        <f>IF(F9740="Primary Timing Controller","Timing",IF(F9740="Secondary Timing Controller","Timing",IF(F9740="Star","Ethernet",IF(F9740="Door Controller","Security Solution",IF(F9740="Elevator Controller","Security Solution",IF(F9740="Range Extender","Security Solution",IF(F9740="Dropbox","Standalone",IF(F9740="LF Exciter","Standalone",IF(OR(F9740="Monitor",F9740="Virtual Wall"),IF(VLOOKUP(H9740,IRDeviceDetails!$A$1:$B$10000,2,FALSE)=0,"Standalone",IF(ISNUMBER(MATCH(H9740,ConfigGrouping!$D$1:$D$10000,0)),"Primary","Secondary")),"")))))))))</f>
        <v/>
      </c>
    </row>
    <row r="9741" spans="5:5" ht="15" customHeight="1" x14ac:dyDescent="0.35">
      <c r="E9741" s="11" t="str">
        <f>IF(F9741="Primary Timing Controller","Timing",IF(F9741="Secondary Timing Controller","Timing",IF(F9741="Star","Ethernet",IF(F9741="Door Controller","Security Solution",IF(F9741="Elevator Controller","Security Solution",IF(F9741="Range Extender","Security Solution",IF(F9741="Dropbox","Standalone",IF(F9741="LF Exciter","Standalone",IF(OR(F9741="Monitor",F9741="Virtual Wall"),IF(VLOOKUP(H9741,IRDeviceDetails!$A$1:$B$10000,2,FALSE)=0,"Standalone",IF(ISNUMBER(MATCH(H9741,ConfigGrouping!$D$1:$D$10000,0)),"Primary","Secondary")),"")))))))))</f>
        <v/>
      </c>
    </row>
    <row r="9742" spans="5:5" ht="15" customHeight="1" x14ac:dyDescent="0.35">
      <c r="E9742" s="11" t="str">
        <f>IF(F9742="Primary Timing Controller","Timing",IF(F9742="Secondary Timing Controller","Timing",IF(F9742="Star","Ethernet",IF(F9742="Door Controller","Security Solution",IF(F9742="Elevator Controller","Security Solution",IF(F9742="Range Extender","Security Solution",IF(F9742="Dropbox","Standalone",IF(F9742="LF Exciter","Standalone",IF(OR(F9742="Monitor",F9742="Virtual Wall"),IF(VLOOKUP(H9742,IRDeviceDetails!$A$1:$B$10000,2,FALSE)=0,"Standalone",IF(ISNUMBER(MATCH(H9742,ConfigGrouping!$D$1:$D$10000,0)),"Primary","Secondary")),"")))))))))</f>
        <v/>
      </c>
    </row>
    <row r="9743" spans="5:5" ht="15" customHeight="1" x14ac:dyDescent="0.35">
      <c r="E9743" s="11" t="str">
        <f>IF(F9743="Primary Timing Controller","Timing",IF(F9743="Secondary Timing Controller","Timing",IF(F9743="Star","Ethernet",IF(F9743="Door Controller","Security Solution",IF(F9743="Elevator Controller","Security Solution",IF(F9743="Range Extender","Security Solution",IF(F9743="Dropbox","Standalone",IF(F9743="LF Exciter","Standalone",IF(OR(F9743="Monitor",F9743="Virtual Wall"),IF(VLOOKUP(H9743,IRDeviceDetails!$A$1:$B$10000,2,FALSE)=0,"Standalone",IF(ISNUMBER(MATCH(H9743,ConfigGrouping!$D$1:$D$10000,0)),"Primary","Secondary")),"")))))))))</f>
        <v/>
      </c>
    </row>
    <row r="9744" spans="5:5" ht="15" customHeight="1" x14ac:dyDescent="0.35">
      <c r="E9744" s="11" t="str">
        <f>IF(F9744="Primary Timing Controller","Timing",IF(F9744="Secondary Timing Controller","Timing",IF(F9744="Star","Ethernet",IF(F9744="Door Controller","Security Solution",IF(F9744="Elevator Controller","Security Solution",IF(F9744="Range Extender","Security Solution",IF(F9744="Dropbox","Standalone",IF(F9744="LF Exciter","Standalone",IF(OR(F9744="Monitor",F9744="Virtual Wall"),IF(VLOOKUP(H9744,IRDeviceDetails!$A$1:$B$10000,2,FALSE)=0,"Standalone",IF(ISNUMBER(MATCH(H9744,ConfigGrouping!$D$1:$D$10000,0)),"Primary","Secondary")),"")))))))))</f>
        <v/>
      </c>
    </row>
    <row r="9745" spans="5:5" ht="15" customHeight="1" x14ac:dyDescent="0.35">
      <c r="E9745" s="11" t="str">
        <f>IF(F9745="Primary Timing Controller","Timing",IF(F9745="Secondary Timing Controller","Timing",IF(F9745="Star","Ethernet",IF(F9745="Door Controller","Security Solution",IF(F9745="Elevator Controller","Security Solution",IF(F9745="Range Extender","Security Solution",IF(F9745="Dropbox","Standalone",IF(F9745="LF Exciter","Standalone",IF(OR(F9745="Monitor",F9745="Virtual Wall"),IF(VLOOKUP(H9745,IRDeviceDetails!$A$1:$B$10000,2,FALSE)=0,"Standalone",IF(ISNUMBER(MATCH(H9745,ConfigGrouping!$D$1:$D$10000,0)),"Primary","Secondary")),"")))))))))</f>
        <v/>
      </c>
    </row>
    <row r="9746" spans="5:5" ht="15" customHeight="1" x14ac:dyDescent="0.35">
      <c r="E9746" s="11" t="str">
        <f>IF(F9746="Primary Timing Controller","Timing",IF(F9746="Secondary Timing Controller","Timing",IF(F9746="Star","Ethernet",IF(F9746="Door Controller","Security Solution",IF(F9746="Elevator Controller","Security Solution",IF(F9746="Range Extender","Security Solution",IF(F9746="Dropbox","Standalone",IF(F9746="LF Exciter","Standalone",IF(OR(F9746="Monitor",F9746="Virtual Wall"),IF(VLOOKUP(H9746,IRDeviceDetails!$A$1:$B$10000,2,FALSE)=0,"Standalone",IF(ISNUMBER(MATCH(H9746,ConfigGrouping!$D$1:$D$10000,0)),"Primary","Secondary")),"")))))))))</f>
        <v/>
      </c>
    </row>
    <row r="9747" spans="5:5" ht="15" customHeight="1" x14ac:dyDescent="0.35">
      <c r="E9747" s="11" t="str">
        <f>IF(F9747="Primary Timing Controller","Timing",IF(F9747="Secondary Timing Controller","Timing",IF(F9747="Star","Ethernet",IF(F9747="Door Controller","Security Solution",IF(F9747="Elevator Controller","Security Solution",IF(F9747="Range Extender","Security Solution",IF(F9747="Dropbox","Standalone",IF(F9747="LF Exciter","Standalone",IF(OR(F9747="Monitor",F9747="Virtual Wall"),IF(VLOOKUP(H9747,IRDeviceDetails!$A$1:$B$10000,2,FALSE)=0,"Standalone",IF(ISNUMBER(MATCH(H9747,ConfigGrouping!$D$1:$D$10000,0)),"Primary","Secondary")),"")))))))))</f>
        <v/>
      </c>
    </row>
    <row r="9748" spans="5:5" ht="15" customHeight="1" x14ac:dyDescent="0.35">
      <c r="E9748" s="11" t="str">
        <f>IF(F9748="Primary Timing Controller","Timing",IF(F9748="Secondary Timing Controller","Timing",IF(F9748="Star","Ethernet",IF(F9748="Door Controller","Security Solution",IF(F9748="Elevator Controller","Security Solution",IF(F9748="Range Extender","Security Solution",IF(F9748="Dropbox","Standalone",IF(F9748="LF Exciter","Standalone",IF(OR(F9748="Monitor",F9748="Virtual Wall"),IF(VLOOKUP(H9748,IRDeviceDetails!$A$1:$B$10000,2,FALSE)=0,"Standalone",IF(ISNUMBER(MATCH(H9748,ConfigGrouping!$D$1:$D$10000,0)),"Primary","Secondary")),"")))))))))</f>
        <v/>
      </c>
    </row>
    <row r="9749" spans="5:5" ht="15" customHeight="1" x14ac:dyDescent="0.35">
      <c r="E9749" s="11" t="str">
        <f>IF(F9749="Primary Timing Controller","Timing",IF(F9749="Secondary Timing Controller","Timing",IF(F9749="Star","Ethernet",IF(F9749="Door Controller","Security Solution",IF(F9749="Elevator Controller","Security Solution",IF(F9749="Range Extender","Security Solution",IF(F9749="Dropbox","Standalone",IF(F9749="LF Exciter","Standalone",IF(OR(F9749="Monitor",F9749="Virtual Wall"),IF(VLOOKUP(H9749,IRDeviceDetails!$A$1:$B$10000,2,FALSE)=0,"Standalone",IF(ISNUMBER(MATCH(H9749,ConfigGrouping!$D$1:$D$10000,0)),"Primary","Secondary")),"")))))))))</f>
        <v/>
      </c>
    </row>
    <row r="9750" spans="5:5" ht="15" customHeight="1" x14ac:dyDescent="0.35">
      <c r="E9750" s="11" t="str">
        <f>IF(F9750="Primary Timing Controller","Timing",IF(F9750="Secondary Timing Controller","Timing",IF(F9750="Star","Ethernet",IF(F9750="Door Controller","Security Solution",IF(F9750="Elevator Controller","Security Solution",IF(F9750="Range Extender","Security Solution",IF(F9750="Dropbox","Standalone",IF(F9750="LF Exciter","Standalone",IF(OR(F9750="Monitor",F9750="Virtual Wall"),IF(VLOOKUP(H9750,IRDeviceDetails!$A$1:$B$10000,2,FALSE)=0,"Standalone",IF(ISNUMBER(MATCH(H9750,ConfigGrouping!$D$1:$D$10000,0)),"Primary","Secondary")),"")))))))))</f>
        <v/>
      </c>
    </row>
    <row r="9751" spans="5:5" ht="15" customHeight="1" x14ac:dyDescent="0.35">
      <c r="E9751" s="11" t="str">
        <f>IF(F9751="Primary Timing Controller","Timing",IF(F9751="Secondary Timing Controller","Timing",IF(F9751="Star","Ethernet",IF(F9751="Door Controller","Security Solution",IF(F9751="Elevator Controller","Security Solution",IF(F9751="Range Extender","Security Solution",IF(F9751="Dropbox","Standalone",IF(F9751="LF Exciter","Standalone",IF(OR(F9751="Monitor",F9751="Virtual Wall"),IF(VLOOKUP(H9751,IRDeviceDetails!$A$1:$B$10000,2,FALSE)=0,"Standalone",IF(ISNUMBER(MATCH(H9751,ConfigGrouping!$D$1:$D$10000,0)),"Primary","Secondary")),"")))))))))</f>
        <v/>
      </c>
    </row>
    <row r="9752" spans="5:5" ht="15" customHeight="1" x14ac:dyDescent="0.35">
      <c r="E9752" s="11" t="str">
        <f>IF(F9752="Primary Timing Controller","Timing",IF(F9752="Secondary Timing Controller","Timing",IF(F9752="Star","Ethernet",IF(F9752="Door Controller","Security Solution",IF(F9752="Elevator Controller","Security Solution",IF(F9752="Range Extender","Security Solution",IF(F9752="Dropbox","Standalone",IF(F9752="LF Exciter","Standalone",IF(OR(F9752="Monitor",F9752="Virtual Wall"),IF(VLOOKUP(H9752,IRDeviceDetails!$A$1:$B$10000,2,FALSE)=0,"Standalone",IF(ISNUMBER(MATCH(H9752,ConfigGrouping!$D$1:$D$10000,0)),"Primary","Secondary")),"")))))))))</f>
        <v/>
      </c>
    </row>
    <row r="9753" spans="5:5" ht="15" customHeight="1" x14ac:dyDescent="0.35">
      <c r="E9753" s="11" t="str">
        <f>IF(F9753="Primary Timing Controller","Timing",IF(F9753="Secondary Timing Controller","Timing",IF(F9753="Star","Ethernet",IF(F9753="Door Controller","Security Solution",IF(F9753="Elevator Controller","Security Solution",IF(F9753="Range Extender","Security Solution",IF(F9753="Dropbox","Standalone",IF(F9753="LF Exciter","Standalone",IF(OR(F9753="Monitor",F9753="Virtual Wall"),IF(VLOOKUP(H9753,IRDeviceDetails!$A$1:$B$10000,2,FALSE)=0,"Standalone",IF(ISNUMBER(MATCH(H9753,ConfigGrouping!$D$1:$D$10000,0)),"Primary","Secondary")),"")))))))))</f>
        <v/>
      </c>
    </row>
    <row r="9754" spans="5:5" ht="15" customHeight="1" x14ac:dyDescent="0.35">
      <c r="E9754" s="11" t="str">
        <f>IF(F9754="Primary Timing Controller","Timing",IF(F9754="Secondary Timing Controller","Timing",IF(F9754="Star","Ethernet",IF(F9754="Door Controller","Security Solution",IF(F9754="Elevator Controller","Security Solution",IF(F9754="Range Extender","Security Solution",IF(F9754="Dropbox","Standalone",IF(F9754="LF Exciter","Standalone",IF(OR(F9754="Monitor",F9754="Virtual Wall"),IF(VLOOKUP(H9754,IRDeviceDetails!$A$1:$B$10000,2,FALSE)=0,"Standalone",IF(ISNUMBER(MATCH(H9754,ConfigGrouping!$D$1:$D$10000,0)),"Primary","Secondary")),"")))))))))</f>
        <v/>
      </c>
    </row>
    <row r="9755" spans="5:5" ht="15" customHeight="1" x14ac:dyDescent="0.35">
      <c r="E9755" s="11" t="str">
        <f>IF(F9755="Primary Timing Controller","Timing",IF(F9755="Secondary Timing Controller","Timing",IF(F9755="Star","Ethernet",IF(F9755="Door Controller","Security Solution",IF(F9755="Elevator Controller","Security Solution",IF(F9755="Range Extender","Security Solution",IF(F9755="Dropbox","Standalone",IF(F9755="LF Exciter","Standalone",IF(OR(F9755="Monitor",F9755="Virtual Wall"),IF(VLOOKUP(H9755,IRDeviceDetails!$A$1:$B$10000,2,FALSE)=0,"Standalone",IF(ISNUMBER(MATCH(H9755,ConfigGrouping!$D$1:$D$10000,0)),"Primary","Secondary")),"")))))))))</f>
        <v/>
      </c>
    </row>
    <row r="9756" spans="5:5" ht="15" customHeight="1" x14ac:dyDescent="0.35">
      <c r="E9756" s="11" t="str">
        <f>IF(F9756="Primary Timing Controller","Timing",IF(F9756="Secondary Timing Controller","Timing",IF(F9756="Star","Ethernet",IF(F9756="Door Controller","Security Solution",IF(F9756="Elevator Controller","Security Solution",IF(F9756="Range Extender","Security Solution",IF(F9756="Dropbox","Standalone",IF(F9756="LF Exciter","Standalone",IF(OR(F9756="Monitor",F9756="Virtual Wall"),IF(VLOOKUP(H9756,IRDeviceDetails!$A$1:$B$10000,2,FALSE)=0,"Standalone",IF(ISNUMBER(MATCH(H9756,ConfigGrouping!$D$1:$D$10000,0)),"Primary","Secondary")),"")))))))))</f>
        <v/>
      </c>
    </row>
    <row r="9757" spans="5:5" ht="15" customHeight="1" x14ac:dyDescent="0.35">
      <c r="E9757" s="11" t="str">
        <f>IF(F9757="Primary Timing Controller","Timing",IF(F9757="Secondary Timing Controller","Timing",IF(F9757="Star","Ethernet",IF(F9757="Door Controller","Security Solution",IF(F9757="Elevator Controller","Security Solution",IF(F9757="Range Extender","Security Solution",IF(F9757="Dropbox","Standalone",IF(F9757="LF Exciter","Standalone",IF(OR(F9757="Monitor",F9757="Virtual Wall"),IF(VLOOKUP(H9757,IRDeviceDetails!$A$1:$B$10000,2,FALSE)=0,"Standalone",IF(ISNUMBER(MATCH(H9757,ConfigGrouping!$D$1:$D$10000,0)),"Primary","Secondary")),"")))))))))</f>
        <v/>
      </c>
    </row>
    <row r="9758" spans="5:5" ht="15" customHeight="1" x14ac:dyDescent="0.35">
      <c r="E9758" s="11" t="str">
        <f>IF(F9758="Primary Timing Controller","Timing",IF(F9758="Secondary Timing Controller","Timing",IF(F9758="Star","Ethernet",IF(F9758="Door Controller","Security Solution",IF(F9758="Elevator Controller","Security Solution",IF(F9758="Range Extender","Security Solution",IF(F9758="Dropbox","Standalone",IF(F9758="LF Exciter","Standalone",IF(OR(F9758="Monitor",F9758="Virtual Wall"),IF(VLOOKUP(H9758,IRDeviceDetails!$A$1:$B$10000,2,FALSE)=0,"Standalone",IF(ISNUMBER(MATCH(H9758,ConfigGrouping!$D$1:$D$10000,0)),"Primary","Secondary")),"")))))))))</f>
        <v/>
      </c>
    </row>
    <row r="9759" spans="5:5" ht="15" customHeight="1" x14ac:dyDescent="0.35">
      <c r="E9759" s="11" t="str">
        <f>IF(F9759="Primary Timing Controller","Timing",IF(F9759="Secondary Timing Controller","Timing",IF(F9759="Star","Ethernet",IF(F9759="Door Controller","Security Solution",IF(F9759="Elevator Controller","Security Solution",IF(F9759="Range Extender","Security Solution",IF(F9759="Dropbox","Standalone",IF(F9759="LF Exciter","Standalone",IF(OR(F9759="Monitor",F9759="Virtual Wall"),IF(VLOOKUP(H9759,IRDeviceDetails!$A$1:$B$10000,2,FALSE)=0,"Standalone",IF(ISNUMBER(MATCH(H9759,ConfigGrouping!$D$1:$D$10000,0)),"Primary","Secondary")),"")))))))))</f>
        <v/>
      </c>
    </row>
    <row r="9760" spans="5:5" ht="15" customHeight="1" x14ac:dyDescent="0.35">
      <c r="E9760" s="11" t="str">
        <f>IF(F9760="Primary Timing Controller","Timing",IF(F9760="Secondary Timing Controller","Timing",IF(F9760="Star","Ethernet",IF(F9760="Door Controller","Security Solution",IF(F9760="Elevator Controller","Security Solution",IF(F9760="Range Extender","Security Solution",IF(F9760="Dropbox","Standalone",IF(F9760="LF Exciter","Standalone",IF(OR(F9760="Monitor",F9760="Virtual Wall"),IF(VLOOKUP(H9760,IRDeviceDetails!$A$1:$B$10000,2,FALSE)=0,"Standalone",IF(ISNUMBER(MATCH(H9760,ConfigGrouping!$D$1:$D$10000,0)),"Primary","Secondary")),"")))))))))</f>
        <v/>
      </c>
    </row>
    <row r="9761" spans="5:5" ht="15" customHeight="1" x14ac:dyDescent="0.35">
      <c r="E9761" s="11" t="str">
        <f>IF(F9761="Primary Timing Controller","Timing",IF(F9761="Secondary Timing Controller","Timing",IF(F9761="Star","Ethernet",IF(F9761="Door Controller","Security Solution",IF(F9761="Elevator Controller","Security Solution",IF(F9761="Range Extender","Security Solution",IF(F9761="Dropbox","Standalone",IF(F9761="LF Exciter","Standalone",IF(OR(F9761="Monitor",F9761="Virtual Wall"),IF(VLOOKUP(H9761,IRDeviceDetails!$A$1:$B$10000,2,FALSE)=0,"Standalone",IF(ISNUMBER(MATCH(H9761,ConfigGrouping!$D$1:$D$10000,0)),"Primary","Secondary")),"")))))))))</f>
        <v/>
      </c>
    </row>
    <row r="9762" spans="5:5" ht="15" customHeight="1" x14ac:dyDescent="0.35">
      <c r="E9762" s="11" t="str">
        <f>IF(F9762="Primary Timing Controller","Timing",IF(F9762="Secondary Timing Controller","Timing",IF(F9762="Star","Ethernet",IF(F9762="Door Controller","Security Solution",IF(F9762="Elevator Controller","Security Solution",IF(F9762="Range Extender","Security Solution",IF(F9762="Dropbox","Standalone",IF(F9762="LF Exciter","Standalone",IF(OR(F9762="Monitor",F9762="Virtual Wall"),IF(VLOOKUP(H9762,IRDeviceDetails!$A$1:$B$10000,2,FALSE)=0,"Standalone",IF(ISNUMBER(MATCH(H9762,ConfigGrouping!$D$1:$D$10000,0)),"Primary","Secondary")),"")))))))))</f>
        <v/>
      </c>
    </row>
    <row r="9763" spans="5:5" ht="15" customHeight="1" x14ac:dyDescent="0.35">
      <c r="E9763" s="11" t="str">
        <f>IF(F9763="Primary Timing Controller","Timing",IF(F9763="Secondary Timing Controller","Timing",IF(F9763="Star","Ethernet",IF(F9763="Door Controller","Security Solution",IF(F9763="Elevator Controller","Security Solution",IF(F9763="Range Extender","Security Solution",IF(F9763="Dropbox","Standalone",IF(F9763="LF Exciter","Standalone",IF(OR(F9763="Monitor",F9763="Virtual Wall"),IF(VLOOKUP(H9763,IRDeviceDetails!$A$1:$B$10000,2,FALSE)=0,"Standalone",IF(ISNUMBER(MATCH(H9763,ConfigGrouping!$D$1:$D$10000,0)),"Primary","Secondary")),"")))))))))</f>
        <v/>
      </c>
    </row>
    <row r="9764" spans="5:5" ht="15" customHeight="1" x14ac:dyDescent="0.35">
      <c r="E9764" s="11" t="str">
        <f>IF(F9764="Primary Timing Controller","Timing",IF(F9764="Secondary Timing Controller","Timing",IF(F9764="Star","Ethernet",IF(F9764="Door Controller","Security Solution",IF(F9764="Elevator Controller","Security Solution",IF(F9764="Range Extender","Security Solution",IF(F9764="Dropbox","Standalone",IF(F9764="LF Exciter","Standalone",IF(OR(F9764="Monitor",F9764="Virtual Wall"),IF(VLOOKUP(H9764,IRDeviceDetails!$A$1:$B$10000,2,FALSE)=0,"Standalone",IF(ISNUMBER(MATCH(H9764,ConfigGrouping!$D$1:$D$10000,0)),"Primary","Secondary")),"")))))))))</f>
        <v/>
      </c>
    </row>
    <row r="9765" spans="5:5" ht="15" customHeight="1" x14ac:dyDescent="0.35">
      <c r="E9765" s="11" t="str">
        <f>IF(F9765="Primary Timing Controller","Timing",IF(F9765="Secondary Timing Controller","Timing",IF(F9765="Star","Ethernet",IF(F9765="Door Controller","Security Solution",IF(F9765="Elevator Controller","Security Solution",IF(F9765="Range Extender","Security Solution",IF(F9765="Dropbox","Standalone",IF(F9765="LF Exciter","Standalone",IF(OR(F9765="Monitor",F9765="Virtual Wall"),IF(VLOOKUP(H9765,IRDeviceDetails!$A$1:$B$10000,2,FALSE)=0,"Standalone",IF(ISNUMBER(MATCH(H9765,ConfigGrouping!$D$1:$D$10000,0)),"Primary","Secondary")),"")))))))))</f>
        <v/>
      </c>
    </row>
    <row r="9766" spans="5:5" ht="15" customHeight="1" x14ac:dyDescent="0.35">
      <c r="E9766" s="11" t="str">
        <f>IF(F9766="Primary Timing Controller","Timing",IF(F9766="Secondary Timing Controller","Timing",IF(F9766="Star","Ethernet",IF(F9766="Door Controller","Security Solution",IF(F9766="Elevator Controller","Security Solution",IF(F9766="Range Extender","Security Solution",IF(F9766="Dropbox","Standalone",IF(F9766="LF Exciter","Standalone",IF(OR(F9766="Monitor",F9766="Virtual Wall"),IF(VLOOKUP(H9766,IRDeviceDetails!$A$1:$B$10000,2,FALSE)=0,"Standalone",IF(ISNUMBER(MATCH(H9766,ConfigGrouping!$D$1:$D$10000,0)),"Primary","Secondary")),"")))))))))</f>
        <v/>
      </c>
    </row>
    <row r="9767" spans="5:5" ht="15" customHeight="1" x14ac:dyDescent="0.35">
      <c r="E9767" s="11" t="str">
        <f>IF(F9767="Primary Timing Controller","Timing",IF(F9767="Secondary Timing Controller","Timing",IF(F9767="Star","Ethernet",IF(F9767="Door Controller","Security Solution",IF(F9767="Elevator Controller","Security Solution",IF(F9767="Range Extender","Security Solution",IF(F9767="Dropbox","Standalone",IF(F9767="LF Exciter","Standalone",IF(OR(F9767="Monitor",F9767="Virtual Wall"),IF(VLOOKUP(H9767,IRDeviceDetails!$A$1:$B$10000,2,FALSE)=0,"Standalone",IF(ISNUMBER(MATCH(H9767,ConfigGrouping!$D$1:$D$10000,0)),"Primary","Secondary")),"")))))))))</f>
        <v/>
      </c>
    </row>
    <row r="9768" spans="5:5" ht="15" customHeight="1" x14ac:dyDescent="0.35">
      <c r="E9768" s="11" t="str">
        <f>IF(F9768="Primary Timing Controller","Timing",IF(F9768="Secondary Timing Controller","Timing",IF(F9768="Star","Ethernet",IF(F9768="Door Controller","Security Solution",IF(F9768="Elevator Controller","Security Solution",IF(F9768="Range Extender","Security Solution",IF(F9768="Dropbox","Standalone",IF(F9768="LF Exciter","Standalone",IF(OR(F9768="Monitor",F9768="Virtual Wall"),IF(VLOOKUP(H9768,IRDeviceDetails!$A$1:$B$10000,2,FALSE)=0,"Standalone",IF(ISNUMBER(MATCH(H9768,ConfigGrouping!$D$1:$D$10000,0)),"Primary","Secondary")),"")))))))))</f>
        <v/>
      </c>
    </row>
    <row r="9769" spans="5:5" ht="15" customHeight="1" x14ac:dyDescent="0.35">
      <c r="E9769" s="11" t="str">
        <f>IF(F9769="Primary Timing Controller","Timing",IF(F9769="Secondary Timing Controller","Timing",IF(F9769="Star","Ethernet",IF(F9769="Door Controller","Security Solution",IF(F9769="Elevator Controller","Security Solution",IF(F9769="Range Extender","Security Solution",IF(F9769="Dropbox","Standalone",IF(F9769="LF Exciter","Standalone",IF(OR(F9769="Monitor",F9769="Virtual Wall"),IF(VLOOKUP(H9769,IRDeviceDetails!$A$1:$B$10000,2,FALSE)=0,"Standalone",IF(ISNUMBER(MATCH(H9769,ConfigGrouping!$D$1:$D$10000,0)),"Primary","Secondary")),"")))))))))</f>
        <v/>
      </c>
    </row>
    <row r="9770" spans="5:5" ht="15" customHeight="1" x14ac:dyDescent="0.35">
      <c r="E9770" s="11" t="str">
        <f>IF(F9770="Primary Timing Controller","Timing",IF(F9770="Secondary Timing Controller","Timing",IF(F9770="Star","Ethernet",IF(F9770="Door Controller","Security Solution",IF(F9770="Elevator Controller","Security Solution",IF(F9770="Range Extender","Security Solution",IF(F9770="Dropbox","Standalone",IF(F9770="LF Exciter","Standalone",IF(OR(F9770="Monitor",F9770="Virtual Wall"),IF(VLOOKUP(H9770,IRDeviceDetails!$A$1:$B$10000,2,FALSE)=0,"Standalone",IF(ISNUMBER(MATCH(H9770,ConfigGrouping!$D$1:$D$10000,0)),"Primary","Secondary")),"")))))))))</f>
        <v/>
      </c>
    </row>
    <row r="9771" spans="5:5" ht="15" customHeight="1" x14ac:dyDescent="0.35">
      <c r="E9771" s="11" t="str">
        <f>IF(F9771="Primary Timing Controller","Timing",IF(F9771="Secondary Timing Controller","Timing",IF(F9771="Star","Ethernet",IF(F9771="Door Controller","Security Solution",IF(F9771="Elevator Controller","Security Solution",IF(F9771="Range Extender","Security Solution",IF(F9771="Dropbox","Standalone",IF(F9771="LF Exciter","Standalone",IF(OR(F9771="Monitor",F9771="Virtual Wall"),IF(VLOOKUP(H9771,IRDeviceDetails!$A$1:$B$10000,2,FALSE)=0,"Standalone",IF(ISNUMBER(MATCH(H9771,ConfigGrouping!$D$1:$D$10000,0)),"Primary","Secondary")),"")))))))))</f>
        <v/>
      </c>
    </row>
    <row r="9772" spans="5:5" ht="15" customHeight="1" x14ac:dyDescent="0.35">
      <c r="E9772" s="11" t="str">
        <f>IF(F9772="Primary Timing Controller","Timing",IF(F9772="Secondary Timing Controller","Timing",IF(F9772="Star","Ethernet",IF(F9772="Door Controller","Security Solution",IF(F9772="Elevator Controller","Security Solution",IF(F9772="Range Extender","Security Solution",IF(F9772="Dropbox","Standalone",IF(F9772="LF Exciter","Standalone",IF(OR(F9772="Monitor",F9772="Virtual Wall"),IF(VLOOKUP(H9772,IRDeviceDetails!$A$1:$B$10000,2,FALSE)=0,"Standalone",IF(ISNUMBER(MATCH(H9772,ConfigGrouping!$D$1:$D$10000,0)),"Primary","Secondary")),"")))))))))</f>
        <v/>
      </c>
    </row>
    <row r="9773" spans="5:5" ht="15" customHeight="1" x14ac:dyDescent="0.35">
      <c r="E9773" s="11" t="str">
        <f>IF(F9773="Primary Timing Controller","Timing",IF(F9773="Secondary Timing Controller","Timing",IF(F9773="Star","Ethernet",IF(F9773="Door Controller","Security Solution",IF(F9773="Elevator Controller","Security Solution",IF(F9773="Range Extender","Security Solution",IF(F9773="Dropbox","Standalone",IF(F9773="LF Exciter","Standalone",IF(OR(F9773="Monitor",F9773="Virtual Wall"),IF(VLOOKUP(H9773,IRDeviceDetails!$A$1:$B$10000,2,FALSE)=0,"Standalone",IF(ISNUMBER(MATCH(H9773,ConfigGrouping!$D$1:$D$10000,0)),"Primary","Secondary")),"")))))))))</f>
        <v/>
      </c>
    </row>
    <row r="9774" spans="5:5" ht="15" customHeight="1" x14ac:dyDescent="0.35">
      <c r="E9774" s="11" t="str">
        <f>IF(F9774="Primary Timing Controller","Timing",IF(F9774="Secondary Timing Controller","Timing",IF(F9774="Star","Ethernet",IF(F9774="Door Controller","Security Solution",IF(F9774="Elevator Controller","Security Solution",IF(F9774="Range Extender","Security Solution",IF(F9774="Dropbox","Standalone",IF(F9774="LF Exciter","Standalone",IF(OR(F9774="Monitor",F9774="Virtual Wall"),IF(VLOOKUP(H9774,IRDeviceDetails!$A$1:$B$10000,2,FALSE)=0,"Standalone",IF(ISNUMBER(MATCH(H9774,ConfigGrouping!$D$1:$D$10000,0)),"Primary","Secondary")),"")))))))))</f>
        <v/>
      </c>
    </row>
    <row r="9775" spans="5:5" ht="15" customHeight="1" x14ac:dyDescent="0.35">
      <c r="E9775" s="11" t="str">
        <f>IF(F9775="Primary Timing Controller","Timing",IF(F9775="Secondary Timing Controller","Timing",IF(F9775="Star","Ethernet",IF(F9775="Door Controller","Security Solution",IF(F9775="Elevator Controller","Security Solution",IF(F9775="Range Extender","Security Solution",IF(F9775="Dropbox","Standalone",IF(F9775="LF Exciter","Standalone",IF(OR(F9775="Monitor",F9775="Virtual Wall"),IF(VLOOKUP(H9775,IRDeviceDetails!$A$1:$B$10000,2,FALSE)=0,"Standalone",IF(ISNUMBER(MATCH(H9775,ConfigGrouping!$D$1:$D$10000,0)),"Primary","Secondary")),"")))))))))</f>
        <v/>
      </c>
    </row>
    <row r="9776" spans="5:5" ht="15" customHeight="1" x14ac:dyDescent="0.35">
      <c r="E9776" s="11" t="str">
        <f>IF(F9776="Primary Timing Controller","Timing",IF(F9776="Secondary Timing Controller","Timing",IF(F9776="Star","Ethernet",IF(F9776="Door Controller","Security Solution",IF(F9776="Elevator Controller","Security Solution",IF(F9776="Range Extender","Security Solution",IF(F9776="Dropbox","Standalone",IF(F9776="LF Exciter","Standalone",IF(OR(F9776="Monitor",F9776="Virtual Wall"),IF(VLOOKUP(H9776,IRDeviceDetails!$A$1:$B$10000,2,FALSE)=0,"Standalone",IF(ISNUMBER(MATCH(H9776,ConfigGrouping!$D$1:$D$10000,0)),"Primary","Secondary")),"")))))))))</f>
        <v/>
      </c>
    </row>
    <row r="9777" spans="5:5" ht="15" customHeight="1" x14ac:dyDescent="0.35">
      <c r="E9777" s="11" t="str">
        <f>IF(F9777="Primary Timing Controller","Timing",IF(F9777="Secondary Timing Controller","Timing",IF(F9777="Star","Ethernet",IF(F9777="Door Controller","Security Solution",IF(F9777="Elevator Controller","Security Solution",IF(F9777="Range Extender","Security Solution",IF(F9777="Dropbox","Standalone",IF(F9777="LF Exciter","Standalone",IF(OR(F9777="Monitor",F9777="Virtual Wall"),IF(VLOOKUP(H9777,IRDeviceDetails!$A$1:$B$10000,2,FALSE)=0,"Standalone",IF(ISNUMBER(MATCH(H9777,ConfigGrouping!$D$1:$D$10000,0)),"Primary","Secondary")),"")))))))))</f>
        <v/>
      </c>
    </row>
    <row r="9778" spans="5:5" ht="15" customHeight="1" x14ac:dyDescent="0.35">
      <c r="E9778" s="11" t="str">
        <f>IF(F9778="Primary Timing Controller","Timing",IF(F9778="Secondary Timing Controller","Timing",IF(F9778="Star","Ethernet",IF(F9778="Door Controller","Security Solution",IF(F9778="Elevator Controller","Security Solution",IF(F9778="Range Extender","Security Solution",IF(F9778="Dropbox","Standalone",IF(F9778="LF Exciter","Standalone",IF(OR(F9778="Monitor",F9778="Virtual Wall"),IF(VLOOKUP(H9778,IRDeviceDetails!$A$1:$B$10000,2,FALSE)=0,"Standalone",IF(ISNUMBER(MATCH(H9778,ConfigGrouping!$D$1:$D$10000,0)),"Primary","Secondary")),"")))))))))</f>
        <v/>
      </c>
    </row>
    <row r="9779" spans="5:5" ht="15" customHeight="1" x14ac:dyDescent="0.35">
      <c r="E9779" s="11" t="str">
        <f>IF(F9779="Primary Timing Controller","Timing",IF(F9779="Secondary Timing Controller","Timing",IF(F9779="Star","Ethernet",IF(F9779="Door Controller","Security Solution",IF(F9779="Elevator Controller","Security Solution",IF(F9779="Range Extender","Security Solution",IF(F9779="Dropbox","Standalone",IF(F9779="LF Exciter","Standalone",IF(OR(F9779="Monitor",F9779="Virtual Wall"),IF(VLOOKUP(H9779,IRDeviceDetails!$A$1:$B$10000,2,FALSE)=0,"Standalone",IF(ISNUMBER(MATCH(H9779,ConfigGrouping!$D$1:$D$10000,0)),"Primary","Secondary")),"")))))))))</f>
        <v/>
      </c>
    </row>
    <row r="9780" spans="5:5" ht="15" customHeight="1" x14ac:dyDescent="0.35">
      <c r="E9780" s="11" t="str">
        <f>IF(F9780="Primary Timing Controller","Timing",IF(F9780="Secondary Timing Controller","Timing",IF(F9780="Star","Ethernet",IF(F9780="Door Controller","Security Solution",IF(F9780="Elevator Controller","Security Solution",IF(F9780="Range Extender","Security Solution",IF(F9780="Dropbox","Standalone",IF(F9780="LF Exciter","Standalone",IF(OR(F9780="Monitor",F9780="Virtual Wall"),IF(VLOOKUP(H9780,IRDeviceDetails!$A$1:$B$10000,2,FALSE)=0,"Standalone",IF(ISNUMBER(MATCH(H9780,ConfigGrouping!$D$1:$D$10000,0)),"Primary","Secondary")),"")))))))))</f>
        <v/>
      </c>
    </row>
    <row r="9781" spans="5:5" ht="15" customHeight="1" x14ac:dyDescent="0.35">
      <c r="E9781" s="11" t="str">
        <f>IF(F9781="Primary Timing Controller","Timing",IF(F9781="Secondary Timing Controller","Timing",IF(F9781="Star","Ethernet",IF(F9781="Door Controller","Security Solution",IF(F9781="Elevator Controller","Security Solution",IF(F9781="Range Extender","Security Solution",IF(F9781="Dropbox","Standalone",IF(F9781="LF Exciter","Standalone",IF(OR(F9781="Monitor",F9781="Virtual Wall"),IF(VLOOKUP(H9781,IRDeviceDetails!$A$1:$B$10000,2,FALSE)=0,"Standalone",IF(ISNUMBER(MATCH(H9781,ConfigGrouping!$D$1:$D$10000,0)),"Primary","Secondary")),"")))))))))</f>
        <v/>
      </c>
    </row>
    <row r="9782" spans="5:5" ht="15" customHeight="1" x14ac:dyDescent="0.35">
      <c r="E9782" s="11" t="str">
        <f>IF(F9782="Primary Timing Controller","Timing",IF(F9782="Secondary Timing Controller","Timing",IF(F9782="Star","Ethernet",IF(F9782="Door Controller","Security Solution",IF(F9782="Elevator Controller","Security Solution",IF(F9782="Range Extender","Security Solution",IF(F9782="Dropbox","Standalone",IF(F9782="LF Exciter","Standalone",IF(OR(F9782="Monitor",F9782="Virtual Wall"),IF(VLOOKUP(H9782,IRDeviceDetails!$A$1:$B$10000,2,FALSE)=0,"Standalone",IF(ISNUMBER(MATCH(H9782,ConfigGrouping!$D$1:$D$10000,0)),"Primary","Secondary")),"")))))))))</f>
        <v/>
      </c>
    </row>
    <row r="9783" spans="5:5" ht="15" customHeight="1" x14ac:dyDescent="0.35">
      <c r="E9783" s="11" t="str">
        <f>IF(F9783="Primary Timing Controller","Timing",IF(F9783="Secondary Timing Controller","Timing",IF(F9783="Star","Ethernet",IF(F9783="Door Controller","Security Solution",IF(F9783="Elevator Controller","Security Solution",IF(F9783="Range Extender","Security Solution",IF(F9783="Dropbox","Standalone",IF(F9783="LF Exciter","Standalone",IF(OR(F9783="Monitor",F9783="Virtual Wall"),IF(VLOOKUP(H9783,IRDeviceDetails!$A$1:$B$10000,2,FALSE)=0,"Standalone",IF(ISNUMBER(MATCH(H9783,ConfigGrouping!$D$1:$D$10000,0)),"Primary","Secondary")),"")))))))))</f>
        <v/>
      </c>
    </row>
    <row r="9784" spans="5:5" ht="15" customHeight="1" x14ac:dyDescent="0.35">
      <c r="E9784" s="11" t="str">
        <f>IF(F9784="Primary Timing Controller","Timing",IF(F9784="Secondary Timing Controller","Timing",IF(F9784="Star","Ethernet",IF(F9784="Door Controller","Security Solution",IF(F9784="Elevator Controller","Security Solution",IF(F9784="Range Extender","Security Solution",IF(F9784="Dropbox","Standalone",IF(F9784="LF Exciter","Standalone",IF(OR(F9784="Monitor",F9784="Virtual Wall"),IF(VLOOKUP(H9784,IRDeviceDetails!$A$1:$B$10000,2,FALSE)=0,"Standalone",IF(ISNUMBER(MATCH(H9784,ConfigGrouping!$D$1:$D$10000,0)),"Primary","Secondary")),"")))))))))</f>
        <v/>
      </c>
    </row>
    <row r="9785" spans="5:5" ht="15" customHeight="1" x14ac:dyDescent="0.35">
      <c r="E9785" s="11" t="str">
        <f>IF(F9785="Primary Timing Controller","Timing",IF(F9785="Secondary Timing Controller","Timing",IF(F9785="Star","Ethernet",IF(F9785="Door Controller","Security Solution",IF(F9785="Elevator Controller","Security Solution",IF(F9785="Range Extender","Security Solution",IF(F9785="Dropbox","Standalone",IF(F9785="LF Exciter","Standalone",IF(OR(F9785="Monitor",F9785="Virtual Wall"),IF(VLOOKUP(H9785,IRDeviceDetails!$A$1:$B$10000,2,FALSE)=0,"Standalone",IF(ISNUMBER(MATCH(H9785,ConfigGrouping!$D$1:$D$10000,0)),"Primary","Secondary")),"")))))))))</f>
        <v/>
      </c>
    </row>
    <row r="9786" spans="5:5" ht="15" customHeight="1" x14ac:dyDescent="0.35">
      <c r="E9786" s="11" t="str">
        <f>IF(F9786="Primary Timing Controller","Timing",IF(F9786="Secondary Timing Controller","Timing",IF(F9786="Star","Ethernet",IF(F9786="Door Controller","Security Solution",IF(F9786="Elevator Controller","Security Solution",IF(F9786="Range Extender","Security Solution",IF(F9786="Dropbox","Standalone",IF(F9786="LF Exciter","Standalone",IF(OR(F9786="Monitor",F9786="Virtual Wall"),IF(VLOOKUP(H9786,IRDeviceDetails!$A$1:$B$10000,2,FALSE)=0,"Standalone",IF(ISNUMBER(MATCH(H9786,ConfigGrouping!$D$1:$D$10000,0)),"Primary","Secondary")),"")))))))))</f>
        <v/>
      </c>
    </row>
    <row r="9787" spans="5:5" ht="15" customHeight="1" x14ac:dyDescent="0.35">
      <c r="E9787" s="11" t="str">
        <f>IF(F9787="Primary Timing Controller","Timing",IF(F9787="Secondary Timing Controller","Timing",IF(F9787="Star","Ethernet",IF(F9787="Door Controller","Security Solution",IF(F9787="Elevator Controller","Security Solution",IF(F9787="Range Extender","Security Solution",IF(F9787="Dropbox","Standalone",IF(F9787="LF Exciter","Standalone",IF(OR(F9787="Monitor",F9787="Virtual Wall"),IF(VLOOKUP(H9787,IRDeviceDetails!$A$1:$B$10000,2,FALSE)=0,"Standalone",IF(ISNUMBER(MATCH(H9787,ConfigGrouping!$D$1:$D$10000,0)),"Primary","Secondary")),"")))))))))</f>
        <v/>
      </c>
    </row>
    <row r="9788" spans="5:5" ht="15" customHeight="1" x14ac:dyDescent="0.35">
      <c r="E9788" s="11" t="str">
        <f>IF(F9788="Primary Timing Controller","Timing",IF(F9788="Secondary Timing Controller","Timing",IF(F9788="Star","Ethernet",IF(F9788="Door Controller","Security Solution",IF(F9788="Elevator Controller","Security Solution",IF(F9788="Range Extender","Security Solution",IF(F9788="Dropbox","Standalone",IF(F9788="LF Exciter","Standalone",IF(OR(F9788="Monitor",F9788="Virtual Wall"),IF(VLOOKUP(H9788,IRDeviceDetails!$A$1:$B$10000,2,FALSE)=0,"Standalone",IF(ISNUMBER(MATCH(H9788,ConfigGrouping!$D$1:$D$10000,0)),"Primary","Secondary")),"")))))))))</f>
        <v/>
      </c>
    </row>
    <row r="9789" spans="5:5" ht="15" customHeight="1" x14ac:dyDescent="0.35">
      <c r="E9789" s="11" t="str">
        <f>IF(F9789="Primary Timing Controller","Timing",IF(F9789="Secondary Timing Controller","Timing",IF(F9789="Star","Ethernet",IF(F9789="Door Controller","Security Solution",IF(F9789="Elevator Controller","Security Solution",IF(F9789="Range Extender","Security Solution",IF(F9789="Dropbox","Standalone",IF(F9789="LF Exciter","Standalone",IF(OR(F9789="Monitor",F9789="Virtual Wall"),IF(VLOOKUP(H9789,IRDeviceDetails!$A$1:$B$10000,2,FALSE)=0,"Standalone",IF(ISNUMBER(MATCH(H9789,ConfigGrouping!$D$1:$D$10000,0)),"Primary","Secondary")),"")))))))))</f>
        <v/>
      </c>
    </row>
    <row r="9790" spans="5:5" ht="15" customHeight="1" x14ac:dyDescent="0.35">
      <c r="E9790" s="11" t="str">
        <f>IF(F9790="Primary Timing Controller","Timing",IF(F9790="Secondary Timing Controller","Timing",IF(F9790="Star","Ethernet",IF(F9790="Door Controller","Security Solution",IF(F9790="Elevator Controller","Security Solution",IF(F9790="Range Extender","Security Solution",IF(F9790="Dropbox","Standalone",IF(F9790="LF Exciter","Standalone",IF(OR(F9790="Monitor",F9790="Virtual Wall"),IF(VLOOKUP(H9790,IRDeviceDetails!$A$1:$B$10000,2,FALSE)=0,"Standalone",IF(ISNUMBER(MATCH(H9790,ConfigGrouping!$D$1:$D$10000,0)),"Primary","Secondary")),"")))))))))</f>
        <v/>
      </c>
    </row>
    <row r="9791" spans="5:5" ht="15" customHeight="1" x14ac:dyDescent="0.35">
      <c r="E9791" s="11" t="str">
        <f>IF(F9791="Primary Timing Controller","Timing",IF(F9791="Secondary Timing Controller","Timing",IF(F9791="Star","Ethernet",IF(F9791="Door Controller","Security Solution",IF(F9791="Elevator Controller","Security Solution",IF(F9791="Range Extender","Security Solution",IF(F9791="Dropbox","Standalone",IF(F9791="LF Exciter","Standalone",IF(OR(F9791="Monitor",F9791="Virtual Wall"),IF(VLOOKUP(H9791,IRDeviceDetails!$A$1:$B$10000,2,FALSE)=0,"Standalone",IF(ISNUMBER(MATCH(H9791,ConfigGrouping!$D$1:$D$10000,0)),"Primary","Secondary")),"")))))))))</f>
        <v/>
      </c>
    </row>
    <row r="9792" spans="5:5" ht="15" customHeight="1" x14ac:dyDescent="0.35">
      <c r="E9792" s="11" t="str">
        <f>IF(F9792="Primary Timing Controller","Timing",IF(F9792="Secondary Timing Controller","Timing",IF(F9792="Star","Ethernet",IF(F9792="Door Controller","Security Solution",IF(F9792="Elevator Controller","Security Solution",IF(F9792="Range Extender","Security Solution",IF(F9792="Dropbox","Standalone",IF(F9792="LF Exciter","Standalone",IF(OR(F9792="Monitor",F9792="Virtual Wall"),IF(VLOOKUP(H9792,IRDeviceDetails!$A$1:$B$10000,2,FALSE)=0,"Standalone",IF(ISNUMBER(MATCH(H9792,ConfigGrouping!$D$1:$D$10000,0)),"Primary","Secondary")),"")))))))))</f>
        <v/>
      </c>
    </row>
    <row r="9793" spans="5:5" ht="15" customHeight="1" x14ac:dyDescent="0.35">
      <c r="E9793" s="11" t="str">
        <f>IF(F9793="Primary Timing Controller","Timing",IF(F9793="Secondary Timing Controller","Timing",IF(F9793="Star","Ethernet",IF(F9793="Door Controller","Security Solution",IF(F9793="Elevator Controller","Security Solution",IF(F9793="Range Extender","Security Solution",IF(F9793="Dropbox","Standalone",IF(F9793="LF Exciter","Standalone",IF(OR(F9793="Monitor",F9793="Virtual Wall"),IF(VLOOKUP(H9793,IRDeviceDetails!$A$1:$B$10000,2,FALSE)=0,"Standalone",IF(ISNUMBER(MATCH(H9793,ConfigGrouping!$D$1:$D$10000,0)),"Primary","Secondary")),"")))))))))</f>
        <v/>
      </c>
    </row>
    <row r="9794" spans="5:5" ht="15" customHeight="1" x14ac:dyDescent="0.35">
      <c r="E9794" s="11" t="str">
        <f>IF(F9794="Primary Timing Controller","Timing",IF(F9794="Secondary Timing Controller","Timing",IF(F9794="Star","Ethernet",IF(F9794="Door Controller","Security Solution",IF(F9794="Elevator Controller","Security Solution",IF(F9794="Range Extender","Security Solution",IF(F9794="Dropbox","Standalone",IF(F9794="LF Exciter","Standalone",IF(OR(F9794="Monitor",F9794="Virtual Wall"),IF(VLOOKUP(H9794,IRDeviceDetails!$A$1:$B$10000,2,FALSE)=0,"Standalone",IF(ISNUMBER(MATCH(H9794,ConfigGrouping!$D$1:$D$10000,0)),"Primary","Secondary")),"")))))))))</f>
        <v/>
      </c>
    </row>
    <row r="9795" spans="5:5" ht="15" customHeight="1" x14ac:dyDescent="0.35">
      <c r="E9795" s="11" t="str">
        <f>IF(F9795="Primary Timing Controller","Timing",IF(F9795="Secondary Timing Controller","Timing",IF(F9795="Star","Ethernet",IF(F9795="Door Controller","Security Solution",IF(F9795="Elevator Controller","Security Solution",IF(F9795="Range Extender","Security Solution",IF(F9795="Dropbox","Standalone",IF(F9795="LF Exciter","Standalone",IF(OR(F9795="Monitor",F9795="Virtual Wall"),IF(VLOOKUP(H9795,IRDeviceDetails!$A$1:$B$10000,2,FALSE)=0,"Standalone",IF(ISNUMBER(MATCH(H9795,ConfigGrouping!$D$1:$D$10000,0)),"Primary","Secondary")),"")))))))))</f>
        <v/>
      </c>
    </row>
    <row r="9796" spans="5:5" ht="15" customHeight="1" x14ac:dyDescent="0.35">
      <c r="E9796" s="11" t="str">
        <f>IF(F9796="Primary Timing Controller","Timing",IF(F9796="Secondary Timing Controller","Timing",IF(F9796="Star","Ethernet",IF(F9796="Door Controller","Security Solution",IF(F9796="Elevator Controller","Security Solution",IF(F9796="Range Extender","Security Solution",IF(F9796="Dropbox","Standalone",IF(F9796="LF Exciter","Standalone",IF(OR(F9796="Monitor",F9796="Virtual Wall"),IF(VLOOKUP(H9796,IRDeviceDetails!$A$1:$B$10000,2,FALSE)=0,"Standalone",IF(ISNUMBER(MATCH(H9796,ConfigGrouping!$D$1:$D$10000,0)),"Primary","Secondary")),"")))))))))</f>
        <v/>
      </c>
    </row>
    <row r="9797" spans="5:5" ht="15" customHeight="1" x14ac:dyDescent="0.35">
      <c r="E9797" s="11" t="str">
        <f>IF(F9797="Primary Timing Controller","Timing",IF(F9797="Secondary Timing Controller","Timing",IF(F9797="Star","Ethernet",IF(F9797="Door Controller","Security Solution",IF(F9797="Elevator Controller","Security Solution",IF(F9797="Range Extender","Security Solution",IF(F9797="Dropbox","Standalone",IF(F9797="LF Exciter","Standalone",IF(OR(F9797="Monitor",F9797="Virtual Wall"),IF(VLOOKUP(H9797,IRDeviceDetails!$A$1:$B$10000,2,FALSE)=0,"Standalone",IF(ISNUMBER(MATCH(H9797,ConfigGrouping!$D$1:$D$10000,0)),"Primary","Secondary")),"")))))))))</f>
        <v/>
      </c>
    </row>
    <row r="9798" spans="5:5" ht="15" customHeight="1" x14ac:dyDescent="0.35">
      <c r="E9798" s="11" t="str">
        <f>IF(F9798="Primary Timing Controller","Timing",IF(F9798="Secondary Timing Controller","Timing",IF(F9798="Star","Ethernet",IF(F9798="Door Controller","Security Solution",IF(F9798="Elevator Controller","Security Solution",IF(F9798="Range Extender","Security Solution",IF(F9798="Dropbox","Standalone",IF(F9798="LF Exciter","Standalone",IF(OR(F9798="Monitor",F9798="Virtual Wall"),IF(VLOOKUP(H9798,IRDeviceDetails!$A$1:$B$10000,2,FALSE)=0,"Standalone",IF(ISNUMBER(MATCH(H9798,ConfigGrouping!$D$1:$D$10000,0)),"Primary","Secondary")),"")))))))))</f>
        <v/>
      </c>
    </row>
    <row r="9799" spans="5:5" ht="15" customHeight="1" x14ac:dyDescent="0.35">
      <c r="E9799" s="11" t="str">
        <f>IF(F9799="Primary Timing Controller","Timing",IF(F9799="Secondary Timing Controller","Timing",IF(F9799="Star","Ethernet",IF(F9799="Door Controller","Security Solution",IF(F9799="Elevator Controller","Security Solution",IF(F9799="Range Extender","Security Solution",IF(F9799="Dropbox","Standalone",IF(F9799="LF Exciter","Standalone",IF(OR(F9799="Monitor",F9799="Virtual Wall"),IF(VLOOKUP(H9799,IRDeviceDetails!$A$1:$B$10000,2,FALSE)=0,"Standalone",IF(ISNUMBER(MATCH(H9799,ConfigGrouping!$D$1:$D$10000,0)),"Primary","Secondary")),"")))))))))</f>
        <v/>
      </c>
    </row>
    <row r="9800" spans="5:5" ht="15" customHeight="1" x14ac:dyDescent="0.35">
      <c r="E9800" s="11" t="str">
        <f>IF(F9800="Primary Timing Controller","Timing",IF(F9800="Secondary Timing Controller","Timing",IF(F9800="Star","Ethernet",IF(F9800="Door Controller","Security Solution",IF(F9800="Elevator Controller","Security Solution",IF(F9800="Range Extender","Security Solution",IF(F9800="Dropbox","Standalone",IF(F9800="LF Exciter","Standalone",IF(OR(F9800="Monitor",F9800="Virtual Wall"),IF(VLOOKUP(H9800,IRDeviceDetails!$A$1:$B$10000,2,FALSE)=0,"Standalone",IF(ISNUMBER(MATCH(H9800,ConfigGrouping!$D$1:$D$10000,0)),"Primary","Secondary")),"")))))))))</f>
        <v/>
      </c>
    </row>
    <row r="9801" spans="5:5" ht="15" customHeight="1" x14ac:dyDescent="0.35">
      <c r="E9801" s="11" t="str">
        <f>IF(F9801="Primary Timing Controller","Timing",IF(F9801="Secondary Timing Controller","Timing",IF(F9801="Star","Ethernet",IF(F9801="Door Controller","Security Solution",IF(F9801="Elevator Controller","Security Solution",IF(F9801="Range Extender","Security Solution",IF(F9801="Dropbox","Standalone",IF(F9801="LF Exciter","Standalone",IF(OR(F9801="Monitor",F9801="Virtual Wall"),IF(VLOOKUP(H9801,IRDeviceDetails!$A$1:$B$10000,2,FALSE)=0,"Standalone",IF(ISNUMBER(MATCH(H9801,ConfigGrouping!$D$1:$D$10000,0)),"Primary","Secondary")),"")))))))))</f>
        <v/>
      </c>
    </row>
    <row r="9802" spans="5:5" ht="15" customHeight="1" x14ac:dyDescent="0.35">
      <c r="E9802" s="11" t="str">
        <f>IF(F9802="Primary Timing Controller","Timing",IF(F9802="Secondary Timing Controller","Timing",IF(F9802="Star","Ethernet",IF(F9802="Door Controller","Security Solution",IF(F9802="Elevator Controller","Security Solution",IF(F9802="Range Extender","Security Solution",IF(F9802="Dropbox","Standalone",IF(F9802="LF Exciter","Standalone",IF(OR(F9802="Monitor",F9802="Virtual Wall"),IF(VLOOKUP(H9802,IRDeviceDetails!$A$1:$B$10000,2,FALSE)=0,"Standalone",IF(ISNUMBER(MATCH(H9802,ConfigGrouping!$D$1:$D$10000,0)),"Primary","Secondary")),"")))))))))</f>
        <v/>
      </c>
    </row>
    <row r="9803" spans="5:5" ht="15" customHeight="1" x14ac:dyDescent="0.35">
      <c r="E9803" s="11" t="str">
        <f>IF(F9803="Primary Timing Controller","Timing",IF(F9803="Secondary Timing Controller","Timing",IF(F9803="Star","Ethernet",IF(F9803="Door Controller","Security Solution",IF(F9803="Elevator Controller","Security Solution",IF(F9803="Range Extender","Security Solution",IF(F9803="Dropbox","Standalone",IF(F9803="LF Exciter","Standalone",IF(OR(F9803="Monitor",F9803="Virtual Wall"),IF(VLOOKUP(H9803,IRDeviceDetails!$A$1:$B$10000,2,FALSE)=0,"Standalone",IF(ISNUMBER(MATCH(H9803,ConfigGrouping!$D$1:$D$10000,0)),"Primary","Secondary")),"")))))))))</f>
        <v/>
      </c>
    </row>
    <row r="9804" spans="5:5" ht="15" customHeight="1" x14ac:dyDescent="0.35">
      <c r="E9804" s="11" t="str">
        <f>IF(F9804="Primary Timing Controller","Timing",IF(F9804="Secondary Timing Controller","Timing",IF(F9804="Star","Ethernet",IF(F9804="Door Controller","Security Solution",IF(F9804="Elevator Controller","Security Solution",IF(F9804="Range Extender","Security Solution",IF(F9804="Dropbox","Standalone",IF(F9804="LF Exciter","Standalone",IF(OR(F9804="Monitor",F9804="Virtual Wall"),IF(VLOOKUP(H9804,IRDeviceDetails!$A$1:$B$10000,2,FALSE)=0,"Standalone",IF(ISNUMBER(MATCH(H9804,ConfigGrouping!$D$1:$D$10000,0)),"Primary","Secondary")),"")))))))))</f>
        <v/>
      </c>
    </row>
    <row r="9805" spans="5:5" ht="15" customHeight="1" x14ac:dyDescent="0.35">
      <c r="E9805" s="11" t="str">
        <f>IF(F9805="Primary Timing Controller","Timing",IF(F9805="Secondary Timing Controller","Timing",IF(F9805="Star","Ethernet",IF(F9805="Door Controller","Security Solution",IF(F9805="Elevator Controller","Security Solution",IF(F9805="Range Extender","Security Solution",IF(F9805="Dropbox","Standalone",IF(F9805="LF Exciter","Standalone",IF(OR(F9805="Monitor",F9805="Virtual Wall"),IF(VLOOKUP(H9805,IRDeviceDetails!$A$1:$B$10000,2,FALSE)=0,"Standalone",IF(ISNUMBER(MATCH(H9805,ConfigGrouping!$D$1:$D$10000,0)),"Primary","Secondary")),"")))))))))</f>
        <v/>
      </c>
    </row>
    <row r="9806" spans="5:5" ht="15" customHeight="1" x14ac:dyDescent="0.35">
      <c r="E9806" s="11" t="str">
        <f>IF(F9806="Primary Timing Controller","Timing",IF(F9806="Secondary Timing Controller","Timing",IF(F9806="Star","Ethernet",IF(F9806="Door Controller","Security Solution",IF(F9806="Elevator Controller","Security Solution",IF(F9806="Range Extender","Security Solution",IF(F9806="Dropbox","Standalone",IF(F9806="LF Exciter","Standalone",IF(OR(F9806="Monitor",F9806="Virtual Wall"),IF(VLOOKUP(H9806,IRDeviceDetails!$A$1:$B$10000,2,FALSE)=0,"Standalone",IF(ISNUMBER(MATCH(H9806,ConfigGrouping!$D$1:$D$10000,0)),"Primary","Secondary")),"")))))))))</f>
        <v/>
      </c>
    </row>
    <row r="9807" spans="5:5" ht="15" customHeight="1" x14ac:dyDescent="0.35">
      <c r="E9807" s="11" t="str">
        <f>IF(F9807="Primary Timing Controller","Timing",IF(F9807="Secondary Timing Controller","Timing",IF(F9807="Star","Ethernet",IF(F9807="Door Controller","Security Solution",IF(F9807="Elevator Controller","Security Solution",IF(F9807="Range Extender","Security Solution",IF(F9807="Dropbox","Standalone",IF(F9807="LF Exciter","Standalone",IF(OR(F9807="Monitor",F9807="Virtual Wall"),IF(VLOOKUP(H9807,IRDeviceDetails!$A$1:$B$10000,2,FALSE)=0,"Standalone",IF(ISNUMBER(MATCH(H9807,ConfigGrouping!$D$1:$D$10000,0)),"Primary","Secondary")),"")))))))))</f>
        <v/>
      </c>
    </row>
    <row r="9808" spans="5:5" ht="15" customHeight="1" x14ac:dyDescent="0.35">
      <c r="E9808" s="11" t="str">
        <f>IF(F9808="Primary Timing Controller","Timing",IF(F9808="Secondary Timing Controller","Timing",IF(F9808="Star","Ethernet",IF(F9808="Door Controller","Security Solution",IF(F9808="Elevator Controller","Security Solution",IF(F9808="Range Extender","Security Solution",IF(F9808="Dropbox","Standalone",IF(F9808="LF Exciter","Standalone",IF(OR(F9808="Monitor",F9808="Virtual Wall"),IF(VLOOKUP(H9808,IRDeviceDetails!$A$1:$B$10000,2,FALSE)=0,"Standalone",IF(ISNUMBER(MATCH(H9808,ConfigGrouping!$D$1:$D$10000,0)),"Primary","Secondary")),"")))))))))</f>
        <v/>
      </c>
    </row>
    <row r="9809" spans="5:5" ht="15" customHeight="1" x14ac:dyDescent="0.35">
      <c r="E9809" s="11" t="str">
        <f>IF(F9809="Primary Timing Controller","Timing",IF(F9809="Secondary Timing Controller","Timing",IF(F9809="Star","Ethernet",IF(F9809="Door Controller","Security Solution",IF(F9809="Elevator Controller","Security Solution",IF(F9809="Range Extender","Security Solution",IF(F9809="Dropbox","Standalone",IF(F9809="LF Exciter","Standalone",IF(OR(F9809="Monitor",F9809="Virtual Wall"),IF(VLOOKUP(H9809,IRDeviceDetails!$A$1:$B$10000,2,FALSE)=0,"Standalone",IF(ISNUMBER(MATCH(H9809,ConfigGrouping!$D$1:$D$10000,0)),"Primary","Secondary")),"")))))))))</f>
        <v/>
      </c>
    </row>
    <row r="9810" spans="5:5" ht="15" customHeight="1" x14ac:dyDescent="0.35">
      <c r="E9810" s="11" t="str">
        <f>IF(F9810="Primary Timing Controller","Timing",IF(F9810="Secondary Timing Controller","Timing",IF(F9810="Star","Ethernet",IF(F9810="Door Controller","Security Solution",IF(F9810="Elevator Controller","Security Solution",IF(F9810="Range Extender","Security Solution",IF(F9810="Dropbox","Standalone",IF(F9810="LF Exciter","Standalone",IF(OR(F9810="Monitor",F9810="Virtual Wall"),IF(VLOOKUP(H9810,IRDeviceDetails!$A$1:$B$10000,2,FALSE)=0,"Standalone",IF(ISNUMBER(MATCH(H9810,ConfigGrouping!$D$1:$D$10000,0)),"Primary","Secondary")),"")))))))))</f>
        <v/>
      </c>
    </row>
    <row r="9811" spans="5:5" ht="15" customHeight="1" x14ac:dyDescent="0.35">
      <c r="E9811" s="11" t="str">
        <f>IF(F9811="Primary Timing Controller","Timing",IF(F9811="Secondary Timing Controller","Timing",IF(F9811="Star","Ethernet",IF(F9811="Door Controller","Security Solution",IF(F9811="Elevator Controller","Security Solution",IF(F9811="Range Extender","Security Solution",IF(F9811="Dropbox","Standalone",IF(F9811="LF Exciter","Standalone",IF(OR(F9811="Monitor",F9811="Virtual Wall"),IF(VLOOKUP(H9811,IRDeviceDetails!$A$1:$B$10000,2,FALSE)=0,"Standalone",IF(ISNUMBER(MATCH(H9811,ConfigGrouping!$D$1:$D$10000,0)),"Primary","Secondary")),"")))))))))</f>
        <v/>
      </c>
    </row>
    <row r="9812" spans="5:5" ht="15" customHeight="1" x14ac:dyDescent="0.35">
      <c r="E9812" s="11" t="str">
        <f>IF(F9812="Primary Timing Controller","Timing",IF(F9812="Secondary Timing Controller","Timing",IF(F9812="Star","Ethernet",IF(F9812="Door Controller","Security Solution",IF(F9812="Elevator Controller","Security Solution",IF(F9812="Range Extender","Security Solution",IF(F9812="Dropbox","Standalone",IF(F9812="LF Exciter","Standalone",IF(OR(F9812="Monitor",F9812="Virtual Wall"),IF(VLOOKUP(H9812,IRDeviceDetails!$A$1:$B$10000,2,FALSE)=0,"Standalone",IF(ISNUMBER(MATCH(H9812,ConfigGrouping!$D$1:$D$10000,0)),"Primary","Secondary")),"")))))))))</f>
        <v/>
      </c>
    </row>
    <row r="9813" spans="5:5" ht="15" customHeight="1" x14ac:dyDescent="0.35">
      <c r="E9813" s="11" t="str">
        <f>IF(F9813="Primary Timing Controller","Timing",IF(F9813="Secondary Timing Controller","Timing",IF(F9813="Star","Ethernet",IF(F9813="Door Controller","Security Solution",IF(F9813="Elevator Controller","Security Solution",IF(F9813="Range Extender","Security Solution",IF(F9813="Dropbox","Standalone",IF(F9813="LF Exciter","Standalone",IF(OR(F9813="Monitor",F9813="Virtual Wall"),IF(VLOOKUP(H9813,IRDeviceDetails!$A$1:$B$10000,2,FALSE)=0,"Standalone",IF(ISNUMBER(MATCH(H9813,ConfigGrouping!$D$1:$D$10000,0)),"Primary","Secondary")),"")))))))))</f>
        <v/>
      </c>
    </row>
    <row r="9814" spans="5:5" ht="15" customHeight="1" x14ac:dyDescent="0.35">
      <c r="E9814" s="11" t="str">
        <f>IF(F9814="Primary Timing Controller","Timing",IF(F9814="Secondary Timing Controller","Timing",IF(F9814="Star","Ethernet",IF(F9814="Door Controller","Security Solution",IF(F9814="Elevator Controller","Security Solution",IF(F9814="Range Extender","Security Solution",IF(F9814="Dropbox","Standalone",IF(F9814="LF Exciter","Standalone",IF(OR(F9814="Monitor",F9814="Virtual Wall"),IF(VLOOKUP(H9814,IRDeviceDetails!$A$1:$B$10000,2,FALSE)=0,"Standalone",IF(ISNUMBER(MATCH(H9814,ConfigGrouping!$D$1:$D$10000,0)),"Primary","Secondary")),"")))))))))</f>
        <v/>
      </c>
    </row>
    <row r="9815" spans="5:5" ht="15" customHeight="1" x14ac:dyDescent="0.35">
      <c r="E9815" s="11" t="str">
        <f>IF(F9815="Primary Timing Controller","Timing",IF(F9815="Secondary Timing Controller","Timing",IF(F9815="Star","Ethernet",IF(F9815="Door Controller","Security Solution",IF(F9815="Elevator Controller","Security Solution",IF(F9815="Range Extender","Security Solution",IF(F9815="Dropbox","Standalone",IF(F9815="LF Exciter","Standalone",IF(OR(F9815="Monitor",F9815="Virtual Wall"),IF(VLOOKUP(H9815,IRDeviceDetails!$A$1:$B$10000,2,FALSE)=0,"Standalone",IF(ISNUMBER(MATCH(H9815,ConfigGrouping!$D$1:$D$10000,0)),"Primary","Secondary")),"")))))))))</f>
        <v/>
      </c>
    </row>
    <row r="9816" spans="5:5" ht="15" customHeight="1" x14ac:dyDescent="0.35">
      <c r="E9816" s="11" t="str">
        <f>IF(F9816="Primary Timing Controller","Timing",IF(F9816="Secondary Timing Controller","Timing",IF(F9816="Star","Ethernet",IF(F9816="Door Controller","Security Solution",IF(F9816="Elevator Controller","Security Solution",IF(F9816="Range Extender","Security Solution",IF(F9816="Dropbox","Standalone",IF(F9816="LF Exciter","Standalone",IF(OR(F9816="Monitor",F9816="Virtual Wall"),IF(VLOOKUP(H9816,IRDeviceDetails!$A$1:$B$10000,2,FALSE)=0,"Standalone",IF(ISNUMBER(MATCH(H9816,ConfigGrouping!$D$1:$D$10000,0)),"Primary","Secondary")),"")))))))))</f>
        <v/>
      </c>
    </row>
    <row r="9817" spans="5:5" ht="15" customHeight="1" x14ac:dyDescent="0.35">
      <c r="E9817" s="11" t="str">
        <f>IF(F9817="Primary Timing Controller","Timing",IF(F9817="Secondary Timing Controller","Timing",IF(F9817="Star","Ethernet",IF(F9817="Door Controller","Security Solution",IF(F9817="Elevator Controller","Security Solution",IF(F9817="Range Extender","Security Solution",IF(F9817="Dropbox","Standalone",IF(F9817="LF Exciter","Standalone",IF(OR(F9817="Monitor",F9817="Virtual Wall"),IF(VLOOKUP(H9817,IRDeviceDetails!$A$1:$B$10000,2,FALSE)=0,"Standalone",IF(ISNUMBER(MATCH(H9817,ConfigGrouping!$D$1:$D$10000,0)),"Primary","Secondary")),"")))))))))</f>
        <v/>
      </c>
    </row>
    <row r="9818" spans="5:5" ht="15" customHeight="1" x14ac:dyDescent="0.35">
      <c r="E9818" s="11" t="str">
        <f>IF(F9818="Primary Timing Controller","Timing",IF(F9818="Secondary Timing Controller","Timing",IF(F9818="Star","Ethernet",IF(F9818="Door Controller","Security Solution",IF(F9818="Elevator Controller","Security Solution",IF(F9818="Range Extender","Security Solution",IF(F9818="Dropbox","Standalone",IF(F9818="LF Exciter","Standalone",IF(OR(F9818="Monitor",F9818="Virtual Wall"),IF(VLOOKUP(H9818,IRDeviceDetails!$A$1:$B$10000,2,FALSE)=0,"Standalone",IF(ISNUMBER(MATCH(H9818,ConfigGrouping!$D$1:$D$10000,0)),"Primary","Secondary")),"")))))))))</f>
        <v/>
      </c>
    </row>
    <row r="9819" spans="5:5" ht="15" customHeight="1" x14ac:dyDescent="0.35">
      <c r="E9819" s="11" t="str">
        <f>IF(F9819="Primary Timing Controller","Timing",IF(F9819="Secondary Timing Controller","Timing",IF(F9819="Star","Ethernet",IF(F9819="Door Controller","Security Solution",IF(F9819="Elevator Controller","Security Solution",IF(F9819="Range Extender","Security Solution",IF(F9819="Dropbox","Standalone",IF(F9819="LF Exciter","Standalone",IF(OR(F9819="Monitor",F9819="Virtual Wall"),IF(VLOOKUP(H9819,IRDeviceDetails!$A$1:$B$10000,2,FALSE)=0,"Standalone",IF(ISNUMBER(MATCH(H9819,ConfigGrouping!$D$1:$D$10000,0)),"Primary","Secondary")),"")))))))))</f>
        <v/>
      </c>
    </row>
    <row r="9820" spans="5:5" ht="15" customHeight="1" x14ac:dyDescent="0.35">
      <c r="E9820" s="11" t="str">
        <f>IF(F9820="Primary Timing Controller","Timing",IF(F9820="Secondary Timing Controller","Timing",IF(F9820="Star","Ethernet",IF(F9820="Door Controller","Security Solution",IF(F9820="Elevator Controller","Security Solution",IF(F9820="Range Extender","Security Solution",IF(F9820="Dropbox","Standalone",IF(F9820="LF Exciter","Standalone",IF(OR(F9820="Monitor",F9820="Virtual Wall"),IF(VLOOKUP(H9820,IRDeviceDetails!$A$1:$B$10000,2,FALSE)=0,"Standalone",IF(ISNUMBER(MATCH(H9820,ConfigGrouping!$D$1:$D$10000,0)),"Primary","Secondary")),"")))))))))</f>
        <v/>
      </c>
    </row>
    <row r="9821" spans="5:5" ht="15" customHeight="1" x14ac:dyDescent="0.35">
      <c r="E9821" s="11" t="str">
        <f>IF(F9821="Primary Timing Controller","Timing",IF(F9821="Secondary Timing Controller","Timing",IF(F9821="Star","Ethernet",IF(F9821="Door Controller","Security Solution",IF(F9821="Elevator Controller","Security Solution",IF(F9821="Range Extender","Security Solution",IF(F9821="Dropbox","Standalone",IF(F9821="LF Exciter","Standalone",IF(OR(F9821="Monitor",F9821="Virtual Wall"),IF(VLOOKUP(H9821,IRDeviceDetails!$A$1:$B$10000,2,FALSE)=0,"Standalone",IF(ISNUMBER(MATCH(H9821,ConfigGrouping!$D$1:$D$10000,0)),"Primary","Secondary")),"")))))))))</f>
        <v/>
      </c>
    </row>
    <row r="9822" spans="5:5" ht="15" customHeight="1" x14ac:dyDescent="0.35">
      <c r="E9822" s="11" t="str">
        <f>IF(F9822="Primary Timing Controller","Timing",IF(F9822="Secondary Timing Controller","Timing",IF(F9822="Star","Ethernet",IF(F9822="Door Controller","Security Solution",IF(F9822="Elevator Controller","Security Solution",IF(F9822="Range Extender","Security Solution",IF(F9822="Dropbox","Standalone",IF(F9822="LF Exciter","Standalone",IF(OR(F9822="Monitor",F9822="Virtual Wall"),IF(VLOOKUP(H9822,IRDeviceDetails!$A$1:$B$10000,2,FALSE)=0,"Standalone",IF(ISNUMBER(MATCH(H9822,ConfigGrouping!$D$1:$D$10000,0)),"Primary","Secondary")),"")))))))))</f>
        <v/>
      </c>
    </row>
    <row r="9823" spans="5:5" ht="15" customHeight="1" x14ac:dyDescent="0.35">
      <c r="E9823" s="11" t="str">
        <f>IF(F9823="Primary Timing Controller","Timing",IF(F9823="Secondary Timing Controller","Timing",IF(F9823="Star","Ethernet",IF(F9823="Door Controller","Security Solution",IF(F9823="Elevator Controller","Security Solution",IF(F9823="Range Extender","Security Solution",IF(F9823="Dropbox","Standalone",IF(F9823="LF Exciter","Standalone",IF(OR(F9823="Monitor",F9823="Virtual Wall"),IF(VLOOKUP(H9823,IRDeviceDetails!$A$1:$B$10000,2,FALSE)=0,"Standalone",IF(ISNUMBER(MATCH(H9823,ConfigGrouping!$D$1:$D$10000,0)),"Primary","Secondary")),"")))))))))</f>
        <v/>
      </c>
    </row>
    <row r="9824" spans="5:5" ht="15" customHeight="1" x14ac:dyDescent="0.35">
      <c r="E9824" s="11" t="str">
        <f>IF(F9824="Primary Timing Controller","Timing",IF(F9824="Secondary Timing Controller","Timing",IF(F9824="Star","Ethernet",IF(F9824="Door Controller","Security Solution",IF(F9824="Elevator Controller","Security Solution",IF(F9824="Range Extender","Security Solution",IF(F9824="Dropbox","Standalone",IF(F9824="LF Exciter","Standalone",IF(OR(F9824="Monitor",F9824="Virtual Wall"),IF(VLOOKUP(H9824,IRDeviceDetails!$A$1:$B$10000,2,FALSE)=0,"Standalone",IF(ISNUMBER(MATCH(H9824,ConfigGrouping!$D$1:$D$10000,0)),"Primary","Secondary")),"")))))))))</f>
        <v/>
      </c>
    </row>
    <row r="9825" spans="5:5" ht="15" customHeight="1" x14ac:dyDescent="0.35">
      <c r="E9825" s="11" t="str">
        <f>IF(F9825="Primary Timing Controller","Timing",IF(F9825="Secondary Timing Controller","Timing",IF(F9825="Star","Ethernet",IF(F9825="Door Controller","Security Solution",IF(F9825="Elevator Controller","Security Solution",IF(F9825="Range Extender","Security Solution",IF(F9825="Dropbox","Standalone",IF(F9825="LF Exciter","Standalone",IF(OR(F9825="Monitor",F9825="Virtual Wall"),IF(VLOOKUP(H9825,IRDeviceDetails!$A$1:$B$10000,2,FALSE)=0,"Standalone",IF(ISNUMBER(MATCH(H9825,ConfigGrouping!$D$1:$D$10000,0)),"Primary","Secondary")),"")))))))))</f>
        <v/>
      </c>
    </row>
    <row r="9826" spans="5:5" ht="15" customHeight="1" x14ac:dyDescent="0.35">
      <c r="E9826" s="11" t="str">
        <f>IF(F9826="Primary Timing Controller","Timing",IF(F9826="Secondary Timing Controller","Timing",IF(F9826="Star","Ethernet",IF(F9826="Door Controller","Security Solution",IF(F9826="Elevator Controller","Security Solution",IF(F9826="Range Extender","Security Solution",IF(F9826="Dropbox","Standalone",IF(F9826="LF Exciter","Standalone",IF(OR(F9826="Monitor",F9826="Virtual Wall"),IF(VLOOKUP(H9826,IRDeviceDetails!$A$1:$B$10000,2,FALSE)=0,"Standalone",IF(ISNUMBER(MATCH(H9826,ConfigGrouping!$D$1:$D$10000,0)),"Primary","Secondary")),"")))))))))</f>
        <v/>
      </c>
    </row>
    <row r="9827" spans="5:5" ht="15" customHeight="1" x14ac:dyDescent="0.35">
      <c r="E9827" s="11" t="str">
        <f>IF(F9827="Primary Timing Controller","Timing",IF(F9827="Secondary Timing Controller","Timing",IF(F9827="Star","Ethernet",IF(F9827="Door Controller","Security Solution",IF(F9827="Elevator Controller","Security Solution",IF(F9827="Range Extender","Security Solution",IF(F9827="Dropbox","Standalone",IF(F9827="LF Exciter","Standalone",IF(OR(F9827="Monitor",F9827="Virtual Wall"),IF(VLOOKUP(H9827,IRDeviceDetails!$A$1:$B$10000,2,FALSE)=0,"Standalone",IF(ISNUMBER(MATCH(H9827,ConfigGrouping!$D$1:$D$10000,0)),"Primary","Secondary")),"")))))))))</f>
        <v/>
      </c>
    </row>
    <row r="9828" spans="5:5" ht="15" customHeight="1" x14ac:dyDescent="0.35">
      <c r="E9828" s="11" t="str">
        <f>IF(F9828="Primary Timing Controller","Timing",IF(F9828="Secondary Timing Controller","Timing",IF(F9828="Star","Ethernet",IF(F9828="Door Controller","Security Solution",IF(F9828="Elevator Controller","Security Solution",IF(F9828="Range Extender","Security Solution",IF(F9828="Dropbox","Standalone",IF(F9828="LF Exciter","Standalone",IF(OR(F9828="Monitor",F9828="Virtual Wall"),IF(VLOOKUP(H9828,IRDeviceDetails!$A$1:$B$10000,2,FALSE)=0,"Standalone",IF(ISNUMBER(MATCH(H9828,ConfigGrouping!$D$1:$D$10000,0)),"Primary","Secondary")),"")))))))))</f>
        <v/>
      </c>
    </row>
    <row r="9829" spans="5:5" ht="15" customHeight="1" x14ac:dyDescent="0.35">
      <c r="E9829" s="11" t="str">
        <f>IF(F9829="Primary Timing Controller","Timing",IF(F9829="Secondary Timing Controller","Timing",IF(F9829="Star","Ethernet",IF(F9829="Door Controller","Security Solution",IF(F9829="Elevator Controller","Security Solution",IF(F9829="Range Extender","Security Solution",IF(F9829="Dropbox","Standalone",IF(F9829="LF Exciter","Standalone",IF(OR(F9829="Monitor",F9829="Virtual Wall"),IF(VLOOKUP(H9829,IRDeviceDetails!$A$1:$B$10000,2,FALSE)=0,"Standalone",IF(ISNUMBER(MATCH(H9829,ConfigGrouping!$D$1:$D$10000,0)),"Primary","Secondary")),"")))))))))</f>
        <v/>
      </c>
    </row>
    <row r="9830" spans="5:5" ht="15" customHeight="1" x14ac:dyDescent="0.35">
      <c r="E9830" s="11" t="str">
        <f>IF(F9830="Primary Timing Controller","Timing",IF(F9830="Secondary Timing Controller","Timing",IF(F9830="Star","Ethernet",IF(F9830="Door Controller","Security Solution",IF(F9830="Elevator Controller","Security Solution",IF(F9830="Range Extender","Security Solution",IF(F9830="Dropbox","Standalone",IF(F9830="LF Exciter","Standalone",IF(OR(F9830="Monitor",F9830="Virtual Wall"),IF(VLOOKUP(H9830,IRDeviceDetails!$A$1:$B$10000,2,FALSE)=0,"Standalone",IF(ISNUMBER(MATCH(H9830,ConfigGrouping!$D$1:$D$10000,0)),"Primary","Secondary")),"")))))))))</f>
        <v/>
      </c>
    </row>
    <row r="9831" spans="5:5" ht="15" customHeight="1" x14ac:dyDescent="0.35">
      <c r="E9831" s="11" t="str">
        <f>IF(F9831="Primary Timing Controller","Timing",IF(F9831="Secondary Timing Controller","Timing",IF(F9831="Star","Ethernet",IF(F9831="Door Controller","Security Solution",IF(F9831="Elevator Controller","Security Solution",IF(F9831="Range Extender","Security Solution",IF(F9831="Dropbox","Standalone",IF(F9831="LF Exciter","Standalone",IF(OR(F9831="Monitor",F9831="Virtual Wall"),IF(VLOOKUP(H9831,IRDeviceDetails!$A$1:$B$10000,2,FALSE)=0,"Standalone",IF(ISNUMBER(MATCH(H9831,ConfigGrouping!$D$1:$D$10000,0)),"Primary","Secondary")),"")))))))))</f>
        <v/>
      </c>
    </row>
    <row r="9832" spans="5:5" ht="15" customHeight="1" x14ac:dyDescent="0.35">
      <c r="E9832" s="11" t="str">
        <f>IF(F9832="Primary Timing Controller","Timing",IF(F9832="Secondary Timing Controller","Timing",IF(F9832="Star","Ethernet",IF(F9832="Door Controller","Security Solution",IF(F9832="Elevator Controller","Security Solution",IF(F9832="Range Extender","Security Solution",IF(F9832="Dropbox","Standalone",IF(F9832="LF Exciter","Standalone",IF(OR(F9832="Monitor",F9832="Virtual Wall"),IF(VLOOKUP(H9832,IRDeviceDetails!$A$1:$B$10000,2,FALSE)=0,"Standalone",IF(ISNUMBER(MATCH(H9832,ConfigGrouping!$D$1:$D$10000,0)),"Primary","Secondary")),"")))))))))</f>
        <v/>
      </c>
    </row>
    <row r="9833" spans="5:5" ht="15" customHeight="1" x14ac:dyDescent="0.35">
      <c r="E9833" s="11" t="str">
        <f>IF(F9833="Primary Timing Controller","Timing",IF(F9833="Secondary Timing Controller","Timing",IF(F9833="Star","Ethernet",IF(F9833="Door Controller","Security Solution",IF(F9833="Elevator Controller","Security Solution",IF(F9833="Range Extender","Security Solution",IF(F9833="Dropbox","Standalone",IF(F9833="LF Exciter","Standalone",IF(OR(F9833="Monitor",F9833="Virtual Wall"),IF(VLOOKUP(H9833,IRDeviceDetails!$A$1:$B$10000,2,FALSE)=0,"Standalone",IF(ISNUMBER(MATCH(H9833,ConfigGrouping!$D$1:$D$10000,0)),"Primary","Secondary")),"")))))))))</f>
        <v/>
      </c>
    </row>
    <row r="9834" spans="5:5" ht="15" customHeight="1" x14ac:dyDescent="0.35">
      <c r="E9834" s="11" t="str">
        <f>IF(F9834="Primary Timing Controller","Timing",IF(F9834="Secondary Timing Controller","Timing",IF(F9834="Star","Ethernet",IF(F9834="Door Controller","Security Solution",IF(F9834="Elevator Controller","Security Solution",IF(F9834="Range Extender","Security Solution",IF(F9834="Dropbox","Standalone",IF(F9834="LF Exciter","Standalone",IF(OR(F9834="Monitor",F9834="Virtual Wall"),IF(VLOOKUP(H9834,IRDeviceDetails!$A$1:$B$10000,2,FALSE)=0,"Standalone",IF(ISNUMBER(MATCH(H9834,ConfigGrouping!$D$1:$D$10000,0)),"Primary","Secondary")),"")))))))))</f>
        <v/>
      </c>
    </row>
    <row r="9835" spans="5:5" ht="15" customHeight="1" x14ac:dyDescent="0.35">
      <c r="E9835" s="11" t="str">
        <f>IF(F9835="Primary Timing Controller","Timing",IF(F9835="Secondary Timing Controller","Timing",IF(F9835="Star","Ethernet",IF(F9835="Door Controller","Security Solution",IF(F9835="Elevator Controller","Security Solution",IF(F9835="Range Extender","Security Solution",IF(F9835="Dropbox","Standalone",IF(F9835="LF Exciter","Standalone",IF(OR(F9835="Monitor",F9835="Virtual Wall"),IF(VLOOKUP(H9835,IRDeviceDetails!$A$1:$B$10000,2,FALSE)=0,"Standalone",IF(ISNUMBER(MATCH(H9835,ConfigGrouping!$D$1:$D$10000,0)),"Primary","Secondary")),"")))))))))</f>
        <v/>
      </c>
    </row>
    <row r="9836" spans="5:5" ht="15" customHeight="1" x14ac:dyDescent="0.35">
      <c r="E9836" s="11" t="str">
        <f>IF(F9836="Primary Timing Controller","Timing",IF(F9836="Secondary Timing Controller","Timing",IF(F9836="Star","Ethernet",IF(F9836="Door Controller","Security Solution",IF(F9836="Elevator Controller","Security Solution",IF(F9836="Range Extender","Security Solution",IF(F9836="Dropbox","Standalone",IF(F9836="LF Exciter","Standalone",IF(OR(F9836="Monitor",F9836="Virtual Wall"),IF(VLOOKUP(H9836,IRDeviceDetails!$A$1:$B$10000,2,FALSE)=0,"Standalone",IF(ISNUMBER(MATCH(H9836,ConfigGrouping!$D$1:$D$10000,0)),"Primary","Secondary")),"")))))))))</f>
        <v/>
      </c>
    </row>
    <row r="9837" spans="5:5" ht="15" customHeight="1" x14ac:dyDescent="0.35">
      <c r="E9837" s="11" t="str">
        <f>IF(F9837="Primary Timing Controller","Timing",IF(F9837="Secondary Timing Controller","Timing",IF(F9837="Star","Ethernet",IF(F9837="Door Controller","Security Solution",IF(F9837="Elevator Controller","Security Solution",IF(F9837="Range Extender","Security Solution",IF(F9837="Dropbox","Standalone",IF(F9837="LF Exciter","Standalone",IF(OR(F9837="Monitor",F9837="Virtual Wall"),IF(VLOOKUP(H9837,IRDeviceDetails!$A$1:$B$10000,2,FALSE)=0,"Standalone",IF(ISNUMBER(MATCH(H9837,ConfigGrouping!$D$1:$D$10000,0)),"Primary","Secondary")),"")))))))))</f>
        <v/>
      </c>
    </row>
    <row r="9838" spans="5:5" ht="15" customHeight="1" x14ac:dyDescent="0.35">
      <c r="E9838" s="11" t="str">
        <f>IF(F9838="Primary Timing Controller","Timing",IF(F9838="Secondary Timing Controller","Timing",IF(F9838="Star","Ethernet",IF(F9838="Door Controller","Security Solution",IF(F9838="Elevator Controller","Security Solution",IF(F9838="Range Extender","Security Solution",IF(F9838="Dropbox","Standalone",IF(F9838="LF Exciter","Standalone",IF(OR(F9838="Monitor",F9838="Virtual Wall"),IF(VLOOKUP(H9838,IRDeviceDetails!$A$1:$B$10000,2,FALSE)=0,"Standalone",IF(ISNUMBER(MATCH(H9838,ConfigGrouping!$D$1:$D$10000,0)),"Primary","Secondary")),"")))))))))</f>
        <v/>
      </c>
    </row>
    <row r="9839" spans="5:5" ht="15" customHeight="1" x14ac:dyDescent="0.35">
      <c r="E9839" s="11" t="str">
        <f>IF(F9839="Primary Timing Controller","Timing",IF(F9839="Secondary Timing Controller","Timing",IF(F9839="Star","Ethernet",IF(F9839="Door Controller","Security Solution",IF(F9839="Elevator Controller","Security Solution",IF(F9839="Range Extender","Security Solution",IF(F9839="Dropbox","Standalone",IF(F9839="LF Exciter","Standalone",IF(OR(F9839="Monitor",F9839="Virtual Wall"),IF(VLOOKUP(H9839,IRDeviceDetails!$A$1:$B$10000,2,FALSE)=0,"Standalone",IF(ISNUMBER(MATCH(H9839,ConfigGrouping!$D$1:$D$10000,0)),"Primary","Secondary")),"")))))))))</f>
        <v/>
      </c>
    </row>
    <row r="9840" spans="5:5" ht="15" customHeight="1" x14ac:dyDescent="0.35">
      <c r="E9840" s="11" t="str">
        <f>IF(F9840="Primary Timing Controller","Timing",IF(F9840="Secondary Timing Controller","Timing",IF(F9840="Star","Ethernet",IF(F9840="Door Controller","Security Solution",IF(F9840="Elevator Controller","Security Solution",IF(F9840="Range Extender","Security Solution",IF(F9840="Dropbox","Standalone",IF(F9840="LF Exciter","Standalone",IF(OR(F9840="Monitor",F9840="Virtual Wall"),IF(VLOOKUP(H9840,IRDeviceDetails!$A$1:$B$10000,2,FALSE)=0,"Standalone",IF(ISNUMBER(MATCH(H9840,ConfigGrouping!$D$1:$D$10000,0)),"Primary","Secondary")),"")))))))))</f>
        <v/>
      </c>
    </row>
    <row r="9841" spans="5:5" ht="15" customHeight="1" x14ac:dyDescent="0.35">
      <c r="E9841" s="11" t="str">
        <f>IF(F9841="Primary Timing Controller","Timing",IF(F9841="Secondary Timing Controller","Timing",IF(F9841="Star","Ethernet",IF(F9841="Door Controller","Security Solution",IF(F9841="Elevator Controller","Security Solution",IF(F9841="Range Extender","Security Solution",IF(F9841="Dropbox","Standalone",IF(F9841="LF Exciter","Standalone",IF(OR(F9841="Monitor",F9841="Virtual Wall"),IF(VLOOKUP(H9841,IRDeviceDetails!$A$1:$B$10000,2,FALSE)=0,"Standalone",IF(ISNUMBER(MATCH(H9841,ConfigGrouping!$D$1:$D$10000,0)),"Primary","Secondary")),"")))))))))</f>
        <v/>
      </c>
    </row>
    <row r="9842" spans="5:5" ht="15" customHeight="1" x14ac:dyDescent="0.35">
      <c r="E9842" s="11" t="str">
        <f>IF(F9842="Primary Timing Controller","Timing",IF(F9842="Secondary Timing Controller","Timing",IF(F9842="Star","Ethernet",IF(F9842="Door Controller","Security Solution",IF(F9842="Elevator Controller","Security Solution",IF(F9842="Range Extender","Security Solution",IF(F9842="Dropbox","Standalone",IF(F9842="LF Exciter","Standalone",IF(OR(F9842="Monitor",F9842="Virtual Wall"),IF(VLOOKUP(H9842,IRDeviceDetails!$A$1:$B$10000,2,FALSE)=0,"Standalone",IF(ISNUMBER(MATCH(H9842,ConfigGrouping!$D$1:$D$10000,0)),"Primary","Secondary")),"")))))))))</f>
        <v/>
      </c>
    </row>
    <row r="9843" spans="5:5" ht="15" customHeight="1" x14ac:dyDescent="0.35">
      <c r="E9843" s="11" t="str">
        <f>IF(F9843="Primary Timing Controller","Timing",IF(F9843="Secondary Timing Controller","Timing",IF(F9843="Star","Ethernet",IF(F9843="Door Controller","Security Solution",IF(F9843="Elevator Controller","Security Solution",IF(F9843="Range Extender","Security Solution",IF(F9843="Dropbox","Standalone",IF(F9843="LF Exciter","Standalone",IF(OR(F9843="Monitor",F9843="Virtual Wall"),IF(VLOOKUP(H9843,IRDeviceDetails!$A$1:$B$10000,2,FALSE)=0,"Standalone",IF(ISNUMBER(MATCH(H9843,ConfigGrouping!$D$1:$D$10000,0)),"Primary","Secondary")),"")))))))))</f>
        <v/>
      </c>
    </row>
    <row r="9844" spans="5:5" ht="15" customHeight="1" x14ac:dyDescent="0.35">
      <c r="E9844" s="11" t="str">
        <f>IF(F9844="Primary Timing Controller","Timing",IF(F9844="Secondary Timing Controller","Timing",IF(F9844="Star","Ethernet",IF(F9844="Door Controller","Security Solution",IF(F9844="Elevator Controller","Security Solution",IF(F9844="Range Extender","Security Solution",IF(F9844="Dropbox","Standalone",IF(F9844="LF Exciter","Standalone",IF(OR(F9844="Monitor",F9844="Virtual Wall"),IF(VLOOKUP(H9844,IRDeviceDetails!$A$1:$B$10000,2,FALSE)=0,"Standalone",IF(ISNUMBER(MATCH(H9844,ConfigGrouping!$D$1:$D$10000,0)),"Primary","Secondary")),"")))))))))</f>
        <v/>
      </c>
    </row>
    <row r="9845" spans="5:5" ht="15" customHeight="1" x14ac:dyDescent="0.35">
      <c r="E9845" s="11" t="str">
        <f>IF(F9845="Primary Timing Controller","Timing",IF(F9845="Secondary Timing Controller","Timing",IF(F9845="Star","Ethernet",IF(F9845="Door Controller","Security Solution",IF(F9845="Elevator Controller","Security Solution",IF(F9845="Range Extender","Security Solution",IF(F9845="Dropbox","Standalone",IF(F9845="LF Exciter","Standalone",IF(OR(F9845="Monitor",F9845="Virtual Wall"),IF(VLOOKUP(H9845,IRDeviceDetails!$A$1:$B$10000,2,FALSE)=0,"Standalone",IF(ISNUMBER(MATCH(H9845,ConfigGrouping!$D$1:$D$10000,0)),"Primary","Secondary")),"")))))))))</f>
        <v/>
      </c>
    </row>
    <row r="9846" spans="5:5" ht="15" customHeight="1" x14ac:dyDescent="0.35">
      <c r="E9846" s="11" t="str">
        <f>IF(F9846="Primary Timing Controller","Timing",IF(F9846="Secondary Timing Controller","Timing",IF(F9846="Star","Ethernet",IF(F9846="Door Controller","Security Solution",IF(F9846="Elevator Controller","Security Solution",IF(F9846="Range Extender","Security Solution",IF(F9846="Dropbox","Standalone",IF(F9846="LF Exciter","Standalone",IF(OR(F9846="Monitor",F9846="Virtual Wall"),IF(VLOOKUP(H9846,IRDeviceDetails!$A$1:$B$10000,2,FALSE)=0,"Standalone",IF(ISNUMBER(MATCH(H9846,ConfigGrouping!$D$1:$D$10000,0)),"Primary","Secondary")),"")))))))))</f>
        <v/>
      </c>
    </row>
    <row r="9847" spans="5:5" ht="15" customHeight="1" x14ac:dyDescent="0.35">
      <c r="E9847" s="11" t="str">
        <f>IF(F9847="Primary Timing Controller","Timing",IF(F9847="Secondary Timing Controller","Timing",IF(F9847="Star","Ethernet",IF(F9847="Door Controller","Security Solution",IF(F9847="Elevator Controller","Security Solution",IF(F9847="Range Extender","Security Solution",IF(F9847="Dropbox","Standalone",IF(F9847="LF Exciter","Standalone",IF(OR(F9847="Monitor",F9847="Virtual Wall"),IF(VLOOKUP(H9847,IRDeviceDetails!$A$1:$B$10000,2,FALSE)=0,"Standalone",IF(ISNUMBER(MATCH(H9847,ConfigGrouping!$D$1:$D$10000,0)),"Primary","Secondary")),"")))))))))</f>
        <v/>
      </c>
    </row>
    <row r="9848" spans="5:5" ht="15" customHeight="1" x14ac:dyDescent="0.35">
      <c r="E9848" s="11" t="str">
        <f>IF(F9848="Primary Timing Controller","Timing",IF(F9848="Secondary Timing Controller","Timing",IF(F9848="Star","Ethernet",IF(F9848="Door Controller","Security Solution",IF(F9848="Elevator Controller","Security Solution",IF(F9848="Range Extender","Security Solution",IF(F9848="Dropbox","Standalone",IF(F9848="LF Exciter","Standalone",IF(OR(F9848="Monitor",F9848="Virtual Wall"),IF(VLOOKUP(H9848,IRDeviceDetails!$A$1:$B$10000,2,FALSE)=0,"Standalone",IF(ISNUMBER(MATCH(H9848,ConfigGrouping!$D$1:$D$10000,0)),"Primary","Secondary")),"")))))))))</f>
        <v/>
      </c>
    </row>
    <row r="9849" spans="5:5" ht="15" customHeight="1" x14ac:dyDescent="0.35">
      <c r="E9849" s="11" t="str">
        <f>IF(F9849="Primary Timing Controller","Timing",IF(F9849="Secondary Timing Controller","Timing",IF(F9849="Star","Ethernet",IF(F9849="Door Controller","Security Solution",IF(F9849="Elevator Controller","Security Solution",IF(F9849="Range Extender","Security Solution",IF(F9849="Dropbox","Standalone",IF(F9849="LF Exciter","Standalone",IF(OR(F9849="Monitor",F9849="Virtual Wall"),IF(VLOOKUP(H9849,IRDeviceDetails!$A$1:$B$10000,2,FALSE)=0,"Standalone",IF(ISNUMBER(MATCH(H9849,ConfigGrouping!$D$1:$D$10000,0)),"Primary","Secondary")),"")))))))))</f>
        <v/>
      </c>
    </row>
    <row r="9850" spans="5:5" ht="15" customHeight="1" x14ac:dyDescent="0.35">
      <c r="E9850" s="11" t="str">
        <f>IF(F9850="Primary Timing Controller","Timing",IF(F9850="Secondary Timing Controller","Timing",IF(F9850="Star","Ethernet",IF(F9850="Door Controller","Security Solution",IF(F9850="Elevator Controller","Security Solution",IF(F9850="Range Extender","Security Solution",IF(F9850="Dropbox","Standalone",IF(F9850="LF Exciter","Standalone",IF(OR(F9850="Monitor",F9850="Virtual Wall"),IF(VLOOKUP(H9850,IRDeviceDetails!$A$1:$B$10000,2,FALSE)=0,"Standalone",IF(ISNUMBER(MATCH(H9850,ConfigGrouping!$D$1:$D$10000,0)),"Primary","Secondary")),"")))))))))</f>
        <v/>
      </c>
    </row>
    <row r="9851" spans="5:5" ht="15" customHeight="1" x14ac:dyDescent="0.35">
      <c r="E9851" s="11" t="str">
        <f>IF(F9851="Primary Timing Controller","Timing",IF(F9851="Secondary Timing Controller","Timing",IF(F9851="Star","Ethernet",IF(F9851="Door Controller","Security Solution",IF(F9851="Elevator Controller","Security Solution",IF(F9851="Range Extender","Security Solution",IF(F9851="Dropbox","Standalone",IF(F9851="LF Exciter","Standalone",IF(OR(F9851="Monitor",F9851="Virtual Wall"),IF(VLOOKUP(H9851,IRDeviceDetails!$A$1:$B$10000,2,FALSE)=0,"Standalone",IF(ISNUMBER(MATCH(H9851,ConfigGrouping!$D$1:$D$10000,0)),"Primary","Secondary")),"")))))))))</f>
        <v/>
      </c>
    </row>
    <row r="9852" spans="5:5" ht="15" customHeight="1" x14ac:dyDescent="0.35">
      <c r="E9852" s="11" t="str">
        <f>IF(F9852="Primary Timing Controller","Timing",IF(F9852="Secondary Timing Controller","Timing",IF(F9852="Star","Ethernet",IF(F9852="Door Controller","Security Solution",IF(F9852="Elevator Controller","Security Solution",IF(F9852="Range Extender","Security Solution",IF(F9852="Dropbox","Standalone",IF(F9852="LF Exciter","Standalone",IF(OR(F9852="Monitor",F9852="Virtual Wall"),IF(VLOOKUP(H9852,IRDeviceDetails!$A$1:$B$10000,2,FALSE)=0,"Standalone",IF(ISNUMBER(MATCH(H9852,ConfigGrouping!$D$1:$D$10000,0)),"Primary","Secondary")),"")))))))))</f>
        <v/>
      </c>
    </row>
    <row r="9853" spans="5:5" ht="15" customHeight="1" x14ac:dyDescent="0.35">
      <c r="E9853" s="11" t="str">
        <f>IF(F9853="Primary Timing Controller","Timing",IF(F9853="Secondary Timing Controller","Timing",IF(F9853="Star","Ethernet",IF(F9853="Door Controller","Security Solution",IF(F9853="Elevator Controller","Security Solution",IF(F9853="Range Extender","Security Solution",IF(F9853="Dropbox","Standalone",IF(F9853="LF Exciter","Standalone",IF(OR(F9853="Monitor",F9853="Virtual Wall"),IF(VLOOKUP(H9853,IRDeviceDetails!$A$1:$B$10000,2,FALSE)=0,"Standalone",IF(ISNUMBER(MATCH(H9853,ConfigGrouping!$D$1:$D$10000,0)),"Primary","Secondary")),"")))))))))</f>
        <v/>
      </c>
    </row>
    <row r="9854" spans="5:5" ht="15" customHeight="1" x14ac:dyDescent="0.35">
      <c r="E9854" s="11" t="str">
        <f>IF(F9854="Primary Timing Controller","Timing",IF(F9854="Secondary Timing Controller","Timing",IF(F9854="Star","Ethernet",IF(F9854="Door Controller","Security Solution",IF(F9854="Elevator Controller","Security Solution",IF(F9854="Range Extender","Security Solution",IF(F9854="Dropbox","Standalone",IF(F9854="LF Exciter","Standalone",IF(OR(F9854="Monitor",F9854="Virtual Wall"),IF(VLOOKUP(H9854,IRDeviceDetails!$A$1:$B$10000,2,FALSE)=0,"Standalone",IF(ISNUMBER(MATCH(H9854,ConfigGrouping!$D$1:$D$10000,0)),"Primary","Secondary")),"")))))))))</f>
        <v/>
      </c>
    </row>
    <row r="9855" spans="5:5" ht="15" customHeight="1" x14ac:dyDescent="0.35">
      <c r="E9855" s="11" t="str">
        <f>IF(F9855="Primary Timing Controller","Timing",IF(F9855="Secondary Timing Controller","Timing",IF(F9855="Star","Ethernet",IF(F9855="Door Controller","Security Solution",IF(F9855="Elevator Controller","Security Solution",IF(F9855="Range Extender","Security Solution",IF(F9855="Dropbox","Standalone",IF(F9855="LF Exciter","Standalone",IF(OR(F9855="Monitor",F9855="Virtual Wall"),IF(VLOOKUP(H9855,IRDeviceDetails!$A$1:$B$10000,2,FALSE)=0,"Standalone",IF(ISNUMBER(MATCH(H9855,ConfigGrouping!$D$1:$D$10000,0)),"Primary","Secondary")),"")))))))))</f>
        <v/>
      </c>
    </row>
    <row r="9856" spans="5:5" ht="15" customHeight="1" x14ac:dyDescent="0.35">
      <c r="E9856" s="11" t="str">
        <f>IF(F9856="Primary Timing Controller","Timing",IF(F9856="Secondary Timing Controller","Timing",IF(F9856="Star","Ethernet",IF(F9856="Door Controller","Security Solution",IF(F9856="Elevator Controller","Security Solution",IF(F9856="Range Extender","Security Solution",IF(F9856="Dropbox","Standalone",IF(F9856="LF Exciter","Standalone",IF(OR(F9856="Monitor",F9856="Virtual Wall"),IF(VLOOKUP(H9856,IRDeviceDetails!$A$1:$B$10000,2,FALSE)=0,"Standalone",IF(ISNUMBER(MATCH(H9856,ConfigGrouping!$D$1:$D$10000,0)),"Primary","Secondary")),"")))))))))</f>
        <v/>
      </c>
    </row>
    <row r="9857" spans="5:5" ht="15" customHeight="1" x14ac:dyDescent="0.35">
      <c r="E9857" s="11" t="str">
        <f>IF(F9857="Primary Timing Controller","Timing",IF(F9857="Secondary Timing Controller","Timing",IF(F9857="Star","Ethernet",IF(F9857="Door Controller","Security Solution",IF(F9857="Elevator Controller","Security Solution",IF(F9857="Range Extender","Security Solution",IF(F9857="Dropbox","Standalone",IF(F9857="LF Exciter","Standalone",IF(OR(F9857="Monitor",F9857="Virtual Wall"),IF(VLOOKUP(H9857,IRDeviceDetails!$A$1:$B$10000,2,FALSE)=0,"Standalone",IF(ISNUMBER(MATCH(H9857,ConfigGrouping!$D$1:$D$10000,0)),"Primary","Secondary")),"")))))))))</f>
        <v/>
      </c>
    </row>
    <row r="9858" spans="5:5" ht="15" customHeight="1" x14ac:dyDescent="0.35">
      <c r="E9858" s="11" t="str">
        <f>IF(F9858="Primary Timing Controller","Timing",IF(F9858="Secondary Timing Controller","Timing",IF(F9858="Star","Ethernet",IF(F9858="Door Controller","Security Solution",IF(F9858="Elevator Controller","Security Solution",IF(F9858="Range Extender","Security Solution",IF(F9858="Dropbox","Standalone",IF(F9858="LF Exciter","Standalone",IF(OR(F9858="Monitor",F9858="Virtual Wall"),IF(VLOOKUP(H9858,IRDeviceDetails!$A$1:$B$10000,2,FALSE)=0,"Standalone",IF(ISNUMBER(MATCH(H9858,ConfigGrouping!$D$1:$D$10000,0)),"Primary","Secondary")),"")))))))))</f>
        <v/>
      </c>
    </row>
    <row r="9859" spans="5:5" ht="15" customHeight="1" x14ac:dyDescent="0.35">
      <c r="E9859" s="11" t="str">
        <f>IF(F9859="Primary Timing Controller","Timing",IF(F9859="Secondary Timing Controller","Timing",IF(F9859="Star","Ethernet",IF(F9859="Door Controller","Security Solution",IF(F9859="Elevator Controller","Security Solution",IF(F9859="Range Extender","Security Solution",IF(F9859="Dropbox","Standalone",IF(F9859="LF Exciter","Standalone",IF(OR(F9859="Monitor",F9859="Virtual Wall"),IF(VLOOKUP(H9859,IRDeviceDetails!$A$1:$B$10000,2,FALSE)=0,"Standalone",IF(ISNUMBER(MATCH(H9859,ConfigGrouping!$D$1:$D$10000,0)),"Primary","Secondary")),"")))))))))</f>
        <v/>
      </c>
    </row>
    <row r="9860" spans="5:5" ht="15" customHeight="1" x14ac:dyDescent="0.35">
      <c r="E9860" s="11" t="str">
        <f>IF(F9860="Primary Timing Controller","Timing",IF(F9860="Secondary Timing Controller","Timing",IF(F9860="Star","Ethernet",IF(F9860="Door Controller","Security Solution",IF(F9860="Elevator Controller","Security Solution",IF(F9860="Range Extender","Security Solution",IF(F9860="Dropbox","Standalone",IF(F9860="LF Exciter","Standalone",IF(OR(F9860="Monitor",F9860="Virtual Wall"),IF(VLOOKUP(H9860,IRDeviceDetails!$A$1:$B$10000,2,FALSE)=0,"Standalone",IF(ISNUMBER(MATCH(H9860,ConfigGrouping!$D$1:$D$10000,0)),"Primary","Secondary")),"")))))))))</f>
        <v/>
      </c>
    </row>
    <row r="9861" spans="5:5" ht="15" customHeight="1" x14ac:dyDescent="0.35">
      <c r="E9861" s="11" t="str">
        <f>IF(F9861="Primary Timing Controller","Timing",IF(F9861="Secondary Timing Controller","Timing",IF(F9861="Star","Ethernet",IF(F9861="Door Controller","Security Solution",IF(F9861="Elevator Controller","Security Solution",IF(F9861="Range Extender","Security Solution",IF(F9861="Dropbox","Standalone",IF(F9861="LF Exciter","Standalone",IF(OR(F9861="Monitor",F9861="Virtual Wall"),IF(VLOOKUP(H9861,IRDeviceDetails!$A$1:$B$10000,2,FALSE)=0,"Standalone",IF(ISNUMBER(MATCH(H9861,ConfigGrouping!$D$1:$D$10000,0)),"Primary","Secondary")),"")))))))))</f>
        <v/>
      </c>
    </row>
    <row r="9862" spans="5:5" ht="15" customHeight="1" x14ac:dyDescent="0.35">
      <c r="E9862" s="11" t="str">
        <f>IF(F9862="Primary Timing Controller","Timing",IF(F9862="Secondary Timing Controller","Timing",IF(F9862="Star","Ethernet",IF(F9862="Door Controller","Security Solution",IF(F9862="Elevator Controller","Security Solution",IF(F9862="Range Extender","Security Solution",IF(F9862="Dropbox","Standalone",IF(F9862="LF Exciter","Standalone",IF(OR(F9862="Monitor",F9862="Virtual Wall"),IF(VLOOKUP(H9862,IRDeviceDetails!$A$1:$B$10000,2,FALSE)=0,"Standalone",IF(ISNUMBER(MATCH(H9862,ConfigGrouping!$D$1:$D$10000,0)),"Primary","Secondary")),"")))))))))</f>
        <v/>
      </c>
    </row>
    <row r="9863" spans="5:5" ht="15" customHeight="1" x14ac:dyDescent="0.35">
      <c r="E9863" s="11" t="str">
        <f>IF(F9863="Primary Timing Controller","Timing",IF(F9863="Secondary Timing Controller","Timing",IF(F9863="Star","Ethernet",IF(F9863="Door Controller","Security Solution",IF(F9863="Elevator Controller","Security Solution",IF(F9863="Range Extender","Security Solution",IF(F9863="Dropbox","Standalone",IF(F9863="LF Exciter","Standalone",IF(OR(F9863="Monitor",F9863="Virtual Wall"),IF(VLOOKUP(H9863,IRDeviceDetails!$A$1:$B$10000,2,FALSE)=0,"Standalone",IF(ISNUMBER(MATCH(H9863,ConfigGrouping!$D$1:$D$10000,0)),"Primary","Secondary")),"")))))))))</f>
        <v/>
      </c>
    </row>
    <row r="9864" spans="5:5" ht="15" customHeight="1" x14ac:dyDescent="0.35">
      <c r="E9864" s="11" t="str">
        <f>IF(F9864="Primary Timing Controller","Timing",IF(F9864="Secondary Timing Controller","Timing",IF(F9864="Star","Ethernet",IF(F9864="Door Controller","Security Solution",IF(F9864="Elevator Controller","Security Solution",IF(F9864="Range Extender","Security Solution",IF(F9864="Dropbox","Standalone",IF(F9864="LF Exciter","Standalone",IF(OR(F9864="Monitor",F9864="Virtual Wall"),IF(VLOOKUP(H9864,IRDeviceDetails!$A$1:$B$10000,2,FALSE)=0,"Standalone",IF(ISNUMBER(MATCH(H9864,ConfigGrouping!$D$1:$D$10000,0)),"Primary","Secondary")),"")))))))))</f>
        <v/>
      </c>
    </row>
    <row r="9865" spans="5:5" ht="15" customHeight="1" x14ac:dyDescent="0.35">
      <c r="E9865" s="11" t="str">
        <f>IF(F9865="Primary Timing Controller","Timing",IF(F9865="Secondary Timing Controller","Timing",IF(F9865="Star","Ethernet",IF(F9865="Door Controller","Security Solution",IF(F9865="Elevator Controller","Security Solution",IF(F9865="Range Extender","Security Solution",IF(F9865="Dropbox","Standalone",IF(F9865="LF Exciter","Standalone",IF(OR(F9865="Monitor",F9865="Virtual Wall"),IF(VLOOKUP(H9865,IRDeviceDetails!$A$1:$B$10000,2,FALSE)=0,"Standalone",IF(ISNUMBER(MATCH(H9865,ConfigGrouping!$D$1:$D$10000,0)),"Primary","Secondary")),"")))))))))</f>
        <v/>
      </c>
    </row>
    <row r="9866" spans="5:5" ht="15" customHeight="1" x14ac:dyDescent="0.35">
      <c r="E9866" s="11" t="str">
        <f>IF(F9866="Primary Timing Controller","Timing",IF(F9866="Secondary Timing Controller","Timing",IF(F9866="Star","Ethernet",IF(F9866="Door Controller","Security Solution",IF(F9866="Elevator Controller","Security Solution",IF(F9866="Range Extender","Security Solution",IF(F9866="Dropbox","Standalone",IF(F9866="LF Exciter","Standalone",IF(OR(F9866="Monitor",F9866="Virtual Wall"),IF(VLOOKUP(H9866,IRDeviceDetails!$A$1:$B$10000,2,FALSE)=0,"Standalone",IF(ISNUMBER(MATCH(H9866,ConfigGrouping!$D$1:$D$10000,0)),"Primary","Secondary")),"")))))))))</f>
        <v/>
      </c>
    </row>
    <row r="9867" spans="5:5" ht="15" customHeight="1" x14ac:dyDescent="0.35">
      <c r="E9867" s="11" t="str">
        <f>IF(F9867="Primary Timing Controller","Timing",IF(F9867="Secondary Timing Controller","Timing",IF(F9867="Star","Ethernet",IF(F9867="Door Controller","Security Solution",IF(F9867="Elevator Controller","Security Solution",IF(F9867="Range Extender","Security Solution",IF(F9867="Dropbox","Standalone",IF(F9867="LF Exciter","Standalone",IF(OR(F9867="Monitor",F9867="Virtual Wall"),IF(VLOOKUP(H9867,IRDeviceDetails!$A$1:$B$10000,2,FALSE)=0,"Standalone",IF(ISNUMBER(MATCH(H9867,ConfigGrouping!$D$1:$D$10000,0)),"Primary","Secondary")),"")))))))))</f>
        <v/>
      </c>
    </row>
    <row r="9868" spans="5:5" ht="15" customHeight="1" x14ac:dyDescent="0.35">
      <c r="E9868" s="11" t="str">
        <f>IF(F9868="Primary Timing Controller","Timing",IF(F9868="Secondary Timing Controller","Timing",IF(F9868="Star","Ethernet",IF(F9868="Door Controller","Security Solution",IF(F9868="Elevator Controller","Security Solution",IF(F9868="Range Extender","Security Solution",IF(F9868="Dropbox","Standalone",IF(F9868="LF Exciter","Standalone",IF(OR(F9868="Monitor",F9868="Virtual Wall"),IF(VLOOKUP(H9868,IRDeviceDetails!$A$1:$B$10000,2,FALSE)=0,"Standalone",IF(ISNUMBER(MATCH(H9868,ConfigGrouping!$D$1:$D$10000,0)),"Primary","Secondary")),"")))))))))</f>
        <v/>
      </c>
    </row>
    <row r="9869" spans="5:5" ht="15" customHeight="1" x14ac:dyDescent="0.35">
      <c r="E9869" s="11" t="str">
        <f>IF(F9869="Primary Timing Controller","Timing",IF(F9869="Secondary Timing Controller","Timing",IF(F9869="Star","Ethernet",IF(F9869="Door Controller","Security Solution",IF(F9869="Elevator Controller","Security Solution",IF(F9869="Range Extender","Security Solution",IF(F9869="Dropbox","Standalone",IF(F9869="LF Exciter","Standalone",IF(OR(F9869="Monitor",F9869="Virtual Wall"),IF(VLOOKUP(H9869,IRDeviceDetails!$A$1:$B$10000,2,FALSE)=0,"Standalone",IF(ISNUMBER(MATCH(H9869,ConfigGrouping!$D$1:$D$10000,0)),"Primary","Secondary")),"")))))))))</f>
        <v/>
      </c>
    </row>
    <row r="9870" spans="5:5" ht="15" customHeight="1" x14ac:dyDescent="0.35">
      <c r="E9870" s="11" t="str">
        <f>IF(F9870="Primary Timing Controller","Timing",IF(F9870="Secondary Timing Controller","Timing",IF(F9870="Star","Ethernet",IF(F9870="Door Controller","Security Solution",IF(F9870="Elevator Controller","Security Solution",IF(F9870="Range Extender","Security Solution",IF(F9870="Dropbox","Standalone",IF(F9870="LF Exciter","Standalone",IF(OR(F9870="Monitor",F9870="Virtual Wall"),IF(VLOOKUP(H9870,IRDeviceDetails!$A$1:$B$10000,2,FALSE)=0,"Standalone",IF(ISNUMBER(MATCH(H9870,ConfigGrouping!$D$1:$D$10000,0)),"Primary","Secondary")),"")))))))))</f>
        <v/>
      </c>
    </row>
    <row r="9871" spans="5:5" ht="15" customHeight="1" x14ac:dyDescent="0.35">
      <c r="E9871" s="11" t="str">
        <f>IF(F9871="Primary Timing Controller","Timing",IF(F9871="Secondary Timing Controller","Timing",IF(F9871="Star","Ethernet",IF(F9871="Door Controller","Security Solution",IF(F9871="Elevator Controller","Security Solution",IF(F9871="Range Extender","Security Solution",IF(F9871="Dropbox","Standalone",IF(F9871="LF Exciter","Standalone",IF(OR(F9871="Monitor",F9871="Virtual Wall"),IF(VLOOKUP(H9871,IRDeviceDetails!$A$1:$B$10000,2,FALSE)=0,"Standalone",IF(ISNUMBER(MATCH(H9871,ConfigGrouping!$D$1:$D$10000,0)),"Primary","Secondary")),"")))))))))</f>
        <v/>
      </c>
    </row>
    <row r="9872" spans="5:5" ht="15" customHeight="1" x14ac:dyDescent="0.35">
      <c r="E9872" s="11" t="str">
        <f>IF(F9872="Primary Timing Controller","Timing",IF(F9872="Secondary Timing Controller","Timing",IF(F9872="Star","Ethernet",IF(F9872="Door Controller","Security Solution",IF(F9872="Elevator Controller","Security Solution",IF(F9872="Range Extender","Security Solution",IF(F9872="Dropbox","Standalone",IF(F9872="LF Exciter","Standalone",IF(OR(F9872="Monitor",F9872="Virtual Wall"),IF(VLOOKUP(H9872,IRDeviceDetails!$A$1:$B$10000,2,FALSE)=0,"Standalone",IF(ISNUMBER(MATCH(H9872,ConfigGrouping!$D$1:$D$10000,0)),"Primary","Secondary")),"")))))))))</f>
        <v/>
      </c>
    </row>
    <row r="9873" spans="5:5" ht="15" customHeight="1" x14ac:dyDescent="0.35">
      <c r="E9873" s="11" t="str">
        <f>IF(F9873="Primary Timing Controller","Timing",IF(F9873="Secondary Timing Controller","Timing",IF(F9873="Star","Ethernet",IF(F9873="Door Controller","Security Solution",IF(F9873="Elevator Controller","Security Solution",IF(F9873="Range Extender","Security Solution",IF(F9873="Dropbox","Standalone",IF(F9873="LF Exciter","Standalone",IF(OR(F9873="Monitor",F9873="Virtual Wall"),IF(VLOOKUP(H9873,IRDeviceDetails!$A$1:$B$10000,2,FALSE)=0,"Standalone",IF(ISNUMBER(MATCH(H9873,ConfigGrouping!$D$1:$D$10000,0)),"Primary","Secondary")),"")))))))))</f>
        <v/>
      </c>
    </row>
    <row r="9874" spans="5:5" ht="15" customHeight="1" x14ac:dyDescent="0.35">
      <c r="E9874" s="11" t="str">
        <f>IF(F9874="Primary Timing Controller","Timing",IF(F9874="Secondary Timing Controller","Timing",IF(F9874="Star","Ethernet",IF(F9874="Door Controller","Security Solution",IF(F9874="Elevator Controller","Security Solution",IF(F9874="Range Extender","Security Solution",IF(F9874="Dropbox","Standalone",IF(F9874="LF Exciter","Standalone",IF(OR(F9874="Monitor",F9874="Virtual Wall"),IF(VLOOKUP(H9874,IRDeviceDetails!$A$1:$B$10000,2,FALSE)=0,"Standalone",IF(ISNUMBER(MATCH(H9874,ConfigGrouping!$D$1:$D$10000,0)),"Primary","Secondary")),"")))))))))</f>
        <v/>
      </c>
    </row>
    <row r="9875" spans="5:5" ht="15" customHeight="1" x14ac:dyDescent="0.35">
      <c r="E9875" s="11" t="str">
        <f>IF(F9875="Primary Timing Controller","Timing",IF(F9875="Secondary Timing Controller","Timing",IF(F9875="Star","Ethernet",IF(F9875="Door Controller","Security Solution",IF(F9875="Elevator Controller","Security Solution",IF(F9875="Range Extender","Security Solution",IF(F9875="Dropbox","Standalone",IF(F9875="LF Exciter","Standalone",IF(OR(F9875="Monitor",F9875="Virtual Wall"),IF(VLOOKUP(H9875,IRDeviceDetails!$A$1:$B$10000,2,FALSE)=0,"Standalone",IF(ISNUMBER(MATCH(H9875,ConfigGrouping!$D$1:$D$10000,0)),"Primary","Secondary")),"")))))))))</f>
        <v/>
      </c>
    </row>
    <row r="9876" spans="5:5" ht="15" customHeight="1" x14ac:dyDescent="0.35">
      <c r="E9876" s="11" t="str">
        <f>IF(F9876="Primary Timing Controller","Timing",IF(F9876="Secondary Timing Controller","Timing",IF(F9876="Star","Ethernet",IF(F9876="Door Controller","Security Solution",IF(F9876="Elevator Controller","Security Solution",IF(F9876="Range Extender","Security Solution",IF(F9876="Dropbox","Standalone",IF(F9876="LF Exciter","Standalone",IF(OR(F9876="Monitor",F9876="Virtual Wall"),IF(VLOOKUP(H9876,IRDeviceDetails!$A$1:$B$10000,2,FALSE)=0,"Standalone",IF(ISNUMBER(MATCH(H9876,ConfigGrouping!$D$1:$D$10000,0)),"Primary","Secondary")),"")))))))))</f>
        <v/>
      </c>
    </row>
    <row r="9877" spans="5:5" ht="15" customHeight="1" x14ac:dyDescent="0.35">
      <c r="E9877" s="11" t="str">
        <f>IF(F9877="Primary Timing Controller","Timing",IF(F9877="Secondary Timing Controller","Timing",IF(F9877="Star","Ethernet",IF(F9877="Door Controller","Security Solution",IF(F9877="Elevator Controller","Security Solution",IF(F9877="Range Extender","Security Solution",IF(F9877="Dropbox","Standalone",IF(F9877="LF Exciter","Standalone",IF(OR(F9877="Monitor",F9877="Virtual Wall"),IF(VLOOKUP(H9877,IRDeviceDetails!$A$1:$B$10000,2,FALSE)=0,"Standalone",IF(ISNUMBER(MATCH(H9877,ConfigGrouping!$D$1:$D$10000,0)),"Primary","Secondary")),"")))))))))</f>
        <v/>
      </c>
    </row>
    <row r="9878" spans="5:5" ht="15" customHeight="1" x14ac:dyDescent="0.35">
      <c r="E9878" s="11" t="str">
        <f>IF(F9878="Primary Timing Controller","Timing",IF(F9878="Secondary Timing Controller","Timing",IF(F9878="Star","Ethernet",IF(F9878="Door Controller","Security Solution",IF(F9878="Elevator Controller","Security Solution",IF(F9878="Range Extender","Security Solution",IF(F9878="Dropbox","Standalone",IF(F9878="LF Exciter","Standalone",IF(OR(F9878="Monitor",F9878="Virtual Wall"),IF(VLOOKUP(H9878,IRDeviceDetails!$A$1:$B$10000,2,FALSE)=0,"Standalone",IF(ISNUMBER(MATCH(H9878,ConfigGrouping!$D$1:$D$10000,0)),"Primary","Secondary")),"")))))))))</f>
        <v/>
      </c>
    </row>
    <row r="9879" spans="5:5" ht="15" customHeight="1" x14ac:dyDescent="0.35">
      <c r="E9879" s="11" t="str">
        <f>IF(F9879="Primary Timing Controller","Timing",IF(F9879="Secondary Timing Controller","Timing",IF(F9879="Star","Ethernet",IF(F9879="Door Controller","Security Solution",IF(F9879="Elevator Controller","Security Solution",IF(F9879="Range Extender","Security Solution",IF(F9879="Dropbox","Standalone",IF(F9879="LF Exciter","Standalone",IF(OR(F9879="Monitor",F9879="Virtual Wall"),IF(VLOOKUP(H9879,IRDeviceDetails!$A$1:$B$10000,2,FALSE)=0,"Standalone",IF(ISNUMBER(MATCH(H9879,ConfigGrouping!$D$1:$D$10000,0)),"Primary","Secondary")),"")))))))))</f>
        <v/>
      </c>
    </row>
    <row r="9880" spans="5:5" ht="15" customHeight="1" x14ac:dyDescent="0.35">
      <c r="E9880" s="11" t="str">
        <f>IF(F9880="Primary Timing Controller","Timing",IF(F9880="Secondary Timing Controller","Timing",IF(F9880="Star","Ethernet",IF(F9880="Door Controller","Security Solution",IF(F9880="Elevator Controller","Security Solution",IF(F9880="Range Extender","Security Solution",IF(F9880="Dropbox","Standalone",IF(F9880="LF Exciter","Standalone",IF(OR(F9880="Monitor",F9880="Virtual Wall"),IF(VLOOKUP(H9880,IRDeviceDetails!$A$1:$B$10000,2,FALSE)=0,"Standalone",IF(ISNUMBER(MATCH(H9880,ConfigGrouping!$D$1:$D$10000,0)),"Primary","Secondary")),"")))))))))</f>
        <v/>
      </c>
    </row>
    <row r="9881" spans="5:5" ht="15" customHeight="1" x14ac:dyDescent="0.35">
      <c r="E9881" s="11" t="str">
        <f>IF(F9881="Primary Timing Controller","Timing",IF(F9881="Secondary Timing Controller","Timing",IF(F9881="Star","Ethernet",IF(F9881="Door Controller","Security Solution",IF(F9881="Elevator Controller","Security Solution",IF(F9881="Range Extender","Security Solution",IF(F9881="Dropbox","Standalone",IF(F9881="LF Exciter","Standalone",IF(OR(F9881="Monitor",F9881="Virtual Wall"),IF(VLOOKUP(H9881,IRDeviceDetails!$A$1:$B$10000,2,FALSE)=0,"Standalone",IF(ISNUMBER(MATCH(H9881,ConfigGrouping!$D$1:$D$10000,0)),"Primary","Secondary")),"")))))))))</f>
        <v/>
      </c>
    </row>
    <row r="9882" spans="5:5" ht="15" customHeight="1" x14ac:dyDescent="0.35">
      <c r="E9882" s="11" t="str">
        <f>IF(F9882="Primary Timing Controller","Timing",IF(F9882="Secondary Timing Controller","Timing",IF(F9882="Star","Ethernet",IF(F9882="Door Controller","Security Solution",IF(F9882="Elevator Controller","Security Solution",IF(F9882="Range Extender","Security Solution",IF(F9882="Dropbox","Standalone",IF(F9882="LF Exciter","Standalone",IF(OR(F9882="Monitor",F9882="Virtual Wall"),IF(VLOOKUP(H9882,IRDeviceDetails!$A$1:$B$10000,2,FALSE)=0,"Standalone",IF(ISNUMBER(MATCH(H9882,ConfigGrouping!$D$1:$D$10000,0)),"Primary","Secondary")),"")))))))))</f>
        <v/>
      </c>
    </row>
    <row r="9883" spans="5:5" ht="15" customHeight="1" x14ac:dyDescent="0.35">
      <c r="E9883" s="11" t="str">
        <f>IF(F9883="Primary Timing Controller","Timing",IF(F9883="Secondary Timing Controller","Timing",IF(F9883="Star","Ethernet",IF(F9883="Door Controller","Security Solution",IF(F9883="Elevator Controller","Security Solution",IF(F9883="Range Extender","Security Solution",IF(F9883="Dropbox","Standalone",IF(F9883="LF Exciter","Standalone",IF(OR(F9883="Monitor",F9883="Virtual Wall"),IF(VLOOKUP(H9883,IRDeviceDetails!$A$1:$B$10000,2,FALSE)=0,"Standalone",IF(ISNUMBER(MATCH(H9883,ConfigGrouping!$D$1:$D$10000,0)),"Primary","Secondary")),"")))))))))</f>
        <v/>
      </c>
    </row>
    <row r="9884" spans="5:5" ht="15" customHeight="1" x14ac:dyDescent="0.35">
      <c r="E9884" s="11" t="str">
        <f>IF(F9884="Primary Timing Controller","Timing",IF(F9884="Secondary Timing Controller","Timing",IF(F9884="Star","Ethernet",IF(F9884="Door Controller","Security Solution",IF(F9884="Elevator Controller","Security Solution",IF(F9884="Range Extender","Security Solution",IF(F9884="Dropbox","Standalone",IF(F9884="LF Exciter","Standalone",IF(OR(F9884="Monitor",F9884="Virtual Wall"),IF(VLOOKUP(H9884,IRDeviceDetails!$A$1:$B$10000,2,FALSE)=0,"Standalone",IF(ISNUMBER(MATCH(H9884,ConfigGrouping!$D$1:$D$10000,0)),"Primary","Secondary")),"")))))))))</f>
        <v/>
      </c>
    </row>
    <row r="9885" spans="5:5" ht="15" customHeight="1" x14ac:dyDescent="0.35">
      <c r="E9885" s="11" t="str">
        <f>IF(F9885="Primary Timing Controller","Timing",IF(F9885="Secondary Timing Controller","Timing",IF(F9885="Star","Ethernet",IF(F9885="Door Controller","Security Solution",IF(F9885="Elevator Controller","Security Solution",IF(F9885="Range Extender","Security Solution",IF(F9885="Dropbox","Standalone",IF(F9885="LF Exciter","Standalone",IF(OR(F9885="Monitor",F9885="Virtual Wall"),IF(VLOOKUP(H9885,IRDeviceDetails!$A$1:$B$10000,2,FALSE)=0,"Standalone",IF(ISNUMBER(MATCH(H9885,ConfigGrouping!$D$1:$D$10000,0)),"Primary","Secondary")),"")))))))))</f>
        <v/>
      </c>
    </row>
    <row r="9886" spans="5:5" ht="15" customHeight="1" x14ac:dyDescent="0.35">
      <c r="E9886" s="11" t="str">
        <f>IF(F9886="Primary Timing Controller","Timing",IF(F9886="Secondary Timing Controller","Timing",IF(F9886="Star","Ethernet",IF(F9886="Door Controller","Security Solution",IF(F9886="Elevator Controller","Security Solution",IF(F9886="Range Extender","Security Solution",IF(F9886="Dropbox","Standalone",IF(F9886="LF Exciter","Standalone",IF(OR(F9886="Monitor",F9886="Virtual Wall"),IF(VLOOKUP(H9886,IRDeviceDetails!$A$1:$B$10000,2,FALSE)=0,"Standalone",IF(ISNUMBER(MATCH(H9886,ConfigGrouping!$D$1:$D$10000,0)),"Primary","Secondary")),"")))))))))</f>
        <v/>
      </c>
    </row>
    <row r="9887" spans="5:5" ht="15" customHeight="1" x14ac:dyDescent="0.35">
      <c r="E9887" s="11" t="str">
        <f>IF(F9887="Primary Timing Controller","Timing",IF(F9887="Secondary Timing Controller","Timing",IF(F9887="Star","Ethernet",IF(F9887="Door Controller","Security Solution",IF(F9887="Elevator Controller","Security Solution",IF(F9887="Range Extender","Security Solution",IF(F9887="Dropbox","Standalone",IF(F9887="LF Exciter","Standalone",IF(OR(F9887="Monitor",F9887="Virtual Wall"),IF(VLOOKUP(H9887,IRDeviceDetails!$A$1:$B$10000,2,FALSE)=0,"Standalone",IF(ISNUMBER(MATCH(H9887,ConfigGrouping!$D$1:$D$10000,0)),"Primary","Secondary")),"")))))))))</f>
        <v/>
      </c>
    </row>
    <row r="9888" spans="5:5" ht="15" customHeight="1" x14ac:dyDescent="0.35">
      <c r="E9888" s="11" t="str">
        <f>IF(F9888="Primary Timing Controller","Timing",IF(F9888="Secondary Timing Controller","Timing",IF(F9888="Star","Ethernet",IF(F9888="Door Controller","Security Solution",IF(F9888="Elevator Controller","Security Solution",IF(F9888="Range Extender","Security Solution",IF(F9888="Dropbox","Standalone",IF(F9888="LF Exciter","Standalone",IF(OR(F9888="Monitor",F9888="Virtual Wall"),IF(VLOOKUP(H9888,IRDeviceDetails!$A$1:$B$10000,2,FALSE)=0,"Standalone",IF(ISNUMBER(MATCH(H9888,ConfigGrouping!$D$1:$D$10000,0)),"Primary","Secondary")),"")))))))))</f>
        <v/>
      </c>
    </row>
    <row r="9889" spans="5:5" ht="15" customHeight="1" x14ac:dyDescent="0.35">
      <c r="E9889" s="11" t="str">
        <f>IF(F9889="Primary Timing Controller","Timing",IF(F9889="Secondary Timing Controller","Timing",IF(F9889="Star","Ethernet",IF(F9889="Door Controller","Security Solution",IF(F9889="Elevator Controller","Security Solution",IF(F9889="Range Extender","Security Solution",IF(F9889="Dropbox","Standalone",IF(F9889="LF Exciter","Standalone",IF(OR(F9889="Monitor",F9889="Virtual Wall"),IF(VLOOKUP(H9889,IRDeviceDetails!$A$1:$B$10000,2,FALSE)=0,"Standalone",IF(ISNUMBER(MATCH(H9889,ConfigGrouping!$D$1:$D$10000,0)),"Primary","Secondary")),"")))))))))</f>
        <v/>
      </c>
    </row>
    <row r="9890" spans="5:5" ht="15" customHeight="1" x14ac:dyDescent="0.35">
      <c r="E9890" s="11" t="str">
        <f>IF(F9890="Primary Timing Controller","Timing",IF(F9890="Secondary Timing Controller","Timing",IF(F9890="Star","Ethernet",IF(F9890="Door Controller","Security Solution",IF(F9890="Elevator Controller","Security Solution",IF(F9890="Range Extender","Security Solution",IF(F9890="Dropbox","Standalone",IF(F9890="LF Exciter","Standalone",IF(OR(F9890="Monitor",F9890="Virtual Wall"),IF(VLOOKUP(H9890,IRDeviceDetails!$A$1:$B$10000,2,FALSE)=0,"Standalone",IF(ISNUMBER(MATCH(H9890,ConfigGrouping!$D$1:$D$10000,0)),"Primary","Secondary")),"")))))))))</f>
        <v/>
      </c>
    </row>
    <row r="9891" spans="5:5" ht="15" customHeight="1" x14ac:dyDescent="0.35">
      <c r="E9891" s="11" t="str">
        <f>IF(F9891="Primary Timing Controller","Timing",IF(F9891="Secondary Timing Controller","Timing",IF(F9891="Star","Ethernet",IF(F9891="Door Controller","Security Solution",IF(F9891="Elevator Controller","Security Solution",IF(F9891="Range Extender","Security Solution",IF(F9891="Dropbox","Standalone",IF(F9891="LF Exciter","Standalone",IF(OR(F9891="Monitor",F9891="Virtual Wall"),IF(VLOOKUP(H9891,IRDeviceDetails!$A$1:$B$10000,2,FALSE)=0,"Standalone",IF(ISNUMBER(MATCH(H9891,ConfigGrouping!$D$1:$D$10000,0)),"Primary","Secondary")),"")))))))))</f>
        <v/>
      </c>
    </row>
    <row r="9892" spans="5:5" ht="15" customHeight="1" x14ac:dyDescent="0.35">
      <c r="E9892" s="11" t="str">
        <f>IF(F9892="Primary Timing Controller","Timing",IF(F9892="Secondary Timing Controller","Timing",IF(F9892="Star","Ethernet",IF(F9892="Door Controller","Security Solution",IF(F9892="Elevator Controller","Security Solution",IF(F9892="Range Extender","Security Solution",IF(F9892="Dropbox","Standalone",IF(F9892="LF Exciter","Standalone",IF(OR(F9892="Monitor",F9892="Virtual Wall"),IF(VLOOKUP(H9892,IRDeviceDetails!$A$1:$B$10000,2,FALSE)=0,"Standalone",IF(ISNUMBER(MATCH(H9892,ConfigGrouping!$D$1:$D$10000,0)),"Primary","Secondary")),"")))))))))</f>
        <v/>
      </c>
    </row>
    <row r="9893" spans="5:5" ht="15" customHeight="1" x14ac:dyDescent="0.35">
      <c r="E9893" s="11" t="str">
        <f>IF(F9893="Primary Timing Controller","Timing",IF(F9893="Secondary Timing Controller","Timing",IF(F9893="Star","Ethernet",IF(F9893="Door Controller","Security Solution",IF(F9893="Elevator Controller","Security Solution",IF(F9893="Range Extender","Security Solution",IF(F9893="Dropbox","Standalone",IF(F9893="LF Exciter","Standalone",IF(OR(F9893="Monitor",F9893="Virtual Wall"),IF(VLOOKUP(H9893,IRDeviceDetails!$A$1:$B$10000,2,FALSE)=0,"Standalone",IF(ISNUMBER(MATCH(H9893,ConfigGrouping!$D$1:$D$10000,0)),"Primary","Secondary")),"")))))))))</f>
        <v/>
      </c>
    </row>
    <row r="9894" spans="5:5" ht="15" customHeight="1" x14ac:dyDescent="0.35">
      <c r="E9894" s="11" t="str">
        <f>IF(F9894="Primary Timing Controller","Timing",IF(F9894="Secondary Timing Controller","Timing",IF(F9894="Star","Ethernet",IF(F9894="Door Controller","Security Solution",IF(F9894="Elevator Controller","Security Solution",IF(F9894="Range Extender","Security Solution",IF(F9894="Dropbox","Standalone",IF(F9894="LF Exciter","Standalone",IF(OR(F9894="Monitor",F9894="Virtual Wall"),IF(VLOOKUP(H9894,IRDeviceDetails!$A$1:$B$10000,2,FALSE)=0,"Standalone",IF(ISNUMBER(MATCH(H9894,ConfigGrouping!$D$1:$D$10000,0)),"Primary","Secondary")),"")))))))))</f>
        <v/>
      </c>
    </row>
    <row r="9895" spans="5:5" ht="15" customHeight="1" x14ac:dyDescent="0.35">
      <c r="E9895" s="11" t="str">
        <f>IF(F9895="Primary Timing Controller","Timing",IF(F9895="Secondary Timing Controller","Timing",IF(F9895="Star","Ethernet",IF(F9895="Door Controller","Security Solution",IF(F9895="Elevator Controller","Security Solution",IF(F9895="Range Extender","Security Solution",IF(F9895="Dropbox","Standalone",IF(F9895="LF Exciter","Standalone",IF(OR(F9895="Monitor",F9895="Virtual Wall"),IF(VLOOKUP(H9895,IRDeviceDetails!$A$1:$B$10000,2,FALSE)=0,"Standalone",IF(ISNUMBER(MATCH(H9895,ConfigGrouping!$D$1:$D$10000,0)),"Primary","Secondary")),"")))))))))</f>
        <v/>
      </c>
    </row>
    <row r="9896" spans="5:5" ht="15" customHeight="1" x14ac:dyDescent="0.35">
      <c r="E9896" s="11" t="str">
        <f>IF(F9896="Primary Timing Controller","Timing",IF(F9896="Secondary Timing Controller","Timing",IF(F9896="Star","Ethernet",IF(F9896="Door Controller","Security Solution",IF(F9896="Elevator Controller","Security Solution",IF(F9896="Range Extender","Security Solution",IF(F9896="Dropbox","Standalone",IF(F9896="LF Exciter","Standalone",IF(OR(F9896="Monitor",F9896="Virtual Wall"),IF(VLOOKUP(H9896,IRDeviceDetails!$A$1:$B$10000,2,FALSE)=0,"Standalone",IF(ISNUMBER(MATCH(H9896,ConfigGrouping!$D$1:$D$10000,0)),"Primary","Secondary")),"")))))))))</f>
        <v/>
      </c>
    </row>
    <row r="9897" spans="5:5" ht="15" customHeight="1" x14ac:dyDescent="0.35">
      <c r="E9897" s="11" t="str">
        <f>IF(F9897="Primary Timing Controller","Timing",IF(F9897="Secondary Timing Controller","Timing",IF(F9897="Star","Ethernet",IF(F9897="Door Controller","Security Solution",IF(F9897="Elevator Controller","Security Solution",IF(F9897="Range Extender","Security Solution",IF(F9897="Dropbox","Standalone",IF(F9897="LF Exciter","Standalone",IF(OR(F9897="Monitor",F9897="Virtual Wall"),IF(VLOOKUP(H9897,IRDeviceDetails!$A$1:$B$10000,2,FALSE)=0,"Standalone",IF(ISNUMBER(MATCH(H9897,ConfigGrouping!$D$1:$D$10000,0)),"Primary","Secondary")),"")))))))))</f>
        <v/>
      </c>
    </row>
    <row r="9898" spans="5:5" ht="15" customHeight="1" x14ac:dyDescent="0.35">
      <c r="E9898" s="11" t="str">
        <f>IF(F9898="Primary Timing Controller","Timing",IF(F9898="Secondary Timing Controller","Timing",IF(F9898="Star","Ethernet",IF(F9898="Door Controller","Security Solution",IF(F9898="Elevator Controller","Security Solution",IF(F9898="Range Extender","Security Solution",IF(F9898="Dropbox","Standalone",IF(F9898="LF Exciter","Standalone",IF(OR(F9898="Monitor",F9898="Virtual Wall"),IF(VLOOKUP(H9898,IRDeviceDetails!$A$1:$B$10000,2,FALSE)=0,"Standalone",IF(ISNUMBER(MATCH(H9898,ConfigGrouping!$D$1:$D$10000,0)),"Primary","Secondary")),"")))))))))</f>
        <v/>
      </c>
    </row>
    <row r="9899" spans="5:5" ht="15" customHeight="1" x14ac:dyDescent="0.35">
      <c r="E9899" s="11" t="str">
        <f>IF(F9899="Primary Timing Controller","Timing",IF(F9899="Secondary Timing Controller","Timing",IF(F9899="Star","Ethernet",IF(F9899="Door Controller","Security Solution",IF(F9899="Elevator Controller","Security Solution",IF(F9899="Range Extender","Security Solution",IF(F9899="Dropbox","Standalone",IF(F9899="LF Exciter","Standalone",IF(OR(F9899="Monitor",F9899="Virtual Wall"),IF(VLOOKUP(H9899,IRDeviceDetails!$A$1:$B$10000,2,FALSE)=0,"Standalone",IF(ISNUMBER(MATCH(H9899,ConfigGrouping!$D$1:$D$10000,0)),"Primary","Secondary")),"")))))))))</f>
        <v/>
      </c>
    </row>
    <row r="9900" spans="5:5" ht="15" customHeight="1" x14ac:dyDescent="0.35">
      <c r="E9900" s="11" t="str">
        <f>IF(F9900="Primary Timing Controller","Timing",IF(F9900="Secondary Timing Controller","Timing",IF(F9900="Star","Ethernet",IF(F9900="Door Controller","Security Solution",IF(F9900="Elevator Controller","Security Solution",IF(F9900="Range Extender","Security Solution",IF(F9900="Dropbox","Standalone",IF(F9900="LF Exciter","Standalone",IF(OR(F9900="Monitor",F9900="Virtual Wall"),IF(VLOOKUP(H9900,IRDeviceDetails!$A$1:$B$10000,2,FALSE)=0,"Standalone",IF(ISNUMBER(MATCH(H9900,ConfigGrouping!$D$1:$D$10000,0)),"Primary","Secondary")),"")))))))))</f>
        <v/>
      </c>
    </row>
    <row r="9901" spans="5:5" ht="15" customHeight="1" x14ac:dyDescent="0.35">
      <c r="E9901" s="11" t="str">
        <f>IF(F9901="Primary Timing Controller","Timing",IF(F9901="Secondary Timing Controller","Timing",IF(F9901="Star","Ethernet",IF(F9901="Door Controller","Security Solution",IF(F9901="Elevator Controller","Security Solution",IF(F9901="Range Extender","Security Solution",IF(F9901="Dropbox","Standalone",IF(F9901="LF Exciter","Standalone",IF(OR(F9901="Monitor",F9901="Virtual Wall"),IF(VLOOKUP(H9901,IRDeviceDetails!$A$1:$B$10000,2,FALSE)=0,"Standalone",IF(ISNUMBER(MATCH(H9901,ConfigGrouping!$D$1:$D$10000,0)),"Primary","Secondary")),"")))))))))</f>
        <v/>
      </c>
    </row>
    <row r="9902" spans="5:5" ht="15" customHeight="1" x14ac:dyDescent="0.35">
      <c r="E9902" s="11" t="str">
        <f>IF(F9902="Primary Timing Controller","Timing",IF(F9902="Secondary Timing Controller","Timing",IF(F9902="Star","Ethernet",IF(F9902="Door Controller","Security Solution",IF(F9902="Elevator Controller","Security Solution",IF(F9902="Range Extender","Security Solution",IF(F9902="Dropbox","Standalone",IF(F9902="LF Exciter","Standalone",IF(OR(F9902="Monitor",F9902="Virtual Wall"),IF(VLOOKUP(H9902,IRDeviceDetails!$A$1:$B$10000,2,FALSE)=0,"Standalone",IF(ISNUMBER(MATCH(H9902,ConfigGrouping!$D$1:$D$10000,0)),"Primary","Secondary")),"")))))))))</f>
        <v/>
      </c>
    </row>
    <row r="9903" spans="5:5" ht="15" customHeight="1" x14ac:dyDescent="0.35">
      <c r="E9903" s="11" t="str">
        <f>IF(F9903="Primary Timing Controller","Timing",IF(F9903="Secondary Timing Controller","Timing",IF(F9903="Star","Ethernet",IF(F9903="Door Controller","Security Solution",IF(F9903="Elevator Controller","Security Solution",IF(F9903="Range Extender","Security Solution",IF(F9903="Dropbox","Standalone",IF(F9903="LF Exciter","Standalone",IF(OR(F9903="Monitor",F9903="Virtual Wall"),IF(VLOOKUP(H9903,IRDeviceDetails!$A$1:$B$10000,2,FALSE)=0,"Standalone",IF(ISNUMBER(MATCH(H9903,ConfigGrouping!$D$1:$D$10000,0)),"Primary","Secondary")),"")))))))))</f>
        <v/>
      </c>
    </row>
    <row r="9904" spans="5:5" ht="15" customHeight="1" x14ac:dyDescent="0.35">
      <c r="E9904" s="11" t="str">
        <f>IF(F9904="Primary Timing Controller","Timing",IF(F9904="Secondary Timing Controller","Timing",IF(F9904="Star","Ethernet",IF(F9904="Door Controller","Security Solution",IF(F9904="Elevator Controller","Security Solution",IF(F9904="Range Extender","Security Solution",IF(F9904="Dropbox","Standalone",IF(F9904="LF Exciter","Standalone",IF(OR(F9904="Monitor",F9904="Virtual Wall"),IF(VLOOKUP(H9904,IRDeviceDetails!$A$1:$B$10000,2,FALSE)=0,"Standalone",IF(ISNUMBER(MATCH(H9904,ConfigGrouping!$D$1:$D$10000,0)),"Primary","Secondary")),"")))))))))</f>
        <v/>
      </c>
    </row>
    <row r="9905" spans="5:5" ht="15" customHeight="1" x14ac:dyDescent="0.35">
      <c r="E9905" s="11" t="str">
        <f>IF(F9905="Primary Timing Controller","Timing",IF(F9905="Secondary Timing Controller","Timing",IF(F9905="Star","Ethernet",IF(F9905="Door Controller","Security Solution",IF(F9905="Elevator Controller","Security Solution",IF(F9905="Range Extender","Security Solution",IF(F9905="Dropbox","Standalone",IF(F9905="LF Exciter","Standalone",IF(OR(F9905="Monitor",F9905="Virtual Wall"),IF(VLOOKUP(H9905,IRDeviceDetails!$A$1:$B$10000,2,FALSE)=0,"Standalone",IF(ISNUMBER(MATCH(H9905,ConfigGrouping!$D$1:$D$10000,0)),"Primary","Secondary")),"")))))))))</f>
        <v/>
      </c>
    </row>
    <row r="9906" spans="5:5" ht="15" customHeight="1" x14ac:dyDescent="0.35">
      <c r="E9906" s="11" t="str">
        <f>IF(F9906="Primary Timing Controller","Timing",IF(F9906="Secondary Timing Controller","Timing",IF(F9906="Star","Ethernet",IF(F9906="Door Controller","Security Solution",IF(F9906="Elevator Controller","Security Solution",IF(F9906="Range Extender","Security Solution",IF(F9906="Dropbox","Standalone",IF(F9906="LF Exciter","Standalone",IF(OR(F9906="Monitor",F9906="Virtual Wall"),IF(VLOOKUP(H9906,IRDeviceDetails!$A$1:$B$10000,2,FALSE)=0,"Standalone",IF(ISNUMBER(MATCH(H9906,ConfigGrouping!$D$1:$D$10000,0)),"Primary","Secondary")),"")))))))))</f>
        <v/>
      </c>
    </row>
    <row r="9907" spans="5:5" ht="15" customHeight="1" x14ac:dyDescent="0.35">
      <c r="E9907" s="11" t="str">
        <f>IF(F9907="Primary Timing Controller","Timing",IF(F9907="Secondary Timing Controller","Timing",IF(F9907="Star","Ethernet",IF(F9907="Door Controller","Security Solution",IF(F9907="Elevator Controller","Security Solution",IF(F9907="Range Extender","Security Solution",IF(F9907="Dropbox","Standalone",IF(F9907="LF Exciter","Standalone",IF(OR(F9907="Monitor",F9907="Virtual Wall"),IF(VLOOKUP(H9907,IRDeviceDetails!$A$1:$B$10000,2,FALSE)=0,"Standalone",IF(ISNUMBER(MATCH(H9907,ConfigGrouping!$D$1:$D$10000,0)),"Primary","Secondary")),"")))))))))</f>
        <v/>
      </c>
    </row>
    <row r="9908" spans="5:5" ht="15" customHeight="1" x14ac:dyDescent="0.35">
      <c r="E9908" s="11" t="str">
        <f>IF(F9908="Primary Timing Controller","Timing",IF(F9908="Secondary Timing Controller","Timing",IF(F9908="Star","Ethernet",IF(F9908="Door Controller","Security Solution",IF(F9908="Elevator Controller","Security Solution",IF(F9908="Range Extender","Security Solution",IF(F9908="Dropbox","Standalone",IF(F9908="LF Exciter","Standalone",IF(OR(F9908="Monitor",F9908="Virtual Wall"),IF(VLOOKUP(H9908,IRDeviceDetails!$A$1:$B$10000,2,FALSE)=0,"Standalone",IF(ISNUMBER(MATCH(H9908,ConfigGrouping!$D$1:$D$10000,0)),"Primary","Secondary")),"")))))))))</f>
        <v/>
      </c>
    </row>
    <row r="9909" spans="5:5" ht="15" customHeight="1" x14ac:dyDescent="0.35">
      <c r="E9909" s="11" t="str">
        <f>IF(F9909="Primary Timing Controller","Timing",IF(F9909="Secondary Timing Controller","Timing",IF(F9909="Star","Ethernet",IF(F9909="Door Controller","Security Solution",IF(F9909="Elevator Controller","Security Solution",IF(F9909="Range Extender","Security Solution",IF(F9909="Dropbox","Standalone",IF(F9909="LF Exciter","Standalone",IF(OR(F9909="Monitor",F9909="Virtual Wall"),IF(VLOOKUP(H9909,IRDeviceDetails!$A$1:$B$10000,2,FALSE)=0,"Standalone",IF(ISNUMBER(MATCH(H9909,ConfigGrouping!$D$1:$D$10000,0)),"Primary","Secondary")),"")))))))))</f>
        <v/>
      </c>
    </row>
    <row r="9910" spans="5:5" ht="15" customHeight="1" x14ac:dyDescent="0.35">
      <c r="E9910" s="11" t="str">
        <f>IF(F9910="Primary Timing Controller","Timing",IF(F9910="Secondary Timing Controller","Timing",IF(F9910="Star","Ethernet",IF(F9910="Door Controller","Security Solution",IF(F9910="Elevator Controller","Security Solution",IF(F9910="Range Extender","Security Solution",IF(F9910="Dropbox","Standalone",IF(F9910="LF Exciter","Standalone",IF(OR(F9910="Monitor",F9910="Virtual Wall"),IF(VLOOKUP(H9910,IRDeviceDetails!$A$1:$B$10000,2,FALSE)=0,"Standalone",IF(ISNUMBER(MATCH(H9910,ConfigGrouping!$D$1:$D$10000,0)),"Primary","Secondary")),"")))))))))</f>
        <v/>
      </c>
    </row>
    <row r="9911" spans="5:5" ht="15" customHeight="1" x14ac:dyDescent="0.35">
      <c r="E9911" s="11" t="str">
        <f>IF(F9911="Primary Timing Controller","Timing",IF(F9911="Secondary Timing Controller","Timing",IF(F9911="Star","Ethernet",IF(F9911="Door Controller","Security Solution",IF(F9911="Elevator Controller","Security Solution",IF(F9911="Range Extender","Security Solution",IF(F9911="Dropbox","Standalone",IF(F9911="LF Exciter","Standalone",IF(OR(F9911="Monitor",F9911="Virtual Wall"),IF(VLOOKUP(H9911,IRDeviceDetails!$A$1:$B$10000,2,FALSE)=0,"Standalone",IF(ISNUMBER(MATCH(H9911,ConfigGrouping!$D$1:$D$10000,0)),"Primary","Secondary")),"")))))))))</f>
        <v/>
      </c>
    </row>
    <row r="9912" spans="5:5" ht="15" customHeight="1" x14ac:dyDescent="0.35">
      <c r="E9912" s="11" t="str">
        <f>IF(F9912="Primary Timing Controller","Timing",IF(F9912="Secondary Timing Controller","Timing",IF(F9912="Star","Ethernet",IF(F9912="Door Controller","Security Solution",IF(F9912="Elevator Controller","Security Solution",IF(F9912="Range Extender","Security Solution",IF(F9912="Dropbox","Standalone",IF(F9912="LF Exciter","Standalone",IF(OR(F9912="Monitor",F9912="Virtual Wall"),IF(VLOOKUP(H9912,IRDeviceDetails!$A$1:$B$10000,2,FALSE)=0,"Standalone",IF(ISNUMBER(MATCH(H9912,ConfigGrouping!$D$1:$D$10000,0)),"Primary","Secondary")),"")))))))))</f>
        <v/>
      </c>
    </row>
    <row r="9913" spans="5:5" ht="15" customHeight="1" x14ac:dyDescent="0.35">
      <c r="E9913" s="11" t="str">
        <f>IF(F9913="Primary Timing Controller","Timing",IF(F9913="Secondary Timing Controller","Timing",IF(F9913="Star","Ethernet",IF(F9913="Door Controller","Security Solution",IF(F9913="Elevator Controller","Security Solution",IF(F9913="Range Extender","Security Solution",IF(F9913="Dropbox","Standalone",IF(F9913="LF Exciter","Standalone",IF(OR(F9913="Monitor",F9913="Virtual Wall"),IF(VLOOKUP(H9913,IRDeviceDetails!$A$1:$B$10000,2,FALSE)=0,"Standalone",IF(ISNUMBER(MATCH(H9913,ConfigGrouping!$D$1:$D$10000,0)),"Primary","Secondary")),"")))))))))</f>
        <v/>
      </c>
    </row>
    <row r="9914" spans="5:5" ht="15" customHeight="1" x14ac:dyDescent="0.35">
      <c r="E9914" s="11" t="str">
        <f>IF(F9914="Primary Timing Controller","Timing",IF(F9914="Secondary Timing Controller","Timing",IF(F9914="Star","Ethernet",IF(F9914="Door Controller","Security Solution",IF(F9914="Elevator Controller","Security Solution",IF(F9914="Range Extender","Security Solution",IF(F9914="Dropbox","Standalone",IF(F9914="LF Exciter","Standalone",IF(OR(F9914="Monitor",F9914="Virtual Wall"),IF(VLOOKUP(H9914,IRDeviceDetails!$A$1:$B$10000,2,FALSE)=0,"Standalone",IF(ISNUMBER(MATCH(H9914,ConfigGrouping!$D$1:$D$10000,0)),"Primary","Secondary")),"")))))))))</f>
        <v/>
      </c>
    </row>
    <row r="9915" spans="5:5" ht="15" customHeight="1" x14ac:dyDescent="0.35">
      <c r="E9915" s="11" t="str">
        <f>IF(F9915="Primary Timing Controller","Timing",IF(F9915="Secondary Timing Controller","Timing",IF(F9915="Star","Ethernet",IF(F9915="Door Controller","Security Solution",IF(F9915="Elevator Controller","Security Solution",IF(F9915="Range Extender","Security Solution",IF(F9915="Dropbox","Standalone",IF(F9915="LF Exciter","Standalone",IF(OR(F9915="Monitor",F9915="Virtual Wall"),IF(VLOOKUP(H9915,IRDeviceDetails!$A$1:$B$10000,2,FALSE)=0,"Standalone",IF(ISNUMBER(MATCH(H9915,ConfigGrouping!$D$1:$D$10000,0)),"Primary","Secondary")),"")))))))))</f>
        <v/>
      </c>
    </row>
    <row r="9916" spans="5:5" ht="15" customHeight="1" x14ac:dyDescent="0.35">
      <c r="E9916" s="11" t="str">
        <f>IF(F9916="Primary Timing Controller","Timing",IF(F9916="Secondary Timing Controller","Timing",IF(F9916="Star","Ethernet",IF(F9916="Door Controller","Security Solution",IF(F9916="Elevator Controller","Security Solution",IF(F9916="Range Extender","Security Solution",IF(F9916="Dropbox","Standalone",IF(F9916="LF Exciter","Standalone",IF(OR(F9916="Monitor",F9916="Virtual Wall"),IF(VLOOKUP(H9916,IRDeviceDetails!$A$1:$B$10000,2,FALSE)=0,"Standalone",IF(ISNUMBER(MATCH(H9916,ConfigGrouping!$D$1:$D$10000,0)),"Primary","Secondary")),"")))))))))</f>
        <v/>
      </c>
    </row>
    <row r="9917" spans="5:5" ht="15" customHeight="1" x14ac:dyDescent="0.35">
      <c r="E9917" s="11" t="str">
        <f>IF(F9917="Primary Timing Controller","Timing",IF(F9917="Secondary Timing Controller","Timing",IF(F9917="Star","Ethernet",IF(F9917="Door Controller","Security Solution",IF(F9917="Elevator Controller","Security Solution",IF(F9917="Range Extender","Security Solution",IF(F9917="Dropbox","Standalone",IF(F9917="LF Exciter","Standalone",IF(OR(F9917="Monitor",F9917="Virtual Wall"),IF(VLOOKUP(H9917,IRDeviceDetails!$A$1:$B$10000,2,FALSE)=0,"Standalone",IF(ISNUMBER(MATCH(H9917,ConfigGrouping!$D$1:$D$10000,0)),"Primary","Secondary")),"")))))))))</f>
        <v/>
      </c>
    </row>
    <row r="9918" spans="5:5" ht="15" customHeight="1" x14ac:dyDescent="0.35">
      <c r="E9918" s="11" t="str">
        <f>IF(F9918="Primary Timing Controller","Timing",IF(F9918="Secondary Timing Controller","Timing",IF(F9918="Star","Ethernet",IF(F9918="Door Controller","Security Solution",IF(F9918="Elevator Controller","Security Solution",IF(F9918="Range Extender","Security Solution",IF(F9918="Dropbox","Standalone",IF(F9918="LF Exciter","Standalone",IF(OR(F9918="Monitor",F9918="Virtual Wall"),IF(VLOOKUP(H9918,IRDeviceDetails!$A$1:$B$10000,2,FALSE)=0,"Standalone",IF(ISNUMBER(MATCH(H9918,ConfigGrouping!$D$1:$D$10000,0)),"Primary","Secondary")),"")))))))))</f>
        <v/>
      </c>
    </row>
    <row r="9919" spans="5:5" ht="15" customHeight="1" x14ac:dyDescent="0.35">
      <c r="E9919" s="11" t="str">
        <f>IF(F9919="Primary Timing Controller","Timing",IF(F9919="Secondary Timing Controller","Timing",IF(F9919="Star","Ethernet",IF(F9919="Door Controller","Security Solution",IF(F9919="Elevator Controller","Security Solution",IF(F9919="Range Extender","Security Solution",IF(F9919="Dropbox","Standalone",IF(F9919="LF Exciter","Standalone",IF(OR(F9919="Monitor",F9919="Virtual Wall"),IF(VLOOKUP(H9919,IRDeviceDetails!$A$1:$B$10000,2,FALSE)=0,"Standalone",IF(ISNUMBER(MATCH(H9919,ConfigGrouping!$D$1:$D$10000,0)),"Primary","Secondary")),"")))))))))</f>
        <v/>
      </c>
    </row>
    <row r="9920" spans="5:5" ht="15" customHeight="1" x14ac:dyDescent="0.35">
      <c r="E9920" s="11" t="str">
        <f>IF(F9920="Primary Timing Controller","Timing",IF(F9920="Secondary Timing Controller","Timing",IF(F9920="Star","Ethernet",IF(F9920="Door Controller","Security Solution",IF(F9920="Elevator Controller","Security Solution",IF(F9920="Range Extender","Security Solution",IF(F9920="Dropbox","Standalone",IF(F9920="LF Exciter","Standalone",IF(OR(F9920="Monitor",F9920="Virtual Wall"),IF(VLOOKUP(H9920,IRDeviceDetails!$A$1:$B$10000,2,FALSE)=0,"Standalone",IF(ISNUMBER(MATCH(H9920,ConfigGrouping!$D$1:$D$10000,0)),"Primary","Secondary")),"")))))))))</f>
        <v/>
      </c>
    </row>
    <row r="9921" spans="5:5" ht="15" customHeight="1" x14ac:dyDescent="0.35">
      <c r="E9921" s="11" t="str">
        <f>IF(F9921="Primary Timing Controller","Timing",IF(F9921="Secondary Timing Controller","Timing",IF(F9921="Star","Ethernet",IF(F9921="Door Controller","Security Solution",IF(F9921="Elevator Controller","Security Solution",IF(F9921="Range Extender","Security Solution",IF(F9921="Dropbox","Standalone",IF(F9921="LF Exciter","Standalone",IF(OR(F9921="Monitor",F9921="Virtual Wall"),IF(VLOOKUP(H9921,IRDeviceDetails!$A$1:$B$10000,2,FALSE)=0,"Standalone",IF(ISNUMBER(MATCH(H9921,ConfigGrouping!$D$1:$D$10000,0)),"Primary","Secondary")),"")))))))))</f>
        <v/>
      </c>
    </row>
    <row r="9922" spans="5:5" ht="15" customHeight="1" x14ac:dyDescent="0.35">
      <c r="E9922" s="11" t="str">
        <f>IF(F9922="Primary Timing Controller","Timing",IF(F9922="Secondary Timing Controller","Timing",IF(F9922="Star","Ethernet",IF(F9922="Door Controller","Security Solution",IF(F9922="Elevator Controller","Security Solution",IF(F9922="Range Extender","Security Solution",IF(F9922="Dropbox","Standalone",IF(F9922="LF Exciter","Standalone",IF(OR(F9922="Monitor",F9922="Virtual Wall"),IF(VLOOKUP(H9922,IRDeviceDetails!$A$1:$B$10000,2,FALSE)=0,"Standalone",IF(ISNUMBER(MATCH(H9922,ConfigGrouping!$D$1:$D$10000,0)),"Primary","Secondary")),"")))))))))</f>
        <v/>
      </c>
    </row>
    <row r="9923" spans="5:5" ht="15" customHeight="1" x14ac:dyDescent="0.35">
      <c r="E9923" s="11" t="str">
        <f>IF(F9923="Primary Timing Controller","Timing",IF(F9923="Secondary Timing Controller","Timing",IF(F9923="Star","Ethernet",IF(F9923="Door Controller","Security Solution",IF(F9923="Elevator Controller","Security Solution",IF(F9923="Range Extender","Security Solution",IF(F9923="Dropbox","Standalone",IF(F9923="LF Exciter","Standalone",IF(OR(F9923="Monitor",F9923="Virtual Wall"),IF(VLOOKUP(H9923,IRDeviceDetails!$A$1:$B$10000,2,FALSE)=0,"Standalone",IF(ISNUMBER(MATCH(H9923,ConfigGrouping!$D$1:$D$10000,0)),"Primary","Secondary")),"")))))))))</f>
        <v/>
      </c>
    </row>
    <row r="9924" spans="5:5" ht="15" customHeight="1" x14ac:dyDescent="0.35">
      <c r="E9924" s="11" t="str">
        <f>IF(F9924="Primary Timing Controller","Timing",IF(F9924="Secondary Timing Controller","Timing",IF(F9924="Star","Ethernet",IF(F9924="Door Controller","Security Solution",IF(F9924="Elevator Controller","Security Solution",IF(F9924="Range Extender","Security Solution",IF(F9924="Dropbox","Standalone",IF(F9924="LF Exciter","Standalone",IF(OR(F9924="Monitor",F9924="Virtual Wall"),IF(VLOOKUP(H9924,IRDeviceDetails!$A$1:$B$10000,2,FALSE)=0,"Standalone",IF(ISNUMBER(MATCH(H9924,ConfigGrouping!$D$1:$D$10000,0)),"Primary","Secondary")),"")))))))))</f>
        <v/>
      </c>
    </row>
    <row r="9925" spans="5:5" ht="15" customHeight="1" x14ac:dyDescent="0.35">
      <c r="E9925" s="11" t="str">
        <f>IF(F9925="Primary Timing Controller","Timing",IF(F9925="Secondary Timing Controller","Timing",IF(F9925="Star","Ethernet",IF(F9925="Door Controller","Security Solution",IF(F9925="Elevator Controller","Security Solution",IF(F9925="Range Extender","Security Solution",IF(F9925="Dropbox","Standalone",IF(F9925="LF Exciter","Standalone",IF(OR(F9925="Monitor",F9925="Virtual Wall"),IF(VLOOKUP(H9925,IRDeviceDetails!$A$1:$B$10000,2,FALSE)=0,"Standalone",IF(ISNUMBER(MATCH(H9925,ConfigGrouping!$D$1:$D$10000,0)),"Primary","Secondary")),"")))))))))</f>
        <v/>
      </c>
    </row>
    <row r="9926" spans="5:5" ht="15" customHeight="1" x14ac:dyDescent="0.35">
      <c r="E9926" s="11" t="str">
        <f>IF(F9926="Primary Timing Controller","Timing",IF(F9926="Secondary Timing Controller","Timing",IF(F9926="Star","Ethernet",IF(F9926="Door Controller","Security Solution",IF(F9926="Elevator Controller","Security Solution",IF(F9926="Range Extender","Security Solution",IF(F9926="Dropbox","Standalone",IF(F9926="LF Exciter","Standalone",IF(OR(F9926="Monitor",F9926="Virtual Wall"),IF(VLOOKUP(H9926,IRDeviceDetails!$A$1:$B$10000,2,FALSE)=0,"Standalone",IF(ISNUMBER(MATCH(H9926,ConfigGrouping!$D$1:$D$10000,0)),"Primary","Secondary")),"")))))))))</f>
        <v/>
      </c>
    </row>
    <row r="9927" spans="5:5" ht="15" customHeight="1" x14ac:dyDescent="0.35">
      <c r="E9927" s="11" t="str">
        <f>IF(F9927="Primary Timing Controller","Timing",IF(F9927="Secondary Timing Controller","Timing",IF(F9927="Star","Ethernet",IF(F9927="Door Controller","Security Solution",IF(F9927="Elevator Controller","Security Solution",IF(F9927="Range Extender","Security Solution",IF(F9927="Dropbox","Standalone",IF(F9927="LF Exciter","Standalone",IF(OR(F9927="Monitor",F9927="Virtual Wall"),IF(VLOOKUP(H9927,IRDeviceDetails!$A$1:$B$10000,2,FALSE)=0,"Standalone",IF(ISNUMBER(MATCH(H9927,ConfigGrouping!$D$1:$D$10000,0)),"Primary","Secondary")),"")))))))))</f>
        <v/>
      </c>
    </row>
    <row r="9928" spans="5:5" ht="15" customHeight="1" x14ac:dyDescent="0.35">
      <c r="E9928" s="11" t="str">
        <f>IF(F9928="Primary Timing Controller","Timing",IF(F9928="Secondary Timing Controller","Timing",IF(F9928="Star","Ethernet",IF(F9928="Door Controller","Security Solution",IF(F9928="Elevator Controller","Security Solution",IF(F9928="Range Extender","Security Solution",IF(F9928="Dropbox","Standalone",IF(F9928="LF Exciter","Standalone",IF(OR(F9928="Monitor",F9928="Virtual Wall"),IF(VLOOKUP(H9928,IRDeviceDetails!$A$1:$B$10000,2,FALSE)=0,"Standalone",IF(ISNUMBER(MATCH(H9928,ConfigGrouping!$D$1:$D$10000,0)),"Primary","Secondary")),"")))))))))</f>
        <v/>
      </c>
    </row>
    <row r="9929" spans="5:5" ht="15" customHeight="1" x14ac:dyDescent="0.35">
      <c r="E9929" s="11" t="str">
        <f>IF(F9929="Primary Timing Controller","Timing",IF(F9929="Secondary Timing Controller","Timing",IF(F9929="Star","Ethernet",IF(F9929="Door Controller","Security Solution",IF(F9929="Elevator Controller","Security Solution",IF(F9929="Range Extender","Security Solution",IF(F9929="Dropbox","Standalone",IF(F9929="LF Exciter","Standalone",IF(OR(F9929="Monitor",F9929="Virtual Wall"),IF(VLOOKUP(H9929,IRDeviceDetails!$A$1:$B$10000,2,FALSE)=0,"Standalone",IF(ISNUMBER(MATCH(H9929,ConfigGrouping!$D$1:$D$10000,0)),"Primary","Secondary")),"")))))))))</f>
        <v/>
      </c>
    </row>
    <row r="9930" spans="5:5" ht="15" customHeight="1" x14ac:dyDescent="0.35">
      <c r="E9930" s="11" t="str">
        <f>IF(F9930="Primary Timing Controller","Timing",IF(F9930="Secondary Timing Controller","Timing",IF(F9930="Star","Ethernet",IF(F9930="Door Controller","Security Solution",IF(F9930="Elevator Controller","Security Solution",IF(F9930="Range Extender","Security Solution",IF(F9930="Dropbox","Standalone",IF(F9930="LF Exciter","Standalone",IF(OR(F9930="Monitor",F9930="Virtual Wall"),IF(VLOOKUP(H9930,IRDeviceDetails!$A$1:$B$10000,2,FALSE)=0,"Standalone",IF(ISNUMBER(MATCH(H9930,ConfigGrouping!$D$1:$D$10000,0)),"Primary","Secondary")),"")))))))))</f>
        <v/>
      </c>
    </row>
    <row r="9931" spans="5:5" ht="15" customHeight="1" x14ac:dyDescent="0.35">
      <c r="E9931" s="11" t="str">
        <f>IF(F9931="Primary Timing Controller","Timing",IF(F9931="Secondary Timing Controller","Timing",IF(F9931="Star","Ethernet",IF(F9931="Door Controller","Security Solution",IF(F9931="Elevator Controller","Security Solution",IF(F9931="Range Extender","Security Solution",IF(F9931="Dropbox","Standalone",IF(F9931="LF Exciter","Standalone",IF(OR(F9931="Monitor",F9931="Virtual Wall"),IF(VLOOKUP(H9931,IRDeviceDetails!$A$1:$B$10000,2,FALSE)=0,"Standalone",IF(ISNUMBER(MATCH(H9931,ConfigGrouping!$D$1:$D$10000,0)),"Primary","Secondary")),"")))))))))</f>
        <v/>
      </c>
    </row>
    <row r="9932" spans="5:5" ht="15" customHeight="1" x14ac:dyDescent="0.35">
      <c r="E9932" s="11" t="str">
        <f>IF(F9932="Primary Timing Controller","Timing",IF(F9932="Secondary Timing Controller","Timing",IF(F9932="Star","Ethernet",IF(F9932="Door Controller","Security Solution",IF(F9932="Elevator Controller","Security Solution",IF(F9932="Range Extender","Security Solution",IF(F9932="Dropbox","Standalone",IF(F9932="LF Exciter","Standalone",IF(OR(F9932="Monitor",F9932="Virtual Wall"),IF(VLOOKUP(H9932,IRDeviceDetails!$A$1:$B$10000,2,FALSE)=0,"Standalone",IF(ISNUMBER(MATCH(H9932,ConfigGrouping!$D$1:$D$10000,0)),"Primary","Secondary")),"")))))))))</f>
        <v/>
      </c>
    </row>
    <row r="9933" spans="5:5" ht="15" customHeight="1" x14ac:dyDescent="0.35">
      <c r="E9933" s="11" t="str">
        <f>IF(F9933="Primary Timing Controller","Timing",IF(F9933="Secondary Timing Controller","Timing",IF(F9933="Star","Ethernet",IF(F9933="Door Controller","Security Solution",IF(F9933="Elevator Controller","Security Solution",IF(F9933="Range Extender","Security Solution",IF(F9933="Dropbox","Standalone",IF(F9933="LF Exciter","Standalone",IF(OR(F9933="Monitor",F9933="Virtual Wall"),IF(VLOOKUP(H9933,IRDeviceDetails!$A$1:$B$10000,2,FALSE)=0,"Standalone",IF(ISNUMBER(MATCH(H9933,ConfigGrouping!$D$1:$D$10000,0)),"Primary","Secondary")),"")))))))))</f>
        <v/>
      </c>
    </row>
    <row r="9934" spans="5:5" ht="15" customHeight="1" x14ac:dyDescent="0.35">
      <c r="E9934" s="11" t="str">
        <f>IF(F9934="Primary Timing Controller","Timing",IF(F9934="Secondary Timing Controller","Timing",IF(F9934="Star","Ethernet",IF(F9934="Door Controller","Security Solution",IF(F9934="Elevator Controller","Security Solution",IF(F9934="Range Extender","Security Solution",IF(F9934="Dropbox","Standalone",IF(F9934="LF Exciter","Standalone",IF(OR(F9934="Monitor",F9934="Virtual Wall"),IF(VLOOKUP(H9934,IRDeviceDetails!$A$1:$B$10000,2,FALSE)=0,"Standalone",IF(ISNUMBER(MATCH(H9934,ConfigGrouping!$D$1:$D$10000,0)),"Primary","Secondary")),"")))))))))</f>
        <v/>
      </c>
    </row>
    <row r="9935" spans="5:5" ht="15" customHeight="1" x14ac:dyDescent="0.35">
      <c r="E9935" s="11" t="str">
        <f>IF(F9935="Primary Timing Controller","Timing",IF(F9935="Secondary Timing Controller","Timing",IF(F9935="Star","Ethernet",IF(F9935="Door Controller","Security Solution",IF(F9935="Elevator Controller","Security Solution",IF(F9935="Range Extender","Security Solution",IF(F9935="Dropbox","Standalone",IF(F9935="LF Exciter","Standalone",IF(OR(F9935="Monitor",F9935="Virtual Wall"),IF(VLOOKUP(H9935,IRDeviceDetails!$A$1:$B$10000,2,FALSE)=0,"Standalone",IF(ISNUMBER(MATCH(H9935,ConfigGrouping!$D$1:$D$10000,0)),"Primary","Secondary")),"")))))))))</f>
        <v/>
      </c>
    </row>
    <row r="9936" spans="5:5" ht="15" customHeight="1" x14ac:dyDescent="0.35">
      <c r="E9936" s="11" t="str">
        <f>IF(F9936="Primary Timing Controller","Timing",IF(F9936="Secondary Timing Controller","Timing",IF(F9936="Star","Ethernet",IF(F9936="Door Controller","Security Solution",IF(F9936="Elevator Controller","Security Solution",IF(F9936="Range Extender","Security Solution",IF(F9936="Dropbox","Standalone",IF(F9936="LF Exciter","Standalone",IF(OR(F9936="Monitor",F9936="Virtual Wall"),IF(VLOOKUP(H9936,IRDeviceDetails!$A$1:$B$10000,2,FALSE)=0,"Standalone",IF(ISNUMBER(MATCH(H9936,ConfigGrouping!$D$1:$D$10000,0)),"Primary","Secondary")),"")))))))))</f>
        <v/>
      </c>
    </row>
    <row r="9937" spans="5:5" ht="15" customHeight="1" x14ac:dyDescent="0.35">
      <c r="E9937" s="11" t="str">
        <f>IF(F9937="Primary Timing Controller","Timing",IF(F9937="Secondary Timing Controller","Timing",IF(F9937="Star","Ethernet",IF(F9937="Door Controller","Security Solution",IF(F9937="Elevator Controller","Security Solution",IF(F9937="Range Extender","Security Solution",IF(F9937="Dropbox","Standalone",IF(F9937="LF Exciter","Standalone",IF(OR(F9937="Monitor",F9937="Virtual Wall"),IF(VLOOKUP(H9937,IRDeviceDetails!$A$1:$B$10000,2,FALSE)=0,"Standalone",IF(ISNUMBER(MATCH(H9937,ConfigGrouping!$D$1:$D$10000,0)),"Primary","Secondary")),"")))))))))</f>
        <v/>
      </c>
    </row>
    <row r="9938" spans="5:5" ht="15" customHeight="1" x14ac:dyDescent="0.35">
      <c r="E9938" s="11" t="str">
        <f>IF(F9938="Primary Timing Controller","Timing",IF(F9938="Secondary Timing Controller","Timing",IF(F9938="Star","Ethernet",IF(F9938="Door Controller","Security Solution",IF(F9938="Elevator Controller","Security Solution",IF(F9938="Range Extender","Security Solution",IF(F9938="Dropbox","Standalone",IF(F9938="LF Exciter","Standalone",IF(OR(F9938="Monitor",F9938="Virtual Wall"),IF(VLOOKUP(H9938,IRDeviceDetails!$A$1:$B$10000,2,FALSE)=0,"Standalone",IF(ISNUMBER(MATCH(H9938,ConfigGrouping!$D$1:$D$10000,0)),"Primary","Secondary")),"")))))))))</f>
        <v/>
      </c>
    </row>
    <row r="9939" spans="5:5" ht="15" customHeight="1" x14ac:dyDescent="0.35">
      <c r="E9939" s="11" t="str">
        <f>IF(F9939="Primary Timing Controller","Timing",IF(F9939="Secondary Timing Controller","Timing",IF(F9939="Star","Ethernet",IF(F9939="Door Controller","Security Solution",IF(F9939="Elevator Controller","Security Solution",IF(F9939="Range Extender","Security Solution",IF(F9939="Dropbox","Standalone",IF(F9939="LF Exciter","Standalone",IF(OR(F9939="Monitor",F9939="Virtual Wall"),IF(VLOOKUP(H9939,IRDeviceDetails!$A$1:$B$10000,2,FALSE)=0,"Standalone",IF(ISNUMBER(MATCH(H9939,ConfigGrouping!$D$1:$D$10000,0)),"Primary","Secondary")),"")))))))))</f>
        <v/>
      </c>
    </row>
    <row r="9940" spans="5:5" ht="15" customHeight="1" x14ac:dyDescent="0.35">
      <c r="E9940" s="11" t="str">
        <f>IF(F9940="Primary Timing Controller","Timing",IF(F9940="Secondary Timing Controller","Timing",IF(F9940="Star","Ethernet",IF(F9940="Door Controller","Security Solution",IF(F9940="Elevator Controller","Security Solution",IF(F9940="Range Extender","Security Solution",IF(F9940="Dropbox","Standalone",IF(F9940="LF Exciter","Standalone",IF(OR(F9940="Monitor",F9940="Virtual Wall"),IF(VLOOKUP(H9940,IRDeviceDetails!$A$1:$B$10000,2,FALSE)=0,"Standalone",IF(ISNUMBER(MATCH(H9940,ConfigGrouping!$D$1:$D$10000,0)),"Primary","Secondary")),"")))))))))</f>
        <v/>
      </c>
    </row>
    <row r="9941" spans="5:5" ht="15" customHeight="1" x14ac:dyDescent="0.35">
      <c r="E9941" s="11" t="str">
        <f>IF(F9941="Primary Timing Controller","Timing",IF(F9941="Secondary Timing Controller","Timing",IF(F9941="Star","Ethernet",IF(F9941="Door Controller","Security Solution",IF(F9941="Elevator Controller","Security Solution",IF(F9941="Range Extender","Security Solution",IF(F9941="Dropbox","Standalone",IF(F9941="LF Exciter","Standalone",IF(OR(F9941="Monitor",F9941="Virtual Wall"),IF(VLOOKUP(H9941,IRDeviceDetails!$A$1:$B$10000,2,FALSE)=0,"Standalone",IF(ISNUMBER(MATCH(H9941,ConfigGrouping!$D$1:$D$10000,0)),"Primary","Secondary")),"")))))))))</f>
        <v/>
      </c>
    </row>
    <row r="9942" spans="5:5" ht="15" customHeight="1" x14ac:dyDescent="0.35">
      <c r="E9942" s="11" t="str">
        <f>IF(F9942="Primary Timing Controller","Timing",IF(F9942="Secondary Timing Controller","Timing",IF(F9942="Star","Ethernet",IF(F9942="Door Controller","Security Solution",IF(F9942="Elevator Controller","Security Solution",IF(F9942="Range Extender","Security Solution",IF(F9942="Dropbox","Standalone",IF(F9942="LF Exciter","Standalone",IF(OR(F9942="Monitor",F9942="Virtual Wall"),IF(VLOOKUP(H9942,IRDeviceDetails!$A$1:$B$10000,2,FALSE)=0,"Standalone",IF(ISNUMBER(MATCH(H9942,ConfigGrouping!$D$1:$D$10000,0)),"Primary","Secondary")),"")))))))))</f>
        <v/>
      </c>
    </row>
    <row r="9943" spans="5:5" ht="15" customHeight="1" x14ac:dyDescent="0.35">
      <c r="E9943" s="11" t="str">
        <f>IF(F9943="Primary Timing Controller","Timing",IF(F9943="Secondary Timing Controller","Timing",IF(F9943="Star","Ethernet",IF(F9943="Door Controller","Security Solution",IF(F9943="Elevator Controller","Security Solution",IF(F9943="Range Extender","Security Solution",IF(F9943="Dropbox","Standalone",IF(F9943="LF Exciter","Standalone",IF(OR(F9943="Monitor",F9943="Virtual Wall"),IF(VLOOKUP(H9943,IRDeviceDetails!$A$1:$B$10000,2,FALSE)=0,"Standalone",IF(ISNUMBER(MATCH(H9943,ConfigGrouping!$D$1:$D$10000,0)),"Primary","Secondary")),"")))))))))</f>
        <v/>
      </c>
    </row>
    <row r="9944" spans="5:5" ht="15" customHeight="1" x14ac:dyDescent="0.35">
      <c r="E9944" s="11" t="str">
        <f>IF(F9944="Primary Timing Controller","Timing",IF(F9944="Secondary Timing Controller","Timing",IF(F9944="Star","Ethernet",IF(F9944="Door Controller","Security Solution",IF(F9944="Elevator Controller","Security Solution",IF(F9944="Range Extender","Security Solution",IF(F9944="Dropbox","Standalone",IF(F9944="LF Exciter","Standalone",IF(OR(F9944="Monitor",F9944="Virtual Wall"),IF(VLOOKUP(H9944,IRDeviceDetails!$A$1:$B$10000,2,FALSE)=0,"Standalone",IF(ISNUMBER(MATCH(H9944,ConfigGrouping!$D$1:$D$10000,0)),"Primary","Secondary")),"")))))))))</f>
        <v/>
      </c>
    </row>
    <row r="9945" spans="5:5" ht="15" customHeight="1" x14ac:dyDescent="0.35">
      <c r="E9945" s="11" t="str">
        <f>IF(F9945="Primary Timing Controller","Timing",IF(F9945="Secondary Timing Controller","Timing",IF(F9945="Star","Ethernet",IF(F9945="Door Controller","Security Solution",IF(F9945="Elevator Controller","Security Solution",IF(F9945="Range Extender","Security Solution",IF(F9945="Dropbox","Standalone",IF(F9945="LF Exciter","Standalone",IF(OR(F9945="Monitor",F9945="Virtual Wall"),IF(VLOOKUP(H9945,IRDeviceDetails!$A$1:$B$10000,2,FALSE)=0,"Standalone",IF(ISNUMBER(MATCH(H9945,ConfigGrouping!$D$1:$D$10000,0)),"Primary","Secondary")),"")))))))))</f>
        <v/>
      </c>
    </row>
    <row r="9946" spans="5:5" ht="15" customHeight="1" x14ac:dyDescent="0.35">
      <c r="E9946" s="11" t="str">
        <f>IF(F9946="Primary Timing Controller","Timing",IF(F9946="Secondary Timing Controller","Timing",IF(F9946="Star","Ethernet",IF(F9946="Door Controller","Security Solution",IF(F9946="Elevator Controller","Security Solution",IF(F9946="Range Extender","Security Solution",IF(F9946="Dropbox","Standalone",IF(F9946="LF Exciter","Standalone",IF(OR(F9946="Monitor",F9946="Virtual Wall"),IF(VLOOKUP(H9946,IRDeviceDetails!$A$1:$B$10000,2,FALSE)=0,"Standalone",IF(ISNUMBER(MATCH(H9946,ConfigGrouping!$D$1:$D$10000,0)),"Primary","Secondary")),"")))))))))</f>
        <v/>
      </c>
    </row>
    <row r="9947" spans="5:5" ht="15" customHeight="1" x14ac:dyDescent="0.35">
      <c r="E9947" s="11" t="str">
        <f>IF(F9947="Primary Timing Controller","Timing",IF(F9947="Secondary Timing Controller","Timing",IF(F9947="Star","Ethernet",IF(F9947="Door Controller","Security Solution",IF(F9947="Elevator Controller","Security Solution",IF(F9947="Range Extender","Security Solution",IF(F9947="Dropbox","Standalone",IF(F9947="LF Exciter","Standalone",IF(OR(F9947="Monitor",F9947="Virtual Wall"),IF(VLOOKUP(H9947,IRDeviceDetails!$A$1:$B$10000,2,FALSE)=0,"Standalone",IF(ISNUMBER(MATCH(H9947,ConfigGrouping!$D$1:$D$10000,0)),"Primary","Secondary")),"")))))))))</f>
        <v/>
      </c>
    </row>
    <row r="9948" spans="5:5" ht="15" customHeight="1" x14ac:dyDescent="0.35">
      <c r="E9948" s="11" t="str">
        <f>IF(F9948="Primary Timing Controller","Timing",IF(F9948="Secondary Timing Controller","Timing",IF(F9948="Star","Ethernet",IF(F9948="Door Controller","Security Solution",IF(F9948="Elevator Controller","Security Solution",IF(F9948="Range Extender","Security Solution",IF(F9948="Dropbox","Standalone",IF(F9948="LF Exciter","Standalone",IF(OR(F9948="Monitor",F9948="Virtual Wall"),IF(VLOOKUP(H9948,IRDeviceDetails!$A$1:$B$10000,2,FALSE)=0,"Standalone",IF(ISNUMBER(MATCH(H9948,ConfigGrouping!$D$1:$D$10000,0)),"Primary","Secondary")),"")))))))))</f>
        <v/>
      </c>
    </row>
    <row r="9949" spans="5:5" ht="15" customHeight="1" x14ac:dyDescent="0.35">
      <c r="E9949" s="11" t="str">
        <f>IF(F9949="Primary Timing Controller","Timing",IF(F9949="Secondary Timing Controller","Timing",IF(F9949="Star","Ethernet",IF(F9949="Door Controller","Security Solution",IF(F9949="Elevator Controller","Security Solution",IF(F9949="Range Extender","Security Solution",IF(F9949="Dropbox","Standalone",IF(F9949="LF Exciter","Standalone",IF(OR(F9949="Monitor",F9949="Virtual Wall"),IF(VLOOKUP(H9949,IRDeviceDetails!$A$1:$B$10000,2,FALSE)=0,"Standalone",IF(ISNUMBER(MATCH(H9949,ConfigGrouping!$D$1:$D$10000,0)),"Primary","Secondary")),"")))))))))</f>
        <v/>
      </c>
    </row>
    <row r="9950" spans="5:5" ht="15" customHeight="1" x14ac:dyDescent="0.35">
      <c r="E9950" s="11" t="str">
        <f>IF(F9950="Primary Timing Controller","Timing",IF(F9950="Secondary Timing Controller","Timing",IF(F9950="Star","Ethernet",IF(F9950="Door Controller","Security Solution",IF(F9950="Elevator Controller","Security Solution",IF(F9950="Range Extender","Security Solution",IF(F9950="Dropbox","Standalone",IF(F9950="LF Exciter","Standalone",IF(OR(F9950="Monitor",F9950="Virtual Wall"),IF(VLOOKUP(H9950,IRDeviceDetails!$A$1:$B$10000,2,FALSE)=0,"Standalone",IF(ISNUMBER(MATCH(H9950,ConfigGrouping!$D$1:$D$10000,0)),"Primary","Secondary")),"")))))))))</f>
        <v/>
      </c>
    </row>
    <row r="9951" spans="5:5" ht="15" customHeight="1" x14ac:dyDescent="0.35">
      <c r="E9951" s="11" t="str">
        <f>IF(F9951="Primary Timing Controller","Timing",IF(F9951="Secondary Timing Controller","Timing",IF(F9951="Star","Ethernet",IF(F9951="Door Controller","Security Solution",IF(F9951="Elevator Controller","Security Solution",IF(F9951="Range Extender","Security Solution",IF(F9951="Dropbox","Standalone",IF(F9951="LF Exciter","Standalone",IF(OR(F9951="Monitor",F9951="Virtual Wall"),IF(VLOOKUP(H9951,IRDeviceDetails!$A$1:$B$10000,2,FALSE)=0,"Standalone",IF(ISNUMBER(MATCH(H9951,ConfigGrouping!$D$1:$D$10000,0)),"Primary","Secondary")),"")))))))))</f>
        <v/>
      </c>
    </row>
    <row r="9952" spans="5:5" ht="15" customHeight="1" x14ac:dyDescent="0.35">
      <c r="E9952" s="11" t="str">
        <f>IF(F9952="Primary Timing Controller","Timing",IF(F9952="Secondary Timing Controller","Timing",IF(F9952="Star","Ethernet",IF(F9952="Door Controller","Security Solution",IF(F9952="Elevator Controller","Security Solution",IF(F9952="Range Extender","Security Solution",IF(F9952="Dropbox","Standalone",IF(F9952="LF Exciter","Standalone",IF(OR(F9952="Monitor",F9952="Virtual Wall"),IF(VLOOKUP(H9952,IRDeviceDetails!$A$1:$B$10000,2,FALSE)=0,"Standalone",IF(ISNUMBER(MATCH(H9952,ConfigGrouping!$D$1:$D$10000,0)),"Primary","Secondary")),"")))))))))</f>
        <v/>
      </c>
    </row>
    <row r="9953" spans="5:5" ht="15" customHeight="1" x14ac:dyDescent="0.35">
      <c r="E9953" s="11" t="str">
        <f>IF(F9953="Primary Timing Controller","Timing",IF(F9953="Secondary Timing Controller","Timing",IF(F9953="Star","Ethernet",IF(F9953="Door Controller","Security Solution",IF(F9953="Elevator Controller","Security Solution",IF(F9953="Range Extender","Security Solution",IF(F9953="Dropbox","Standalone",IF(F9953="LF Exciter","Standalone",IF(OR(F9953="Monitor",F9953="Virtual Wall"),IF(VLOOKUP(H9953,IRDeviceDetails!$A$1:$B$10000,2,FALSE)=0,"Standalone",IF(ISNUMBER(MATCH(H9953,ConfigGrouping!$D$1:$D$10000,0)),"Primary","Secondary")),"")))))))))</f>
        <v/>
      </c>
    </row>
    <row r="9954" spans="5:5" ht="15" customHeight="1" x14ac:dyDescent="0.35">
      <c r="E9954" s="11" t="str">
        <f>IF(F9954="Primary Timing Controller","Timing",IF(F9954="Secondary Timing Controller","Timing",IF(F9954="Star","Ethernet",IF(F9954="Door Controller","Security Solution",IF(F9954="Elevator Controller","Security Solution",IF(F9954="Range Extender","Security Solution",IF(F9954="Dropbox","Standalone",IF(F9954="LF Exciter","Standalone",IF(OR(F9954="Monitor",F9954="Virtual Wall"),IF(VLOOKUP(H9954,IRDeviceDetails!$A$1:$B$10000,2,FALSE)=0,"Standalone",IF(ISNUMBER(MATCH(H9954,ConfigGrouping!$D$1:$D$10000,0)),"Primary","Secondary")),"")))))))))</f>
        <v/>
      </c>
    </row>
    <row r="9955" spans="5:5" ht="15" customHeight="1" x14ac:dyDescent="0.35">
      <c r="E9955" s="11" t="str">
        <f>IF(F9955="Primary Timing Controller","Timing",IF(F9955="Secondary Timing Controller","Timing",IF(F9955="Star","Ethernet",IF(F9955="Door Controller","Security Solution",IF(F9955="Elevator Controller","Security Solution",IF(F9955="Range Extender","Security Solution",IF(F9955="Dropbox","Standalone",IF(F9955="LF Exciter","Standalone",IF(OR(F9955="Monitor",F9955="Virtual Wall"),IF(VLOOKUP(H9955,IRDeviceDetails!$A$1:$B$10000,2,FALSE)=0,"Standalone",IF(ISNUMBER(MATCH(H9955,ConfigGrouping!$D$1:$D$10000,0)),"Primary","Secondary")),"")))))))))</f>
        <v/>
      </c>
    </row>
    <row r="9956" spans="5:5" ht="15" customHeight="1" x14ac:dyDescent="0.35">
      <c r="E9956" s="11" t="str">
        <f>IF(F9956="Primary Timing Controller","Timing",IF(F9956="Secondary Timing Controller","Timing",IF(F9956="Star","Ethernet",IF(F9956="Door Controller","Security Solution",IF(F9956="Elevator Controller","Security Solution",IF(F9956="Range Extender","Security Solution",IF(F9956="Dropbox","Standalone",IF(F9956="LF Exciter","Standalone",IF(OR(F9956="Monitor",F9956="Virtual Wall"),IF(VLOOKUP(H9956,IRDeviceDetails!$A$1:$B$10000,2,FALSE)=0,"Standalone",IF(ISNUMBER(MATCH(H9956,ConfigGrouping!$D$1:$D$10000,0)),"Primary","Secondary")),"")))))))))</f>
        <v/>
      </c>
    </row>
    <row r="9957" spans="5:5" ht="15" customHeight="1" x14ac:dyDescent="0.35">
      <c r="E9957" s="11" t="str">
        <f>IF(F9957="Primary Timing Controller","Timing",IF(F9957="Secondary Timing Controller","Timing",IF(F9957="Star","Ethernet",IF(F9957="Door Controller","Security Solution",IF(F9957="Elevator Controller","Security Solution",IF(F9957="Range Extender","Security Solution",IF(F9957="Dropbox","Standalone",IF(F9957="LF Exciter","Standalone",IF(OR(F9957="Monitor",F9957="Virtual Wall"),IF(VLOOKUP(H9957,IRDeviceDetails!$A$1:$B$10000,2,FALSE)=0,"Standalone",IF(ISNUMBER(MATCH(H9957,ConfigGrouping!$D$1:$D$10000,0)),"Primary","Secondary")),"")))))))))</f>
        <v/>
      </c>
    </row>
    <row r="9958" spans="5:5" ht="15" customHeight="1" x14ac:dyDescent="0.35">
      <c r="E9958" s="11" t="str">
        <f>IF(F9958="Primary Timing Controller","Timing",IF(F9958="Secondary Timing Controller","Timing",IF(F9958="Star","Ethernet",IF(F9958="Door Controller","Security Solution",IF(F9958="Elevator Controller","Security Solution",IF(F9958="Range Extender","Security Solution",IF(F9958="Dropbox","Standalone",IF(F9958="LF Exciter","Standalone",IF(OR(F9958="Monitor",F9958="Virtual Wall"),IF(VLOOKUP(H9958,IRDeviceDetails!$A$1:$B$10000,2,FALSE)=0,"Standalone",IF(ISNUMBER(MATCH(H9958,ConfigGrouping!$D$1:$D$10000,0)),"Primary","Secondary")),"")))))))))</f>
        <v/>
      </c>
    </row>
    <row r="9959" spans="5:5" ht="15" customHeight="1" x14ac:dyDescent="0.35">
      <c r="E9959" s="11" t="str">
        <f>IF(F9959="Primary Timing Controller","Timing",IF(F9959="Secondary Timing Controller","Timing",IF(F9959="Star","Ethernet",IF(F9959="Door Controller","Security Solution",IF(F9959="Elevator Controller","Security Solution",IF(F9959="Range Extender","Security Solution",IF(F9959="Dropbox","Standalone",IF(F9959="LF Exciter","Standalone",IF(OR(F9959="Monitor",F9959="Virtual Wall"),IF(VLOOKUP(H9959,IRDeviceDetails!$A$1:$B$10000,2,FALSE)=0,"Standalone",IF(ISNUMBER(MATCH(H9959,ConfigGrouping!$D$1:$D$10000,0)),"Primary","Secondary")),"")))))))))</f>
        <v/>
      </c>
    </row>
    <row r="9960" spans="5:5" ht="15" customHeight="1" x14ac:dyDescent="0.35">
      <c r="E9960" s="11" t="str">
        <f>IF(F9960="Primary Timing Controller","Timing",IF(F9960="Secondary Timing Controller","Timing",IF(F9960="Star","Ethernet",IF(F9960="Door Controller","Security Solution",IF(F9960="Elevator Controller","Security Solution",IF(F9960="Range Extender","Security Solution",IF(F9960="Dropbox","Standalone",IF(F9960="LF Exciter","Standalone",IF(OR(F9960="Monitor",F9960="Virtual Wall"),IF(VLOOKUP(H9960,IRDeviceDetails!$A$1:$B$10000,2,FALSE)=0,"Standalone",IF(ISNUMBER(MATCH(H9960,ConfigGrouping!$D$1:$D$10000,0)),"Primary","Secondary")),"")))))))))</f>
        <v/>
      </c>
    </row>
    <row r="9961" spans="5:5" ht="15" customHeight="1" x14ac:dyDescent="0.35">
      <c r="E9961" s="11" t="str">
        <f>IF(F9961="Primary Timing Controller","Timing",IF(F9961="Secondary Timing Controller","Timing",IF(F9961="Star","Ethernet",IF(F9961="Door Controller","Security Solution",IF(F9961="Elevator Controller","Security Solution",IF(F9961="Range Extender","Security Solution",IF(F9961="Dropbox","Standalone",IF(F9961="LF Exciter","Standalone",IF(OR(F9961="Monitor",F9961="Virtual Wall"),IF(VLOOKUP(H9961,IRDeviceDetails!$A$1:$B$10000,2,FALSE)=0,"Standalone",IF(ISNUMBER(MATCH(H9961,ConfigGrouping!$D$1:$D$10000,0)),"Primary","Secondary")),"")))))))))</f>
        <v/>
      </c>
    </row>
    <row r="9962" spans="5:5" ht="15" customHeight="1" x14ac:dyDescent="0.35">
      <c r="E9962" s="11" t="str">
        <f>IF(F9962="Primary Timing Controller","Timing",IF(F9962="Secondary Timing Controller","Timing",IF(F9962="Star","Ethernet",IF(F9962="Door Controller","Security Solution",IF(F9962="Elevator Controller","Security Solution",IF(F9962="Range Extender","Security Solution",IF(F9962="Dropbox","Standalone",IF(F9962="LF Exciter","Standalone",IF(OR(F9962="Monitor",F9962="Virtual Wall"),IF(VLOOKUP(H9962,IRDeviceDetails!$A$1:$B$10000,2,FALSE)=0,"Standalone",IF(ISNUMBER(MATCH(H9962,ConfigGrouping!$D$1:$D$10000,0)),"Primary","Secondary")),"")))))))))</f>
        <v/>
      </c>
    </row>
    <row r="9963" spans="5:5" ht="15" customHeight="1" x14ac:dyDescent="0.35">
      <c r="E9963" s="11" t="str">
        <f>IF(F9963="Primary Timing Controller","Timing",IF(F9963="Secondary Timing Controller","Timing",IF(F9963="Star","Ethernet",IF(F9963="Door Controller","Security Solution",IF(F9963="Elevator Controller","Security Solution",IF(F9963="Range Extender","Security Solution",IF(F9963="Dropbox","Standalone",IF(F9963="LF Exciter","Standalone",IF(OR(F9963="Monitor",F9963="Virtual Wall"),IF(VLOOKUP(H9963,IRDeviceDetails!$A$1:$B$10000,2,FALSE)=0,"Standalone",IF(ISNUMBER(MATCH(H9963,ConfigGrouping!$D$1:$D$10000,0)),"Primary","Secondary")),"")))))))))</f>
        <v/>
      </c>
    </row>
    <row r="9964" spans="5:5" ht="15" customHeight="1" x14ac:dyDescent="0.35">
      <c r="E9964" s="11" t="str">
        <f>IF(F9964="Primary Timing Controller","Timing",IF(F9964="Secondary Timing Controller","Timing",IF(F9964="Star","Ethernet",IF(F9964="Door Controller","Security Solution",IF(F9964="Elevator Controller","Security Solution",IF(F9964="Range Extender","Security Solution",IF(F9964="Dropbox","Standalone",IF(F9964="LF Exciter","Standalone",IF(OR(F9964="Monitor",F9964="Virtual Wall"),IF(VLOOKUP(H9964,IRDeviceDetails!$A$1:$B$10000,2,FALSE)=0,"Standalone",IF(ISNUMBER(MATCH(H9964,ConfigGrouping!$D$1:$D$10000,0)),"Primary","Secondary")),"")))))))))</f>
        <v/>
      </c>
    </row>
    <row r="9965" spans="5:5" ht="15" customHeight="1" x14ac:dyDescent="0.35">
      <c r="E9965" s="11" t="str">
        <f>IF(F9965="Primary Timing Controller","Timing",IF(F9965="Secondary Timing Controller","Timing",IF(F9965="Star","Ethernet",IF(F9965="Door Controller","Security Solution",IF(F9965="Elevator Controller","Security Solution",IF(F9965="Range Extender","Security Solution",IF(F9965="Dropbox","Standalone",IF(F9965="LF Exciter","Standalone",IF(OR(F9965="Monitor",F9965="Virtual Wall"),IF(VLOOKUP(H9965,IRDeviceDetails!$A$1:$B$10000,2,FALSE)=0,"Standalone",IF(ISNUMBER(MATCH(H9965,ConfigGrouping!$D$1:$D$10000,0)),"Primary","Secondary")),"")))))))))</f>
        <v/>
      </c>
    </row>
    <row r="9966" spans="5:5" ht="15" customHeight="1" x14ac:dyDescent="0.35">
      <c r="E9966" s="11" t="str">
        <f>IF(F9966="Primary Timing Controller","Timing",IF(F9966="Secondary Timing Controller","Timing",IF(F9966="Star","Ethernet",IF(F9966="Door Controller","Security Solution",IF(F9966="Elevator Controller","Security Solution",IF(F9966="Range Extender","Security Solution",IF(F9966="Dropbox","Standalone",IF(F9966="LF Exciter","Standalone",IF(OR(F9966="Monitor",F9966="Virtual Wall"),IF(VLOOKUP(H9966,IRDeviceDetails!$A$1:$B$10000,2,FALSE)=0,"Standalone",IF(ISNUMBER(MATCH(H9966,ConfigGrouping!$D$1:$D$10000,0)),"Primary","Secondary")),"")))))))))</f>
        <v/>
      </c>
    </row>
    <row r="9967" spans="5:5" ht="15" customHeight="1" x14ac:dyDescent="0.35">
      <c r="E9967" s="11" t="str">
        <f>IF(F9967="Primary Timing Controller","Timing",IF(F9967="Secondary Timing Controller","Timing",IF(F9967="Star","Ethernet",IF(F9967="Door Controller","Security Solution",IF(F9967="Elevator Controller","Security Solution",IF(F9967="Range Extender","Security Solution",IF(F9967="Dropbox","Standalone",IF(F9967="LF Exciter","Standalone",IF(OR(F9967="Monitor",F9967="Virtual Wall"),IF(VLOOKUP(H9967,IRDeviceDetails!$A$1:$B$10000,2,FALSE)=0,"Standalone",IF(ISNUMBER(MATCH(H9967,ConfigGrouping!$D$1:$D$10000,0)),"Primary","Secondary")),"")))))))))</f>
        <v/>
      </c>
    </row>
    <row r="9968" spans="5:5" ht="15" customHeight="1" x14ac:dyDescent="0.35">
      <c r="E9968" s="11" t="str">
        <f>IF(F9968="Primary Timing Controller","Timing",IF(F9968="Secondary Timing Controller","Timing",IF(F9968="Star","Ethernet",IF(F9968="Door Controller","Security Solution",IF(F9968="Elevator Controller","Security Solution",IF(F9968="Range Extender","Security Solution",IF(F9968="Dropbox","Standalone",IF(F9968="LF Exciter","Standalone",IF(OR(F9968="Monitor",F9968="Virtual Wall"),IF(VLOOKUP(H9968,IRDeviceDetails!$A$1:$B$10000,2,FALSE)=0,"Standalone",IF(ISNUMBER(MATCH(H9968,ConfigGrouping!$D$1:$D$10000,0)),"Primary","Secondary")),"")))))))))</f>
        <v/>
      </c>
    </row>
    <row r="9969" spans="5:5" ht="15" customHeight="1" x14ac:dyDescent="0.35">
      <c r="E9969" s="11" t="str">
        <f>IF(F9969="Primary Timing Controller","Timing",IF(F9969="Secondary Timing Controller","Timing",IF(F9969="Star","Ethernet",IF(F9969="Door Controller","Security Solution",IF(F9969="Elevator Controller","Security Solution",IF(F9969="Range Extender","Security Solution",IF(F9969="Dropbox","Standalone",IF(F9969="LF Exciter","Standalone",IF(OR(F9969="Monitor",F9969="Virtual Wall"),IF(VLOOKUP(H9969,IRDeviceDetails!$A$1:$B$10000,2,FALSE)=0,"Standalone",IF(ISNUMBER(MATCH(H9969,ConfigGrouping!$D$1:$D$10000,0)),"Primary","Secondary")),"")))))))))</f>
        <v/>
      </c>
    </row>
    <row r="9970" spans="5:5" ht="15" customHeight="1" x14ac:dyDescent="0.35">
      <c r="E9970" s="11" t="str">
        <f>IF(F9970="Primary Timing Controller","Timing",IF(F9970="Secondary Timing Controller","Timing",IF(F9970="Star","Ethernet",IF(F9970="Door Controller","Security Solution",IF(F9970="Elevator Controller","Security Solution",IF(F9970="Range Extender","Security Solution",IF(F9970="Dropbox","Standalone",IF(F9970="LF Exciter","Standalone",IF(OR(F9970="Monitor",F9970="Virtual Wall"),IF(VLOOKUP(H9970,IRDeviceDetails!$A$1:$B$10000,2,FALSE)=0,"Standalone",IF(ISNUMBER(MATCH(H9970,ConfigGrouping!$D$1:$D$10000,0)),"Primary","Secondary")),"")))))))))</f>
        <v/>
      </c>
    </row>
    <row r="9971" spans="5:5" ht="15" customHeight="1" x14ac:dyDescent="0.35">
      <c r="E9971" s="11" t="str">
        <f>IF(F9971="Primary Timing Controller","Timing",IF(F9971="Secondary Timing Controller","Timing",IF(F9971="Star","Ethernet",IF(F9971="Door Controller","Security Solution",IF(F9971="Elevator Controller","Security Solution",IF(F9971="Range Extender","Security Solution",IF(F9971="Dropbox","Standalone",IF(F9971="LF Exciter","Standalone",IF(OR(F9971="Monitor",F9971="Virtual Wall"),IF(VLOOKUP(H9971,IRDeviceDetails!$A$1:$B$10000,2,FALSE)=0,"Standalone",IF(ISNUMBER(MATCH(H9971,ConfigGrouping!$D$1:$D$10000,0)),"Primary","Secondary")),"")))))))))</f>
        <v/>
      </c>
    </row>
    <row r="9972" spans="5:5" ht="15" customHeight="1" x14ac:dyDescent="0.35">
      <c r="E9972" s="11" t="str">
        <f>IF(F9972="Primary Timing Controller","Timing",IF(F9972="Secondary Timing Controller","Timing",IF(F9972="Star","Ethernet",IF(F9972="Door Controller","Security Solution",IF(F9972="Elevator Controller","Security Solution",IF(F9972="Range Extender","Security Solution",IF(F9972="Dropbox","Standalone",IF(F9972="LF Exciter","Standalone",IF(OR(F9972="Monitor",F9972="Virtual Wall"),IF(VLOOKUP(H9972,IRDeviceDetails!$A$1:$B$10000,2,FALSE)=0,"Standalone",IF(ISNUMBER(MATCH(H9972,ConfigGrouping!$D$1:$D$10000,0)),"Primary","Secondary")),"")))))))))</f>
        <v/>
      </c>
    </row>
    <row r="9973" spans="5:5" ht="15" customHeight="1" x14ac:dyDescent="0.35">
      <c r="E9973" s="11" t="str">
        <f>IF(F9973="Primary Timing Controller","Timing",IF(F9973="Secondary Timing Controller","Timing",IF(F9973="Star","Ethernet",IF(F9973="Door Controller","Security Solution",IF(F9973="Elevator Controller","Security Solution",IF(F9973="Range Extender","Security Solution",IF(F9973="Dropbox","Standalone",IF(F9973="LF Exciter","Standalone",IF(OR(F9973="Monitor",F9973="Virtual Wall"),IF(VLOOKUP(H9973,IRDeviceDetails!$A$1:$B$10000,2,FALSE)=0,"Standalone",IF(ISNUMBER(MATCH(H9973,ConfigGrouping!$D$1:$D$10000,0)),"Primary","Secondary")),"")))))))))</f>
        <v/>
      </c>
    </row>
    <row r="9974" spans="5:5" ht="15" customHeight="1" x14ac:dyDescent="0.35">
      <c r="E9974" s="11" t="str">
        <f>IF(F9974="Primary Timing Controller","Timing",IF(F9974="Secondary Timing Controller","Timing",IF(F9974="Star","Ethernet",IF(F9974="Door Controller","Security Solution",IF(F9974="Elevator Controller","Security Solution",IF(F9974="Range Extender","Security Solution",IF(F9974="Dropbox","Standalone",IF(F9974="LF Exciter","Standalone",IF(OR(F9974="Monitor",F9974="Virtual Wall"),IF(VLOOKUP(H9974,IRDeviceDetails!$A$1:$B$10000,2,FALSE)=0,"Standalone",IF(ISNUMBER(MATCH(H9974,ConfigGrouping!$D$1:$D$10000,0)),"Primary","Secondary")),"")))))))))</f>
        <v/>
      </c>
    </row>
    <row r="9975" spans="5:5" ht="15" customHeight="1" x14ac:dyDescent="0.35">
      <c r="E9975" s="11" t="str">
        <f>IF(F9975="Primary Timing Controller","Timing",IF(F9975="Secondary Timing Controller","Timing",IF(F9975="Star","Ethernet",IF(F9975="Door Controller","Security Solution",IF(F9975="Elevator Controller","Security Solution",IF(F9975="Range Extender","Security Solution",IF(F9975="Dropbox","Standalone",IF(F9975="LF Exciter","Standalone",IF(OR(F9975="Monitor",F9975="Virtual Wall"),IF(VLOOKUP(H9975,IRDeviceDetails!$A$1:$B$10000,2,FALSE)=0,"Standalone",IF(ISNUMBER(MATCH(H9975,ConfigGrouping!$D$1:$D$10000,0)),"Primary","Secondary")),"")))))))))</f>
        <v/>
      </c>
    </row>
    <row r="9976" spans="5:5" ht="15" customHeight="1" x14ac:dyDescent="0.35">
      <c r="E9976" s="11" t="str">
        <f>IF(F9976="Primary Timing Controller","Timing",IF(F9976="Secondary Timing Controller","Timing",IF(F9976="Star","Ethernet",IF(F9976="Door Controller","Security Solution",IF(F9976="Elevator Controller","Security Solution",IF(F9976="Range Extender","Security Solution",IF(F9976="Dropbox","Standalone",IF(F9976="LF Exciter","Standalone",IF(OR(F9976="Monitor",F9976="Virtual Wall"),IF(VLOOKUP(H9976,IRDeviceDetails!$A$1:$B$10000,2,FALSE)=0,"Standalone",IF(ISNUMBER(MATCH(H9976,ConfigGrouping!$D$1:$D$10000,0)),"Primary","Secondary")),"")))))))))</f>
        <v/>
      </c>
    </row>
    <row r="9977" spans="5:5" ht="15" customHeight="1" x14ac:dyDescent="0.35">
      <c r="E9977" s="11" t="str">
        <f>IF(F9977="Primary Timing Controller","Timing",IF(F9977="Secondary Timing Controller","Timing",IF(F9977="Star","Ethernet",IF(F9977="Door Controller","Security Solution",IF(F9977="Elevator Controller","Security Solution",IF(F9977="Range Extender","Security Solution",IF(F9977="Dropbox","Standalone",IF(F9977="LF Exciter","Standalone",IF(OR(F9977="Monitor",F9977="Virtual Wall"),IF(VLOOKUP(H9977,IRDeviceDetails!$A$1:$B$10000,2,FALSE)=0,"Standalone",IF(ISNUMBER(MATCH(H9977,ConfigGrouping!$D$1:$D$10000,0)),"Primary","Secondary")),"")))))))))</f>
        <v/>
      </c>
    </row>
    <row r="9978" spans="5:5" ht="15" customHeight="1" x14ac:dyDescent="0.35">
      <c r="E9978" s="11" t="str">
        <f>IF(F9978="Primary Timing Controller","Timing",IF(F9978="Secondary Timing Controller","Timing",IF(F9978="Star","Ethernet",IF(F9978="Door Controller","Security Solution",IF(F9978="Elevator Controller","Security Solution",IF(F9978="Range Extender","Security Solution",IF(F9978="Dropbox","Standalone",IF(F9978="LF Exciter","Standalone",IF(OR(F9978="Monitor",F9978="Virtual Wall"),IF(VLOOKUP(H9978,IRDeviceDetails!$A$1:$B$10000,2,FALSE)=0,"Standalone",IF(ISNUMBER(MATCH(H9978,ConfigGrouping!$D$1:$D$10000,0)),"Primary","Secondary")),"")))))))))</f>
        <v/>
      </c>
    </row>
    <row r="9979" spans="5:5" ht="15" customHeight="1" x14ac:dyDescent="0.35">
      <c r="E9979" s="11" t="str">
        <f>IF(F9979="Primary Timing Controller","Timing",IF(F9979="Secondary Timing Controller","Timing",IF(F9979="Star","Ethernet",IF(F9979="Door Controller","Security Solution",IF(F9979="Elevator Controller","Security Solution",IF(F9979="Range Extender","Security Solution",IF(F9979="Dropbox","Standalone",IF(F9979="LF Exciter","Standalone",IF(OR(F9979="Monitor",F9979="Virtual Wall"),IF(VLOOKUP(H9979,IRDeviceDetails!$A$1:$B$10000,2,FALSE)=0,"Standalone",IF(ISNUMBER(MATCH(H9979,ConfigGrouping!$D$1:$D$10000,0)),"Primary","Secondary")),"")))))))))</f>
        <v/>
      </c>
    </row>
    <row r="9980" spans="5:5" ht="15" customHeight="1" x14ac:dyDescent="0.35">
      <c r="E9980" s="11" t="str">
        <f>IF(F9980="Primary Timing Controller","Timing",IF(F9980="Secondary Timing Controller","Timing",IF(F9980="Star","Ethernet",IF(F9980="Door Controller","Security Solution",IF(F9980="Elevator Controller","Security Solution",IF(F9980="Range Extender","Security Solution",IF(F9980="Dropbox","Standalone",IF(F9980="LF Exciter","Standalone",IF(OR(F9980="Monitor",F9980="Virtual Wall"),IF(VLOOKUP(H9980,IRDeviceDetails!$A$1:$B$10000,2,FALSE)=0,"Standalone",IF(ISNUMBER(MATCH(H9980,ConfigGrouping!$D$1:$D$10000,0)),"Primary","Secondary")),"")))))))))</f>
        <v/>
      </c>
    </row>
    <row r="9981" spans="5:5" ht="15" customHeight="1" x14ac:dyDescent="0.35">
      <c r="E9981" s="11" t="str">
        <f>IF(F9981="Primary Timing Controller","Timing",IF(F9981="Secondary Timing Controller","Timing",IF(F9981="Star","Ethernet",IF(F9981="Door Controller","Security Solution",IF(F9981="Elevator Controller","Security Solution",IF(F9981="Range Extender","Security Solution",IF(F9981="Dropbox","Standalone",IF(F9981="LF Exciter","Standalone",IF(OR(F9981="Monitor",F9981="Virtual Wall"),IF(VLOOKUP(H9981,IRDeviceDetails!$A$1:$B$10000,2,FALSE)=0,"Standalone",IF(ISNUMBER(MATCH(H9981,ConfigGrouping!$D$1:$D$10000,0)),"Primary","Secondary")),"")))))))))</f>
        <v/>
      </c>
    </row>
    <row r="9982" spans="5:5" ht="15" customHeight="1" x14ac:dyDescent="0.35">
      <c r="E9982" s="11" t="str">
        <f>IF(F9982="Primary Timing Controller","Timing",IF(F9982="Secondary Timing Controller","Timing",IF(F9982="Star","Ethernet",IF(F9982="Door Controller","Security Solution",IF(F9982="Elevator Controller","Security Solution",IF(F9982="Range Extender","Security Solution",IF(F9982="Dropbox","Standalone",IF(F9982="LF Exciter","Standalone",IF(OR(F9982="Monitor",F9982="Virtual Wall"),IF(VLOOKUP(H9982,IRDeviceDetails!$A$1:$B$10000,2,FALSE)=0,"Standalone",IF(ISNUMBER(MATCH(H9982,ConfigGrouping!$D$1:$D$10000,0)),"Primary","Secondary")),"")))))))))</f>
        <v/>
      </c>
    </row>
    <row r="9983" spans="5:5" ht="15" customHeight="1" x14ac:dyDescent="0.35">
      <c r="E9983" s="11" t="str">
        <f>IF(F9983="Primary Timing Controller","Timing",IF(F9983="Secondary Timing Controller","Timing",IF(F9983="Star","Ethernet",IF(F9983="Door Controller","Security Solution",IF(F9983="Elevator Controller","Security Solution",IF(F9983="Range Extender","Security Solution",IF(F9983="Dropbox","Standalone",IF(F9983="LF Exciter","Standalone",IF(OR(F9983="Monitor",F9983="Virtual Wall"),IF(VLOOKUP(H9983,IRDeviceDetails!$A$1:$B$10000,2,FALSE)=0,"Standalone",IF(ISNUMBER(MATCH(H9983,ConfigGrouping!$D$1:$D$10000,0)),"Primary","Secondary")),"")))))))))</f>
        <v/>
      </c>
    </row>
    <row r="9984" spans="5:5" ht="15" customHeight="1" x14ac:dyDescent="0.35">
      <c r="E9984" s="11" t="str">
        <f>IF(F9984="Primary Timing Controller","Timing",IF(F9984="Secondary Timing Controller","Timing",IF(F9984="Star","Ethernet",IF(F9984="Door Controller","Security Solution",IF(F9984="Elevator Controller","Security Solution",IF(F9984="Range Extender","Security Solution",IF(F9984="Dropbox","Standalone",IF(F9984="LF Exciter","Standalone",IF(OR(F9984="Monitor",F9984="Virtual Wall"),IF(VLOOKUP(H9984,IRDeviceDetails!$A$1:$B$10000,2,FALSE)=0,"Standalone",IF(ISNUMBER(MATCH(H9984,ConfigGrouping!$D$1:$D$10000,0)),"Primary","Secondary")),"")))))))))</f>
        <v/>
      </c>
    </row>
    <row r="9985" spans="5:5" ht="15" customHeight="1" x14ac:dyDescent="0.35">
      <c r="E9985" s="11" t="str">
        <f>IF(F9985="Primary Timing Controller","Timing",IF(F9985="Secondary Timing Controller","Timing",IF(F9985="Star","Ethernet",IF(F9985="Door Controller","Security Solution",IF(F9985="Elevator Controller","Security Solution",IF(F9985="Range Extender","Security Solution",IF(F9985="Dropbox","Standalone",IF(F9985="LF Exciter","Standalone",IF(OR(F9985="Monitor",F9985="Virtual Wall"),IF(VLOOKUP(H9985,IRDeviceDetails!$A$1:$B$10000,2,FALSE)=0,"Standalone",IF(ISNUMBER(MATCH(H9985,ConfigGrouping!$D$1:$D$10000,0)),"Primary","Secondary")),"")))))))))</f>
        <v/>
      </c>
    </row>
    <row r="9986" spans="5:5" ht="15" customHeight="1" x14ac:dyDescent="0.35">
      <c r="E9986" s="11" t="str">
        <f>IF(F9986="Primary Timing Controller","Timing",IF(F9986="Secondary Timing Controller","Timing",IF(F9986="Star","Ethernet",IF(F9986="Door Controller","Security Solution",IF(F9986="Elevator Controller","Security Solution",IF(F9986="Range Extender","Security Solution",IF(F9986="Dropbox","Standalone",IF(F9986="LF Exciter","Standalone",IF(OR(F9986="Monitor",F9986="Virtual Wall"),IF(VLOOKUP(H9986,IRDeviceDetails!$A$1:$B$10000,2,FALSE)=0,"Standalone",IF(ISNUMBER(MATCH(H9986,ConfigGrouping!$D$1:$D$10000,0)),"Primary","Secondary")),"")))))))))</f>
        <v/>
      </c>
    </row>
    <row r="9987" spans="5:5" ht="15" customHeight="1" x14ac:dyDescent="0.35">
      <c r="E9987" s="11" t="str">
        <f>IF(F9987="Primary Timing Controller","Timing",IF(F9987="Secondary Timing Controller","Timing",IF(F9987="Star","Ethernet",IF(F9987="Door Controller","Security Solution",IF(F9987="Elevator Controller","Security Solution",IF(F9987="Range Extender","Security Solution",IF(F9987="Dropbox","Standalone",IF(F9987="LF Exciter","Standalone",IF(OR(F9987="Monitor",F9987="Virtual Wall"),IF(VLOOKUP(H9987,IRDeviceDetails!$A$1:$B$10000,2,FALSE)=0,"Standalone",IF(ISNUMBER(MATCH(H9987,ConfigGrouping!$D$1:$D$10000,0)),"Primary","Secondary")),"")))))))))</f>
        <v/>
      </c>
    </row>
    <row r="9988" spans="5:5" ht="15" customHeight="1" x14ac:dyDescent="0.35">
      <c r="E9988" s="11" t="str">
        <f>IF(F9988="Primary Timing Controller","Timing",IF(F9988="Secondary Timing Controller","Timing",IF(F9988="Star","Ethernet",IF(F9988="Door Controller","Security Solution",IF(F9988="Elevator Controller","Security Solution",IF(F9988="Range Extender","Security Solution",IF(F9988="Dropbox","Standalone",IF(F9988="LF Exciter","Standalone",IF(OR(F9988="Monitor",F9988="Virtual Wall"),IF(VLOOKUP(H9988,IRDeviceDetails!$A$1:$B$10000,2,FALSE)=0,"Standalone",IF(ISNUMBER(MATCH(H9988,ConfigGrouping!$D$1:$D$10000,0)),"Primary","Secondary")),"")))))))))</f>
        <v/>
      </c>
    </row>
    <row r="9989" spans="5:5" ht="15" customHeight="1" x14ac:dyDescent="0.35">
      <c r="E9989" s="11" t="str">
        <f>IF(F9989="Primary Timing Controller","Timing",IF(F9989="Secondary Timing Controller","Timing",IF(F9989="Star","Ethernet",IF(F9989="Door Controller","Security Solution",IF(F9989="Elevator Controller","Security Solution",IF(F9989="Range Extender","Security Solution",IF(F9989="Dropbox","Standalone",IF(F9989="LF Exciter","Standalone",IF(OR(F9989="Monitor",F9989="Virtual Wall"),IF(VLOOKUP(H9989,IRDeviceDetails!$A$1:$B$10000,2,FALSE)=0,"Standalone",IF(ISNUMBER(MATCH(H9989,ConfigGrouping!$D$1:$D$10000,0)),"Primary","Secondary")),"")))))))))</f>
        <v/>
      </c>
    </row>
    <row r="9990" spans="5:5" ht="15" customHeight="1" x14ac:dyDescent="0.35">
      <c r="E9990" s="11" t="str">
        <f>IF(F9990="Primary Timing Controller","Timing",IF(F9990="Secondary Timing Controller","Timing",IF(F9990="Star","Ethernet",IF(F9990="Door Controller","Security Solution",IF(F9990="Elevator Controller","Security Solution",IF(F9990="Range Extender","Security Solution",IF(F9990="Dropbox","Standalone",IF(F9990="LF Exciter","Standalone",IF(OR(F9990="Monitor",F9990="Virtual Wall"),IF(VLOOKUP(H9990,IRDeviceDetails!$A$1:$B$10000,2,FALSE)=0,"Standalone",IF(ISNUMBER(MATCH(H9990,ConfigGrouping!$D$1:$D$10000,0)),"Primary","Secondary")),"")))))))))</f>
        <v/>
      </c>
    </row>
    <row r="9991" spans="5:5" ht="15" customHeight="1" x14ac:dyDescent="0.35">
      <c r="E9991" s="11" t="str">
        <f>IF(F9991="Primary Timing Controller","Timing",IF(F9991="Secondary Timing Controller","Timing",IF(F9991="Star","Ethernet",IF(F9991="Door Controller","Security Solution",IF(F9991="Elevator Controller","Security Solution",IF(F9991="Range Extender","Security Solution",IF(F9991="Dropbox","Standalone",IF(F9991="LF Exciter","Standalone",IF(OR(F9991="Monitor",F9991="Virtual Wall"),IF(VLOOKUP(H9991,IRDeviceDetails!$A$1:$B$10000,2,FALSE)=0,"Standalone",IF(ISNUMBER(MATCH(H9991,ConfigGrouping!$D$1:$D$10000,0)),"Primary","Secondary")),"")))))))))</f>
        <v/>
      </c>
    </row>
    <row r="9992" spans="5:5" ht="15" customHeight="1" x14ac:dyDescent="0.35">
      <c r="E9992" s="11" t="str">
        <f>IF(F9992="Primary Timing Controller","Timing",IF(F9992="Secondary Timing Controller","Timing",IF(F9992="Star","Ethernet",IF(F9992="Door Controller","Security Solution",IF(F9992="Elevator Controller","Security Solution",IF(F9992="Range Extender","Security Solution",IF(F9992="Dropbox","Standalone",IF(F9992="LF Exciter","Standalone",IF(OR(F9992="Monitor",F9992="Virtual Wall"),IF(VLOOKUP(H9992,IRDeviceDetails!$A$1:$B$10000,2,FALSE)=0,"Standalone",IF(ISNUMBER(MATCH(H9992,ConfigGrouping!$D$1:$D$10000,0)),"Primary","Secondary")),"")))))))))</f>
        <v/>
      </c>
    </row>
    <row r="9993" spans="5:5" ht="15" customHeight="1" x14ac:dyDescent="0.35">
      <c r="E9993" s="11" t="str">
        <f>IF(F9993="Primary Timing Controller","Timing",IF(F9993="Secondary Timing Controller","Timing",IF(F9993="Star","Ethernet",IF(F9993="Door Controller","Security Solution",IF(F9993="Elevator Controller","Security Solution",IF(F9993="Range Extender","Security Solution",IF(F9993="Dropbox","Standalone",IF(F9993="LF Exciter","Standalone",IF(OR(F9993="Monitor",F9993="Virtual Wall"),IF(VLOOKUP(H9993,IRDeviceDetails!$A$1:$B$10000,2,FALSE)=0,"Standalone",IF(ISNUMBER(MATCH(H9993,ConfigGrouping!$D$1:$D$10000,0)),"Primary","Secondary")),"")))))))))</f>
        <v/>
      </c>
    </row>
    <row r="9994" spans="5:5" ht="15" customHeight="1" x14ac:dyDescent="0.35">
      <c r="E9994" s="11" t="str">
        <f>IF(F9994="Primary Timing Controller","Timing",IF(F9994="Secondary Timing Controller","Timing",IF(F9994="Star","Ethernet",IF(F9994="Door Controller","Security Solution",IF(F9994="Elevator Controller","Security Solution",IF(F9994="Range Extender","Security Solution",IF(F9994="Dropbox","Standalone",IF(F9994="LF Exciter","Standalone",IF(OR(F9994="Monitor",F9994="Virtual Wall"),IF(VLOOKUP(H9994,IRDeviceDetails!$A$1:$B$10000,2,FALSE)=0,"Standalone",IF(ISNUMBER(MATCH(H9994,ConfigGrouping!$D$1:$D$10000,0)),"Primary","Secondary")),"")))))))))</f>
        <v/>
      </c>
    </row>
    <row r="9995" spans="5:5" ht="15" customHeight="1" x14ac:dyDescent="0.35">
      <c r="E9995" s="11" t="str">
        <f>IF(F9995="Primary Timing Controller","Timing",IF(F9995="Secondary Timing Controller","Timing",IF(F9995="Star","Ethernet",IF(F9995="Door Controller","Security Solution",IF(F9995="Elevator Controller","Security Solution",IF(F9995="Range Extender","Security Solution",IF(F9995="Dropbox","Standalone",IF(F9995="LF Exciter","Standalone",IF(OR(F9995="Monitor",F9995="Virtual Wall"),IF(VLOOKUP(H9995,IRDeviceDetails!$A$1:$B$10000,2,FALSE)=0,"Standalone",IF(ISNUMBER(MATCH(H9995,ConfigGrouping!$D$1:$D$10000,0)),"Primary","Secondary")),"")))))))))</f>
        <v/>
      </c>
    </row>
    <row r="9996" spans="5:5" ht="15" customHeight="1" x14ac:dyDescent="0.35">
      <c r="E9996" s="11" t="str">
        <f>IF(F9996="Primary Timing Controller","Timing",IF(F9996="Secondary Timing Controller","Timing",IF(F9996="Star","Ethernet",IF(F9996="Door Controller","Security Solution",IF(F9996="Elevator Controller","Security Solution",IF(F9996="Range Extender","Security Solution",IF(F9996="Dropbox","Standalone",IF(F9996="LF Exciter","Standalone",IF(OR(F9996="Monitor",F9996="Virtual Wall"),IF(VLOOKUP(H9996,IRDeviceDetails!$A$1:$B$10000,2,FALSE)=0,"Standalone",IF(ISNUMBER(MATCH(H9996,ConfigGrouping!$D$1:$D$10000,0)),"Primary","Secondary")),"")))))))))</f>
        <v/>
      </c>
    </row>
    <row r="9997" spans="5:5" ht="15" customHeight="1" x14ac:dyDescent="0.35">
      <c r="E9997" s="11" t="str">
        <f>IF(F9997="Primary Timing Controller","Timing",IF(F9997="Secondary Timing Controller","Timing",IF(F9997="Star","Ethernet",IF(F9997="Door Controller","Security Solution",IF(F9997="Elevator Controller","Security Solution",IF(F9997="Range Extender","Security Solution",IF(F9997="Dropbox","Standalone",IF(F9997="LF Exciter","Standalone",IF(OR(F9997="Monitor",F9997="Virtual Wall"),IF(VLOOKUP(H9997,IRDeviceDetails!$A$1:$B$10000,2,FALSE)=0,"Standalone",IF(ISNUMBER(MATCH(H9997,ConfigGrouping!$D$1:$D$10000,0)),"Primary","Secondary")),"")))))))))</f>
        <v/>
      </c>
    </row>
    <row r="9998" spans="5:5" ht="15" customHeight="1" x14ac:dyDescent="0.35">
      <c r="E9998" s="11" t="str">
        <f>IF(F9998="Primary Timing Controller","Timing",IF(F9998="Secondary Timing Controller","Timing",IF(F9998="Star","Ethernet",IF(F9998="Door Controller","Security Solution",IF(F9998="Elevator Controller","Security Solution",IF(F9998="Range Extender","Security Solution",IF(F9998="Dropbox","Standalone",IF(F9998="LF Exciter","Standalone",IF(OR(F9998="Monitor",F9998="Virtual Wall"),IF(VLOOKUP(H9998,IRDeviceDetails!$A$1:$B$10000,2,FALSE)=0,"Standalone",IF(ISNUMBER(MATCH(H9998,ConfigGrouping!$D$1:$D$10000,0)),"Primary","Secondary")),"")))))))))</f>
        <v/>
      </c>
    </row>
    <row r="9999" spans="5:5" ht="15" customHeight="1" x14ac:dyDescent="0.35">
      <c r="E9999" s="11" t="str">
        <f>IF(F9999="Primary Timing Controller","Timing",IF(F9999="Secondary Timing Controller","Timing",IF(F9999="Star","Ethernet",IF(F9999="Door Controller","Security Solution",IF(F9999="Elevator Controller","Security Solution",IF(F9999="Range Extender","Security Solution",IF(F9999="Dropbox","Standalone",IF(F9999="LF Exciter","Standalone",IF(OR(F9999="Monitor",F9999="Virtual Wall"),IF(VLOOKUP(H9999,IRDeviceDetails!$A$1:$B$10000,2,FALSE)=0,"Standalone",IF(ISNUMBER(MATCH(H9999,ConfigGrouping!$D$1:$D$10000,0)),"Primary","Secondary")),"")))))))))</f>
        <v/>
      </c>
    </row>
    <row r="10000" spans="5:5" ht="15" customHeight="1" x14ac:dyDescent="0.35">
      <c r="E10000" s="11" t="str">
        <f>IF(F10000="Primary Timing Controller","Timing",IF(F10000="Secondary Timing Controller","Timing",IF(F10000="Star","Ethernet",IF(F10000="Door Controller","Security Solution",IF(F10000="Elevator Controller","Security Solution",IF(F10000="Range Extender","Security Solution",IF(F10000="Dropbox","Standalone",IF(F10000="LF Exciter","Standalone",IF(OR(F10000="Monitor",F10000="Virtual Wall"),IF(VLOOKUP(H10000,IRDeviceDetails!$A$1:$B$10000,2,FALSE)=0,"Standalone",IF(ISNUMBER(MATCH(H10000,ConfigGrouping!$D$1:$D$10000,0)),"Primary","Secondary")),"")))))))))</f>
        <v/>
      </c>
    </row>
    <row r="10001" spans="5:5" ht="15" customHeight="1" x14ac:dyDescent="0.35">
      <c r="E10001" s="11" t="str">
        <f>IF(F10001="Primary Timing Controller","Timing",IF(F10001="Secondary Timing Controller","Timing",IF(F10001="Star","Ethernet",IF(F10001="Door Controller","Security Solution",IF(F10001="Elevator Controller","Security Solution",IF(F10001="Range Extender","Security Solution",IF(F10001="Dropbox","Standalone",IF(F10001="LF Exciter","Standalone",IF(OR(F10001="Monitor",F10001="Virtual Wall"),IF(VLOOKUP(H10001,IRDeviceDetails!$A$1:$B$10000,2,FALSE)=0,"Standalone",IF(ISNUMBER(MATCH(H10001,ConfigGrouping!$D$1:$D$10000,0)),"Primary","Secondary")),"")))))))))</f>
        <v/>
      </c>
    </row>
    <row r="10002" spans="5:5" ht="15" customHeight="1" x14ac:dyDescent="0.35">
      <c r="E10002" s="11" t="str">
        <f>IF(F10002="Primary Timing Controller","Timing",IF(F10002="Secondary Timing Controller","Timing",IF(F10002="Star","Ethernet",IF(F10002="Door Controller","Security Solution",IF(F10002="Elevator Controller","Security Solution",IF(F10002="Range Extender","Security Solution",IF(F10002="Dropbox","Standalone",IF(F10002="LF Exciter","Standalone",IF(OR(F10002="Monitor",F10002="Virtual Wall"),IF(VLOOKUP(H10002,IRDeviceDetails!$A$1:$B$10000,2,FALSE)=0,"Standalone",IF(ISNUMBER(MATCH(H10002,ConfigGrouping!$D$1:$D$10000,0)),"Primary","Secondary")),"")))))))))</f>
        <v/>
      </c>
    </row>
    <row r="10003" spans="5:5" ht="15" customHeight="1" x14ac:dyDescent="0.35">
      <c r="E10003" s="11" t="str">
        <f>IF(F10003="Primary Timing Controller","Timing",IF(F10003="Secondary Timing Controller","Timing",IF(F10003="Star","Ethernet",IF(F10003="Door Controller","Security Solution",IF(F10003="Elevator Controller","Security Solution",IF(F10003="Range Extender","Security Solution",IF(F10003="Dropbox","Standalone",IF(F10003="LF Exciter","Standalone",IF(OR(F10003="Monitor",F10003="Virtual Wall"),IF(VLOOKUP(H10003,IRDeviceDetails!$A$1:$B$10000,2,FALSE)=0,"Standalone",IF(ISNUMBER(MATCH(H10003,ConfigGrouping!$D$1:$D$10000,0)),"Primary","Secondary")),"")))))))))</f>
        <v/>
      </c>
    </row>
    <row r="10004" spans="5:5" ht="15" customHeight="1" x14ac:dyDescent="0.35">
      <c r="E10004" s="11" t="str">
        <f>IF(F10004="Primary Timing Controller","Timing",IF(F10004="Secondary Timing Controller","Timing",IF(F10004="Star","Ethernet",IF(F10004="Door Controller","Security Solution",IF(F10004="Elevator Controller","Security Solution",IF(F10004="Range Extender","Security Solution",IF(F10004="Dropbox","Standalone",IF(F10004="LF Exciter","Standalone",IF(OR(F10004="Monitor",F10004="Virtual Wall"),IF(VLOOKUP(H10004,IRDeviceDetails!$A$1:$B$10000,2,FALSE)=0,"Standalone",IF(ISNUMBER(MATCH(H10004,ConfigGrouping!$D$1:$D$10000,0)),"Primary","Secondary")),"")))))))))</f>
        <v/>
      </c>
    </row>
    <row r="10005" spans="5:5" ht="15" customHeight="1" x14ac:dyDescent="0.35">
      <c r="E10005" s="11" t="str">
        <f>IF(F10005="Primary Timing Controller","Timing",IF(F10005="Secondary Timing Controller","Timing",IF(F10005="Star","Ethernet",IF(F10005="Door Controller","Security Solution",IF(F10005="Elevator Controller","Security Solution",IF(F10005="Range Extender","Security Solution",IF(F10005="Dropbox","Standalone",IF(F10005="LF Exciter","Standalone",IF(OR(F10005="Monitor",F10005="Virtual Wall"),IF(VLOOKUP(H10005,IRDeviceDetails!$A$1:$B$10000,2,FALSE)=0,"Standalone",IF(ISNUMBER(MATCH(H10005,ConfigGrouping!$D$1:$D$10000,0)),"Primary","Secondary")),"")))))))))</f>
        <v/>
      </c>
    </row>
    <row r="10006" spans="5:5" ht="15" customHeight="1" x14ac:dyDescent="0.35">
      <c r="E10006" s="11" t="str">
        <f>IF(F10006="Primary Timing Controller","Timing",IF(F10006="Secondary Timing Controller","Timing",IF(F10006="Star","Ethernet",IF(F10006="Door Controller","Security Solution",IF(F10006="Elevator Controller","Security Solution",IF(F10006="Range Extender","Security Solution",IF(F10006="Dropbox","Standalone",IF(F10006="LF Exciter","Standalone",IF(OR(F10006="Monitor",F10006="Virtual Wall"),IF(VLOOKUP(H10006,IRDeviceDetails!$A$1:$B$10000,2,FALSE)=0,"Standalone",IF(ISNUMBER(MATCH(H10006,ConfigGrouping!$D$1:$D$10000,0)),"Primary","Secondary")),"")))))))))</f>
        <v/>
      </c>
    </row>
    <row r="10007" spans="5:5" ht="15" customHeight="1" x14ac:dyDescent="0.35">
      <c r="E10007" s="11" t="str">
        <f>IF(F10007="Primary Timing Controller","Timing",IF(F10007="Secondary Timing Controller","Timing",IF(F10007="Star","Ethernet",IF(F10007="Door Controller","Security Solution",IF(F10007="Elevator Controller","Security Solution",IF(F10007="Range Extender","Security Solution",IF(F10007="Dropbox","Standalone",IF(F10007="LF Exciter","Standalone",IF(OR(F10007="Monitor",F10007="Virtual Wall"),IF(VLOOKUP(H10007,IRDeviceDetails!$A$1:$B$10000,2,FALSE)=0,"Standalone",IF(ISNUMBER(MATCH(H10007,ConfigGrouping!$D$1:$D$10000,0)),"Primary","Secondary")),"")))))))))</f>
        <v/>
      </c>
    </row>
    <row r="10008" spans="5:5" ht="15" customHeight="1" x14ac:dyDescent="0.35">
      <c r="E10008" s="11" t="str">
        <f>IF(F10008="Primary Timing Controller","Timing",IF(F10008="Secondary Timing Controller","Timing",IF(F10008="Star","Ethernet",IF(F10008="Door Controller","Security Solution",IF(F10008="Elevator Controller","Security Solution",IF(F10008="Range Extender","Security Solution",IF(F10008="Dropbox","Standalone",IF(F10008="LF Exciter","Standalone",IF(OR(F10008="Monitor",F10008="Virtual Wall"),IF(VLOOKUP(H10008,IRDeviceDetails!$A$1:$B$10000,2,FALSE)=0,"Standalone",IF(ISNUMBER(MATCH(H10008,ConfigGrouping!$D$1:$D$10000,0)),"Primary","Secondary")),"")))))))))</f>
        <v/>
      </c>
    </row>
    <row r="10009" spans="5:5" ht="15" customHeight="1" x14ac:dyDescent="0.35">
      <c r="E10009" s="11" t="str">
        <f>IF(F10009="Primary Timing Controller","Timing",IF(F10009="Secondary Timing Controller","Timing",IF(F10009="Star","Ethernet",IF(F10009="Door Controller","Security Solution",IF(F10009="Elevator Controller","Security Solution",IF(F10009="Range Extender","Security Solution",IF(F10009="Dropbox","Standalone",IF(F10009="LF Exciter","Standalone",IF(OR(F10009="Monitor",F10009="Virtual Wall"),IF(VLOOKUP(H10009,IRDeviceDetails!$A$1:$B$10000,2,FALSE)=0,"Standalone",IF(ISNUMBER(MATCH(H10009,ConfigGrouping!$D$1:$D$10000,0)),"Primary","Secondary")),"")))))))))</f>
        <v/>
      </c>
    </row>
    <row r="10010" spans="5:5" ht="15" customHeight="1" x14ac:dyDescent="0.35">
      <c r="E10010" s="11" t="str">
        <f>IF(F10010="Primary Timing Controller","Timing",IF(F10010="Secondary Timing Controller","Timing",IF(F10010="Star","Ethernet",IF(F10010="Door Controller","Security Solution",IF(F10010="Elevator Controller","Security Solution",IF(F10010="Range Extender","Security Solution",IF(F10010="Dropbox","Standalone",IF(F10010="LF Exciter","Standalone",IF(OR(F10010="Monitor",F10010="Virtual Wall"),IF(VLOOKUP(H10010,IRDeviceDetails!$A$1:$B$10000,2,FALSE)=0,"Standalone",IF(ISNUMBER(MATCH(H10010,ConfigGrouping!$D$1:$D$10000,0)),"Primary","Secondary")),"")))))))))</f>
        <v/>
      </c>
    </row>
    <row r="10011" spans="5:5" ht="15" customHeight="1" x14ac:dyDescent="0.35">
      <c r="E10011" s="11" t="str">
        <f>IF(F10011="Primary Timing Controller","Timing",IF(F10011="Secondary Timing Controller","Timing",IF(F10011="Star","Ethernet",IF(F10011="Door Controller","Security Solution",IF(F10011="Elevator Controller","Security Solution",IF(F10011="Range Extender","Security Solution",IF(F10011="Dropbox","Standalone",IF(F10011="LF Exciter","Standalone",IF(OR(F10011="Monitor",F10011="Virtual Wall"),IF(VLOOKUP(H10011,IRDeviceDetails!$A$1:$B$10000,2,FALSE)=0,"Standalone",IF(ISNUMBER(MATCH(H10011,ConfigGrouping!$D$1:$D$10000,0)),"Primary","Secondary")),"")))))))))</f>
        <v/>
      </c>
    </row>
    <row r="10012" spans="5:5" ht="15" customHeight="1" x14ac:dyDescent="0.35">
      <c r="E10012" s="11" t="str">
        <f>IF(F10012="Primary Timing Controller","Timing",IF(F10012="Secondary Timing Controller","Timing",IF(F10012="Star","Ethernet",IF(F10012="Door Controller","Security Solution",IF(F10012="Elevator Controller","Security Solution",IF(F10012="Range Extender","Security Solution",IF(F10012="Dropbox","Standalone",IF(F10012="LF Exciter","Standalone",IF(OR(F10012="Monitor",F10012="Virtual Wall"),IF(VLOOKUP(H10012,IRDeviceDetails!$A$1:$B$10000,2,FALSE)=0,"Standalone",IF(ISNUMBER(MATCH(H10012,ConfigGrouping!$D$1:$D$10000,0)),"Primary","Secondary")),"")))))))))</f>
        <v/>
      </c>
    </row>
    <row r="10013" spans="5:5" ht="15" customHeight="1" x14ac:dyDescent="0.35">
      <c r="E10013" s="11" t="str">
        <f>IF(F10013="Primary Timing Controller","Timing",IF(F10013="Secondary Timing Controller","Timing",IF(F10013="Star","Ethernet",IF(F10013="Door Controller","Security Solution",IF(F10013="Elevator Controller","Security Solution",IF(F10013="Range Extender","Security Solution",IF(F10013="Dropbox","Standalone",IF(F10013="LF Exciter","Standalone",IF(OR(F10013="Monitor",F10013="Virtual Wall"),IF(VLOOKUP(H10013,IRDeviceDetails!$A$1:$B$10000,2,FALSE)=0,"Standalone",IF(ISNUMBER(MATCH(H10013,ConfigGrouping!$D$1:$D$10000,0)),"Primary","Secondary")),"")))))))))</f>
        <v/>
      </c>
    </row>
    <row r="10014" spans="5:5" ht="15" customHeight="1" x14ac:dyDescent="0.35">
      <c r="E10014" s="11" t="str">
        <f>IF(F10014="Primary Timing Controller","Timing",IF(F10014="Secondary Timing Controller","Timing",IF(F10014="Star","Ethernet",IF(F10014="Door Controller","Security Solution",IF(F10014="Elevator Controller","Security Solution",IF(F10014="Range Extender","Security Solution",IF(F10014="Dropbox","Standalone",IF(F10014="LF Exciter","Standalone",IF(OR(F10014="Monitor",F10014="Virtual Wall"),IF(VLOOKUP(H10014,IRDeviceDetails!$A$1:$B$10000,2,FALSE)=0,"Standalone",IF(ISNUMBER(MATCH(H10014,ConfigGrouping!$D$1:$D$10000,0)),"Primary","Secondary")),"")))))))))</f>
        <v/>
      </c>
    </row>
    <row r="10015" spans="5:5" ht="15" customHeight="1" x14ac:dyDescent="0.35">
      <c r="E10015" s="11" t="str">
        <f>IF(F10015="Primary Timing Controller","Timing",IF(F10015="Secondary Timing Controller","Timing",IF(F10015="Star","Ethernet",IF(F10015="Door Controller","Security Solution",IF(F10015="Elevator Controller","Security Solution",IF(F10015="Range Extender","Security Solution",IF(F10015="Dropbox","Standalone",IF(F10015="LF Exciter","Standalone",IF(OR(F10015="Monitor",F10015="Virtual Wall"),IF(VLOOKUP(H10015,IRDeviceDetails!$A$1:$B$10000,2,FALSE)=0,"Standalone",IF(ISNUMBER(MATCH(H10015,ConfigGrouping!$D$1:$D$10000,0)),"Primary","Secondary")),"")))))))))</f>
        <v/>
      </c>
    </row>
    <row r="10016" spans="5:5" ht="15" customHeight="1" x14ac:dyDescent="0.35">
      <c r="E10016" s="11" t="str">
        <f>IF(F10016="Primary Timing Controller","Timing",IF(F10016="Secondary Timing Controller","Timing",IF(F10016="Star","Ethernet",IF(F10016="Door Controller","Security Solution",IF(F10016="Elevator Controller","Security Solution",IF(F10016="Range Extender","Security Solution",IF(F10016="Dropbox","Standalone",IF(F10016="LF Exciter","Standalone",IF(OR(F10016="Monitor",F10016="Virtual Wall"),IF(VLOOKUP(H10016,IRDeviceDetails!$A$1:$B$10000,2,FALSE)=0,"Standalone",IF(ISNUMBER(MATCH(H10016,ConfigGrouping!$D$1:$D$10000,0)),"Primary","Secondary")),"")))))))))</f>
        <v/>
      </c>
    </row>
    <row r="10017" spans="5:5" ht="15" customHeight="1" x14ac:dyDescent="0.35">
      <c r="E10017" s="11" t="str">
        <f>IF(F10017="Primary Timing Controller","Timing",IF(F10017="Secondary Timing Controller","Timing",IF(F10017="Star","Ethernet",IF(F10017="Door Controller","Security Solution",IF(F10017="Elevator Controller","Security Solution",IF(F10017="Range Extender","Security Solution",IF(F10017="Dropbox","Standalone",IF(F10017="LF Exciter","Standalone",IF(OR(F10017="Monitor",F10017="Virtual Wall"),IF(VLOOKUP(H10017,IRDeviceDetails!$A$1:$B$10000,2,FALSE)=0,"Standalone",IF(ISNUMBER(MATCH(H10017,ConfigGrouping!$D$1:$D$10000,0)),"Primary","Secondary")),"")))))))))</f>
        <v/>
      </c>
    </row>
    <row r="10018" spans="5:5" ht="15" customHeight="1" x14ac:dyDescent="0.35">
      <c r="E10018" s="11" t="str">
        <f>IF(F10018="Primary Timing Controller","Timing",IF(F10018="Secondary Timing Controller","Timing",IF(F10018="Star","Ethernet",IF(F10018="Door Controller","Security Solution",IF(F10018="Elevator Controller","Security Solution",IF(F10018="Range Extender","Security Solution",IF(F10018="Dropbox","Standalone",IF(F10018="LF Exciter","Standalone",IF(OR(F10018="Monitor",F10018="Virtual Wall"),IF(VLOOKUP(H10018,IRDeviceDetails!$A$1:$B$10000,2,FALSE)=0,"Standalone",IF(ISNUMBER(MATCH(H10018,ConfigGrouping!$D$1:$D$10000,0)),"Primary","Secondary")),"")))))))))</f>
        <v/>
      </c>
    </row>
    <row r="10019" spans="5:5" ht="15" customHeight="1" x14ac:dyDescent="0.35">
      <c r="E10019" s="11" t="str">
        <f>IF(F10019="Primary Timing Controller","Timing",IF(F10019="Secondary Timing Controller","Timing",IF(F10019="Star","Ethernet",IF(F10019="Door Controller","Security Solution",IF(F10019="Elevator Controller","Security Solution",IF(F10019="Range Extender","Security Solution",IF(F10019="Dropbox","Standalone",IF(F10019="LF Exciter","Standalone",IF(OR(F10019="Monitor",F10019="Virtual Wall"),IF(VLOOKUP(H10019,IRDeviceDetails!$A$1:$B$10000,2,FALSE)=0,"Standalone",IF(ISNUMBER(MATCH(H10019,ConfigGrouping!$D$1:$D$10000,0)),"Primary","Secondary")),"")))))))))</f>
        <v/>
      </c>
    </row>
    <row r="10020" spans="5:5" ht="15" customHeight="1" x14ac:dyDescent="0.35">
      <c r="E10020" s="11" t="str">
        <f>IF(F10020="Primary Timing Controller","Timing",IF(F10020="Secondary Timing Controller","Timing",IF(F10020="Star","Ethernet",IF(F10020="Door Controller","Security Solution",IF(F10020="Elevator Controller","Security Solution",IF(F10020="Range Extender","Security Solution",IF(F10020="Dropbox","Standalone",IF(F10020="LF Exciter","Standalone",IF(OR(F10020="Monitor",F10020="Virtual Wall"),IF(VLOOKUP(H10020,IRDeviceDetails!$A$1:$B$10000,2,FALSE)=0,"Standalone",IF(ISNUMBER(MATCH(H10020,ConfigGrouping!$D$1:$D$10000,0)),"Primary","Secondary")),"")))))))))</f>
        <v/>
      </c>
    </row>
    <row r="10021" spans="5:5" ht="15" customHeight="1" x14ac:dyDescent="0.35">
      <c r="E10021" s="11" t="str">
        <f>IF(F10021="Primary Timing Controller","Timing",IF(F10021="Secondary Timing Controller","Timing",IF(F10021="Star","Ethernet",IF(F10021="Door Controller","Security Solution",IF(F10021="Elevator Controller","Security Solution",IF(F10021="Range Extender","Security Solution",IF(F10021="Dropbox","Standalone",IF(F10021="LF Exciter","Standalone",IF(OR(F10021="Monitor",F10021="Virtual Wall"),IF(VLOOKUP(H10021,IRDeviceDetails!$A$1:$B$10000,2,FALSE)=0,"Standalone",IF(ISNUMBER(MATCH(H10021,ConfigGrouping!$D$1:$D$10000,0)),"Primary","Secondary")),"")))))))))</f>
        <v/>
      </c>
    </row>
    <row r="10022" spans="5:5" ht="15" customHeight="1" x14ac:dyDescent="0.35">
      <c r="E10022" s="11" t="str">
        <f>IF(F10022="Primary Timing Controller","Timing",IF(F10022="Secondary Timing Controller","Timing",IF(F10022="Star","Ethernet",IF(F10022="Door Controller","Security Solution",IF(F10022="Elevator Controller","Security Solution",IF(F10022="Range Extender","Security Solution",IF(F10022="Dropbox","Standalone",IF(F10022="LF Exciter","Standalone",IF(OR(F10022="Monitor",F10022="Virtual Wall"),IF(VLOOKUP(H10022,IRDeviceDetails!$A$1:$B$10000,2,FALSE)=0,"Standalone",IF(ISNUMBER(MATCH(H10022,ConfigGrouping!$D$1:$D$10000,0)),"Primary","Secondary")),"")))))))))</f>
        <v/>
      </c>
    </row>
    <row r="10023" spans="5:5" ht="15" customHeight="1" x14ac:dyDescent="0.35">
      <c r="E10023" s="11" t="str">
        <f>IF(F10023="Primary Timing Controller","Timing",IF(F10023="Secondary Timing Controller","Timing",IF(F10023="Star","Ethernet",IF(F10023="Door Controller","Security Solution",IF(F10023="Elevator Controller","Security Solution",IF(F10023="Range Extender","Security Solution",IF(F10023="Dropbox","Standalone",IF(F10023="LF Exciter","Standalone",IF(OR(F10023="Monitor",F10023="Virtual Wall"),IF(VLOOKUP(H10023,IRDeviceDetails!$A$1:$B$10000,2,FALSE)=0,"Standalone",IF(ISNUMBER(MATCH(H10023,ConfigGrouping!$D$1:$D$10000,0)),"Primary","Secondary")),"")))))))))</f>
        <v/>
      </c>
    </row>
    <row r="10024" spans="5:5" ht="15" customHeight="1" x14ac:dyDescent="0.35">
      <c r="E10024" s="11" t="str">
        <f>IF(F10024="Primary Timing Controller","Timing",IF(F10024="Secondary Timing Controller","Timing",IF(F10024="Star","Ethernet",IF(F10024="Door Controller","Security Solution",IF(F10024="Elevator Controller","Security Solution",IF(F10024="Range Extender","Security Solution",IF(F10024="Dropbox","Standalone",IF(F10024="LF Exciter","Standalone",IF(OR(F10024="Monitor",F10024="Virtual Wall"),IF(VLOOKUP(H10024,IRDeviceDetails!$A$1:$B$10000,2,FALSE)=0,"Standalone",IF(ISNUMBER(MATCH(H10024,ConfigGrouping!$D$1:$D$10000,0)),"Primary","Secondary")),"")))))))))</f>
        <v/>
      </c>
    </row>
    <row r="10025" spans="5:5" ht="15" customHeight="1" x14ac:dyDescent="0.35">
      <c r="E10025" s="11" t="str">
        <f>IF(F10025="Primary Timing Controller","Timing",IF(F10025="Secondary Timing Controller","Timing",IF(F10025="Star","Ethernet",IF(F10025="Door Controller","Security Solution",IF(F10025="Elevator Controller","Security Solution",IF(F10025="Range Extender","Security Solution",IF(F10025="Dropbox","Standalone",IF(F10025="LF Exciter","Standalone",IF(OR(F10025="Monitor",F10025="Virtual Wall"),IF(VLOOKUP(H10025,IRDeviceDetails!$A$1:$B$10000,2,FALSE)=0,"Standalone",IF(ISNUMBER(MATCH(H10025,ConfigGrouping!$D$1:$D$10000,0)),"Primary","Secondary")),"")))))))))</f>
        <v/>
      </c>
    </row>
    <row r="10026" spans="5:5" ht="15" customHeight="1" x14ac:dyDescent="0.35">
      <c r="E10026" s="11" t="str">
        <f>IF(F10026="Primary Timing Controller","Timing",IF(F10026="Secondary Timing Controller","Timing",IF(F10026="Star","Ethernet",IF(F10026="Door Controller","Security Solution",IF(F10026="Elevator Controller","Security Solution",IF(F10026="Range Extender","Security Solution",IF(F10026="Dropbox","Standalone",IF(F10026="LF Exciter","Standalone",IF(OR(F10026="Monitor",F10026="Virtual Wall"),IF(VLOOKUP(H10026,IRDeviceDetails!$A$1:$B$10000,2,FALSE)=0,"Standalone",IF(ISNUMBER(MATCH(H10026,ConfigGrouping!$D$1:$D$10000,0)),"Primary","Secondary")),"")))))))))</f>
        <v/>
      </c>
    </row>
    <row r="10027" spans="5:5" ht="15" customHeight="1" x14ac:dyDescent="0.35">
      <c r="E10027" s="11" t="str">
        <f>IF(F10027="Primary Timing Controller","Timing",IF(F10027="Secondary Timing Controller","Timing",IF(F10027="Star","Ethernet",IF(F10027="Door Controller","Security Solution",IF(F10027="Elevator Controller","Security Solution",IF(F10027="Range Extender","Security Solution",IF(F10027="Dropbox","Standalone",IF(F10027="LF Exciter","Standalone",IF(OR(F10027="Monitor",F10027="Virtual Wall"),IF(VLOOKUP(H10027,IRDeviceDetails!$A$1:$B$10000,2,FALSE)=0,"Standalone",IF(ISNUMBER(MATCH(H10027,ConfigGrouping!$D$1:$D$10000,0)),"Primary","Secondary")),"")))))))))</f>
        <v/>
      </c>
    </row>
    <row r="10028" spans="5:5" ht="15" customHeight="1" x14ac:dyDescent="0.35">
      <c r="E10028" s="11" t="str">
        <f>IF(F10028="Primary Timing Controller","Timing",IF(F10028="Secondary Timing Controller","Timing",IF(F10028="Star","Ethernet",IF(F10028="Door Controller","Security Solution",IF(F10028="Elevator Controller","Security Solution",IF(F10028="Range Extender","Security Solution",IF(F10028="Dropbox","Standalone",IF(F10028="LF Exciter","Standalone",IF(OR(F10028="Monitor",F10028="Virtual Wall"),IF(VLOOKUP(H10028,IRDeviceDetails!$A$1:$B$10000,2,FALSE)=0,"Standalone",IF(ISNUMBER(MATCH(H10028,ConfigGrouping!$D$1:$D$10000,0)),"Primary","Secondary")),"")))))))))</f>
        <v/>
      </c>
    </row>
    <row r="10029" spans="5:5" ht="15" customHeight="1" x14ac:dyDescent="0.35">
      <c r="E10029" s="11" t="str">
        <f>IF(F10029="Primary Timing Controller","Timing",IF(F10029="Secondary Timing Controller","Timing",IF(F10029="Star","Ethernet",IF(F10029="Door Controller","Security Solution",IF(F10029="Elevator Controller","Security Solution",IF(F10029="Range Extender","Security Solution",IF(F10029="Dropbox","Standalone",IF(F10029="LF Exciter","Standalone",IF(OR(F10029="Monitor",F10029="Virtual Wall"),IF(VLOOKUP(H10029,IRDeviceDetails!$A$1:$B$10000,2,FALSE)=0,"Standalone",IF(ISNUMBER(MATCH(H10029,ConfigGrouping!$D$1:$D$10000,0)),"Primary","Secondary")),"")))))))))</f>
        <v/>
      </c>
    </row>
    <row r="10030" spans="5:5" ht="15" customHeight="1" x14ac:dyDescent="0.35">
      <c r="E10030" s="11" t="str">
        <f>IF(F10030="Primary Timing Controller","Timing",IF(F10030="Secondary Timing Controller","Timing",IF(F10030="Star","Ethernet",IF(F10030="Door Controller","Security Solution",IF(F10030="Elevator Controller","Security Solution",IF(F10030="Range Extender","Security Solution",IF(F10030="Dropbox","Standalone",IF(F10030="LF Exciter","Standalone",IF(OR(F10030="Monitor",F10030="Virtual Wall"),IF(VLOOKUP(H10030,IRDeviceDetails!$A$1:$B$10000,2,FALSE)=0,"Standalone",IF(ISNUMBER(MATCH(H10030,ConfigGrouping!$D$1:$D$10000,0)),"Primary","Secondary")),"")))))))))</f>
        <v/>
      </c>
    </row>
    <row r="10031" spans="5:5" ht="15" customHeight="1" x14ac:dyDescent="0.35">
      <c r="E10031" s="11" t="str">
        <f>IF(F10031="Primary Timing Controller","Timing",IF(F10031="Secondary Timing Controller","Timing",IF(F10031="Star","Ethernet",IF(F10031="Door Controller","Security Solution",IF(F10031="Elevator Controller","Security Solution",IF(F10031="Range Extender","Security Solution",IF(F10031="Dropbox","Standalone",IF(F10031="LF Exciter","Standalone",IF(OR(F10031="Monitor",F10031="Virtual Wall"),IF(VLOOKUP(H10031,IRDeviceDetails!$A$1:$B$10000,2,FALSE)=0,"Standalone",IF(ISNUMBER(MATCH(H10031,ConfigGrouping!$D$1:$D$10000,0)),"Primary","Secondary")),"")))))))))</f>
        <v/>
      </c>
    </row>
    <row r="10032" spans="5:5" ht="15" customHeight="1" x14ac:dyDescent="0.35">
      <c r="E10032" s="11" t="str">
        <f>IF(F10032="Primary Timing Controller","Timing",IF(F10032="Secondary Timing Controller","Timing",IF(F10032="Star","Ethernet",IF(F10032="Door Controller","Security Solution",IF(F10032="Elevator Controller","Security Solution",IF(F10032="Range Extender","Security Solution",IF(F10032="Dropbox","Standalone",IF(F10032="LF Exciter","Standalone",IF(OR(F10032="Monitor",F10032="Virtual Wall"),IF(VLOOKUP(H10032,IRDeviceDetails!$A$1:$B$10000,2,FALSE)=0,"Standalone",IF(ISNUMBER(MATCH(H10032,ConfigGrouping!$D$1:$D$10000,0)),"Primary","Secondary")),"")))))))))</f>
        <v/>
      </c>
    </row>
    <row r="10033" spans="5:5" ht="15" customHeight="1" x14ac:dyDescent="0.35">
      <c r="E10033" s="11" t="str">
        <f>IF(F10033="Primary Timing Controller","Timing",IF(F10033="Secondary Timing Controller","Timing",IF(F10033="Star","Ethernet",IF(F10033="Door Controller","Security Solution",IF(F10033="Elevator Controller","Security Solution",IF(F10033="Range Extender","Security Solution",IF(F10033="Dropbox","Standalone",IF(F10033="LF Exciter","Standalone",IF(OR(F10033="Monitor",F10033="Virtual Wall"),IF(VLOOKUP(H10033,IRDeviceDetails!$A$1:$B$10000,2,FALSE)=0,"Standalone",IF(ISNUMBER(MATCH(H10033,ConfigGrouping!$D$1:$D$10000,0)),"Primary","Secondary")),"")))))))))</f>
        <v/>
      </c>
    </row>
    <row r="10034" spans="5:5" ht="15" customHeight="1" x14ac:dyDescent="0.35">
      <c r="E10034" s="11" t="str">
        <f>IF(F10034="Primary Timing Controller","Timing",IF(F10034="Secondary Timing Controller","Timing",IF(F10034="Star","Ethernet",IF(F10034="Door Controller","Security Solution",IF(F10034="Elevator Controller","Security Solution",IF(F10034="Range Extender","Security Solution",IF(F10034="Dropbox","Standalone",IF(F10034="LF Exciter","Standalone",IF(OR(F10034="Monitor",F10034="Virtual Wall"),IF(VLOOKUP(H10034,IRDeviceDetails!$A$1:$B$10000,2,FALSE)=0,"Standalone",IF(ISNUMBER(MATCH(H10034,ConfigGrouping!$D$1:$D$10000,0)),"Primary","Secondary")),"")))))))))</f>
        <v/>
      </c>
    </row>
    <row r="10035" spans="5:5" ht="15" customHeight="1" x14ac:dyDescent="0.35">
      <c r="E10035" s="11" t="str">
        <f>IF(F10035="Primary Timing Controller","Timing",IF(F10035="Secondary Timing Controller","Timing",IF(F10035="Star","Ethernet",IF(F10035="Door Controller","Security Solution",IF(F10035="Elevator Controller","Security Solution",IF(F10035="Range Extender","Security Solution",IF(F10035="Dropbox","Standalone",IF(F10035="LF Exciter","Standalone",IF(OR(F10035="Monitor",F10035="Virtual Wall"),IF(VLOOKUP(H10035,IRDeviceDetails!$A$1:$B$10000,2,FALSE)=0,"Standalone",IF(ISNUMBER(MATCH(H10035,ConfigGrouping!$D$1:$D$10000,0)),"Primary","Secondary")),"")))))))))</f>
        <v/>
      </c>
    </row>
    <row r="10036" spans="5:5" ht="15" customHeight="1" x14ac:dyDescent="0.35">
      <c r="E10036" s="11" t="str">
        <f>IF(F10036="Primary Timing Controller","Timing",IF(F10036="Secondary Timing Controller","Timing",IF(F10036="Star","Ethernet",IF(F10036="Door Controller","Security Solution",IF(F10036="Elevator Controller","Security Solution",IF(F10036="Range Extender","Security Solution",IF(F10036="Dropbox","Standalone",IF(F10036="LF Exciter","Standalone",IF(OR(F10036="Monitor",F10036="Virtual Wall"),IF(VLOOKUP(H10036,IRDeviceDetails!$A$1:$B$10000,2,FALSE)=0,"Standalone",IF(ISNUMBER(MATCH(H10036,ConfigGrouping!$D$1:$D$10000,0)),"Primary","Secondary")),"")))))))))</f>
        <v/>
      </c>
    </row>
    <row r="10037" spans="5:5" ht="15" customHeight="1" x14ac:dyDescent="0.35">
      <c r="E10037" s="11" t="str">
        <f>IF(F10037="Primary Timing Controller","Timing",IF(F10037="Secondary Timing Controller","Timing",IF(F10037="Star","Ethernet",IF(F10037="Door Controller","Security Solution",IF(F10037="Elevator Controller","Security Solution",IF(F10037="Range Extender","Security Solution",IF(F10037="Dropbox","Standalone",IF(F10037="LF Exciter","Standalone",IF(OR(F10037="Monitor",F10037="Virtual Wall"),IF(VLOOKUP(H10037,IRDeviceDetails!$A$1:$B$10000,2,FALSE)=0,"Standalone",IF(ISNUMBER(MATCH(H10037,ConfigGrouping!$D$1:$D$10000,0)),"Primary","Secondary")),"")))))))))</f>
        <v/>
      </c>
    </row>
    <row r="10038" spans="5:5" ht="15" customHeight="1" x14ac:dyDescent="0.35">
      <c r="E10038" s="11" t="str">
        <f>IF(F10038="Primary Timing Controller","Timing",IF(F10038="Secondary Timing Controller","Timing",IF(F10038="Star","Ethernet",IF(F10038="Door Controller","Security Solution",IF(F10038="Elevator Controller","Security Solution",IF(F10038="Range Extender","Security Solution",IF(F10038="Dropbox","Standalone",IF(F10038="LF Exciter","Standalone",IF(OR(F10038="Monitor",F10038="Virtual Wall"),IF(VLOOKUP(H10038,IRDeviceDetails!$A$1:$B$10000,2,FALSE)=0,"Standalone",IF(ISNUMBER(MATCH(H10038,ConfigGrouping!$D$1:$D$10000,0)),"Primary","Secondary")),"")))))))))</f>
        <v/>
      </c>
    </row>
    <row r="10039" spans="5:5" ht="15" customHeight="1" x14ac:dyDescent="0.35">
      <c r="E10039" s="11" t="str">
        <f>IF(F10039="Primary Timing Controller","Timing",IF(F10039="Secondary Timing Controller","Timing",IF(F10039="Star","Ethernet",IF(F10039="Door Controller","Security Solution",IF(F10039="Elevator Controller","Security Solution",IF(F10039="Range Extender","Security Solution",IF(F10039="Dropbox","Standalone",IF(F10039="LF Exciter","Standalone",IF(OR(F10039="Monitor",F10039="Virtual Wall"),IF(VLOOKUP(H10039,IRDeviceDetails!$A$1:$B$10000,2,FALSE)=0,"Standalone",IF(ISNUMBER(MATCH(H10039,ConfigGrouping!$D$1:$D$10000,0)),"Primary","Secondary")),"")))))))))</f>
        <v/>
      </c>
    </row>
    <row r="10040" spans="5:5" ht="15" customHeight="1" x14ac:dyDescent="0.35">
      <c r="E10040" s="11" t="str">
        <f>IF(F10040="Primary Timing Controller","Timing",IF(F10040="Secondary Timing Controller","Timing",IF(F10040="Star","Ethernet",IF(F10040="Door Controller","Security Solution",IF(F10040="Elevator Controller","Security Solution",IF(F10040="Range Extender","Security Solution",IF(F10040="Dropbox","Standalone",IF(F10040="LF Exciter","Standalone",IF(OR(F10040="Monitor",F10040="Virtual Wall"),IF(VLOOKUP(H10040,IRDeviceDetails!$A$1:$B$10000,2,FALSE)=0,"Standalone",IF(ISNUMBER(MATCH(H10040,ConfigGrouping!$D$1:$D$10000,0)),"Primary","Secondary")),"")))))))))</f>
        <v/>
      </c>
    </row>
    <row r="10041" spans="5:5" ht="15" customHeight="1" x14ac:dyDescent="0.35">
      <c r="E10041" s="11" t="str">
        <f>IF(F10041="Primary Timing Controller","Timing",IF(F10041="Secondary Timing Controller","Timing",IF(F10041="Star","Ethernet",IF(F10041="Door Controller","Security Solution",IF(F10041="Elevator Controller","Security Solution",IF(F10041="Range Extender","Security Solution",IF(F10041="Dropbox","Standalone",IF(F10041="LF Exciter","Standalone",IF(OR(F10041="Monitor",F10041="Virtual Wall"),IF(VLOOKUP(H10041,IRDeviceDetails!$A$1:$B$10000,2,FALSE)=0,"Standalone",IF(ISNUMBER(MATCH(H10041,ConfigGrouping!$D$1:$D$10000,0)),"Primary","Secondary")),"")))))))))</f>
        <v/>
      </c>
    </row>
    <row r="10042" spans="5:5" ht="15" customHeight="1" x14ac:dyDescent="0.35">
      <c r="E10042" s="11" t="str">
        <f>IF(F10042="Primary Timing Controller","Timing",IF(F10042="Secondary Timing Controller","Timing",IF(F10042="Star","Ethernet",IF(F10042="Door Controller","Security Solution",IF(F10042="Elevator Controller","Security Solution",IF(F10042="Range Extender","Security Solution",IF(F10042="Dropbox","Standalone",IF(F10042="LF Exciter","Standalone",IF(OR(F10042="Monitor",F10042="Virtual Wall"),IF(VLOOKUP(H10042,IRDeviceDetails!$A$1:$B$10000,2,FALSE)=0,"Standalone",IF(ISNUMBER(MATCH(H10042,ConfigGrouping!$D$1:$D$10000,0)),"Primary","Secondary")),"")))))))))</f>
        <v/>
      </c>
    </row>
    <row r="10043" spans="5:5" ht="15" customHeight="1" x14ac:dyDescent="0.35">
      <c r="E10043" s="11" t="str">
        <f>IF(F10043="Primary Timing Controller","Timing",IF(F10043="Secondary Timing Controller","Timing",IF(F10043="Star","Ethernet",IF(F10043="Door Controller","Security Solution",IF(F10043="Elevator Controller","Security Solution",IF(F10043="Range Extender","Security Solution",IF(F10043="Dropbox","Standalone",IF(F10043="LF Exciter","Standalone",IF(OR(F10043="Monitor",F10043="Virtual Wall"),IF(VLOOKUP(H10043,IRDeviceDetails!$A$1:$B$10000,2,FALSE)=0,"Standalone",IF(ISNUMBER(MATCH(H10043,ConfigGrouping!$D$1:$D$10000,0)),"Primary","Secondary")),"")))))))))</f>
        <v/>
      </c>
    </row>
    <row r="10044" spans="5:5" ht="15" customHeight="1" x14ac:dyDescent="0.35">
      <c r="E10044" s="11" t="str">
        <f>IF(F10044="Primary Timing Controller","Timing",IF(F10044="Secondary Timing Controller","Timing",IF(F10044="Star","Ethernet",IF(F10044="Door Controller","Security Solution",IF(F10044="Elevator Controller","Security Solution",IF(F10044="Range Extender","Security Solution",IF(F10044="Dropbox","Standalone",IF(F10044="LF Exciter","Standalone",IF(OR(F10044="Monitor",F10044="Virtual Wall"),IF(VLOOKUP(H10044,IRDeviceDetails!$A$1:$B$10000,2,FALSE)=0,"Standalone",IF(ISNUMBER(MATCH(H10044,ConfigGrouping!$D$1:$D$10000,0)),"Primary","Secondary")),"")))))))))</f>
        <v/>
      </c>
    </row>
    <row r="10045" spans="5:5" ht="15" customHeight="1" x14ac:dyDescent="0.35">
      <c r="E10045" s="11" t="str">
        <f>IF(F10045="Primary Timing Controller","Timing",IF(F10045="Secondary Timing Controller","Timing",IF(F10045="Star","Ethernet",IF(F10045="Door Controller","Security Solution",IF(F10045="Elevator Controller","Security Solution",IF(F10045="Range Extender","Security Solution",IF(F10045="Dropbox","Standalone",IF(F10045="LF Exciter","Standalone",IF(OR(F10045="Monitor",F10045="Virtual Wall"),IF(VLOOKUP(H10045,IRDeviceDetails!$A$1:$B$10000,2,FALSE)=0,"Standalone",IF(ISNUMBER(MATCH(H10045,ConfigGrouping!$D$1:$D$10000,0)),"Primary","Secondary")),"")))))))))</f>
        <v/>
      </c>
    </row>
    <row r="10046" spans="5:5" ht="15" customHeight="1" x14ac:dyDescent="0.35">
      <c r="E10046" s="11" t="str">
        <f>IF(F10046="Primary Timing Controller","Timing",IF(F10046="Secondary Timing Controller","Timing",IF(F10046="Star","Ethernet",IF(F10046="Door Controller","Security Solution",IF(F10046="Elevator Controller","Security Solution",IF(F10046="Range Extender","Security Solution",IF(F10046="Dropbox","Standalone",IF(F10046="LF Exciter","Standalone",IF(OR(F10046="Monitor",F10046="Virtual Wall"),IF(VLOOKUP(H10046,IRDeviceDetails!$A$1:$B$10000,2,FALSE)=0,"Standalone",IF(ISNUMBER(MATCH(H10046,ConfigGrouping!$D$1:$D$10000,0)),"Primary","Secondary")),"")))))))))</f>
        <v/>
      </c>
    </row>
    <row r="10047" spans="5:5" ht="15" customHeight="1" x14ac:dyDescent="0.35">
      <c r="E10047" s="11" t="str">
        <f>IF(F10047="Primary Timing Controller","Timing",IF(F10047="Secondary Timing Controller","Timing",IF(F10047="Star","Ethernet",IF(F10047="Door Controller","Security Solution",IF(F10047="Elevator Controller","Security Solution",IF(F10047="Range Extender","Security Solution",IF(F10047="Dropbox","Standalone",IF(F10047="LF Exciter","Standalone",IF(OR(F10047="Monitor",F10047="Virtual Wall"),IF(VLOOKUP(H10047,IRDeviceDetails!$A$1:$B$10000,2,FALSE)=0,"Standalone",IF(ISNUMBER(MATCH(H10047,ConfigGrouping!$D$1:$D$10000,0)),"Primary","Secondary")),"")))))))))</f>
        <v/>
      </c>
    </row>
    <row r="10048" spans="5:5" ht="15" customHeight="1" x14ac:dyDescent="0.35">
      <c r="E10048" s="11" t="str">
        <f>IF(F10048="Primary Timing Controller","Timing",IF(F10048="Secondary Timing Controller","Timing",IF(F10048="Star","Ethernet",IF(F10048="Door Controller","Security Solution",IF(F10048="Elevator Controller","Security Solution",IF(F10048="Range Extender","Security Solution",IF(F10048="Dropbox","Standalone",IF(F10048="LF Exciter","Standalone",IF(OR(F10048="Monitor",F10048="Virtual Wall"),IF(VLOOKUP(H10048,IRDeviceDetails!$A$1:$B$10000,2,FALSE)=0,"Standalone",IF(ISNUMBER(MATCH(H10048,ConfigGrouping!$D$1:$D$10000,0)),"Primary","Secondary")),"")))))))))</f>
        <v/>
      </c>
    </row>
    <row r="10049" spans="5:5" ht="15" customHeight="1" x14ac:dyDescent="0.35">
      <c r="E10049" s="11" t="str">
        <f>IF(F10049="Primary Timing Controller","Timing",IF(F10049="Secondary Timing Controller","Timing",IF(F10049="Star","Ethernet",IF(F10049="Door Controller","Security Solution",IF(F10049="Elevator Controller","Security Solution",IF(F10049="Range Extender","Security Solution",IF(F10049="Dropbox","Standalone",IF(F10049="LF Exciter","Standalone",IF(OR(F10049="Monitor",F10049="Virtual Wall"),IF(VLOOKUP(H10049,IRDeviceDetails!$A$1:$B$10000,2,FALSE)=0,"Standalone",IF(ISNUMBER(MATCH(H10049,ConfigGrouping!$D$1:$D$10000,0)),"Primary","Secondary")),"")))))))))</f>
        <v/>
      </c>
    </row>
    <row r="10050" spans="5:5" ht="15" customHeight="1" x14ac:dyDescent="0.35">
      <c r="E10050" s="11" t="str">
        <f>IF(F10050="Primary Timing Controller","Timing",IF(F10050="Secondary Timing Controller","Timing",IF(F10050="Star","Ethernet",IF(F10050="Door Controller","Security Solution",IF(F10050="Elevator Controller","Security Solution",IF(F10050="Range Extender","Security Solution",IF(F10050="Dropbox","Standalone",IF(F10050="LF Exciter","Standalone",IF(OR(F10050="Monitor",F10050="Virtual Wall"),IF(VLOOKUP(H10050,IRDeviceDetails!$A$1:$B$10000,2,FALSE)=0,"Standalone",IF(ISNUMBER(MATCH(H10050,ConfigGrouping!$D$1:$D$10000,0)),"Primary","Secondary")),"")))))))))</f>
        <v/>
      </c>
    </row>
    <row r="10051" spans="5:5" ht="15" customHeight="1" x14ac:dyDescent="0.35">
      <c r="E10051" s="11" t="str">
        <f>IF(F10051="Primary Timing Controller","Timing",IF(F10051="Secondary Timing Controller","Timing",IF(F10051="Star","Ethernet",IF(F10051="Door Controller","Security Solution",IF(F10051="Elevator Controller","Security Solution",IF(F10051="Range Extender","Security Solution",IF(F10051="Dropbox","Standalone",IF(F10051="LF Exciter","Standalone",IF(OR(F10051="Monitor",F10051="Virtual Wall"),IF(VLOOKUP(H10051,IRDeviceDetails!$A$1:$B$10000,2,FALSE)=0,"Standalone",IF(ISNUMBER(MATCH(H10051,ConfigGrouping!$D$1:$D$10000,0)),"Primary","Secondary")),"")))))))))</f>
        <v/>
      </c>
    </row>
    <row r="10052" spans="5:5" ht="15" customHeight="1" x14ac:dyDescent="0.35">
      <c r="E10052" s="11" t="str">
        <f>IF(F10052="Primary Timing Controller","Timing",IF(F10052="Secondary Timing Controller","Timing",IF(F10052="Star","Ethernet",IF(F10052="Door Controller","Security Solution",IF(F10052="Elevator Controller","Security Solution",IF(F10052="Range Extender","Security Solution",IF(F10052="Dropbox","Standalone",IF(F10052="LF Exciter","Standalone",IF(OR(F10052="Monitor",F10052="Virtual Wall"),IF(VLOOKUP(H10052,IRDeviceDetails!$A$1:$B$10000,2,FALSE)=0,"Standalone",IF(ISNUMBER(MATCH(H10052,ConfigGrouping!$D$1:$D$10000,0)),"Primary","Secondary")),"")))))))))</f>
        <v/>
      </c>
    </row>
    <row r="10053" spans="5:5" ht="15" customHeight="1" x14ac:dyDescent="0.35">
      <c r="E10053" s="11" t="str">
        <f>IF(F10053="Primary Timing Controller","Timing",IF(F10053="Secondary Timing Controller","Timing",IF(F10053="Star","Ethernet",IF(F10053="Door Controller","Security Solution",IF(F10053="Elevator Controller","Security Solution",IF(F10053="Range Extender","Security Solution",IF(F10053="Dropbox","Standalone",IF(F10053="LF Exciter","Standalone",IF(OR(F10053="Monitor",F10053="Virtual Wall"),IF(VLOOKUP(H10053,IRDeviceDetails!$A$1:$B$10000,2,FALSE)=0,"Standalone",IF(ISNUMBER(MATCH(H10053,ConfigGrouping!$D$1:$D$10000,0)),"Primary","Secondary")),"")))))))))</f>
        <v/>
      </c>
    </row>
    <row r="10054" spans="5:5" ht="15" customHeight="1" x14ac:dyDescent="0.35">
      <c r="E10054" s="11" t="str">
        <f>IF(F10054="Primary Timing Controller","Timing",IF(F10054="Secondary Timing Controller","Timing",IF(F10054="Star","Ethernet",IF(F10054="Door Controller","Security Solution",IF(F10054="Elevator Controller","Security Solution",IF(F10054="Range Extender","Security Solution",IF(F10054="Dropbox","Standalone",IF(F10054="LF Exciter","Standalone",IF(OR(F10054="Monitor",F10054="Virtual Wall"),IF(VLOOKUP(H10054,IRDeviceDetails!$A$1:$B$10000,2,FALSE)=0,"Standalone",IF(ISNUMBER(MATCH(H10054,ConfigGrouping!$D$1:$D$10000,0)),"Primary","Secondary")),"")))))))))</f>
        <v/>
      </c>
    </row>
    <row r="10055" spans="5:5" ht="15" customHeight="1" x14ac:dyDescent="0.35">
      <c r="E10055" s="11" t="str">
        <f>IF(F10055="Primary Timing Controller","Timing",IF(F10055="Secondary Timing Controller","Timing",IF(F10055="Star","Ethernet",IF(F10055="Door Controller","Security Solution",IF(F10055="Elevator Controller","Security Solution",IF(F10055="Range Extender","Security Solution",IF(F10055="Dropbox","Standalone",IF(F10055="LF Exciter","Standalone",IF(OR(F10055="Monitor",F10055="Virtual Wall"),IF(VLOOKUP(H10055,IRDeviceDetails!$A$1:$B$10000,2,FALSE)=0,"Standalone",IF(ISNUMBER(MATCH(H10055,ConfigGrouping!$D$1:$D$10000,0)),"Primary","Secondary")),"")))))))))</f>
        <v/>
      </c>
    </row>
    <row r="10056" spans="5:5" ht="15" customHeight="1" x14ac:dyDescent="0.35">
      <c r="E10056" s="11" t="str">
        <f>IF(F10056="Primary Timing Controller","Timing",IF(F10056="Secondary Timing Controller","Timing",IF(F10056="Star","Ethernet",IF(F10056="Door Controller","Security Solution",IF(F10056="Elevator Controller","Security Solution",IF(F10056="Range Extender","Security Solution",IF(F10056="Dropbox","Standalone",IF(F10056="LF Exciter","Standalone",IF(OR(F10056="Monitor",F10056="Virtual Wall"),IF(VLOOKUP(H10056,IRDeviceDetails!$A$1:$B$10000,2,FALSE)=0,"Standalone",IF(ISNUMBER(MATCH(H10056,ConfigGrouping!$D$1:$D$10000,0)),"Primary","Secondary")),"")))))))))</f>
        <v/>
      </c>
    </row>
    <row r="10057" spans="5:5" ht="15" customHeight="1" x14ac:dyDescent="0.35">
      <c r="E10057" s="11" t="str">
        <f>IF(F10057="Primary Timing Controller","Timing",IF(F10057="Secondary Timing Controller","Timing",IF(F10057="Star","Ethernet",IF(F10057="Door Controller","Security Solution",IF(F10057="Elevator Controller","Security Solution",IF(F10057="Range Extender","Security Solution",IF(F10057="Dropbox","Standalone",IF(F10057="LF Exciter","Standalone",IF(OR(F10057="Monitor",F10057="Virtual Wall"),IF(VLOOKUP(H10057,IRDeviceDetails!$A$1:$B$10000,2,FALSE)=0,"Standalone",IF(ISNUMBER(MATCH(H10057,ConfigGrouping!$D$1:$D$10000,0)),"Primary","Secondary")),"")))))))))</f>
        <v/>
      </c>
    </row>
    <row r="10058" spans="5:5" ht="15" customHeight="1" x14ac:dyDescent="0.35">
      <c r="E10058" s="11" t="str">
        <f>IF(F10058="Primary Timing Controller","Timing",IF(F10058="Secondary Timing Controller","Timing",IF(F10058="Star","Ethernet",IF(F10058="Door Controller","Security Solution",IF(F10058="Elevator Controller","Security Solution",IF(F10058="Range Extender","Security Solution",IF(F10058="Dropbox","Standalone",IF(F10058="LF Exciter","Standalone",IF(OR(F10058="Monitor",F10058="Virtual Wall"),IF(VLOOKUP(H10058,IRDeviceDetails!$A$1:$B$10000,2,FALSE)=0,"Standalone",IF(ISNUMBER(MATCH(H10058,ConfigGrouping!$D$1:$D$10000,0)),"Primary","Secondary")),"")))))))))</f>
        <v/>
      </c>
    </row>
    <row r="10059" spans="5:5" ht="15" customHeight="1" x14ac:dyDescent="0.35">
      <c r="E10059" s="11" t="str">
        <f>IF(F10059="Primary Timing Controller","Timing",IF(F10059="Secondary Timing Controller","Timing",IF(F10059="Star","Ethernet",IF(F10059="Door Controller","Security Solution",IF(F10059="Elevator Controller","Security Solution",IF(F10059="Range Extender","Security Solution",IF(F10059="Dropbox","Standalone",IF(F10059="LF Exciter","Standalone",IF(OR(F10059="Monitor",F10059="Virtual Wall"),IF(VLOOKUP(H10059,IRDeviceDetails!$A$1:$B$10000,2,FALSE)=0,"Standalone",IF(ISNUMBER(MATCH(H10059,ConfigGrouping!$D$1:$D$10000,0)),"Primary","Secondary")),"")))))))))</f>
        <v/>
      </c>
    </row>
    <row r="10060" spans="5:5" ht="15" customHeight="1" x14ac:dyDescent="0.35">
      <c r="E10060" s="11" t="str">
        <f>IF(F10060="Primary Timing Controller","Timing",IF(F10060="Secondary Timing Controller","Timing",IF(F10060="Star","Ethernet",IF(F10060="Door Controller","Security Solution",IF(F10060="Elevator Controller","Security Solution",IF(F10060="Range Extender","Security Solution",IF(F10060="Dropbox","Standalone",IF(F10060="LF Exciter","Standalone",IF(OR(F10060="Monitor",F10060="Virtual Wall"),IF(VLOOKUP(H10060,IRDeviceDetails!$A$1:$B$10000,2,FALSE)=0,"Standalone",IF(ISNUMBER(MATCH(H10060,ConfigGrouping!$D$1:$D$10000,0)),"Primary","Secondary")),"")))))))))</f>
        <v/>
      </c>
    </row>
    <row r="10061" spans="5:5" ht="15" customHeight="1" x14ac:dyDescent="0.35">
      <c r="E10061" s="11" t="str">
        <f>IF(F10061="Primary Timing Controller","Timing",IF(F10061="Secondary Timing Controller","Timing",IF(F10061="Star","Ethernet",IF(F10061="Door Controller","Security Solution",IF(F10061="Elevator Controller","Security Solution",IF(F10061="Range Extender","Security Solution",IF(F10061="Dropbox","Standalone",IF(F10061="LF Exciter","Standalone",IF(OR(F10061="Monitor",F10061="Virtual Wall"),IF(VLOOKUP(H10061,IRDeviceDetails!$A$1:$B$10000,2,FALSE)=0,"Standalone",IF(ISNUMBER(MATCH(H10061,ConfigGrouping!$D$1:$D$10000,0)),"Primary","Secondary")),"")))))))))</f>
        <v/>
      </c>
    </row>
    <row r="10062" spans="5:5" ht="15" customHeight="1" x14ac:dyDescent="0.35">
      <c r="E10062" s="11" t="str">
        <f>IF(F10062="Primary Timing Controller","Timing",IF(F10062="Secondary Timing Controller","Timing",IF(F10062="Star","Ethernet",IF(F10062="Door Controller","Security Solution",IF(F10062="Elevator Controller","Security Solution",IF(F10062="Range Extender","Security Solution",IF(F10062="Dropbox","Standalone",IF(F10062="LF Exciter","Standalone",IF(OR(F10062="Monitor",F10062="Virtual Wall"),IF(VLOOKUP(H10062,IRDeviceDetails!$A$1:$B$10000,2,FALSE)=0,"Standalone",IF(ISNUMBER(MATCH(H10062,ConfigGrouping!$D$1:$D$10000,0)),"Primary","Secondary")),"")))))))))</f>
        <v/>
      </c>
    </row>
    <row r="10063" spans="5:5" ht="15" customHeight="1" x14ac:dyDescent="0.35">
      <c r="E10063" s="11" t="str">
        <f>IF(F10063="Primary Timing Controller","Timing",IF(F10063="Secondary Timing Controller","Timing",IF(F10063="Star","Ethernet",IF(F10063="Door Controller","Security Solution",IF(F10063="Elevator Controller","Security Solution",IF(F10063="Range Extender","Security Solution",IF(F10063="Dropbox","Standalone",IF(F10063="LF Exciter","Standalone",IF(OR(F10063="Monitor",F10063="Virtual Wall"),IF(VLOOKUP(H10063,IRDeviceDetails!$A$1:$B$10000,2,FALSE)=0,"Standalone",IF(ISNUMBER(MATCH(H10063,ConfigGrouping!$D$1:$D$10000,0)),"Primary","Secondary")),"")))))))))</f>
        <v/>
      </c>
    </row>
    <row r="10064" spans="5:5" ht="15" customHeight="1" x14ac:dyDescent="0.35">
      <c r="E10064" s="11" t="str">
        <f>IF(F10064="Primary Timing Controller","Timing",IF(F10064="Secondary Timing Controller","Timing",IF(F10064="Star","Ethernet",IF(F10064="Door Controller","Security Solution",IF(F10064="Elevator Controller","Security Solution",IF(F10064="Range Extender","Security Solution",IF(F10064="Dropbox","Standalone",IF(F10064="LF Exciter","Standalone",IF(OR(F10064="Monitor",F10064="Virtual Wall"),IF(VLOOKUP(H10064,IRDeviceDetails!$A$1:$B$10000,2,FALSE)=0,"Standalone",IF(ISNUMBER(MATCH(H10064,ConfigGrouping!$D$1:$D$10000,0)),"Primary","Secondary")),"")))))))))</f>
        <v/>
      </c>
    </row>
    <row r="10065" spans="5:5" ht="15" customHeight="1" x14ac:dyDescent="0.35">
      <c r="E10065" s="11" t="str">
        <f>IF(F10065="Primary Timing Controller","Timing",IF(F10065="Secondary Timing Controller","Timing",IF(F10065="Star","Ethernet",IF(F10065="Door Controller","Security Solution",IF(F10065="Elevator Controller","Security Solution",IF(F10065="Range Extender","Security Solution",IF(F10065="Dropbox","Standalone",IF(F10065="LF Exciter","Standalone",IF(OR(F10065="Monitor",F10065="Virtual Wall"),IF(VLOOKUP(H10065,IRDeviceDetails!$A$1:$B$10000,2,FALSE)=0,"Standalone",IF(ISNUMBER(MATCH(H10065,ConfigGrouping!$D$1:$D$10000,0)),"Primary","Secondary")),"")))))))))</f>
        <v/>
      </c>
    </row>
    <row r="10066" spans="5:5" ht="15" customHeight="1" x14ac:dyDescent="0.35">
      <c r="E10066" s="11" t="str">
        <f>IF(F10066="Primary Timing Controller","Timing",IF(F10066="Secondary Timing Controller","Timing",IF(F10066="Star","Ethernet",IF(F10066="Door Controller","Security Solution",IF(F10066="Elevator Controller","Security Solution",IF(F10066="Range Extender","Security Solution",IF(F10066="Dropbox","Standalone",IF(F10066="LF Exciter","Standalone",IF(OR(F10066="Monitor",F10066="Virtual Wall"),IF(VLOOKUP(H10066,IRDeviceDetails!$A$1:$B$10000,2,FALSE)=0,"Standalone",IF(ISNUMBER(MATCH(H10066,ConfigGrouping!$D$1:$D$10000,0)),"Primary","Secondary")),"")))))))))</f>
        <v/>
      </c>
    </row>
    <row r="10067" spans="5:5" ht="15" customHeight="1" x14ac:dyDescent="0.35">
      <c r="E10067" s="11" t="str">
        <f>IF(F10067="Primary Timing Controller","Timing",IF(F10067="Secondary Timing Controller","Timing",IF(F10067="Star","Ethernet",IF(F10067="Door Controller","Security Solution",IF(F10067="Elevator Controller","Security Solution",IF(F10067="Range Extender","Security Solution",IF(F10067="Dropbox","Standalone",IF(F10067="LF Exciter","Standalone",IF(OR(F10067="Monitor",F10067="Virtual Wall"),IF(VLOOKUP(H10067,IRDeviceDetails!$A$1:$B$10000,2,FALSE)=0,"Standalone",IF(ISNUMBER(MATCH(H10067,ConfigGrouping!$D$1:$D$10000,0)),"Primary","Secondary")),"")))))))))</f>
        <v/>
      </c>
    </row>
    <row r="10068" spans="5:5" ht="15" customHeight="1" x14ac:dyDescent="0.35">
      <c r="E10068" s="11" t="str">
        <f>IF(F10068="Primary Timing Controller","Timing",IF(F10068="Secondary Timing Controller","Timing",IF(F10068="Star","Ethernet",IF(F10068="Door Controller","Security Solution",IF(F10068="Elevator Controller","Security Solution",IF(F10068="Range Extender","Security Solution",IF(F10068="Dropbox","Standalone",IF(F10068="LF Exciter","Standalone",IF(OR(F10068="Monitor",F10068="Virtual Wall"),IF(VLOOKUP(H10068,IRDeviceDetails!$A$1:$B$10000,2,FALSE)=0,"Standalone",IF(ISNUMBER(MATCH(H10068,ConfigGrouping!$D$1:$D$10000,0)),"Primary","Secondary")),"")))))))))</f>
        <v/>
      </c>
    </row>
    <row r="10069" spans="5:5" ht="15" customHeight="1" x14ac:dyDescent="0.35">
      <c r="E10069" s="11" t="str">
        <f>IF(F10069="Primary Timing Controller","Timing",IF(F10069="Secondary Timing Controller","Timing",IF(F10069="Star","Ethernet",IF(F10069="Door Controller","Security Solution",IF(F10069="Elevator Controller","Security Solution",IF(F10069="Range Extender","Security Solution",IF(F10069="Dropbox","Standalone",IF(F10069="LF Exciter","Standalone",IF(OR(F10069="Monitor",F10069="Virtual Wall"),IF(VLOOKUP(H10069,IRDeviceDetails!$A$1:$B$10000,2,FALSE)=0,"Standalone",IF(ISNUMBER(MATCH(H10069,ConfigGrouping!$D$1:$D$10000,0)),"Primary","Secondary")),"")))))))))</f>
        <v/>
      </c>
    </row>
    <row r="10070" spans="5:5" ht="15" customHeight="1" x14ac:dyDescent="0.35">
      <c r="E10070" s="11" t="str">
        <f>IF(F10070="Primary Timing Controller","Timing",IF(F10070="Secondary Timing Controller","Timing",IF(F10070="Star","Ethernet",IF(F10070="Door Controller","Security Solution",IF(F10070="Elevator Controller","Security Solution",IF(F10070="Range Extender","Security Solution",IF(F10070="Dropbox","Standalone",IF(F10070="LF Exciter","Standalone",IF(OR(F10070="Monitor",F10070="Virtual Wall"),IF(VLOOKUP(H10070,IRDeviceDetails!$A$1:$B$10000,2,FALSE)=0,"Standalone",IF(ISNUMBER(MATCH(H10070,ConfigGrouping!$D$1:$D$10000,0)),"Primary","Secondary")),"")))))))))</f>
        <v/>
      </c>
    </row>
    <row r="10071" spans="5:5" ht="15" customHeight="1" x14ac:dyDescent="0.35">
      <c r="E10071" s="11" t="str">
        <f>IF(F10071="Primary Timing Controller","Timing",IF(F10071="Secondary Timing Controller","Timing",IF(F10071="Star","Ethernet",IF(F10071="Door Controller","Security Solution",IF(F10071="Elevator Controller","Security Solution",IF(F10071="Range Extender","Security Solution",IF(F10071="Dropbox","Standalone",IF(F10071="LF Exciter","Standalone",IF(OR(F10071="Monitor",F10071="Virtual Wall"),IF(VLOOKUP(H10071,IRDeviceDetails!$A$1:$B$10000,2,FALSE)=0,"Standalone",IF(ISNUMBER(MATCH(H10071,ConfigGrouping!$D$1:$D$10000,0)),"Primary","Secondary")),"")))))))))</f>
        <v/>
      </c>
    </row>
    <row r="10072" spans="5:5" ht="15" customHeight="1" x14ac:dyDescent="0.35">
      <c r="E10072" s="11" t="str">
        <f>IF(F10072="Primary Timing Controller","Timing",IF(F10072="Secondary Timing Controller","Timing",IF(F10072="Star","Ethernet",IF(F10072="Door Controller","Security Solution",IF(F10072="Elevator Controller","Security Solution",IF(F10072="Range Extender","Security Solution",IF(F10072="Dropbox","Standalone",IF(F10072="LF Exciter","Standalone",IF(OR(F10072="Monitor",F10072="Virtual Wall"),IF(VLOOKUP(H10072,IRDeviceDetails!$A$1:$B$10000,2,FALSE)=0,"Standalone",IF(ISNUMBER(MATCH(H10072,ConfigGrouping!$D$1:$D$10000,0)),"Primary","Secondary")),"")))))))))</f>
        <v/>
      </c>
    </row>
    <row r="10073" spans="5:5" ht="15" customHeight="1" x14ac:dyDescent="0.35">
      <c r="E10073" s="11" t="str">
        <f>IF(F10073="Primary Timing Controller","Timing",IF(F10073="Secondary Timing Controller","Timing",IF(F10073="Star","Ethernet",IF(F10073="Door Controller","Security Solution",IF(F10073="Elevator Controller","Security Solution",IF(F10073="Range Extender","Security Solution",IF(F10073="Dropbox","Standalone",IF(F10073="LF Exciter","Standalone",IF(OR(F10073="Monitor",F10073="Virtual Wall"),IF(VLOOKUP(H10073,IRDeviceDetails!$A$1:$B$10000,2,FALSE)=0,"Standalone",IF(ISNUMBER(MATCH(H10073,ConfigGrouping!$D$1:$D$10000,0)),"Primary","Secondary")),"")))))))))</f>
        <v/>
      </c>
    </row>
    <row r="10074" spans="5:5" ht="15" customHeight="1" x14ac:dyDescent="0.35">
      <c r="E10074" s="11" t="str">
        <f>IF(F10074="Primary Timing Controller","Timing",IF(F10074="Secondary Timing Controller","Timing",IF(F10074="Star","Ethernet",IF(F10074="Door Controller","Security Solution",IF(F10074="Elevator Controller","Security Solution",IF(F10074="Range Extender","Security Solution",IF(F10074="Dropbox","Standalone",IF(F10074="LF Exciter","Standalone",IF(OR(F10074="Monitor",F10074="Virtual Wall"),IF(VLOOKUP(H10074,IRDeviceDetails!$A$1:$B$10000,2,FALSE)=0,"Standalone",IF(ISNUMBER(MATCH(H10074,ConfigGrouping!$D$1:$D$10000,0)),"Primary","Secondary")),"")))))))))</f>
        <v/>
      </c>
    </row>
    <row r="10075" spans="5:5" ht="15" customHeight="1" x14ac:dyDescent="0.35">
      <c r="E10075" s="11" t="str">
        <f>IF(F10075="Primary Timing Controller","Timing",IF(F10075="Secondary Timing Controller","Timing",IF(F10075="Star","Ethernet",IF(F10075="Door Controller","Security Solution",IF(F10075="Elevator Controller","Security Solution",IF(F10075="Range Extender","Security Solution",IF(F10075="Dropbox","Standalone",IF(F10075="LF Exciter","Standalone",IF(OR(F10075="Monitor",F10075="Virtual Wall"),IF(VLOOKUP(H10075,IRDeviceDetails!$A$1:$B$10000,2,FALSE)=0,"Standalone",IF(ISNUMBER(MATCH(H10075,ConfigGrouping!$D$1:$D$10000,0)),"Primary","Secondary")),"")))))))))</f>
        <v/>
      </c>
    </row>
    <row r="10076" spans="5:5" ht="15" customHeight="1" x14ac:dyDescent="0.35">
      <c r="E10076" s="11" t="str">
        <f>IF(F10076="Primary Timing Controller","Timing",IF(F10076="Secondary Timing Controller","Timing",IF(F10076="Star","Ethernet",IF(F10076="Door Controller","Security Solution",IF(F10076="Elevator Controller","Security Solution",IF(F10076="Range Extender","Security Solution",IF(F10076="Dropbox","Standalone",IF(F10076="LF Exciter","Standalone",IF(OR(F10076="Monitor",F10076="Virtual Wall"),IF(VLOOKUP(H10076,IRDeviceDetails!$A$1:$B$10000,2,FALSE)=0,"Standalone",IF(ISNUMBER(MATCH(H10076,ConfigGrouping!$D$1:$D$10000,0)),"Primary","Secondary")),"")))))))))</f>
        <v/>
      </c>
    </row>
    <row r="10077" spans="5:5" ht="15" customHeight="1" x14ac:dyDescent="0.35">
      <c r="E10077" s="11" t="str">
        <f>IF(F10077="Primary Timing Controller","Timing",IF(F10077="Secondary Timing Controller","Timing",IF(F10077="Star","Ethernet",IF(F10077="Door Controller","Security Solution",IF(F10077="Elevator Controller","Security Solution",IF(F10077="Range Extender","Security Solution",IF(F10077="Dropbox","Standalone",IF(F10077="LF Exciter","Standalone",IF(OR(F10077="Monitor",F10077="Virtual Wall"),IF(VLOOKUP(H10077,IRDeviceDetails!$A$1:$B$10000,2,FALSE)=0,"Standalone",IF(ISNUMBER(MATCH(H10077,ConfigGrouping!$D$1:$D$10000,0)),"Primary","Secondary")),"")))))))))</f>
        <v/>
      </c>
    </row>
    <row r="10078" spans="5:5" ht="15" customHeight="1" x14ac:dyDescent="0.35">
      <c r="E10078" s="11" t="str">
        <f>IF(F10078="Primary Timing Controller","Timing",IF(F10078="Secondary Timing Controller","Timing",IF(F10078="Star","Ethernet",IF(F10078="Door Controller","Security Solution",IF(F10078="Elevator Controller","Security Solution",IF(F10078="Range Extender","Security Solution",IF(F10078="Dropbox","Standalone",IF(F10078="LF Exciter","Standalone",IF(OR(F10078="Monitor",F10078="Virtual Wall"),IF(VLOOKUP(H10078,IRDeviceDetails!$A$1:$B$10000,2,FALSE)=0,"Standalone",IF(ISNUMBER(MATCH(H10078,ConfigGrouping!$D$1:$D$10000,0)),"Primary","Secondary")),"")))))))))</f>
        <v/>
      </c>
    </row>
    <row r="10079" spans="5:5" ht="15" customHeight="1" x14ac:dyDescent="0.35">
      <c r="E10079" s="11" t="str">
        <f>IF(F10079="Primary Timing Controller","Timing",IF(F10079="Secondary Timing Controller","Timing",IF(F10079="Star","Ethernet",IF(F10079="Door Controller","Security Solution",IF(F10079="Elevator Controller","Security Solution",IF(F10079="Range Extender","Security Solution",IF(F10079="Dropbox","Standalone",IF(F10079="LF Exciter","Standalone",IF(OR(F10079="Monitor",F10079="Virtual Wall"),IF(VLOOKUP(H10079,IRDeviceDetails!$A$1:$B$10000,2,FALSE)=0,"Standalone",IF(ISNUMBER(MATCH(H10079,ConfigGrouping!$D$1:$D$10000,0)),"Primary","Secondary")),"")))))))))</f>
        <v/>
      </c>
    </row>
    <row r="10080" spans="5:5" ht="15" customHeight="1" x14ac:dyDescent="0.35">
      <c r="E10080" s="11" t="str">
        <f>IF(F10080="Primary Timing Controller","Timing",IF(F10080="Secondary Timing Controller","Timing",IF(F10080="Star","Ethernet",IF(F10080="Door Controller","Security Solution",IF(F10080="Elevator Controller","Security Solution",IF(F10080="Range Extender","Security Solution",IF(F10080="Dropbox","Standalone",IF(F10080="LF Exciter","Standalone",IF(OR(F10080="Monitor",F10080="Virtual Wall"),IF(VLOOKUP(H10080,IRDeviceDetails!$A$1:$B$10000,2,FALSE)=0,"Standalone",IF(ISNUMBER(MATCH(H10080,ConfigGrouping!$D$1:$D$10000,0)),"Primary","Secondary")),"")))))))))</f>
        <v/>
      </c>
    </row>
    <row r="10081" spans="5:5" ht="15" customHeight="1" x14ac:dyDescent="0.35">
      <c r="E10081" s="11" t="str">
        <f>IF(F10081="Primary Timing Controller","Timing",IF(F10081="Secondary Timing Controller","Timing",IF(F10081="Star","Ethernet",IF(F10081="Door Controller","Security Solution",IF(F10081="Elevator Controller","Security Solution",IF(F10081="Range Extender","Security Solution",IF(F10081="Dropbox","Standalone",IF(F10081="LF Exciter","Standalone",IF(OR(F10081="Monitor",F10081="Virtual Wall"),IF(VLOOKUP(H10081,IRDeviceDetails!$A$1:$B$10000,2,FALSE)=0,"Standalone",IF(ISNUMBER(MATCH(H10081,ConfigGrouping!$D$1:$D$10000,0)),"Primary","Secondary")),"")))))))))</f>
        <v/>
      </c>
    </row>
    <row r="10082" spans="5:5" ht="15" customHeight="1" x14ac:dyDescent="0.35">
      <c r="E10082" s="11" t="str">
        <f>IF(F10082="Primary Timing Controller","Timing",IF(F10082="Secondary Timing Controller","Timing",IF(F10082="Star","Ethernet",IF(F10082="Door Controller","Security Solution",IF(F10082="Elevator Controller","Security Solution",IF(F10082="Range Extender","Security Solution",IF(F10082="Dropbox","Standalone",IF(F10082="LF Exciter","Standalone",IF(OR(F10082="Monitor",F10082="Virtual Wall"),IF(VLOOKUP(H10082,IRDeviceDetails!$A$1:$B$10000,2,FALSE)=0,"Standalone",IF(ISNUMBER(MATCH(H10082,ConfigGrouping!$D$1:$D$10000,0)),"Primary","Secondary")),"")))))))))</f>
        <v/>
      </c>
    </row>
    <row r="10083" spans="5:5" ht="15" customHeight="1" x14ac:dyDescent="0.35">
      <c r="E10083" s="11" t="str">
        <f>IF(F10083="Primary Timing Controller","Timing",IF(F10083="Secondary Timing Controller","Timing",IF(F10083="Star","Ethernet",IF(F10083="Door Controller","Security Solution",IF(F10083="Elevator Controller","Security Solution",IF(F10083="Range Extender","Security Solution",IF(F10083="Dropbox","Standalone",IF(F10083="LF Exciter","Standalone",IF(OR(F10083="Monitor",F10083="Virtual Wall"),IF(VLOOKUP(H10083,IRDeviceDetails!$A$1:$B$10000,2,FALSE)=0,"Standalone",IF(ISNUMBER(MATCH(H10083,ConfigGrouping!$D$1:$D$10000,0)),"Primary","Secondary")),"")))))))))</f>
        <v/>
      </c>
    </row>
    <row r="10084" spans="5:5" ht="15" customHeight="1" x14ac:dyDescent="0.35">
      <c r="E10084" s="11" t="str">
        <f>IF(F10084="Primary Timing Controller","Timing",IF(F10084="Secondary Timing Controller","Timing",IF(F10084="Star","Ethernet",IF(F10084="Door Controller","Security Solution",IF(F10084="Elevator Controller","Security Solution",IF(F10084="Range Extender","Security Solution",IF(F10084="Dropbox","Standalone",IF(F10084="LF Exciter","Standalone",IF(OR(F10084="Monitor",F10084="Virtual Wall"),IF(VLOOKUP(H10084,IRDeviceDetails!$A$1:$B$10000,2,FALSE)=0,"Standalone",IF(ISNUMBER(MATCH(H10084,ConfigGrouping!$D$1:$D$10000,0)),"Primary","Secondary")),"")))))))))</f>
        <v/>
      </c>
    </row>
    <row r="10085" spans="5:5" ht="15" customHeight="1" x14ac:dyDescent="0.35">
      <c r="E10085" s="11" t="str">
        <f>IF(F10085="Primary Timing Controller","Timing",IF(F10085="Secondary Timing Controller","Timing",IF(F10085="Star","Ethernet",IF(F10085="Door Controller","Security Solution",IF(F10085="Elevator Controller","Security Solution",IF(F10085="Range Extender","Security Solution",IF(F10085="Dropbox","Standalone",IF(F10085="LF Exciter","Standalone",IF(OR(F10085="Monitor",F10085="Virtual Wall"),IF(VLOOKUP(H10085,IRDeviceDetails!$A$1:$B$10000,2,FALSE)=0,"Standalone",IF(ISNUMBER(MATCH(H10085,ConfigGrouping!$D$1:$D$10000,0)),"Primary","Secondary")),"")))))))))</f>
        <v/>
      </c>
    </row>
    <row r="10086" spans="5:5" ht="15" customHeight="1" x14ac:dyDescent="0.35">
      <c r="E10086" s="11" t="str">
        <f>IF(F10086="Primary Timing Controller","Timing",IF(F10086="Secondary Timing Controller","Timing",IF(F10086="Star","Ethernet",IF(F10086="Door Controller","Security Solution",IF(F10086="Elevator Controller","Security Solution",IF(F10086="Range Extender","Security Solution",IF(F10086="Dropbox","Standalone",IF(F10086="LF Exciter","Standalone",IF(OR(F10086="Monitor",F10086="Virtual Wall"),IF(VLOOKUP(H10086,IRDeviceDetails!$A$1:$B$10000,2,FALSE)=0,"Standalone",IF(ISNUMBER(MATCH(H10086,ConfigGrouping!$D$1:$D$10000,0)),"Primary","Secondary")),"")))))))))</f>
        <v/>
      </c>
    </row>
    <row r="10087" spans="5:5" ht="15" customHeight="1" x14ac:dyDescent="0.35">
      <c r="E10087" s="11" t="str">
        <f>IF(F10087="Primary Timing Controller","Timing",IF(F10087="Secondary Timing Controller","Timing",IF(F10087="Star","Ethernet",IF(F10087="Door Controller","Security Solution",IF(F10087="Elevator Controller","Security Solution",IF(F10087="Range Extender","Security Solution",IF(F10087="Dropbox","Standalone",IF(F10087="LF Exciter","Standalone",IF(OR(F10087="Monitor",F10087="Virtual Wall"),IF(VLOOKUP(H10087,IRDeviceDetails!$A$1:$B$10000,2,FALSE)=0,"Standalone",IF(ISNUMBER(MATCH(H10087,ConfigGrouping!$D$1:$D$10000,0)),"Primary","Secondary")),"")))))))))</f>
        <v/>
      </c>
    </row>
    <row r="10088" spans="5:5" ht="15" customHeight="1" x14ac:dyDescent="0.35">
      <c r="E10088" s="11" t="str">
        <f>IF(F10088="Primary Timing Controller","Timing",IF(F10088="Secondary Timing Controller","Timing",IF(F10088="Star","Ethernet",IF(F10088="Door Controller","Security Solution",IF(F10088="Elevator Controller","Security Solution",IF(F10088="Range Extender","Security Solution",IF(F10088="Dropbox","Standalone",IF(F10088="LF Exciter","Standalone",IF(OR(F10088="Monitor",F10088="Virtual Wall"),IF(VLOOKUP(H10088,IRDeviceDetails!$A$1:$B$10000,2,FALSE)=0,"Standalone",IF(ISNUMBER(MATCH(H10088,ConfigGrouping!$D$1:$D$10000,0)),"Primary","Secondary")),"")))))))))</f>
        <v/>
      </c>
    </row>
    <row r="10089" spans="5:5" ht="15" customHeight="1" x14ac:dyDescent="0.35">
      <c r="E10089" s="11" t="str">
        <f>IF(F10089="Primary Timing Controller","Timing",IF(F10089="Secondary Timing Controller","Timing",IF(F10089="Star","Ethernet",IF(F10089="Door Controller","Security Solution",IF(F10089="Elevator Controller","Security Solution",IF(F10089="Range Extender","Security Solution",IF(F10089="Dropbox","Standalone",IF(F10089="LF Exciter","Standalone",IF(OR(F10089="Monitor",F10089="Virtual Wall"),IF(VLOOKUP(H10089,IRDeviceDetails!$A$1:$B$10000,2,FALSE)=0,"Standalone",IF(ISNUMBER(MATCH(H10089,ConfigGrouping!$D$1:$D$10000,0)),"Primary","Secondary")),"")))))))))</f>
        <v/>
      </c>
    </row>
    <row r="10090" spans="5:5" ht="15" customHeight="1" x14ac:dyDescent="0.35">
      <c r="E10090" s="11" t="str">
        <f>IF(F10090="Primary Timing Controller","Timing",IF(F10090="Secondary Timing Controller","Timing",IF(F10090="Star","Ethernet",IF(F10090="Door Controller","Security Solution",IF(F10090="Elevator Controller","Security Solution",IF(F10090="Range Extender","Security Solution",IF(F10090="Dropbox","Standalone",IF(F10090="LF Exciter","Standalone",IF(OR(F10090="Monitor",F10090="Virtual Wall"),IF(VLOOKUP(H10090,IRDeviceDetails!$A$1:$B$10000,2,FALSE)=0,"Standalone",IF(ISNUMBER(MATCH(H10090,ConfigGrouping!$D$1:$D$10000,0)),"Primary","Secondary")),"")))))))))</f>
        <v/>
      </c>
    </row>
    <row r="10091" spans="5:5" ht="15" customHeight="1" x14ac:dyDescent="0.35">
      <c r="E10091" s="11" t="str">
        <f>IF(F10091="Primary Timing Controller","Timing",IF(F10091="Secondary Timing Controller","Timing",IF(F10091="Star","Ethernet",IF(F10091="Door Controller","Security Solution",IF(F10091="Elevator Controller","Security Solution",IF(F10091="Range Extender","Security Solution",IF(F10091="Dropbox","Standalone",IF(F10091="LF Exciter","Standalone",IF(OR(F10091="Monitor",F10091="Virtual Wall"),IF(VLOOKUP(H10091,IRDeviceDetails!$A$1:$B$10000,2,FALSE)=0,"Standalone",IF(ISNUMBER(MATCH(H10091,ConfigGrouping!$D$1:$D$10000,0)),"Primary","Secondary")),"")))))))))</f>
        <v/>
      </c>
    </row>
    <row r="10092" spans="5:5" ht="15" customHeight="1" x14ac:dyDescent="0.35">
      <c r="E10092" s="11" t="str">
        <f>IF(F10092="Primary Timing Controller","Timing",IF(F10092="Secondary Timing Controller","Timing",IF(F10092="Star","Ethernet",IF(F10092="Door Controller","Security Solution",IF(F10092="Elevator Controller","Security Solution",IF(F10092="Range Extender","Security Solution",IF(F10092="Dropbox","Standalone",IF(F10092="LF Exciter","Standalone",IF(OR(F10092="Monitor",F10092="Virtual Wall"),IF(VLOOKUP(H10092,IRDeviceDetails!$A$1:$B$10000,2,FALSE)=0,"Standalone",IF(ISNUMBER(MATCH(H10092,ConfigGrouping!$D$1:$D$10000,0)),"Primary","Secondary")),"")))))))))</f>
        <v/>
      </c>
    </row>
    <row r="10093" spans="5:5" ht="15" customHeight="1" x14ac:dyDescent="0.35">
      <c r="E10093" s="11" t="str">
        <f>IF(F10093="Primary Timing Controller","Timing",IF(F10093="Secondary Timing Controller","Timing",IF(F10093="Star","Ethernet",IF(F10093="Door Controller","Security Solution",IF(F10093="Elevator Controller","Security Solution",IF(F10093="Range Extender","Security Solution",IF(F10093="Dropbox","Standalone",IF(F10093="LF Exciter","Standalone",IF(OR(F10093="Monitor",F10093="Virtual Wall"),IF(VLOOKUP(H10093,IRDeviceDetails!$A$1:$B$10000,2,FALSE)=0,"Standalone",IF(ISNUMBER(MATCH(H10093,ConfigGrouping!$D$1:$D$10000,0)),"Primary","Secondary")),"")))))))))</f>
        <v/>
      </c>
    </row>
    <row r="10094" spans="5:5" ht="15" customHeight="1" x14ac:dyDescent="0.35">
      <c r="E10094" s="11" t="str">
        <f>IF(F10094="Primary Timing Controller","Timing",IF(F10094="Secondary Timing Controller","Timing",IF(F10094="Star","Ethernet",IF(F10094="Door Controller","Security Solution",IF(F10094="Elevator Controller","Security Solution",IF(F10094="Range Extender","Security Solution",IF(F10094="Dropbox","Standalone",IF(F10094="LF Exciter","Standalone",IF(OR(F10094="Monitor",F10094="Virtual Wall"),IF(VLOOKUP(H10094,IRDeviceDetails!$A$1:$B$10000,2,FALSE)=0,"Standalone",IF(ISNUMBER(MATCH(H10094,ConfigGrouping!$D$1:$D$10000,0)),"Primary","Secondary")),"")))))))))</f>
        <v/>
      </c>
    </row>
    <row r="10095" spans="5:5" ht="15" customHeight="1" x14ac:dyDescent="0.35">
      <c r="E10095" s="11" t="str">
        <f>IF(F10095="Primary Timing Controller","Timing",IF(F10095="Secondary Timing Controller","Timing",IF(F10095="Star","Ethernet",IF(F10095="Door Controller","Security Solution",IF(F10095="Elevator Controller","Security Solution",IF(F10095="Range Extender","Security Solution",IF(F10095="Dropbox","Standalone",IF(F10095="LF Exciter","Standalone",IF(OR(F10095="Monitor",F10095="Virtual Wall"),IF(VLOOKUP(H10095,IRDeviceDetails!$A$1:$B$10000,2,FALSE)=0,"Standalone",IF(ISNUMBER(MATCH(H10095,ConfigGrouping!$D$1:$D$10000,0)),"Primary","Secondary")),"")))))))))</f>
        <v/>
      </c>
    </row>
    <row r="10096" spans="5:5" ht="15" customHeight="1" x14ac:dyDescent="0.35">
      <c r="E10096" s="11" t="str">
        <f>IF(F10096="Primary Timing Controller","Timing",IF(F10096="Secondary Timing Controller","Timing",IF(F10096="Star","Ethernet",IF(F10096="Door Controller","Security Solution",IF(F10096="Elevator Controller","Security Solution",IF(F10096="Range Extender","Security Solution",IF(F10096="Dropbox","Standalone",IF(F10096="LF Exciter","Standalone",IF(OR(F10096="Monitor",F10096="Virtual Wall"),IF(VLOOKUP(H10096,IRDeviceDetails!$A$1:$B$10000,2,FALSE)=0,"Standalone",IF(ISNUMBER(MATCH(H10096,ConfigGrouping!$D$1:$D$10000,0)),"Primary","Secondary")),"")))))))))</f>
        <v/>
      </c>
    </row>
    <row r="10097" spans="5:5" ht="15" customHeight="1" x14ac:dyDescent="0.35">
      <c r="E10097" s="11" t="str">
        <f>IF(F10097="Primary Timing Controller","Timing",IF(F10097="Secondary Timing Controller","Timing",IF(F10097="Star","Ethernet",IF(F10097="Door Controller","Security Solution",IF(F10097="Elevator Controller","Security Solution",IF(F10097="Range Extender","Security Solution",IF(F10097="Dropbox","Standalone",IF(F10097="LF Exciter","Standalone",IF(OR(F10097="Monitor",F10097="Virtual Wall"),IF(VLOOKUP(H10097,IRDeviceDetails!$A$1:$B$10000,2,FALSE)=0,"Standalone",IF(ISNUMBER(MATCH(H10097,ConfigGrouping!$D$1:$D$10000,0)),"Primary","Secondary")),"")))))))))</f>
        <v/>
      </c>
    </row>
    <row r="10098" spans="5:5" ht="15" customHeight="1" x14ac:dyDescent="0.35">
      <c r="E10098" s="11" t="str">
        <f>IF(F10098="Primary Timing Controller","Timing",IF(F10098="Secondary Timing Controller","Timing",IF(F10098="Star","Ethernet",IF(F10098="Door Controller","Security Solution",IF(F10098="Elevator Controller","Security Solution",IF(F10098="Range Extender","Security Solution",IF(F10098="Dropbox","Standalone",IF(F10098="LF Exciter","Standalone",IF(OR(F10098="Monitor",F10098="Virtual Wall"),IF(VLOOKUP(H10098,IRDeviceDetails!$A$1:$B$10000,2,FALSE)=0,"Standalone",IF(ISNUMBER(MATCH(H10098,ConfigGrouping!$D$1:$D$10000,0)),"Primary","Secondary")),"")))))))))</f>
        <v/>
      </c>
    </row>
    <row r="10099" spans="5:5" ht="15" customHeight="1" x14ac:dyDescent="0.35">
      <c r="E10099" s="11" t="str">
        <f>IF(F10099="Primary Timing Controller","Timing",IF(F10099="Secondary Timing Controller","Timing",IF(F10099="Star","Ethernet",IF(F10099="Door Controller","Security Solution",IF(F10099="Elevator Controller","Security Solution",IF(F10099="Range Extender","Security Solution",IF(F10099="Dropbox","Standalone",IF(F10099="LF Exciter","Standalone",IF(OR(F10099="Monitor",F10099="Virtual Wall"),IF(VLOOKUP(H10099,IRDeviceDetails!$A$1:$B$10000,2,FALSE)=0,"Standalone",IF(ISNUMBER(MATCH(H10099,ConfigGrouping!$D$1:$D$10000,0)),"Primary","Secondary")),"")))))))))</f>
        <v/>
      </c>
    </row>
    <row r="10100" spans="5:5" ht="15" customHeight="1" x14ac:dyDescent="0.35">
      <c r="E10100" s="11" t="str">
        <f>IF(F10100="Primary Timing Controller","Timing",IF(F10100="Secondary Timing Controller","Timing",IF(F10100="Star","Ethernet",IF(F10100="Door Controller","Security Solution",IF(F10100="Elevator Controller","Security Solution",IF(F10100="Range Extender","Security Solution",IF(F10100="Dropbox","Standalone",IF(F10100="LF Exciter","Standalone",IF(OR(F10100="Monitor",F10100="Virtual Wall"),IF(VLOOKUP(H10100,IRDeviceDetails!$A$1:$B$10000,2,FALSE)=0,"Standalone",IF(ISNUMBER(MATCH(H10100,ConfigGrouping!$D$1:$D$10000,0)),"Primary","Secondary")),"")))))))))</f>
        <v/>
      </c>
    </row>
    <row r="10101" spans="5:5" ht="15" customHeight="1" x14ac:dyDescent="0.35">
      <c r="E10101" s="11" t="str">
        <f>IF(F10101="Primary Timing Controller","Timing",IF(F10101="Secondary Timing Controller","Timing",IF(F10101="Star","Ethernet",IF(F10101="Door Controller","Security Solution",IF(F10101="Elevator Controller","Security Solution",IF(F10101="Range Extender","Security Solution",IF(F10101="Dropbox","Standalone",IF(F10101="LF Exciter","Standalone",IF(OR(F10101="Monitor",F10101="Virtual Wall"),IF(VLOOKUP(H10101,IRDeviceDetails!$A$1:$B$10000,2,FALSE)=0,"Standalone",IF(ISNUMBER(MATCH(H10101,ConfigGrouping!$D$1:$D$10000,0)),"Primary","Secondary")),"")))))))))</f>
        <v/>
      </c>
    </row>
    <row r="10102" spans="5:5" ht="15" customHeight="1" x14ac:dyDescent="0.35">
      <c r="E10102" s="11" t="str">
        <f>IF(F10102="Primary Timing Controller","Timing",IF(F10102="Secondary Timing Controller","Timing",IF(F10102="Star","Ethernet",IF(F10102="Door Controller","Security Solution",IF(F10102="Elevator Controller","Security Solution",IF(F10102="Range Extender","Security Solution",IF(F10102="Dropbox","Standalone",IF(F10102="LF Exciter","Standalone",IF(OR(F10102="Monitor",F10102="Virtual Wall"),IF(VLOOKUP(H10102,IRDeviceDetails!$A$1:$B$10000,2,FALSE)=0,"Standalone",IF(ISNUMBER(MATCH(H10102,ConfigGrouping!$D$1:$D$10000,0)),"Primary","Secondary")),"")))))))))</f>
        <v/>
      </c>
    </row>
    <row r="10103" spans="5:5" ht="15" customHeight="1" x14ac:dyDescent="0.35">
      <c r="E10103" s="11" t="str">
        <f>IF(F10103="Primary Timing Controller","Timing",IF(F10103="Secondary Timing Controller","Timing",IF(F10103="Star","Ethernet",IF(F10103="Door Controller","Security Solution",IF(F10103="Elevator Controller","Security Solution",IF(F10103="Range Extender","Security Solution",IF(F10103="Dropbox","Standalone",IF(F10103="LF Exciter","Standalone",IF(OR(F10103="Monitor",F10103="Virtual Wall"),IF(VLOOKUP(H10103,IRDeviceDetails!$A$1:$B$10000,2,FALSE)=0,"Standalone",IF(ISNUMBER(MATCH(H10103,ConfigGrouping!$D$1:$D$10000,0)),"Primary","Secondary")),"")))))))))</f>
        <v/>
      </c>
    </row>
    <row r="10104" spans="5:5" ht="15" customHeight="1" x14ac:dyDescent="0.35">
      <c r="E10104" s="11" t="str">
        <f>IF(F10104="Primary Timing Controller","Timing",IF(F10104="Secondary Timing Controller","Timing",IF(F10104="Star","Ethernet",IF(F10104="Door Controller","Security Solution",IF(F10104="Elevator Controller","Security Solution",IF(F10104="Range Extender","Security Solution",IF(F10104="Dropbox","Standalone",IF(F10104="LF Exciter","Standalone",IF(OR(F10104="Monitor",F10104="Virtual Wall"),IF(VLOOKUP(H10104,IRDeviceDetails!$A$1:$B$10000,2,FALSE)=0,"Standalone",IF(ISNUMBER(MATCH(H10104,ConfigGrouping!$D$1:$D$10000,0)),"Primary","Secondary")),"")))))))))</f>
        <v/>
      </c>
    </row>
    <row r="10105" spans="5:5" ht="15" customHeight="1" x14ac:dyDescent="0.35">
      <c r="E10105" s="11" t="str">
        <f>IF(F10105="Primary Timing Controller","Timing",IF(F10105="Secondary Timing Controller","Timing",IF(F10105="Star","Ethernet",IF(F10105="Door Controller","Security Solution",IF(F10105="Elevator Controller","Security Solution",IF(F10105="Range Extender","Security Solution",IF(F10105="Dropbox","Standalone",IF(F10105="LF Exciter","Standalone",IF(OR(F10105="Monitor",F10105="Virtual Wall"),IF(VLOOKUP(H10105,IRDeviceDetails!$A$1:$B$10000,2,FALSE)=0,"Standalone",IF(ISNUMBER(MATCH(H10105,ConfigGrouping!$D$1:$D$10000,0)),"Primary","Secondary")),"")))))))))</f>
        <v/>
      </c>
    </row>
    <row r="10106" spans="5:5" ht="15" customHeight="1" x14ac:dyDescent="0.35">
      <c r="E10106" s="11" t="str">
        <f>IF(F10106="Primary Timing Controller","Timing",IF(F10106="Secondary Timing Controller","Timing",IF(F10106="Star","Ethernet",IF(F10106="Door Controller","Security Solution",IF(F10106="Elevator Controller","Security Solution",IF(F10106="Range Extender","Security Solution",IF(F10106="Dropbox","Standalone",IF(F10106="LF Exciter","Standalone",IF(OR(F10106="Monitor",F10106="Virtual Wall"),IF(VLOOKUP(H10106,IRDeviceDetails!$A$1:$B$10000,2,FALSE)=0,"Standalone",IF(ISNUMBER(MATCH(H10106,ConfigGrouping!$D$1:$D$10000,0)),"Primary","Secondary")),"")))))))))</f>
        <v/>
      </c>
    </row>
    <row r="10107" spans="5:5" ht="15" customHeight="1" x14ac:dyDescent="0.35">
      <c r="E10107" s="11" t="str">
        <f>IF(F10107="Primary Timing Controller","Timing",IF(F10107="Secondary Timing Controller","Timing",IF(F10107="Star","Ethernet",IF(F10107="Door Controller","Security Solution",IF(F10107="Elevator Controller","Security Solution",IF(F10107="Range Extender","Security Solution",IF(F10107="Dropbox","Standalone",IF(F10107="LF Exciter","Standalone",IF(OR(F10107="Monitor",F10107="Virtual Wall"),IF(VLOOKUP(H10107,IRDeviceDetails!$A$1:$B$10000,2,FALSE)=0,"Standalone",IF(ISNUMBER(MATCH(H10107,ConfigGrouping!$D$1:$D$10000,0)),"Primary","Secondary")),"")))))))))</f>
        <v/>
      </c>
    </row>
    <row r="10108" spans="5:5" ht="15" customHeight="1" x14ac:dyDescent="0.35">
      <c r="E10108" s="11" t="str">
        <f>IF(F10108="Primary Timing Controller","Timing",IF(F10108="Secondary Timing Controller","Timing",IF(F10108="Star","Ethernet",IF(F10108="Door Controller","Security Solution",IF(F10108="Elevator Controller","Security Solution",IF(F10108="Range Extender","Security Solution",IF(F10108="Dropbox","Standalone",IF(F10108="LF Exciter","Standalone",IF(OR(F10108="Monitor",F10108="Virtual Wall"),IF(VLOOKUP(H10108,IRDeviceDetails!$A$1:$B$10000,2,FALSE)=0,"Standalone",IF(ISNUMBER(MATCH(H10108,ConfigGrouping!$D$1:$D$10000,0)),"Primary","Secondary")),"")))))))))</f>
        <v/>
      </c>
    </row>
    <row r="10109" spans="5:5" ht="15" customHeight="1" x14ac:dyDescent="0.35">
      <c r="E10109" s="11" t="str">
        <f>IF(F10109="Primary Timing Controller","Timing",IF(F10109="Secondary Timing Controller","Timing",IF(F10109="Star","Ethernet",IF(F10109="Door Controller","Security Solution",IF(F10109="Elevator Controller","Security Solution",IF(F10109="Range Extender","Security Solution",IF(F10109="Dropbox","Standalone",IF(F10109="LF Exciter","Standalone",IF(OR(F10109="Monitor",F10109="Virtual Wall"),IF(VLOOKUP(H10109,IRDeviceDetails!$A$1:$B$10000,2,FALSE)=0,"Standalone",IF(ISNUMBER(MATCH(H10109,ConfigGrouping!$D$1:$D$10000,0)),"Primary","Secondary")),"")))))))))</f>
        <v/>
      </c>
    </row>
    <row r="10110" spans="5:5" ht="15" customHeight="1" x14ac:dyDescent="0.35">
      <c r="E10110" s="11" t="str">
        <f>IF(F10110="Primary Timing Controller","Timing",IF(F10110="Secondary Timing Controller","Timing",IF(F10110="Star","Ethernet",IF(F10110="Door Controller","Security Solution",IF(F10110="Elevator Controller","Security Solution",IF(F10110="Range Extender","Security Solution",IF(F10110="Dropbox","Standalone",IF(F10110="LF Exciter","Standalone",IF(OR(F10110="Monitor",F10110="Virtual Wall"),IF(VLOOKUP(H10110,IRDeviceDetails!$A$1:$B$10000,2,FALSE)=0,"Standalone",IF(ISNUMBER(MATCH(H10110,ConfigGrouping!$D$1:$D$10000,0)),"Primary","Secondary")),"")))))))))</f>
        <v/>
      </c>
    </row>
    <row r="10111" spans="5:5" ht="15" customHeight="1" x14ac:dyDescent="0.35">
      <c r="E10111" s="11" t="str">
        <f>IF(F10111="Primary Timing Controller","Timing",IF(F10111="Secondary Timing Controller","Timing",IF(F10111="Star","Ethernet",IF(F10111="Door Controller","Security Solution",IF(F10111="Elevator Controller","Security Solution",IF(F10111="Range Extender","Security Solution",IF(F10111="Dropbox","Standalone",IF(F10111="LF Exciter","Standalone",IF(OR(F10111="Monitor",F10111="Virtual Wall"),IF(VLOOKUP(H10111,IRDeviceDetails!$A$1:$B$10000,2,FALSE)=0,"Standalone",IF(ISNUMBER(MATCH(H10111,ConfigGrouping!$D$1:$D$10000,0)),"Primary","Secondary")),"")))))))))</f>
        <v/>
      </c>
    </row>
    <row r="10112" spans="5:5" ht="15" customHeight="1" x14ac:dyDescent="0.35">
      <c r="E10112" s="11" t="str">
        <f>IF(F10112="Primary Timing Controller","Timing",IF(F10112="Secondary Timing Controller","Timing",IF(F10112="Star","Ethernet",IF(F10112="Door Controller","Security Solution",IF(F10112="Elevator Controller","Security Solution",IF(F10112="Range Extender","Security Solution",IF(F10112="Dropbox","Standalone",IF(F10112="LF Exciter","Standalone",IF(OR(F10112="Monitor",F10112="Virtual Wall"),IF(VLOOKUP(H10112,IRDeviceDetails!$A$1:$B$10000,2,FALSE)=0,"Standalone",IF(ISNUMBER(MATCH(H10112,ConfigGrouping!$D$1:$D$10000,0)),"Primary","Secondary")),"")))))))))</f>
        <v/>
      </c>
    </row>
    <row r="10113" spans="5:5" ht="15" customHeight="1" x14ac:dyDescent="0.35">
      <c r="E10113" s="11" t="str">
        <f>IF(F10113="Primary Timing Controller","Timing",IF(F10113="Secondary Timing Controller","Timing",IF(F10113="Star","Ethernet",IF(F10113="Door Controller","Security Solution",IF(F10113="Elevator Controller","Security Solution",IF(F10113="Range Extender","Security Solution",IF(F10113="Dropbox","Standalone",IF(F10113="LF Exciter","Standalone",IF(OR(F10113="Monitor",F10113="Virtual Wall"),IF(VLOOKUP(H10113,IRDeviceDetails!$A$1:$B$10000,2,FALSE)=0,"Standalone",IF(ISNUMBER(MATCH(H10113,ConfigGrouping!$D$1:$D$10000,0)),"Primary","Secondary")),"")))))))))</f>
        <v/>
      </c>
    </row>
    <row r="10114" spans="5:5" ht="15" customHeight="1" x14ac:dyDescent="0.35">
      <c r="E10114" s="11" t="str">
        <f>IF(F10114="Primary Timing Controller","Timing",IF(F10114="Secondary Timing Controller","Timing",IF(F10114="Star","Ethernet",IF(F10114="Door Controller","Security Solution",IF(F10114="Elevator Controller","Security Solution",IF(F10114="Range Extender","Security Solution",IF(F10114="Dropbox","Standalone",IF(F10114="LF Exciter","Standalone",IF(OR(F10114="Monitor",F10114="Virtual Wall"),IF(VLOOKUP(H10114,IRDeviceDetails!$A$1:$B$10000,2,FALSE)=0,"Standalone",IF(ISNUMBER(MATCH(H10114,ConfigGrouping!$D$1:$D$10000,0)),"Primary","Secondary")),"")))))))))</f>
        <v/>
      </c>
    </row>
    <row r="10115" spans="5:5" ht="15" customHeight="1" x14ac:dyDescent="0.35">
      <c r="E10115" s="11" t="str">
        <f>IF(F10115="Primary Timing Controller","Timing",IF(F10115="Secondary Timing Controller","Timing",IF(F10115="Star","Ethernet",IF(F10115="Door Controller","Security Solution",IF(F10115="Elevator Controller","Security Solution",IF(F10115="Range Extender","Security Solution",IF(F10115="Dropbox","Standalone",IF(F10115="LF Exciter","Standalone",IF(OR(F10115="Monitor",F10115="Virtual Wall"),IF(VLOOKUP(H10115,IRDeviceDetails!$A$1:$B$10000,2,FALSE)=0,"Standalone",IF(ISNUMBER(MATCH(H10115,ConfigGrouping!$D$1:$D$10000,0)),"Primary","Secondary")),"")))))))))</f>
        <v/>
      </c>
    </row>
    <row r="10116" spans="5:5" ht="15" customHeight="1" x14ac:dyDescent="0.35">
      <c r="E10116" s="11" t="str">
        <f>IF(F10116="Primary Timing Controller","Timing",IF(F10116="Secondary Timing Controller","Timing",IF(F10116="Star","Ethernet",IF(F10116="Door Controller","Security Solution",IF(F10116="Elevator Controller","Security Solution",IF(F10116="Range Extender","Security Solution",IF(F10116="Dropbox","Standalone",IF(F10116="LF Exciter","Standalone",IF(OR(F10116="Monitor",F10116="Virtual Wall"),IF(VLOOKUP(H10116,IRDeviceDetails!$A$1:$B$10000,2,FALSE)=0,"Standalone",IF(ISNUMBER(MATCH(H10116,ConfigGrouping!$D$1:$D$10000,0)),"Primary","Secondary")),"")))))))))</f>
        <v/>
      </c>
    </row>
    <row r="10117" spans="5:5" ht="15" customHeight="1" x14ac:dyDescent="0.35">
      <c r="E10117" s="11" t="str">
        <f>IF(F10117="Primary Timing Controller","Timing",IF(F10117="Secondary Timing Controller","Timing",IF(F10117="Star","Ethernet",IF(F10117="Door Controller","Security Solution",IF(F10117="Elevator Controller","Security Solution",IF(F10117="Range Extender","Security Solution",IF(F10117="Dropbox","Standalone",IF(F10117="LF Exciter","Standalone",IF(OR(F10117="Monitor",F10117="Virtual Wall"),IF(VLOOKUP(H10117,IRDeviceDetails!$A$1:$B$10000,2,FALSE)=0,"Standalone",IF(ISNUMBER(MATCH(H10117,ConfigGrouping!$D$1:$D$10000,0)),"Primary","Secondary")),"")))))))))</f>
        <v/>
      </c>
    </row>
    <row r="10118" spans="5:5" ht="15" customHeight="1" x14ac:dyDescent="0.35">
      <c r="E10118" s="11" t="str">
        <f>IF(F10118="Primary Timing Controller","Timing",IF(F10118="Secondary Timing Controller","Timing",IF(F10118="Star","Ethernet",IF(F10118="Door Controller","Security Solution",IF(F10118="Elevator Controller","Security Solution",IF(F10118="Range Extender","Security Solution",IF(F10118="Dropbox","Standalone",IF(F10118="LF Exciter","Standalone",IF(OR(F10118="Monitor",F10118="Virtual Wall"),IF(VLOOKUP(H10118,IRDeviceDetails!$A$1:$B$10000,2,FALSE)=0,"Standalone",IF(ISNUMBER(MATCH(H10118,ConfigGrouping!$D$1:$D$10000,0)),"Primary","Secondary")),"")))))))))</f>
        <v/>
      </c>
    </row>
    <row r="10119" spans="5:5" ht="15" customHeight="1" x14ac:dyDescent="0.35">
      <c r="E10119" s="11" t="str">
        <f>IF(F10119="Primary Timing Controller","Timing",IF(F10119="Secondary Timing Controller","Timing",IF(F10119="Star","Ethernet",IF(F10119="Door Controller","Security Solution",IF(F10119="Elevator Controller","Security Solution",IF(F10119="Range Extender","Security Solution",IF(F10119="Dropbox","Standalone",IF(F10119="LF Exciter","Standalone",IF(OR(F10119="Monitor",F10119="Virtual Wall"),IF(VLOOKUP(H10119,IRDeviceDetails!$A$1:$B$10000,2,FALSE)=0,"Standalone",IF(ISNUMBER(MATCH(H10119,ConfigGrouping!$D$1:$D$10000,0)),"Primary","Secondary")),"")))))))))</f>
        <v/>
      </c>
    </row>
    <row r="10120" spans="5:5" ht="15" customHeight="1" x14ac:dyDescent="0.35">
      <c r="E10120" s="11" t="str">
        <f>IF(F10120="Primary Timing Controller","Timing",IF(F10120="Secondary Timing Controller","Timing",IF(F10120="Star","Ethernet",IF(F10120="Door Controller","Security Solution",IF(F10120="Elevator Controller","Security Solution",IF(F10120="Range Extender","Security Solution",IF(F10120="Dropbox","Standalone",IF(F10120="LF Exciter","Standalone",IF(OR(F10120="Monitor",F10120="Virtual Wall"),IF(VLOOKUP(H10120,IRDeviceDetails!$A$1:$B$10000,2,FALSE)=0,"Standalone",IF(ISNUMBER(MATCH(H10120,ConfigGrouping!$D$1:$D$10000,0)),"Primary","Secondary")),"")))))))))</f>
        <v/>
      </c>
    </row>
    <row r="10121" spans="5:5" ht="15" customHeight="1" x14ac:dyDescent="0.35">
      <c r="E10121" s="11" t="str">
        <f>IF(F10121="Primary Timing Controller","Timing",IF(F10121="Secondary Timing Controller","Timing",IF(F10121="Star","Ethernet",IF(F10121="Door Controller","Security Solution",IF(F10121="Elevator Controller","Security Solution",IF(F10121="Range Extender","Security Solution",IF(F10121="Dropbox","Standalone",IF(F10121="LF Exciter","Standalone",IF(OR(F10121="Monitor",F10121="Virtual Wall"),IF(VLOOKUP(H10121,IRDeviceDetails!$A$1:$B$10000,2,FALSE)=0,"Standalone",IF(ISNUMBER(MATCH(H10121,ConfigGrouping!$D$1:$D$10000,0)),"Primary","Secondary")),"")))))))))</f>
        <v/>
      </c>
    </row>
    <row r="10122" spans="5:5" ht="15" customHeight="1" x14ac:dyDescent="0.35">
      <c r="E10122" s="11" t="str">
        <f>IF(F10122="Primary Timing Controller","Timing",IF(F10122="Secondary Timing Controller","Timing",IF(F10122="Star","Ethernet",IF(F10122="Door Controller","Security Solution",IF(F10122="Elevator Controller","Security Solution",IF(F10122="Range Extender","Security Solution",IF(F10122="Dropbox","Standalone",IF(F10122="LF Exciter","Standalone",IF(OR(F10122="Monitor",F10122="Virtual Wall"),IF(VLOOKUP(H10122,IRDeviceDetails!$A$1:$B$10000,2,FALSE)=0,"Standalone",IF(ISNUMBER(MATCH(H10122,ConfigGrouping!$D$1:$D$10000,0)),"Primary","Secondary")),"")))))))))</f>
        <v/>
      </c>
    </row>
    <row r="10123" spans="5:5" ht="15" customHeight="1" x14ac:dyDescent="0.35">
      <c r="E10123" s="11" t="str">
        <f>IF(F10123="Primary Timing Controller","Timing",IF(F10123="Secondary Timing Controller","Timing",IF(F10123="Star","Ethernet",IF(F10123="Door Controller","Security Solution",IF(F10123="Elevator Controller","Security Solution",IF(F10123="Range Extender","Security Solution",IF(F10123="Dropbox","Standalone",IF(F10123="LF Exciter","Standalone",IF(OR(F10123="Monitor",F10123="Virtual Wall"),IF(VLOOKUP(H10123,IRDeviceDetails!$A$1:$B$10000,2,FALSE)=0,"Standalone",IF(ISNUMBER(MATCH(H10123,ConfigGrouping!$D$1:$D$10000,0)),"Primary","Secondary")),"")))))))))</f>
        <v/>
      </c>
    </row>
    <row r="10124" spans="5:5" ht="15" customHeight="1" x14ac:dyDescent="0.35">
      <c r="E10124" s="11" t="str">
        <f>IF(F10124="Primary Timing Controller","Timing",IF(F10124="Secondary Timing Controller","Timing",IF(F10124="Star","Ethernet",IF(F10124="Door Controller","Security Solution",IF(F10124="Elevator Controller","Security Solution",IF(F10124="Range Extender","Security Solution",IF(F10124="Dropbox","Standalone",IF(F10124="LF Exciter","Standalone",IF(OR(F10124="Monitor",F10124="Virtual Wall"),IF(VLOOKUP(H10124,IRDeviceDetails!$A$1:$B$10000,2,FALSE)=0,"Standalone",IF(ISNUMBER(MATCH(H10124,ConfigGrouping!$D$1:$D$10000,0)),"Primary","Secondary")),"")))))))))</f>
        <v/>
      </c>
    </row>
    <row r="10125" spans="5:5" ht="15" customHeight="1" x14ac:dyDescent="0.35">
      <c r="E10125" s="11" t="str">
        <f>IF(F10125="Primary Timing Controller","Timing",IF(F10125="Secondary Timing Controller","Timing",IF(F10125="Star","Ethernet",IF(F10125="Door Controller","Security Solution",IF(F10125="Elevator Controller","Security Solution",IF(F10125="Range Extender","Security Solution",IF(F10125="Dropbox","Standalone",IF(F10125="LF Exciter","Standalone",IF(OR(F10125="Monitor",F10125="Virtual Wall"),IF(VLOOKUP(H10125,IRDeviceDetails!$A$1:$B$10000,2,FALSE)=0,"Standalone",IF(ISNUMBER(MATCH(H10125,ConfigGrouping!$D$1:$D$10000,0)),"Primary","Secondary")),"")))))))))</f>
        <v/>
      </c>
    </row>
    <row r="10126" spans="5:5" ht="15" customHeight="1" x14ac:dyDescent="0.35">
      <c r="E10126" s="11" t="str">
        <f>IF(F10126="Primary Timing Controller","Timing",IF(F10126="Secondary Timing Controller","Timing",IF(F10126="Star","Ethernet",IF(F10126="Door Controller","Security Solution",IF(F10126="Elevator Controller","Security Solution",IF(F10126="Range Extender","Security Solution",IF(F10126="Dropbox","Standalone",IF(F10126="LF Exciter","Standalone",IF(OR(F10126="Monitor",F10126="Virtual Wall"),IF(VLOOKUP(H10126,IRDeviceDetails!$A$1:$B$10000,2,FALSE)=0,"Standalone",IF(ISNUMBER(MATCH(H10126,ConfigGrouping!$D$1:$D$10000,0)),"Primary","Secondary")),"")))))))))</f>
        <v/>
      </c>
    </row>
    <row r="10127" spans="5:5" ht="15" customHeight="1" x14ac:dyDescent="0.35">
      <c r="E10127" s="11" t="str">
        <f>IF(F10127="Primary Timing Controller","Timing",IF(F10127="Secondary Timing Controller","Timing",IF(F10127="Star","Ethernet",IF(F10127="Door Controller","Security Solution",IF(F10127="Elevator Controller","Security Solution",IF(F10127="Range Extender","Security Solution",IF(F10127="Dropbox","Standalone",IF(F10127="LF Exciter","Standalone",IF(OR(F10127="Monitor",F10127="Virtual Wall"),IF(VLOOKUP(H10127,IRDeviceDetails!$A$1:$B$10000,2,FALSE)=0,"Standalone",IF(ISNUMBER(MATCH(H10127,ConfigGrouping!$D$1:$D$10000,0)),"Primary","Secondary")),"")))))))))</f>
        <v/>
      </c>
    </row>
    <row r="10128" spans="5:5" ht="15" customHeight="1" x14ac:dyDescent="0.35">
      <c r="E10128" s="11" t="str">
        <f>IF(F10128="Primary Timing Controller","Timing",IF(F10128="Secondary Timing Controller","Timing",IF(F10128="Star","Ethernet",IF(F10128="Door Controller","Security Solution",IF(F10128="Elevator Controller","Security Solution",IF(F10128="Range Extender","Security Solution",IF(F10128="Dropbox","Standalone",IF(F10128="LF Exciter","Standalone",IF(OR(F10128="Monitor",F10128="Virtual Wall"),IF(VLOOKUP(H10128,IRDeviceDetails!$A$1:$B$10000,2,FALSE)=0,"Standalone",IF(ISNUMBER(MATCH(H10128,ConfigGrouping!$D$1:$D$10000,0)),"Primary","Secondary")),"")))))))))</f>
        <v/>
      </c>
    </row>
    <row r="10129" spans="5:5" ht="15" customHeight="1" x14ac:dyDescent="0.35">
      <c r="E10129" s="11" t="str">
        <f>IF(F10129="Primary Timing Controller","Timing",IF(F10129="Secondary Timing Controller","Timing",IF(F10129="Star","Ethernet",IF(F10129="Door Controller","Security Solution",IF(F10129="Elevator Controller","Security Solution",IF(F10129="Range Extender","Security Solution",IF(F10129="Dropbox","Standalone",IF(F10129="LF Exciter","Standalone",IF(OR(F10129="Monitor",F10129="Virtual Wall"),IF(VLOOKUP(H10129,IRDeviceDetails!$A$1:$B$10000,2,FALSE)=0,"Standalone",IF(ISNUMBER(MATCH(H10129,ConfigGrouping!$D$1:$D$10000,0)),"Primary","Secondary")),"")))))))))</f>
        <v/>
      </c>
    </row>
    <row r="10130" spans="5:5" ht="15" customHeight="1" x14ac:dyDescent="0.35">
      <c r="E10130" s="11" t="str">
        <f>IF(F10130="Primary Timing Controller","Timing",IF(F10130="Secondary Timing Controller","Timing",IF(F10130="Star","Ethernet",IF(F10130="Door Controller","Security Solution",IF(F10130="Elevator Controller","Security Solution",IF(F10130="Range Extender","Security Solution",IF(F10130="Dropbox","Standalone",IF(F10130="LF Exciter","Standalone",IF(OR(F10130="Monitor",F10130="Virtual Wall"),IF(VLOOKUP(H10130,IRDeviceDetails!$A$1:$B$10000,2,FALSE)=0,"Standalone",IF(ISNUMBER(MATCH(H10130,ConfigGrouping!$D$1:$D$10000,0)),"Primary","Secondary")),"")))))))))</f>
        <v/>
      </c>
    </row>
    <row r="10131" spans="5:5" ht="15" customHeight="1" x14ac:dyDescent="0.35">
      <c r="E10131" s="11" t="str">
        <f>IF(F10131="Primary Timing Controller","Timing",IF(F10131="Secondary Timing Controller","Timing",IF(F10131="Star","Ethernet",IF(F10131="Door Controller","Security Solution",IF(F10131="Elevator Controller","Security Solution",IF(F10131="Range Extender","Security Solution",IF(F10131="Dropbox","Standalone",IF(F10131="LF Exciter","Standalone",IF(OR(F10131="Monitor",F10131="Virtual Wall"),IF(VLOOKUP(H10131,IRDeviceDetails!$A$1:$B$10000,2,FALSE)=0,"Standalone",IF(ISNUMBER(MATCH(H10131,ConfigGrouping!$D$1:$D$10000,0)),"Primary","Secondary")),"")))))))))</f>
        <v/>
      </c>
    </row>
    <row r="10132" spans="5:5" ht="15" customHeight="1" x14ac:dyDescent="0.35">
      <c r="E10132" s="11" t="str">
        <f>IF(F10132="Primary Timing Controller","Timing",IF(F10132="Secondary Timing Controller","Timing",IF(F10132="Star","Ethernet",IF(F10132="Door Controller","Security Solution",IF(F10132="Elevator Controller","Security Solution",IF(F10132="Range Extender","Security Solution",IF(F10132="Dropbox","Standalone",IF(F10132="LF Exciter","Standalone",IF(OR(F10132="Monitor",F10132="Virtual Wall"),IF(VLOOKUP(H10132,IRDeviceDetails!$A$1:$B$10000,2,FALSE)=0,"Standalone",IF(ISNUMBER(MATCH(H10132,ConfigGrouping!$D$1:$D$10000,0)),"Primary","Secondary")),"")))))))))</f>
        <v/>
      </c>
    </row>
    <row r="10133" spans="5:5" ht="15" customHeight="1" x14ac:dyDescent="0.35">
      <c r="E10133" s="11" t="str">
        <f>IF(F10133="Primary Timing Controller","Timing",IF(F10133="Secondary Timing Controller","Timing",IF(F10133="Star","Ethernet",IF(F10133="Door Controller","Security Solution",IF(F10133="Elevator Controller","Security Solution",IF(F10133="Range Extender","Security Solution",IF(F10133="Dropbox","Standalone",IF(F10133="LF Exciter","Standalone",IF(OR(F10133="Monitor",F10133="Virtual Wall"),IF(VLOOKUP(H10133,IRDeviceDetails!$A$1:$B$10000,2,FALSE)=0,"Standalone",IF(ISNUMBER(MATCH(H10133,ConfigGrouping!$D$1:$D$10000,0)),"Primary","Secondary")),"")))))))))</f>
        <v/>
      </c>
    </row>
    <row r="10134" spans="5:5" ht="15" customHeight="1" x14ac:dyDescent="0.35">
      <c r="E10134" s="11" t="str">
        <f>IF(F10134="Primary Timing Controller","Timing",IF(F10134="Secondary Timing Controller","Timing",IF(F10134="Star","Ethernet",IF(F10134="Door Controller","Security Solution",IF(F10134="Elevator Controller","Security Solution",IF(F10134="Range Extender","Security Solution",IF(F10134="Dropbox","Standalone",IF(F10134="LF Exciter","Standalone",IF(OR(F10134="Monitor",F10134="Virtual Wall"),IF(VLOOKUP(H10134,IRDeviceDetails!$A$1:$B$10000,2,FALSE)=0,"Standalone",IF(ISNUMBER(MATCH(H10134,ConfigGrouping!$D$1:$D$10000,0)),"Primary","Secondary")),"")))))))))</f>
        <v/>
      </c>
    </row>
    <row r="10135" spans="5:5" ht="15" customHeight="1" x14ac:dyDescent="0.35">
      <c r="E10135" s="11" t="str">
        <f>IF(F10135="Primary Timing Controller","Timing",IF(F10135="Secondary Timing Controller","Timing",IF(F10135="Star","Ethernet",IF(F10135="Door Controller","Security Solution",IF(F10135="Elevator Controller","Security Solution",IF(F10135="Range Extender","Security Solution",IF(F10135="Dropbox","Standalone",IF(F10135="LF Exciter","Standalone",IF(OR(F10135="Monitor",F10135="Virtual Wall"),IF(VLOOKUP(H10135,IRDeviceDetails!$A$1:$B$10000,2,FALSE)=0,"Standalone",IF(ISNUMBER(MATCH(H10135,ConfigGrouping!$D$1:$D$10000,0)),"Primary","Secondary")),"")))))))))</f>
        <v/>
      </c>
    </row>
    <row r="10136" spans="5:5" ht="15" customHeight="1" x14ac:dyDescent="0.35">
      <c r="E10136" s="11" t="str">
        <f>IF(F10136="Primary Timing Controller","Timing",IF(F10136="Secondary Timing Controller","Timing",IF(F10136="Star","Ethernet",IF(F10136="Door Controller","Security Solution",IF(F10136="Elevator Controller","Security Solution",IF(F10136="Range Extender","Security Solution",IF(F10136="Dropbox","Standalone",IF(F10136="LF Exciter","Standalone",IF(OR(F10136="Monitor",F10136="Virtual Wall"),IF(VLOOKUP(H10136,IRDeviceDetails!$A$1:$B$10000,2,FALSE)=0,"Standalone",IF(ISNUMBER(MATCH(H10136,ConfigGrouping!$D$1:$D$10000,0)),"Primary","Secondary")),"")))))))))</f>
        <v/>
      </c>
    </row>
    <row r="10137" spans="5:5" ht="15" customHeight="1" x14ac:dyDescent="0.35">
      <c r="E10137" s="11" t="str">
        <f>IF(F10137="Primary Timing Controller","Timing",IF(F10137="Secondary Timing Controller","Timing",IF(F10137="Star","Ethernet",IF(F10137="Door Controller","Security Solution",IF(F10137="Elevator Controller","Security Solution",IF(F10137="Range Extender","Security Solution",IF(F10137="Dropbox","Standalone",IF(F10137="LF Exciter","Standalone",IF(OR(F10137="Monitor",F10137="Virtual Wall"),IF(VLOOKUP(H10137,IRDeviceDetails!$A$1:$B$10000,2,FALSE)=0,"Standalone",IF(ISNUMBER(MATCH(H10137,ConfigGrouping!$D$1:$D$10000,0)),"Primary","Secondary")),"")))))))))</f>
        <v/>
      </c>
    </row>
    <row r="10138" spans="5:5" ht="15" customHeight="1" x14ac:dyDescent="0.35">
      <c r="E10138" s="11" t="str">
        <f>IF(F10138="Primary Timing Controller","Timing",IF(F10138="Secondary Timing Controller","Timing",IF(F10138="Star","Ethernet",IF(F10138="Door Controller","Security Solution",IF(F10138="Elevator Controller","Security Solution",IF(F10138="Range Extender","Security Solution",IF(F10138="Dropbox","Standalone",IF(F10138="LF Exciter","Standalone",IF(OR(F10138="Monitor",F10138="Virtual Wall"),IF(VLOOKUP(H10138,IRDeviceDetails!$A$1:$B$10000,2,FALSE)=0,"Standalone",IF(ISNUMBER(MATCH(H10138,ConfigGrouping!$D$1:$D$10000,0)),"Primary","Secondary")),"")))))))))</f>
        <v/>
      </c>
    </row>
    <row r="10139" spans="5:5" ht="15" customHeight="1" x14ac:dyDescent="0.35">
      <c r="E10139" s="11" t="str">
        <f>IF(F10139="Primary Timing Controller","Timing",IF(F10139="Secondary Timing Controller","Timing",IF(F10139="Star","Ethernet",IF(F10139="Door Controller","Security Solution",IF(F10139="Elevator Controller","Security Solution",IF(F10139="Range Extender","Security Solution",IF(F10139="Dropbox","Standalone",IF(F10139="LF Exciter","Standalone",IF(OR(F10139="Monitor",F10139="Virtual Wall"),IF(VLOOKUP(H10139,IRDeviceDetails!$A$1:$B$10000,2,FALSE)=0,"Standalone",IF(ISNUMBER(MATCH(H10139,ConfigGrouping!$D$1:$D$10000,0)),"Primary","Secondary")),"")))))))))</f>
        <v/>
      </c>
    </row>
    <row r="10140" spans="5:5" ht="15" customHeight="1" x14ac:dyDescent="0.35">
      <c r="E10140" s="11" t="str">
        <f>IF(F10140="Primary Timing Controller","Timing",IF(F10140="Secondary Timing Controller","Timing",IF(F10140="Star","Ethernet",IF(F10140="Door Controller","Security Solution",IF(F10140="Elevator Controller","Security Solution",IF(F10140="Range Extender","Security Solution",IF(F10140="Dropbox","Standalone",IF(F10140="LF Exciter","Standalone",IF(OR(F10140="Monitor",F10140="Virtual Wall"),IF(VLOOKUP(H10140,IRDeviceDetails!$A$1:$B$10000,2,FALSE)=0,"Standalone",IF(ISNUMBER(MATCH(H10140,ConfigGrouping!$D$1:$D$10000,0)),"Primary","Secondary")),"")))))))))</f>
        <v/>
      </c>
    </row>
    <row r="10141" spans="5:5" ht="15" customHeight="1" x14ac:dyDescent="0.35">
      <c r="E10141" s="11" t="str">
        <f>IF(F10141="Primary Timing Controller","Timing",IF(F10141="Secondary Timing Controller","Timing",IF(F10141="Star","Ethernet",IF(F10141="Door Controller","Security Solution",IF(F10141="Elevator Controller","Security Solution",IF(F10141="Range Extender","Security Solution",IF(F10141="Dropbox","Standalone",IF(F10141="LF Exciter","Standalone",IF(OR(F10141="Monitor",F10141="Virtual Wall"),IF(VLOOKUP(H10141,IRDeviceDetails!$A$1:$B$10000,2,FALSE)=0,"Standalone",IF(ISNUMBER(MATCH(H10141,ConfigGrouping!$D$1:$D$10000,0)),"Primary","Secondary")),"")))))))))</f>
        <v/>
      </c>
    </row>
    <row r="10142" spans="5:5" ht="15" customHeight="1" x14ac:dyDescent="0.35">
      <c r="E10142" s="11" t="str">
        <f>IF(F10142="Primary Timing Controller","Timing",IF(F10142="Secondary Timing Controller","Timing",IF(F10142="Star","Ethernet",IF(F10142="Door Controller","Security Solution",IF(F10142="Elevator Controller","Security Solution",IF(F10142="Range Extender","Security Solution",IF(F10142="Dropbox","Standalone",IF(F10142="LF Exciter","Standalone",IF(OR(F10142="Monitor",F10142="Virtual Wall"),IF(VLOOKUP(H10142,IRDeviceDetails!$A$1:$B$10000,2,FALSE)=0,"Standalone",IF(ISNUMBER(MATCH(H10142,ConfigGrouping!$D$1:$D$10000,0)),"Primary","Secondary")),"")))))))))</f>
        <v/>
      </c>
    </row>
    <row r="10143" spans="5:5" ht="15" customHeight="1" x14ac:dyDescent="0.35">
      <c r="E10143" s="11" t="str">
        <f>IF(F10143="Primary Timing Controller","Timing",IF(F10143="Secondary Timing Controller","Timing",IF(F10143="Star","Ethernet",IF(F10143="Door Controller","Security Solution",IF(F10143="Elevator Controller","Security Solution",IF(F10143="Range Extender","Security Solution",IF(F10143="Dropbox","Standalone",IF(F10143="LF Exciter","Standalone",IF(OR(F10143="Monitor",F10143="Virtual Wall"),IF(VLOOKUP(H10143,IRDeviceDetails!$A$1:$B$10000,2,FALSE)=0,"Standalone",IF(ISNUMBER(MATCH(H10143,ConfigGrouping!$D$1:$D$10000,0)),"Primary","Secondary")),"")))))))))</f>
        <v/>
      </c>
    </row>
    <row r="10144" spans="5:5" ht="15" customHeight="1" x14ac:dyDescent="0.35">
      <c r="E10144" s="11" t="str">
        <f>IF(F10144="Primary Timing Controller","Timing",IF(F10144="Secondary Timing Controller","Timing",IF(F10144="Star","Ethernet",IF(F10144="Door Controller","Security Solution",IF(F10144="Elevator Controller","Security Solution",IF(F10144="Range Extender","Security Solution",IF(F10144="Dropbox","Standalone",IF(F10144="LF Exciter","Standalone",IF(OR(F10144="Monitor",F10144="Virtual Wall"),IF(VLOOKUP(H10144,IRDeviceDetails!$A$1:$B$10000,2,FALSE)=0,"Standalone",IF(ISNUMBER(MATCH(H10144,ConfigGrouping!$D$1:$D$10000,0)),"Primary","Secondary")),"")))))))))</f>
        <v/>
      </c>
    </row>
    <row r="10145" spans="5:5" ht="15" customHeight="1" x14ac:dyDescent="0.35">
      <c r="E10145" s="11" t="str">
        <f>IF(F10145="Primary Timing Controller","Timing",IF(F10145="Secondary Timing Controller","Timing",IF(F10145="Star","Ethernet",IF(F10145="Door Controller","Security Solution",IF(F10145="Elevator Controller","Security Solution",IF(F10145="Range Extender","Security Solution",IF(F10145="Dropbox","Standalone",IF(F10145="LF Exciter","Standalone",IF(OR(F10145="Monitor",F10145="Virtual Wall"),IF(VLOOKUP(H10145,IRDeviceDetails!$A$1:$B$10000,2,FALSE)=0,"Standalone",IF(ISNUMBER(MATCH(H10145,ConfigGrouping!$D$1:$D$10000,0)),"Primary","Secondary")),"")))))))))</f>
        <v/>
      </c>
    </row>
    <row r="10146" spans="5:5" ht="15" customHeight="1" x14ac:dyDescent="0.35">
      <c r="E10146" s="11" t="str">
        <f>IF(F10146="Primary Timing Controller","Timing",IF(F10146="Secondary Timing Controller","Timing",IF(F10146="Star","Ethernet",IF(F10146="Door Controller","Security Solution",IF(F10146="Elevator Controller","Security Solution",IF(F10146="Range Extender","Security Solution",IF(F10146="Dropbox","Standalone",IF(F10146="LF Exciter","Standalone",IF(OR(F10146="Monitor",F10146="Virtual Wall"),IF(VLOOKUP(H10146,IRDeviceDetails!$A$1:$B$10000,2,FALSE)=0,"Standalone",IF(ISNUMBER(MATCH(H10146,ConfigGrouping!$D$1:$D$10000,0)),"Primary","Secondary")),"")))))))))</f>
        <v/>
      </c>
    </row>
    <row r="10147" spans="5:5" ht="15" customHeight="1" x14ac:dyDescent="0.35">
      <c r="E10147" s="11" t="str">
        <f>IF(F10147="Primary Timing Controller","Timing",IF(F10147="Secondary Timing Controller","Timing",IF(F10147="Star","Ethernet",IF(F10147="Door Controller","Security Solution",IF(F10147="Elevator Controller","Security Solution",IF(F10147="Range Extender","Security Solution",IF(F10147="Dropbox","Standalone",IF(F10147="LF Exciter","Standalone",IF(OR(F10147="Monitor",F10147="Virtual Wall"),IF(VLOOKUP(H10147,IRDeviceDetails!$A$1:$B$10000,2,FALSE)=0,"Standalone",IF(ISNUMBER(MATCH(H10147,ConfigGrouping!$D$1:$D$10000,0)),"Primary","Secondary")),"")))))))))</f>
        <v/>
      </c>
    </row>
    <row r="10148" spans="5:5" ht="15" customHeight="1" x14ac:dyDescent="0.35">
      <c r="E10148" s="11" t="str">
        <f>IF(F10148="Primary Timing Controller","Timing",IF(F10148="Secondary Timing Controller","Timing",IF(F10148="Star","Ethernet",IF(F10148="Door Controller","Security Solution",IF(F10148="Elevator Controller","Security Solution",IF(F10148="Range Extender","Security Solution",IF(F10148="Dropbox","Standalone",IF(F10148="LF Exciter","Standalone",IF(OR(F10148="Monitor",F10148="Virtual Wall"),IF(VLOOKUP(H10148,IRDeviceDetails!$A$1:$B$10000,2,FALSE)=0,"Standalone",IF(ISNUMBER(MATCH(H10148,ConfigGrouping!$D$1:$D$10000,0)),"Primary","Secondary")),"")))))))))</f>
        <v/>
      </c>
    </row>
    <row r="10149" spans="5:5" ht="15" customHeight="1" x14ac:dyDescent="0.35">
      <c r="E10149" s="11" t="str">
        <f>IF(F10149="Primary Timing Controller","Timing",IF(F10149="Secondary Timing Controller","Timing",IF(F10149="Star","Ethernet",IF(F10149="Door Controller","Security Solution",IF(F10149="Elevator Controller","Security Solution",IF(F10149="Range Extender","Security Solution",IF(F10149="Dropbox","Standalone",IF(F10149="LF Exciter","Standalone",IF(OR(F10149="Monitor",F10149="Virtual Wall"),IF(VLOOKUP(H10149,IRDeviceDetails!$A$1:$B$10000,2,FALSE)=0,"Standalone",IF(ISNUMBER(MATCH(H10149,ConfigGrouping!$D$1:$D$10000,0)),"Primary","Secondary")),"")))))))))</f>
        <v/>
      </c>
    </row>
    <row r="10150" spans="5:5" ht="15" customHeight="1" x14ac:dyDescent="0.35">
      <c r="E10150" s="11" t="str">
        <f>IF(F10150="Primary Timing Controller","Timing",IF(F10150="Secondary Timing Controller","Timing",IF(F10150="Star","Ethernet",IF(F10150="Door Controller","Security Solution",IF(F10150="Elevator Controller","Security Solution",IF(F10150="Range Extender","Security Solution",IF(F10150="Dropbox","Standalone",IF(F10150="LF Exciter","Standalone",IF(OR(F10150="Monitor",F10150="Virtual Wall"),IF(VLOOKUP(H10150,IRDeviceDetails!$A$1:$B$10000,2,FALSE)=0,"Standalone",IF(ISNUMBER(MATCH(H10150,ConfigGrouping!$D$1:$D$10000,0)),"Primary","Secondary")),"")))))))))</f>
        <v/>
      </c>
    </row>
    <row r="10151" spans="5:5" ht="15" customHeight="1" x14ac:dyDescent="0.35">
      <c r="E10151" s="11" t="str">
        <f>IF(F10151="Primary Timing Controller","Timing",IF(F10151="Secondary Timing Controller","Timing",IF(F10151="Star","Ethernet",IF(F10151="Door Controller","Security Solution",IF(F10151="Elevator Controller","Security Solution",IF(F10151="Range Extender","Security Solution",IF(F10151="Dropbox","Standalone",IF(F10151="LF Exciter","Standalone",IF(OR(F10151="Monitor",F10151="Virtual Wall"),IF(VLOOKUP(H10151,IRDeviceDetails!$A$1:$B$10000,2,FALSE)=0,"Standalone",IF(ISNUMBER(MATCH(H10151,ConfigGrouping!$D$1:$D$10000,0)),"Primary","Secondary")),"")))))))))</f>
        <v/>
      </c>
    </row>
    <row r="10152" spans="5:5" ht="15" customHeight="1" x14ac:dyDescent="0.35">
      <c r="E10152" s="11" t="str">
        <f>IF(F10152="Primary Timing Controller","Timing",IF(F10152="Secondary Timing Controller","Timing",IF(F10152="Star","Ethernet",IF(F10152="Door Controller","Security Solution",IF(F10152="Elevator Controller","Security Solution",IF(F10152="Range Extender","Security Solution",IF(F10152="Dropbox","Standalone",IF(F10152="LF Exciter","Standalone",IF(OR(F10152="Monitor",F10152="Virtual Wall"),IF(VLOOKUP(H10152,IRDeviceDetails!$A$1:$B$10000,2,FALSE)=0,"Standalone",IF(ISNUMBER(MATCH(H10152,ConfigGrouping!$D$1:$D$10000,0)),"Primary","Secondary")),"")))))))))</f>
        <v/>
      </c>
    </row>
    <row r="10153" spans="5:5" ht="15" customHeight="1" x14ac:dyDescent="0.35">
      <c r="E10153" s="11" t="str">
        <f>IF(F10153="Primary Timing Controller","Timing",IF(F10153="Secondary Timing Controller","Timing",IF(F10153="Star","Ethernet",IF(F10153="Door Controller","Security Solution",IF(F10153="Elevator Controller","Security Solution",IF(F10153="Range Extender","Security Solution",IF(F10153="Dropbox","Standalone",IF(F10153="LF Exciter","Standalone",IF(OR(F10153="Monitor",F10153="Virtual Wall"),IF(VLOOKUP(H10153,IRDeviceDetails!$A$1:$B$10000,2,FALSE)=0,"Standalone",IF(ISNUMBER(MATCH(H10153,ConfigGrouping!$D$1:$D$10000,0)),"Primary","Secondary")),"")))))))))</f>
        <v/>
      </c>
    </row>
    <row r="10154" spans="5:5" ht="15" customHeight="1" x14ac:dyDescent="0.35">
      <c r="E10154" s="11" t="str">
        <f>IF(F10154="Primary Timing Controller","Timing",IF(F10154="Secondary Timing Controller","Timing",IF(F10154="Star","Ethernet",IF(F10154="Door Controller","Security Solution",IF(F10154="Elevator Controller","Security Solution",IF(F10154="Range Extender","Security Solution",IF(F10154="Dropbox","Standalone",IF(F10154="LF Exciter","Standalone",IF(OR(F10154="Monitor",F10154="Virtual Wall"),IF(VLOOKUP(H10154,IRDeviceDetails!$A$1:$B$10000,2,FALSE)=0,"Standalone",IF(ISNUMBER(MATCH(H10154,ConfigGrouping!$D$1:$D$10000,0)),"Primary","Secondary")),"")))))))))</f>
        <v/>
      </c>
    </row>
    <row r="10155" spans="5:5" ht="15" customHeight="1" x14ac:dyDescent="0.35">
      <c r="E10155" s="11" t="str">
        <f>IF(F10155="Primary Timing Controller","Timing",IF(F10155="Secondary Timing Controller","Timing",IF(F10155="Star","Ethernet",IF(F10155="Door Controller","Security Solution",IF(F10155="Elevator Controller","Security Solution",IF(F10155="Range Extender","Security Solution",IF(F10155="Dropbox","Standalone",IF(F10155="LF Exciter","Standalone",IF(OR(F10155="Monitor",F10155="Virtual Wall"),IF(VLOOKUP(H10155,IRDeviceDetails!$A$1:$B$10000,2,FALSE)=0,"Standalone",IF(ISNUMBER(MATCH(H10155,ConfigGrouping!$D$1:$D$10000,0)),"Primary","Secondary")),"")))))))))</f>
        <v/>
      </c>
    </row>
    <row r="10156" spans="5:5" ht="15" customHeight="1" x14ac:dyDescent="0.35">
      <c r="E10156" s="11" t="str">
        <f>IF(F10156="Primary Timing Controller","Timing",IF(F10156="Secondary Timing Controller","Timing",IF(F10156="Star","Ethernet",IF(F10156="Door Controller","Security Solution",IF(F10156="Elevator Controller","Security Solution",IF(F10156="Range Extender","Security Solution",IF(F10156="Dropbox","Standalone",IF(F10156="LF Exciter","Standalone",IF(OR(F10156="Monitor",F10156="Virtual Wall"),IF(VLOOKUP(H10156,IRDeviceDetails!$A$1:$B$10000,2,FALSE)=0,"Standalone",IF(ISNUMBER(MATCH(H10156,ConfigGrouping!$D$1:$D$10000,0)),"Primary","Secondary")),"")))))))))</f>
        <v/>
      </c>
    </row>
    <row r="10157" spans="5:5" ht="15" customHeight="1" x14ac:dyDescent="0.35">
      <c r="E10157" s="11" t="str">
        <f>IF(F10157="Primary Timing Controller","Timing",IF(F10157="Secondary Timing Controller","Timing",IF(F10157="Star","Ethernet",IF(F10157="Door Controller","Security Solution",IF(F10157="Elevator Controller","Security Solution",IF(F10157="Range Extender","Security Solution",IF(F10157="Dropbox","Standalone",IF(F10157="LF Exciter","Standalone",IF(OR(F10157="Monitor",F10157="Virtual Wall"),IF(VLOOKUP(H10157,IRDeviceDetails!$A$1:$B$10000,2,FALSE)=0,"Standalone",IF(ISNUMBER(MATCH(H10157,ConfigGrouping!$D$1:$D$10000,0)),"Primary","Secondary")),"")))))))))</f>
        <v/>
      </c>
    </row>
    <row r="10158" spans="5:5" ht="15" customHeight="1" x14ac:dyDescent="0.35">
      <c r="E10158" s="11" t="str">
        <f>IF(F10158="Primary Timing Controller","Timing",IF(F10158="Secondary Timing Controller","Timing",IF(F10158="Star","Ethernet",IF(F10158="Door Controller","Security Solution",IF(F10158="Elevator Controller","Security Solution",IF(F10158="Range Extender","Security Solution",IF(F10158="Dropbox","Standalone",IF(F10158="LF Exciter","Standalone",IF(OR(F10158="Monitor",F10158="Virtual Wall"),IF(VLOOKUP(H10158,IRDeviceDetails!$A$1:$B$10000,2,FALSE)=0,"Standalone",IF(ISNUMBER(MATCH(H10158,ConfigGrouping!$D$1:$D$10000,0)),"Primary","Secondary")),"")))))))))</f>
        <v/>
      </c>
    </row>
    <row r="10159" spans="5:5" ht="15" customHeight="1" x14ac:dyDescent="0.35">
      <c r="E10159" s="11" t="str">
        <f>IF(F10159="Primary Timing Controller","Timing",IF(F10159="Secondary Timing Controller","Timing",IF(F10159="Star","Ethernet",IF(F10159="Door Controller","Security Solution",IF(F10159="Elevator Controller","Security Solution",IF(F10159="Range Extender","Security Solution",IF(F10159="Dropbox","Standalone",IF(F10159="LF Exciter","Standalone",IF(OR(F10159="Monitor",F10159="Virtual Wall"),IF(VLOOKUP(H10159,IRDeviceDetails!$A$1:$B$10000,2,FALSE)=0,"Standalone",IF(ISNUMBER(MATCH(H10159,ConfigGrouping!$D$1:$D$10000,0)),"Primary","Secondary")),"")))))))))</f>
        <v/>
      </c>
    </row>
    <row r="10160" spans="5:5" ht="15" customHeight="1" x14ac:dyDescent="0.35">
      <c r="E10160" s="11" t="str">
        <f>IF(F10160="Primary Timing Controller","Timing",IF(F10160="Secondary Timing Controller","Timing",IF(F10160="Star","Ethernet",IF(F10160="Door Controller","Security Solution",IF(F10160="Elevator Controller","Security Solution",IF(F10160="Range Extender","Security Solution",IF(F10160="Dropbox","Standalone",IF(F10160="LF Exciter","Standalone",IF(OR(F10160="Monitor",F10160="Virtual Wall"),IF(VLOOKUP(H10160,IRDeviceDetails!$A$1:$B$10000,2,FALSE)=0,"Standalone",IF(ISNUMBER(MATCH(H10160,ConfigGrouping!$D$1:$D$10000,0)),"Primary","Secondary")),"")))))))))</f>
        <v/>
      </c>
    </row>
    <row r="10161" spans="5:5" ht="15" customHeight="1" x14ac:dyDescent="0.35">
      <c r="E10161" s="11" t="str">
        <f>IF(F10161="Primary Timing Controller","Timing",IF(F10161="Secondary Timing Controller","Timing",IF(F10161="Star","Ethernet",IF(F10161="Door Controller","Security Solution",IF(F10161="Elevator Controller","Security Solution",IF(F10161="Range Extender","Security Solution",IF(F10161="Dropbox","Standalone",IF(F10161="LF Exciter","Standalone",IF(OR(F10161="Monitor",F10161="Virtual Wall"),IF(VLOOKUP(H10161,IRDeviceDetails!$A$1:$B$10000,2,FALSE)=0,"Standalone",IF(ISNUMBER(MATCH(H10161,ConfigGrouping!$D$1:$D$10000,0)),"Primary","Secondary")),"")))))))))</f>
        <v/>
      </c>
    </row>
    <row r="10162" spans="5:5" ht="15" customHeight="1" x14ac:dyDescent="0.35">
      <c r="E10162" s="11" t="str">
        <f>IF(F10162="Primary Timing Controller","Timing",IF(F10162="Secondary Timing Controller","Timing",IF(F10162="Star","Ethernet",IF(F10162="Door Controller","Security Solution",IF(F10162="Elevator Controller","Security Solution",IF(F10162="Range Extender","Security Solution",IF(F10162="Dropbox","Standalone",IF(F10162="LF Exciter","Standalone",IF(OR(F10162="Monitor",F10162="Virtual Wall"),IF(VLOOKUP(H10162,IRDeviceDetails!$A$1:$B$10000,2,FALSE)=0,"Standalone",IF(ISNUMBER(MATCH(H10162,ConfigGrouping!$D$1:$D$10000,0)),"Primary","Secondary")),"")))))))))</f>
        <v/>
      </c>
    </row>
    <row r="10163" spans="5:5" ht="15" customHeight="1" x14ac:dyDescent="0.35">
      <c r="E10163" s="11" t="str">
        <f>IF(F10163="Primary Timing Controller","Timing",IF(F10163="Secondary Timing Controller","Timing",IF(F10163="Star","Ethernet",IF(F10163="Door Controller","Security Solution",IF(F10163="Elevator Controller","Security Solution",IF(F10163="Range Extender","Security Solution",IF(F10163="Dropbox","Standalone",IF(F10163="LF Exciter","Standalone",IF(OR(F10163="Monitor",F10163="Virtual Wall"),IF(VLOOKUP(H10163,IRDeviceDetails!$A$1:$B$10000,2,FALSE)=0,"Standalone",IF(ISNUMBER(MATCH(H10163,ConfigGrouping!$D$1:$D$10000,0)),"Primary","Secondary")),"")))))))))</f>
        <v/>
      </c>
    </row>
    <row r="10164" spans="5:5" ht="15" customHeight="1" x14ac:dyDescent="0.35">
      <c r="E10164" s="11" t="str">
        <f>IF(F10164="Primary Timing Controller","Timing",IF(F10164="Secondary Timing Controller","Timing",IF(F10164="Star","Ethernet",IF(F10164="Door Controller","Security Solution",IF(F10164="Elevator Controller","Security Solution",IF(F10164="Range Extender","Security Solution",IF(F10164="Dropbox","Standalone",IF(F10164="LF Exciter","Standalone",IF(OR(F10164="Monitor",F10164="Virtual Wall"),IF(VLOOKUP(H10164,IRDeviceDetails!$A$1:$B$10000,2,FALSE)=0,"Standalone",IF(ISNUMBER(MATCH(H10164,ConfigGrouping!$D$1:$D$10000,0)),"Primary","Secondary")),"")))))))))</f>
        <v/>
      </c>
    </row>
    <row r="10165" spans="5:5" ht="15" customHeight="1" x14ac:dyDescent="0.35">
      <c r="E10165" s="11" t="str">
        <f>IF(F10165="Primary Timing Controller","Timing",IF(F10165="Secondary Timing Controller","Timing",IF(F10165="Star","Ethernet",IF(F10165="Door Controller","Security Solution",IF(F10165="Elevator Controller","Security Solution",IF(F10165="Range Extender","Security Solution",IF(F10165="Dropbox","Standalone",IF(F10165="LF Exciter","Standalone",IF(OR(F10165="Monitor",F10165="Virtual Wall"),IF(VLOOKUP(H10165,IRDeviceDetails!$A$1:$B$10000,2,FALSE)=0,"Standalone",IF(ISNUMBER(MATCH(H10165,ConfigGrouping!$D$1:$D$10000,0)),"Primary","Secondary")),"")))))))))</f>
        <v/>
      </c>
    </row>
    <row r="10166" spans="5:5" ht="15" customHeight="1" x14ac:dyDescent="0.35">
      <c r="E10166" s="11" t="str">
        <f>IF(F10166="Primary Timing Controller","Timing",IF(F10166="Secondary Timing Controller","Timing",IF(F10166="Star","Ethernet",IF(F10166="Door Controller","Security Solution",IF(F10166="Elevator Controller","Security Solution",IF(F10166="Range Extender","Security Solution",IF(F10166="Dropbox","Standalone",IF(F10166="LF Exciter","Standalone",IF(OR(F10166="Monitor",F10166="Virtual Wall"),IF(VLOOKUP(H10166,IRDeviceDetails!$A$1:$B$10000,2,FALSE)=0,"Standalone",IF(ISNUMBER(MATCH(H10166,ConfigGrouping!$D$1:$D$10000,0)),"Primary","Secondary")),"")))))))))</f>
        <v/>
      </c>
    </row>
    <row r="10167" spans="5:5" ht="15" customHeight="1" x14ac:dyDescent="0.35">
      <c r="E10167" s="11" t="str">
        <f>IF(F10167="Primary Timing Controller","Timing",IF(F10167="Secondary Timing Controller","Timing",IF(F10167="Star","Ethernet",IF(F10167="Door Controller","Security Solution",IF(F10167="Elevator Controller","Security Solution",IF(F10167="Range Extender","Security Solution",IF(F10167="Dropbox","Standalone",IF(F10167="LF Exciter","Standalone",IF(OR(F10167="Monitor",F10167="Virtual Wall"),IF(VLOOKUP(H10167,IRDeviceDetails!$A$1:$B$10000,2,FALSE)=0,"Standalone",IF(ISNUMBER(MATCH(H10167,ConfigGrouping!$D$1:$D$10000,0)),"Primary","Secondary")),"")))))))))</f>
        <v/>
      </c>
    </row>
    <row r="10168" spans="5:5" ht="15" customHeight="1" x14ac:dyDescent="0.35">
      <c r="E10168" s="11" t="str">
        <f>IF(F10168="Primary Timing Controller","Timing",IF(F10168="Secondary Timing Controller","Timing",IF(F10168="Star","Ethernet",IF(F10168="Door Controller","Security Solution",IF(F10168="Elevator Controller","Security Solution",IF(F10168="Range Extender","Security Solution",IF(F10168="Dropbox","Standalone",IF(F10168="LF Exciter","Standalone",IF(OR(F10168="Monitor",F10168="Virtual Wall"),IF(VLOOKUP(H10168,IRDeviceDetails!$A$1:$B$10000,2,FALSE)=0,"Standalone",IF(ISNUMBER(MATCH(H10168,ConfigGrouping!$D$1:$D$10000,0)),"Primary","Secondary")),"")))))))))</f>
        <v/>
      </c>
    </row>
    <row r="10169" spans="5:5" ht="15" customHeight="1" x14ac:dyDescent="0.35">
      <c r="E10169" s="11" t="str">
        <f>IF(F10169="Primary Timing Controller","Timing",IF(F10169="Secondary Timing Controller","Timing",IF(F10169="Star","Ethernet",IF(F10169="Door Controller","Security Solution",IF(F10169="Elevator Controller","Security Solution",IF(F10169="Range Extender","Security Solution",IF(F10169="Dropbox","Standalone",IF(F10169="LF Exciter","Standalone",IF(OR(F10169="Monitor",F10169="Virtual Wall"),IF(VLOOKUP(H10169,IRDeviceDetails!$A$1:$B$10000,2,FALSE)=0,"Standalone",IF(ISNUMBER(MATCH(H10169,ConfigGrouping!$D$1:$D$10000,0)),"Primary","Secondary")),"")))))))))</f>
        <v/>
      </c>
    </row>
    <row r="10170" spans="5:5" ht="15" customHeight="1" x14ac:dyDescent="0.35">
      <c r="E10170" s="11" t="str">
        <f>IF(F10170="Primary Timing Controller","Timing",IF(F10170="Secondary Timing Controller","Timing",IF(F10170="Star","Ethernet",IF(F10170="Door Controller","Security Solution",IF(F10170="Elevator Controller","Security Solution",IF(F10170="Range Extender","Security Solution",IF(F10170="Dropbox","Standalone",IF(F10170="LF Exciter","Standalone",IF(OR(F10170="Monitor",F10170="Virtual Wall"),IF(VLOOKUP(H10170,IRDeviceDetails!$A$1:$B$10000,2,FALSE)=0,"Standalone",IF(ISNUMBER(MATCH(H10170,ConfigGrouping!$D$1:$D$10000,0)),"Primary","Secondary")),"")))))))))</f>
        <v/>
      </c>
    </row>
    <row r="10171" spans="5:5" ht="15" customHeight="1" x14ac:dyDescent="0.35">
      <c r="E10171" s="11" t="str">
        <f>IF(F10171="Primary Timing Controller","Timing",IF(F10171="Secondary Timing Controller","Timing",IF(F10171="Star","Ethernet",IF(F10171="Door Controller","Security Solution",IF(F10171="Elevator Controller","Security Solution",IF(F10171="Range Extender","Security Solution",IF(F10171="Dropbox","Standalone",IF(F10171="LF Exciter","Standalone",IF(OR(F10171="Monitor",F10171="Virtual Wall"),IF(VLOOKUP(H10171,IRDeviceDetails!$A$1:$B$10000,2,FALSE)=0,"Standalone",IF(ISNUMBER(MATCH(H10171,ConfigGrouping!$D$1:$D$10000,0)),"Primary","Secondary")),"")))))))))</f>
        <v/>
      </c>
    </row>
    <row r="10172" spans="5:5" ht="15" customHeight="1" x14ac:dyDescent="0.35">
      <c r="E10172" s="11" t="str">
        <f>IF(F10172="Primary Timing Controller","Timing",IF(F10172="Secondary Timing Controller","Timing",IF(F10172="Star","Ethernet",IF(F10172="Door Controller","Security Solution",IF(F10172="Elevator Controller","Security Solution",IF(F10172="Range Extender","Security Solution",IF(F10172="Dropbox","Standalone",IF(F10172="LF Exciter","Standalone",IF(OR(F10172="Monitor",F10172="Virtual Wall"),IF(VLOOKUP(H10172,IRDeviceDetails!$A$1:$B$10000,2,FALSE)=0,"Standalone",IF(ISNUMBER(MATCH(H10172,ConfigGrouping!$D$1:$D$10000,0)),"Primary","Secondary")),"")))))))))</f>
        <v/>
      </c>
    </row>
    <row r="10173" spans="5:5" ht="15" customHeight="1" x14ac:dyDescent="0.35">
      <c r="E10173" s="11" t="str">
        <f>IF(F10173="Primary Timing Controller","Timing",IF(F10173="Secondary Timing Controller","Timing",IF(F10173="Star","Ethernet",IF(F10173="Door Controller","Security Solution",IF(F10173="Elevator Controller","Security Solution",IF(F10173="Range Extender","Security Solution",IF(F10173="Dropbox","Standalone",IF(F10173="LF Exciter","Standalone",IF(OR(F10173="Monitor",F10173="Virtual Wall"),IF(VLOOKUP(H10173,IRDeviceDetails!$A$1:$B$10000,2,FALSE)=0,"Standalone",IF(ISNUMBER(MATCH(H10173,ConfigGrouping!$D$1:$D$10000,0)),"Primary","Secondary")),"")))))))))</f>
        <v/>
      </c>
    </row>
    <row r="10174" spans="5:5" ht="15" customHeight="1" x14ac:dyDescent="0.35">
      <c r="E10174" s="11" t="str">
        <f>IF(F10174="Primary Timing Controller","Timing",IF(F10174="Secondary Timing Controller","Timing",IF(F10174="Star","Ethernet",IF(F10174="Door Controller","Security Solution",IF(F10174="Elevator Controller","Security Solution",IF(F10174="Range Extender","Security Solution",IF(F10174="Dropbox","Standalone",IF(F10174="LF Exciter","Standalone",IF(OR(F10174="Monitor",F10174="Virtual Wall"),IF(VLOOKUP(H10174,IRDeviceDetails!$A$1:$B$10000,2,FALSE)=0,"Standalone",IF(ISNUMBER(MATCH(H10174,ConfigGrouping!$D$1:$D$10000,0)),"Primary","Secondary")),"")))))))))</f>
        <v/>
      </c>
    </row>
    <row r="10175" spans="5:5" ht="15" customHeight="1" x14ac:dyDescent="0.35">
      <c r="E10175" s="11" t="str">
        <f>IF(F10175="Primary Timing Controller","Timing",IF(F10175="Secondary Timing Controller","Timing",IF(F10175="Star","Ethernet",IF(F10175="Door Controller","Security Solution",IF(F10175="Elevator Controller","Security Solution",IF(F10175="Range Extender","Security Solution",IF(F10175="Dropbox","Standalone",IF(F10175="LF Exciter","Standalone",IF(OR(F10175="Monitor",F10175="Virtual Wall"),IF(VLOOKUP(H10175,IRDeviceDetails!$A$1:$B$10000,2,FALSE)=0,"Standalone",IF(ISNUMBER(MATCH(H10175,ConfigGrouping!$D$1:$D$10000,0)),"Primary","Secondary")),"")))))))))</f>
        <v/>
      </c>
    </row>
    <row r="10176" spans="5:5" ht="15" customHeight="1" x14ac:dyDescent="0.35">
      <c r="E10176" s="11" t="str">
        <f>IF(F10176="Primary Timing Controller","Timing",IF(F10176="Secondary Timing Controller","Timing",IF(F10176="Star","Ethernet",IF(F10176="Door Controller","Security Solution",IF(F10176="Elevator Controller","Security Solution",IF(F10176="Range Extender","Security Solution",IF(F10176="Dropbox","Standalone",IF(F10176="LF Exciter","Standalone",IF(OR(F10176="Monitor",F10176="Virtual Wall"),IF(VLOOKUP(H10176,IRDeviceDetails!$A$1:$B$10000,2,FALSE)=0,"Standalone",IF(ISNUMBER(MATCH(H10176,ConfigGrouping!$D$1:$D$10000,0)),"Primary","Secondary")),"")))))))))</f>
        <v/>
      </c>
    </row>
    <row r="10177" spans="5:5" ht="15" customHeight="1" x14ac:dyDescent="0.35">
      <c r="E10177" s="11" t="str">
        <f>IF(F10177="Primary Timing Controller","Timing",IF(F10177="Secondary Timing Controller","Timing",IF(F10177="Star","Ethernet",IF(F10177="Door Controller","Security Solution",IF(F10177="Elevator Controller","Security Solution",IF(F10177="Range Extender","Security Solution",IF(F10177="Dropbox","Standalone",IF(F10177="LF Exciter","Standalone",IF(OR(F10177="Monitor",F10177="Virtual Wall"),IF(VLOOKUP(H10177,IRDeviceDetails!$A$1:$B$10000,2,FALSE)=0,"Standalone",IF(ISNUMBER(MATCH(H10177,ConfigGrouping!$D$1:$D$10000,0)),"Primary","Secondary")),"")))))))))</f>
        <v/>
      </c>
    </row>
    <row r="10178" spans="5:5" ht="15" customHeight="1" x14ac:dyDescent="0.35">
      <c r="E10178" s="11" t="str">
        <f>IF(F10178="Primary Timing Controller","Timing",IF(F10178="Secondary Timing Controller","Timing",IF(F10178="Star","Ethernet",IF(F10178="Door Controller","Security Solution",IF(F10178="Elevator Controller","Security Solution",IF(F10178="Range Extender","Security Solution",IF(F10178="Dropbox","Standalone",IF(F10178="LF Exciter","Standalone",IF(OR(F10178="Monitor",F10178="Virtual Wall"),IF(VLOOKUP(H10178,IRDeviceDetails!$A$1:$B$10000,2,FALSE)=0,"Standalone",IF(ISNUMBER(MATCH(H10178,ConfigGrouping!$D$1:$D$10000,0)),"Primary","Secondary")),"")))))))))</f>
        <v/>
      </c>
    </row>
    <row r="10179" spans="5:5" ht="15" customHeight="1" x14ac:dyDescent="0.35">
      <c r="E10179" s="11" t="str">
        <f>IF(F10179="Primary Timing Controller","Timing",IF(F10179="Secondary Timing Controller","Timing",IF(F10179="Star","Ethernet",IF(F10179="Door Controller","Security Solution",IF(F10179="Elevator Controller","Security Solution",IF(F10179="Range Extender","Security Solution",IF(F10179="Dropbox","Standalone",IF(F10179="LF Exciter","Standalone",IF(OR(F10179="Monitor",F10179="Virtual Wall"),IF(VLOOKUP(H10179,IRDeviceDetails!$A$1:$B$10000,2,FALSE)=0,"Standalone",IF(ISNUMBER(MATCH(H10179,ConfigGrouping!$D$1:$D$10000,0)),"Primary","Secondary")),"")))))))))</f>
        <v/>
      </c>
    </row>
    <row r="10180" spans="5:5" ht="15" customHeight="1" x14ac:dyDescent="0.35">
      <c r="E10180" s="11" t="str">
        <f>IF(F10180="Primary Timing Controller","Timing",IF(F10180="Secondary Timing Controller","Timing",IF(F10180="Star","Ethernet",IF(F10180="Door Controller","Security Solution",IF(F10180="Elevator Controller","Security Solution",IF(F10180="Range Extender","Security Solution",IF(F10180="Dropbox","Standalone",IF(F10180="LF Exciter","Standalone",IF(OR(F10180="Monitor",F10180="Virtual Wall"),IF(VLOOKUP(H10180,IRDeviceDetails!$A$1:$B$10000,2,FALSE)=0,"Standalone",IF(ISNUMBER(MATCH(H10180,ConfigGrouping!$D$1:$D$10000,0)),"Primary","Secondary")),"")))))))))</f>
        <v/>
      </c>
    </row>
    <row r="10181" spans="5:5" ht="15" customHeight="1" x14ac:dyDescent="0.35">
      <c r="E10181" s="11" t="str">
        <f>IF(F10181="Primary Timing Controller","Timing",IF(F10181="Secondary Timing Controller","Timing",IF(F10181="Star","Ethernet",IF(F10181="Door Controller","Security Solution",IF(F10181="Elevator Controller","Security Solution",IF(F10181="Range Extender","Security Solution",IF(F10181="Dropbox","Standalone",IF(F10181="LF Exciter","Standalone",IF(OR(F10181="Monitor",F10181="Virtual Wall"),IF(VLOOKUP(H10181,IRDeviceDetails!$A$1:$B$10000,2,FALSE)=0,"Standalone",IF(ISNUMBER(MATCH(H10181,ConfigGrouping!$D$1:$D$10000,0)),"Primary","Secondary")),"")))))))))</f>
        <v/>
      </c>
    </row>
    <row r="10182" spans="5:5" ht="15" customHeight="1" x14ac:dyDescent="0.35">
      <c r="E10182" s="11" t="str">
        <f>IF(F10182="Primary Timing Controller","Timing",IF(F10182="Secondary Timing Controller","Timing",IF(F10182="Star","Ethernet",IF(F10182="Door Controller","Security Solution",IF(F10182="Elevator Controller","Security Solution",IF(F10182="Range Extender","Security Solution",IF(F10182="Dropbox","Standalone",IF(F10182="LF Exciter","Standalone",IF(OR(F10182="Monitor",F10182="Virtual Wall"),IF(VLOOKUP(H10182,IRDeviceDetails!$A$1:$B$10000,2,FALSE)=0,"Standalone",IF(ISNUMBER(MATCH(H10182,ConfigGrouping!$D$1:$D$10000,0)),"Primary","Secondary")),"")))))))))</f>
        <v/>
      </c>
    </row>
    <row r="10183" spans="5:5" ht="15" customHeight="1" x14ac:dyDescent="0.35">
      <c r="E10183" s="11" t="str">
        <f>IF(F10183="Primary Timing Controller","Timing",IF(F10183="Secondary Timing Controller","Timing",IF(F10183="Star","Ethernet",IF(F10183="Door Controller","Security Solution",IF(F10183="Elevator Controller","Security Solution",IF(F10183="Range Extender","Security Solution",IF(F10183="Dropbox","Standalone",IF(F10183="LF Exciter","Standalone",IF(OR(F10183="Monitor",F10183="Virtual Wall"),IF(VLOOKUP(H10183,IRDeviceDetails!$A$1:$B$10000,2,FALSE)=0,"Standalone",IF(ISNUMBER(MATCH(H10183,ConfigGrouping!$D$1:$D$10000,0)),"Primary","Secondary")),"")))))))))</f>
        <v/>
      </c>
    </row>
    <row r="10184" spans="5:5" ht="15" customHeight="1" x14ac:dyDescent="0.35">
      <c r="E10184" s="11" t="str">
        <f>IF(F10184="Primary Timing Controller","Timing",IF(F10184="Secondary Timing Controller","Timing",IF(F10184="Star","Ethernet",IF(F10184="Door Controller","Security Solution",IF(F10184="Elevator Controller","Security Solution",IF(F10184="Range Extender","Security Solution",IF(F10184="Dropbox","Standalone",IF(F10184="LF Exciter","Standalone",IF(OR(F10184="Monitor",F10184="Virtual Wall"),IF(VLOOKUP(H10184,IRDeviceDetails!$A$1:$B$10000,2,FALSE)=0,"Standalone",IF(ISNUMBER(MATCH(H10184,ConfigGrouping!$D$1:$D$10000,0)),"Primary","Secondary")),"")))))))))</f>
        <v/>
      </c>
    </row>
    <row r="10185" spans="5:5" ht="15" customHeight="1" x14ac:dyDescent="0.35">
      <c r="E10185" s="11" t="str">
        <f>IF(F10185="Primary Timing Controller","Timing",IF(F10185="Secondary Timing Controller","Timing",IF(F10185="Star","Ethernet",IF(F10185="Door Controller","Security Solution",IF(F10185="Elevator Controller","Security Solution",IF(F10185="Range Extender","Security Solution",IF(F10185="Dropbox","Standalone",IF(F10185="LF Exciter","Standalone",IF(OR(F10185="Monitor",F10185="Virtual Wall"),IF(VLOOKUP(H10185,IRDeviceDetails!$A$1:$B$10000,2,FALSE)=0,"Standalone",IF(ISNUMBER(MATCH(H10185,ConfigGrouping!$D$1:$D$10000,0)),"Primary","Secondary")),"")))))))))</f>
        <v/>
      </c>
    </row>
    <row r="10186" spans="5:5" ht="15" customHeight="1" x14ac:dyDescent="0.35">
      <c r="E10186" s="11" t="str">
        <f>IF(F10186="Primary Timing Controller","Timing",IF(F10186="Secondary Timing Controller","Timing",IF(F10186="Star","Ethernet",IF(F10186="Door Controller","Security Solution",IF(F10186="Elevator Controller","Security Solution",IF(F10186="Range Extender","Security Solution",IF(F10186="Dropbox","Standalone",IF(F10186="LF Exciter","Standalone",IF(OR(F10186="Monitor",F10186="Virtual Wall"),IF(VLOOKUP(H10186,IRDeviceDetails!$A$1:$B$10000,2,FALSE)=0,"Standalone",IF(ISNUMBER(MATCH(H10186,ConfigGrouping!$D$1:$D$10000,0)),"Primary","Secondary")),"")))))))))</f>
        <v/>
      </c>
    </row>
    <row r="10187" spans="5:5" ht="15" customHeight="1" x14ac:dyDescent="0.35">
      <c r="E10187" s="11" t="str">
        <f>IF(F10187="Primary Timing Controller","Timing",IF(F10187="Secondary Timing Controller","Timing",IF(F10187="Star","Ethernet",IF(F10187="Door Controller","Security Solution",IF(F10187="Elevator Controller","Security Solution",IF(F10187="Range Extender","Security Solution",IF(F10187="Dropbox","Standalone",IF(F10187="LF Exciter","Standalone",IF(OR(F10187="Monitor",F10187="Virtual Wall"),IF(VLOOKUP(H10187,IRDeviceDetails!$A$1:$B$10000,2,FALSE)=0,"Standalone",IF(ISNUMBER(MATCH(H10187,ConfigGrouping!$D$1:$D$10000,0)),"Primary","Secondary")),"")))))))))</f>
        <v/>
      </c>
    </row>
    <row r="10188" spans="5:5" ht="15" customHeight="1" x14ac:dyDescent="0.35">
      <c r="E10188" s="11" t="str">
        <f>IF(F10188="Primary Timing Controller","Timing",IF(F10188="Secondary Timing Controller","Timing",IF(F10188="Star","Ethernet",IF(F10188="Door Controller","Security Solution",IF(F10188="Elevator Controller","Security Solution",IF(F10188="Range Extender","Security Solution",IF(F10188="Dropbox","Standalone",IF(F10188="LF Exciter","Standalone",IF(OR(F10188="Monitor",F10188="Virtual Wall"),IF(VLOOKUP(H10188,IRDeviceDetails!$A$1:$B$10000,2,FALSE)=0,"Standalone",IF(ISNUMBER(MATCH(H10188,ConfigGrouping!$D$1:$D$10000,0)),"Primary","Secondary")),"")))))))))</f>
        <v/>
      </c>
    </row>
    <row r="10189" spans="5:5" ht="15" customHeight="1" x14ac:dyDescent="0.35">
      <c r="E10189" s="11" t="str">
        <f>IF(F10189="Primary Timing Controller","Timing",IF(F10189="Secondary Timing Controller","Timing",IF(F10189="Star","Ethernet",IF(F10189="Door Controller","Security Solution",IF(F10189="Elevator Controller","Security Solution",IF(F10189="Range Extender","Security Solution",IF(F10189="Dropbox","Standalone",IF(F10189="LF Exciter","Standalone",IF(OR(F10189="Monitor",F10189="Virtual Wall"),IF(VLOOKUP(H10189,IRDeviceDetails!$A$1:$B$10000,2,FALSE)=0,"Standalone",IF(ISNUMBER(MATCH(H10189,ConfigGrouping!$D$1:$D$10000,0)),"Primary","Secondary")),"")))))))))</f>
        <v/>
      </c>
    </row>
    <row r="10190" spans="5:5" ht="15" customHeight="1" x14ac:dyDescent="0.35">
      <c r="E10190" s="11" t="str">
        <f>IF(F10190="Primary Timing Controller","Timing",IF(F10190="Secondary Timing Controller","Timing",IF(F10190="Star","Ethernet",IF(F10190="Door Controller","Security Solution",IF(F10190="Elevator Controller","Security Solution",IF(F10190="Range Extender","Security Solution",IF(F10190="Dropbox","Standalone",IF(F10190="LF Exciter","Standalone",IF(OR(F10190="Monitor",F10190="Virtual Wall"),IF(VLOOKUP(H10190,IRDeviceDetails!$A$1:$B$10000,2,FALSE)=0,"Standalone",IF(ISNUMBER(MATCH(H10190,ConfigGrouping!$D$1:$D$10000,0)),"Primary","Secondary")),"")))))))))</f>
        <v/>
      </c>
    </row>
    <row r="10191" spans="5:5" ht="15" customHeight="1" x14ac:dyDescent="0.35">
      <c r="E10191" s="11" t="str">
        <f>IF(F10191="Primary Timing Controller","Timing",IF(F10191="Secondary Timing Controller","Timing",IF(F10191="Star","Ethernet",IF(F10191="Door Controller","Security Solution",IF(F10191="Elevator Controller","Security Solution",IF(F10191="Range Extender","Security Solution",IF(F10191="Dropbox","Standalone",IF(F10191="LF Exciter","Standalone",IF(OR(F10191="Monitor",F10191="Virtual Wall"),IF(VLOOKUP(H10191,IRDeviceDetails!$A$1:$B$10000,2,FALSE)=0,"Standalone",IF(ISNUMBER(MATCH(H10191,ConfigGrouping!$D$1:$D$10000,0)),"Primary","Secondary")),"")))))))))</f>
        <v/>
      </c>
    </row>
    <row r="10192" spans="5:5" ht="15" customHeight="1" x14ac:dyDescent="0.35">
      <c r="E10192" s="11" t="str">
        <f>IF(F10192="Primary Timing Controller","Timing",IF(F10192="Secondary Timing Controller","Timing",IF(F10192="Star","Ethernet",IF(F10192="Door Controller","Security Solution",IF(F10192="Elevator Controller","Security Solution",IF(F10192="Range Extender","Security Solution",IF(F10192="Dropbox","Standalone",IF(F10192="LF Exciter","Standalone",IF(OR(F10192="Monitor",F10192="Virtual Wall"),IF(VLOOKUP(H10192,IRDeviceDetails!$A$1:$B$10000,2,FALSE)=0,"Standalone",IF(ISNUMBER(MATCH(H10192,ConfigGrouping!$D$1:$D$10000,0)),"Primary","Secondary")),"")))))))))</f>
        <v/>
      </c>
    </row>
    <row r="10193" spans="5:5" ht="15" customHeight="1" x14ac:dyDescent="0.35">
      <c r="E10193" s="11" t="str">
        <f>IF(F10193="Primary Timing Controller","Timing",IF(F10193="Secondary Timing Controller","Timing",IF(F10193="Star","Ethernet",IF(F10193="Door Controller","Security Solution",IF(F10193="Elevator Controller","Security Solution",IF(F10193="Range Extender","Security Solution",IF(F10193="Dropbox","Standalone",IF(F10193="LF Exciter","Standalone",IF(OR(F10193="Monitor",F10193="Virtual Wall"),IF(VLOOKUP(H10193,IRDeviceDetails!$A$1:$B$10000,2,FALSE)=0,"Standalone",IF(ISNUMBER(MATCH(H10193,ConfigGrouping!$D$1:$D$10000,0)),"Primary","Secondary")),"")))))))))</f>
        <v/>
      </c>
    </row>
    <row r="10194" spans="5:5" ht="15" customHeight="1" x14ac:dyDescent="0.35">
      <c r="E10194" s="11" t="str">
        <f>IF(F10194="Primary Timing Controller","Timing",IF(F10194="Secondary Timing Controller","Timing",IF(F10194="Star","Ethernet",IF(F10194="Door Controller","Security Solution",IF(F10194="Elevator Controller","Security Solution",IF(F10194="Range Extender","Security Solution",IF(F10194="Dropbox","Standalone",IF(F10194="LF Exciter","Standalone",IF(OR(F10194="Monitor",F10194="Virtual Wall"),IF(VLOOKUP(H10194,IRDeviceDetails!$A$1:$B$10000,2,FALSE)=0,"Standalone",IF(ISNUMBER(MATCH(H10194,ConfigGrouping!$D$1:$D$10000,0)),"Primary","Secondary")),"")))))))))</f>
        <v/>
      </c>
    </row>
    <row r="10195" spans="5:5" ht="15" customHeight="1" x14ac:dyDescent="0.35">
      <c r="E10195" s="11" t="str">
        <f>IF(F10195="Primary Timing Controller","Timing",IF(F10195="Secondary Timing Controller","Timing",IF(F10195="Star","Ethernet",IF(F10195="Door Controller","Security Solution",IF(F10195="Elevator Controller","Security Solution",IF(F10195="Range Extender","Security Solution",IF(F10195="Dropbox","Standalone",IF(F10195="LF Exciter","Standalone",IF(OR(F10195="Monitor",F10195="Virtual Wall"),IF(VLOOKUP(H10195,IRDeviceDetails!$A$1:$B$10000,2,FALSE)=0,"Standalone",IF(ISNUMBER(MATCH(H10195,ConfigGrouping!$D$1:$D$10000,0)),"Primary","Secondary")),"")))))))))</f>
        <v/>
      </c>
    </row>
    <row r="10196" spans="5:5" ht="15" customHeight="1" x14ac:dyDescent="0.35">
      <c r="E10196" s="11" t="str">
        <f>IF(F10196="Primary Timing Controller","Timing",IF(F10196="Secondary Timing Controller","Timing",IF(F10196="Star","Ethernet",IF(F10196="Door Controller","Security Solution",IF(F10196="Elevator Controller","Security Solution",IF(F10196="Range Extender","Security Solution",IF(F10196="Dropbox","Standalone",IF(F10196="LF Exciter","Standalone",IF(OR(F10196="Monitor",F10196="Virtual Wall"),IF(VLOOKUP(H10196,IRDeviceDetails!$A$1:$B$10000,2,FALSE)=0,"Standalone",IF(ISNUMBER(MATCH(H10196,ConfigGrouping!$D$1:$D$10000,0)),"Primary","Secondary")),"")))))))))</f>
        <v/>
      </c>
    </row>
    <row r="10197" spans="5:5" ht="15" customHeight="1" x14ac:dyDescent="0.35">
      <c r="E10197" s="11" t="str">
        <f>IF(F10197="Primary Timing Controller","Timing",IF(F10197="Secondary Timing Controller","Timing",IF(F10197="Star","Ethernet",IF(F10197="Door Controller","Security Solution",IF(F10197="Elevator Controller","Security Solution",IF(F10197="Range Extender","Security Solution",IF(F10197="Dropbox","Standalone",IF(F10197="LF Exciter","Standalone",IF(OR(F10197="Monitor",F10197="Virtual Wall"),IF(VLOOKUP(H10197,IRDeviceDetails!$A$1:$B$10000,2,FALSE)=0,"Standalone",IF(ISNUMBER(MATCH(H10197,ConfigGrouping!$D$1:$D$10000,0)),"Primary","Secondary")),"")))))))))</f>
        <v/>
      </c>
    </row>
    <row r="10198" spans="5:5" ht="15" customHeight="1" x14ac:dyDescent="0.35">
      <c r="E10198" s="11" t="str">
        <f>IF(F10198="Primary Timing Controller","Timing",IF(F10198="Secondary Timing Controller","Timing",IF(F10198="Star","Ethernet",IF(F10198="Door Controller","Security Solution",IF(F10198="Elevator Controller","Security Solution",IF(F10198="Range Extender","Security Solution",IF(F10198="Dropbox","Standalone",IF(F10198="LF Exciter","Standalone",IF(OR(F10198="Monitor",F10198="Virtual Wall"),IF(VLOOKUP(H10198,IRDeviceDetails!$A$1:$B$10000,2,FALSE)=0,"Standalone",IF(ISNUMBER(MATCH(H10198,ConfigGrouping!$D$1:$D$10000,0)),"Primary","Secondary")),"")))))))))</f>
        <v/>
      </c>
    </row>
    <row r="10199" spans="5:5" ht="15" customHeight="1" x14ac:dyDescent="0.35">
      <c r="E10199" s="11" t="str">
        <f>IF(F10199="Primary Timing Controller","Timing",IF(F10199="Secondary Timing Controller","Timing",IF(F10199="Star","Ethernet",IF(F10199="Door Controller","Security Solution",IF(F10199="Elevator Controller","Security Solution",IF(F10199="Range Extender","Security Solution",IF(F10199="Dropbox","Standalone",IF(F10199="LF Exciter","Standalone",IF(OR(F10199="Monitor",F10199="Virtual Wall"),IF(VLOOKUP(H10199,IRDeviceDetails!$A$1:$B$10000,2,FALSE)=0,"Standalone",IF(ISNUMBER(MATCH(H10199,ConfigGrouping!$D$1:$D$10000,0)),"Primary","Secondary")),"")))))))))</f>
        <v/>
      </c>
    </row>
    <row r="10200" spans="5:5" ht="15" customHeight="1" x14ac:dyDescent="0.35">
      <c r="E10200" s="11" t="str">
        <f>IF(F10200="Primary Timing Controller","Timing",IF(F10200="Secondary Timing Controller","Timing",IF(F10200="Star","Ethernet",IF(F10200="Door Controller","Security Solution",IF(F10200="Elevator Controller","Security Solution",IF(F10200="Range Extender","Security Solution",IF(F10200="Dropbox","Standalone",IF(F10200="LF Exciter","Standalone",IF(OR(F10200="Monitor",F10200="Virtual Wall"),IF(VLOOKUP(H10200,IRDeviceDetails!$A$1:$B$10000,2,FALSE)=0,"Standalone",IF(ISNUMBER(MATCH(H10200,ConfigGrouping!$D$1:$D$10000,0)),"Primary","Secondary")),"")))))))))</f>
        <v/>
      </c>
    </row>
    <row r="10201" spans="5:5" ht="15" customHeight="1" x14ac:dyDescent="0.35">
      <c r="E10201" s="11" t="str">
        <f>IF(F10201="Primary Timing Controller","Timing",IF(F10201="Secondary Timing Controller","Timing",IF(F10201="Star","Ethernet",IF(F10201="Door Controller","Security Solution",IF(F10201="Elevator Controller","Security Solution",IF(F10201="Range Extender","Security Solution",IF(F10201="Dropbox","Standalone",IF(F10201="LF Exciter","Standalone",IF(OR(F10201="Monitor",F10201="Virtual Wall"),IF(VLOOKUP(H10201,IRDeviceDetails!$A$1:$B$10000,2,FALSE)=0,"Standalone",IF(ISNUMBER(MATCH(H10201,ConfigGrouping!$D$1:$D$10000,0)),"Primary","Secondary")),"")))))))))</f>
        <v/>
      </c>
    </row>
    <row r="10202" spans="5:5" ht="15" customHeight="1" x14ac:dyDescent="0.35">
      <c r="E10202" s="11" t="str">
        <f>IF(F10202="Primary Timing Controller","Timing",IF(F10202="Secondary Timing Controller","Timing",IF(F10202="Star","Ethernet",IF(F10202="Door Controller","Security Solution",IF(F10202="Elevator Controller","Security Solution",IF(F10202="Range Extender","Security Solution",IF(F10202="Dropbox","Standalone",IF(F10202="LF Exciter","Standalone",IF(OR(F10202="Monitor",F10202="Virtual Wall"),IF(VLOOKUP(H10202,IRDeviceDetails!$A$1:$B$10000,2,FALSE)=0,"Standalone",IF(ISNUMBER(MATCH(H10202,ConfigGrouping!$D$1:$D$10000,0)),"Primary","Secondary")),"")))))))))</f>
        <v/>
      </c>
    </row>
    <row r="10203" spans="5:5" ht="15" customHeight="1" x14ac:dyDescent="0.35">
      <c r="E10203" s="11" t="str">
        <f>IF(F10203="Primary Timing Controller","Timing",IF(F10203="Secondary Timing Controller","Timing",IF(F10203="Star","Ethernet",IF(F10203="Door Controller","Security Solution",IF(F10203="Elevator Controller","Security Solution",IF(F10203="Range Extender","Security Solution",IF(F10203="Dropbox","Standalone",IF(F10203="LF Exciter","Standalone",IF(OR(F10203="Monitor",F10203="Virtual Wall"),IF(VLOOKUP(H10203,IRDeviceDetails!$A$1:$B$10000,2,FALSE)=0,"Standalone",IF(ISNUMBER(MATCH(H10203,ConfigGrouping!$D$1:$D$10000,0)),"Primary","Secondary")),"")))))))))</f>
        <v/>
      </c>
    </row>
    <row r="10204" spans="5:5" ht="15" customHeight="1" x14ac:dyDescent="0.35">
      <c r="E10204" s="11" t="str">
        <f>IF(F10204="Primary Timing Controller","Timing",IF(F10204="Secondary Timing Controller","Timing",IF(F10204="Star","Ethernet",IF(F10204="Door Controller","Security Solution",IF(F10204="Elevator Controller","Security Solution",IF(F10204="Range Extender","Security Solution",IF(F10204="Dropbox","Standalone",IF(F10204="LF Exciter","Standalone",IF(OR(F10204="Monitor",F10204="Virtual Wall"),IF(VLOOKUP(H10204,IRDeviceDetails!$A$1:$B$10000,2,FALSE)=0,"Standalone",IF(ISNUMBER(MATCH(H10204,ConfigGrouping!$D$1:$D$10000,0)),"Primary","Secondary")),"")))))))))</f>
        <v/>
      </c>
    </row>
    <row r="10205" spans="5:5" ht="15" customHeight="1" x14ac:dyDescent="0.35">
      <c r="E10205" s="11" t="str">
        <f>IF(F10205="Primary Timing Controller","Timing",IF(F10205="Secondary Timing Controller","Timing",IF(F10205="Star","Ethernet",IF(F10205="Door Controller","Security Solution",IF(F10205="Elevator Controller","Security Solution",IF(F10205="Range Extender","Security Solution",IF(F10205="Dropbox","Standalone",IF(F10205="LF Exciter","Standalone",IF(OR(F10205="Monitor",F10205="Virtual Wall"),IF(VLOOKUP(H10205,IRDeviceDetails!$A$1:$B$10000,2,FALSE)=0,"Standalone",IF(ISNUMBER(MATCH(H10205,ConfigGrouping!$D$1:$D$10000,0)),"Primary","Secondary")),"")))))))))</f>
        <v/>
      </c>
    </row>
    <row r="10206" spans="5:5" ht="15" customHeight="1" x14ac:dyDescent="0.35">
      <c r="E10206" s="11" t="str">
        <f>IF(F10206="Primary Timing Controller","Timing",IF(F10206="Secondary Timing Controller","Timing",IF(F10206="Star","Ethernet",IF(F10206="Door Controller","Security Solution",IF(F10206="Elevator Controller","Security Solution",IF(F10206="Range Extender","Security Solution",IF(F10206="Dropbox","Standalone",IF(F10206="LF Exciter","Standalone",IF(OR(F10206="Monitor",F10206="Virtual Wall"),IF(VLOOKUP(H10206,IRDeviceDetails!$A$1:$B$10000,2,FALSE)=0,"Standalone",IF(ISNUMBER(MATCH(H10206,ConfigGrouping!$D$1:$D$10000,0)),"Primary","Secondary")),"")))))))))</f>
        <v/>
      </c>
    </row>
    <row r="10207" spans="5:5" ht="15" customHeight="1" x14ac:dyDescent="0.35">
      <c r="E10207" s="11" t="str">
        <f>IF(F10207="Primary Timing Controller","Timing",IF(F10207="Secondary Timing Controller","Timing",IF(F10207="Star","Ethernet",IF(F10207="Door Controller","Security Solution",IF(F10207="Elevator Controller","Security Solution",IF(F10207="Range Extender","Security Solution",IF(F10207="Dropbox","Standalone",IF(F10207="LF Exciter","Standalone",IF(OR(F10207="Monitor",F10207="Virtual Wall"),IF(VLOOKUP(H10207,IRDeviceDetails!$A$1:$B$10000,2,FALSE)=0,"Standalone",IF(ISNUMBER(MATCH(H10207,ConfigGrouping!$D$1:$D$10000,0)),"Primary","Secondary")),"")))))))))</f>
        <v/>
      </c>
    </row>
    <row r="10208" spans="5:5" ht="15" customHeight="1" x14ac:dyDescent="0.35">
      <c r="E10208" s="11" t="str">
        <f>IF(F10208="Primary Timing Controller","Timing",IF(F10208="Secondary Timing Controller","Timing",IF(F10208="Star","Ethernet",IF(F10208="Door Controller","Security Solution",IF(F10208="Elevator Controller","Security Solution",IF(F10208="Range Extender","Security Solution",IF(F10208="Dropbox","Standalone",IF(F10208="LF Exciter","Standalone",IF(OR(F10208="Monitor",F10208="Virtual Wall"),IF(VLOOKUP(H10208,IRDeviceDetails!$A$1:$B$10000,2,FALSE)=0,"Standalone",IF(ISNUMBER(MATCH(H10208,ConfigGrouping!$D$1:$D$10000,0)),"Primary","Secondary")),"")))))))))</f>
        <v/>
      </c>
    </row>
    <row r="10209" spans="5:5" ht="15" customHeight="1" x14ac:dyDescent="0.35">
      <c r="E10209" s="11" t="str">
        <f>IF(F10209="Primary Timing Controller","Timing",IF(F10209="Secondary Timing Controller","Timing",IF(F10209="Star","Ethernet",IF(F10209="Door Controller","Security Solution",IF(F10209="Elevator Controller","Security Solution",IF(F10209="Range Extender","Security Solution",IF(F10209="Dropbox","Standalone",IF(F10209="LF Exciter","Standalone",IF(OR(F10209="Monitor",F10209="Virtual Wall"),IF(VLOOKUP(H10209,IRDeviceDetails!$A$1:$B$10000,2,FALSE)=0,"Standalone",IF(ISNUMBER(MATCH(H10209,ConfigGrouping!$D$1:$D$10000,0)),"Primary","Secondary")),"")))))))))</f>
        <v/>
      </c>
    </row>
    <row r="10210" spans="5:5" ht="15" customHeight="1" x14ac:dyDescent="0.35">
      <c r="E10210" s="11" t="str">
        <f>IF(F10210="Primary Timing Controller","Timing",IF(F10210="Secondary Timing Controller","Timing",IF(F10210="Star","Ethernet",IF(F10210="Door Controller","Security Solution",IF(F10210="Elevator Controller","Security Solution",IF(F10210="Range Extender","Security Solution",IF(F10210="Dropbox","Standalone",IF(F10210="LF Exciter","Standalone",IF(OR(F10210="Monitor",F10210="Virtual Wall"),IF(VLOOKUP(H10210,IRDeviceDetails!$A$1:$B$10000,2,FALSE)=0,"Standalone",IF(ISNUMBER(MATCH(H10210,ConfigGrouping!$D$1:$D$10000,0)),"Primary","Secondary")),"")))))))))</f>
        <v/>
      </c>
    </row>
    <row r="10211" spans="5:5" ht="15" customHeight="1" x14ac:dyDescent="0.35">
      <c r="E10211" s="11" t="str">
        <f>IF(F10211="Primary Timing Controller","Timing",IF(F10211="Secondary Timing Controller","Timing",IF(F10211="Star","Ethernet",IF(F10211="Door Controller","Security Solution",IF(F10211="Elevator Controller","Security Solution",IF(F10211="Range Extender","Security Solution",IF(F10211="Dropbox","Standalone",IF(F10211="LF Exciter","Standalone",IF(OR(F10211="Monitor",F10211="Virtual Wall"),IF(VLOOKUP(H10211,IRDeviceDetails!$A$1:$B$10000,2,FALSE)=0,"Standalone",IF(ISNUMBER(MATCH(H10211,ConfigGrouping!$D$1:$D$10000,0)),"Primary","Secondary")),"")))))))))</f>
        <v/>
      </c>
    </row>
    <row r="10212" spans="5:5" ht="15" customHeight="1" x14ac:dyDescent="0.35">
      <c r="E10212" s="11" t="str">
        <f>IF(F10212="Primary Timing Controller","Timing",IF(F10212="Secondary Timing Controller","Timing",IF(F10212="Star","Ethernet",IF(F10212="Door Controller","Security Solution",IF(F10212="Elevator Controller","Security Solution",IF(F10212="Range Extender","Security Solution",IF(F10212="Dropbox","Standalone",IF(F10212="LF Exciter","Standalone",IF(OR(F10212="Monitor",F10212="Virtual Wall"),IF(VLOOKUP(H10212,IRDeviceDetails!$A$1:$B$10000,2,FALSE)=0,"Standalone",IF(ISNUMBER(MATCH(H10212,ConfigGrouping!$D$1:$D$10000,0)),"Primary","Secondary")),"")))))))))</f>
        <v/>
      </c>
    </row>
    <row r="10213" spans="5:5" ht="15" customHeight="1" x14ac:dyDescent="0.35">
      <c r="E10213" s="11" t="str">
        <f>IF(F10213="Primary Timing Controller","Timing",IF(F10213="Secondary Timing Controller","Timing",IF(F10213="Star","Ethernet",IF(F10213="Door Controller","Security Solution",IF(F10213="Elevator Controller","Security Solution",IF(F10213="Range Extender","Security Solution",IF(F10213="Dropbox","Standalone",IF(F10213="LF Exciter","Standalone",IF(OR(F10213="Monitor",F10213="Virtual Wall"),IF(VLOOKUP(H10213,IRDeviceDetails!$A$1:$B$10000,2,FALSE)=0,"Standalone",IF(ISNUMBER(MATCH(H10213,ConfigGrouping!$D$1:$D$10000,0)),"Primary","Secondary")),"")))))))))</f>
        <v/>
      </c>
    </row>
    <row r="10214" spans="5:5" ht="15" customHeight="1" x14ac:dyDescent="0.35">
      <c r="E10214" s="11" t="str">
        <f>IF(F10214="Primary Timing Controller","Timing",IF(F10214="Secondary Timing Controller","Timing",IF(F10214="Star","Ethernet",IF(F10214="Door Controller","Security Solution",IF(F10214="Elevator Controller","Security Solution",IF(F10214="Range Extender","Security Solution",IF(F10214="Dropbox","Standalone",IF(F10214="LF Exciter","Standalone",IF(OR(F10214="Monitor",F10214="Virtual Wall"),IF(VLOOKUP(H10214,IRDeviceDetails!$A$1:$B$10000,2,FALSE)=0,"Standalone",IF(ISNUMBER(MATCH(H10214,ConfigGrouping!$D$1:$D$10000,0)),"Primary","Secondary")),"")))))))))</f>
        <v/>
      </c>
    </row>
    <row r="10215" spans="5:5" ht="15" customHeight="1" x14ac:dyDescent="0.35">
      <c r="E10215" s="11" t="str">
        <f>IF(F10215="Primary Timing Controller","Timing",IF(F10215="Secondary Timing Controller","Timing",IF(F10215="Star","Ethernet",IF(F10215="Door Controller","Security Solution",IF(F10215="Elevator Controller","Security Solution",IF(F10215="Range Extender","Security Solution",IF(F10215="Dropbox","Standalone",IF(F10215="LF Exciter","Standalone",IF(OR(F10215="Monitor",F10215="Virtual Wall"),IF(VLOOKUP(H10215,IRDeviceDetails!$A$1:$B$10000,2,FALSE)=0,"Standalone",IF(ISNUMBER(MATCH(H10215,ConfigGrouping!$D$1:$D$10000,0)),"Primary","Secondary")),"")))))))))</f>
        <v/>
      </c>
    </row>
    <row r="10216" spans="5:5" ht="15" customHeight="1" x14ac:dyDescent="0.35">
      <c r="E10216" s="11" t="str">
        <f>IF(F10216="Primary Timing Controller","Timing",IF(F10216="Secondary Timing Controller","Timing",IF(F10216="Star","Ethernet",IF(F10216="Door Controller","Security Solution",IF(F10216="Elevator Controller","Security Solution",IF(F10216="Range Extender","Security Solution",IF(F10216="Dropbox","Standalone",IF(F10216="LF Exciter","Standalone",IF(OR(F10216="Monitor",F10216="Virtual Wall"),IF(VLOOKUP(H10216,IRDeviceDetails!$A$1:$B$10000,2,FALSE)=0,"Standalone",IF(ISNUMBER(MATCH(H10216,ConfigGrouping!$D$1:$D$10000,0)),"Primary","Secondary")),"")))))))))</f>
        <v/>
      </c>
    </row>
    <row r="10217" spans="5:5" ht="15" customHeight="1" x14ac:dyDescent="0.35">
      <c r="E10217" s="11" t="str">
        <f>IF(F10217="Primary Timing Controller","Timing",IF(F10217="Secondary Timing Controller","Timing",IF(F10217="Star","Ethernet",IF(F10217="Door Controller","Security Solution",IF(F10217="Elevator Controller","Security Solution",IF(F10217="Range Extender","Security Solution",IF(F10217="Dropbox","Standalone",IF(F10217="LF Exciter","Standalone",IF(OR(F10217="Monitor",F10217="Virtual Wall"),IF(VLOOKUP(H10217,IRDeviceDetails!$A$1:$B$10000,2,FALSE)=0,"Standalone",IF(ISNUMBER(MATCH(H10217,ConfigGrouping!$D$1:$D$10000,0)),"Primary","Secondary")),"")))))))))</f>
        <v/>
      </c>
    </row>
    <row r="10218" spans="5:5" ht="15" customHeight="1" x14ac:dyDescent="0.35">
      <c r="E10218" s="11" t="str">
        <f>IF(F10218="Primary Timing Controller","Timing",IF(F10218="Secondary Timing Controller","Timing",IF(F10218="Star","Ethernet",IF(F10218="Door Controller","Security Solution",IF(F10218="Elevator Controller","Security Solution",IF(F10218="Range Extender","Security Solution",IF(F10218="Dropbox","Standalone",IF(F10218="LF Exciter","Standalone",IF(OR(F10218="Monitor",F10218="Virtual Wall"),IF(VLOOKUP(H10218,IRDeviceDetails!$A$1:$B$10000,2,FALSE)=0,"Standalone",IF(ISNUMBER(MATCH(H10218,ConfigGrouping!$D$1:$D$10000,0)),"Primary","Secondary")),"")))))))))</f>
        <v/>
      </c>
    </row>
    <row r="10219" spans="5:5" ht="15" customHeight="1" x14ac:dyDescent="0.35">
      <c r="E10219" s="11" t="str">
        <f>IF(F10219="Primary Timing Controller","Timing",IF(F10219="Secondary Timing Controller","Timing",IF(F10219="Star","Ethernet",IF(F10219="Door Controller","Security Solution",IF(F10219="Elevator Controller","Security Solution",IF(F10219="Range Extender","Security Solution",IF(F10219="Dropbox","Standalone",IF(F10219="LF Exciter","Standalone",IF(OR(F10219="Monitor",F10219="Virtual Wall"),IF(VLOOKUP(H10219,IRDeviceDetails!$A$1:$B$10000,2,FALSE)=0,"Standalone",IF(ISNUMBER(MATCH(H10219,ConfigGrouping!$D$1:$D$10000,0)),"Primary","Secondary")),"")))))))))</f>
        <v/>
      </c>
    </row>
    <row r="10220" spans="5:5" ht="15" customHeight="1" x14ac:dyDescent="0.35">
      <c r="E10220" s="11" t="str">
        <f>IF(F10220="Primary Timing Controller","Timing",IF(F10220="Secondary Timing Controller","Timing",IF(F10220="Star","Ethernet",IF(F10220="Door Controller","Security Solution",IF(F10220="Elevator Controller","Security Solution",IF(F10220="Range Extender","Security Solution",IF(F10220="Dropbox","Standalone",IF(F10220="LF Exciter","Standalone",IF(OR(F10220="Monitor",F10220="Virtual Wall"),IF(VLOOKUP(H10220,IRDeviceDetails!$A$1:$B$10000,2,FALSE)=0,"Standalone",IF(ISNUMBER(MATCH(H10220,ConfigGrouping!$D$1:$D$10000,0)),"Primary","Secondary")),"")))))))))</f>
        <v/>
      </c>
    </row>
    <row r="10221" spans="5:5" ht="15" customHeight="1" x14ac:dyDescent="0.35">
      <c r="E10221" s="11" t="str">
        <f>IF(F10221="Primary Timing Controller","Timing",IF(F10221="Secondary Timing Controller","Timing",IF(F10221="Star","Ethernet",IF(F10221="Door Controller","Security Solution",IF(F10221="Elevator Controller","Security Solution",IF(F10221="Range Extender","Security Solution",IF(F10221="Dropbox","Standalone",IF(F10221="LF Exciter","Standalone",IF(OR(F10221="Monitor",F10221="Virtual Wall"),IF(VLOOKUP(H10221,IRDeviceDetails!$A$1:$B$10000,2,FALSE)=0,"Standalone",IF(ISNUMBER(MATCH(H10221,ConfigGrouping!$D$1:$D$10000,0)),"Primary","Secondary")),"")))))))))</f>
        <v/>
      </c>
    </row>
    <row r="10222" spans="5:5" ht="15" customHeight="1" x14ac:dyDescent="0.35">
      <c r="E10222" s="11" t="str">
        <f>IF(F10222="Primary Timing Controller","Timing",IF(F10222="Secondary Timing Controller","Timing",IF(F10222="Star","Ethernet",IF(F10222="Door Controller","Security Solution",IF(F10222="Elevator Controller","Security Solution",IF(F10222="Range Extender","Security Solution",IF(F10222="Dropbox","Standalone",IF(F10222="LF Exciter","Standalone",IF(OR(F10222="Monitor",F10222="Virtual Wall"),IF(VLOOKUP(H10222,IRDeviceDetails!$A$1:$B$10000,2,FALSE)=0,"Standalone",IF(ISNUMBER(MATCH(H10222,ConfigGrouping!$D$1:$D$10000,0)),"Primary","Secondary")),"")))))))))</f>
        <v/>
      </c>
    </row>
    <row r="10223" spans="5:5" ht="15" customHeight="1" x14ac:dyDescent="0.35">
      <c r="E10223" s="11" t="str">
        <f>IF(F10223="Primary Timing Controller","Timing",IF(F10223="Secondary Timing Controller","Timing",IF(F10223="Star","Ethernet",IF(F10223="Door Controller","Security Solution",IF(F10223="Elevator Controller","Security Solution",IF(F10223="Range Extender","Security Solution",IF(F10223="Dropbox","Standalone",IF(F10223="LF Exciter","Standalone",IF(OR(F10223="Monitor",F10223="Virtual Wall"),IF(VLOOKUP(H10223,IRDeviceDetails!$A$1:$B$10000,2,FALSE)=0,"Standalone",IF(ISNUMBER(MATCH(H10223,ConfigGrouping!$D$1:$D$10000,0)),"Primary","Secondary")),"")))))))))</f>
        <v/>
      </c>
    </row>
    <row r="10224" spans="5:5" ht="15" customHeight="1" x14ac:dyDescent="0.35">
      <c r="E10224" s="11" t="str">
        <f>IF(F10224="Primary Timing Controller","Timing",IF(F10224="Secondary Timing Controller","Timing",IF(F10224="Star","Ethernet",IF(F10224="Door Controller","Security Solution",IF(F10224="Elevator Controller","Security Solution",IF(F10224="Range Extender","Security Solution",IF(F10224="Dropbox","Standalone",IF(F10224="LF Exciter","Standalone",IF(OR(F10224="Monitor",F10224="Virtual Wall"),IF(VLOOKUP(H10224,IRDeviceDetails!$A$1:$B$10000,2,FALSE)=0,"Standalone",IF(ISNUMBER(MATCH(H10224,ConfigGrouping!$D$1:$D$10000,0)),"Primary","Secondary")),"")))))))))</f>
        <v/>
      </c>
    </row>
    <row r="10225" spans="5:5" ht="15" customHeight="1" x14ac:dyDescent="0.35">
      <c r="E10225" s="11" t="str">
        <f>IF(F10225="Primary Timing Controller","Timing",IF(F10225="Secondary Timing Controller","Timing",IF(F10225="Star","Ethernet",IF(F10225="Door Controller","Security Solution",IF(F10225="Elevator Controller","Security Solution",IF(F10225="Range Extender","Security Solution",IF(F10225="Dropbox","Standalone",IF(F10225="LF Exciter","Standalone",IF(OR(F10225="Monitor",F10225="Virtual Wall"),IF(VLOOKUP(H10225,IRDeviceDetails!$A$1:$B$10000,2,FALSE)=0,"Standalone",IF(ISNUMBER(MATCH(H10225,ConfigGrouping!$D$1:$D$10000,0)),"Primary","Secondary")),"")))))))))</f>
        <v/>
      </c>
    </row>
    <row r="10226" spans="5:5" ht="15" customHeight="1" x14ac:dyDescent="0.35">
      <c r="E10226" s="11" t="str">
        <f>IF(F10226="Primary Timing Controller","Timing",IF(F10226="Secondary Timing Controller","Timing",IF(F10226="Star","Ethernet",IF(F10226="Door Controller","Security Solution",IF(F10226="Elevator Controller","Security Solution",IF(F10226="Range Extender","Security Solution",IF(F10226="Dropbox","Standalone",IF(F10226="LF Exciter","Standalone",IF(OR(F10226="Monitor",F10226="Virtual Wall"),IF(VLOOKUP(H10226,IRDeviceDetails!$A$1:$B$10000,2,FALSE)=0,"Standalone",IF(ISNUMBER(MATCH(H10226,ConfigGrouping!$D$1:$D$10000,0)),"Primary","Secondary")),"")))))))))</f>
        <v/>
      </c>
    </row>
    <row r="10227" spans="5:5" ht="15" customHeight="1" x14ac:dyDescent="0.35">
      <c r="E10227" s="11" t="str">
        <f>IF(F10227="Primary Timing Controller","Timing",IF(F10227="Secondary Timing Controller","Timing",IF(F10227="Star","Ethernet",IF(F10227="Door Controller","Security Solution",IF(F10227="Elevator Controller","Security Solution",IF(F10227="Range Extender","Security Solution",IF(F10227="Dropbox","Standalone",IF(F10227="LF Exciter","Standalone",IF(OR(F10227="Monitor",F10227="Virtual Wall"),IF(VLOOKUP(H10227,IRDeviceDetails!$A$1:$B$10000,2,FALSE)=0,"Standalone",IF(ISNUMBER(MATCH(H10227,ConfigGrouping!$D$1:$D$10000,0)),"Primary","Secondary")),"")))))))))</f>
        <v/>
      </c>
    </row>
    <row r="10228" spans="5:5" ht="15" customHeight="1" x14ac:dyDescent="0.35">
      <c r="E10228" s="11" t="str">
        <f>IF(F10228="Primary Timing Controller","Timing",IF(F10228="Secondary Timing Controller","Timing",IF(F10228="Star","Ethernet",IF(F10228="Door Controller","Security Solution",IF(F10228="Elevator Controller","Security Solution",IF(F10228="Range Extender","Security Solution",IF(F10228="Dropbox","Standalone",IF(F10228="LF Exciter","Standalone",IF(OR(F10228="Monitor",F10228="Virtual Wall"),IF(VLOOKUP(H10228,IRDeviceDetails!$A$1:$B$10000,2,FALSE)=0,"Standalone",IF(ISNUMBER(MATCH(H10228,ConfigGrouping!$D$1:$D$10000,0)),"Primary","Secondary")),"")))))))))</f>
        <v/>
      </c>
    </row>
    <row r="10229" spans="5:5" ht="15" customHeight="1" x14ac:dyDescent="0.35">
      <c r="E10229" s="11" t="str">
        <f>IF(F10229="Primary Timing Controller","Timing",IF(F10229="Secondary Timing Controller","Timing",IF(F10229="Star","Ethernet",IF(F10229="Door Controller","Security Solution",IF(F10229="Elevator Controller","Security Solution",IF(F10229="Range Extender","Security Solution",IF(F10229="Dropbox","Standalone",IF(F10229="LF Exciter","Standalone",IF(OR(F10229="Monitor",F10229="Virtual Wall"),IF(VLOOKUP(H10229,IRDeviceDetails!$A$1:$B$10000,2,FALSE)=0,"Standalone",IF(ISNUMBER(MATCH(H10229,ConfigGrouping!$D$1:$D$10000,0)),"Primary","Secondary")),"")))))))))</f>
        <v/>
      </c>
    </row>
    <row r="10230" spans="5:5" ht="15" customHeight="1" x14ac:dyDescent="0.35">
      <c r="E10230" s="11" t="str">
        <f>IF(F10230="Primary Timing Controller","Timing",IF(F10230="Secondary Timing Controller","Timing",IF(F10230="Star","Ethernet",IF(F10230="Door Controller","Security Solution",IF(F10230="Elevator Controller","Security Solution",IF(F10230="Range Extender","Security Solution",IF(F10230="Dropbox","Standalone",IF(F10230="LF Exciter","Standalone",IF(OR(F10230="Monitor",F10230="Virtual Wall"),IF(VLOOKUP(H10230,IRDeviceDetails!$A$1:$B$10000,2,FALSE)=0,"Standalone",IF(ISNUMBER(MATCH(H10230,ConfigGrouping!$D$1:$D$10000,0)),"Primary","Secondary")),"")))))))))</f>
        <v/>
      </c>
    </row>
    <row r="10231" spans="5:5" ht="15" customHeight="1" x14ac:dyDescent="0.35">
      <c r="E10231" s="11" t="str">
        <f>IF(F10231="Primary Timing Controller","Timing",IF(F10231="Secondary Timing Controller","Timing",IF(F10231="Star","Ethernet",IF(F10231="Door Controller","Security Solution",IF(F10231="Elevator Controller","Security Solution",IF(F10231="Range Extender","Security Solution",IF(F10231="Dropbox","Standalone",IF(F10231="LF Exciter","Standalone",IF(OR(F10231="Monitor",F10231="Virtual Wall"),IF(VLOOKUP(H10231,IRDeviceDetails!$A$1:$B$10000,2,FALSE)=0,"Standalone",IF(ISNUMBER(MATCH(H10231,ConfigGrouping!$D$1:$D$10000,0)),"Primary","Secondary")),"")))))))))</f>
        <v/>
      </c>
    </row>
    <row r="10232" spans="5:5" ht="15" customHeight="1" x14ac:dyDescent="0.35">
      <c r="E10232" s="11" t="str">
        <f>IF(F10232="Primary Timing Controller","Timing",IF(F10232="Secondary Timing Controller","Timing",IF(F10232="Star","Ethernet",IF(F10232="Door Controller","Security Solution",IF(F10232="Elevator Controller","Security Solution",IF(F10232="Range Extender","Security Solution",IF(F10232="Dropbox","Standalone",IF(F10232="LF Exciter","Standalone",IF(OR(F10232="Monitor",F10232="Virtual Wall"),IF(VLOOKUP(H10232,IRDeviceDetails!$A$1:$B$10000,2,FALSE)=0,"Standalone",IF(ISNUMBER(MATCH(H10232,ConfigGrouping!$D$1:$D$10000,0)),"Primary","Secondary")),"")))))))))</f>
        <v/>
      </c>
    </row>
    <row r="10233" spans="5:5" ht="15" customHeight="1" x14ac:dyDescent="0.35">
      <c r="E10233" s="11" t="str">
        <f>IF(F10233="Primary Timing Controller","Timing",IF(F10233="Secondary Timing Controller","Timing",IF(F10233="Star","Ethernet",IF(F10233="Door Controller","Security Solution",IF(F10233="Elevator Controller","Security Solution",IF(F10233="Range Extender","Security Solution",IF(F10233="Dropbox","Standalone",IF(F10233="LF Exciter","Standalone",IF(OR(F10233="Monitor",F10233="Virtual Wall"),IF(VLOOKUP(H10233,IRDeviceDetails!$A$1:$B$10000,2,FALSE)=0,"Standalone",IF(ISNUMBER(MATCH(H10233,ConfigGrouping!$D$1:$D$10000,0)),"Primary","Secondary")),"")))))))))</f>
        <v/>
      </c>
    </row>
    <row r="10234" spans="5:5" ht="15" customHeight="1" x14ac:dyDescent="0.35">
      <c r="E10234" s="11" t="str">
        <f>IF(F10234="Primary Timing Controller","Timing",IF(F10234="Secondary Timing Controller","Timing",IF(F10234="Star","Ethernet",IF(F10234="Door Controller","Security Solution",IF(F10234="Elevator Controller","Security Solution",IF(F10234="Range Extender","Security Solution",IF(F10234="Dropbox","Standalone",IF(F10234="LF Exciter","Standalone",IF(OR(F10234="Monitor",F10234="Virtual Wall"),IF(VLOOKUP(H10234,IRDeviceDetails!$A$1:$B$10000,2,FALSE)=0,"Standalone",IF(ISNUMBER(MATCH(H10234,ConfigGrouping!$D$1:$D$10000,0)),"Primary","Secondary")),"")))))))))</f>
        <v/>
      </c>
    </row>
    <row r="10235" spans="5:5" ht="15" customHeight="1" x14ac:dyDescent="0.35">
      <c r="E10235" s="11" t="str">
        <f>IF(F10235="Primary Timing Controller","Timing",IF(F10235="Secondary Timing Controller","Timing",IF(F10235="Star","Ethernet",IF(F10235="Door Controller","Security Solution",IF(F10235="Elevator Controller","Security Solution",IF(F10235="Range Extender","Security Solution",IF(F10235="Dropbox","Standalone",IF(F10235="LF Exciter","Standalone",IF(OR(F10235="Monitor",F10235="Virtual Wall"),IF(VLOOKUP(H10235,IRDeviceDetails!$A$1:$B$10000,2,FALSE)=0,"Standalone",IF(ISNUMBER(MATCH(H10235,ConfigGrouping!$D$1:$D$10000,0)),"Primary","Secondary")),"")))))))))</f>
        <v/>
      </c>
    </row>
    <row r="10236" spans="5:5" ht="15" customHeight="1" x14ac:dyDescent="0.35">
      <c r="E10236" s="11" t="str">
        <f>IF(F10236="Primary Timing Controller","Timing",IF(F10236="Secondary Timing Controller","Timing",IF(F10236="Star","Ethernet",IF(F10236="Door Controller","Security Solution",IF(F10236="Elevator Controller","Security Solution",IF(F10236="Range Extender","Security Solution",IF(F10236="Dropbox","Standalone",IF(F10236="LF Exciter","Standalone",IF(OR(F10236="Monitor",F10236="Virtual Wall"),IF(VLOOKUP(H10236,IRDeviceDetails!$A$1:$B$10000,2,FALSE)=0,"Standalone",IF(ISNUMBER(MATCH(H10236,ConfigGrouping!$D$1:$D$10000,0)),"Primary","Secondary")),"")))))))))</f>
        <v/>
      </c>
    </row>
    <row r="10237" spans="5:5" ht="15" customHeight="1" x14ac:dyDescent="0.35">
      <c r="E10237" s="11" t="str">
        <f>IF(F10237="Primary Timing Controller","Timing",IF(F10237="Secondary Timing Controller","Timing",IF(F10237="Star","Ethernet",IF(F10237="Door Controller","Security Solution",IF(F10237="Elevator Controller","Security Solution",IF(F10237="Range Extender","Security Solution",IF(F10237="Dropbox","Standalone",IF(F10237="LF Exciter","Standalone",IF(OR(F10237="Monitor",F10237="Virtual Wall"),IF(VLOOKUP(H10237,IRDeviceDetails!$A$1:$B$10000,2,FALSE)=0,"Standalone",IF(ISNUMBER(MATCH(H10237,ConfigGrouping!$D$1:$D$10000,0)),"Primary","Secondary")),"")))))))))</f>
        <v/>
      </c>
    </row>
    <row r="10238" spans="5:5" ht="15" customHeight="1" x14ac:dyDescent="0.35">
      <c r="E10238" s="11" t="str">
        <f>IF(F10238="Primary Timing Controller","Timing",IF(F10238="Secondary Timing Controller","Timing",IF(F10238="Star","Ethernet",IF(F10238="Door Controller","Security Solution",IF(F10238="Elevator Controller","Security Solution",IF(F10238="Range Extender","Security Solution",IF(F10238="Dropbox","Standalone",IF(F10238="LF Exciter","Standalone",IF(OR(F10238="Monitor",F10238="Virtual Wall"),IF(VLOOKUP(H10238,IRDeviceDetails!$A$1:$B$10000,2,FALSE)=0,"Standalone",IF(ISNUMBER(MATCH(H10238,ConfigGrouping!$D$1:$D$10000,0)),"Primary","Secondary")),"")))))))))</f>
        <v/>
      </c>
    </row>
    <row r="10239" spans="5:5" ht="15" customHeight="1" x14ac:dyDescent="0.35">
      <c r="E10239" s="11" t="str">
        <f>IF(F10239="Primary Timing Controller","Timing",IF(F10239="Secondary Timing Controller","Timing",IF(F10239="Star","Ethernet",IF(F10239="Door Controller","Security Solution",IF(F10239="Elevator Controller","Security Solution",IF(F10239="Range Extender","Security Solution",IF(F10239="Dropbox","Standalone",IF(F10239="LF Exciter","Standalone",IF(OR(F10239="Monitor",F10239="Virtual Wall"),IF(VLOOKUP(H10239,IRDeviceDetails!$A$1:$B$10000,2,FALSE)=0,"Standalone",IF(ISNUMBER(MATCH(H10239,ConfigGrouping!$D$1:$D$10000,0)),"Primary","Secondary")),"")))))))))</f>
        <v/>
      </c>
    </row>
    <row r="10240" spans="5:5" ht="15" customHeight="1" x14ac:dyDescent="0.35">
      <c r="E10240" s="11" t="str">
        <f>IF(F10240="Primary Timing Controller","Timing",IF(F10240="Secondary Timing Controller","Timing",IF(F10240="Star","Ethernet",IF(F10240="Door Controller","Security Solution",IF(F10240="Elevator Controller","Security Solution",IF(F10240="Range Extender","Security Solution",IF(F10240="Dropbox","Standalone",IF(F10240="LF Exciter","Standalone",IF(OR(F10240="Monitor",F10240="Virtual Wall"),IF(VLOOKUP(H10240,IRDeviceDetails!$A$1:$B$10000,2,FALSE)=0,"Standalone",IF(ISNUMBER(MATCH(H10240,ConfigGrouping!$D$1:$D$10000,0)),"Primary","Secondary")),"")))))))))</f>
        <v/>
      </c>
    </row>
    <row r="10241" spans="5:5" ht="15" customHeight="1" x14ac:dyDescent="0.35">
      <c r="E10241" s="11" t="str">
        <f>IF(F10241="Primary Timing Controller","Timing",IF(F10241="Secondary Timing Controller","Timing",IF(F10241="Star","Ethernet",IF(F10241="Door Controller","Security Solution",IF(F10241="Elevator Controller","Security Solution",IF(F10241="Range Extender","Security Solution",IF(F10241="Dropbox","Standalone",IF(F10241="LF Exciter","Standalone",IF(OR(F10241="Monitor",F10241="Virtual Wall"),IF(VLOOKUP(H10241,IRDeviceDetails!$A$1:$B$10000,2,FALSE)=0,"Standalone",IF(ISNUMBER(MATCH(H10241,ConfigGrouping!$D$1:$D$10000,0)),"Primary","Secondary")),"")))))))))</f>
        <v/>
      </c>
    </row>
    <row r="10242" spans="5:5" ht="15" customHeight="1" x14ac:dyDescent="0.35">
      <c r="E10242" s="11" t="str">
        <f>IF(F10242="Primary Timing Controller","Timing",IF(F10242="Secondary Timing Controller","Timing",IF(F10242="Star","Ethernet",IF(F10242="Door Controller","Security Solution",IF(F10242="Elevator Controller","Security Solution",IF(F10242="Range Extender","Security Solution",IF(F10242="Dropbox","Standalone",IF(F10242="LF Exciter","Standalone",IF(OR(F10242="Monitor",F10242="Virtual Wall"),IF(VLOOKUP(H10242,IRDeviceDetails!$A$1:$B$10000,2,FALSE)=0,"Standalone",IF(ISNUMBER(MATCH(H10242,ConfigGrouping!$D$1:$D$10000,0)),"Primary","Secondary")),"")))))))))</f>
        <v/>
      </c>
    </row>
    <row r="10243" spans="5:5" ht="15" customHeight="1" x14ac:dyDescent="0.35">
      <c r="E10243" s="11" t="str">
        <f>IF(F10243="Primary Timing Controller","Timing",IF(F10243="Secondary Timing Controller","Timing",IF(F10243="Star","Ethernet",IF(F10243="Door Controller","Security Solution",IF(F10243="Elevator Controller","Security Solution",IF(F10243="Range Extender","Security Solution",IF(F10243="Dropbox","Standalone",IF(F10243="LF Exciter","Standalone",IF(OR(F10243="Monitor",F10243="Virtual Wall"),IF(VLOOKUP(H10243,IRDeviceDetails!$A$1:$B$10000,2,FALSE)=0,"Standalone",IF(ISNUMBER(MATCH(H10243,ConfigGrouping!$D$1:$D$10000,0)),"Primary","Secondary")),"")))))))))</f>
        <v/>
      </c>
    </row>
    <row r="10244" spans="5:5" ht="15" customHeight="1" x14ac:dyDescent="0.35">
      <c r="E10244" s="11" t="str">
        <f>IF(F10244="Primary Timing Controller","Timing",IF(F10244="Secondary Timing Controller","Timing",IF(F10244="Star","Ethernet",IF(F10244="Door Controller","Security Solution",IF(F10244="Elevator Controller","Security Solution",IF(F10244="Range Extender","Security Solution",IF(F10244="Dropbox","Standalone",IF(F10244="LF Exciter","Standalone",IF(OR(F10244="Monitor",F10244="Virtual Wall"),IF(VLOOKUP(H10244,IRDeviceDetails!$A$1:$B$10000,2,FALSE)=0,"Standalone",IF(ISNUMBER(MATCH(H10244,ConfigGrouping!$D$1:$D$10000,0)),"Primary","Secondary")),"")))))))))</f>
        <v/>
      </c>
    </row>
    <row r="10245" spans="5:5" ht="15" customHeight="1" x14ac:dyDescent="0.35">
      <c r="E10245" s="11" t="str">
        <f>IF(F10245="Primary Timing Controller","Timing",IF(F10245="Secondary Timing Controller","Timing",IF(F10245="Star","Ethernet",IF(F10245="Door Controller","Security Solution",IF(F10245="Elevator Controller","Security Solution",IF(F10245="Range Extender","Security Solution",IF(F10245="Dropbox","Standalone",IF(F10245="LF Exciter","Standalone",IF(OR(F10245="Monitor",F10245="Virtual Wall"),IF(VLOOKUP(H10245,IRDeviceDetails!$A$1:$B$10000,2,FALSE)=0,"Standalone",IF(ISNUMBER(MATCH(H10245,ConfigGrouping!$D$1:$D$10000,0)),"Primary","Secondary")),"")))))))))</f>
        <v/>
      </c>
    </row>
    <row r="10246" spans="5:5" ht="15" customHeight="1" x14ac:dyDescent="0.35">
      <c r="E10246" s="11" t="str">
        <f>IF(F10246="Primary Timing Controller","Timing",IF(F10246="Secondary Timing Controller","Timing",IF(F10246="Star","Ethernet",IF(F10246="Door Controller","Security Solution",IF(F10246="Elevator Controller","Security Solution",IF(F10246="Range Extender","Security Solution",IF(F10246="Dropbox","Standalone",IF(F10246="LF Exciter","Standalone",IF(OR(F10246="Monitor",F10246="Virtual Wall"),IF(VLOOKUP(H10246,IRDeviceDetails!$A$1:$B$10000,2,FALSE)=0,"Standalone",IF(ISNUMBER(MATCH(H10246,ConfigGrouping!$D$1:$D$10000,0)),"Primary","Secondary")),"")))))))))</f>
        <v/>
      </c>
    </row>
    <row r="10247" spans="5:5" ht="15" customHeight="1" x14ac:dyDescent="0.35">
      <c r="E10247" s="11" t="str">
        <f>IF(F10247="Primary Timing Controller","Timing",IF(F10247="Secondary Timing Controller","Timing",IF(F10247="Star","Ethernet",IF(F10247="Door Controller","Security Solution",IF(F10247="Elevator Controller","Security Solution",IF(F10247="Range Extender","Security Solution",IF(F10247="Dropbox","Standalone",IF(F10247="LF Exciter","Standalone",IF(OR(F10247="Monitor",F10247="Virtual Wall"),IF(VLOOKUP(H10247,IRDeviceDetails!$A$1:$B$10000,2,FALSE)=0,"Standalone",IF(ISNUMBER(MATCH(H10247,ConfigGrouping!$D$1:$D$10000,0)),"Primary","Secondary")),"")))))))))</f>
        <v/>
      </c>
    </row>
    <row r="10248" spans="5:5" ht="15" customHeight="1" x14ac:dyDescent="0.35">
      <c r="E10248" s="11" t="str">
        <f>IF(F10248="Primary Timing Controller","Timing",IF(F10248="Secondary Timing Controller","Timing",IF(F10248="Star","Ethernet",IF(F10248="Door Controller","Security Solution",IF(F10248="Elevator Controller","Security Solution",IF(F10248="Range Extender","Security Solution",IF(F10248="Dropbox","Standalone",IF(F10248="LF Exciter","Standalone",IF(OR(F10248="Monitor",F10248="Virtual Wall"),IF(VLOOKUP(H10248,IRDeviceDetails!$A$1:$B$10000,2,FALSE)=0,"Standalone",IF(ISNUMBER(MATCH(H10248,ConfigGrouping!$D$1:$D$10000,0)),"Primary","Secondary")),"")))))))))</f>
        <v/>
      </c>
    </row>
    <row r="10249" spans="5:5" ht="15" customHeight="1" x14ac:dyDescent="0.35">
      <c r="E10249" s="11" t="str">
        <f>IF(F10249="Primary Timing Controller","Timing",IF(F10249="Secondary Timing Controller","Timing",IF(F10249="Star","Ethernet",IF(F10249="Door Controller","Security Solution",IF(F10249="Elevator Controller","Security Solution",IF(F10249="Range Extender","Security Solution",IF(F10249="Dropbox","Standalone",IF(F10249="LF Exciter","Standalone",IF(OR(F10249="Monitor",F10249="Virtual Wall"),IF(VLOOKUP(H10249,IRDeviceDetails!$A$1:$B$10000,2,FALSE)=0,"Standalone",IF(ISNUMBER(MATCH(H10249,ConfigGrouping!$D$1:$D$10000,0)),"Primary","Secondary")),"")))))))))</f>
        <v/>
      </c>
    </row>
    <row r="10250" spans="5:5" ht="15" customHeight="1" x14ac:dyDescent="0.35">
      <c r="E10250" s="11" t="str">
        <f>IF(F10250="Primary Timing Controller","Timing",IF(F10250="Secondary Timing Controller","Timing",IF(F10250="Star","Ethernet",IF(F10250="Door Controller","Security Solution",IF(F10250="Elevator Controller","Security Solution",IF(F10250="Range Extender","Security Solution",IF(F10250="Dropbox","Standalone",IF(F10250="LF Exciter","Standalone",IF(OR(F10250="Monitor",F10250="Virtual Wall"),IF(VLOOKUP(H10250,IRDeviceDetails!$A$1:$B$10000,2,FALSE)=0,"Standalone",IF(ISNUMBER(MATCH(H10250,ConfigGrouping!$D$1:$D$10000,0)),"Primary","Secondary")),"")))))))))</f>
        <v/>
      </c>
    </row>
    <row r="10251" spans="5:5" ht="15" customHeight="1" x14ac:dyDescent="0.35">
      <c r="E10251" s="11" t="str">
        <f>IF(F10251="Primary Timing Controller","Timing",IF(F10251="Secondary Timing Controller","Timing",IF(F10251="Star","Ethernet",IF(F10251="Door Controller","Security Solution",IF(F10251="Elevator Controller","Security Solution",IF(F10251="Range Extender","Security Solution",IF(F10251="Dropbox","Standalone",IF(F10251="LF Exciter","Standalone",IF(OR(F10251="Monitor",F10251="Virtual Wall"),IF(VLOOKUP(H10251,IRDeviceDetails!$A$1:$B$10000,2,FALSE)=0,"Standalone",IF(ISNUMBER(MATCH(H10251,ConfigGrouping!$D$1:$D$10000,0)),"Primary","Secondary")),"")))))))))</f>
        <v/>
      </c>
    </row>
    <row r="10252" spans="5:5" ht="15" customHeight="1" x14ac:dyDescent="0.35">
      <c r="E10252" s="11" t="str">
        <f>IF(F10252="Primary Timing Controller","Timing",IF(F10252="Secondary Timing Controller","Timing",IF(F10252="Star","Ethernet",IF(F10252="Door Controller","Security Solution",IF(F10252="Elevator Controller","Security Solution",IF(F10252="Range Extender","Security Solution",IF(F10252="Dropbox","Standalone",IF(F10252="LF Exciter","Standalone",IF(OR(F10252="Monitor",F10252="Virtual Wall"),IF(VLOOKUP(H10252,IRDeviceDetails!$A$1:$B$10000,2,FALSE)=0,"Standalone",IF(ISNUMBER(MATCH(H10252,ConfigGrouping!$D$1:$D$10000,0)),"Primary","Secondary")),"")))))))))</f>
        <v/>
      </c>
    </row>
    <row r="10253" spans="5:5" ht="15" customHeight="1" x14ac:dyDescent="0.35">
      <c r="E10253" s="11" t="str">
        <f>IF(F10253="Primary Timing Controller","Timing",IF(F10253="Secondary Timing Controller","Timing",IF(F10253="Star","Ethernet",IF(F10253="Door Controller","Security Solution",IF(F10253="Elevator Controller","Security Solution",IF(F10253="Range Extender","Security Solution",IF(F10253="Dropbox","Standalone",IF(F10253="LF Exciter","Standalone",IF(OR(F10253="Monitor",F10253="Virtual Wall"),IF(VLOOKUP(H10253,IRDeviceDetails!$A$1:$B$10000,2,FALSE)=0,"Standalone",IF(ISNUMBER(MATCH(H10253,ConfigGrouping!$D$1:$D$10000,0)),"Primary","Secondary")),"")))))))))</f>
        <v/>
      </c>
    </row>
    <row r="10254" spans="5:5" ht="15" customHeight="1" x14ac:dyDescent="0.35">
      <c r="E10254" s="11" t="str">
        <f>IF(F10254="Primary Timing Controller","Timing",IF(F10254="Secondary Timing Controller","Timing",IF(F10254="Star","Ethernet",IF(F10254="Door Controller","Security Solution",IF(F10254="Elevator Controller","Security Solution",IF(F10254="Range Extender","Security Solution",IF(F10254="Dropbox","Standalone",IF(F10254="LF Exciter","Standalone",IF(OR(F10254="Monitor",F10254="Virtual Wall"),IF(VLOOKUP(H10254,IRDeviceDetails!$A$1:$B$10000,2,FALSE)=0,"Standalone",IF(ISNUMBER(MATCH(H10254,ConfigGrouping!$D$1:$D$10000,0)),"Primary","Secondary")),"")))))))))</f>
        <v/>
      </c>
    </row>
    <row r="10255" spans="5:5" ht="15" customHeight="1" x14ac:dyDescent="0.35">
      <c r="E10255" s="11" t="str">
        <f>IF(F10255="Primary Timing Controller","Timing",IF(F10255="Secondary Timing Controller","Timing",IF(F10255="Star","Ethernet",IF(F10255="Door Controller","Security Solution",IF(F10255="Elevator Controller","Security Solution",IF(F10255="Range Extender","Security Solution",IF(F10255="Dropbox","Standalone",IF(F10255="LF Exciter","Standalone",IF(OR(F10255="Monitor",F10255="Virtual Wall"),IF(VLOOKUP(H10255,IRDeviceDetails!$A$1:$B$10000,2,FALSE)=0,"Standalone",IF(ISNUMBER(MATCH(H10255,ConfigGrouping!$D$1:$D$10000,0)),"Primary","Secondary")),"")))))))))</f>
        <v/>
      </c>
    </row>
    <row r="10256" spans="5:5" ht="15" customHeight="1" x14ac:dyDescent="0.35">
      <c r="E10256" s="11" t="str">
        <f>IF(F10256="Primary Timing Controller","Timing",IF(F10256="Secondary Timing Controller","Timing",IF(F10256="Star","Ethernet",IF(F10256="Door Controller","Security Solution",IF(F10256="Elevator Controller","Security Solution",IF(F10256="Range Extender","Security Solution",IF(F10256="Dropbox","Standalone",IF(F10256="LF Exciter","Standalone",IF(OR(F10256="Monitor",F10256="Virtual Wall"),IF(VLOOKUP(H10256,IRDeviceDetails!$A$1:$B$10000,2,FALSE)=0,"Standalone",IF(ISNUMBER(MATCH(H10256,ConfigGrouping!$D$1:$D$10000,0)),"Primary","Secondary")),"")))))))))</f>
        <v/>
      </c>
    </row>
    <row r="10257" spans="5:5" ht="15" customHeight="1" x14ac:dyDescent="0.35">
      <c r="E10257" s="11" t="str">
        <f>IF(F10257="Primary Timing Controller","Timing",IF(F10257="Secondary Timing Controller","Timing",IF(F10257="Star","Ethernet",IF(F10257="Door Controller","Security Solution",IF(F10257="Elevator Controller","Security Solution",IF(F10257="Range Extender","Security Solution",IF(F10257="Dropbox","Standalone",IF(F10257="LF Exciter","Standalone",IF(OR(F10257="Monitor",F10257="Virtual Wall"),IF(VLOOKUP(H10257,IRDeviceDetails!$A$1:$B$10000,2,FALSE)=0,"Standalone",IF(ISNUMBER(MATCH(H10257,ConfigGrouping!$D$1:$D$10000,0)),"Primary","Secondary")),"")))))))))</f>
        <v/>
      </c>
    </row>
    <row r="10258" spans="5:5" ht="15" customHeight="1" x14ac:dyDescent="0.35">
      <c r="E10258" s="11" t="str">
        <f>IF(F10258="Primary Timing Controller","Timing",IF(F10258="Secondary Timing Controller","Timing",IF(F10258="Star","Ethernet",IF(F10258="Door Controller","Security Solution",IF(F10258="Elevator Controller","Security Solution",IF(F10258="Range Extender","Security Solution",IF(F10258="Dropbox","Standalone",IF(F10258="LF Exciter","Standalone",IF(OR(F10258="Monitor",F10258="Virtual Wall"),IF(VLOOKUP(H10258,IRDeviceDetails!$A$1:$B$10000,2,FALSE)=0,"Standalone",IF(ISNUMBER(MATCH(H10258,ConfigGrouping!$D$1:$D$10000,0)),"Primary","Secondary")),"")))))))))</f>
        <v/>
      </c>
    </row>
    <row r="10259" spans="5:5" ht="15" customHeight="1" x14ac:dyDescent="0.35">
      <c r="E10259" s="11" t="str">
        <f>IF(F10259="Primary Timing Controller","Timing",IF(F10259="Secondary Timing Controller","Timing",IF(F10259="Star","Ethernet",IF(F10259="Door Controller","Security Solution",IF(F10259="Elevator Controller","Security Solution",IF(F10259="Range Extender","Security Solution",IF(F10259="Dropbox","Standalone",IF(F10259="LF Exciter","Standalone",IF(OR(F10259="Monitor",F10259="Virtual Wall"),IF(VLOOKUP(H10259,IRDeviceDetails!$A$1:$B$10000,2,FALSE)=0,"Standalone",IF(ISNUMBER(MATCH(H10259,ConfigGrouping!$D$1:$D$10000,0)),"Primary","Secondary")),"")))))))))</f>
        <v/>
      </c>
    </row>
    <row r="10260" spans="5:5" ht="15" customHeight="1" x14ac:dyDescent="0.35">
      <c r="E10260" s="11" t="str">
        <f>IF(F10260="Primary Timing Controller","Timing",IF(F10260="Secondary Timing Controller","Timing",IF(F10260="Star","Ethernet",IF(F10260="Door Controller","Security Solution",IF(F10260="Elevator Controller","Security Solution",IF(F10260="Range Extender","Security Solution",IF(F10260="Dropbox","Standalone",IF(F10260="LF Exciter","Standalone",IF(OR(F10260="Monitor",F10260="Virtual Wall"),IF(VLOOKUP(H10260,IRDeviceDetails!$A$1:$B$10000,2,FALSE)=0,"Standalone",IF(ISNUMBER(MATCH(H10260,ConfigGrouping!$D$1:$D$10000,0)),"Primary","Secondary")),"")))))))))</f>
        <v/>
      </c>
    </row>
    <row r="10261" spans="5:5" ht="15" customHeight="1" x14ac:dyDescent="0.35">
      <c r="E10261" s="11" t="str">
        <f>IF(F10261="Primary Timing Controller","Timing",IF(F10261="Secondary Timing Controller","Timing",IF(F10261="Star","Ethernet",IF(F10261="Door Controller","Security Solution",IF(F10261="Elevator Controller","Security Solution",IF(F10261="Range Extender","Security Solution",IF(F10261="Dropbox","Standalone",IF(F10261="LF Exciter","Standalone",IF(OR(F10261="Monitor",F10261="Virtual Wall"),IF(VLOOKUP(H10261,IRDeviceDetails!$A$1:$B$10000,2,FALSE)=0,"Standalone",IF(ISNUMBER(MATCH(H10261,ConfigGrouping!$D$1:$D$10000,0)),"Primary","Secondary")),"")))))))))</f>
        <v/>
      </c>
    </row>
    <row r="10262" spans="5:5" ht="15" customHeight="1" x14ac:dyDescent="0.35">
      <c r="E10262" s="11" t="str">
        <f>IF(F10262="Primary Timing Controller","Timing",IF(F10262="Secondary Timing Controller","Timing",IF(F10262="Star","Ethernet",IF(F10262="Door Controller","Security Solution",IF(F10262="Elevator Controller","Security Solution",IF(F10262="Range Extender","Security Solution",IF(F10262="Dropbox","Standalone",IF(F10262="LF Exciter","Standalone",IF(OR(F10262="Monitor",F10262="Virtual Wall"),IF(VLOOKUP(H10262,IRDeviceDetails!$A$1:$B$10000,2,FALSE)=0,"Standalone",IF(ISNUMBER(MATCH(H10262,ConfigGrouping!$D$1:$D$10000,0)),"Primary","Secondary")),"")))))))))</f>
        <v/>
      </c>
    </row>
    <row r="10263" spans="5:5" ht="15" customHeight="1" x14ac:dyDescent="0.35">
      <c r="E10263" s="11" t="str">
        <f>IF(F10263="Primary Timing Controller","Timing",IF(F10263="Secondary Timing Controller","Timing",IF(F10263="Star","Ethernet",IF(F10263="Door Controller","Security Solution",IF(F10263="Elevator Controller","Security Solution",IF(F10263="Range Extender","Security Solution",IF(F10263="Dropbox","Standalone",IF(F10263="LF Exciter","Standalone",IF(OR(F10263="Monitor",F10263="Virtual Wall"),IF(VLOOKUP(H10263,IRDeviceDetails!$A$1:$B$10000,2,FALSE)=0,"Standalone",IF(ISNUMBER(MATCH(H10263,ConfigGrouping!$D$1:$D$10000,0)),"Primary","Secondary")),"")))))))))</f>
        <v/>
      </c>
    </row>
    <row r="10264" spans="5:5" ht="15" customHeight="1" x14ac:dyDescent="0.35">
      <c r="E10264" s="11" t="str">
        <f>IF(F10264="Primary Timing Controller","Timing",IF(F10264="Secondary Timing Controller","Timing",IF(F10264="Star","Ethernet",IF(F10264="Door Controller","Security Solution",IF(F10264="Elevator Controller","Security Solution",IF(F10264="Range Extender","Security Solution",IF(F10264="Dropbox","Standalone",IF(F10264="LF Exciter","Standalone",IF(OR(F10264="Monitor",F10264="Virtual Wall"),IF(VLOOKUP(H10264,IRDeviceDetails!$A$1:$B$10000,2,FALSE)=0,"Standalone",IF(ISNUMBER(MATCH(H10264,ConfigGrouping!$D$1:$D$10000,0)),"Primary","Secondary")),"")))))))))</f>
        <v/>
      </c>
    </row>
    <row r="10265" spans="5:5" ht="15" customHeight="1" x14ac:dyDescent="0.35">
      <c r="E10265" s="11" t="str">
        <f>IF(F10265="Primary Timing Controller","Timing",IF(F10265="Secondary Timing Controller","Timing",IF(F10265="Star","Ethernet",IF(F10265="Door Controller","Security Solution",IF(F10265="Elevator Controller","Security Solution",IF(F10265="Range Extender","Security Solution",IF(F10265="Dropbox","Standalone",IF(F10265="LF Exciter","Standalone",IF(OR(F10265="Monitor",F10265="Virtual Wall"),IF(VLOOKUP(H10265,IRDeviceDetails!$A$1:$B$10000,2,FALSE)=0,"Standalone",IF(ISNUMBER(MATCH(H10265,ConfigGrouping!$D$1:$D$10000,0)),"Primary","Secondary")),"")))))))))</f>
        <v/>
      </c>
    </row>
    <row r="10266" spans="5:5" ht="15" customHeight="1" x14ac:dyDescent="0.35">
      <c r="E10266" s="11" t="str">
        <f>IF(F10266="Primary Timing Controller","Timing",IF(F10266="Secondary Timing Controller","Timing",IF(F10266="Star","Ethernet",IF(F10266="Door Controller","Security Solution",IF(F10266="Elevator Controller","Security Solution",IF(F10266="Range Extender","Security Solution",IF(F10266="Dropbox","Standalone",IF(F10266="LF Exciter","Standalone",IF(OR(F10266="Monitor",F10266="Virtual Wall"),IF(VLOOKUP(H10266,IRDeviceDetails!$A$1:$B$10000,2,FALSE)=0,"Standalone",IF(ISNUMBER(MATCH(H10266,ConfigGrouping!$D$1:$D$10000,0)),"Primary","Secondary")),"")))))))))</f>
        <v/>
      </c>
    </row>
    <row r="10267" spans="5:5" ht="15" customHeight="1" x14ac:dyDescent="0.35">
      <c r="E10267" s="11" t="str">
        <f>IF(F10267="Primary Timing Controller","Timing",IF(F10267="Secondary Timing Controller","Timing",IF(F10267="Star","Ethernet",IF(F10267="Door Controller","Security Solution",IF(F10267="Elevator Controller","Security Solution",IF(F10267="Range Extender","Security Solution",IF(F10267="Dropbox","Standalone",IF(F10267="LF Exciter","Standalone",IF(OR(F10267="Monitor",F10267="Virtual Wall"),IF(VLOOKUP(H10267,IRDeviceDetails!$A$1:$B$10000,2,FALSE)=0,"Standalone",IF(ISNUMBER(MATCH(H10267,ConfigGrouping!$D$1:$D$10000,0)),"Primary","Secondary")),"")))))))))</f>
        <v/>
      </c>
    </row>
    <row r="10268" spans="5:5" ht="15" customHeight="1" x14ac:dyDescent="0.35">
      <c r="E10268" s="11" t="str">
        <f>IF(F10268="Primary Timing Controller","Timing",IF(F10268="Secondary Timing Controller","Timing",IF(F10268="Star","Ethernet",IF(F10268="Door Controller","Security Solution",IF(F10268="Elevator Controller","Security Solution",IF(F10268="Range Extender","Security Solution",IF(F10268="Dropbox","Standalone",IF(F10268="LF Exciter","Standalone",IF(OR(F10268="Monitor",F10268="Virtual Wall"),IF(VLOOKUP(H10268,IRDeviceDetails!$A$1:$B$10000,2,FALSE)=0,"Standalone",IF(ISNUMBER(MATCH(H10268,ConfigGrouping!$D$1:$D$10000,0)),"Primary","Secondary")),"")))))))))</f>
        <v/>
      </c>
    </row>
    <row r="10269" spans="5:5" ht="15" customHeight="1" x14ac:dyDescent="0.35">
      <c r="E10269" s="11" t="str">
        <f>IF(F10269="Primary Timing Controller","Timing",IF(F10269="Secondary Timing Controller","Timing",IF(F10269="Star","Ethernet",IF(F10269="Door Controller","Security Solution",IF(F10269="Elevator Controller","Security Solution",IF(F10269="Range Extender","Security Solution",IF(F10269="Dropbox","Standalone",IF(F10269="LF Exciter","Standalone",IF(OR(F10269="Monitor",F10269="Virtual Wall"),IF(VLOOKUP(H10269,IRDeviceDetails!$A$1:$B$10000,2,FALSE)=0,"Standalone",IF(ISNUMBER(MATCH(H10269,ConfigGrouping!$D$1:$D$10000,0)),"Primary","Secondary")),"")))))))))</f>
        <v/>
      </c>
    </row>
    <row r="10270" spans="5:5" ht="15" customHeight="1" x14ac:dyDescent="0.35">
      <c r="E10270" s="11" t="str">
        <f>IF(F10270="Primary Timing Controller","Timing",IF(F10270="Secondary Timing Controller","Timing",IF(F10270="Star","Ethernet",IF(F10270="Door Controller","Security Solution",IF(F10270="Elevator Controller","Security Solution",IF(F10270="Range Extender","Security Solution",IF(F10270="Dropbox","Standalone",IF(F10270="LF Exciter","Standalone",IF(OR(F10270="Monitor",F10270="Virtual Wall"),IF(VLOOKUP(H10270,IRDeviceDetails!$A$1:$B$10000,2,FALSE)=0,"Standalone",IF(ISNUMBER(MATCH(H10270,ConfigGrouping!$D$1:$D$10000,0)),"Primary","Secondary")),"")))))))))</f>
        <v/>
      </c>
    </row>
    <row r="10271" spans="5:5" ht="15" customHeight="1" x14ac:dyDescent="0.35">
      <c r="E10271" s="11" t="str">
        <f>IF(F10271="Primary Timing Controller","Timing",IF(F10271="Secondary Timing Controller","Timing",IF(F10271="Star","Ethernet",IF(F10271="Door Controller","Security Solution",IF(F10271="Elevator Controller","Security Solution",IF(F10271="Range Extender","Security Solution",IF(F10271="Dropbox","Standalone",IF(F10271="LF Exciter","Standalone",IF(OR(F10271="Monitor",F10271="Virtual Wall"),IF(VLOOKUP(H10271,IRDeviceDetails!$A$1:$B$10000,2,FALSE)=0,"Standalone",IF(ISNUMBER(MATCH(H10271,ConfigGrouping!$D$1:$D$10000,0)),"Primary","Secondary")),"")))))))))</f>
        <v/>
      </c>
    </row>
    <row r="10272" spans="5:5" ht="15" customHeight="1" x14ac:dyDescent="0.35">
      <c r="E10272" s="11" t="str">
        <f>IF(F10272="Primary Timing Controller","Timing",IF(F10272="Secondary Timing Controller","Timing",IF(F10272="Star","Ethernet",IF(F10272="Door Controller","Security Solution",IF(F10272="Elevator Controller","Security Solution",IF(F10272="Range Extender","Security Solution",IF(F10272="Dropbox","Standalone",IF(F10272="LF Exciter","Standalone",IF(OR(F10272="Monitor",F10272="Virtual Wall"),IF(VLOOKUP(H10272,IRDeviceDetails!$A$1:$B$10000,2,FALSE)=0,"Standalone",IF(ISNUMBER(MATCH(H10272,ConfigGrouping!$D$1:$D$10000,0)),"Primary","Secondary")),"")))))))))</f>
        <v/>
      </c>
    </row>
    <row r="10273" spans="5:5" ht="15" customHeight="1" x14ac:dyDescent="0.35">
      <c r="E10273" s="11" t="str">
        <f>IF(F10273="Primary Timing Controller","Timing",IF(F10273="Secondary Timing Controller","Timing",IF(F10273="Star","Ethernet",IF(F10273="Door Controller","Security Solution",IF(F10273="Elevator Controller","Security Solution",IF(F10273="Range Extender","Security Solution",IF(F10273="Dropbox","Standalone",IF(F10273="LF Exciter","Standalone",IF(OR(F10273="Monitor",F10273="Virtual Wall"),IF(VLOOKUP(H10273,IRDeviceDetails!$A$1:$B$10000,2,FALSE)=0,"Standalone",IF(ISNUMBER(MATCH(H10273,ConfigGrouping!$D$1:$D$10000,0)),"Primary","Secondary")),"")))))))))</f>
        <v/>
      </c>
    </row>
    <row r="10274" spans="5:5" ht="15" customHeight="1" x14ac:dyDescent="0.35">
      <c r="E10274" s="11" t="str">
        <f>IF(F10274="Primary Timing Controller","Timing",IF(F10274="Secondary Timing Controller","Timing",IF(F10274="Star","Ethernet",IF(F10274="Door Controller","Security Solution",IF(F10274="Elevator Controller","Security Solution",IF(F10274="Range Extender","Security Solution",IF(F10274="Dropbox","Standalone",IF(F10274="LF Exciter","Standalone",IF(OR(F10274="Monitor",F10274="Virtual Wall"),IF(VLOOKUP(H10274,IRDeviceDetails!$A$1:$B$10000,2,FALSE)=0,"Standalone",IF(ISNUMBER(MATCH(H10274,ConfigGrouping!$D$1:$D$10000,0)),"Primary","Secondary")),"")))))))))</f>
        <v/>
      </c>
    </row>
    <row r="10275" spans="5:5" ht="15" customHeight="1" x14ac:dyDescent="0.35">
      <c r="E10275" s="11" t="str">
        <f>IF(F10275="Primary Timing Controller","Timing",IF(F10275="Secondary Timing Controller","Timing",IF(F10275="Star","Ethernet",IF(F10275="Door Controller","Security Solution",IF(F10275="Elevator Controller","Security Solution",IF(F10275="Range Extender","Security Solution",IF(F10275="Dropbox","Standalone",IF(F10275="LF Exciter","Standalone",IF(OR(F10275="Monitor",F10275="Virtual Wall"),IF(VLOOKUP(H10275,IRDeviceDetails!$A$1:$B$10000,2,FALSE)=0,"Standalone",IF(ISNUMBER(MATCH(H10275,ConfigGrouping!$D$1:$D$10000,0)),"Primary","Secondary")),"")))))))))</f>
        <v/>
      </c>
    </row>
    <row r="10276" spans="5:5" ht="15" customHeight="1" x14ac:dyDescent="0.35">
      <c r="E10276" s="11" t="str">
        <f>IF(F10276="Primary Timing Controller","Timing",IF(F10276="Secondary Timing Controller","Timing",IF(F10276="Star","Ethernet",IF(F10276="Door Controller","Security Solution",IF(F10276="Elevator Controller","Security Solution",IF(F10276="Range Extender","Security Solution",IF(F10276="Dropbox","Standalone",IF(F10276="LF Exciter","Standalone",IF(OR(F10276="Monitor",F10276="Virtual Wall"),IF(VLOOKUP(H10276,IRDeviceDetails!$A$1:$B$10000,2,FALSE)=0,"Standalone",IF(ISNUMBER(MATCH(H10276,ConfigGrouping!$D$1:$D$10000,0)),"Primary","Secondary")),"")))))))))</f>
        <v/>
      </c>
    </row>
    <row r="10277" spans="5:5" ht="15" customHeight="1" x14ac:dyDescent="0.35">
      <c r="E10277" s="11" t="str">
        <f>IF(F10277="Primary Timing Controller","Timing",IF(F10277="Secondary Timing Controller","Timing",IF(F10277="Star","Ethernet",IF(F10277="Door Controller","Security Solution",IF(F10277="Elevator Controller","Security Solution",IF(F10277="Range Extender","Security Solution",IF(F10277="Dropbox","Standalone",IF(F10277="LF Exciter","Standalone",IF(OR(F10277="Monitor",F10277="Virtual Wall"),IF(VLOOKUP(H10277,IRDeviceDetails!$A$1:$B$10000,2,FALSE)=0,"Standalone",IF(ISNUMBER(MATCH(H10277,ConfigGrouping!$D$1:$D$10000,0)),"Primary","Secondary")),"")))))))))</f>
        <v/>
      </c>
    </row>
    <row r="10278" spans="5:5" ht="15" customHeight="1" x14ac:dyDescent="0.35">
      <c r="E10278" s="11" t="str">
        <f>IF(F10278="Primary Timing Controller","Timing",IF(F10278="Secondary Timing Controller","Timing",IF(F10278="Star","Ethernet",IF(F10278="Door Controller","Security Solution",IF(F10278="Elevator Controller","Security Solution",IF(F10278="Range Extender","Security Solution",IF(F10278="Dropbox","Standalone",IF(F10278="LF Exciter","Standalone",IF(OR(F10278="Monitor",F10278="Virtual Wall"),IF(VLOOKUP(H10278,IRDeviceDetails!$A$1:$B$10000,2,FALSE)=0,"Standalone",IF(ISNUMBER(MATCH(H10278,ConfigGrouping!$D$1:$D$10000,0)),"Primary","Secondary")),"")))))))))</f>
        <v/>
      </c>
    </row>
    <row r="10279" spans="5:5" ht="15" customHeight="1" x14ac:dyDescent="0.35">
      <c r="E10279" s="11" t="str">
        <f>IF(F10279="Primary Timing Controller","Timing",IF(F10279="Secondary Timing Controller","Timing",IF(F10279="Star","Ethernet",IF(F10279="Door Controller","Security Solution",IF(F10279="Elevator Controller","Security Solution",IF(F10279="Range Extender","Security Solution",IF(F10279="Dropbox","Standalone",IF(F10279="LF Exciter","Standalone",IF(OR(F10279="Monitor",F10279="Virtual Wall"),IF(VLOOKUP(H10279,IRDeviceDetails!$A$1:$B$10000,2,FALSE)=0,"Standalone",IF(ISNUMBER(MATCH(H10279,ConfigGrouping!$D$1:$D$10000,0)),"Primary","Secondary")),"")))))))))</f>
        <v/>
      </c>
    </row>
    <row r="10280" spans="5:5" ht="15" customHeight="1" x14ac:dyDescent="0.35">
      <c r="E10280" s="11" t="str">
        <f>IF(F10280="Primary Timing Controller","Timing",IF(F10280="Secondary Timing Controller","Timing",IF(F10280="Star","Ethernet",IF(F10280="Door Controller","Security Solution",IF(F10280="Elevator Controller","Security Solution",IF(F10280="Range Extender","Security Solution",IF(F10280="Dropbox","Standalone",IF(F10280="LF Exciter","Standalone",IF(OR(F10280="Monitor",F10280="Virtual Wall"),IF(VLOOKUP(H10280,IRDeviceDetails!$A$1:$B$10000,2,FALSE)=0,"Standalone",IF(ISNUMBER(MATCH(H10280,ConfigGrouping!$D$1:$D$10000,0)),"Primary","Secondary")),"")))))))))</f>
        <v/>
      </c>
    </row>
    <row r="10281" spans="5:5" ht="15" customHeight="1" x14ac:dyDescent="0.35">
      <c r="E10281" s="11" t="str">
        <f>IF(F10281="Primary Timing Controller","Timing",IF(F10281="Secondary Timing Controller","Timing",IF(F10281="Star","Ethernet",IF(F10281="Door Controller","Security Solution",IF(F10281="Elevator Controller","Security Solution",IF(F10281="Range Extender","Security Solution",IF(F10281="Dropbox","Standalone",IF(F10281="LF Exciter","Standalone",IF(OR(F10281="Monitor",F10281="Virtual Wall"),IF(VLOOKUP(H10281,IRDeviceDetails!$A$1:$B$10000,2,FALSE)=0,"Standalone",IF(ISNUMBER(MATCH(H10281,ConfigGrouping!$D$1:$D$10000,0)),"Primary","Secondary")),"")))))))))</f>
        <v/>
      </c>
    </row>
    <row r="10282" spans="5:5" ht="15" customHeight="1" x14ac:dyDescent="0.35">
      <c r="E10282" s="11" t="str">
        <f>IF(F10282="Primary Timing Controller","Timing",IF(F10282="Secondary Timing Controller","Timing",IF(F10282="Star","Ethernet",IF(F10282="Door Controller","Security Solution",IF(F10282="Elevator Controller","Security Solution",IF(F10282="Range Extender","Security Solution",IF(F10282="Dropbox","Standalone",IF(F10282="LF Exciter","Standalone",IF(OR(F10282="Monitor",F10282="Virtual Wall"),IF(VLOOKUP(H10282,IRDeviceDetails!$A$1:$B$10000,2,FALSE)=0,"Standalone",IF(ISNUMBER(MATCH(H10282,ConfigGrouping!$D$1:$D$10000,0)),"Primary","Secondary")),"")))))))))</f>
        <v/>
      </c>
    </row>
    <row r="10283" spans="5:5" ht="15" customHeight="1" x14ac:dyDescent="0.35">
      <c r="E10283" s="11" t="str">
        <f>IF(F10283="Primary Timing Controller","Timing",IF(F10283="Secondary Timing Controller","Timing",IF(F10283="Star","Ethernet",IF(F10283="Door Controller","Security Solution",IF(F10283="Elevator Controller","Security Solution",IF(F10283="Range Extender","Security Solution",IF(F10283="Dropbox","Standalone",IF(F10283="LF Exciter","Standalone",IF(OR(F10283="Monitor",F10283="Virtual Wall"),IF(VLOOKUP(H10283,IRDeviceDetails!$A$1:$B$10000,2,FALSE)=0,"Standalone",IF(ISNUMBER(MATCH(H10283,ConfigGrouping!$D$1:$D$10000,0)),"Primary","Secondary")),"")))))))))</f>
        <v/>
      </c>
    </row>
    <row r="10284" spans="5:5" ht="15" customHeight="1" x14ac:dyDescent="0.35">
      <c r="E10284" s="11" t="str">
        <f>IF(F10284="Primary Timing Controller","Timing",IF(F10284="Secondary Timing Controller","Timing",IF(F10284="Star","Ethernet",IF(F10284="Door Controller","Security Solution",IF(F10284="Elevator Controller","Security Solution",IF(F10284="Range Extender","Security Solution",IF(F10284="Dropbox","Standalone",IF(F10284="LF Exciter","Standalone",IF(OR(F10284="Monitor",F10284="Virtual Wall"),IF(VLOOKUP(H10284,IRDeviceDetails!$A$1:$B$10000,2,FALSE)=0,"Standalone",IF(ISNUMBER(MATCH(H10284,ConfigGrouping!$D$1:$D$10000,0)),"Primary","Secondary")),"")))))))))</f>
        <v/>
      </c>
    </row>
    <row r="10285" spans="5:5" ht="15" customHeight="1" x14ac:dyDescent="0.35">
      <c r="E10285" s="11" t="str">
        <f>IF(F10285="Primary Timing Controller","Timing",IF(F10285="Secondary Timing Controller","Timing",IF(F10285="Star","Ethernet",IF(F10285="Door Controller","Security Solution",IF(F10285="Elevator Controller","Security Solution",IF(F10285="Range Extender","Security Solution",IF(F10285="Dropbox","Standalone",IF(F10285="LF Exciter","Standalone",IF(OR(F10285="Monitor",F10285="Virtual Wall"),IF(VLOOKUP(H10285,IRDeviceDetails!$A$1:$B$10000,2,FALSE)=0,"Standalone",IF(ISNUMBER(MATCH(H10285,ConfigGrouping!$D$1:$D$10000,0)),"Primary","Secondary")),"")))))))))</f>
        <v/>
      </c>
    </row>
    <row r="10286" spans="5:5" ht="15" customHeight="1" x14ac:dyDescent="0.35">
      <c r="E10286" s="11" t="str">
        <f>IF(F10286="Primary Timing Controller","Timing",IF(F10286="Secondary Timing Controller","Timing",IF(F10286="Star","Ethernet",IF(F10286="Door Controller","Security Solution",IF(F10286="Elevator Controller","Security Solution",IF(F10286="Range Extender","Security Solution",IF(F10286="Dropbox","Standalone",IF(F10286="LF Exciter","Standalone",IF(OR(F10286="Monitor",F10286="Virtual Wall"),IF(VLOOKUP(H10286,IRDeviceDetails!$A$1:$B$10000,2,FALSE)=0,"Standalone",IF(ISNUMBER(MATCH(H10286,ConfigGrouping!$D$1:$D$10000,0)),"Primary","Secondary")),"")))))))))</f>
        <v/>
      </c>
    </row>
    <row r="10287" spans="5:5" ht="15" customHeight="1" x14ac:dyDescent="0.35">
      <c r="E10287" s="11" t="str">
        <f>IF(F10287="Primary Timing Controller","Timing",IF(F10287="Secondary Timing Controller","Timing",IF(F10287="Star","Ethernet",IF(F10287="Door Controller","Security Solution",IF(F10287="Elevator Controller","Security Solution",IF(F10287="Range Extender","Security Solution",IF(F10287="Dropbox","Standalone",IF(F10287="LF Exciter","Standalone",IF(OR(F10287="Monitor",F10287="Virtual Wall"),IF(VLOOKUP(H10287,IRDeviceDetails!$A$1:$B$10000,2,FALSE)=0,"Standalone",IF(ISNUMBER(MATCH(H10287,ConfigGrouping!$D$1:$D$10000,0)),"Primary","Secondary")),"")))))))))</f>
        <v/>
      </c>
    </row>
    <row r="10288" spans="5:5" ht="15" customHeight="1" x14ac:dyDescent="0.35">
      <c r="E10288" s="11" t="str">
        <f>IF(F10288="Primary Timing Controller","Timing",IF(F10288="Secondary Timing Controller","Timing",IF(F10288="Star","Ethernet",IF(F10288="Door Controller","Security Solution",IF(F10288="Elevator Controller","Security Solution",IF(F10288="Range Extender","Security Solution",IF(F10288="Dropbox","Standalone",IF(F10288="LF Exciter","Standalone",IF(OR(F10288="Monitor",F10288="Virtual Wall"),IF(VLOOKUP(H10288,IRDeviceDetails!$A$1:$B$10000,2,FALSE)=0,"Standalone",IF(ISNUMBER(MATCH(H10288,ConfigGrouping!$D$1:$D$10000,0)),"Primary","Secondary")),"")))))))))</f>
        <v/>
      </c>
    </row>
    <row r="10289" spans="5:5" ht="15" customHeight="1" x14ac:dyDescent="0.35">
      <c r="E10289" s="11" t="str">
        <f>IF(F10289="Primary Timing Controller","Timing",IF(F10289="Secondary Timing Controller","Timing",IF(F10289="Star","Ethernet",IF(F10289="Door Controller","Security Solution",IF(F10289="Elevator Controller","Security Solution",IF(F10289="Range Extender","Security Solution",IF(F10289="Dropbox","Standalone",IF(F10289="LF Exciter","Standalone",IF(OR(F10289="Monitor",F10289="Virtual Wall"),IF(VLOOKUP(H10289,IRDeviceDetails!$A$1:$B$10000,2,FALSE)=0,"Standalone",IF(ISNUMBER(MATCH(H10289,ConfigGrouping!$D$1:$D$10000,0)),"Primary","Secondary")),"")))))))))</f>
        <v/>
      </c>
    </row>
    <row r="10290" spans="5:5" ht="15" customHeight="1" x14ac:dyDescent="0.35">
      <c r="E10290" s="11" t="str">
        <f>IF(F10290="Primary Timing Controller","Timing",IF(F10290="Secondary Timing Controller","Timing",IF(F10290="Star","Ethernet",IF(F10290="Door Controller","Security Solution",IF(F10290="Elevator Controller","Security Solution",IF(F10290="Range Extender","Security Solution",IF(F10290="Dropbox","Standalone",IF(F10290="LF Exciter","Standalone",IF(OR(F10290="Monitor",F10290="Virtual Wall"),IF(VLOOKUP(H10290,IRDeviceDetails!$A$1:$B$10000,2,FALSE)=0,"Standalone",IF(ISNUMBER(MATCH(H10290,ConfigGrouping!$D$1:$D$10000,0)),"Primary","Secondary")),"")))))))))</f>
        <v/>
      </c>
    </row>
    <row r="10291" spans="5:5" ht="15" customHeight="1" x14ac:dyDescent="0.35">
      <c r="E10291" s="11" t="str">
        <f>IF(F10291="Primary Timing Controller","Timing",IF(F10291="Secondary Timing Controller","Timing",IF(F10291="Star","Ethernet",IF(F10291="Door Controller","Security Solution",IF(F10291="Elevator Controller","Security Solution",IF(F10291="Range Extender","Security Solution",IF(F10291="Dropbox","Standalone",IF(F10291="LF Exciter","Standalone",IF(OR(F10291="Monitor",F10291="Virtual Wall"),IF(VLOOKUP(H10291,IRDeviceDetails!$A$1:$B$10000,2,FALSE)=0,"Standalone",IF(ISNUMBER(MATCH(H10291,ConfigGrouping!$D$1:$D$10000,0)),"Primary","Secondary")),"")))))))))</f>
        <v/>
      </c>
    </row>
    <row r="10292" spans="5:5" ht="15" customHeight="1" x14ac:dyDescent="0.35">
      <c r="E10292" s="11" t="str">
        <f>IF(F10292="Primary Timing Controller","Timing",IF(F10292="Secondary Timing Controller","Timing",IF(F10292="Star","Ethernet",IF(F10292="Door Controller","Security Solution",IF(F10292="Elevator Controller","Security Solution",IF(F10292="Range Extender","Security Solution",IF(F10292="Dropbox","Standalone",IF(F10292="LF Exciter","Standalone",IF(OR(F10292="Monitor",F10292="Virtual Wall"),IF(VLOOKUP(H10292,IRDeviceDetails!$A$1:$B$10000,2,FALSE)=0,"Standalone",IF(ISNUMBER(MATCH(H10292,ConfigGrouping!$D$1:$D$10000,0)),"Primary","Secondary")),"")))))))))</f>
        <v/>
      </c>
    </row>
    <row r="10293" spans="5:5" ht="15" customHeight="1" x14ac:dyDescent="0.35">
      <c r="E10293" s="11" t="str">
        <f>IF(F10293="Primary Timing Controller","Timing",IF(F10293="Secondary Timing Controller","Timing",IF(F10293="Star","Ethernet",IF(F10293="Door Controller","Security Solution",IF(F10293="Elevator Controller","Security Solution",IF(F10293="Range Extender","Security Solution",IF(F10293="Dropbox","Standalone",IF(F10293="LF Exciter","Standalone",IF(OR(F10293="Monitor",F10293="Virtual Wall"),IF(VLOOKUP(H10293,IRDeviceDetails!$A$1:$B$10000,2,FALSE)=0,"Standalone",IF(ISNUMBER(MATCH(H10293,ConfigGrouping!$D$1:$D$10000,0)),"Primary","Secondary")),"")))))))))</f>
        <v/>
      </c>
    </row>
    <row r="10294" spans="5:5" ht="15" customHeight="1" x14ac:dyDescent="0.35">
      <c r="E10294" s="11" t="str">
        <f>IF(F10294="Primary Timing Controller","Timing",IF(F10294="Secondary Timing Controller","Timing",IF(F10294="Star","Ethernet",IF(F10294="Door Controller","Security Solution",IF(F10294="Elevator Controller","Security Solution",IF(F10294="Range Extender","Security Solution",IF(F10294="Dropbox","Standalone",IF(F10294="LF Exciter","Standalone",IF(OR(F10294="Monitor",F10294="Virtual Wall"),IF(VLOOKUP(H10294,IRDeviceDetails!$A$1:$B$10000,2,FALSE)=0,"Standalone",IF(ISNUMBER(MATCH(H10294,ConfigGrouping!$D$1:$D$10000,0)),"Primary","Secondary")),"")))))))))</f>
        <v/>
      </c>
    </row>
    <row r="10295" spans="5:5" ht="15" customHeight="1" x14ac:dyDescent="0.35">
      <c r="E10295" s="11" t="str">
        <f>IF(F10295="Primary Timing Controller","Timing",IF(F10295="Secondary Timing Controller","Timing",IF(F10295="Star","Ethernet",IF(F10295="Door Controller","Security Solution",IF(F10295="Elevator Controller","Security Solution",IF(F10295="Range Extender","Security Solution",IF(F10295="Dropbox","Standalone",IF(F10295="LF Exciter","Standalone",IF(OR(F10295="Monitor",F10295="Virtual Wall"),IF(VLOOKUP(H10295,IRDeviceDetails!$A$1:$B$10000,2,FALSE)=0,"Standalone",IF(ISNUMBER(MATCH(H10295,ConfigGrouping!$D$1:$D$10000,0)),"Primary","Secondary")),"")))))))))</f>
        <v/>
      </c>
    </row>
    <row r="10296" spans="5:5" ht="15" customHeight="1" x14ac:dyDescent="0.35">
      <c r="E10296" s="11" t="str">
        <f>IF(F10296="Primary Timing Controller","Timing",IF(F10296="Secondary Timing Controller","Timing",IF(F10296="Star","Ethernet",IF(F10296="Door Controller","Security Solution",IF(F10296="Elevator Controller","Security Solution",IF(F10296="Range Extender","Security Solution",IF(F10296="Dropbox","Standalone",IF(F10296="LF Exciter","Standalone",IF(OR(F10296="Monitor",F10296="Virtual Wall"),IF(VLOOKUP(H10296,IRDeviceDetails!$A$1:$B$10000,2,FALSE)=0,"Standalone",IF(ISNUMBER(MATCH(H10296,ConfigGrouping!$D$1:$D$10000,0)),"Primary","Secondary")),"")))))))))</f>
        <v/>
      </c>
    </row>
    <row r="10297" spans="5:5" ht="15" customHeight="1" x14ac:dyDescent="0.35">
      <c r="E10297" s="11" t="str">
        <f>IF(F10297="Primary Timing Controller","Timing",IF(F10297="Secondary Timing Controller","Timing",IF(F10297="Star","Ethernet",IF(F10297="Door Controller","Security Solution",IF(F10297="Elevator Controller","Security Solution",IF(F10297="Range Extender","Security Solution",IF(F10297="Dropbox","Standalone",IF(F10297="LF Exciter","Standalone",IF(OR(F10297="Monitor",F10297="Virtual Wall"),IF(VLOOKUP(H10297,IRDeviceDetails!$A$1:$B$10000,2,FALSE)=0,"Standalone",IF(ISNUMBER(MATCH(H10297,ConfigGrouping!$D$1:$D$10000,0)),"Primary","Secondary")),"")))))))))</f>
        <v/>
      </c>
    </row>
    <row r="10298" spans="5:5" ht="15" customHeight="1" x14ac:dyDescent="0.35">
      <c r="E10298" s="11" t="str">
        <f>IF(F10298="Primary Timing Controller","Timing",IF(F10298="Secondary Timing Controller","Timing",IF(F10298="Star","Ethernet",IF(F10298="Door Controller","Security Solution",IF(F10298="Elevator Controller","Security Solution",IF(F10298="Range Extender","Security Solution",IF(F10298="Dropbox","Standalone",IF(F10298="LF Exciter","Standalone",IF(OR(F10298="Monitor",F10298="Virtual Wall"),IF(VLOOKUP(H10298,IRDeviceDetails!$A$1:$B$10000,2,FALSE)=0,"Standalone",IF(ISNUMBER(MATCH(H10298,ConfigGrouping!$D$1:$D$10000,0)),"Primary","Secondary")),"")))))))))</f>
        <v/>
      </c>
    </row>
    <row r="10299" spans="5:5" ht="15" customHeight="1" x14ac:dyDescent="0.35">
      <c r="E10299" s="11" t="str">
        <f>IF(F10299="Primary Timing Controller","Timing",IF(F10299="Secondary Timing Controller","Timing",IF(F10299="Star","Ethernet",IF(F10299="Door Controller","Security Solution",IF(F10299="Elevator Controller","Security Solution",IF(F10299="Range Extender","Security Solution",IF(F10299="Dropbox","Standalone",IF(F10299="LF Exciter","Standalone",IF(OR(F10299="Monitor",F10299="Virtual Wall"),IF(VLOOKUP(H10299,IRDeviceDetails!$A$1:$B$10000,2,FALSE)=0,"Standalone",IF(ISNUMBER(MATCH(H10299,ConfigGrouping!$D$1:$D$10000,0)),"Primary","Secondary")),"")))))))))</f>
        <v/>
      </c>
    </row>
    <row r="10300" spans="5:5" ht="15" customHeight="1" x14ac:dyDescent="0.35">
      <c r="E10300" s="11" t="str">
        <f>IF(F10300="Primary Timing Controller","Timing",IF(F10300="Secondary Timing Controller","Timing",IF(F10300="Star","Ethernet",IF(F10300="Door Controller","Security Solution",IF(F10300="Elevator Controller","Security Solution",IF(F10300="Range Extender","Security Solution",IF(F10300="Dropbox","Standalone",IF(F10300="LF Exciter","Standalone",IF(OR(F10300="Monitor",F10300="Virtual Wall"),IF(VLOOKUP(H10300,IRDeviceDetails!$A$1:$B$10000,2,FALSE)=0,"Standalone",IF(ISNUMBER(MATCH(H10300,ConfigGrouping!$D$1:$D$10000,0)),"Primary","Secondary")),"")))))))))</f>
        <v/>
      </c>
    </row>
    <row r="10301" spans="5:5" ht="15" customHeight="1" x14ac:dyDescent="0.35">
      <c r="E10301" s="11" t="str">
        <f>IF(F10301="Primary Timing Controller","Timing",IF(F10301="Secondary Timing Controller","Timing",IF(F10301="Star","Ethernet",IF(F10301="Door Controller","Security Solution",IF(F10301="Elevator Controller","Security Solution",IF(F10301="Range Extender","Security Solution",IF(F10301="Dropbox","Standalone",IF(F10301="LF Exciter","Standalone",IF(OR(F10301="Monitor",F10301="Virtual Wall"),IF(VLOOKUP(H10301,IRDeviceDetails!$A$1:$B$10000,2,FALSE)=0,"Standalone",IF(ISNUMBER(MATCH(H10301,ConfigGrouping!$D$1:$D$10000,0)),"Primary","Secondary")),"")))))))))</f>
        <v/>
      </c>
    </row>
    <row r="10302" spans="5:5" ht="15" customHeight="1" x14ac:dyDescent="0.35">
      <c r="E10302" s="11" t="str">
        <f>IF(F10302="Primary Timing Controller","Timing",IF(F10302="Secondary Timing Controller","Timing",IF(F10302="Star","Ethernet",IF(F10302="Door Controller","Security Solution",IF(F10302="Elevator Controller","Security Solution",IF(F10302="Range Extender","Security Solution",IF(F10302="Dropbox","Standalone",IF(F10302="LF Exciter","Standalone",IF(OR(F10302="Monitor",F10302="Virtual Wall"),IF(VLOOKUP(H10302,IRDeviceDetails!$A$1:$B$10000,2,FALSE)=0,"Standalone",IF(ISNUMBER(MATCH(H10302,ConfigGrouping!$D$1:$D$10000,0)),"Primary","Secondary")),"")))))))))</f>
        <v/>
      </c>
    </row>
    <row r="10303" spans="5:5" ht="15" customHeight="1" x14ac:dyDescent="0.35">
      <c r="E10303" s="11" t="str">
        <f>IF(F10303="Primary Timing Controller","Timing",IF(F10303="Secondary Timing Controller","Timing",IF(F10303="Star","Ethernet",IF(F10303="Door Controller","Security Solution",IF(F10303="Elevator Controller","Security Solution",IF(F10303="Range Extender","Security Solution",IF(F10303="Dropbox","Standalone",IF(F10303="LF Exciter","Standalone",IF(OR(F10303="Monitor",F10303="Virtual Wall"),IF(VLOOKUP(H10303,IRDeviceDetails!$A$1:$B$10000,2,FALSE)=0,"Standalone",IF(ISNUMBER(MATCH(H10303,ConfigGrouping!$D$1:$D$10000,0)),"Primary","Secondary")),"")))))))))</f>
        <v/>
      </c>
    </row>
    <row r="10304" spans="5:5" ht="15" customHeight="1" x14ac:dyDescent="0.35">
      <c r="E10304" s="11" t="str">
        <f>IF(F10304="Primary Timing Controller","Timing",IF(F10304="Secondary Timing Controller","Timing",IF(F10304="Star","Ethernet",IF(F10304="Door Controller","Security Solution",IF(F10304="Elevator Controller","Security Solution",IF(F10304="Range Extender","Security Solution",IF(F10304="Dropbox","Standalone",IF(F10304="LF Exciter","Standalone",IF(OR(F10304="Monitor",F10304="Virtual Wall"),IF(VLOOKUP(H10304,IRDeviceDetails!$A$1:$B$10000,2,FALSE)=0,"Standalone",IF(ISNUMBER(MATCH(H10304,ConfigGrouping!$D$1:$D$10000,0)),"Primary","Secondary")),"")))))))))</f>
        <v/>
      </c>
    </row>
    <row r="10305" spans="5:5" ht="15" customHeight="1" x14ac:dyDescent="0.35">
      <c r="E10305" s="11" t="str">
        <f>IF(F10305="Primary Timing Controller","Timing",IF(F10305="Secondary Timing Controller","Timing",IF(F10305="Star","Ethernet",IF(F10305="Door Controller","Security Solution",IF(F10305="Elevator Controller","Security Solution",IF(F10305="Range Extender","Security Solution",IF(F10305="Dropbox","Standalone",IF(F10305="LF Exciter","Standalone",IF(OR(F10305="Monitor",F10305="Virtual Wall"),IF(VLOOKUP(H10305,IRDeviceDetails!$A$1:$B$10000,2,FALSE)=0,"Standalone",IF(ISNUMBER(MATCH(H10305,ConfigGrouping!$D$1:$D$10000,0)),"Primary","Secondary")),"")))))))))</f>
        <v/>
      </c>
    </row>
    <row r="10306" spans="5:5" ht="15" customHeight="1" x14ac:dyDescent="0.35">
      <c r="E10306" s="11" t="str">
        <f>IF(F10306="Primary Timing Controller","Timing",IF(F10306="Secondary Timing Controller","Timing",IF(F10306="Star","Ethernet",IF(F10306="Door Controller","Security Solution",IF(F10306="Elevator Controller","Security Solution",IF(F10306="Range Extender","Security Solution",IF(F10306="Dropbox","Standalone",IF(F10306="LF Exciter","Standalone",IF(OR(F10306="Monitor",F10306="Virtual Wall"),IF(VLOOKUP(H10306,IRDeviceDetails!$A$1:$B$10000,2,FALSE)=0,"Standalone",IF(ISNUMBER(MATCH(H10306,ConfigGrouping!$D$1:$D$10000,0)),"Primary","Secondary")),"")))))))))</f>
        <v/>
      </c>
    </row>
    <row r="10307" spans="5:5" ht="15" customHeight="1" x14ac:dyDescent="0.35">
      <c r="E10307" s="11" t="str">
        <f>IF(F10307="Primary Timing Controller","Timing",IF(F10307="Secondary Timing Controller","Timing",IF(F10307="Star","Ethernet",IF(F10307="Door Controller","Security Solution",IF(F10307="Elevator Controller","Security Solution",IF(F10307="Range Extender","Security Solution",IF(F10307="Dropbox","Standalone",IF(F10307="LF Exciter","Standalone",IF(OR(F10307="Monitor",F10307="Virtual Wall"),IF(VLOOKUP(H10307,IRDeviceDetails!$A$1:$B$10000,2,FALSE)=0,"Standalone",IF(ISNUMBER(MATCH(H10307,ConfigGrouping!$D$1:$D$10000,0)),"Primary","Secondary")),"")))))))))</f>
        <v/>
      </c>
    </row>
    <row r="10308" spans="5:5" ht="15" customHeight="1" x14ac:dyDescent="0.35">
      <c r="E10308" s="11" t="str">
        <f>IF(F10308="Primary Timing Controller","Timing",IF(F10308="Secondary Timing Controller","Timing",IF(F10308="Star","Ethernet",IF(F10308="Door Controller","Security Solution",IF(F10308="Elevator Controller","Security Solution",IF(F10308="Range Extender","Security Solution",IF(F10308="Dropbox","Standalone",IF(F10308="LF Exciter","Standalone",IF(OR(F10308="Monitor",F10308="Virtual Wall"),IF(VLOOKUP(H10308,IRDeviceDetails!$A$1:$B$10000,2,FALSE)=0,"Standalone",IF(ISNUMBER(MATCH(H10308,ConfigGrouping!$D$1:$D$10000,0)),"Primary","Secondary")),"")))))))))</f>
        <v/>
      </c>
    </row>
    <row r="10309" spans="5:5" ht="15" customHeight="1" x14ac:dyDescent="0.35">
      <c r="E10309" s="11" t="str">
        <f>IF(F10309="Primary Timing Controller","Timing",IF(F10309="Secondary Timing Controller","Timing",IF(F10309="Star","Ethernet",IF(F10309="Door Controller","Security Solution",IF(F10309="Elevator Controller","Security Solution",IF(F10309="Range Extender","Security Solution",IF(F10309="Dropbox","Standalone",IF(F10309="LF Exciter","Standalone",IF(OR(F10309="Monitor",F10309="Virtual Wall"),IF(VLOOKUP(H10309,IRDeviceDetails!$A$1:$B$10000,2,FALSE)=0,"Standalone",IF(ISNUMBER(MATCH(H10309,ConfigGrouping!$D$1:$D$10000,0)),"Primary","Secondary")),"")))))))))</f>
        <v/>
      </c>
    </row>
    <row r="10310" spans="5:5" ht="15" customHeight="1" x14ac:dyDescent="0.35">
      <c r="E10310" s="11" t="str">
        <f>IF(F10310="Primary Timing Controller","Timing",IF(F10310="Secondary Timing Controller","Timing",IF(F10310="Star","Ethernet",IF(F10310="Door Controller","Security Solution",IF(F10310="Elevator Controller","Security Solution",IF(F10310="Range Extender","Security Solution",IF(F10310="Dropbox","Standalone",IF(F10310="LF Exciter","Standalone",IF(OR(F10310="Monitor",F10310="Virtual Wall"),IF(VLOOKUP(H10310,IRDeviceDetails!$A$1:$B$10000,2,FALSE)=0,"Standalone",IF(ISNUMBER(MATCH(H10310,ConfigGrouping!$D$1:$D$10000,0)),"Primary","Secondary")),"")))))))))</f>
        <v/>
      </c>
    </row>
    <row r="10311" spans="5:5" ht="15" customHeight="1" x14ac:dyDescent="0.35">
      <c r="E10311" s="11" t="str">
        <f>IF(F10311="Primary Timing Controller","Timing",IF(F10311="Secondary Timing Controller","Timing",IF(F10311="Star","Ethernet",IF(F10311="Door Controller","Security Solution",IF(F10311="Elevator Controller","Security Solution",IF(F10311="Range Extender","Security Solution",IF(F10311="Dropbox","Standalone",IF(F10311="LF Exciter","Standalone",IF(OR(F10311="Monitor",F10311="Virtual Wall"),IF(VLOOKUP(H10311,IRDeviceDetails!$A$1:$B$10000,2,FALSE)=0,"Standalone",IF(ISNUMBER(MATCH(H10311,ConfigGrouping!$D$1:$D$10000,0)),"Primary","Secondary")),"")))))))))</f>
        <v/>
      </c>
    </row>
    <row r="10312" spans="5:5" ht="15" customHeight="1" x14ac:dyDescent="0.35">
      <c r="E10312" s="11" t="str">
        <f>IF(F10312="Primary Timing Controller","Timing",IF(F10312="Secondary Timing Controller","Timing",IF(F10312="Star","Ethernet",IF(F10312="Door Controller","Security Solution",IF(F10312="Elevator Controller","Security Solution",IF(F10312="Range Extender","Security Solution",IF(F10312="Dropbox","Standalone",IF(F10312="LF Exciter","Standalone",IF(OR(F10312="Monitor",F10312="Virtual Wall"),IF(VLOOKUP(H10312,IRDeviceDetails!$A$1:$B$10000,2,FALSE)=0,"Standalone",IF(ISNUMBER(MATCH(H10312,ConfigGrouping!$D$1:$D$10000,0)),"Primary","Secondary")),"")))))))))</f>
        <v/>
      </c>
    </row>
    <row r="10313" spans="5:5" ht="15" customHeight="1" x14ac:dyDescent="0.35">
      <c r="E10313" s="11" t="str">
        <f>IF(F10313="Primary Timing Controller","Timing",IF(F10313="Secondary Timing Controller","Timing",IF(F10313="Star","Ethernet",IF(F10313="Door Controller","Security Solution",IF(F10313="Elevator Controller","Security Solution",IF(F10313="Range Extender","Security Solution",IF(F10313="Dropbox","Standalone",IF(F10313="LF Exciter","Standalone",IF(OR(F10313="Monitor",F10313="Virtual Wall"),IF(VLOOKUP(H10313,IRDeviceDetails!$A$1:$B$10000,2,FALSE)=0,"Standalone",IF(ISNUMBER(MATCH(H10313,ConfigGrouping!$D$1:$D$10000,0)),"Primary","Secondary")),"")))))))))</f>
        <v/>
      </c>
    </row>
    <row r="10314" spans="5:5" ht="15" customHeight="1" x14ac:dyDescent="0.35">
      <c r="E10314" s="11" t="str">
        <f>IF(F10314="Primary Timing Controller","Timing",IF(F10314="Secondary Timing Controller","Timing",IF(F10314="Star","Ethernet",IF(F10314="Door Controller","Security Solution",IF(F10314="Elevator Controller","Security Solution",IF(F10314="Range Extender","Security Solution",IF(F10314="Dropbox","Standalone",IF(F10314="LF Exciter","Standalone",IF(OR(F10314="Monitor",F10314="Virtual Wall"),IF(VLOOKUP(H10314,IRDeviceDetails!$A$1:$B$10000,2,FALSE)=0,"Standalone",IF(ISNUMBER(MATCH(H10314,ConfigGrouping!$D$1:$D$10000,0)),"Primary","Secondary")),"")))))))))</f>
        <v/>
      </c>
    </row>
    <row r="10315" spans="5:5" ht="15" customHeight="1" x14ac:dyDescent="0.35">
      <c r="E10315" s="11" t="str">
        <f>IF(F10315="Primary Timing Controller","Timing",IF(F10315="Secondary Timing Controller","Timing",IF(F10315="Star","Ethernet",IF(F10315="Door Controller","Security Solution",IF(F10315="Elevator Controller","Security Solution",IF(F10315="Range Extender","Security Solution",IF(F10315="Dropbox","Standalone",IF(F10315="LF Exciter","Standalone",IF(OR(F10315="Monitor",F10315="Virtual Wall"),IF(VLOOKUP(H10315,IRDeviceDetails!$A$1:$B$10000,2,FALSE)=0,"Standalone",IF(ISNUMBER(MATCH(H10315,ConfigGrouping!$D$1:$D$10000,0)),"Primary","Secondary")),"")))))))))</f>
        <v/>
      </c>
    </row>
    <row r="10316" spans="5:5" ht="15" customHeight="1" x14ac:dyDescent="0.35">
      <c r="E10316" s="11" t="str">
        <f>IF(F10316="Primary Timing Controller","Timing",IF(F10316="Secondary Timing Controller","Timing",IF(F10316="Star","Ethernet",IF(F10316="Door Controller","Security Solution",IF(F10316="Elevator Controller","Security Solution",IF(F10316="Range Extender","Security Solution",IF(F10316="Dropbox","Standalone",IF(F10316="LF Exciter","Standalone",IF(OR(F10316="Monitor",F10316="Virtual Wall"),IF(VLOOKUP(H10316,IRDeviceDetails!$A$1:$B$10000,2,FALSE)=0,"Standalone",IF(ISNUMBER(MATCH(H10316,ConfigGrouping!$D$1:$D$10000,0)),"Primary","Secondary")),"")))))))))</f>
        <v/>
      </c>
    </row>
    <row r="10317" spans="5:5" ht="15" customHeight="1" x14ac:dyDescent="0.35">
      <c r="E10317" s="11" t="str">
        <f>IF(F10317="Primary Timing Controller","Timing",IF(F10317="Secondary Timing Controller","Timing",IF(F10317="Star","Ethernet",IF(F10317="Door Controller","Security Solution",IF(F10317="Elevator Controller","Security Solution",IF(F10317="Range Extender","Security Solution",IF(F10317="Dropbox","Standalone",IF(F10317="LF Exciter","Standalone",IF(OR(F10317="Monitor",F10317="Virtual Wall"),IF(VLOOKUP(H10317,IRDeviceDetails!$A$1:$B$10000,2,FALSE)=0,"Standalone",IF(ISNUMBER(MATCH(H10317,ConfigGrouping!$D$1:$D$10000,0)),"Primary","Secondary")),"")))))))))</f>
        <v/>
      </c>
    </row>
    <row r="10318" spans="5:5" ht="15" customHeight="1" x14ac:dyDescent="0.35">
      <c r="E10318" s="11" t="str">
        <f>IF(F10318="Primary Timing Controller","Timing",IF(F10318="Secondary Timing Controller","Timing",IF(F10318="Star","Ethernet",IF(F10318="Door Controller","Security Solution",IF(F10318="Elevator Controller","Security Solution",IF(F10318="Range Extender","Security Solution",IF(F10318="Dropbox","Standalone",IF(F10318="LF Exciter","Standalone",IF(OR(F10318="Monitor",F10318="Virtual Wall"),IF(VLOOKUP(H10318,IRDeviceDetails!$A$1:$B$10000,2,FALSE)=0,"Standalone",IF(ISNUMBER(MATCH(H10318,ConfigGrouping!$D$1:$D$10000,0)),"Primary","Secondary")),"")))))))))</f>
        <v/>
      </c>
    </row>
    <row r="10319" spans="5:5" ht="15" customHeight="1" x14ac:dyDescent="0.35">
      <c r="E10319" s="11" t="str">
        <f>IF(F10319="Primary Timing Controller","Timing",IF(F10319="Secondary Timing Controller","Timing",IF(F10319="Star","Ethernet",IF(F10319="Door Controller","Security Solution",IF(F10319="Elevator Controller","Security Solution",IF(F10319="Range Extender","Security Solution",IF(F10319="Dropbox","Standalone",IF(F10319="LF Exciter","Standalone",IF(OR(F10319="Monitor",F10319="Virtual Wall"),IF(VLOOKUP(H10319,IRDeviceDetails!$A$1:$B$10000,2,FALSE)=0,"Standalone",IF(ISNUMBER(MATCH(H10319,ConfigGrouping!$D$1:$D$10000,0)),"Primary","Secondary")),"")))))))))</f>
        <v/>
      </c>
    </row>
    <row r="10320" spans="5:5" ht="15" customHeight="1" x14ac:dyDescent="0.35">
      <c r="E10320" s="11" t="str">
        <f>IF(F10320="Primary Timing Controller","Timing",IF(F10320="Secondary Timing Controller","Timing",IF(F10320="Star","Ethernet",IF(F10320="Door Controller","Security Solution",IF(F10320="Elevator Controller","Security Solution",IF(F10320="Range Extender","Security Solution",IF(F10320="Dropbox","Standalone",IF(F10320="LF Exciter","Standalone",IF(OR(F10320="Monitor",F10320="Virtual Wall"),IF(VLOOKUP(H10320,IRDeviceDetails!$A$1:$B$10000,2,FALSE)=0,"Standalone",IF(ISNUMBER(MATCH(H10320,ConfigGrouping!$D$1:$D$10000,0)),"Primary","Secondary")),"")))))))))</f>
        <v/>
      </c>
    </row>
    <row r="10321" spans="5:5" ht="15" customHeight="1" x14ac:dyDescent="0.35">
      <c r="E10321" s="11" t="str">
        <f>IF(F10321="Primary Timing Controller","Timing",IF(F10321="Secondary Timing Controller","Timing",IF(F10321="Star","Ethernet",IF(F10321="Door Controller","Security Solution",IF(F10321="Elevator Controller","Security Solution",IF(F10321="Range Extender","Security Solution",IF(F10321="Dropbox","Standalone",IF(F10321="LF Exciter","Standalone",IF(OR(F10321="Monitor",F10321="Virtual Wall"),IF(VLOOKUP(H10321,IRDeviceDetails!$A$1:$B$10000,2,FALSE)=0,"Standalone",IF(ISNUMBER(MATCH(H10321,ConfigGrouping!$D$1:$D$10000,0)),"Primary","Secondary")),"")))))))))</f>
        <v/>
      </c>
    </row>
    <row r="10322" spans="5:5" ht="15" customHeight="1" x14ac:dyDescent="0.35">
      <c r="E10322" s="11" t="str">
        <f>IF(F10322="Primary Timing Controller","Timing",IF(F10322="Secondary Timing Controller","Timing",IF(F10322="Star","Ethernet",IF(F10322="Door Controller","Security Solution",IF(F10322="Elevator Controller","Security Solution",IF(F10322="Range Extender","Security Solution",IF(F10322="Dropbox","Standalone",IF(F10322="LF Exciter","Standalone",IF(OR(F10322="Monitor",F10322="Virtual Wall"),IF(VLOOKUP(H10322,IRDeviceDetails!$A$1:$B$10000,2,FALSE)=0,"Standalone",IF(ISNUMBER(MATCH(H10322,ConfigGrouping!$D$1:$D$10000,0)),"Primary","Secondary")),"")))))))))</f>
        <v/>
      </c>
    </row>
    <row r="10323" spans="5:5" ht="15" customHeight="1" x14ac:dyDescent="0.35">
      <c r="E10323" s="11" t="str">
        <f>IF(F10323="Primary Timing Controller","Timing",IF(F10323="Secondary Timing Controller","Timing",IF(F10323="Star","Ethernet",IF(F10323="Door Controller","Security Solution",IF(F10323="Elevator Controller","Security Solution",IF(F10323="Range Extender","Security Solution",IF(F10323="Dropbox","Standalone",IF(F10323="LF Exciter","Standalone",IF(OR(F10323="Monitor",F10323="Virtual Wall"),IF(VLOOKUP(H10323,IRDeviceDetails!$A$1:$B$10000,2,FALSE)=0,"Standalone",IF(ISNUMBER(MATCH(H10323,ConfigGrouping!$D$1:$D$10000,0)),"Primary","Secondary")),"")))))))))</f>
        <v/>
      </c>
    </row>
    <row r="10324" spans="5:5" ht="15" customHeight="1" x14ac:dyDescent="0.35">
      <c r="E10324" s="11" t="str">
        <f>IF(F10324="Primary Timing Controller","Timing",IF(F10324="Secondary Timing Controller","Timing",IF(F10324="Star","Ethernet",IF(F10324="Door Controller","Security Solution",IF(F10324="Elevator Controller","Security Solution",IF(F10324="Range Extender","Security Solution",IF(F10324="Dropbox","Standalone",IF(F10324="LF Exciter","Standalone",IF(OR(F10324="Monitor",F10324="Virtual Wall"),IF(VLOOKUP(H10324,IRDeviceDetails!$A$1:$B$10000,2,FALSE)=0,"Standalone",IF(ISNUMBER(MATCH(H10324,ConfigGrouping!$D$1:$D$10000,0)),"Primary","Secondary")),"")))))))))</f>
        <v/>
      </c>
    </row>
    <row r="10325" spans="5:5" ht="15" customHeight="1" x14ac:dyDescent="0.35">
      <c r="E10325" s="11" t="str">
        <f>IF(F10325="Primary Timing Controller","Timing",IF(F10325="Secondary Timing Controller","Timing",IF(F10325="Star","Ethernet",IF(F10325="Door Controller","Security Solution",IF(F10325="Elevator Controller","Security Solution",IF(F10325="Range Extender","Security Solution",IF(F10325="Dropbox","Standalone",IF(F10325="LF Exciter","Standalone",IF(OR(F10325="Monitor",F10325="Virtual Wall"),IF(VLOOKUP(H10325,IRDeviceDetails!$A$1:$B$10000,2,FALSE)=0,"Standalone",IF(ISNUMBER(MATCH(H10325,ConfigGrouping!$D$1:$D$10000,0)),"Primary","Secondary")),"")))))))))</f>
        <v/>
      </c>
    </row>
    <row r="10326" spans="5:5" ht="15" customHeight="1" x14ac:dyDescent="0.35">
      <c r="E10326" s="11" t="str">
        <f>IF(F10326="Primary Timing Controller","Timing",IF(F10326="Secondary Timing Controller","Timing",IF(F10326="Star","Ethernet",IF(F10326="Door Controller","Security Solution",IF(F10326="Elevator Controller","Security Solution",IF(F10326="Range Extender","Security Solution",IF(F10326="Dropbox","Standalone",IF(F10326="LF Exciter","Standalone",IF(OR(F10326="Monitor",F10326="Virtual Wall"),IF(VLOOKUP(H10326,IRDeviceDetails!$A$1:$B$10000,2,FALSE)=0,"Standalone",IF(ISNUMBER(MATCH(H10326,ConfigGrouping!$D$1:$D$10000,0)),"Primary","Secondary")),"")))))))))</f>
        <v/>
      </c>
    </row>
    <row r="10327" spans="5:5" ht="15" customHeight="1" x14ac:dyDescent="0.35">
      <c r="E10327" s="11" t="str">
        <f>IF(F10327="Primary Timing Controller","Timing",IF(F10327="Secondary Timing Controller","Timing",IF(F10327="Star","Ethernet",IF(F10327="Door Controller","Security Solution",IF(F10327="Elevator Controller","Security Solution",IF(F10327="Range Extender","Security Solution",IF(F10327="Dropbox","Standalone",IF(F10327="LF Exciter","Standalone",IF(OR(F10327="Monitor",F10327="Virtual Wall"),IF(VLOOKUP(H10327,IRDeviceDetails!$A$1:$B$10000,2,FALSE)=0,"Standalone",IF(ISNUMBER(MATCH(H10327,ConfigGrouping!$D$1:$D$10000,0)),"Primary","Secondary")),"")))))))))</f>
        <v/>
      </c>
    </row>
    <row r="10328" spans="5:5" ht="15" customHeight="1" x14ac:dyDescent="0.35">
      <c r="E10328" s="11" t="str">
        <f>IF(F10328="Primary Timing Controller","Timing",IF(F10328="Secondary Timing Controller","Timing",IF(F10328="Star","Ethernet",IF(F10328="Door Controller","Security Solution",IF(F10328="Elevator Controller","Security Solution",IF(F10328="Range Extender","Security Solution",IF(F10328="Dropbox","Standalone",IF(F10328="LF Exciter","Standalone",IF(OR(F10328="Monitor",F10328="Virtual Wall"),IF(VLOOKUP(H10328,IRDeviceDetails!$A$1:$B$10000,2,FALSE)=0,"Standalone",IF(ISNUMBER(MATCH(H10328,ConfigGrouping!$D$1:$D$10000,0)),"Primary","Secondary")),"")))))))))</f>
        <v/>
      </c>
    </row>
    <row r="10329" spans="5:5" ht="15" customHeight="1" x14ac:dyDescent="0.35">
      <c r="E10329" s="11" t="str">
        <f>IF(F10329="Primary Timing Controller","Timing",IF(F10329="Secondary Timing Controller","Timing",IF(F10329="Star","Ethernet",IF(F10329="Door Controller","Security Solution",IF(F10329="Elevator Controller","Security Solution",IF(F10329="Range Extender","Security Solution",IF(F10329="Dropbox","Standalone",IF(F10329="LF Exciter","Standalone",IF(OR(F10329="Monitor",F10329="Virtual Wall"),IF(VLOOKUP(H10329,IRDeviceDetails!$A$1:$B$10000,2,FALSE)=0,"Standalone",IF(ISNUMBER(MATCH(H10329,ConfigGrouping!$D$1:$D$10000,0)),"Primary","Secondary")),"")))))))))</f>
        <v/>
      </c>
    </row>
    <row r="10330" spans="5:5" ht="15" customHeight="1" x14ac:dyDescent="0.35">
      <c r="E10330" s="11" t="str">
        <f>IF(F10330="Primary Timing Controller","Timing",IF(F10330="Secondary Timing Controller","Timing",IF(F10330="Star","Ethernet",IF(F10330="Door Controller","Security Solution",IF(F10330="Elevator Controller","Security Solution",IF(F10330="Range Extender","Security Solution",IF(F10330="Dropbox","Standalone",IF(F10330="LF Exciter","Standalone",IF(OR(F10330="Monitor",F10330="Virtual Wall"),IF(VLOOKUP(H10330,IRDeviceDetails!$A$1:$B$10000,2,FALSE)=0,"Standalone",IF(ISNUMBER(MATCH(H10330,ConfigGrouping!$D$1:$D$10000,0)),"Primary","Secondary")),"")))))))))</f>
        <v/>
      </c>
    </row>
    <row r="10331" spans="5:5" ht="15" customHeight="1" x14ac:dyDescent="0.35">
      <c r="E10331" s="11" t="str">
        <f>IF(F10331="Primary Timing Controller","Timing",IF(F10331="Secondary Timing Controller","Timing",IF(F10331="Star","Ethernet",IF(F10331="Door Controller","Security Solution",IF(F10331="Elevator Controller","Security Solution",IF(F10331="Range Extender","Security Solution",IF(F10331="Dropbox","Standalone",IF(F10331="LF Exciter","Standalone",IF(OR(F10331="Monitor",F10331="Virtual Wall"),IF(VLOOKUP(H10331,IRDeviceDetails!$A$1:$B$10000,2,FALSE)=0,"Standalone",IF(ISNUMBER(MATCH(H10331,ConfigGrouping!$D$1:$D$10000,0)),"Primary","Secondary")),"")))))))))</f>
        <v/>
      </c>
    </row>
    <row r="10332" spans="5:5" ht="15" customHeight="1" x14ac:dyDescent="0.35">
      <c r="E10332" s="11" t="str">
        <f>IF(F10332="Primary Timing Controller","Timing",IF(F10332="Secondary Timing Controller","Timing",IF(F10332="Star","Ethernet",IF(F10332="Door Controller","Security Solution",IF(F10332="Elevator Controller","Security Solution",IF(F10332="Range Extender","Security Solution",IF(F10332="Dropbox","Standalone",IF(F10332="LF Exciter","Standalone",IF(OR(F10332="Monitor",F10332="Virtual Wall"),IF(VLOOKUP(H10332,IRDeviceDetails!$A$1:$B$10000,2,FALSE)=0,"Standalone",IF(ISNUMBER(MATCH(H10332,ConfigGrouping!$D$1:$D$10000,0)),"Primary","Secondary")),"")))))))))</f>
        <v/>
      </c>
    </row>
    <row r="10333" spans="5:5" ht="15" customHeight="1" x14ac:dyDescent="0.35">
      <c r="E10333" s="11" t="str">
        <f>IF(F10333="Primary Timing Controller","Timing",IF(F10333="Secondary Timing Controller","Timing",IF(F10333="Star","Ethernet",IF(F10333="Door Controller","Security Solution",IF(F10333="Elevator Controller","Security Solution",IF(F10333="Range Extender","Security Solution",IF(F10333="Dropbox","Standalone",IF(F10333="LF Exciter","Standalone",IF(OR(F10333="Monitor",F10333="Virtual Wall"),IF(VLOOKUP(H10333,IRDeviceDetails!$A$1:$B$10000,2,FALSE)=0,"Standalone",IF(ISNUMBER(MATCH(H10333,ConfigGrouping!$D$1:$D$10000,0)),"Primary","Secondary")),"")))))))))</f>
        <v/>
      </c>
    </row>
    <row r="10334" spans="5:5" ht="15" customHeight="1" x14ac:dyDescent="0.35">
      <c r="E10334" s="11" t="str">
        <f>IF(F10334="Primary Timing Controller","Timing",IF(F10334="Secondary Timing Controller","Timing",IF(F10334="Star","Ethernet",IF(F10334="Door Controller","Security Solution",IF(F10334="Elevator Controller","Security Solution",IF(F10334="Range Extender","Security Solution",IF(F10334="Dropbox","Standalone",IF(F10334="LF Exciter","Standalone",IF(OR(F10334="Monitor",F10334="Virtual Wall"),IF(VLOOKUP(H10334,IRDeviceDetails!$A$1:$B$10000,2,FALSE)=0,"Standalone",IF(ISNUMBER(MATCH(H10334,ConfigGrouping!$D$1:$D$10000,0)),"Primary","Secondary")),"")))))))))</f>
        <v/>
      </c>
    </row>
    <row r="10335" spans="5:5" ht="15" customHeight="1" x14ac:dyDescent="0.35">
      <c r="E10335" s="11" t="str">
        <f>IF(F10335="Primary Timing Controller","Timing",IF(F10335="Secondary Timing Controller","Timing",IF(F10335="Star","Ethernet",IF(F10335="Door Controller","Security Solution",IF(F10335="Elevator Controller","Security Solution",IF(F10335="Range Extender","Security Solution",IF(F10335="Dropbox","Standalone",IF(F10335="LF Exciter","Standalone",IF(OR(F10335="Monitor",F10335="Virtual Wall"),IF(VLOOKUP(H10335,IRDeviceDetails!$A$1:$B$10000,2,FALSE)=0,"Standalone",IF(ISNUMBER(MATCH(H10335,ConfigGrouping!$D$1:$D$10000,0)),"Primary","Secondary")),"")))))))))</f>
        <v/>
      </c>
    </row>
    <row r="10336" spans="5:5" ht="15" customHeight="1" x14ac:dyDescent="0.35">
      <c r="E10336" s="11" t="str">
        <f>IF(F10336="Primary Timing Controller","Timing",IF(F10336="Secondary Timing Controller","Timing",IF(F10336="Star","Ethernet",IF(F10336="Door Controller","Security Solution",IF(F10336="Elevator Controller","Security Solution",IF(F10336="Range Extender","Security Solution",IF(F10336="Dropbox","Standalone",IF(F10336="LF Exciter","Standalone",IF(OR(F10336="Monitor",F10336="Virtual Wall"),IF(VLOOKUP(H10336,IRDeviceDetails!$A$1:$B$10000,2,FALSE)=0,"Standalone",IF(ISNUMBER(MATCH(H10336,ConfigGrouping!$D$1:$D$10000,0)),"Primary","Secondary")),"")))))))))</f>
        <v/>
      </c>
    </row>
    <row r="10337" spans="5:5" ht="15" customHeight="1" x14ac:dyDescent="0.35">
      <c r="E10337" s="11" t="str">
        <f>IF(F10337="Primary Timing Controller","Timing",IF(F10337="Secondary Timing Controller","Timing",IF(F10337="Star","Ethernet",IF(F10337="Door Controller","Security Solution",IF(F10337="Elevator Controller","Security Solution",IF(F10337="Range Extender","Security Solution",IF(F10337="Dropbox","Standalone",IF(F10337="LF Exciter","Standalone",IF(OR(F10337="Monitor",F10337="Virtual Wall"),IF(VLOOKUP(H10337,IRDeviceDetails!$A$1:$B$10000,2,FALSE)=0,"Standalone",IF(ISNUMBER(MATCH(H10337,ConfigGrouping!$D$1:$D$10000,0)),"Primary","Secondary")),"")))))))))</f>
        <v/>
      </c>
    </row>
    <row r="10338" spans="5:5" ht="15" customHeight="1" x14ac:dyDescent="0.35">
      <c r="E10338" s="11" t="str">
        <f>IF(F10338="Primary Timing Controller","Timing",IF(F10338="Secondary Timing Controller","Timing",IF(F10338="Star","Ethernet",IF(F10338="Door Controller","Security Solution",IF(F10338="Elevator Controller","Security Solution",IF(F10338="Range Extender","Security Solution",IF(F10338="Dropbox","Standalone",IF(F10338="LF Exciter","Standalone",IF(OR(F10338="Monitor",F10338="Virtual Wall"),IF(VLOOKUP(H10338,IRDeviceDetails!$A$1:$B$10000,2,FALSE)=0,"Standalone",IF(ISNUMBER(MATCH(H10338,ConfigGrouping!$D$1:$D$10000,0)),"Primary","Secondary")),"")))))))))</f>
        <v/>
      </c>
    </row>
    <row r="10339" spans="5:5" ht="15" customHeight="1" x14ac:dyDescent="0.35">
      <c r="E10339" s="11" t="str">
        <f>IF(F10339="Primary Timing Controller","Timing",IF(F10339="Secondary Timing Controller","Timing",IF(F10339="Star","Ethernet",IF(F10339="Door Controller","Security Solution",IF(F10339="Elevator Controller","Security Solution",IF(F10339="Range Extender","Security Solution",IF(F10339="Dropbox","Standalone",IF(F10339="LF Exciter","Standalone",IF(OR(F10339="Monitor",F10339="Virtual Wall"),IF(VLOOKUP(H10339,IRDeviceDetails!$A$1:$B$10000,2,FALSE)=0,"Standalone",IF(ISNUMBER(MATCH(H10339,ConfigGrouping!$D$1:$D$10000,0)),"Primary","Secondary")),"")))))))))</f>
        <v/>
      </c>
    </row>
    <row r="10340" spans="5:5" ht="15" customHeight="1" x14ac:dyDescent="0.35">
      <c r="E10340" s="11" t="str">
        <f>IF(F10340="Primary Timing Controller","Timing",IF(F10340="Secondary Timing Controller","Timing",IF(F10340="Star","Ethernet",IF(F10340="Door Controller","Security Solution",IF(F10340="Elevator Controller","Security Solution",IF(F10340="Range Extender","Security Solution",IF(F10340="Dropbox","Standalone",IF(F10340="LF Exciter","Standalone",IF(OR(F10340="Monitor",F10340="Virtual Wall"),IF(VLOOKUP(H10340,IRDeviceDetails!$A$1:$B$10000,2,FALSE)=0,"Standalone",IF(ISNUMBER(MATCH(H10340,ConfigGrouping!$D$1:$D$10000,0)),"Primary","Secondary")),"")))))))))</f>
        <v/>
      </c>
    </row>
    <row r="10341" spans="5:5" ht="15" customHeight="1" x14ac:dyDescent="0.35">
      <c r="E10341" s="11" t="str">
        <f>IF(F10341="Primary Timing Controller","Timing",IF(F10341="Secondary Timing Controller","Timing",IF(F10341="Star","Ethernet",IF(F10341="Door Controller","Security Solution",IF(F10341="Elevator Controller","Security Solution",IF(F10341="Range Extender","Security Solution",IF(F10341="Dropbox","Standalone",IF(F10341="LF Exciter","Standalone",IF(OR(F10341="Monitor",F10341="Virtual Wall"),IF(VLOOKUP(H10341,IRDeviceDetails!$A$1:$B$10000,2,FALSE)=0,"Standalone",IF(ISNUMBER(MATCH(H10341,ConfigGrouping!$D$1:$D$10000,0)),"Primary","Secondary")),"")))))))))</f>
        <v/>
      </c>
    </row>
    <row r="10342" spans="5:5" ht="15" customHeight="1" x14ac:dyDescent="0.35">
      <c r="E10342" s="11" t="str">
        <f>IF(F10342="Primary Timing Controller","Timing",IF(F10342="Secondary Timing Controller","Timing",IF(F10342="Star","Ethernet",IF(F10342="Door Controller","Security Solution",IF(F10342="Elevator Controller","Security Solution",IF(F10342="Range Extender","Security Solution",IF(F10342="Dropbox","Standalone",IF(F10342="LF Exciter","Standalone",IF(OR(F10342="Monitor",F10342="Virtual Wall"),IF(VLOOKUP(H10342,IRDeviceDetails!$A$1:$B$10000,2,FALSE)=0,"Standalone",IF(ISNUMBER(MATCH(H10342,ConfigGrouping!$D$1:$D$10000,0)),"Primary","Secondary")),"")))))))))</f>
        <v/>
      </c>
    </row>
    <row r="10343" spans="5:5" ht="15" customHeight="1" x14ac:dyDescent="0.35">
      <c r="E10343" s="11" t="str">
        <f>IF(F10343="Primary Timing Controller","Timing",IF(F10343="Secondary Timing Controller","Timing",IF(F10343="Star","Ethernet",IF(F10343="Door Controller","Security Solution",IF(F10343="Elevator Controller","Security Solution",IF(F10343="Range Extender","Security Solution",IF(F10343="Dropbox","Standalone",IF(F10343="LF Exciter","Standalone",IF(OR(F10343="Monitor",F10343="Virtual Wall"),IF(VLOOKUP(H10343,IRDeviceDetails!$A$1:$B$10000,2,FALSE)=0,"Standalone",IF(ISNUMBER(MATCH(H10343,ConfigGrouping!$D$1:$D$10000,0)),"Primary","Secondary")),"")))))))))</f>
        <v/>
      </c>
    </row>
    <row r="10344" spans="5:5" ht="15" customHeight="1" x14ac:dyDescent="0.35">
      <c r="E10344" s="11" t="str">
        <f>IF(F10344="Primary Timing Controller","Timing",IF(F10344="Secondary Timing Controller","Timing",IF(F10344="Star","Ethernet",IF(F10344="Door Controller","Security Solution",IF(F10344="Elevator Controller","Security Solution",IF(F10344="Range Extender","Security Solution",IF(F10344="Dropbox","Standalone",IF(F10344="LF Exciter","Standalone",IF(OR(F10344="Monitor",F10344="Virtual Wall"),IF(VLOOKUP(H10344,IRDeviceDetails!$A$1:$B$10000,2,FALSE)=0,"Standalone",IF(ISNUMBER(MATCH(H10344,ConfigGrouping!$D$1:$D$10000,0)),"Primary","Secondary")),"")))))))))</f>
        <v/>
      </c>
    </row>
    <row r="10345" spans="5:5" ht="15" customHeight="1" x14ac:dyDescent="0.35">
      <c r="E10345" s="11" t="str">
        <f>IF(F10345="Primary Timing Controller","Timing",IF(F10345="Secondary Timing Controller","Timing",IF(F10345="Star","Ethernet",IF(F10345="Door Controller","Security Solution",IF(F10345="Elevator Controller","Security Solution",IF(F10345="Range Extender","Security Solution",IF(F10345="Dropbox","Standalone",IF(F10345="LF Exciter","Standalone",IF(OR(F10345="Monitor",F10345="Virtual Wall"),IF(VLOOKUP(H10345,IRDeviceDetails!$A$1:$B$10000,2,FALSE)=0,"Standalone",IF(ISNUMBER(MATCH(H10345,ConfigGrouping!$D$1:$D$10000,0)),"Primary","Secondary")),"")))))))))</f>
        <v/>
      </c>
    </row>
    <row r="10346" spans="5:5" ht="15" customHeight="1" x14ac:dyDescent="0.35">
      <c r="E10346" s="11" t="str">
        <f>IF(F10346="Primary Timing Controller","Timing",IF(F10346="Secondary Timing Controller","Timing",IF(F10346="Star","Ethernet",IF(F10346="Door Controller","Security Solution",IF(F10346="Elevator Controller","Security Solution",IF(F10346="Range Extender","Security Solution",IF(F10346="Dropbox","Standalone",IF(F10346="LF Exciter","Standalone",IF(OR(F10346="Monitor",F10346="Virtual Wall"),IF(VLOOKUP(H10346,IRDeviceDetails!$A$1:$B$10000,2,FALSE)=0,"Standalone",IF(ISNUMBER(MATCH(H10346,ConfigGrouping!$D$1:$D$10000,0)),"Primary","Secondary")),"")))))))))</f>
        <v/>
      </c>
    </row>
    <row r="10347" spans="5:5" ht="15" customHeight="1" x14ac:dyDescent="0.35">
      <c r="E10347" s="11" t="str">
        <f>IF(F10347="Primary Timing Controller","Timing",IF(F10347="Secondary Timing Controller","Timing",IF(F10347="Star","Ethernet",IF(F10347="Door Controller","Security Solution",IF(F10347="Elevator Controller","Security Solution",IF(F10347="Range Extender","Security Solution",IF(F10347="Dropbox","Standalone",IF(F10347="LF Exciter","Standalone",IF(OR(F10347="Monitor",F10347="Virtual Wall"),IF(VLOOKUP(H10347,IRDeviceDetails!$A$1:$B$10000,2,FALSE)=0,"Standalone",IF(ISNUMBER(MATCH(H10347,ConfigGrouping!$D$1:$D$10000,0)),"Primary","Secondary")),"")))))))))</f>
        <v/>
      </c>
    </row>
    <row r="10348" spans="5:5" ht="15" customHeight="1" x14ac:dyDescent="0.35">
      <c r="E10348" s="11" t="str">
        <f>IF(F10348="Primary Timing Controller","Timing",IF(F10348="Secondary Timing Controller","Timing",IF(F10348="Star","Ethernet",IF(F10348="Door Controller","Security Solution",IF(F10348="Elevator Controller","Security Solution",IF(F10348="Range Extender","Security Solution",IF(F10348="Dropbox","Standalone",IF(F10348="LF Exciter","Standalone",IF(OR(F10348="Monitor",F10348="Virtual Wall"),IF(VLOOKUP(H10348,IRDeviceDetails!$A$1:$B$10000,2,FALSE)=0,"Standalone",IF(ISNUMBER(MATCH(H10348,ConfigGrouping!$D$1:$D$10000,0)),"Primary","Secondary")),"")))))))))</f>
        <v/>
      </c>
    </row>
    <row r="10349" spans="5:5" ht="15" customHeight="1" x14ac:dyDescent="0.35">
      <c r="E10349" s="11" t="str">
        <f>IF(F10349="Primary Timing Controller","Timing",IF(F10349="Secondary Timing Controller","Timing",IF(F10349="Star","Ethernet",IF(F10349="Door Controller","Security Solution",IF(F10349="Elevator Controller","Security Solution",IF(F10349="Range Extender","Security Solution",IF(F10349="Dropbox","Standalone",IF(F10349="LF Exciter","Standalone",IF(OR(F10349="Monitor",F10349="Virtual Wall"),IF(VLOOKUP(H10349,IRDeviceDetails!$A$1:$B$10000,2,FALSE)=0,"Standalone",IF(ISNUMBER(MATCH(H10349,ConfigGrouping!$D$1:$D$10000,0)),"Primary","Secondary")),"")))))))))</f>
        <v/>
      </c>
    </row>
    <row r="10350" spans="5:5" ht="15" customHeight="1" x14ac:dyDescent="0.35">
      <c r="E10350" s="11" t="str">
        <f>IF(F10350="Primary Timing Controller","Timing",IF(F10350="Secondary Timing Controller","Timing",IF(F10350="Star","Ethernet",IF(F10350="Door Controller","Security Solution",IF(F10350="Elevator Controller","Security Solution",IF(F10350="Range Extender","Security Solution",IF(F10350="Dropbox","Standalone",IF(F10350="LF Exciter","Standalone",IF(OR(F10350="Monitor",F10350="Virtual Wall"),IF(VLOOKUP(H10350,IRDeviceDetails!$A$1:$B$10000,2,FALSE)=0,"Standalone",IF(ISNUMBER(MATCH(H10350,ConfigGrouping!$D$1:$D$10000,0)),"Primary","Secondary")),"")))))))))</f>
        <v/>
      </c>
    </row>
    <row r="10351" spans="5:5" ht="15" customHeight="1" x14ac:dyDescent="0.35">
      <c r="E10351" s="11" t="str">
        <f>IF(F10351="Primary Timing Controller","Timing",IF(F10351="Secondary Timing Controller","Timing",IF(F10351="Star","Ethernet",IF(F10351="Door Controller","Security Solution",IF(F10351="Elevator Controller","Security Solution",IF(F10351="Range Extender","Security Solution",IF(F10351="Dropbox","Standalone",IF(F10351="LF Exciter","Standalone",IF(OR(F10351="Monitor",F10351="Virtual Wall"),IF(VLOOKUP(H10351,IRDeviceDetails!$A$1:$B$10000,2,FALSE)=0,"Standalone",IF(ISNUMBER(MATCH(H10351,ConfigGrouping!$D$1:$D$10000,0)),"Primary","Secondary")),"")))))))))</f>
        <v/>
      </c>
    </row>
    <row r="10352" spans="5:5" ht="15" customHeight="1" x14ac:dyDescent="0.35">
      <c r="E10352" s="11" t="str">
        <f>IF(F10352="Primary Timing Controller","Timing",IF(F10352="Secondary Timing Controller","Timing",IF(F10352="Star","Ethernet",IF(F10352="Door Controller","Security Solution",IF(F10352="Elevator Controller","Security Solution",IF(F10352="Range Extender","Security Solution",IF(F10352="Dropbox","Standalone",IF(F10352="LF Exciter","Standalone",IF(OR(F10352="Monitor",F10352="Virtual Wall"),IF(VLOOKUP(H10352,IRDeviceDetails!$A$1:$B$10000,2,FALSE)=0,"Standalone",IF(ISNUMBER(MATCH(H10352,ConfigGrouping!$D$1:$D$10000,0)),"Primary","Secondary")),"")))))))))</f>
        <v/>
      </c>
    </row>
    <row r="10353" spans="5:5" ht="15" customHeight="1" x14ac:dyDescent="0.35">
      <c r="E10353" s="11" t="str">
        <f>IF(F10353="Primary Timing Controller","Timing",IF(F10353="Secondary Timing Controller","Timing",IF(F10353="Star","Ethernet",IF(F10353="Door Controller","Security Solution",IF(F10353="Elevator Controller","Security Solution",IF(F10353="Range Extender","Security Solution",IF(F10353="Dropbox","Standalone",IF(F10353="LF Exciter","Standalone",IF(OR(F10353="Monitor",F10353="Virtual Wall"),IF(VLOOKUP(H10353,IRDeviceDetails!$A$1:$B$10000,2,FALSE)=0,"Standalone",IF(ISNUMBER(MATCH(H10353,ConfigGrouping!$D$1:$D$10000,0)),"Primary","Secondary")),"")))))))))</f>
        <v/>
      </c>
    </row>
    <row r="10354" spans="5:5" ht="15" customHeight="1" x14ac:dyDescent="0.35">
      <c r="E10354" s="11" t="str">
        <f>IF(F10354="Primary Timing Controller","Timing",IF(F10354="Secondary Timing Controller","Timing",IF(F10354="Star","Ethernet",IF(F10354="Door Controller","Security Solution",IF(F10354="Elevator Controller","Security Solution",IF(F10354="Range Extender","Security Solution",IF(F10354="Dropbox","Standalone",IF(F10354="LF Exciter","Standalone",IF(OR(F10354="Monitor",F10354="Virtual Wall"),IF(VLOOKUP(H10354,IRDeviceDetails!$A$1:$B$10000,2,FALSE)=0,"Standalone",IF(ISNUMBER(MATCH(H10354,ConfigGrouping!$D$1:$D$10000,0)),"Primary","Secondary")),"")))))))))</f>
        <v/>
      </c>
    </row>
    <row r="10355" spans="5:5" ht="15" customHeight="1" x14ac:dyDescent="0.35">
      <c r="E10355" s="11" t="str">
        <f>IF(F10355="Primary Timing Controller","Timing",IF(F10355="Secondary Timing Controller","Timing",IF(F10355="Star","Ethernet",IF(F10355="Door Controller","Security Solution",IF(F10355="Elevator Controller","Security Solution",IF(F10355="Range Extender","Security Solution",IF(F10355="Dropbox","Standalone",IF(F10355="LF Exciter","Standalone",IF(OR(F10355="Monitor",F10355="Virtual Wall"),IF(VLOOKUP(H10355,IRDeviceDetails!$A$1:$B$10000,2,FALSE)=0,"Standalone",IF(ISNUMBER(MATCH(H10355,ConfigGrouping!$D$1:$D$10000,0)),"Primary","Secondary")),"")))))))))</f>
        <v/>
      </c>
    </row>
    <row r="10356" spans="5:5" ht="15" customHeight="1" x14ac:dyDescent="0.35">
      <c r="E10356" s="11" t="str">
        <f>IF(F10356="Primary Timing Controller","Timing",IF(F10356="Secondary Timing Controller","Timing",IF(F10356="Star","Ethernet",IF(F10356="Door Controller","Security Solution",IF(F10356="Elevator Controller","Security Solution",IF(F10356="Range Extender","Security Solution",IF(F10356="Dropbox","Standalone",IF(F10356="LF Exciter","Standalone",IF(OR(F10356="Monitor",F10356="Virtual Wall"),IF(VLOOKUP(H10356,IRDeviceDetails!$A$1:$B$10000,2,FALSE)=0,"Standalone",IF(ISNUMBER(MATCH(H10356,ConfigGrouping!$D$1:$D$10000,0)),"Primary","Secondary")),"")))))))))</f>
        <v/>
      </c>
    </row>
    <row r="10357" spans="5:5" ht="15" customHeight="1" x14ac:dyDescent="0.35">
      <c r="E10357" s="11" t="str">
        <f>IF(F10357="Primary Timing Controller","Timing",IF(F10357="Secondary Timing Controller","Timing",IF(F10357="Star","Ethernet",IF(F10357="Door Controller","Security Solution",IF(F10357="Elevator Controller","Security Solution",IF(F10357="Range Extender","Security Solution",IF(F10357="Dropbox","Standalone",IF(F10357="LF Exciter","Standalone",IF(OR(F10357="Monitor",F10357="Virtual Wall"),IF(VLOOKUP(H10357,IRDeviceDetails!$A$1:$B$10000,2,FALSE)=0,"Standalone",IF(ISNUMBER(MATCH(H10357,ConfigGrouping!$D$1:$D$10000,0)),"Primary","Secondary")),"")))))))))</f>
        <v/>
      </c>
    </row>
    <row r="10358" spans="5:5" ht="15" customHeight="1" x14ac:dyDescent="0.35">
      <c r="E10358" s="11" t="str">
        <f>IF(F10358="Primary Timing Controller","Timing",IF(F10358="Secondary Timing Controller","Timing",IF(F10358="Star","Ethernet",IF(F10358="Door Controller","Security Solution",IF(F10358="Elevator Controller","Security Solution",IF(F10358="Range Extender","Security Solution",IF(F10358="Dropbox","Standalone",IF(F10358="LF Exciter","Standalone",IF(OR(F10358="Monitor",F10358="Virtual Wall"),IF(VLOOKUP(H10358,IRDeviceDetails!$A$1:$B$10000,2,FALSE)=0,"Standalone",IF(ISNUMBER(MATCH(H10358,ConfigGrouping!$D$1:$D$10000,0)),"Primary","Secondary")),"")))))))))</f>
        <v/>
      </c>
    </row>
    <row r="10359" spans="5:5" ht="15" customHeight="1" x14ac:dyDescent="0.35">
      <c r="E10359" s="11" t="str">
        <f>IF(F10359="Primary Timing Controller","Timing",IF(F10359="Secondary Timing Controller","Timing",IF(F10359="Star","Ethernet",IF(F10359="Door Controller","Security Solution",IF(F10359="Elevator Controller","Security Solution",IF(F10359="Range Extender","Security Solution",IF(F10359="Dropbox","Standalone",IF(F10359="LF Exciter","Standalone",IF(OR(F10359="Monitor",F10359="Virtual Wall"),IF(VLOOKUP(H10359,IRDeviceDetails!$A$1:$B$10000,2,FALSE)=0,"Standalone",IF(ISNUMBER(MATCH(H10359,ConfigGrouping!$D$1:$D$10000,0)),"Primary","Secondary")),"")))))))))</f>
        <v/>
      </c>
    </row>
    <row r="10360" spans="5:5" ht="15" customHeight="1" x14ac:dyDescent="0.35">
      <c r="E10360" s="11" t="str">
        <f>IF(F10360="Primary Timing Controller","Timing",IF(F10360="Secondary Timing Controller","Timing",IF(F10360="Star","Ethernet",IF(F10360="Door Controller","Security Solution",IF(F10360="Elevator Controller","Security Solution",IF(F10360="Range Extender","Security Solution",IF(F10360="Dropbox","Standalone",IF(F10360="LF Exciter","Standalone",IF(OR(F10360="Monitor",F10360="Virtual Wall"),IF(VLOOKUP(H10360,IRDeviceDetails!$A$1:$B$10000,2,FALSE)=0,"Standalone",IF(ISNUMBER(MATCH(H10360,ConfigGrouping!$D$1:$D$10000,0)),"Primary","Secondary")),"")))))))))</f>
        <v/>
      </c>
    </row>
    <row r="10361" spans="5:5" ht="15" customHeight="1" x14ac:dyDescent="0.35">
      <c r="E10361" s="11" t="str">
        <f>IF(F10361="Primary Timing Controller","Timing",IF(F10361="Secondary Timing Controller","Timing",IF(F10361="Star","Ethernet",IF(F10361="Door Controller","Security Solution",IF(F10361="Elevator Controller","Security Solution",IF(F10361="Range Extender","Security Solution",IF(F10361="Dropbox","Standalone",IF(F10361="LF Exciter","Standalone",IF(OR(F10361="Monitor",F10361="Virtual Wall"),IF(VLOOKUP(H10361,IRDeviceDetails!$A$1:$B$10000,2,FALSE)=0,"Standalone",IF(ISNUMBER(MATCH(H10361,ConfigGrouping!$D$1:$D$10000,0)),"Primary","Secondary")),"")))))))))</f>
        <v/>
      </c>
    </row>
    <row r="10362" spans="5:5" ht="15" customHeight="1" x14ac:dyDescent="0.35">
      <c r="E10362" s="11" t="str">
        <f>IF(F10362="Primary Timing Controller","Timing",IF(F10362="Secondary Timing Controller","Timing",IF(F10362="Star","Ethernet",IF(F10362="Door Controller","Security Solution",IF(F10362="Elevator Controller","Security Solution",IF(F10362="Range Extender","Security Solution",IF(F10362="Dropbox","Standalone",IF(F10362="LF Exciter","Standalone",IF(OR(F10362="Monitor",F10362="Virtual Wall"),IF(VLOOKUP(H10362,IRDeviceDetails!$A$1:$B$10000,2,FALSE)=0,"Standalone",IF(ISNUMBER(MATCH(H10362,ConfigGrouping!$D$1:$D$10000,0)),"Primary","Secondary")),"")))))))))</f>
        <v/>
      </c>
    </row>
    <row r="10363" spans="5:5" ht="15" customHeight="1" x14ac:dyDescent="0.35">
      <c r="E10363" s="11" t="str">
        <f>IF(F10363="Primary Timing Controller","Timing",IF(F10363="Secondary Timing Controller","Timing",IF(F10363="Star","Ethernet",IF(F10363="Door Controller","Security Solution",IF(F10363="Elevator Controller","Security Solution",IF(F10363="Range Extender","Security Solution",IF(F10363="Dropbox","Standalone",IF(F10363="LF Exciter","Standalone",IF(OR(F10363="Monitor",F10363="Virtual Wall"),IF(VLOOKUP(H10363,IRDeviceDetails!$A$1:$B$10000,2,FALSE)=0,"Standalone",IF(ISNUMBER(MATCH(H10363,ConfigGrouping!$D$1:$D$10000,0)),"Primary","Secondary")),"")))))))))</f>
        <v/>
      </c>
    </row>
    <row r="10364" spans="5:5" ht="15" customHeight="1" x14ac:dyDescent="0.35">
      <c r="E10364" s="11" t="str">
        <f>IF(F10364="Primary Timing Controller","Timing",IF(F10364="Secondary Timing Controller","Timing",IF(F10364="Star","Ethernet",IF(F10364="Door Controller","Security Solution",IF(F10364="Elevator Controller","Security Solution",IF(F10364="Range Extender","Security Solution",IF(F10364="Dropbox","Standalone",IF(F10364="LF Exciter","Standalone",IF(OR(F10364="Monitor",F10364="Virtual Wall"),IF(VLOOKUP(H10364,IRDeviceDetails!$A$1:$B$10000,2,FALSE)=0,"Standalone",IF(ISNUMBER(MATCH(H10364,ConfigGrouping!$D$1:$D$10000,0)),"Primary","Secondary")),"")))))))))</f>
        <v/>
      </c>
    </row>
    <row r="10365" spans="5:5" ht="15" customHeight="1" x14ac:dyDescent="0.35">
      <c r="E10365" s="11" t="str">
        <f>IF(F10365="Primary Timing Controller","Timing",IF(F10365="Secondary Timing Controller","Timing",IF(F10365="Star","Ethernet",IF(F10365="Door Controller","Security Solution",IF(F10365="Elevator Controller","Security Solution",IF(F10365="Range Extender","Security Solution",IF(F10365="Dropbox","Standalone",IF(F10365="LF Exciter","Standalone",IF(OR(F10365="Monitor",F10365="Virtual Wall"),IF(VLOOKUP(H10365,IRDeviceDetails!$A$1:$B$10000,2,FALSE)=0,"Standalone",IF(ISNUMBER(MATCH(H10365,ConfigGrouping!$D$1:$D$10000,0)),"Primary","Secondary")),"")))))))))</f>
        <v/>
      </c>
    </row>
    <row r="10366" spans="5:5" ht="15" customHeight="1" x14ac:dyDescent="0.35">
      <c r="E10366" s="11" t="str">
        <f>IF(F10366="Primary Timing Controller","Timing",IF(F10366="Secondary Timing Controller","Timing",IF(F10366="Star","Ethernet",IF(F10366="Door Controller","Security Solution",IF(F10366="Elevator Controller","Security Solution",IF(F10366="Range Extender","Security Solution",IF(F10366="Dropbox","Standalone",IF(F10366="LF Exciter","Standalone",IF(OR(F10366="Monitor",F10366="Virtual Wall"),IF(VLOOKUP(H10366,IRDeviceDetails!$A$1:$B$10000,2,FALSE)=0,"Standalone",IF(ISNUMBER(MATCH(H10366,ConfigGrouping!$D$1:$D$10000,0)),"Primary","Secondary")),"")))))))))</f>
        <v/>
      </c>
    </row>
    <row r="10367" spans="5:5" ht="15" customHeight="1" x14ac:dyDescent="0.35">
      <c r="E10367" s="11" t="str">
        <f>IF(F10367="Primary Timing Controller","Timing",IF(F10367="Secondary Timing Controller","Timing",IF(F10367="Star","Ethernet",IF(F10367="Door Controller","Security Solution",IF(F10367="Elevator Controller","Security Solution",IF(F10367="Range Extender","Security Solution",IF(F10367="Dropbox","Standalone",IF(F10367="LF Exciter","Standalone",IF(OR(F10367="Monitor",F10367="Virtual Wall"),IF(VLOOKUP(H10367,IRDeviceDetails!$A$1:$B$10000,2,FALSE)=0,"Standalone",IF(ISNUMBER(MATCH(H10367,ConfigGrouping!$D$1:$D$10000,0)),"Primary","Secondary")),"")))))))))</f>
        <v/>
      </c>
    </row>
    <row r="10368" spans="5:5" ht="15" customHeight="1" x14ac:dyDescent="0.35">
      <c r="E10368" s="11" t="str">
        <f>IF(F10368="Primary Timing Controller","Timing",IF(F10368="Secondary Timing Controller","Timing",IF(F10368="Star","Ethernet",IF(F10368="Door Controller","Security Solution",IF(F10368="Elevator Controller","Security Solution",IF(F10368="Range Extender","Security Solution",IF(F10368="Dropbox","Standalone",IF(F10368="LF Exciter","Standalone",IF(OR(F10368="Monitor",F10368="Virtual Wall"),IF(VLOOKUP(H10368,IRDeviceDetails!$A$1:$B$10000,2,FALSE)=0,"Standalone",IF(ISNUMBER(MATCH(H10368,ConfigGrouping!$D$1:$D$10000,0)),"Primary","Secondary")),"")))))))))</f>
        <v/>
      </c>
    </row>
    <row r="10369" spans="5:5" ht="15" customHeight="1" x14ac:dyDescent="0.35">
      <c r="E10369" s="11" t="str">
        <f>IF(F10369="Primary Timing Controller","Timing",IF(F10369="Secondary Timing Controller","Timing",IF(F10369="Star","Ethernet",IF(F10369="Door Controller","Security Solution",IF(F10369="Elevator Controller","Security Solution",IF(F10369="Range Extender","Security Solution",IF(F10369="Dropbox","Standalone",IF(F10369="LF Exciter","Standalone",IF(OR(F10369="Monitor",F10369="Virtual Wall"),IF(VLOOKUP(H10369,IRDeviceDetails!$A$1:$B$10000,2,FALSE)=0,"Standalone",IF(ISNUMBER(MATCH(H10369,ConfigGrouping!$D$1:$D$10000,0)),"Primary","Secondary")),"")))))))))</f>
        <v/>
      </c>
    </row>
    <row r="10370" spans="5:5" ht="15" customHeight="1" x14ac:dyDescent="0.35">
      <c r="E10370" s="11" t="str">
        <f>IF(F10370="Primary Timing Controller","Timing",IF(F10370="Secondary Timing Controller","Timing",IF(F10370="Star","Ethernet",IF(F10370="Door Controller","Security Solution",IF(F10370="Elevator Controller","Security Solution",IF(F10370="Range Extender","Security Solution",IF(F10370="Dropbox","Standalone",IF(F10370="LF Exciter","Standalone",IF(OR(F10370="Monitor",F10370="Virtual Wall"),IF(VLOOKUP(H10370,IRDeviceDetails!$A$1:$B$10000,2,FALSE)=0,"Standalone",IF(ISNUMBER(MATCH(H10370,ConfigGrouping!$D$1:$D$10000,0)),"Primary","Secondary")),"")))))))))</f>
        <v/>
      </c>
    </row>
    <row r="10371" spans="5:5" ht="15" customHeight="1" x14ac:dyDescent="0.35">
      <c r="E10371" s="11" t="str">
        <f>IF(F10371="Primary Timing Controller","Timing",IF(F10371="Secondary Timing Controller","Timing",IF(F10371="Star","Ethernet",IF(F10371="Door Controller","Security Solution",IF(F10371="Elevator Controller","Security Solution",IF(F10371="Range Extender","Security Solution",IF(F10371="Dropbox","Standalone",IF(F10371="LF Exciter","Standalone",IF(OR(F10371="Monitor",F10371="Virtual Wall"),IF(VLOOKUP(H10371,IRDeviceDetails!$A$1:$B$10000,2,FALSE)=0,"Standalone",IF(ISNUMBER(MATCH(H10371,ConfigGrouping!$D$1:$D$10000,0)),"Primary","Secondary")),"")))))))))</f>
        <v/>
      </c>
    </row>
    <row r="10372" spans="5:5" ht="15" customHeight="1" x14ac:dyDescent="0.35">
      <c r="E10372" s="11" t="str">
        <f>IF(F10372="Primary Timing Controller","Timing",IF(F10372="Secondary Timing Controller","Timing",IF(F10372="Star","Ethernet",IF(F10372="Door Controller","Security Solution",IF(F10372="Elevator Controller","Security Solution",IF(F10372="Range Extender","Security Solution",IF(F10372="Dropbox","Standalone",IF(F10372="LF Exciter","Standalone",IF(OR(F10372="Monitor",F10372="Virtual Wall"),IF(VLOOKUP(H10372,IRDeviceDetails!$A$1:$B$10000,2,FALSE)=0,"Standalone",IF(ISNUMBER(MATCH(H10372,ConfigGrouping!$D$1:$D$10000,0)),"Primary","Secondary")),"")))))))))</f>
        <v/>
      </c>
    </row>
    <row r="10373" spans="5:5" ht="15" customHeight="1" x14ac:dyDescent="0.35">
      <c r="E10373" s="11" t="str">
        <f>IF(F10373="Primary Timing Controller","Timing",IF(F10373="Secondary Timing Controller","Timing",IF(F10373="Star","Ethernet",IF(F10373="Door Controller","Security Solution",IF(F10373="Elevator Controller","Security Solution",IF(F10373="Range Extender","Security Solution",IF(F10373="Dropbox","Standalone",IF(F10373="LF Exciter","Standalone",IF(OR(F10373="Monitor",F10373="Virtual Wall"),IF(VLOOKUP(H10373,IRDeviceDetails!$A$1:$B$10000,2,FALSE)=0,"Standalone",IF(ISNUMBER(MATCH(H10373,ConfigGrouping!$D$1:$D$10000,0)),"Primary","Secondary")),"")))))))))</f>
        <v/>
      </c>
    </row>
    <row r="10374" spans="5:5" ht="15" customHeight="1" x14ac:dyDescent="0.35">
      <c r="E10374" s="11" t="str">
        <f>IF(F10374="Primary Timing Controller","Timing",IF(F10374="Secondary Timing Controller","Timing",IF(F10374="Star","Ethernet",IF(F10374="Door Controller","Security Solution",IF(F10374="Elevator Controller","Security Solution",IF(F10374="Range Extender","Security Solution",IF(F10374="Dropbox","Standalone",IF(F10374="LF Exciter","Standalone",IF(OR(F10374="Monitor",F10374="Virtual Wall"),IF(VLOOKUP(H10374,IRDeviceDetails!$A$1:$B$10000,2,FALSE)=0,"Standalone",IF(ISNUMBER(MATCH(H10374,ConfigGrouping!$D$1:$D$10000,0)),"Primary","Secondary")),"")))))))))</f>
        <v/>
      </c>
    </row>
    <row r="10375" spans="5:5" ht="15" customHeight="1" x14ac:dyDescent="0.35">
      <c r="E10375" s="11" t="str">
        <f>IF(F10375="Primary Timing Controller","Timing",IF(F10375="Secondary Timing Controller","Timing",IF(F10375="Star","Ethernet",IF(F10375="Door Controller","Security Solution",IF(F10375="Elevator Controller","Security Solution",IF(F10375="Range Extender","Security Solution",IF(F10375="Dropbox","Standalone",IF(F10375="LF Exciter","Standalone",IF(OR(F10375="Monitor",F10375="Virtual Wall"),IF(VLOOKUP(H10375,IRDeviceDetails!$A$1:$B$10000,2,FALSE)=0,"Standalone",IF(ISNUMBER(MATCH(H10375,ConfigGrouping!$D$1:$D$10000,0)),"Primary","Secondary")),"")))))))))</f>
        <v/>
      </c>
    </row>
    <row r="10376" spans="5:5" ht="15" customHeight="1" x14ac:dyDescent="0.35">
      <c r="E10376" s="11" t="str">
        <f>IF(F10376="Primary Timing Controller","Timing",IF(F10376="Secondary Timing Controller","Timing",IF(F10376="Star","Ethernet",IF(F10376="Door Controller","Security Solution",IF(F10376="Elevator Controller","Security Solution",IF(F10376="Range Extender","Security Solution",IF(F10376="Dropbox","Standalone",IF(F10376="LF Exciter","Standalone",IF(OR(F10376="Monitor",F10376="Virtual Wall"),IF(VLOOKUP(H10376,IRDeviceDetails!$A$1:$B$10000,2,FALSE)=0,"Standalone",IF(ISNUMBER(MATCH(H10376,ConfigGrouping!$D$1:$D$10000,0)),"Primary","Secondary")),"")))))))))</f>
        <v/>
      </c>
    </row>
    <row r="10377" spans="5:5" ht="15" customHeight="1" x14ac:dyDescent="0.35">
      <c r="E10377" s="11" t="str">
        <f>IF(F10377="Primary Timing Controller","Timing",IF(F10377="Secondary Timing Controller","Timing",IF(F10377="Star","Ethernet",IF(F10377="Door Controller","Security Solution",IF(F10377="Elevator Controller","Security Solution",IF(F10377="Range Extender","Security Solution",IF(F10377="Dropbox","Standalone",IF(F10377="LF Exciter","Standalone",IF(OR(F10377="Monitor",F10377="Virtual Wall"),IF(VLOOKUP(H10377,IRDeviceDetails!$A$1:$B$10000,2,FALSE)=0,"Standalone",IF(ISNUMBER(MATCH(H10377,ConfigGrouping!$D$1:$D$10000,0)),"Primary","Secondary")),"")))))))))</f>
        <v/>
      </c>
    </row>
    <row r="10378" spans="5:5" ht="15" customHeight="1" x14ac:dyDescent="0.35">
      <c r="E10378" s="11" t="str">
        <f>IF(F10378="Primary Timing Controller","Timing",IF(F10378="Secondary Timing Controller","Timing",IF(F10378="Star","Ethernet",IF(F10378="Door Controller","Security Solution",IF(F10378="Elevator Controller","Security Solution",IF(F10378="Range Extender","Security Solution",IF(F10378="Dropbox","Standalone",IF(F10378="LF Exciter","Standalone",IF(OR(F10378="Monitor",F10378="Virtual Wall"),IF(VLOOKUP(H10378,IRDeviceDetails!$A$1:$B$10000,2,FALSE)=0,"Standalone",IF(ISNUMBER(MATCH(H10378,ConfigGrouping!$D$1:$D$10000,0)),"Primary","Secondary")),"")))))))))</f>
        <v/>
      </c>
    </row>
    <row r="10379" spans="5:5" ht="15" customHeight="1" x14ac:dyDescent="0.35">
      <c r="E10379" s="11" t="str">
        <f>IF(F10379="Primary Timing Controller","Timing",IF(F10379="Secondary Timing Controller","Timing",IF(F10379="Star","Ethernet",IF(F10379="Door Controller","Security Solution",IF(F10379="Elevator Controller","Security Solution",IF(F10379="Range Extender","Security Solution",IF(F10379="Dropbox","Standalone",IF(F10379="LF Exciter","Standalone",IF(OR(F10379="Monitor",F10379="Virtual Wall"),IF(VLOOKUP(H10379,IRDeviceDetails!$A$1:$B$10000,2,FALSE)=0,"Standalone",IF(ISNUMBER(MATCH(H10379,ConfigGrouping!$D$1:$D$10000,0)),"Primary","Secondary")),"")))))))))</f>
        <v/>
      </c>
    </row>
    <row r="10380" spans="5:5" ht="15" customHeight="1" x14ac:dyDescent="0.35">
      <c r="E10380" s="11" t="str">
        <f>IF(F10380="Primary Timing Controller","Timing",IF(F10380="Secondary Timing Controller","Timing",IF(F10380="Star","Ethernet",IF(F10380="Door Controller","Security Solution",IF(F10380="Elevator Controller","Security Solution",IF(F10380="Range Extender","Security Solution",IF(F10380="Dropbox","Standalone",IF(F10380="LF Exciter","Standalone",IF(OR(F10380="Monitor",F10380="Virtual Wall"),IF(VLOOKUP(H10380,IRDeviceDetails!$A$1:$B$10000,2,FALSE)=0,"Standalone",IF(ISNUMBER(MATCH(H10380,ConfigGrouping!$D$1:$D$10000,0)),"Primary","Secondary")),"")))))))))</f>
        <v/>
      </c>
    </row>
    <row r="10381" spans="5:5" ht="15" customHeight="1" x14ac:dyDescent="0.35">
      <c r="E10381" s="11" t="str">
        <f>IF(F10381="Primary Timing Controller","Timing",IF(F10381="Secondary Timing Controller","Timing",IF(F10381="Star","Ethernet",IF(F10381="Door Controller","Security Solution",IF(F10381="Elevator Controller","Security Solution",IF(F10381="Range Extender","Security Solution",IF(F10381="Dropbox","Standalone",IF(F10381="LF Exciter","Standalone",IF(OR(F10381="Monitor",F10381="Virtual Wall"),IF(VLOOKUP(H10381,IRDeviceDetails!$A$1:$B$10000,2,FALSE)=0,"Standalone",IF(ISNUMBER(MATCH(H10381,ConfigGrouping!$D$1:$D$10000,0)),"Primary","Secondary")),"")))))))))</f>
        <v/>
      </c>
    </row>
    <row r="10382" spans="5:5" ht="15" customHeight="1" x14ac:dyDescent="0.35">
      <c r="E10382" s="11" t="str">
        <f>IF(F10382="Primary Timing Controller","Timing",IF(F10382="Secondary Timing Controller","Timing",IF(F10382="Star","Ethernet",IF(F10382="Door Controller","Security Solution",IF(F10382="Elevator Controller","Security Solution",IF(F10382="Range Extender","Security Solution",IF(F10382="Dropbox","Standalone",IF(F10382="LF Exciter","Standalone",IF(OR(F10382="Monitor",F10382="Virtual Wall"),IF(VLOOKUP(H10382,IRDeviceDetails!$A$1:$B$10000,2,FALSE)=0,"Standalone",IF(ISNUMBER(MATCH(H10382,ConfigGrouping!$D$1:$D$10000,0)),"Primary","Secondary")),"")))))))))</f>
        <v/>
      </c>
    </row>
    <row r="10383" spans="5:5" ht="15" customHeight="1" x14ac:dyDescent="0.35">
      <c r="E10383" s="11" t="str">
        <f>IF(F10383="Primary Timing Controller","Timing",IF(F10383="Secondary Timing Controller","Timing",IF(F10383="Star","Ethernet",IF(F10383="Door Controller","Security Solution",IF(F10383="Elevator Controller","Security Solution",IF(F10383="Range Extender","Security Solution",IF(F10383="Dropbox","Standalone",IF(F10383="LF Exciter","Standalone",IF(OR(F10383="Monitor",F10383="Virtual Wall"),IF(VLOOKUP(H10383,IRDeviceDetails!$A$1:$B$10000,2,FALSE)=0,"Standalone",IF(ISNUMBER(MATCH(H10383,ConfigGrouping!$D$1:$D$10000,0)),"Primary","Secondary")),"")))))))))</f>
        <v/>
      </c>
    </row>
    <row r="10384" spans="5:5" ht="15" customHeight="1" x14ac:dyDescent="0.35">
      <c r="E10384" s="11" t="str">
        <f>IF(F10384="Primary Timing Controller","Timing",IF(F10384="Secondary Timing Controller","Timing",IF(F10384="Star","Ethernet",IF(F10384="Door Controller","Security Solution",IF(F10384="Elevator Controller","Security Solution",IF(F10384="Range Extender","Security Solution",IF(F10384="Dropbox","Standalone",IF(F10384="LF Exciter","Standalone",IF(OR(F10384="Monitor",F10384="Virtual Wall"),IF(VLOOKUP(H10384,IRDeviceDetails!$A$1:$B$10000,2,FALSE)=0,"Standalone",IF(ISNUMBER(MATCH(H10384,ConfigGrouping!$D$1:$D$10000,0)),"Primary","Secondary")),"")))))))))</f>
        <v/>
      </c>
    </row>
    <row r="10385" spans="5:5" ht="15" customHeight="1" x14ac:dyDescent="0.35">
      <c r="E10385" s="11" t="str">
        <f>IF(F10385="Primary Timing Controller","Timing",IF(F10385="Secondary Timing Controller","Timing",IF(F10385="Star","Ethernet",IF(F10385="Door Controller","Security Solution",IF(F10385="Elevator Controller","Security Solution",IF(F10385="Range Extender","Security Solution",IF(F10385="Dropbox","Standalone",IF(F10385="LF Exciter","Standalone",IF(OR(F10385="Monitor",F10385="Virtual Wall"),IF(VLOOKUP(H10385,IRDeviceDetails!$A$1:$B$10000,2,FALSE)=0,"Standalone",IF(ISNUMBER(MATCH(H10385,ConfigGrouping!$D$1:$D$10000,0)),"Primary","Secondary")),"")))))))))</f>
        <v/>
      </c>
    </row>
    <row r="10386" spans="5:5" ht="15" customHeight="1" x14ac:dyDescent="0.35">
      <c r="E10386" s="11" t="str">
        <f>IF(F10386="Primary Timing Controller","Timing",IF(F10386="Secondary Timing Controller","Timing",IF(F10386="Star","Ethernet",IF(F10386="Door Controller","Security Solution",IF(F10386="Elevator Controller","Security Solution",IF(F10386="Range Extender","Security Solution",IF(F10386="Dropbox","Standalone",IF(F10386="LF Exciter","Standalone",IF(OR(F10386="Monitor",F10386="Virtual Wall"),IF(VLOOKUP(H10386,IRDeviceDetails!$A$1:$B$10000,2,FALSE)=0,"Standalone",IF(ISNUMBER(MATCH(H10386,ConfigGrouping!$D$1:$D$10000,0)),"Primary","Secondary")),"")))))))))</f>
        <v/>
      </c>
    </row>
    <row r="10387" spans="5:5" ht="15" customHeight="1" x14ac:dyDescent="0.35">
      <c r="E10387" s="11" t="str">
        <f>IF(F10387="Primary Timing Controller","Timing",IF(F10387="Secondary Timing Controller","Timing",IF(F10387="Star","Ethernet",IF(F10387="Door Controller","Security Solution",IF(F10387="Elevator Controller","Security Solution",IF(F10387="Range Extender","Security Solution",IF(F10387="Dropbox","Standalone",IF(F10387="LF Exciter","Standalone",IF(OR(F10387="Monitor",F10387="Virtual Wall"),IF(VLOOKUP(H10387,IRDeviceDetails!$A$1:$B$10000,2,FALSE)=0,"Standalone",IF(ISNUMBER(MATCH(H10387,ConfigGrouping!$D$1:$D$10000,0)),"Primary","Secondary")),"")))))))))</f>
        <v/>
      </c>
    </row>
    <row r="10388" spans="5:5" ht="15" customHeight="1" x14ac:dyDescent="0.35">
      <c r="E10388" s="11" t="str">
        <f>IF(F10388="Primary Timing Controller","Timing",IF(F10388="Secondary Timing Controller","Timing",IF(F10388="Star","Ethernet",IF(F10388="Door Controller","Security Solution",IF(F10388="Elevator Controller","Security Solution",IF(F10388="Range Extender","Security Solution",IF(F10388="Dropbox","Standalone",IF(F10388="LF Exciter","Standalone",IF(OR(F10388="Monitor",F10388="Virtual Wall"),IF(VLOOKUP(H10388,IRDeviceDetails!$A$1:$B$10000,2,FALSE)=0,"Standalone",IF(ISNUMBER(MATCH(H10388,ConfigGrouping!$D$1:$D$10000,0)),"Primary","Secondary")),"")))))))))</f>
        <v/>
      </c>
    </row>
    <row r="10389" spans="5:5" ht="15" customHeight="1" x14ac:dyDescent="0.35">
      <c r="E10389" s="11" t="str">
        <f>IF(F10389="Primary Timing Controller","Timing",IF(F10389="Secondary Timing Controller","Timing",IF(F10389="Star","Ethernet",IF(F10389="Door Controller","Security Solution",IF(F10389="Elevator Controller","Security Solution",IF(F10389="Range Extender","Security Solution",IF(F10389="Dropbox","Standalone",IF(F10389="LF Exciter","Standalone",IF(OR(F10389="Monitor",F10389="Virtual Wall"),IF(VLOOKUP(H10389,IRDeviceDetails!$A$1:$B$10000,2,FALSE)=0,"Standalone",IF(ISNUMBER(MATCH(H10389,ConfigGrouping!$D$1:$D$10000,0)),"Primary","Secondary")),"")))))))))</f>
        <v/>
      </c>
    </row>
    <row r="10390" spans="5:5" ht="15" customHeight="1" x14ac:dyDescent="0.35">
      <c r="E10390" s="11" t="str">
        <f>IF(F10390="Primary Timing Controller","Timing",IF(F10390="Secondary Timing Controller","Timing",IF(F10390="Star","Ethernet",IF(F10390="Door Controller","Security Solution",IF(F10390="Elevator Controller","Security Solution",IF(F10390="Range Extender","Security Solution",IF(F10390="Dropbox","Standalone",IF(F10390="LF Exciter","Standalone",IF(OR(F10390="Monitor",F10390="Virtual Wall"),IF(VLOOKUP(H10390,IRDeviceDetails!$A$1:$B$10000,2,FALSE)=0,"Standalone",IF(ISNUMBER(MATCH(H10390,ConfigGrouping!$D$1:$D$10000,0)),"Primary","Secondary")),"")))))))))</f>
        <v/>
      </c>
    </row>
    <row r="10391" spans="5:5" ht="15" customHeight="1" x14ac:dyDescent="0.35">
      <c r="E10391" s="11" t="str">
        <f>IF(F10391="Primary Timing Controller","Timing",IF(F10391="Secondary Timing Controller","Timing",IF(F10391="Star","Ethernet",IF(F10391="Door Controller","Security Solution",IF(F10391="Elevator Controller","Security Solution",IF(F10391="Range Extender","Security Solution",IF(F10391="Dropbox","Standalone",IF(F10391="LF Exciter","Standalone",IF(OR(F10391="Monitor",F10391="Virtual Wall"),IF(VLOOKUP(H10391,IRDeviceDetails!$A$1:$B$10000,2,FALSE)=0,"Standalone",IF(ISNUMBER(MATCH(H10391,ConfigGrouping!$D$1:$D$10000,0)),"Primary","Secondary")),"")))))))))</f>
        <v/>
      </c>
    </row>
    <row r="10392" spans="5:5" ht="15" customHeight="1" x14ac:dyDescent="0.35">
      <c r="E10392" s="11" t="str">
        <f>IF(F10392="Primary Timing Controller","Timing",IF(F10392="Secondary Timing Controller","Timing",IF(F10392="Star","Ethernet",IF(F10392="Door Controller","Security Solution",IF(F10392="Elevator Controller","Security Solution",IF(F10392="Range Extender","Security Solution",IF(F10392="Dropbox","Standalone",IF(F10392="LF Exciter","Standalone",IF(OR(F10392="Monitor",F10392="Virtual Wall"),IF(VLOOKUP(H10392,IRDeviceDetails!$A$1:$B$10000,2,FALSE)=0,"Standalone",IF(ISNUMBER(MATCH(H10392,ConfigGrouping!$D$1:$D$10000,0)),"Primary","Secondary")),"")))))))))</f>
        <v/>
      </c>
    </row>
    <row r="10393" spans="5:5" ht="15" customHeight="1" x14ac:dyDescent="0.35">
      <c r="E10393" s="11" t="str">
        <f>IF(F10393="Primary Timing Controller","Timing",IF(F10393="Secondary Timing Controller","Timing",IF(F10393="Star","Ethernet",IF(F10393="Door Controller","Security Solution",IF(F10393="Elevator Controller","Security Solution",IF(F10393="Range Extender","Security Solution",IF(F10393="Dropbox","Standalone",IF(F10393="LF Exciter","Standalone",IF(OR(F10393="Monitor",F10393="Virtual Wall"),IF(VLOOKUP(H10393,IRDeviceDetails!$A$1:$B$10000,2,FALSE)=0,"Standalone",IF(ISNUMBER(MATCH(H10393,ConfigGrouping!$D$1:$D$10000,0)),"Primary","Secondary")),"")))))))))</f>
        <v/>
      </c>
    </row>
    <row r="10394" spans="5:5" ht="15" customHeight="1" x14ac:dyDescent="0.35">
      <c r="E10394" s="11" t="str">
        <f>IF(F10394="Primary Timing Controller","Timing",IF(F10394="Secondary Timing Controller","Timing",IF(F10394="Star","Ethernet",IF(F10394="Door Controller","Security Solution",IF(F10394="Elevator Controller","Security Solution",IF(F10394="Range Extender","Security Solution",IF(F10394="Dropbox","Standalone",IF(F10394="LF Exciter","Standalone",IF(OR(F10394="Monitor",F10394="Virtual Wall"),IF(VLOOKUP(H10394,IRDeviceDetails!$A$1:$B$10000,2,FALSE)=0,"Standalone",IF(ISNUMBER(MATCH(H10394,ConfigGrouping!$D$1:$D$10000,0)),"Primary","Secondary")),"")))))))))</f>
        <v/>
      </c>
    </row>
    <row r="10395" spans="5:5" ht="15" customHeight="1" x14ac:dyDescent="0.35">
      <c r="E10395" s="11" t="str">
        <f>IF(F10395="Primary Timing Controller","Timing",IF(F10395="Secondary Timing Controller","Timing",IF(F10395="Star","Ethernet",IF(F10395="Door Controller","Security Solution",IF(F10395="Elevator Controller","Security Solution",IF(F10395="Range Extender","Security Solution",IF(F10395="Dropbox","Standalone",IF(F10395="LF Exciter","Standalone",IF(OR(F10395="Monitor",F10395="Virtual Wall"),IF(VLOOKUP(H10395,IRDeviceDetails!$A$1:$B$10000,2,FALSE)=0,"Standalone",IF(ISNUMBER(MATCH(H10395,ConfigGrouping!$D$1:$D$10000,0)),"Primary","Secondary")),"")))))))))</f>
        <v/>
      </c>
    </row>
    <row r="10396" spans="5:5" ht="15" customHeight="1" x14ac:dyDescent="0.35">
      <c r="E10396" s="11" t="str">
        <f>IF(F10396="Primary Timing Controller","Timing",IF(F10396="Secondary Timing Controller","Timing",IF(F10396="Star","Ethernet",IF(F10396="Door Controller","Security Solution",IF(F10396="Elevator Controller","Security Solution",IF(F10396="Range Extender","Security Solution",IF(F10396="Dropbox","Standalone",IF(F10396="LF Exciter","Standalone",IF(OR(F10396="Monitor",F10396="Virtual Wall"),IF(VLOOKUP(H10396,IRDeviceDetails!$A$1:$B$10000,2,FALSE)=0,"Standalone",IF(ISNUMBER(MATCH(H10396,ConfigGrouping!$D$1:$D$10000,0)),"Primary","Secondary")),"")))))))))</f>
        <v/>
      </c>
    </row>
    <row r="10397" spans="5:5" ht="15" customHeight="1" x14ac:dyDescent="0.35">
      <c r="E10397" s="11" t="str">
        <f>IF(F10397="Primary Timing Controller","Timing",IF(F10397="Secondary Timing Controller","Timing",IF(F10397="Star","Ethernet",IF(F10397="Door Controller","Security Solution",IF(F10397="Elevator Controller","Security Solution",IF(F10397="Range Extender","Security Solution",IF(F10397="Dropbox","Standalone",IF(F10397="LF Exciter","Standalone",IF(OR(F10397="Monitor",F10397="Virtual Wall"),IF(VLOOKUP(H10397,IRDeviceDetails!$A$1:$B$10000,2,FALSE)=0,"Standalone",IF(ISNUMBER(MATCH(H10397,ConfigGrouping!$D$1:$D$10000,0)),"Primary","Secondary")),"")))))))))</f>
        <v/>
      </c>
    </row>
    <row r="10398" spans="5:5" ht="15" customHeight="1" x14ac:dyDescent="0.35">
      <c r="E10398" s="11" t="str">
        <f>IF(F10398="Primary Timing Controller","Timing",IF(F10398="Secondary Timing Controller","Timing",IF(F10398="Star","Ethernet",IF(F10398="Door Controller","Security Solution",IF(F10398="Elevator Controller","Security Solution",IF(F10398="Range Extender","Security Solution",IF(F10398="Dropbox","Standalone",IF(F10398="LF Exciter","Standalone",IF(OR(F10398="Monitor",F10398="Virtual Wall"),IF(VLOOKUP(H10398,IRDeviceDetails!$A$1:$B$10000,2,FALSE)=0,"Standalone",IF(ISNUMBER(MATCH(H10398,ConfigGrouping!$D$1:$D$10000,0)),"Primary","Secondary")),"")))))))))</f>
        <v/>
      </c>
    </row>
    <row r="10399" spans="5:5" ht="15" customHeight="1" x14ac:dyDescent="0.35">
      <c r="E10399" s="11" t="str">
        <f>IF(F10399="Primary Timing Controller","Timing",IF(F10399="Secondary Timing Controller","Timing",IF(F10399="Star","Ethernet",IF(F10399="Door Controller","Security Solution",IF(F10399="Elevator Controller","Security Solution",IF(F10399="Range Extender","Security Solution",IF(F10399="Dropbox","Standalone",IF(F10399="LF Exciter","Standalone",IF(OR(F10399="Monitor",F10399="Virtual Wall"),IF(VLOOKUP(H10399,IRDeviceDetails!$A$1:$B$10000,2,FALSE)=0,"Standalone",IF(ISNUMBER(MATCH(H10399,ConfigGrouping!$D$1:$D$10000,0)),"Primary","Secondary")),"")))))))))</f>
        <v/>
      </c>
    </row>
    <row r="10400" spans="5:5" ht="15" customHeight="1" x14ac:dyDescent="0.35">
      <c r="E10400" s="11" t="str">
        <f>IF(F10400="Primary Timing Controller","Timing",IF(F10400="Secondary Timing Controller","Timing",IF(F10400="Star","Ethernet",IF(F10400="Door Controller","Security Solution",IF(F10400="Elevator Controller","Security Solution",IF(F10400="Range Extender","Security Solution",IF(F10400="Dropbox","Standalone",IF(F10400="LF Exciter","Standalone",IF(OR(F10400="Monitor",F10400="Virtual Wall"),IF(VLOOKUP(H10400,IRDeviceDetails!$A$1:$B$10000,2,FALSE)=0,"Standalone",IF(ISNUMBER(MATCH(H10400,ConfigGrouping!$D$1:$D$10000,0)),"Primary","Secondary")),"")))))))))</f>
        <v/>
      </c>
    </row>
    <row r="10401" spans="5:5" ht="15" customHeight="1" x14ac:dyDescent="0.35">
      <c r="E10401" s="11" t="str">
        <f>IF(F10401="Primary Timing Controller","Timing",IF(F10401="Secondary Timing Controller","Timing",IF(F10401="Star","Ethernet",IF(F10401="Door Controller","Security Solution",IF(F10401="Elevator Controller","Security Solution",IF(F10401="Range Extender","Security Solution",IF(F10401="Dropbox","Standalone",IF(F10401="LF Exciter","Standalone",IF(OR(F10401="Monitor",F10401="Virtual Wall"),IF(VLOOKUP(H10401,IRDeviceDetails!$A$1:$B$10000,2,FALSE)=0,"Standalone",IF(ISNUMBER(MATCH(H10401,ConfigGrouping!$D$1:$D$10000,0)),"Primary","Secondary")),"")))))))))</f>
        <v/>
      </c>
    </row>
    <row r="10402" spans="5:5" ht="15" customHeight="1" x14ac:dyDescent="0.35">
      <c r="E10402" s="11" t="str">
        <f>IF(F10402="Primary Timing Controller","Timing",IF(F10402="Secondary Timing Controller","Timing",IF(F10402="Star","Ethernet",IF(F10402="Door Controller","Security Solution",IF(F10402="Elevator Controller","Security Solution",IF(F10402="Range Extender","Security Solution",IF(F10402="Dropbox","Standalone",IF(F10402="LF Exciter","Standalone",IF(OR(F10402="Monitor",F10402="Virtual Wall"),IF(VLOOKUP(H10402,IRDeviceDetails!$A$1:$B$10000,2,FALSE)=0,"Standalone",IF(ISNUMBER(MATCH(H10402,ConfigGrouping!$D$1:$D$10000,0)),"Primary","Secondary")),"")))))))))</f>
        <v/>
      </c>
    </row>
    <row r="10403" spans="5:5" ht="15" customHeight="1" x14ac:dyDescent="0.35">
      <c r="E10403" s="11" t="str">
        <f>IF(F10403="Primary Timing Controller","Timing",IF(F10403="Secondary Timing Controller","Timing",IF(F10403="Star","Ethernet",IF(F10403="Door Controller","Security Solution",IF(F10403="Elevator Controller","Security Solution",IF(F10403="Range Extender","Security Solution",IF(F10403="Dropbox","Standalone",IF(F10403="LF Exciter","Standalone",IF(OR(F10403="Monitor",F10403="Virtual Wall"),IF(VLOOKUP(H10403,IRDeviceDetails!$A$1:$B$10000,2,FALSE)=0,"Standalone",IF(ISNUMBER(MATCH(H10403,ConfigGrouping!$D$1:$D$10000,0)),"Primary","Secondary")),"")))))))))</f>
        <v/>
      </c>
    </row>
    <row r="10404" spans="5:5" ht="15" customHeight="1" x14ac:dyDescent="0.35">
      <c r="E10404" s="11" t="str">
        <f>IF(F10404="Primary Timing Controller","Timing",IF(F10404="Secondary Timing Controller","Timing",IF(F10404="Star","Ethernet",IF(F10404="Door Controller","Security Solution",IF(F10404="Elevator Controller","Security Solution",IF(F10404="Range Extender","Security Solution",IF(F10404="Dropbox","Standalone",IF(F10404="LF Exciter","Standalone",IF(OR(F10404="Monitor",F10404="Virtual Wall"),IF(VLOOKUP(H10404,IRDeviceDetails!$A$1:$B$10000,2,FALSE)=0,"Standalone",IF(ISNUMBER(MATCH(H10404,ConfigGrouping!$D$1:$D$10000,0)),"Primary","Secondary")),"")))))))))</f>
        <v/>
      </c>
    </row>
    <row r="10405" spans="5:5" ht="15" customHeight="1" x14ac:dyDescent="0.35">
      <c r="E10405" s="11" t="str">
        <f>IF(F10405="Primary Timing Controller","Timing",IF(F10405="Secondary Timing Controller","Timing",IF(F10405="Star","Ethernet",IF(F10405="Door Controller","Security Solution",IF(F10405="Elevator Controller","Security Solution",IF(F10405="Range Extender","Security Solution",IF(F10405="Dropbox","Standalone",IF(F10405="LF Exciter","Standalone",IF(OR(F10405="Monitor",F10405="Virtual Wall"),IF(VLOOKUP(H10405,IRDeviceDetails!$A$1:$B$10000,2,FALSE)=0,"Standalone",IF(ISNUMBER(MATCH(H10405,ConfigGrouping!$D$1:$D$10000,0)),"Primary","Secondary")),"")))))))))</f>
        <v/>
      </c>
    </row>
    <row r="10406" spans="5:5" ht="15" customHeight="1" x14ac:dyDescent="0.35">
      <c r="E10406" s="11" t="str">
        <f>IF(F10406="Primary Timing Controller","Timing",IF(F10406="Secondary Timing Controller","Timing",IF(F10406="Star","Ethernet",IF(F10406="Door Controller","Security Solution",IF(F10406="Elevator Controller","Security Solution",IF(F10406="Range Extender","Security Solution",IF(F10406="Dropbox","Standalone",IF(F10406="LF Exciter","Standalone",IF(OR(F10406="Monitor",F10406="Virtual Wall"),IF(VLOOKUP(H10406,IRDeviceDetails!$A$1:$B$10000,2,FALSE)=0,"Standalone",IF(ISNUMBER(MATCH(H10406,ConfigGrouping!$D$1:$D$10000,0)),"Primary","Secondary")),"")))))))))</f>
        <v/>
      </c>
    </row>
    <row r="10407" spans="5:5" ht="15" customHeight="1" x14ac:dyDescent="0.35">
      <c r="E10407" s="11" t="str">
        <f>IF(F10407="Primary Timing Controller","Timing",IF(F10407="Secondary Timing Controller","Timing",IF(F10407="Star","Ethernet",IF(F10407="Door Controller","Security Solution",IF(F10407="Elevator Controller","Security Solution",IF(F10407="Range Extender","Security Solution",IF(F10407="Dropbox","Standalone",IF(F10407="LF Exciter","Standalone",IF(OR(F10407="Monitor",F10407="Virtual Wall"),IF(VLOOKUP(H10407,IRDeviceDetails!$A$1:$B$10000,2,FALSE)=0,"Standalone",IF(ISNUMBER(MATCH(H10407,ConfigGrouping!$D$1:$D$10000,0)),"Primary","Secondary")),"")))))))))</f>
        <v/>
      </c>
    </row>
    <row r="10408" spans="5:5" ht="15" customHeight="1" x14ac:dyDescent="0.35">
      <c r="E10408" s="11" t="str">
        <f>IF(F10408="Primary Timing Controller","Timing",IF(F10408="Secondary Timing Controller","Timing",IF(F10408="Star","Ethernet",IF(F10408="Door Controller","Security Solution",IF(F10408="Elevator Controller","Security Solution",IF(F10408="Range Extender","Security Solution",IF(F10408="Dropbox","Standalone",IF(F10408="LF Exciter","Standalone",IF(OR(F10408="Monitor",F10408="Virtual Wall"),IF(VLOOKUP(H10408,IRDeviceDetails!$A$1:$B$10000,2,FALSE)=0,"Standalone",IF(ISNUMBER(MATCH(H10408,ConfigGrouping!$D$1:$D$10000,0)),"Primary","Secondary")),"")))))))))</f>
        <v/>
      </c>
    </row>
    <row r="10409" spans="5:5" ht="15" customHeight="1" x14ac:dyDescent="0.35">
      <c r="E10409" s="11" t="str">
        <f>IF(F10409="Primary Timing Controller","Timing",IF(F10409="Secondary Timing Controller","Timing",IF(F10409="Star","Ethernet",IF(F10409="Door Controller","Security Solution",IF(F10409="Elevator Controller","Security Solution",IF(F10409="Range Extender","Security Solution",IF(F10409="Dropbox","Standalone",IF(F10409="LF Exciter","Standalone",IF(OR(F10409="Monitor",F10409="Virtual Wall"),IF(VLOOKUP(H10409,IRDeviceDetails!$A$1:$B$10000,2,FALSE)=0,"Standalone",IF(ISNUMBER(MATCH(H10409,ConfigGrouping!$D$1:$D$10000,0)),"Primary","Secondary")),"")))))))))</f>
        <v/>
      </c>
    </row>
    <row r="10410" spans="5:5" ht="15" customHeight="1" x14ac:dyDescent="0.35">
      <c r="E10410" s="11" t="str">
        <f>IF(F10410="Primary Timing Controller","Timing",IF(F10410="Secondary Timing Controller","Timing",IF(F10410="Star","Ethernet",IF(F10410="Door Controller","Security Solution",IF(F10410="Elevator Controller","Security Solution",IF(F10410="Range Extender","Security Solution",IF(F10410="Dropbox","Standalone",IF(F10410="LF Exciter","Standalone",IF(OR(F10410="Monitor",F10410="Virtual Wall"),IF(VLOOKUP(H10410,IRDeviceDetails!$A$1:$B$10000,2,FALSE)=0,"Standalone",IF(ISNUMBER(MATCH(H10410,ConfigGrouping!$D$1:$D$10000,0)),"Primary","Secondary")),"")))))))))</f>
        <v/>
      </c>
    </row>
    <row r="10411" spans="5:5" ht="15" customHeight="1" x14ac:dyDescent="0.35">
      <c r="E10411" s="11" t="str">
        <f>IF(F10411="Primary Timing Controller","Timing",IF(F10411="Secondary Timing Controller","Timing",IF(F10411="Star","Ethernet",IF(F10411="Door Controller","Security Solution",IF(F10411="Elevator Controller","Security Solution",IF(F10411="Range Extender","Security Solution",IF(F10411="Dropbox","Standalone",IF(F10411="LF Exciter","Standalone",IF(OR(F10411="Monitor",F10411="Virtual Wall"),IF(VLOOKUP(H10411,IRDeviceDetails!$A$1:$B$10000,2,FALSE)=0,"Standalone",IF(ISNUMBER(MATCH(H10411,ConfigGrouping!$D$1:$D$10000,0)),"Primary","Secondary")),"")))))))))</f>
        <v/>
      </c>
    </row>
    <row r="10412" spans="5:5" ht="15" customHeight="1" x14ac:dyDescent="0.35">
      <c r="E10412" s="11" t="str">
        <f>IF(F10412="Primary Timing Controller","Timing",IF(F10412="Secondary Timing Controller","Timing",IF(F10412="Star","Ethernet",IF(F10412="Door Controller","Security Solution",IF(F10412="Elevator Controller","Security Solution",IF(F10412="Range Extender","Security Solution",IF(F10412="Dropbox","Standalone",IF(F10412="LF Exciter","Standalone",IF(OR(F10412="Monitor",F10412="Virtual Wall"),IF(VLOOKUP(H10412,IRDeviceDetails!$A$1:$B$10000,2,FALSE)=0,"Standalone",IF(ISNUMBER(MATCH(H10412,ConfigGrouping!$D$1:$D$10000,0)),"Primary","Secondary")),"")))))))))</f>
        <v/>
      </c>
    </row>
    <row r="10413" spans="5:5" ht="15" customHeight="1" x14ac:dyDescent="0.35">
      <c r="E10413" s="11" t="str">
        <f>IF(F10413="Primary Timing Controller","Timing",IF(F10413="Secondary Timing Controller","Timing",IF(F10413="Star","Ethernet",IF(F10413="Door Controller","Security Solution",IF(F10413="Elevator Controller","Security Solution",IF(F10413="Range Extender","Security Solution",IF(F10413="Dropbox","Standalone",IF(F10413="LF Exciter","Standalone",IF(OR(F10413="Monitor",F10413="Virtual Wall"),IF(VLOOKUP(H10413,IRDeviceDetails!$A$1:$B$10000,2,FALSE)=0,"Standalone",IF(ISNUMBER(MATCH(H10413,ConfigGrouping!$D$1:$D$10000,0)),"Primary","Secondary")),"")))))))))</f>
        <v/>
      </c>
    </row>
    <row r="10414" spans="5:5" ht="15" customHeight="1" x14ac:dyDescent="0.35">
      <c r="E10414" s="11" t="str">
        <f>IF(F10414="Primary Timing Controller","Timing",IF(F10414="Secondary Timing Controller","Timing",IF(F10414="Star","Ethernet",IF(F10414="Door Controller","Security Solution",IF(F10414="Elevator Controller","Security Solution",IF(F10414="Range Extender","Security Solution",IF(F10414="Dropbox","Standalone",IF(F10414="LF Exciter","Standalone",IF(OR(F10414="Monitor",F10414="Virtual Wall"),IF(VLOOKUP(H10414,IRDeviceDetails!$A$1:$B$10000,2,FALSE)=0,"Standalone",IF(ISNUMBER(MATCH(H10414,ConfigGrouping!$D$1:$D$10000,0)),"Primary","Secondary")),"")))))))))</f>
        <v/>
      </c>
    </row>
    <row r="10415" spans="5:5" ht="15" customHeight="1" x14ac:dyDescent="0.35">
      <c r="E10415" s="11" t="str">
        <f>IF(F10415="Primary Timing Controller","Timing",IF(F10415="Secondary Timing Controller","Timing",IF(F10415="Star","Ethernet",IF(F10415="Door Controller","Security Solution",IF(F10415="Elevator Controller","Security Solution",IF(F10415="Range Extender","Security Solution",IF(F10415="Dropbox","Standalone",IF(F10415="LF Exciter","Standalone",IF(OR(F10415="Monitor",F10415="Virtual Wall"),IF(VLOOKUP(H10415,IRDeviceDetails!$A$1:$B$10000,2,FALSE)=0,"Standalone",IF(ISNUMBER(MATCH(H10415,ConfigGrouping!$D$1:$D$10000,0)),"Primary","Secondary")),"")))))))))</f>
        <v/>
      </c>
    </row>
    <row r="10416" spans="5:5" ht="15" customHeight="1" x14ac:dyDescent="0.35">
      <c r="E10416" s="11" t="str">
        <f>IF(F10416="Primary Timing Controller","Timing",IF(F10416="Secondary Timing Controller","Timing",IF(F10416="Star","Ethernet",IF(F10416="Door Controller","Security Solution",IF(F10416="Elevator Controller","Security Solution",IF(F10416="Range Extender","Security Solution",IF(F10416="Dropbox","Standalone",IF(F10416="LF Exciter","Standalone",IF(OR(F10416="Monitor",F10416="Virtual Wall"),IF(VLOOKUP(H10416,IRDeviceDetails!$A$1:$B$10000,2,FALSE)=0,"Standalone",IF(ISNUMBER(MATCH(H10416,ConfigGrouping!$D$1:$D$10000,0)),"Primary","Secondary")),"")))))))))</f>
        <v/>
      </c>
    </row>
    <row r="10417" spans="5:5" ht="15" customHeight="1" x14ac:dyDescent="0.35">
      <c r="E10417" s="11" t="str">
        <f>IF(F10417="Primary Timing Controller","Timing",IF(F10417="Secondary Timing Controller","Timing",IF(F10417="Star","Ethernet",IF(F10417="Door Controller","Security Solution",IF(F10417="Elevator Controller","Security Solution",IF(F10417="Range Extender","Security Solution",IF(F10417="Dropbox","Standalone",IF(F10417="LF Exciter","Standalone",IF(OR(F10417="Monitor",F10417="Virtual Wall"),IF(VLOOKUP(H10417,IRDeviceDetails!$A$1:$B$10000,2,FALSE)=0,"Standalone",IF(ISNUMBER(MATCH(H10417,ConfigGrouping!$D$1:$D$10000,0)),"Primary","Secondary")),"")))))))))</f>
        <v/>
      </c>
    </row>
    <row r="10418" spans="5:5" ht="15" customHeight="1" x14ac:dyDescent="0.35">
      <c r="E10418" s="11" t="str">
        <f>IF(F10418="Primary Timing Controller","Timing",IF(F10418="Secondary Timing Controller","Timing",IF(F10418="Star","Ethernet",IF(F10418="Door Controller","Security Solution",IF(F10418="Elevator Controller","Security Solution",IF(F10418="Range Extender","Security Solution",IF(F10418="Dropbox","Standalone",IF(F10418="LF Exciter","Standalone",IF(OR(F10418="Monitor",F10418="Virtual Wall"),IF(VLOOKUP(H10418,IRDeviceDetails!$A$1:$B$10000,2,FALSE)=0,"Standalone",IF(ISNUMBER(MATCH(H10418,ConfigGrouping!$D$1:$D$10000,0)),"Primary","Secondary")),"")))))))))</f>
        <v/>
      </c>
    </row>
    <row r="10419" spans="5:5" ht="15" customHeight="1" x14ac:dyDescent="0.35">
      <c r="E10419" s="11" t="str">
        <f>IF(F10419="Primary Timing Controller","Timing",IF(F10419="Secondary Timing Controller","Timing",IF(F10419="Star","Ethernet",IF(F10419="Door Controller","Security Solution",IF(F10419="Elevator Controller","Security Solution",IF(F10419="Range Extender","Security Solution",IF(F10419="Dropbox","Standalone",IF(F10419="LF Exciter","Standalone",IF(OR(F10419="Monitor",F10419="Virtual Wall"),IF(VLOOKUP(H10419,IRDeviceDetails!$A$1:$B$10000,2,FALSE)=0,"Standalone",IF(ISNUMBER(MATCH(H10419,ConfigGrouping!$D$1:$D$10000,0)),"Primary","Secondary")),"")))))))))</f>
        <v/>
      </c>
    </row>
    <row r="10420" spans="5:5" ht="15" customHeight="1" x14ac:dyDescent="0.35">
      <c r="E10420" s="11" t="str">
        <f>IF(F10420="Primary Timing Controller","Timing",IF(F10420="Secondary Timing Controller","Timing",IF(F10420="Star","Ethernet",IF(F10420="Door Controller","Security Solution",IF(F10420="Elevator Controller","Security Solution",IF(F10420="Range Extender","Security Solution",IF(F10420="Dropbox","Standalone",IF(F10420="LF Exciter","Standalone",IF(OR(F10420="Monitor",F10420="Virtual Wall"),IF(VLOOKUP(H10420,IRDeviceDetails!$A$1:$B$10000,2,FALSE)=0,"Standalone",IF(ISNUMBER(MATCH(H10420,ConfigGrouping!$D$1:$D$10000,0)),"Primary","Secondary")),"")))))))))</f>
        <v/>
      </c>
    </row>
    <row r="10421" spans="5:5" ht="15" customHeight="1" x14ac:dyDescent="0.35">
      <c r="E10421" s="11" t="str">
        <f>IF(F10421="Primary Timing Controller","Timing",IF(F10421="Secondary Timing Controller","Timing",IF(F10421="Star","Ethernet",IF(F10421="Door Controller","Security Solution",IF(F10421="Elevator Controller","Security Solution",IF(F10421="Range Extender","Security Solution",IF(F10421="Dropbox","Standalone",IF(F10421="LF Exciter","Standalone",IF(OR(F10421="Monitor",F10421="Virtual Wall"),IF(VLOOKUP(H10421,IRDeviceDetails!$A$1:$B$10000,2,FALSE)=0,"Standalone",IF(ISNUMBER(MATCH(H10421,ConfigGrouping!$D$1:$D$10000,0)),"Primary","Secondary")),"")))))))))</f>
        <v/>
      </c>
    </row>
    <row r="10422" spans="5:5" ht="15" customHeight="1" x14ac:dyDescent="0.35">
      <c r="E10422" s="11" t="str">
        <f>IF(F10422="Primary Timing Controller","Timing",IF(F10422="Secondary Timing Controller","Timing",IF(F10422="Star","Ethernet",IF(F10422="Door Controller","Security Solution",IF(F10422="Elevator Controller","Security Solution",IF(F10422="Range Extender","Security Solution",IF(F10422="Dropbox","Standalone",IF(F10422="LF Exciter","Standalone",IF(OR(F10422="Monitor",F10422="Virtual Wall"),IF(VLOOKUP(H10422,IRDeviceDetails!$A$1:$B$10000,2,FALSE)=0,"Standalone",IF(ISNUMBER(MATCH(H10422,ConfigGrouping!$D$1:$D$10000,0)),"Primary","Secondary")),"")))))))))</f>
        <v/>
      </c>
    </row>
    <row r="10423" spans="5:5" ht="15" customHeight="1" x14ac:dyDescent="0.35">
      <c r="E10423" s="11" t="str">
        <f>IF(F10423="Primary Timing Controller","Timing",IF(F10423="Secondary Timing Controller","Timing",IF(F10423="Star","Ethernet",IF(F10423="Door Controller","Security Solution",IF(F10423="Elevator Controller","Security Solution",IF(F10423="Range Extender","Security Solution",IF(F10423="Dropbox","Standalone",IF(F10423="LF Exciter","Standalone",IF(OR(F10423="Monitor",F10423="Virtual Wall"),IF(VLOOKUP(H10423,IRDeviceDetails!$A$1:$B$10000,2,FALSE)=0,"Standalone",IF(ISNUMBER(MATCH(H10423,ConfigGrouping!$D$1:$D$10000,0)),"Primary","Secondary")),"")))))))))</f>
        <v/>
      </c>
    </row>
    <row r="10424" spans="5:5" ht="15" customHeight="1" x14ac:dyDescent="0.35">
      <c r="E10424" s="11" t="str">
        <f>IF(F10424="Primary Timing Controller","Timing",IF(F10424="Secondary Timing Controller","Timing",IF(F10424="Star","Ethernet",IF(F10424="Door Controller","Security Solution",IF(F10424="Elevator Controller","Security Solution",IF(F10424="Range Extender","Security Solution",IF(F10424="Dropbox","Standalone",IF(F10424="LF Exciter","Standalone",IF(OR(F10424="Monitor",F10424="Virtual Wall"),IF(VLOOKUP(H10424,IRDeviceDetails!$A$1:$B$10000,2,FALSE)=0,"Standalone",IF(ISNUMBER(MATCH(H10424,ConfigGrouping!$D$1:$D$10000,0)),"Primary","Secondary")),"")))))))))</f>
        <v/>
      </c>
    </row>
    <row r="10425" spans="5:5" ht="15" customHeight="1" x14ac:dyDescent="0.35">
      <c r="E10425" s="11" t="str">
        <f>IF(F10425="Primary Timing Controller","Timing",IF(F10425="Secondary Timing Controller","Timing",IF(F10425="Star","Ethernet",IF(F10425="Door Controller","Security Solution",IF(F10425="Elevator Controller","Security Solution",IF(F10425="Range Extender","Security Solution",IF(F10425="Dropbox","Standalone",IF(F10425="LF Exciter","Standalone",IF(OR(F10425="Monitor",F10425="Virtual Wall"),IF(VLOOKUP(H10425,IRDeviceDetails!$A$1:$B$10000,2,FALSE)=0,"Standalone",IF(ISNUMBER(MATCH(H10425,ConfigGrouping!$D$1:$D$10000,0)),"Primary","Secondary")),"")))))))))</f>
        <v/>
      </c>
    </row>
    <row r="10426" spans="5:5" ht="15" customHeight="1" x14ac:dyDescent="0.35">
      <c r="E10426" s="11" t="str">
        <f>IF(F10426="Primary Timing Controller","Timing",IF(F10426="Secondary Timing Controller","Timing",IF(F10426="Star","Ethernet",IF(F10426="Door Controller","Security Solution",IF(F10426="Elevator Controller","Security Solution",IF(F10426="Range Extender","Security Solution",IF(F10426="Dropbox","Standalone",IF(F10426="LF Exciter","Standalone",IF(OR(F10426="Monitor",F10426="Virtual Wall"),IF(VLOOKUP(H10426,IRDeviceDetails!$A$1:$B$10000,2,FALSE)=0,"Standalone",IF(ISNUMBER(MATCH(H10426,ConfigGrouping!$D$1:$D$10000,0)),"Primary","Secondary")),"")))))))))</f>
        <v/>
      </c>
    </row>
    <row r="10427" spans="5:5" ht="15" customHeight="1" x14ac:dyDescent="0.35">
      <c r="E10427" s="11" t="str">
        <f>IF(F10427="Primary Timing Controller","Timing",IF(F10427="Secondary Timing Controller","Timing",IF(F10427="Star","Ethernet",IF(F10427="Door Controller","Security Solution",IF(F10427="Elevator Controller","Security Solution",IF(F10427="Range Extender","Security Solution",IF(F10427="Dropbox","Standalone",IF(F10427="LF Exciter","Standalone",IF(OR(F10427="Monitor",F10427="Virtual Wall"),IF(VLOOKUP(H10427,IRDeviceDetails!$A$1:$B$10000,2,FALSE)=0,"Standalone",IF(ISNUMBER(MATCH(H10427,ConfigGrouping!$D$1:$D$10000,0)),"Primary","Secondary")),"")))))))))</f>
        <v/>
      </c>
    </row>
    <row r="10428" spans="5:5" ht="15" customHeight="1" x14ac:dyDescent="0.35">
      <c r="E10428" s="11" t="str">
        <f>IF(F10428="Primary Timing Controller","Timing",IF(F10428="Secondary Timing Controller","Timing",IF(F10428="Star","Ethernet",IF(F10428="Door Controller","Security Solution",IF(F10428="Elevator Controller","Security Solution",IF(F10428="Range Extender","Security Solution",IF(F10428="Dropbox","Standalone",IF(F10428="LF Exciter","Standalone",IF(OR(F10428="Monitor",F10428="Virtual Wall"),IF(VLOOKUP(H10428,IRDeviceDetails!$A$1:$B$10000,2,FALSE)=0,"Standalone",IF(ISNUMBER(MATCH(H10428,ConfigGrouping!$D$1:$D$10000,0)),"Primary","Secondary")),"")))))))))</f>
        <v/>
      </c>
    </row>
    <row r="10429" spans="5:5" ht="15" customHeight="1" x14ac:dyDescent="0.35">
      <c r="E10429" s="11" t="str">
        <f>IF(F10429="Primary Timing Controller","Timing",IF(F10429="Secondary Timing Controller","Timing",IF(F10429="Star","Ethernet",IF(F10429="Door Controller","Security Solution",IF(F10429="Elevator Controller","Security Solution",IF(F10429="Range Extender","Security Solution",IF(F10429="Dropbox","Standalone",IF(F10429="LF Exciter","Standalone",IF(OR(F10429="Monitor",F10429="Virtual Wall"),IF(VLOOKUP(H10429,IRDeviceDetails!$A$1:$B$10000,2,FALSE)=0,"Standalone",IF(ISNUMBER(MATCH(H10429,ConfigGrouping!$D$1:$D$10000,0)),"Primary","Secondary")),"")))))))))</f>
        <v/>
      </c>
    </row>
    <row r="10430" spans="5:5" ht="15" customHeight="1" x14ac:dyDescent="0.35">
      <c r="E10430" s="11" t="str">
        <f>IF(F10430="Primary Timing Controller","Timing",IF(F10430="Secondary Timing Controller","Timing",IF(F10430="Star","Ethernet",IF(F10430="Door Controller","Security Solution",IF(F10430="Elevator Controller","Security Solution",IF(F10430="Range Extender","Security Solution",IF(F10430="Dropbox","Standalone",IF(F10430="LF Exciter","Standalone",IF(OR(F10430="Monitor",F10430="Virtual Wall"),IF(VLOOKUP(H10430,IRDeviceDetails!$A$1:$B$10000,2,FALSE)=0,"Standalone",IF(ISNUMBER(MATCH(H10430,ConfigGrouping!$D$1:$D$10000,0)),"Primary","Secondary")),"")))))))))</f>
        <v/>
      </c>
    </row>
    <row r="10431" spans="5:5" ht="15" customHeight="1" x14ac:dyDescent="0.35">
      <c r="E10431" s="11" t="str">
        <f>IF(F10431="Primary Timing Controller","Timing",IF(F10431="Secondary Timing Controller","Timing",IF(F10431="Star","Ethernet",IF(F10431="Door Controller","Security Solution",IF(F10431="Elevator Controller","Security Solution",IF(F10431="Range Extender","Security Solution",IF(F10431="Dropbox","Standalone",IF(F10431="LF Exciter","Standalone",IF(OR(F10431="Monitor",F10431="Virtual Wall"),IF(VLOOKUP(H10431,IRDeviceDetails!$A$1:$B$10000,2,FALSE)=0,"Standalone",IF(ISNUMBER(MATCH(H10431,ConfigGrouping!$D$1:$D$10000,0)),"Primary","Secondary")),"")))))))))</f>
        <v/>
      </c>
    </row>
    <row r="10432" spans="5:5" ht="15" customHeight="1" x14ac:dyDescent="0.35">
      <c r="E10432" s="11" t="str">
        <f>IF(F10432="Primary Timing Controller","Timing",IF(F10432="Secondary Timing Controller","Timing",IF(F10432="Star","Ethernet",IF(F10432="Door Controller","Security Solution",IF(F10432="Elevator Controller","Security Solution",IF(F10432="Range Extender","Security Solution",IF(F10432="Dropbox","Standalone",IF(F10432="LF Exciter","Standalone",IF(OR(F10432="Monitor",F10432="Virtual Wall"),IF(VLOOKUP(H10432,IRDeviceDetails!$A$1:$B$10000,2,FALSE)=0,"Standalone",IF(ISNUMBER(MATCH(H10432,ConfigGrouping!$D$1:$D$10000,0)),"Primary","Secondary")),"")))))))))</f>
        <v/>
      </c>
    </row>
    <row r="10433" spans="5:5" ht="15" customHeight="1" x14ac:dyDescent="0.35">
      <c r="E10433" s="11" t="str">
        <f>IF(F10433="Primary Timing Controller","Timing",IF(F10433="Secondary Timing Controller","Timing",IF(F10433="Star","Ethernet",IF(F10433="Door Controller","Security Solution",IF(F10433="Elevator Controller","Security Solution",IF(F10433="Range Extender","Security Solution",IF(F10433="Dropbox","Standalone",IF(F10433="LF Exciter","Standalone",IF(OR(F10433="Monitor",F10433="Virtual Wall"),IF(VLOOKUP(H10433,IRDeviceDetails!$A$1:$B$10000,2,FALSE)=0,"Standalone",IF(ISNUMBER(MATCH(H10433,ConfigGrouping!$D$1:$D$10000,0)),"Primary","Secondary")),"")))))))))</f>
        <v/>
      </c>
    </row>
    <row r="10434" spans="5:5" ht="15" customHeight="1" x14ac:dyDescent="0.35">
      <c r="E10434" s="11" t="str">
        <f>IF(F10434="Primary Timing Controller","Timing",IF(F10434="Secondary Timing Controller","Timing",IF(F10434="Star","Ethernet",IF(F10434="Door Controller","Security Solution",IF(F10434="Elevator Controller","Security Solution",IF(F10434="Range Extender","Security Solution",IF(F10434="Dropbox","Standalone",IF(F10434="LF Exciter","Standalone",IF(OR(F10434="Monitor",F10434="Virtual Wall"),IF(VLOOKUP(H10434,IRDeviceDetails!$A$1:$B$10000,2,FALSE)=0,"Standalone",IF(ISNUMBER(MATCH(H10434,ConfigGrouping!$D$1:$D$10000,0)),"Primary","Secondary")),"")))))))))</f>
        <v/>
      </c>
    </row>
    <row r="10435" spans="5:5" ht="15" customHeight="1" x14ac:dyDescent="0.35">
      <c r="E10435" s="11" t="str">
        <f>IF(F10435="Primary Timing Controller","Timing",IF(F10435="Secondary Timing Controller","Timing",IF(F10435="Star","Ethernet",IF(F10435="Door Controller","Security Solution",IF(F10435="Elevator Controller","Security Solution",IF(F10435="Range Extender","Security Solution",IF(F10435="Dropbox","Standalone",IF(F10435="LF Exciter","Standalone",IF(OR(F10435="Monitor",F10435="Virtual Wall"),IF(VLOOKUP(H10435,IRDeviceDetails!$A$1:$B$10000,2,FALSE)=0,"Standalone",IF(ISNUMBER(MATCH(H10435,ConfigGrouping!$D$1:$D$10000,0)),"Primary","Secondary")),"")))))))))</f>
        <v/>
      </c>
    </row>
    <row r="10436" spans="5:5" ht="15" customHeight="1" x14ac:dyDescent="0.35">
      <c r="E10436" s="11" t="str">
        <f>IF(F10436="Primary Timing Controller","Timing",IF(F10436="Secondary Timing Controller","Timing",IF(F10436="Star","Ethernet",IF(F10436="Door Controller","Security Solution",IF(F10436="Elevator Controller","Security Solution",IF(F10436="Range Extender","Security Solution",IF(F10436="Dropbox","Standalone",IF(F10436="LF Exciter","Standalone",IF(OR(F10436="Monitor",F10436="Virtual Wall"),IF(VLOOKUP(H10436,IRDeviceDetails!$A$1:$B$10000,2,FALSE)=0,"Standalone",IF(ISNUMBER(MATCH(H10436,ConfigGrouping!$D$1:$D$10000,0)),"Primary","Secondary")),"")))))))))</f>
        <v/>
      </c>
    </row>
    <row r="10437" spans="5:5" ht="15" customHeight="1" x14ac:dyDescent="0.35">
      <c r="E10437" s="11" t="str">
        <f>IF(F10437="Primary Timing Controller","Timing",IF(F10437="Secondary Timing Controller","Timing",IF(F10437="Star","Ethernet",IF(F10437="Door Controller","Security Solution",IF(F10437="Elevator Controller","Security Solution",IF(F10437="Range Extender","Security Solution",IF(F10437="Dropbox","Standalone",IF(F10437="LF Exciter","Standalone",IF(OR(F10437="Monitor",F10437="Virtual Wall"),IF(VLOOKUP(H10437,IRDeviceDetails!$A$1:$B$10000,2,FALSE)=0,"Standalone",IF(ISNUMBER(MATCH(H10437,ConfigGrouping!$D$1:$D$10000,0)),"Primary","Secondary")),"")))))))))</f>
        <v/>
      </c>
    </row>
    <row r="10438" spans="5:5" ht="15" customHeight="1" x14ac:dyDescent="0.35">
      <c r="E10438" s="11" t="str">
        <f>IF(F10438="Primary Timing Controller","Timing",IF(F10438="Secondary Timing Controller","Timing",IF(F10438="Star","Ethernet",IF(F10438="Door Controller","Security Solution",IF(F10438="Elevator Controller","Security Solution",IF(F10438="Range Extender","Security Solution",IF(F10438="Dropbox","Standalone",IF(F10438="LF Exciter","Standalone",IF(OR(F10438="Monitor",F10438="Virtual Wall"),IF(VLOOKUP(H10438,IRDeviceDetails!$A$1:$B$10000,2,FALSE)=0,"Standalone",IF(ISNUMBER(MATCH(H10438,ConfigGrouping!$D$1:$D$10000,0)),"Primary","Secondary")),"")))))))))</f>
        <v/>
      </c>
    </row>
    <row r="10439" spans="5:5" ht="15" customHeight="1" x14ac:dyDescent="0.35">
      <c r="E10439" s="11" t="str">
        <f>IF(F10439="Primary Timing Controller","Timing",IF(F10439="Secondary Timing Controller","Timing",IF(F10439="Star","Ethernet",IF(F10439="Door Controller","Security Solution",IF(F10439="Elevator Controller","Security Solution",IF(F10439="Range Extender","Security Solution",IF(F10439="Dropbox","Standalone",IF(F10439="LF Exciter","Standalone",IF(OR(F10439="Monitor",F10439="Virtual Wall"),IF(VLOOKUP(H10439,IRDeviceDetails!$A$1:$B$10000,2,FALSE)=0,"Standalone",IF(ISNUMBER(MATCH(H10439,ConfigGrouping!$D$1:$D$10000,0)),"Primary","Secondary")),"")))))))))</f>
        <v/>
      </c>
    </row>
    <row r="10440" spans="5:5" ht="15" customHeight="1" x14ac:dyDescent="0.35">
      <c r="E10440" s="11" t="str">
        <f>IF(F10440="Primary Timing Controller","Timing",IF(F10440="Secondary Timing Controller","Timing",IF(F10440="Star","Ethernet",IF(F10440="Door Controller","Security Solution",IF(F10440="Elevator Controller","Security Solution",IF(F10440="Range Extender","Security Solution",IF(F10440="Dropbox","Standalone",IF(F10440="LF Exciter","Standalone",IF(OR(F10440="Monitor",F10440="Virtual Wall"),IF(VLOOKUP(H10440,IRDeviceDetails!$A$1:$B$10000,2,FALSE)=0,"Standalone",IF(ISNUMBER(MATCH(H10440,ConfigGrouping!$D$1:$D$10000,0)),"Primary","Secondary")),"")))))))))</f>
        <v/>
      </c>
    </row>
    <row r="10441" spans="5:5" ht="15" customHeight="1" x14ac:dyDescent="0.35">
      <c r="E10441" s="11" t="str">
        <f>IF(F10441="Primary Timing Controller","Timing",IF(F10441="Secondary Timing Controller","Timing",IF(F10441="Star","Ethernet",IF(F10441="Door Controller","Security Solution",IF(F10441="Elevator Controller","Security Solution",IF(F10441="Range Extender","Security Solution",IF(F10441="Dropbox","Standalone",IF(F10441="LF Exciter","Standalone",IF(OR(F10441="Monitor",F10441="Virtual Wall"),IF(VLOOKUP(H10441,IRDeviceDetails!$A$1:$B$10000,2,FALSE)=0,"Standalone",IF(ISNUMBER(MATCH(H10441,ConfigGrouping!$D$1:$D$10000,0)),"Primary","Secondary")),"")))))))))</f>
        <v/>
      </c>
    </row>
    <row r="10442" spans="5:5" ht="15" customHeight="1" x14ac:dyDescent="0.35">
      <c r="E10442" s="11" t="str">
        <f>IF(F10442="Primary Timing Controller","Timing",IF(F10442="Secondary Timing Controller","Timing",IF(F10442="Star","Ethernet",IF(F10442="Door Controller","Security Solution",IF(F10442="Elevator Controller","Security Solution",IF(F10442="Range Extender","Security Solution",IF(F10442="Dropbox","Standalone",IF(F10442="LF Exciter","Standalone",IF(OR(F10442="Monitor",F10442="Virtual Wall"),IF(VLOOKUP(H10442,IRDeviceDetails!$A$1:$B$10000,2,FALSE)=0,"Standalone",IF(ISNUMBER(MATCH(H10442,ConfigGrouping!$D$1:$D$10000,0)),"Primary","Secondary")),"")))))))))</f>
        <v/>
      </c>
    </row>
    <row r="10443" spans="5:5" ht="15" customHeight="1" x14ac:dyDescent="0.35">
      <c r="E10443" s="11" t="str">
        <f>IF(F10443="Primary Timing Controller","Timing",IF(F10443="Secondary Timing Controller","Timing",IF(F10443="Star","Ethernet",IF(F10443="Door Controller","Security Solution",IF(F10443="Elevator Controller","Security Solution",IF(F10443="Range Extender","Security Solution",IF(F10443="Dropbox","Standalone",IF(F10443="LF Exciter","Standalone",IF(OR(F10443="Monitor",F10443="Virtual Wall"),IF(VLOOKUP(H10443,IRDeviceDetails!$A$1:$B$10000,2,FALSE)=0,"Standalone",IF(ISNUMBER(MATCH(H10443,ConfigGrouping!$D$1:$D$10000,0)),"Primary","Secondary")),"")))))))))</f>
        <v/>
      </c>
    </row>
    <row r="10444" spans="5:5" ht="15" customHeight="1" x14ac:dyDescent="0.35">
      <c r="E10444" s="11" t="str">
        <f>IF(F10444="Primary Timing Controller","Timing",IF(F10444="Secondary Timing Controller","Timing",IF(F10444="Star","Ethernet",IF(F10444="Door Controller","Security Solution",IF(F10444="Elevator Controller","Security Solution",IF(F10444="Range Extender","Security Solution",IF(F10444="Dropbox","Standalone",IF(F10444="LF Exciter","Standalone",IF(OR(F10444="Monitor",F10444="Virtual Wall"),IF(VLOOKUP(H10444,IRDeviceDetails!$A$1:$B$10000,2,FALSE)=0,"Standalone",IF(ISNUMBER(MATCH(H10444,ConfigGrouping!$D$1:$D$10000,0)),"Primary","Secondary")),"")))))))))</f>
        <v/>
      </c>
    </row>
    <row r="10445" spans="5:5" ht="15" customHeight="1" x14ac:dyDescent="0.35">
      <c r="E10445" s="11" t="str">
        <f>IF(F10445="Primary Timing Controller","Timing",IF(F10445="Secondary Timing Controller","Timing",IF(F10445="Star","Ethernet",IF(F10445="Door Controller","Security Solution",IF(F10445="Elevator Controller","Security Solution",IF(F10445="Range Extender","Security Solution",IF(F10445="Dropbox","Standalone",IF(F10445="LF Exciter","Standalone",IF(OR(F10445="Monitor",F10445="Virtual Wall"),IF(VLOOKUP(H10445,IRDeviceDetails!$A$1:$B$10000,2,FALSE)=0,"Standalone",IF(ISNUMBER(MATCH(H10445,ConfigGrouping!$D$1:$D$10000,0)),"Primary","Secondary")),"")))))))))</f>
        <v/>
      </c>
    </row>
    <row r="10446" spans="5:5" ht="15" customHeight="1" x14ac:dyDescent="0.35">
      <c r="E10446" s="11" t="str">
        <f>IF(F10446="Primary Timing Controller","Timing",IF(F10446="Secondary Timing Controller","Timing",IF(F10446="Star","Ethernet",IF(F10446="Door Controller","Security Solution",IF(F10446="Elevator Controller","Security Solution",IF(F10446="Range Extender","Security Solution",IF(F10446="Dropbox","Standalone",IF(F10446="LF Exciter","Standalone",IF(OR(F10446="Monitor",F10446="Virtual Wall"),IF(VLOOKUP(H10446,IRDeviceDetails!$A$1:$B$10000,2,FALSE)=0,"Standalone",IF(ISNUMBER(MATCH(H10446,ConfigGrouping!$D$1:$D$10000,0)),"Primary","Secondary")),"")))))))))</f>
        <v/>
      </c>
    </row>
    <row r="10447" spans="5:5" ht="15" customHeight="1" x14ac:dyDescent="0.35">
      <c r="E10447" s="11" t="str">
        <f>IF(F10447="Primary Timing Controller","Timing",IF(F10447="Secondary Timing Controller","Timing",IF(F10447="Star","Ethernet",IF(F10447="Door Controller","Security Solution",IF(F10447="Elevator Controller","Security Solution",IF(F10447="Range Extender","Security Solution",IF(F10447="Dropbox","Standalone",IF(F10447="LF Exciter","Standalone",IF(OR(F10447="Monitor",F10447="Virtual Wall"),IF(VLOOKUP(H10447,IRDeviceDetails!$A$1:$B$10000,2,FALSE)=0,"Standalone",IF(ISNUMBER(MATCH(H10447,ConfigGrouping!$D$1:$D$10000,0)),"Primary","Secondary")),"")))))))))</f>
        <v/>
      </c>
    </row>
    <row r="10448" spans="5:5" ht="15" customHeight="1" x14ac:dyDescent="0.35">
      <c r="E10448" s="11" t="str">
        <f>IF(F10448="Primary Timing Controller","Timing",IF(F10448="Secondary Timing Controller","Timing",IF(F10448="Star","Ethernet",IF(F10448="Door Controller","Security Solution",IF(F10448="Elevator Controller","Security Solution",IF(F10448="Range Extender","Security Solution",IF(F10448="Dropbox","Standalone",IF(F10448="LF Exciter","Standalone",IF(OR(F10448="Monitor",F10448="Virtual Wall"),IF(VLOOKUP(H10448,IRDeviceDetails!$A$1:$B$10000,2,FALSE)=0,"Standalone",IF(ISNUMBER(MATCH(H10448,ConfigGrouping!$D$1:$D$10000,0)),"Primary","Secondary")),"")))))))))</f>
        <v/>
      </c>
    </row>
    <row r="10449" spans="5:5" ht="15" customHeight="1" x14ac:dyDescent="0.35">
      <c r="E10449" s="11" t="str">
        <f>IF(F10449="Primary Timing Controller","Timing",IF(F10449="Secondary Timing Controller","Timing",IF(F10449="Star","Ethernet",IF(F10449="Door Controller","Security Solution",IF(F10449="Elevator Controller","Security Solution",IF(F10449="Range Extender","Security Solution",IF(F10449="Dropbox","Standalone",IF(F10449="LF Exciter","Standalone",IF(OR(F10449="Monitor",F10449="Virtual Wall"),IF(VLOOKUP(H10449,IRDeviceDetails!$A$1:$B$10000,2,FALSE)=0,"Standalone",IF(ISNUMBER(MATCH(H10449,ConfigGrouping!$D$1:$D$10000,0)),"Primary","Secondary")),"")))))))))</f>
        <v/>
      </c>
    </row>
    <row r="10450" spans="5:5" ht="15" customHeight="1" x14ac:dyDescent="0.35">
      <c r="E10450" s="11" t="str">
        <f>IF(F10450="Primary Timing Controller","Timing",IF(F10450="Secondary Timing Controller","Timing",IF(F10450="Star","Ethernet",IF(F10450="Door Controller","Security Solution",IF(F10450="Elevator Controller","Security Solution",IF(F10450="Range Extender","Security Solution",IF(F10450="Dropbox","Standalone",IF(F10450="LF Exciter","Standalone",IF(OR(F10450="Monitor",F10450="Virtual Wall"),IF(VLOOKUP(H10450,IRDeviceDetails!$A$1:$B$10000,2,FALSE)=0,"Standalone",IF(ISNUMBER(MATCH(H10450,ConfigGrouping!$D$1:$D$10000,0)),"Primary","Secondary")),"")))))))))</f>
        <v/>
      </c>
    </row>
    <row r="10451" spans="5:5" ht="15" customHeight="1" x14ac:dyDescent="0.35">
      <c r="E10451" s="11" t="str">
        <f>IF(F10451="Primary Timing Controller","Timing",IF(F10451="Secondary Timing Controller","Timing",IF(F10451="Star","Ethernet",IF(F10451="Door Controller","Security Solution",IF(F10451="Elevator Controller","Security Solution",IF(F10451="Range Extender","Security Solution",IF(F10451="Dropbox","Standalone",IF(F10451="LF Exciter","Standalone",IF(OR(F10451="Monitor",F10451="Virtual Wall"),IF(VLOOKUP(H10451,IRDeviceDetails!$A$1:$B$10000,2,FALSE)=0,"Standalone",IF(ISNUMBER(MATCH(H10451,ConfigGrouping!$D$1:$D$10000,0)),"Primary","Secondary")),"")))))))))</f>
        <v/>
      </c>
    </row>
    <row r="10452" spans="5:5" ht="15" customHeight="1" x14ac:dyDescent="0.35">
      <c r="E10452" s="11" t="str">
        <f>IF(F10452="Primary Timing Controller","Timing",IF(F10452="Secondary Timing Controller","Timing",IF(F10452="Star","Ethernet",IF(F10452="Door Controller","Security Solution",IF(F10452="Elevator Controller","Security Solution",IF(F10452="Range Extender","Security Solution",IF(F10452="Dropbox","Standalone",IF(F10452="LF Exciter","Standalone",IF(OR(F10452="Monitor",F10452="Virtual Wall"),IF(VLOOKUP(H10452,IRDeviceDetails!$A$1:$B$10000,2,FALSE)=0,"Standalone",IF(ISNUMBER(MATCH(H10452,ConfigGrouping!$D$1:$D$10000,0)),"Primary","Secondary")),"")))))))))</f>
        <v/>
      </c>
    </row>
    <row r="10453" spans="5:5" ht="15" customHeight="1" x14ac:dyDescent="0.35">
      <c r="E10453" s="11" t="str">
        <f>IF(F10453="Primary Timing Controller","Timing",IF(F10453="Secondary Timing Controller","Timing",IF(F10453="Star","Ethernet",IF(F10453="Door Controller","Security Solution",IF(F10453="Elevator Controller","Security Solution",IF(F10453="Range Extender","Security Solution",IF(F10453="Dropbox","Standalone",IF(F10453="LF Exciter","Standalone",IF(OR(F10453="Monitor",F10453="Virtual Wall"),IF(VLOOKUP(H10453,IRDeviceDetails!$A$1:$B$10000,2,FALSE)=0,"Standalone",IF(ISNUMBER(MATCH(H10453,ConfigGrouping!$D$1:$D$10000,0)),"Primary","Secondary")),"")))))))))</f>
        <v/>
      </c>
    </row>
    <row r="10454" spans="5:5" ht="15" customHeight="1" x14ac:dyDescent="0.35">
      <c r="E10454" s="11" t="str">
        <f>IF(F10454="Primary Timing Controller","Timing",IF(F10454="Secondary Timing Controller","Timing",IF(F10454="Star","Ethernet",IF(F10454="Door Controller","Security Solution",IF(F10454="Elevator Controller","Security Solution",IF(F10454="Range Extender","Security Solution",IF(F10454="Dropbox","Standalone",IF(F10454="LF Exciter","Standalone",IF(OR(F10454="Monitor",F10454="Virtual Wall"),IF(VLOOKUP(H10454,IRDeviceDetails!$A$1:$B$10000,2,FALSE)=0,"Standalone",IF(ISNUMBER(MATCH(H10454,ConfigGrouping!$D$1:$D$10000,0)),"Primary","Secondary")),"")))))))))</f>
        <v/>
      </c>
    </row>
    <row r="10455" spans="5:5" ht="15" customHeight="1" x14ac:dyDescent="0.35">
      <c r="E10455" s="11" t="str">
        <f>IF(F10455="Primary Timing Controller","Timing",IF(F10455="Secondary Timing Controller","Timing",IF(F10455="Star","Ethernet",IF(F10455="Door Controller","Security Solution",IF(F10455="Elevator Controller","Security Solution",IF(F10455="Range Extender","Security Solution",IF(F10455="Dropbox","Standalone",IF(F10455="LF Exciter","Standalone",IF(OR(F10455="Monitor",F10455="Virtual Wall"),IF(VLOOKUP(H10455,IRDeviceDetails!$A$1:$B$10000,2,FALSE)=0,"Standalone",IF(ISNUMBER(MATCH(H10455,ConfigGrouping!$D$1:$D$10000,0)),"Primary","Secondary")),"")))))))))</f>
        <v/>
      </c>
    </row>
    <row r="10456" spans="5:5" ht="15" customHeight="1" x14ac:dyDescent="0.35">
      <c r="E10456" s="11" t="str">
        <f>IF(F10456="Primary Timing Controller","Timing",IF(F10456="Secondary Timing Controller","Timing",IF(F10456="Star","Ethernet",IF(F10456="Door Controller","Security Solution",IF(F10456="Elevator Controller","Security Solution",IF(F10456="Range Extender","Security Solution",IF(F10456="Dropbox","Standalone",IF(F10456="LF Exciter","Standalone",IF(OR(F10456="Monitor",F10456="Virtual Wall"),IF(VLOOKUP(H10456,IRDeviceDetails!$A$1:$B$10000,2,FALSE)=0,"Standalone",IF(ISNUMBER(MATCH(H10456,ConfigGrouping!$D$1:$D$10000,0)),"Primary","Secondary")),"")))))))))</f>
        <v/>
      </c>
    </row>
    <row r="10457" spans="5:5" ht="15" customHeight="1" x14ac:dyDescent="0.35">
      <c r="E10457" s="11" t="str">
        <f>IF(F10457="Primary Timing Controller","Timing",IF(F10457="Secondary Timing Controller","Timing",IF(F10457="Star","Ethernet",IF(F10457="Door Controller","Security Solution",IF(F10457="Elevator Controller","Security Solution",IF(F10457="Range Extender","Security Solution",IF(F10457="Dropbox","Standalone",IF(F10457="LF Exciter","Standalone",IF(OR(F10457="Monitor",F10457="Virtual Wall"),IF(VLOOKUP(H10457,IRDeviceDetails!$A$1:$B$10000,2,FALSE)=0,"Standalone",IF(ISNUMBER(MATCH(H10457,ConfigGrouping!$D$1:$D$10000,0)),"Primary","Secondary")),"")))))))))</f>
        <v/>
      </c>
    </row>
    <row r="10458" spans="5:5" ht="15" customHeight="1" x14ac:dyDescent="0.35">
      <c r="E10458" s="11" t="str">
        <f>IF(F10458="Primary Timing Controller","Timing",IF(F10458="Secondary Timing Controller","Timing",IF(F10458="Star","Ethernet",IF(F10458="Door Controller","Security Solution",IF(F10458="Elevator Controller","Security Solution",IF(F10458="Range Extender","Security Solution",IF(F10458="Dropbox","Standalone",IF(F10458="LF Exciter","Standalone",IF(OR(F10458="Monitor",F10458="Virtual Wall"),IF(VLOOKUP(H10458,IRDeviceDetails!$A$1:$B$10000,2,FALSE)=0,"Standalone",IF(ISNUMBER(MATCH(H10458,ConfigGrouping!$D$1:$D$10000,0)),"Primary","Secondary")),"")))))))))</f>
        <v/>
      </c>
    </row>
    <row r="10459" spans="5:5" ht="15" customHeight="1" x14ac:dyDescent="0.35">
      <c r="E10459" s="11" t="str">
        <f>IF(F10459="Primary Timing Controller","Timing",IF(F10459="Secondary Timing Controller","Timing",IF(F10459="Star","Ethernet",IF(F10459="Door Controller","Security Solution",IF(F10459="Elevator Controller","Security Solution",IF(F10459="Range Extender","Security Solution",IF(F10459="Dropbox","Standalone",IF(F10459="LF Exciter","Standalone",IF(OR(F10459="Monitor",F10459="Virtual Wall"),IF(VLOOKUP(H10459,IRDeviceDetails!$A$1:$B$10000,2,FALSE)=0,"Standalone",IF(ISNUMBER(MATCH(H10459,ConfigGrouping!$D$1:$D$10000,0)),"Primary","Secondary")),"")))))))))</f>
        <v/>
      </c>
    </row>
    <row r="10460" spans="5:5" ht="15" customHeight="1" x14ac:dyDescent="0.35">
      <c r="E10460" s="11" t="str">
        <f>IF(F10460="Primary Timing Controller","Timing",IF(F10460="Secondary Timing Controller","Timing",IF(F10460="Star","Ethernet",IF(F10460="Door Controller","Security Solution",IF(F10460="Elevator Controller","Security Solution",IF(F10460="Range Extender","Security Solution",IF(F10460="Dropbox","Standalone",IF(F10460="LF Exciter","Standalone",IF(OR(F10460="Monitor",F10460="Virtual Wall"),IF(VLOOKUP(H10460,IRDeviceDetails!$A$1:$B$10000,2,FALSE)=0,"Standalone",IF(ISNUMBER(MATCH(H10460,ConfigGrouping!$D$1:$D$10000,0)),"Primary","Secondary")),"")))))))))</f>
        <v/>
      </c>
    </row>
    <row r="10461" spans="5:5" ht="15" customHeight="1" x14ac:dyDescent="0.35">
      <c r="E10461" s="11" t="str">
        <f>IF(F10461="Primary Timing Controller","Timing",IF(F10461="Secondary Timing Controller","Timing",IF(F10461="Star","Ethernet",IF(F10461="Door Controller","Security Solution",IF(F10461="Elevator Controller","Security Solution",IF(F10461="Range Extender","Security Solution",IF(F10461="Dropbox","Standalone",IF(F10461="LF Exciter","Standalone",IF(OR(F10461="Monitor",F10461="Virtual Wall"),IF(VLOOKUP(H10461,IRDeviceDetails!$A$1:$B$10000,2,FALSE)=0,"Standalone",IF(ISNUMBER(MATCH(H10461,ConfigGrouping!$D$1:$D$10000,0)),"Primary","Secondary")),"")))))))))</f>
        <v/>
      </c>
    </row>
    <row r="10462" spans="5:5" ht="15" customHeight="1" x14ac:dyDescent="0.35">
      <c r="E10462" s="11" t="str">
        <f>IF(F10462="Primary Timing Controller","Timing",IF(F10462="Secondary Timing Controller","Timing",IF(F10462="Star","Ethernet",IF(F10462="Door Controller","Security Solution",IF(F10462="Elevator Controller","Security Solution",IF(F10462="Range Extender","Security Solution",IF(F10462="Dropbox","Standalone",IF(F10462="LF Exciter","Standalone",IF(OR(F10462="Monitor",F10462="Virtual Wall"),IF(VLOOKUP(H10462,IRDeviceDetails!$A$1:$B$10000,2,FALSE)=0,"Standalone",IF(ISNUMBER(MATCH(H10462,ConfigGrouping!$D$1:$D$10000,0)),"Primary","Secondary")),"")))))))))</f>
        <v/>
      </c>
    </row>
    <row r="10463" spans="5:5" ht="15" customHeight="1" x14ac:dyDescent="0.35">
      <c r="E10463" s="11" t="str">
        <f>IF(F10463="Primary Timing Controller","Timing",IF(F10463="Secondary Timing Controller","Timing",IF(F10463="Star","Ethernet",IF(F10463="Door Controller","Security Solution",IF(F10463="Elevator Controller","Security Solution",IF(F10463="Range Extender","Security Solution",IF(F10463="Dropbox","Standalone",IF(F10463="LF Exciter","Standalone",IF(OR(F10463="Monitor",F10463="Virtual Wall"),IF(VLOOKUP(H10463,IRDeviceDetails!$A$1:$B$10000,2,FALSE)=0,"Standalone",IF(ISNUMBER(MATCH(H10463,ConfigGrouping!$D$1:$D$10000,0)),"Primary","Secondary")),"")))))))))</f>
        <v/>
      </c>
    </row>
    <row r="10464" spans="5:5" ht="15" customHeight="1" x14ac:dyDescent="0.35">
      <c r="E10464" s="11" t="str">
        <f>IF(F10464="Primary Timing Controller","Timing",IF(F10464="Secondary Timing Controller","Timing",IF(F10464="Star","Ethernet",IF(F10464="Door Controller","Security Solution",IF(F10464="Elevator Controller","Security Solution",IF(F10464="Range Extender","Security Solution",IF(F10464="Dropbox","Standalone",IF(F10464="LF Exciter","Standalone",IF(OR(F10464="Monitor",F10464="Virtual Wall"),IF(VLOOKUP(H10464,IRDeviceDetails!$A$1:$B$10000,2,FALSE)=0,"Standalone",IF(ISNUMBER(MATCH(H10464,ConfigGrouping!$D$1:$D$10000,0)),"Primary","Secondary")),"")))))))))</f>
        <v/>
      </c>
    </row>
    <row r="10465" spans="5:5" ht="15" customHeight="1" x14ac:dyDescent="0.35">
      <c r="E10465" s="11" t="str">
        <f>IF(F10465="Primary Timing Controller","Timing",IF(F10465="Secondary Timing Controller","Timing",IF(F10465="Star","Ethernet",IF(F10465="Door Controller","Security Solution",IF(F10465="Elevator Controller","Security Solution",IF(F10465="Range Extender","Security Solution",IF(F10465="Dropbox","Standalone",IF(F10465="LF Exciter","Standalone",IF(OR(F10465="Monitor",F10465="Virtual Wall"),IF(VLOOKUP(H10465,IRDeviceDetails!$A$1:$B$10000,2,FALSE)=0,"Standalone",IF(ISNUMBER(MATCH(H10465,ConfigGrouping!$D$1:$D$10000,0)),"Primary","Secondary")),"")))))))))</f>
        <v/>
      </c>
    </row>
    <row r="10466" spans="5:5" ht="15" customHeight="1" x14ac:dyDescent="0.35">
      <c r="E10466" s="11" t="str">
        <f>IF(F10466="Primary Timing Controller","Timing",IF(F10466="Secondary Timing Controller","Timing",IF(F10466="Star","Ethernet",IF(F10466="Door Controller","Security Solution",IF(F10466="Elevator Controller","Security Solution",IF(F10466="Range Extender","Security Solution",IF(F10466="Dropbox","Standalone",IF(F10466="LF Exciter","Standalone",IF(OR(F10466="Monitor",F10466="Virtual Wall"),IF(VLOOKUP(H10466,IRDeviceDetails!$A$1:$B$10000,2,FALSE)=0,"Standalone",IF(ISNUMBER(MATCH(H10466,ConfigGrouping!$D$1:$D$10000,0)),"Primary","Secondary")),"")))))))))</f>
        <v/>
      </c>
    </row>
    <row r="10467" spans="5:5" ht="15" customHeight="1" x14ac:dyDescent="0.35">
      <c r="E10467" s="11" t="str">
        <f>IF(F10467="Primary Timing Controller","Timing",IF(F10467="Secondary Timing Controller","Timing",IF(F10467="Star","Ethernet",IF(F10467="Door Controller","Security Solution",IF(F10467="Elevator Controller","Security Solution",IF(F10467="Range Extender","Security Solution",IF(F10467="Dropbox","Standalone",IF(F10467="LF Exciter","Standalone",IF(OR(F10467="Monitor",F10467="Virtual Wall"),IF(VLOOKUP(H10467,IRDeviceDetails!$A$1:$B$10000,2,FALSE)=0,"Standalone",IF(ISNUMBER(MATCH(H10467,ConfigGrouping!$D$1:$D$10000,0)),"Primary","Secondary")),"")))))))))</f>
        <v/>
      </c>
    </row>
    <row r="10468" spans="5:5" ht="15" customHeight="1" x14ac:dyDescent="0.35">
      <c r="E10468" s="11" t="str">
        <f>IF(F10468="Primary Timing Controller","Timing",IF(F10468="Secondary Timing Controller","Timing",IF(F10468="Star","Ethernet",IF(F10468="Door Controller","Security Solution",IF(F10468="Elevator Controller","Security Solution",IF(F10468="Range Extender","Security Solution",IF(F10468="Dropbox","Standalone",IF(F10468="LF Exciter","Standalone",IF(OR(F10468="Monitor",F10468="Virtual Wall"),IF(VLOOKUP(H10468,IRDeviceDetails!$A$1:$B$10000,2,FALSE)=0,"Standalone",IF(ISNUMBER(MATCH(H10468,ConfigGrouping!$D$1:$D$10000,0)),"Primary","Secondary")),"")))))))))</f>
        <v/>
      </c>
    </row>
    <row r="10469" spans="5:5" ht="15" customHeight="1" x14ac:dyDescent="0.35">
      <c r="E10469" s="11" t="str">
        <f>IF(F10469="Primary Timing Controller","Timing",IF(F10469="Secondary Timing Controller","Timing",IF(F10469="Star","Ethernet",IF(F10469="Door Controller","Security Solution",IF(F10469="Elevator Controller","Security Solution",IF(F10469="Range Extender","Security Solution",IF(F10469="Dropbox","Standalone",IF(F10469="LF Exciter","Standalone",IF(OR(F10469="Monitor",F10469="Virtual Wall"),IF(VLOOKUP(H10469,IRDeviceDetails!$A$1:$B$10000,2,FALSE)=0,"Standalone",IF(ISNUMBER(MATCH(H10469,ConfigGrouping!$D$1:$D$10000,0)),"Primary","Secondary")),"")))))))))</f>
        <v/>
      </c>
    </row>
    <row r="10470" spans="5:5" ht="15" customHeight="1" x14ac:dyDescent="0.35">
      <c r="E10470" s="11" t="str">
        <f>IF(F10470="Primary Timing Controller","Timing",IF(F10470="Secondary Timing Controller","Timing",IF(F10470="Star","Ethernet",IF(F10470="Door Controller","Security Solution",IF(F10470="Elevator Controller","Security Solution",IF(F10470="Range Extender","Security Solution",IF(F10470="Dropbox","Standalone",IF(F10470="LF Exciter","Standalone",IF(OR(F10470="Monitor",F10470="Virtual Wall"),IF(VLOOKUP(H10470,IRDeviceDetails!$A$1:$B$10000,2,FALSE)=0,"Standalone",IF(ISNUMBER(MATCH(H10470,ConfigGrouping!$D$1:$D$10000,0)),"Primary","Secondary")),"")))))))))</f>
        <v/>
      </c>
    </row>
    <row r="10471" spans="5:5" ht="15" customHeight="1" x14ac:dyDescent="0.35">
      <c r="E10471" s="11" t="str">
        <f>IF(F10471="Primary Timing Controller","Timing",IF(F10471="Secondary Timing Controller","Timing",IF(F10471="Star","Ethernet",IF(F10471="Door Controller","Security Solution",IF(F10471="Elevator Controller","Security Solution",IF(F10471="Range Extender","Security Solution",IF(F10471="Dropbox","Standalone",IF(F10471="LF Exciter","Standalone",IF(OR(F10471="Monitor",F10471="Virtual Wall"),IF(VLOOKUP(H10471,IRDeviceDetails!$A$1:$B$10000,2,FALSE)=0,"Standalone",IF(ISNUMBER(MATCH(H10471,ConfigGrouping!$D$1:$D$10000,0)),"Primary","Secondary")),"")))))))))</f>
        <v/>
      </c>
    </row>
    <row r="10472" spans="5:5" ht="15" customHeight="1" x14ac:dyDescent="0.35">
      <c r="E10472" s="11" t="str">
        <f>IF(F10472="Primary Timing Controller","Timing",IF(F10472="Secondary Timing Controller","Timing",IF(F10472="Star","Ethernet",IF(F10472="Door Controller","Security Solution",IF(F10472="Elevator Controller","Security Solution",IF(F10472="Range Extender","Security Solution",IF(F10472="Dropbox","Standalone",IF(F10472="LF Exciter","Standalone",IF(OR(F10472="Monitor",F10472="Virtual Wall"),IF(VLOOKUP(H10472,IRDeviceDetails!$A$1:$B$10000,2,FALSE)=0,"Standalone",IF(ISNUMBER(MATCH(H10472,ConfigGrouping!$D$1:$D$10000,0)),"Primary","Secondary")),"")))))))))</f>
        <v/>
      </c>
    </row>
    <row r="10473" spans="5:5" ht="15" customHeight="1" x14ac:dyDescent="0.35">
      <c r="E10473" s="11" t="str">
        <f>IF(F10473="Primary Timing Controller","Timing",IF(F10473="Secondary Timing Controller","Timing",IF(F10473="Star","Ethernet",IF(F10473="Door Controller","Security Solution",IF(F10473="Elevator Controller","Security Solution",IF(F10473="Range Extender","Security Solution",IF(F10473="Dropbox","Standalone",IF(F10473="LF Exciter","Standalone",IF(OR(F10473="Monitor",F10473="Virtual Wall"),IF(VLOOKUP(H10473,IRDeviceDetails!$A$1:$B$10000,2,FALSE)=0,"Standalone",IF(ISNUMBER(MATCH(H10473,ConfigGrouping!$D$1:$D$10000,0)),"Primary","Secondary")),"")))))))))</f>
        <v/>
      </c>
    </row>
    <row r="10474" spans="5:5" ht="15" customHeight="1" x14ac:dyDescent="0.35">
      <c r="E10474" s="11" t="str">
        <f>IF(F10474="Primary Timing Controller","Timing",IF(F10474="Secondary Timing Controller","Timing",IF(F10474="Star","Ethernet",IF(F10474="Door Controller","Security Solution",IF(F10474="Elevator Controller","Security Solution",IF(F10474="Range Extender","Security Solution",IF(F10474="Dropbox","Standalone",IF(F10474="LF Exciter","Standalone",IF(OR(F10474="Monitor",F10474="Virtual Wall"),IF(VLOOKUP(H10474,IRDeviceDetails!$A$1:$B$10000,2,FALSE)=0,"Standalone",IF(ISNUMBER(MATCH(H10474,ConfigGrouping!$D$1:$D$10000,0)),"Primary","Secondary")),"")))))))))</f>
        <v/>
      </c>
    </row>
    <row r="10475" spans="5:5" ht="15" customHeight="1" x14ac:dyDescent="0.35">
      <c r="E10475" s="11" t="str">
        <f>IF(F10475="Primary Timing Controller","Timing",IF(F10475="Secondary Timing Controller","Timing",IF(F10475="Star","Ethernet",IF(F10475="Door Controller","Security Solution",IF(F10475="Elevator Controller","Security Solution",IF(F10475="Range Extender","Security Solution",IF(F10475="Dropbox","Standalone",IF(F10475="LF Exciter","Standalone",IF(OR(F10475="Monitor",F10475="Virtual Wall"),IF(VLOOKUP(H10475,IRDeviceDetails!$A$1:$B$10000,2,FALSE)=0,"Standalone",IF(ISNUMBER(MATCH(H10475,ConfigGrouping!$D$1:$D$10000,0)),"Primary","Secondary")),"")))))))))</f>
        <v/>
      </c>
    </row>
    <row r="10476" spans="5:5" ht="15" customHeight="1" x14ac:dyDescent="0.35">
      <c r="E10476" s="11" t="str">
        <f>IF(F10476="Primary Timing Controller","Timing",IF(F10476="Secondary Timing Controller","Timing",IF(F10476="Star","Ethernet",IF(F10476="Door Controller","Security Solution",IF(F10476="Elevator Controller","Security Solution",IF(F10476="Range Extender","Security Solution",IF(F10476="Dropbox","Standalone",IF(F10476="LF Exciter","Standalone",IF(OR(F10476="Monitor",F10476="Virtual Wall"),IF(VLOOKUP(H10476,IRDeviceDetails!$A$1:$B$10000,2,FALSE)=0,"Standalone",IF(ISNUMBER(MATCH(H10476,ConfigGrouping!$D$1:$D$10000,0)),"Primary","Secondary")),"")))))))))</f>
        <v/>
      </c>
    </row>
    <row r="10477" spans="5:5" ht="15" customHeight="1" x14ac:dyDescent="0.35">
      <c r="E10477" s="11" t="str">
        <f>IF(F10477="Primary Timing Controller","Timing",IF(F10477="Secondary Timing Controller","Timing",IF(F10477="Star","Ethernet",IF(F10477="Door Controller","Security Solution",IF(F10477="Elevator Controller","Security Solution",IF(F10477="Range Extender","Security Solution",IF(F10477="Dropbox","Standalone",IF(F10477="LF Exciter","Standalone",IF(OR(F10477="Monitor",F10477="Virtual Wall"),IF(VLOOKUP(H10477,IRDeviceDetails!$A$1:$B$10000,2,FALSE)=0,"Standalone",IF(ISNUMBER(MATCH(H10477,ConfigGrouping!$D$1:$D$10000,0)),"Primary","Secondary")),"")))))))))</f>
        <v/>
      </c>
    </row>
    <row r="10478" spans="5:5" ht="15" customHeight="1" x14ac:dyDescent="0.35">
      <c r="E10478" s="11" t="str">
        <f>IF(F10478="Primary Timing Controller","Timing",IF(F10478="Secondary Timing Controller","Timing",IF(F10478="Star","Ethernet",IF(F10478="Door Controller","Security Solution",IF(F10478="Elevator Controller","Security Solution",IF(F10478="Range Extender","Security Solution",IF(F10478="Dropbox","Standalone",IF(F10478="LF Exciter","Standalone",IF(OR(F10478="Monitor",F10478="Virtual Wall"),IF(VLOOKUP(H10478,IRDeviceDetails!$A$1:$B$10000,2,FALSE)=0,"Standalone",IF(ISNUMBER(MATCH(H10478,ConfigGrouping!$D$1:$D$10000,0)),"Primary","Secondary")),"")))))))))</f>
        <v/>
      </c>
    </row>
    <row r="10479" spans="5:5" ht="15" customHeight="1" x14ac:dyDescent="0.35">
      <c r="E10479" s="11" t="str">
        <f>IF(F10479="Primary Timing Controller","Timing",IF(F10479="Secondary Timing Controller","Timing",IF(F10479="Star","Ethernet",IF(F10479="Door Controller","Security Solution",IF(F10479="Elevator Controller","Security Solution",IF(F10479="Range Extender","Security Solution",IF(F10479="Dropbox","Standalone",IF(F10479="LF Exciter","Standalone",IF(OR(F10479="Monitor",F10479="Virtual Wall"),IF(VLOOKUP(H10479,IRDeviceDetails!$A$1:$B$10000,2,FALSE)=0,"Standalone",IF(ISNUMBER(MATCH(H10479,ConfigGrouping!$D$1:$D$10000,0)),"Primary","Secondary")),"")))))))))</f>
        <v/>
      </c>
    </row>
    <row r="10480" spans="5:5" ht="15" customHeight="1" x14ac:dyDescent="0.35">
      <c r="E10480" s="11" t="str">
        <f>IF(F10480="Primary Timing Controller","Timing",IF(F10480="Secondary Timing Controller","Timing",IF(F10480="Star","Ethernet",IF(F10480="Door Controller","Security Solution",IF(F10480="Elevator Controller","Security Solution",IF(F10480="Range Extender","Security Solution",IF(F10480="Dropbox","Standalone",IF(F10480="LF Exciter","Standalone",IF(OR(F10480="Monitor",F10480="Virtual Wall"),IF(VLOOKUP(H10480,IRDeviceDetails!$A$1:$B$10000,2,FALSE)=0,"Standalone",IF(ISNUMBER(MATCH(H10480,ConfigGrouping!$D$1:$D$10000,0)),"Primary","Secondary")),"")))))))))</f>
        <v/>
      </c>
    </row>
    <row r="10481" spans="5:5" ht="15" customHeight="1" x14ac:dyDescent="0.35">
      <c r="E10481" s="11" t="str">
        <f>IF(F10481="Primary Timing Controller","Timing",IF(F10481="Secondary Timing Controller","Timing",IF(F10481="Star","Ethernet",IF(F10481="Door Controller","Security Solution",IF(F10481="Elevator Controller","Security Solution",IF(F10481="Range Extender","Security Solution",IF(F10481="Dropbox","Standalone",IF(F10481="LF Exciter","Standalone",IF(OR(F10481="Monitor",F10481="Virtual Wall"),IF(VLOOKUP(H10481,IRDeviceDetails!$A$1:$B$10000,2,FALSE)=0,"Standalone",IF(ISNUMBER(MATCH(H10481,ConfigGrouping!$D$1:$D$10000,0)),"Primary","Secondary")),"")))))))))</f>
        <v/>
      </c>
    </row>
    <row r="10482" spans="5:5" ht="15" customHeight="1" x14ac:dyDescent="0.35">
      <c r="E10482" s="11" t="str">
        <f>IF(F10482="Primary Timing Controller","Timing",IF(F10482="Secondary Timing Controller","Timing",IF(F10482="Star","Ethernet",IF(F10482="Door Controller","Security Solution",IF(F10482="Elevator Controller","Security Solution",IF(F10482="Range Extender","Security Solution",IF(F10482="Dropbox","Standalone",IF(F10482="LF Exciter","Standalone",IF(OR(F10482="Monitor",F10482="Virtual Wall"),IF(VLOOKUP(H10482,IRDeviceDetails!$A$1:$B$10000,2,FALSE)=0,"Standalone",IF(ISNUMBER(MATCH(H10482,ConfigGrouping!$D$1:$D$10000,0)),"Primary","Secondary")),"")))))))))</f>
        <v/>
      </c>
    </row>
    <row r="10483" spans="5:5" ht="15" customHeight="1" x14ac:dyDescent="0.35">
      <c r="E10483" s="11" t="str">
        <f>IF(F10483="Primary Timing Controller","Timing",IF(F10483="Secondary Timing Controller","Timing",IF(F10483="Star","Ethernet",IF(F10483="Door Controller","Security Solution",IF(F10483="Elevator Controller","Security Solution",IF(F10483="Range Extender","Security Solution",IF(F10483="Dropbox","Standalone",IF(F10483="LF Exciter","Standalone",IF(OR(F10483="Monitor",F10483="Virtual Wall"),IF(VLOOKUP(H10483,IRDeviceDetails!$A$1:$B$10000,2,FALSE)=0,"Standalone",IF(ISNUMBER(MATCH(H10483,ConfigGrouping!$D$1:$D$10000,0)),"Primary","Secondary")),"")))))))))</f>
        <v/>
      </c>
    </row>
    <row r="10484" spans="5:5" ht="15" customHeight="1" x14ac:dyDescent="0.35">
      <c r="E10484" s="11" t="str">
        <f>IF(F10484="Primary Timing Controller","Timing",IF(F10484="Secondary Timing Controller","Timing",IF(F10484="Star","Ethernet",IF(F10484="Door Controller","Security Solution",IF(F10484="Elevator Controller","Security Solution",IF(F10484="Range Extender","Security Solution",IF(F10484="Dropbox","Standalone",IF(F10484="LF Exciter","Standalone",IF(OR(F10484="Monitor",F10484="Virtual Wall"),IF(VLOOKUP(H10484,IRDeviceDetails!$A$1:$B$10000,2,FALSE)=0,"Standalone",IF(ISNUMBER(MATCH(H10484,ConfigGrouping!$D$1:$D$10000,0)),"Primary","Secondary")),"")))))))))</f>
        <v/>
      </c>
    </row>
    <row r="10485" spans="5:5" ht="15" customHeight="1" x14ac:dyDescent="0.35">
      <c r="E10485" s="11" t="str">
        <f>IF(F10485="Primary Timing Controller","Timing",IF(F10485="Secondary Timing Controller","Timing",IF(F10485="Star","Ethernet",IF(F10485="Door Controller","Security Solution",IF(F10485="Elevator Controller","Security Solution",IF(F10485="Range Extender","Security Solution",IF(F10485="Dropbox","Standalone",IF(F10485="LF Exciter","Standalone",IF(OR(F10485="Monitor",F10485="Virtual Wall"),IF(VLOOKUP(H10485,IRDeviceDetails!$A$1:$B$10000,2,FALSE)=0,"Standalone",IF(ISNUMBER(MATCH(H10485,ConfigGrouping!$D$1:$D$10000,0)),"Primary","Secondary")),"")))))))))</f>
        <v/>
      </c>
    </row>
    <row r="10486" spans="5:5" ht="15" customHeight="1" x14ac:dyDescent="0.35">
      <c r="E10486" s="11" t="str">
        <f>IF(F10486="Primary Timing Controller","Timing",IF(F10486="Secondary Timing Controller","Timing",IF(F10486="Star","Ethernet",IF(F10486="Door Controller","Security Solution",IF(F10486="Elevator Controller","Security Solution",IF(F10486="Range Extender","Security Solution",IF(F10486="Dropbox","Standalone",IF(F10486="LF Exciter","Standalone",IF(OR(F10486="Monitor",F10486="Virtual Wall"),IF(VLOOKUP(H10486,IRDeviceDetails!$A$1:$B$10000,2,FALSE)=0,"Standalone",IF(ISNUMBER(MATCH(H10486,ConfigGrouping!$D$1:$D$10000,0)),"Primary","Secondary")),"")))))))))</f>
        <v/>
      </c>
    </row>
    <row r="10487" spans="5:5" ht="15" customHeight="1" x14ac:dyDescent="0.35">
      <c r="E10487" s="11" t="str">
        <f>IF(F10487="Primary Timing Controller","Timing",IF(F10487="Secondary Timing Controller","Timing",IF(F10487="Star","Ethernet",IF(F10487="Door Controller","Security Solution",IF(F10487="Elevator Controller","Security Solution",IF(F10487="Range Extender","Security Solution",IF(F10487="Dropbox","Standalone",IF(F10487="LF Exciter","Standalone",IF(OR(F10487="Monitor",F10487="Virtual Wall"),IF(VLOOKUP(H10487,IRDeviceDetails!$A$1:$B$10000,2,FALSE)=0,"Standalone",IF(ISNUMBER(MATCH(H10487,ConfigGrouping!$D$1:$D$10000,0)),"Primary","Secondary")),"")))))))))</f>
        <v/>
      </c>
    </row>
    <row r="10488" spans="5:5" ht="15" customHeight="1" x14ac:dyDescent="0.35">
      <c r="E10488" s="11" t="str">
        <f>IF(F10488="Primary Timing Controller","Timing",IF(F10488="Secondary Timing Controller","Timing",IF(F10488="Star","Ethernet",IF(F10488="Door Controller","Security Solution",IF(F10488="Elevator Controller","Security Solution",IF(F10488="Range Extender","Security Solution",IF(F10488="Dropbox","Standalone",IF(F10488="LF Exciter","Standalone",IF(OR(F10488="Monitor",F10488="Virtual Wall"),IF(VLOOKUP(H10488,IRDeviceDetails!$A$1:$B$10000,2,FALSE)=0,"Standalone",IF(ISNUMBER(MATCH(H10488,ConfigGrouping!$D$1:$D$10000,0)),"Primary","Secondary")),"")))))))))</f>
        <v/>
      </c>
    </row>
    <row r="10489" spans="5:5" ht="15" customHeight="1" x14ac:dyDescent="0.35">
      <c r="E10489" s="11" t="str">
        <f>IF(F10489="Primary Timing Controller","Timing",IF(F10489="Secondary Timing Controller","Timing",IF(F10489="Star","Ethernet",IF(F10489="Door Controller","Security Solution",IF(F10489="Elevator Controller","Security Solution",IF(F10489="Range Extender","Security Solution",IF(F10489="Dropbox","Standalone",IF(F10489="LF Exciter","Standalone",IF(OR(F10489="Monitor",F10489="Virtual Wall"),IF(VLOOKUP(H10489,IRDeviceDetails!$A$1:$B$10000,2,FALSE)=0,"Standalone",IF(ISNUMBER(MATCH(H10489,ConfigGrouping!$D$1:$D$10000,0)),"Primary","Secondary")),"")))))))))</f>
        <v/>
      </c>
    </row>
    <row r="10490" spans="5:5" ht="15" customHeight="1" x14ac:dyDescent="0.35">
      <c r="E10490" s="11" t="str">
        <f>IF(F10490="Primary Timing Controller","Timing",IF(F10490="Secondary Timing Controller","Timing",IF(F10490="Star","Ethernet",IF(F10490="Door Controller","Security Solution",IF(F10490="Elevator Controller","Security Solution",IF(F10490="Range Extender","Security Solution",IF(F10490="Dropbox","Standalone",IF(F10490="LF Exciter","Standalone",IF(OR(F10490="Monitor",F10490="Virtual Wall"),IF(VLOOKUP(H10490,IRDeviceDetails!$A$1:$B$10000,2,FALSE)=0,"Standalone",IF(ISNUMBER(MATCH(H10490,ConfigGrouping!$D$1:$D$10000,0)),"Primary","Secondary")),"")))))))))</f>
        <v/>
      </c>
    </row>
    <row r="10491" spans="5:5" ht="15" customHeight="1" x14ac:dyDescent="0.35">
      <c r="E10491" s="11" t="str">
        <f>IF(F10491="Primary Timing Controller","Timing",IF(F10491="Secondary Timing Controller","Timing",IF(F10491="Star","Ethernet",IF(F10491="Door Controller","Security Solution",IF(F10491="Elevator Controller","Security Solution",IF(F10491="Range Extender","Security Solution",IF(F10491="Dropbox","Standalone",IF(F10491="LF Exciter","Standalone",IF(OR(F10491="Monitor",F10491="Virtual Wall"),IF(VLOOKUP(H10491,IRDeviceDetails!$A$1:$B$10000,2,FALSE)=0,"Standalone",IF(ISNUMBER(MATCH(H10491,ConfigGrouping!$D$1:$D$10000,0)),"Primary","Secondary")),"")))))))))</f>
        <v/>
      </c>
    </row>
    <row r="10492" spans="5:5" ht="15" customHeight="1" x14ac:dyDescent="0.35">
      <c r="E10492" s="11" t="str">
        <f>IF(F10492="Primary Timing Controller","Timing",IF(F10492="Secondary Timing Controller","Timing",IF(F10492="Star","Ethernet",IF(F10492="Door Controller","Security Solution",IF(F10492="Elevator Controller","Security Solution",IF(F10492="Range Extender","Security Solution",IF(F10492="Dropbox","Standalone",IF(F10492="LF Exciter","Standalone",IF(OR(F10492="Monitor",F10492="Virtual Wall"),IF(VLOOKUP(H10492,IRDeviceDetails!$A$1:$B$10000,2,FALSE)=0,"Standalone",IF(ISNUMBER(MATCH(H10492,ConfigGrouping!$D$1:$D$10000,0)),"Primary","Secondary")),"")))))))))</f>
        <v/>
      </c>
    </row>
    <row r="10493" spans="5:5" ht="15" customHeight="1" x14ac:dyDescent="0.35">
      <c r="E10493" s="11" t="str">
        <f>IF(F10493="Primary Timing Controller","Timing",IF(F10493="Secondary Timing Controller","Timing",IF(F10493="Star","Ethernet",IF(F10493="Door Controller","Security Solution",IF(F10493="Elevator Controller","Security Solution",IF(F10493="Range Extender","Security Solution",IF(F10493="Dropbox","Standalone",IF(F10493="LF Exciter","Standalone",IF(OR(F10493="Monitor",F10493="Virtual Wall"),IF(VLOOKUP(H10493,IRDeviceDetails!$A$1:$B$10000,2,FALSE)=0,"Standalone",IF(ISNUMBER(MATCH(H10493,ConfigGrouping!$D$1:$D$10000,0)),"Primary","Secondary")),"")))))))))</f>
        <v/>
      </c>
    </row>
    <row r="10494" spans="5:5" ht="15" customHeight="1" x14ac:dyDescent="0.35">
      <c r="E10494" s="11" t="str">
        <f>IF(F10494="Primary Timing Controller","Timing",IF(F10494="Secondary Timing Controller","Timing",IF(F10494="Star","Ethernet",IF(F10494="Door Controller","Security Solution",IF(F10494="Elevator Controller","Security Solution",IF(F10494="Range Extender","Security Solution",IF(F10494="Dropbox","Standalone",IF(F10494="LF Exciter","Standalone",IF(OR(F10494="Monitor",F10494="Virtual Wall"),IF(VLOOKUP(H10494,IRDeviceDetails!$A$1:$B$10000,2,FALSE)=0,"Standalone",IF(ISNUMBER(MATCH(H10494,ConfigGrouping!$D$1:$D$10000,0)),"Primary","Secondary")),"")))))))))</f>
        <v/>
      </c>
    </row>
    <row r="10495" spans="5:5" ht="15" customHeight="1" x14ac:dyDescent="0.35">
      <c r="E10495" s="11" t="str">
        <f>IF(F10495="Primary Timing Controller","Timing",IF(F10495="Secondary Timing Controller","Timing",IF(F10495="Star","Ethernet",IF(F10495="Door Controller","Security Solution",IF(F10495="Elevator Controller","Security Solution",IF(F10495="Range Extender","Security Solution",IF(F10495="Dropbox","Standalone",IF(F10495="LF Exciter","Standalone",IF(OR(F10495="Monitor",F10495="Virtual Wall"),IF(VLOOKUP(H10495,IRDeviceDetails!$A$1:$B$10000,2,FALSE)=0,"Standalone",IF(ISNUMBER(MATCH(H10495,ConfigGrouping!$D$1:$D$10000,0)),"Primary","Secondary")),"")))))))))</f>
        <v/>
      </c>
    </row>
    <row r="10496" spans="5:5" ht="15" customHeight="1" x14ac:dyDescent="0.35">
      <c r="E10496" s="11" t="str">
        <f>IF(F10496="Primary Timing Controller","Timing",IF(F10496="Secondary Timing Controller","Timing",IF(F10496="Star","Ethernet",IF(F10496="Door Controller","Security Solution",IF(F10496="Elevator Controller","Security Solution",IF(F10496="Range Extender","Security Solution",IF(F10496="Dropbox","Standalone",IF(F10496="LF Exciter","Standalone",IF(OR(F10496="Monitor",F10496="Virtual Wall"),IF(VLOOKUP(H10496,IRDeviceDetails!$A$1:$B$10000,2,FALSE)=0,"Standalone",IF(ISNUMBER(MATCH(H10496,ConfigGrouping!$D$1:$D$10000,0)),"Primary","Secondary")),"")))))))))</f>
        <v/>
      </c>
    </row>
    <row r="10497" spans="5:5" ht="15" customHeight="1" x14ac:dyDescent="0.35">
      <c r="E10497" s="11" t="str">
        <f>IF(F10497="Primary Timing Controller","Timing",IF(F10497="Secondary Timing Controller","Timing",IF(F10497="Star","Ethernet",IF(F10497="Door Controller","Security Solution",IF(F10497="Elevator Controller","Security Solution",IF(F10497="Range Extender","Security Solution",IF(F10497="Dropbox","Standalone",IF(F10497="LF Exciter","Standalone",IF(OR(F10497="Monitor",F10497="Virtual Wall"),IF(VLOOKUP(H10497,IRDeviceDetails!$A$1:$B$10000,2,FALSE)=0,"Standalone",IF(ISNUMBER(MATCH(H10497,ConfigGrouping!$D$1:$D$10000,0)),"Primary","Secondary")),"")))))))))</f>
        <v/>
      </c>
    </row>
    <row r="10498" spans="5:5" ht="15" customHeight="1" x14ac:dyDescent="0.35">
      <c r="E10498" s="11" t="str">
        <f>IF(F10498="Primary Timing Controller","Timing",IF(F10498="Secondary Timing Controller","Timing",IF(F10498="Star","Ethernet",IF(F10498="Door Controller","Security Solution",IF(F10498="Elevator Controller","Security Solution",IF(F10498="Range Extender","Security Solution",IF(F10498="Dropbox","Standalone",IF(F10498="LF Exciter","Standalone",IF(OR(F10498="Monitor",F10498="Virtual Wall"),IF(VLOOKUP(H10498,IRDeviceDetails!$A$1:$B$10000,2,FALSE)=0,"Standalone",IF(ISNUMBER(MATCH(H10498,ConfigGrouping!$D$1:$D$10000,0)),"Primary","Secondary")),"")))))))))</f>
        <v/>
      </c>
    </row>
    <row r="10499" spans="5:5" ht="15" customHeight="1" x14ac:dyDescent="0.35">
      <c r="E10499" s="11" t="str">
        <f>IF(F10499="Primary Timing Controller","Timing",IF(F10499="Secondary Timing Controller","Timing",IF(F10499="Star","Ethernet",IF(F10499="Door Controller","Security Solution",IF(F10499="Elevator Controller","Security Solution",IF(F10499="Range Extender","Security Solution",IF(F10499="Dropbox","Standalone",IF(F10499="LF Exciter","Standalone",IF(OR(F10499="Monitor",F10499="Virtual Wall"),IF(VLOOKUP(H10499,IRDeviceDetails!$A$1:$B$10000,2,FALSE)=0,"Standalone",IF(ISNUMBER(MATCH(H10499,ConfigGrouping!$D$1:$D$10000,0)),"Primary","Secondary")),"")))))))))</f>
        <v/>
      </c>
    </row>
    <row r="10500" spans="5:5" ht="15" customHeight="1" x14ac:dyDescent="0.35">
      <c r="E10500" s="11" t="str">
        <f>IF(F10500="Primary Timing Controller","Timing",IF(F10500="Secondary Timing Controller","Timing",IF(F10500="Star","Ethernet",IF(F10500="Door Controller","Security Solution",IF(F10500="Elevator Controller","Security Solution",IF(F10500="Range Extender","Security Solution",IF(F10500="Dropbox","Standalone",IF(F10500="LF Exciter","Standalone",IF(OR(F10500="Monitor",F10500="Virtual Wall"),IF(VLOOKUP(H10500,IRDeviceDetails!$A$1:$B$10000,2,FALSE)=0,"Standalone",IF(ISNUMBER(MATCH(H10500,ConfigGrouping!$D$1:$D$10000,0)),"Primary","Secondary")),"")))))))))</f>
        <v/>
      </c>
    </row>
    <row r="10501" spans="5:5" ht="15" customHeight="1" x14ac:dyDescent="0.35">
      <c r="E10501" s="11" t="str">
        <f>IF(F10501="Primary Timing Controller","Timing",IF(F10501="Secondary Timing Controller","Timing",IF(F10501="Star","Ethernet",IF(F10501="Door Controller","Security Solution",IF(F10501="Elevator Controller","Security Solution",IF(F10501="Range Extender","Security Solution",IF(F10501="Dropbox","Standalone",IF(F10501="LF Exciter","Standalone",IF(OR(F10501="Monitor",F10501="Virtual Wall"),IF(VLOOKUP(H10501,IRDeviceDetails!$A$1:$B$10000,2,FALSE)=0,"Standalone",IF(ISNUMBER(MATCH(H10501,ConfigGrouping!$D$1:$D$10000,0)),"Primary","Secondary")),"")))))))))</f>
        <v/>
      </c>
    </row>
    <row r="10502" spans="5:5" ht="15" customHeight="1" x14ac:dyDescent="0.35">
      <c r="E10502" s="11" t="str">
        <f>IF(F10502="Primary Timing Controller","Timing",IF(F10502="Secondary Timing Controller","Timing",IF(F10502="Star","Ethernet",IF(F10502="Door Controller","Security Solution",IF(F10502="Elevator Controller","Security Solution",IF(F10502="Range Extender","Security Solution",IF(F10502="Dropbox","Standalone",IF(F10502="LF Exciter","Standalone",IF(OR(F10502="Monitor",F10502="Virtual Wall"),IF(VLOOKUP(H10502,IRDeviceDetails!$A$1:$B$10000,2,FALSE)=0,"Standalone",IF(ISNUMBER(MATCH(H10502,ConfigGrouping!$D$1:$D$10000,0)),"Primary","Secondary")),"")))))))))</f>
        <v/>
      </c>
    </row>
    <row r="10503" spans="5:5" ht="15" customHeight="1" x14ac:dyDescent="0.35">
      <c r="E10503" s="11" t="str">
        <f>IF(F10503="Primary Timing Controller","Timing",IF(F10503="Secondary Timing Controller","Timing",IF(F10503="Star","Ethernet",IF(F10503="Door Controller","Security Solution",IF(F10503="Elevator Controller","Security Solution",IF(F10503="Range Extender","Security Solution",IF(F10503="Dropbox","Standalone",IF(F10503="LF Exciter","Standalone",IF(OR(F10503="Monitor",F10503="Virtual Wall"),IF(VLOOKUP(H10503,IRDeviceDetails!$A$1:$B$10000,2,FALSE)=0,"Standalone",IF(ISNUMBER(MATCH(H10503,ConfigGrouping!$D$1:$D$10000,0)),"Primary","Secondary")),"")))))))))</f>
        <v/>
      </c>
    </row>
    <row r="10504" spans="5:5" ht="15" customHeight="1" x14ac:dyDescent="0.35">
      <c r="E10504" s="11" t="str">
        <f>IF(F10504="Primary Timing Controller","Timing",IF(F10504="Secondary Timing Controller","Timing",IF(F10504="Star","Ethernet",IF(F10504="Door Controller","Security Solution",IF(F10504="Elevator Controller","Security Solution",IF(F10504="Range Extender","Security Solution",IF(F10504="Dropbox","Standalone",IF(F10504="LF Exciter","Standalone",IF(OR(F10504="Monitor",F10504="Virtual Wall"),IF(VLOOKUP(H10504,IRDeviceDetails!$A$1:$B$10000,2,FALSE)=0,"Standalone",IF(ISNUMBER(MATCH(H10504,ConfigGrouping!$D$1:$D$10000,0)),"Primary","Secondary")),"")))))))))</f>
        <v/>
      </c>
    </row>
    <row r="10505" spans="5:5" ht="15" customHeight="1" x14ac:dyDescent="0.35">
      <c r="E10505" s="11" t="str">
        <f>IF(F10505="Primary Timing Controller","Timing",IF(F10505="Secondary Timing Controller","Timing",IF(F10505="Star","Ethernet",IF(F10505="Door Controller","Security Solution",IF(F10505="Elevator Controller","Security Solution",IF(F10505="Range Extender","Security Solution",IF(F10505="Dropbox","Standalone",IF(F10505="LF Exciter","Standalone",IF(OR(F10505="Monitor",F10505="Virtual Wall"),IF(VLOOKUP(H10505,IRDeviceDetails!$A$1:$B$10000,2,FALSE)=0,"Standalone",IF(ISNUMBER(MATCH(H10505,ConfigGrouping!$D$1:$D$10000,0)),"Primary","Secondary")),"")))))))))</f>
        <v/>
      </c>
    </row>
    <row r="10506" spans="5:5" ht="15" customHeight="1" x14ac:dyDescent="0.35">
      <c r="E10506" s="11" t="str">
        <f>IF(F10506="Primary Timing Controller","Timing",IF(F10506="Secondary Timing Controller","Timing",IF(F10506="Star","Ethernet",IF(F10506="Door Controller","Security Solution",IF(F10506="Elevator Controller","Security Solution",IF(F10506="Range Extender","Security Solution",IF(F10506="Dropbox","Standalone",IF(F10506="LF Exciter","Standalone",IF(OR(F10506="Monitor",F10506="Virtual Wall"),IF(VLOOKUP(H10506,IRDeviceDetails!$A$1:$B$10000,2,FALSE)=0,"Standalone",IF(ISNUMBER(MATCH(H10506,ConfigGrouping!$D$1:$D$10000,0)),"Primary","Secondary")),"")))))))))</f>
        <v/>
      </c>
    </row>
    <row r="10507" spans="5:5" ht="15" customHeight="1" x14ac:dyDescent="0.35">
      <c r="E10507" s="11" t="str">
        <f>IF(F10507="Primary Timing Controller","Timing",IF(F10507="Secondary Timing Controller","Timing",IF(F10507="Star","Ethernet",IF(F10507="Door Controller","Security Solution",IF(F10507="Elevator Controller","Security Solution",IF(F10507="Range Extender","Security Solution",IF(F10507="Dropbox","Standalone",IF(F10507="LF Exciter","Standalone",IF(OR(F10507="Monitor",F10507="Virtual Wall"),IF(VLOOKUP(H10507,IRDeviceDetails!$A$1:$B$10000,2,FALSE)=0,"Standalone",IF(ISNUMBER(MATCH(H10507,ConfigGrouping!$D$1:$D$10000,0)),"Primary","Secondary")),"")))))))))</f>
        <v/>
      </c>
    </row>
    <row r="10508" spans="5:5" ht="15" customHeight="1" x14ac:dyDescent="0.35">
      <c r="E10508" s="11" t="str">
        <f>IF(F10508="Primary Timing Controller","Timing",IF(F10508="Secondary Timing Controller","Timing",IF(F10508="Star","Ethernet",IF(F10508="Door Controller","Security Solution",IF(F10508="Elevator Controller","Security Solution",IF(F10508="Range Extender","Security Solution",IF(F10508="Dropbox","Standalone",IF(F10508="LF Exciter","Standalone",IF(OR(F10508="Monitor",F10508="Virtual Wall"),IF(VLOOKUP(H10508,IRDeviceDetails!$A$1:$B$10000,2,FALSE)=0,"Standalone",IF(ISNUMBER(MATCH(H10508,ConfigGrouping!$D$1:$D$10000,0)),"Primary","Secondary")),"")))))))))</f>
        <v/>
      </c>
    </row>
    <row r="10509" spans="5:5" ht="15" customHeight="1" x14ac:dyDescent="0.35">
      <c r="E10509" s="11" t="str">
        <f>IF(F10509="Primary Timing Controller","Timing",IF(F10509="Secondary Timing Controller","Timing",IF(F10509="Star","Ethernet",IF(F10509="Door Controller","Security Solution",IF(F10509="Elevator Controller","Security Solution",IF(F10509="Range Extender","Security Solution",IF(F10509="Dropbox","Standalone",IF(F10509="LF Exciter","Standalone",IF(OR(F10509="Monitor",F10509="Virtual Wall"),IF(VLOOKUP(H10509,IRDeviceDetails!$A$1:$B$10000,2,FALSE)=0,"Standalone",IF(ISNUMBER(MATCH(H10509,ConfigGrouping!$D$1:$D$10000,0)),"Primary","Secondary")),"")))))))))</f>
        <v/>
      </c>
    </row>
    <row r="10510" spans="5:5" ht="15" customHeight="1" x14ac:dyDescent="0.35">
      <c r="E10510" s="11" t="str">
        <f>IF(F10510="Primary Timing Controller","Timing",IF(F10510="Secondary Timing Controller","Timing",IF(F10510="Star","Ethernet",IF(F10510="Door Controller","Security Solution",IF(F10510="Elevator Controller","Security Solution",IF(F10510="Range Extender","Security Solution",IF(F10510="Dropbox","Standalone",IF(F10510="LF Exciter","Standalone",IF(OR(F10510="Monitor",F10510="Virtual Wall"),IF(VLOOKUP(H10510,IRDeviceDetails!$A$1:$B$10000,2,FALSE)=0,"Standalone",IF(ISNUMBER(MATCH(H10510,ConfigGrouping!$D$1:$D$10000,0)),"Primary","Secondary")),"")))))))))</f>
        <v/>
      </c>
    </row>
    <row r="10511" spans="5:5" ht="15" customHeight="1" x14ac:dyDescent="0.35">
      <c r="E10511" s="11" t="str">
        <f>IF(F10511="Primary Timing Controller","Timing",IF(F10511="Secondary Timing Controller","Timing",IF(F10511="Star","Ethernet",IF(F10511="Door Controller","Security Solution",IF(F10511="Elevator Controller","Security Solution",IF(F10511="Range Extender","Security Solution",IF(F10511="Dropbox","Standalone",IF(F10511="LF Exciter","Standalone",IF(OR(F10511="Monitor",F10511="Virtual Wall"),IF(VLOOKUP(H10511,IRDeviceDetails!$A$1:$B$10000,2,FALSE)=0,"Standalone",IF(ISNUMBER(MATCH(H10511,ConfigGrouping!$D$1:$D$10000,0)),"Primary","Secondary")),"")))))))))</f>
        <v/>
      </c>
    </row>
    <row r="10512" spans="5:5" ht="15" customHeight="1" x14ac:dyDescent="0.35">
      <c r="E10512" s="11" t="str">
        <f>IF(F10512="Primary Timing Controller","Timing",IF(F10512="Secondary Timing Controller","Timing",IF(F10512="Star","Ethernet",IF(F10512="Door Controller","Security Solution",IF(F10512="Elevator Controller","Security Solution",IF(F10512="Range Extender","Security Solution",IF(F10512="Dropbox","Standalone",IF(F10512="LF Exciter","Standalone",IF(OR(F10512="Monitor",F10512="Virtual Wall"),IF(VLOOKUP(H10512,IRDeviceDetails!$A$1:$B$10000,2,FALSE)=0,"Standalone",IF(ISNUMBER(MATCH(H10512,ConfigGrouping!$D$1:$D$10000,0)),"Primary","Secondary")),"")))))))))</f>
        <v/>
      </c>
    </row>
    <row r="10513" spans="5:5" ht="15" customHeight="1" x14ac:dyDescent="0.35">
      <c r="E10513" s="11" t="str">
        <f>IF(F10513="Primary Timing Controller","Timing",IF(F10513="Secondary Timing Controller","Timing",IF(F10513="Star","Ethernet",IF(F10513="Door Controller","Security Solution",IF(F10513="Elevator Controller","Security Solution",IF(F10513="Range Extender","Security Solution",IF(F10513="Dropbox","Standalone",IF(F10513="LF Exciter","Standalone",IF(OR(F10513="Monitor",F10513="Virtual Wall"),IF(VLOOKUP(H10513,IRDeviceDetails!$A$1:$B$10000,2,FALSE)=0,"Standalone",IF(ISNUMBER(MATCH(H10513,ConfigGrouping!$D$1:$D$10000,0)),"Primary","Secondary")),"")))))))))</f>
        <v/>
      </c>
    </row>
    <row r="10514" spans="5:5" ht="15" customHeight="1" x14ac:dyDescent="0.35">
      <c r="E10514" s="11" t="str">
        <f>IF(F10514="Primary Timing Controller","Timing",IF(F10514="Secondary Timing Controller","Timing",IF(F10514="Star","Ethernet",IF(F10514="Door Controller","Security Solution",IF(F10514="Elevator Controller","Security Solution",IF(F10514="Range Extender","Security Solution",IF(F10514="Dropbox","Standalone",IF(F10514="LF Exciter","Standalone",IF(OR(F10514="Monitor",F10514="Virtual Wall"),IF(VLOOKUP(H10514,IRDeviceDetails!$A$1:$B$10000,2,FALSE)=0,"Standalone",IF(ISNUMBER(MATCH(H10514,ConfigGrouping!$D$1:$D$10000,0)),"Primary","Secondary")),"")))))))))</f>
        <v/>
      </c>
    </row>
    <row r="10515" spans="5:5" ht="15" customHeight="1" x14ac:dyDescent="0.35">
      <c r="E10515" s="11" t="str">
        <f>IF(F10515="Primary Timing Controller","Timing",IF(F10515="Secondary Timing Controller","Timing",IF(F10515="Star","Ethernet",IF(F10515="Door Controller","Security Solution",IF(F10515="Elevator Controller","Security Solution",IF(F10515="Range Extender","Security Solution",IF(F10515="Dropbox","Standalone",IF(F10515="LF Exciter","Standalone",IF(OR(F10515="Monitor",F10515="Virtual Wall"),IF(VLOOKUP(H10515,IRDeviceDetails!$A$1:$B$10000,2,FALSE)=0,"Standalone",IF(ISNUMBER(MATCH(H10515,ConfigGrouping!$D$1:$D$10000,0)),"Primary","Secondary")),"")))))))))</f>
        <v/>
      </c>
    </row>
    <row r="10516" spans="5:5" ht="15" customHeight="1" x14ac:dyDescent="0.35">
      <c r="E10516" s="11" t="str">
        <f>IF(F10516="Primary Timing Controller","Timing",IF(F10516="Secondary Timing Controller","Timing",IF(F10516="Star","Ethernet",IF(F10516="Door Controller","Security Solution",IF(F10516="Elevator Controller","Security Solution",IF(F10516="Range Extender","Security Solution",IF(F10516="Dropbox","Standalone",IF(F10516="LF Exciter","Standalone",IF(OR(F10516="Monitor",F10516="Virtual Wall"),IF(VLOOKUP(H10516,IRDeviceDetails!$A$1:$B$10000,2,FALSE)=0,"Standalone",IF(ISNUMBER(MATCH(H10516,ConfigGrouping!$D$1:$D$10000,0)),"Primary","Secondary")),"")))))))))</f>
        <v/>
      </c>
    </row>
    <row r="10517" spans="5:5" ht="15" customHeight="1" x14ac:dyDescent="0.35">
      <c r="E10517" s="11" t="str">
        <f>IF(F10517="Primary Timing Controller","Timing",IF(F10517="Secondary Timing Controller","Timing",IF(F10517="Star","Ethernet",IF(F10517="Door Controller","Security Solution",IF(F10517="Elevator Controller","Security Solution",IF(F10517="Range Extender","Security Solution",IF(F10517="Dropbox","Standalone",IF(F10517="LF Exciter","Standalone",IF(OR(F10517="Monitor",F10517="Virtual Wall"),IF(VLOOKUP(H10517,IRDeviceDetails!$A$1:$B$10000,2,FALSE)=0,"Standalone",IF(ISNUMBER(MATCH(H10517,ConfigGrouping!$D$1:$D$10000,0)),"Primary","Secondary")),"")))))))))</f>
        <v/>
      </c>
    </row>
    <row r="10518" spans="5:5" ht="15" customHeight="1" x14ac:dyDescent="0.35">
      <c r="E10518" s="11" t="str">
        <f>IF(F10518="Primary Timing Controller","Timing",IF(F10518="Secondary Timing Controller","Timing",IF(F10518="Star","Ethernet",IF(F10518="Door Controller","Security Solution",IF(F10518="Elevator Controller","Security Solution",IF(F10518="Range Extender","Security Solution",IF(F10518="Dropbox","Standalone",IF(F10518="LF Exciter","Standalone",IF(OR(F10518="Monitor",F10518="Virtual Wall"),IF(VLOOKUP(H10518,IRDeviceDetails!$A$1:$B$10000,2,FALSE)=0,"Standalone",IF(ISNUMBER(MATCH(H10518,ConfigGrouping!$D$1:$D$10000,0)),"Primary","Secondary")),"")))))))))</f>
        <v/>
      </c>
    </row>
    <row r="10519" spans="5:5" ht="15" customHeight="1" x14ac:dyDescent="0.35">
      <c r="E10519" s="11" t="str">
        <f>IF(F10519="Primary Timing Controller","Timing",IF(F10519="Secondary Timing Controller","Timing",IF(F10519="Star","Ethernet",IF(F10519="Door Controller","Security Solution",IF(F10519="Elevator Controller","Security Solution",IF(F10519="Range Extender","Security Solution",IF(F10519="Dropbox","Standalone",IF(F10519="LF Exciter","Standalone",IF(OR(F10519="Monitor",F10519="Virtual Wall"),IF(VLOOKUP(H10519,IRDeviceDetails!$A$1:$B$10000,2,FALSE)=0,"Standalone",IF(ISNUMBER(MATCH(H10519,ConfigGrouping!$D$1:$D$10000,0)),"Primary","Secondary")),"")))))))))</f>
        <v/>
      </c>
    </row>
    <row r="10520" spans="5:5" ht="15" customHeight="1" x14ac:dyDescent="0.35">
      <c r="E10520" s="11" t="str">
        <f>IF(F10520="Primary Timing Controller","Timing",IF(F10520="Secondary Timing Controller","Timing",IF(F10520="Star","Ethernet",IF(F10520="Door Controller","Security Solution",IF(F10520="Elevator Controller","Security Solution",IF(F10520="Range Extender","Security Solution",IF(F10520="Dropbox","Standalone",IF(F10520="LF Exciter","Standalone",IF(OR(F10520="Monitor",F10520="Virtual Wall"),IF(VLOOKUP(H10520,IRDeviceDetails!$A$1:$B$10000,2,FALSE)=0,"Standalone",IF(ISNUMBER(MATCH(H10520,ConfigGrouping!$D$1:$D$10000,0)),"Primary","Secondary")),"")))))))))</f>
        <v/>
      </c>
    </row>
    <row r="10521" spans="5:5" ht="15" customHeight="1" x14ac:dyDescent="0.35">
      <c r="E10521" s="11" t="str">
        <f>IF(F10521="Primary Timing Controller","Timing",IF(F10521="Secondary Timing Controller","Timing",IF(F10521="Star","Ethernet",IF(F10521="Door Controller","Security Solution",IF(F10521="Elevator Controller","Security Solution",IF(F10521="Range Extender","Security Solution",IF(F10521="Dropbox","Standalone",IF(F10521="LF Exciter","Standalone",IF(OR(F10521="Monitor",F10521="Virtual Wall"),IF(VLOOKUP(H10521,IRDeviceDetails!$A$1:$B$10000,2,FALSE)=0,"Standalone",IF(ISNUMBER(MATCH(H10521,ConfigGrouping!$D$1:$D$10000,0)),"Primary","Secondary")),"")))))))))</f>
        <v/>
      </c>
    </row>
    <row r="10522" spans="5:5" ht="15" customHeight="1" x14ac:dyDescent="0.35">
      <c r="E10522" s="11" t="str">
        <f>IF(F10522="Primary Timing Controller","Timing",IF(F10522="Secondary Timing Controller","Timing",IF(F10522="Star","Ethernet",IF(F10522="Door Controller","Security Solution",IF(F10522="Elevator Controller","Security Solution",IF(F10522="Range Extender","Security Solution",IF(F10522="Dropbox","Standalone",IF(F10522="LF Exciter","Standalone",IF(OR(F10522="Monitor",F10522="Virtual Wall"),IF(VLOOKUP(H10522,IRDeviceDetails!$A$1:$B$10000,2,FALSE)=0,"Standalone",IF(ISNUMBER(MATCH(H10522,ConfigGrouping!$D$1:$D$10000,0)),"Primary","Secondary")),"")))))))))</f>
        <v/>
      </c>
    </row>
    <row r="10523" spans="5:5" ht="15" customHeight="1" x14ac:dyDescent="0.35">
      <c r="E10523" s="11" t="str">
        <f>IF(F10523="Primary Timing Controller","Timing",IF(F10523="Secondary Timing Controller","Timing",IF(F10523="Star","Ethernet",IF(F10523="Door Controller","Security Solution",IF(F10523="Elevator Controller","Security Solution",IF(F10523="Range Extender","Security Solution",IF(F10523="Dropbox","Standalone",IF(F10523="LF Exciter","Standalone",IF(OR(F10523="Monitor",F10523="Virtual Wall"),IF(VLOOKUP(H10523,IRDeviceDetails!$A$1:$B$10000,2,FALSE)=0,"Standalone",IF(ISNUMBER(MATCH(H10523,ConfigGrouping!$D$1:$D$10000,0)),"Primary","Secondary")),"")))))))))</f>
        <v/>
      </c>
    </row>
    <row r="10524" spans="5:5" ht="15" customHeight="1" x14ac:dyDescent="0.35">
      <c r="E10524" s="11" t="str">
        <f>IF(F10524="Primary Timing Controller","Timing",IF(F10524="Secondary Timing Controller","Timing",IF(F10524="Star","Ethernet",IF(F10524="Door Controller","Security Solution",IF(F10524="Elevator Controller","Security Solution",IF(F10524="Range Extender","Security Solution",IF(F10524="Dropbox","Standalone",IF(F10524="LF Exciter","Standalone",IF(OR(F10524="Monitor",F10524="Virtual Wall"),IF(VLOOKUP(H10524,IRDeviceDetails!$A$1:$B$10000,2,FALSE)=0,"Standalone",IF(ISNUMBER(MATCH(H10524,ConfigGrouping!$D$1:$D$10000,0)),"Primary","Secondary")),"")))))))))</f>
        <v/>
      </c>
    </row>
    <row r="10525" spans="5:5" ht="15" customHeight="1" x14ac:dyDescent="0.35">
      <c r="E10525" s="11" t="str">
        <f>IF(F10525="Primary Timing Controller","Timing",IF(F10525="Secondary Timing Controller","Timing",IF(F10525="Star","Ethernet",IF(F10525="Door Controller","Security Solution",IF(F10525="Elevator Controller","Security Solution",IF(F10525="Range Extender","Security Solution",IF(F10525="Dropbox","Standalone",IF(F10525="LF Exciter","Standalone",IF(OR(F10525="Monitor",F10525="Virtual Wall"),IF(VLOOKUP(H10525,IRDeviceDetails!$A$1:$B$10000,2,FALSE)=0,"Standalone",IF(ISNUMBER(MATCH(H10525,ConfigGrouping!$D$1:$D$10000,0)),"Primary","Secondary")),"")))))))))</f>
        <v/>
      </c>
    </row>
    <row r="10526" spans="5:5" ht="15" customHeight="1" x14ac:dyDescent="0.35">
      <c r="E10526" s="11" t="str">
        <f>IF(F10526="Primary Timing Controller","Timing",IF(F10526="Secondary Timing Controller","Timing",IF(F10526="Star","Ethernet",IF(F10526="Door Controller","Security Solution",IF(F10526="Elevator Controller","Security Solution",IF(F10526="Range Extender","Security Solution",IF(F10526="Dropbox","Standalone",IF(F10526="LF Exciter","Standalone",IF(OR(F10526="Monitor",F10526="Virtual Wall"),IF(VLOOKUP(H10526,IRDeviceDetails!$A$1:$B$10000,2,FALSE)=0,"Standalone",IF(ISNUMBER(MATCH(H10526,ConfigGrouping!$D$1:$D$10000,0)),"Primary","Secondary")),"")))))))))</f>
        <v/>
      </c>
    </row>
    <row r="10527" spans="5:5" ht="15" customHeight="1" x14ac:dyDescent="0.35">
      <c r="E10527" s="11" t="str">
        <f>IF(F10527="Primary Timing Controller","Timing",IF(F10527="Secondary Timing Controller","Timing",IF(F10527="Star","Ethernet",IF(F10527="Door Controller","Security Solution",IF(F10527="Elevator Controller","Security Solution",IF(F10527="Range Extender","Security Solution",IF(F10527="Dropbox","Standalone",IF(F10527="LF Exciter","Standalone",IF(OR(F10527="Monitor",F10527="Virtual Wall"),IF(VLOOKUP(H10527,IRDeviceDetails!$A$1:$B$10000,2,FALSE)=0,"Standalone",IF(ISNUMBER(MATCH(H10527,ConfigGrouping!$D$1:$D$10000,0)),"Primary","Secondary")),"")))))))))</f>
        <v/>
      </c>
    </row>
    <row r="10528" spans="5:5" ht="15" customHeight="1" x14ac:dyDescent="0.35">
      <c r="E10528" s="11" t="str">
        <f>IF(F10528="Primary Timing Controller","Timing",IF(F10528="Secondary Timing Controller","Timing",IF(F10528="Star","Ethernet",IF(F10528="Door Controller","Security Solution",IF(F10528="Elevator Controller","Security Solution",IF(F10528="Range Extender","Security Solution",IF(F10528="Dropbox","Standalone",IF(F10528="LF Exciter","Standalone",IF(OR(F10528="Monitor",F10528="Virtual Wall"),IF(VLOOKUP(H10528,IRDeviceDetails!$A$1:$B$10000,2,FALSE)=0,"Standalone",IF(ISNUMBER(MATCH(H10528,ConfigGrouping!$D$1:$D$10000,0)),"Primary","Secondary")),"")))))))))</f>
        <v/>
      </c>
    </row>
    <row r="10529" spans="5:5" ht="15" customHeight="1" x14ac:dyDescent="0.35">
      <c r="E10529" s="11" t="str">
        <f>IF(F10529="Primary Timing Controller","Timing",IF(F10529="Secondary Timing Controller","Timing",IF(F10529="Star","Ethernet",IF(F10529="Door Controller","Security Solution",IF(F10529="Elevator Controller","Security Solution",IF(F10529="Range Extender","Security Solution",IF(F10529="Dropbox","Standalone",IF(F10529="LF Exciter","Standalone",IF(OR(F10529="Monitor",F10529="Virtual Wall"),IF(VLOOKUP(H10529,IRDeviceDetails!$A$1:$B$10000,2,FALSE)=0,"Standalone",IF(ISNUMBER(MATCH(H10529,ConfigGrouping!$D$1:$D$10000,0)),"Primary","Secondary")),"")))))))))</f>
        <v/>
      </c>
    </row>
    <row r="10530" spans="5:5" ht="15" customHeight="1" x14ac:dyDescent="0.35">
      <c r="E10530" s="11" t="str">
        <f>IF(F10530="Primary Timing Controller","Timing",IF(F10530="Secondary Timing Controller","Timing",IF(F10530="Star","Ethernet",IF(F10530="Door Controller","Security Solution",IF(F10530="Elevator Controller","Security Solution",IF(F10530="Range Extender","Security Solution",IF(F10530="Dropbox","Standalone",IF(F10530="LF Exciter","Standalone",IF(OR(F10530="Monitor",F10530="Virtual Wall"),IF(VLOOKUP(H10530,IRDeviceDetails!$A$1:$B$10000,2,FALSE)=0,"Standalone",IF(ISNUMBER(MATCH(H10530,ConfigGrouping!$D$1:$D$10000,0)),"Primary","Secondary")),"")))))))))</f>
        <v/>
      </c>
    </row>
    <row r="10531" spans="5:5" ht="15" customHeight="1" x14ac:dyDescent="0.35">
      <c r="E10531" s="11" t="str">
        <f>IF(F10531="Primary Timing Controller","Timing",IF(F10531="Secondary Timing Controller","Timing",IF(F10531="Star","Ethernet",IF(F10531="Door Controller","Security Solution",IF(F10531="Elevator Controller","Security Solution",IF(F10531="Range Extender","Security Solution",IF(F10531="Dropbox","Standalone",IF(F10531="LF Exciter","Standalone",IF(OR(F10531="Monitor",F10531="Virtual Wall"),IF(VLOOKUP(H10531,IRDeviceDetails!$A$1:$B$10000,2,FALSE)=0,"Standalone",IF(ISNUMBER(MATCH(H10531,ConfigGrouping!$D$1:$D$10000,0)),"Primary","Secondary")),"")))))))))</f>
        <v/>
      </c>
    </row>
    <row r="10532" spans="5:5" ht="15" customHeight="1" x14ac:dyDescent="0.35">
      <c r="E10532" s="11" t="str">
        <f>IF(F10532="Primary Timing Controller","Timing",IF(F10532="Secondary Timing Controller","Timing",IF(F10532="Star","Ethernet",IF(F10532="Door Controller","Security Solution",IF(F10532="Elevator Controller","Security Solution",IF(F10532="Range Extender","Security Solution",IF(F10532="Dropbox","Standalone",IF(F10532="LF Exciter","Standalone",IF(OR(F10532="Monitor",F10532="Virtual Wall"),IF(VLOOKUP(H10532,IRDeviceDetails!$A$1:$B$10000,2,FALSE)=0,"Standalone",IF(ISNUMBER(MATCH(H10532,ConfigGrouping!$D$1:$D$10000,0)),"Primary","Secondary")),"")))))))))</f>
        <v/>
      </c>
    </row>
    <row r="10533" spans="5:5" ht="15" customHeight="1" x14ac:dyDescent="0.35">
      <c r="E10533" s="11" t="str">
        <f>IF(F10533="Primary Timing Controller","Timing",IF(F10533="Secondary Timing Controller","Timing",IF(F10533="Star","Ethernet",IF(F10533="Door Controller","Security Solution",IF(F10533="Elevator Controller","Security Solution",IF(F10533="Range Extender","Security Solution",IF(F10533="Dropbox","Standalone",IF(F10533="LF Exciter","Standalone",IF(OR(F10533="Monitor",F10533="Virtual Wall"),IF(VLOOKUP(H10533,IRDeviceDetails!$A$1:$B$10000,2,FALSE)=0,"Standalone",IF(ISNUMBER(MATCH(H10533,ConfigGrouping!$D$1:$D$10000,0)),"Primary","Secondary")),"")))))))))</f>
        <v/>
      </c>
    </row>
    <row r="10534" spans="5:5" ht="15" customHeight="1" x14ac:dyDescent="0.35">
      <c r="E10534" s="11" t="str">
        <f>IF(F10534="Primary Timing Controller","Timing",IF(F10534="Secondary Timing Controller","Timing",IF(F10534="Star","Ethernet",IF(F10534="Door Controller","Security Solution",IF(F10534="Elevator Controller","Security Solution",IF(F10534="Range Extender","Security Solution",IF(F10534="Dropbox","Standalone",IF(F10534="LF Exciter","Standalone",IF(OR(F10534="Monitor",F10534="Virtual Wall"),IF(VLOOKUP(H10534,IRDeviceDetails!$A$1:$B$10000,2,FALSE)=0,"Standalone",IF(ISNUMBER(MATCH(H10534,ConfigGrouping!$D$1:$D$10000,0)),"Primary","Secondary")),"")))))))))</f>
        <v/>
      </c>
    </row>
    <row r="10535" spans="5:5" ht="15" customHeight="1" x14ac:dyDescent="0.35">
      <c r="E10535" s="11" t="str">
        <f>IF(F10535="Primary Timing Controller","Timing",IF(F10535="Secondary Timing Controller","Timing",IF(F10535="Star","Ethernet",IF(F10535="Door Controller","Security Solution",IF(F10535="Elevator Controller","Security Solution",IF(F10535="Range Extender","Security Solution",IF(F10535="Dropbox","Standalone",IF(F10535="LF Exciter","Standalone",IF(OR(F10535="Monitor",F10535="Virtual Wall"),IF(VLOOKUP(H10535,IRDeviceDetails!$A$1:$B$10000,2,FALSE)=0,"Standalone",IF(ISNUMBER(MATCH(H10535,ConfigGrouping!$D$1:$D$10000,0)),"Primary","Secondary")),"")))))))))</f>
        <v/>
      </c>
    </row>
    <row r="10536" spans="5:5" ht="15" customHeight="1" x14ac:dyDescent="0.35">
      <c r="E10536" s="11" t="str">
        <f>IF(F10536="Primary Timing Controller","Timing",IF(F10536="Secondary Timing Controller","Timing",IF(F10536="Star","Ethernet",IF(F10536="Door Controller","Security Solution",IF(F10536="Elevator Controller","Security Solution",IF(F10536="Range Extender","Security Solution",IF(F10536="Dropbox","Standalone",IF(F10536="LF Exciter","Standalone",IF(OR(F10536="Monitor",F10536="Virtual Wall"),IF(VLOOKUP(H10536,IRDeviceDetails!$A$1:$B$10000,2,FALSE)=0,"Standalone",IF(ISNUMBER(MATCH(H10536,ConfigGrouping!$D$1:$D$10000,0)),"Primary","Secondary")),"")))))))))</f>
        <v/>
      </c>
    </row>
    <row r="10537" spans="5:5" ht="15" customHeight="1" x14ac:dyDescent="0.35">
      <c r="E10537" s="11" t="str">
        <f>IF(F10537="Primary Timing Controller","Timing",IF(F10537="Secondary Timing Controller","Timing",IF(F10537="Star","Ethernet",IF(F10537="Door Controller","Security Solution",IF(F10537="Elevator Controller","Security Solution",IF(F10537="Range Extender","Security Solution",IF(F10537="Dropbox","Standalone",IF(F10537="LF Exciter","Standalone",IF(OR(F10537="Monitor",F10537="Virtual Wall"),IF(VLOOKUP(H10537,IRDeviceDetails!$A$1:$B$10000,2,FALSE)=0,"Standalone",IF(ISNUMBER(MATCH(H10537,ConfigGrouping!$D$1:$D$10000,0)),"Primary","Secondary")),"")))))))))</f>
        <v/>
      </c>
    </row>
    <row r="10538" spans="5:5" ht="15" customHeight="1" x14ac:dyDescent="0.35">
      <c r="E10538" s="11" t="str">
        <f>IF(F10538="Primary Timing Controller","Timing",IF(F10538="Secondary Timing Controller","Timing",IF(F10538="Star","Ethernet",IF(F10538="Door Controller","Security Solution",IF(F10538="Elevator Controller","Security Solution",IF(F10538="Range Extender","Security Solution",IF(F10538="Dropbox","Standalone",IF(F10538="LF Exciter","Standalone",IF(OR(F10538="Monitor",F10538="Virtual Wall"),IF(VLOOKUP(H10538,IRDeviceDetails!$A$1:$B$10000,2,FALSE)=0,"Standalone",IF(ISNUMBER(MATCH(H10538,ConfigGrouping!$D$1:$D$10000,0)),"Primary","Secondary")),"")))))))))</f>
        <v/>
      </c>
    </row>
    <row r="10539" spans="5:5" ht="15" customHeight="1" x14ac:dyDescent="0.35">
      <c r="E10539" s="11" t="str">
        <f>IF(F10539="Primary Timing Controller","Timing",IF(F10539="Secondary Timing Controller","Timing",IF(F10539="Star","Ethernet",IF(F10539="Door Controller","Security Solution",IF(F10539="Elevator Controller","Security Solution",IF(F10539="Range Extender","Security Solution",IF(F10539="Dropbox","Standalone",IF(F10539="LF Exciter","Standalone",IF(OR(F10539="Monitor",F10539="Virtual Wall"),IF(VLOOKUP(H10539,IRDeviceDetails!$A$1:$B$10000,2,FALSE)=0,"Standalone",IF(ISNUMBER(MATCH(H10539,ConfigGrouping!$D$1:$D$10000,0)),"Primary","Secondary")),"")))))))))</f>
        <v/>
      </c>
    </row>
    <row r="10540" spans="5:5" ht="15" customHeight="1" x14ac:dyDescent="0.35">
      <c r="E10540" s="11" t="str">
        <f>IF(F10540="Primary Timing Controller","Timing",IF(F10540="Secondary Timing Controller","Timing",IF(F10540="Star","Ethernet",IF(F10540="Door Controller","Security Solution",IF(F10540="Elevator Controller","Security Solution",IF(F10540="Range Extender","Security Solution",IF(F10540="Dropbox","Standalone",IF(F10540="LF Exciter","Standalone",IF(OR(F10540="Monitor",F10540="Virtual Wall"),IF(VLOOKUP(H10540,IRDeviceDetails!$A$1:$B$10000,2,FALSE)=0,"Standalone",IF(ISNUMBER(MATCH(H10540,ConfigGrouping!$D$1:$D$10000,0)),"Primary","Secondary")),"")))))))))</f>
        <v/>
      </c>
    </row>
    <row r="10541" spans="5:5" ht="15" customHeight="1" x14ac:dyDescent="0.35">
      <c r="E10541" s="11" t="str">
        <f>IF(F10541="Primary Timing Controller","Timing",IF(F10541="Secondary Timing Controller","Timing",IF(F10541="Star","Ethernet",IF(F10541="Door Controller","Security Solution",IF(F10541="Elevator Controller","Security Solution",IF(F10541="Range Extender","Security Solution",IF(F10541="Dropbox","Standalone",IF(F10541="LF Exciter","Standalone",IF(OR(F10541="Monitor",F10541="Virtual Wall"),IF(VLOOKUP(H10541,IRDeviceDetails!$A$1:$B$10000,2,FALSE)=0,"Standalone",IF(ISNUMBER(MATCH(H10541,ConfigGrouping!$D$1:$D$10000,0)),"Primary","Secondary")),"")))))))))</f>
        <v/>
      </c>
    </row>
    <row r="10542" spans="5:5" ht="15" customHeight="1" x14ac:dyDescent="0.35">
      <c r="E10542" s="11" t="str">
        <f>IF(F10542="Primary Timing Controller","Timing",IF(F10542="Secondary Timing Controller","Timing",IF(F10542="Star","Ethernet",IF(F10542="Door Controller","Security Solution",IF(F10542="Elevator Controller","Security Solution",IF(F10542="Range Extender","Security Solution",IF(F10542="Dropbox","Standalone",IF(F10542="LF Exciter","Standalone",IF(OR(F10542="Monitor",F10542="Virtual Wall"),IF(VLOOKUP(H10542,IRDeviceDetails!$A$1:$B$10000,2,FALSE)=0,"Standalone",IF(ISNUMBER(MATCH(H10542,ConfigGrouping!$D$1:$D$10000,0)),"Primary","Secondary")),"")))))))))</f>
        <v/>
      </c>
    </row>
    <row r="10543" spans="5:5" ht="15" customHeight="1" x14ac:dyDescent="0.35">
      <c r="E10543" s="11" t="str">
        <f>IF(F10543="Primary Timing Controller","Timing",IF(F10543="Secondary Timing Controller","Timing",IF(F10543="Star","Ethernet",IF(F10543="Door Controller","Security Solution",IF(F10543="Elevator Controller","Security Solution",IF(F10543="Range Extender","Security Solution",IF(F10543="Dropbox","Standalone",IF(F10543="LF Exciter","Standalone",IF(OR(F10543="Monitor",F10543="Virtual Wall"),IF(VLOOKUP(H10543,IRDeviceDetails!$A$1:$B$10000,2,FALSE)=0,"Standalone",IF(ISNUMBER(MATCH(H10543,ConfigGrouping!$D$1:$D$10000,0)),"Primary","Secondary")),"")))))))))</f>
        <v/>
      </c>
    </row>
    <row r="10544" spans="5:5" ht="15" customHeight="1" x14ac:dyDescent="0.35">
      <c r="E10544" s="11" t="str">
        <f>IF(F10544="Primary Timing Controller","Timing",IF(F10544="Secondary Timing Controller","Timing",IF(F10544="Star","Ethernet",IF(F10544="Door Controller","Security Solution",IF(F10544="Elevator Controller","Security Solution",IF(F10544="Range Extender","Security Solution",IF(F10544="Dropbox","Standalone",IF(F10544="LF Exciter","Standalone",IF(OR(F10544="Monitor",F10544="Virtual Wall"),IF(VLOOKUP(H10544,IRDeviceDetails!$A$1:$B$10000,2,FALSE)=0,"Standalone",IF(ISNUMBER(MATCH(H10544,ConfigGrouping!$D$1:$D$10000,0)),"Primary","Secondary")),"")))))))))</f>
        <v/>
      </c>
    </row>
    <row r="10545" spans="5:5" ht="15" customHeight="1" x14ac:dyDescent="0.35">
      <c r="E10545" s="11" t="str">
        <f>IF(F10545="Primary Timing Controller","Timing",IF(F10545="Secondary Timing Controller","Timing",IF(F10545="Star","Ethernet",IF(F10545="Door Controller","Security Solution",IF(F10545="Elevator Controller","Security Solution",IF(F10545="Range Extender","Security Solution",IF(F10545="Dropbox","Standalone",IF(F10545="LF Exciter","Standalone",IF(OR(F10545="Monitor",F10545="Virtual Wall"),IF(VLOOKUP(H10545,IRDeviceDetails!$A$1:$B$10000,2,FALSE)=0,"Standalone",IF(ISNUMBER(MATCH(H10545,ConfigGrouping!$D$1:$D$10000,0)),"Primary","Secondary")),"")))))))))</f>
        <v/>
      </c>
    </row>
    <row r="10546" spans="5:5" ht="15" customHeight="1" x14ac:dyDescent="0.35">
      <c r="E10546" s="11" t="str">
        <f>IF(F10546="Primary Timing Controller","Timing",IF(F10546="Secondary Timing Controller","Timing",IF(F10546="Star","Ethernet",IF(F10546="Door Controller","Security Solution",IF(F10546="Elevator Controller","Security Solution",IF(F10546="Range Extender","Security Solution",IF(F10546="Dropbox","Standalone",IF(F10546="LF Exciter","Standalone",IF(OR(F10546="Monitor",F10546="Virtual Wall"),IF(VLOOKUP(H10546,IRDeviceDetails!$A$1:$B$10000,2,FALSE)=0,"Standalone",IF(ISNUMBER(MATCH(H10546,ConfigGrouping!$D$1:$D$10000,0)),"Primary","Secondary")),"")))))))))</f>
        <v/>
      </c>
    </row>
    <row r="10547" spans="5:5" ht="15" customHeight="1" x14ac:dyDescent="0.35">
      <c r="E10547" s="11" t="str">
        <f>IF(F10547="Primary Timing Controller","Timing",IF(F10547="Secondary Timing Controller","Timing",IF(F10547="Star","Ethernet",IF(F10547="Door Controller","Security Solution",IF(F10547="Elevator Controller","Security Solution",IF(F10547="Range Extender","Security Solution",IF(F10547="Dropbox","Standalone",IF(F10547="LF Exciter","Standalone",IF(OR(F10547="Monitor",F10547="Virtual Wall"),IF(VLOOKUP(H10547,IRDeviceDetails!$A$1:$B$10000,2,FALSE)=0,"Standalone",IF(ISNUMBER(MATCH(H10547,ConfigGrouping!$D$1:$D$10000,0)),"Primary","Secondary")),"")))))))))</f>
        <v/>
      </c>
    </row>
    <row r="10548" spans="5:5" ht="15" customHeight="1" x14ac:dyDescent="0.35">
      <c r="E10548" s="11" t="str">
        <f>IF(F10548="Primary Timing Controller","Timing",IF(F10548="Secondary Timing Controller","Timing",IF(F10548="Star","Ethernet",IF(F10548="Door Controller","Security Solution",IF(F10548="Elevator Controller","Security Solution",IF(F10548="Range Extender","Security Solution",IF(F10548="Dropbox","Standalone",IF(F10548="LF Exciter","Standalone",IF(OR(F10548="Monitor",F10548="Virtual Wall"),IF(VLOOKUP(H10548,IRDeviceDetails!$A$1:$B$10000,2,FALSE)=0,"Standalone",IF(ISNUMBER(MATCH(H10548,ConfigGrouping!$D$1:$D$10000,0)),"Primary","Secondary")),"")))))))))</f>
        <v/>
      </c>
    </row>
    <row r="10549" spans="5:5" ht="15" customHeight="1" x14ac:dyDescent="0.35">
      <c r="E10549" s="11" t="str">
        <f>IF(F10549="Primary Timing Controller","Timing",IF(F10549="Secondary Timing Controller","Timing",IF(F10549="Star","Ethernet",IF(F10549="Door Controller","Security Solution",IF(F10549="Elevator Controller","Security Solution",IF(F10549="Range Extender","Security Solution",IF(F10549="Dropbox","Standalone",IF(F10549="LF Exciter","Standalone",IF(OR(F10549="Monitor",F10549="Virtual Wall"),IF(VLOOKUP(H10549,IRDeviceDetails!$A$1:$B$10000,2,FALSE)=0,"Standalone",IF(ISNUMBER(MATCH(H10549,ConfigGrouping!$D$1:$D$10000,0)),"Primary","Secondary")),"")))))))))</f>
        <v/>
      </c>
    </row>
    <row r="10550" spans="5:5" ht="15" customHeight="1" x14ac:dyDescent="0.35">
      <c r="E10550" s="11" t="str">
        <f>IF(F10550="Primary Timing Controller","Timing",IF(F10550="Secondary Timing Controller","Timing",IF(F10550="Star","Ethernet",IF(F10550="Door Controller","Security Solution",IF(F10550="Elevator Controller","Security Solution",IF(F10550="Range Extender","Security Solution",IF(F10550="Dropbox","Standalone",IF(F10550="LF Exciter","Standalone",IF(OR(F10550="Monitor",F10550="Virtual Wall"),IF(VLOOKUP(H10550,IRDeviceDetails!$A$1:$B$10000,2,FALSE)=0,"Standalone",IF(ISNUMBER(MATCH(H10550,ConfigGrouping!$D$1:$D$10000,0)),"Primary","Secondary")),"")))))))))</f>
        <v/>
      </c>
    </row>
    <row r="10551" spans="5:5" ht="15" customHeight="1" x14ac:dyDescent="0.35">
      <c r="E10551" s="11" t="str">
        <f>IF(F10551="Primary Timing Controller","Timing",IF(F10551="Secondary Timing Controller","Timing",IF(F10551="Star","Ethernet",IF(F10551="Door Controller","Security Solution",IF(F10551="Elevator Controller","Security Solution",IF(F10551="Range Extender","Security Solution",IF(F10551="Dropbox","Standalone",IF(F10551="LF Exciter","Standalone",IF(OR(F10551="Monitor",F10551="Virtual Wall"),IF(VLOOKUP(H10551,IRDeviceDetails!$A$1:$B$10000,2,FALSE)=0,"Standalone",IF(ISNUMBER(MATCH(H10551,ConfigGrouping!$D$1:$D$10000,0)),"Primary","Secondary")),"")))))))))</f>
        <v/>
      </c>
    </row>
    <row r="10552" spans="5:5" ht="15" customHeight="1" x14ac:dyDescent="0.35">
      <c r="E10552" s="11" t="str">
        <f>IF(F10552="Primary Timing Controller","Timing",IF(F10552="Secondary Timing Controller","Timing",IF(F10552="Star","Ethernet",IF(F10552="Door Controller","Security Solution",IF(F10552="Elevator Controller","Security Solution",IF(F10552="Range Extender","Security Solution",IF(F10552="Dropbox","Standalone",IF(F10552="LF Exciter","Standalone",IF(OR(F10552="Monitor",F10552="Virtual Wall"),IF(VLOOKUP(H10552,IRDeviceDetails!$A$1:$B$10000,2,FALSE)=0,"Standalone",IF(ISNUMBER(MATCH(H10552,ConfigGrouping!$D$1:$D$10000,0)),"Primary","Secondary")),"")))))))))</f>
        <v/>
      </c>
    </row>
    <row r="10553" spans="5:5" ht="15" customHeight="1" x14ac:dyDescent="0.35">
      <c r="E10553" s="11" t="str">
        <f>IF(F10553="Primary Timing Controller","Timing",IF(F10553="Secondary Timing Controller","Timing",IF(F10553="Star","Ethernet",IF(F10553="Door Controller","Security Solution",IF(F10553="Elevator Controller","Security Solution",IF(F10553="Range Extender","Security Solution",IF(F10553="Dropbox","Standalone",IF(F10553="LF Exciter","Standalone",IF(OR(F10553="Monitor",F10553="Virtual Wall"),IF(VLOOKUP(H10553,IRDeviceDetails!$A$1:$B$10000,2,FALSE)=0,"Standalone",IF(ISNUMBER(MATCH(H10553,ConfigGrouping!$D$1:$D$10000,0)),"Primary","Secondary")),"")))))))))</f>
        <v/>
      </c>
    </row>
    <row r="10554" spans="5:5" ht="15" customHeight="1" x14ac:dyDescent="0.35">
      <c r="E10554" s="11" t="str">
        <f>IF(F10554="Primary Timing Controller","Timing",IF(F10554="Secondary Timing Controller","Timing",IF(F10554="Star","Ethernet",IF(F10554="Door Controller","Security Solution",IF(F10554="Elevator Controller","Security Solution",IF(F10554="Range Extender","Security Solution",IF(F10554="Dropbox","Standalone",IF(F10554="LF Exciter","Standalone",IF(OR(F10554="Monitor",F10554="Virtual Wall"),IF(VLOOKUP(H10554,IRDeviceDetails!$A$1:$B$10000,2,FALSE)=0,"Standalone",IF(ISNUMBER(MATCH(H10554,ConfigGrouping!$D$1:$D$10000,0)),"Primary","Secondary")),"")))))))))</f>
        <v/>
      </c>
    </row>
    <row r="10555" spans="5:5" ht="15" customHeight="1" x14ac:dyDescent="0.35">
      <c r="E10555" s="11" t="str">
        <f>IF(F10555="Primary Timing Controller","Timing",IF(F10555="Secondary Timing Controller","Timing",IF(F10555="Star","Ethernet",IF(F10555="Door Controller","Security Solution",IF(F10555="Elevator Controller","Security Solution",IF(F10555="Range Extender","Security Solution",IF(F10555="Dropbox","Standalone",IF(F10555="LF Exciter","Standalone",IF(OR(F10555="Monitor",F10555="Virtual Wall"),IF(VLOOKUP(H10555,IRDeviceDetails!$A$1:$B$10000,2,FALSE)=0,"Standalone",IF(ISNUMBER(MATCH(H10555,ConfigGrouping!$D$1:$D$10000,0)),"Primary","Secondary")),"")))))))))</f>
        <v/>
      </c>
    </row>
    <row r="10556" spans="5:5" ht="15" customHeight="1" x14ac:dyDescent="0.35">
      <c r="E10556" s="11" t="str">
        <f>IF(F10556="Primary Timing Controller","Timing",IF(F10556="Secondary Timing Controller","Timing",IF(F10556="Star","Ethernet",IF(F10556="Door Controller","Security Solution",IF(F10556="Elevator Controller","Security Solution",IF(F10556="Range Extender","Security Solution",IF(F10556="Dropbox","Standalone",IF(F10556="LF Exciter","Standalone",IF(OR(F10556="Monitor",F10556="Virtual Wall"),IF(VLOOKUP(H10556,IRDeviceDetails!$A$1:$B$10000,2,FALSE)=0,"Standalone",IF(ISNUMBER(MATCH(H10556,ConfigGrouping!$D$1:$D$10000,0)),"Primary","Secondary")),"")))))))))</f>
        <v/>
      </c>
    </row>
    <row r="10557" spans="5:5" ht="15" customHeight="1" x14ac:dyDescent="0.35">
      <c r="E10557" s="11" t="str">
        <f>IF(F10557="Primary Timing Controller","Timing",IF(F10557="Secondary Timing Controller","Timing",IF(F10557="Star","Ethernet",IF(F10557="Door Controller","Security Solution",IF(F10557="Elevator Controller","Security Solution",IF(F10557="Range Extender","Security Solution",IF(F10557="Dropbox","Standalone",IF(F10557="LF Exciter","Standalone",IF(OR(F10557="Monitor",F10557="Virtual Wall"),IF(VLOOKUP(H10557,IRDeviceDetails!$A$1:$B$10000,2,FALSE)=0,"Standalone",IF(ISNUMBER(MATCH(H10557,ConfigGrouping!$D$1:$D$10000,0)),"Primary","Secondary")),"")))))))))</f>
        <v/>
      </c>
    </row>
    <row r="10558" spans="5:5" ht="15" customHeight="1" x14ac:dyDescent="0.35">
      <c r="E10558" s="11" t="str">
        <f>IF(F10558="Primary Timing Controller","Timing",IF(F10558="Secondary Timing Controller","Timing",IF(F10558="Star","Ethernet",IF(F10558="Door Controller","Security Solution",IF(F10558="Elevator Controller","Security Solution",IF(F10558="Range Extender","Security Solution",IF(F10558="Dropbox","Standalone",IF(F10558="LF Exciter","Standalone",IF(OR(F10558="Monitor",F10558="Virtual Wall"),IF(VLOOKUP(H10558,IRDeviceDetails!$A$1:$B$10000,2,FALSE)=0,"Standalone",IF(ISNUMBER(MATCH(H10558,ConfigGrouping!$D$1:$D$10000,0)),"Primary","Secondary")),"")))))))))</f>
        <v/>
      </c>
    </row>
    <row r="10559" spans="5:5" ht="15" customHeight="1" x14ac:dyDescent="0.35">
      <c r="E10559" s="11" t="str">
        <f>IF(F10559="Primary Timing Controller","Timing",IF(F10559="Secondary Timing Controller","Timing",IF(F10559="Star","Ethernet",IF(F10559="Door Controller","Security Solution",IF(F10559="Elevator Controller","Security Solution",IF(F10559="Range Extender","Security Solution",IF(F10559="Dropbox","Standalone",IF(F10559="LF Exciter","Standalone",IF(OR(F10559="Monitor",F10559="Virtual Wall"),IF(VLOOKUP(H10559,IRDeviceDetails!$A$1:$B$10000,2,FALSE)=0,"Standalone",IF(ISNUMBER(MATCH(H10559,ConfigGrouping!$D$1:$D$10000,0)),"Primary","Secondary")),"")))))))))</f>
        <v/>
      </c>
    </row>
    <row r="10560" spans="5:5" ht="15" customHeight="1" x14ac:dyDescent="0.35">
      <c r="E10560" s="11" t="str">
        <f>IF(F10560="Primary Timing Controller","Timing",IF(F10560="Secondary Timing Controller","Timing",IF(F10560="Star","Ethernet",IF(F10560="Door Controller","Security Solution",IF(F10560="Elevator Controller","Security Solution",IF(F10560="Range Extender","Security Solution",IF(F10560="Dropbox","Standalone",IF(F10560="LF Exciter","Standalone",IF(OR(F10560="Monitor",F10560="Virtual Wall"),IF(VLOOKUP(H10560,IRDeviceDetails!$A$1:$B$10000,2,FALSE)=0,"Standalone",IF(ISNUMBER(MATCH(H10560,ConfigGrouping!$D$1:$D$10000,0)),"Primary","Secondary")),"")))))))))</f>
        <v/>
      </c>
    </row>
    <row r="10561" spans="5:5" ht="15" customHeight="1" x14ac:dyDescent="0.35">
      <c r="E10561" s="11" t="str">
        <f>IF(F10561="Primary Timing Controller","Timing",IF(F10561="Secondary Timing Controller","Timing",IF(F10561="Star","Ethernet",IF(F10561="Door Controller","Security Solution",IF(F10561="Elevator Controller","Security Solution",IF(F10561="Range Extender","Security Solution",IF(F10561="Dropbox","Standalone",IF(F10561="LF Exciter","Standalone",IF(OR(F10561="Monitor",F10561="Virtual Wall"),IF(VLOOKUP(H10561,IRDeviceDetails!$A$1:$B$10000,2,FALSE)=0,"Standalone",IF(ISNUMBER(MATCH(H10561,ConfigGrouping!$D$1:$D$10000,0)),"Primary","Secondary")),"")))))))))</f>
        <v/>
      </c>
    </row>
    <row r="10562" spans="5:5" ht="15" customHeight="1" x14ac:dyDescent="0.35">
      <c r="E10562" s="11" t="str">
        <f>IF(F10562="Primary Timing Controller","Timing",IF(F10562="Secondary Timing Controller","Timing",IF(F10562="Star","Ethernet",IF(F10562="Door Controller","Security Solution",IF(F10562="Elevator Controller","Security Solution",IF(F10562="Range Extender","Security Solution",IF(F10562="Dropbox","Standalone",IF(F10562="LF Exciter","Standalone",IF(OR(F10562="Monitor",F10562="Virtual Wall"),IF(VLOOKUP(H10562,IRDeviceDetails!$A$1:$B$10000,2,FALSE)=0,"Standalone",IF(ISNUMBER(MATCH(H10562,ConfigGrouping!$D$1:$D$10000,0)),"Primary","Secondary")),"")))))))))</f>
        <v/>
      </c>
    </row>
    <row r="10563" spans="5:5" ht="15" customHeight="1" x14ac:dyDescent="0.35">
      <c r="E10563" s="11" t="str">
        <f>IF(F10563="Primary Timing Controller","Timing",IF(F10563="Secondary Timing Controller","Timing",IF(F10563="Star","Ethernet",IF(F10563="Door Controller","Security Solution",IF(F10563="Elevator Controller","Security Solution",IF(F10563="Range Extender","Security Solution",IF(F10563="Dropbox","Standalone",IF(F10563="LF Exciter","Standalone",IF(OR(F10563="Monitor",F10563="Virtual Wall"),IF(VLOOKUP(H10563,IRDeviceDetails!$A$1:$B$10000,2,FALSE)=0,"Standalone",IF(ISNUMBER(MATCH(H10563,ConfigGrouping!$D$1:$D$10000,0)),"Primary","Secondary")),"")))))))))</f>
        <v/>
      </c>
    </row>
    <row r="10564" spans="5:5" ht="15" customHeight="1" x14ac:dyDescent="0.35">
      <c r="E10564" s="11" t="str">
        <f>IF(F10564="Primary Timing Controller","Timing",IF(F10564="Secondary Timing Controller","Timing",IF(F10564="Star","Ethernet",IF(F10564="Door Controller","Security Solution",IF(F10564="Elevator Controller","Security Solution",IF(F10564="Range Extender","Security Solution",IF(F10564="Dropbox","Standalone",IF(F10564="LF Exciter","Standalone",IF(OR(F10564="Monitor",F10564="Virtual Wall"),IF(VLOOKUP(H10564,IRDeviceDetails!$A$1:$B$10000,2,FALSE)=0,"Standalone",IF(ISNUMBER(MATCH(H10564,ConfigGrouping!$D$1:$D$10000,0)),"Primary","Secondary")),"")))))))))</f>
        <v/>
      </c>
    </row>
    <row r="10565" spans="5:5" ht="15" customHeight="1" x14ac:dyDescent="0.35">
      <c r="E10565" s="11" t="str">
        <f>IF(F10565="Primary Timing Controller","Timing",IF(F10565="Secondary Timing Controller","Timing",IF(F10565="Star","Ethernet",IF(F10565="Door Controller","Security Solution",IF(F10565="Elevator Controller","Security Solution",IF(F10565="Range Extender","Security Solution",IF(F10565="Dropbox","Standalone",IF(F10565="LF Exciter","Standalone",IF(OR(F10565="Monitor",F10565="Virtual Wall"),IF(VLOOKUP(H10565,IRDeviceDetails!$A$1:$B$10000,2,FALSE)=0,"Standalone",IF(ISNUMBER(MATCH(H10565,ConfigGrouping!$D$1:$D$10000,0)),"Primary","Secondary")),"")))))))))</f>
        <v/>
      </c>
    </row>
    <row r="10566" spans="5:5" ht="15" customHeight="1" x14ac:dyDescent="0.35">
      <c r="E10566" s="11" t="str">
        <f>IF(F10566="Primary Timing Controller","Timing",IF(F10566="Secondary Timing Controller","Timing",IF(F10566="Star","Ethernet",IF(F10566="Door Controller","Security Solution",IF(F10566="Elevator Controller","Security Solution",IF(F10566="Range Extender","Security Solution",IF(F10566="Dropbox","Standalone",IF(F10566="LF Exciter","Standalone",IF(OR(F10566="Monitor",F10566="Virtual Wall"),IF(VLOOKUP(H10566,IRDeviceDetails!$A$1:$B$10000,2,FALSE)=0,"Standalone",IF(ISNUMBER(MATCH(H10566,ConfigGrouping!$D$1:$D$10000,0)),"Primary","Secondary")),"")))))))))</f>
        <v/>
      </c>
    </row>
    <row r="10567" spans="5:5" ht="15" customHeight="1" x14ac:dyDescent="0.35">
      <c r="E10567" s="11" t="str">
        <f>IF(F10567="Primary Timing Controller","Timing",IF(F10567="Secondary Timing Controller","Timing",IF(F10567="Star","Ethernet",IF(F10567="Door Controller","Security Solution",IF(F10567="Elevator Controller","Security Solution",IF(F10567="Range Extender","Security Solution",IF(F10567="Dropbox","Standalone",IF(F10567="LF Exciter","Standalone",IF(OR(F10567="Monitor",F10567="Virtual Wall"),IF(VLOOKUP(H10567,IRDeviceDetails!$A$1:$B$10000,2,FALSE)=0,"Standalone",IF(ISNUMBER(MATCH(H10567,ConfigGrouping!$D$1:$D$10000,0)),"Primary","Secondary")),"")))))))))</f>
        <v/>
      </c>
    </row>
    <row r="10568" spans="5:5" ht="15" customHeight="1" x14ac:dyDescent="0.35">
      <c r="E10568" s="11" t="str">
        <f>IF(F10568="Primary Timing Controller","Timing",IF(F10568="Secondary Timing Controller","Timing",IF(F10568="Star","Ethernet",IF(F10568="Door Controller","Security Solution",IF(F10568="Elevator Controller","Security Solution",IF(F10568="Range Extender","Security Solution",IF(F10568="Dropbox","Standalone",IF(F10568="LF Exciter","Standalone",IF(OR(F10568="Monitor",F10568="Virtual Wall"),IF(VLOOKUP(H10568,IRDeviceDetails!$A$1:$B$10000,2,FALSE)=0,"Standalone",IF(ISNUMBER(MATCH(H10568,ConfigGrouping!$D$1:$D$10000,0)),"Primary","Secondary")),"")))))))))</f>
        <v/>
      </c>
    </row>
    <row r="10569" spans="5:5" ht="15" customHeight="1" x14ac:dyDescent="0.35">
      <c r="E10569" s="11" t="str">
        <f>IF(F10569="Primary Timing Controller","Timing",IF(F10569="Secondary Timing Controller","Timing",IF(F10569="Star","Ethernet",IF(F10569="Door Controller","Security Solution",IF(F10569="Elevator Controller","Security Solution",IF(F10569="Range Extender","Security Solution",IF(F10569="Dropbox","Standalone",IF(F10569="LF Exciter","Standalone",IF(OR(F10569="Monitor",F10569="Virtual Wall"),IF(VLOOKUP(H10569,IRDeviceDetails!$A$1:$B$10000,2,FALSE)=0,"Standalone",IF(ISNUMBER(MATCH(H10569,ConfigGrouping!$D$1:$D$10000,0)),"Primary","Secondary")),"")))))))))</f>
        <v/>
      </c>
    </row>
    <row r="10570" spans="5:5" ht="15" customHeight="1" x14ac:dyDescent="0.35">
      <c r="E10570" s="11" t="str">
        <f>IF(F10570="Primary Timing Controller","Timing",IF(F10570="Secondary Timing Controller","Timing",IF(F10570="Star","Ethernet",IF(F10570="Door Controller","Security Solution",IF(F10570="Elevator Controller","Security Solution",IF(F10570="Range Extender","Security Solution",IF(F10570="Dropbox","Standalone",IF(F10570="LF Exciter","Standalone",IF(OR(F10570="Monitor",F10570="Virtual Wall"),IF(VLOOKUP(H10570,IRDeviceDetails!$A$1:$B$10000,2,FALSE)=0,"Standalone",IF(ISNUMBER(MATCH(H10570,ConfigGrouping!$D$1:$D$10000,0)),"Primary","Secondary")),"")))))))))</f>
        <v/>
      </c>
    </row>
    <row r="10571" spans="5:5" ht="15" customHeight="1" x14ac:dyDescent="0.35">
      <c r="E10571" s="11" t="str">
        <f>IF(F10571="Primary Timing Controller","Timing",IF(F10571="Secondary Timing Controller","Timing",IF(F10571="Star","Ethernet",IF(F10571="Door Controller","Security Solution",IF(F10571="Elevator Controller","Security Solution",IF(F10571="Range Extender","Security Solution",IF(F10571="Dropbox","Standalone",IF(F10571="LF Exciter","Standalone",IF(OR(F10571="Monitor",F10571="Virtual Wall"),IF(VLOOKUP(H10571,IRDeviceDetails!$A$1:$B$10000,2,FALSE)=0,"Standalone",IF(ISNUMBER(MATCH(H10571,ConfigGrouping!$D$1:$D$10000,0)),"Primary","Secondary")),"")))))))))</f>
        <v/>
      </c>
    </row>
    <row r="10572" spans="5:5" ht="15" customHeight="1" x14ac:dyDescent="0.35">
      <c r="E10572" s="11" t="str">
        <f>IF(F10572="Primary Timing Controller","Timing",IF(F10572="Secondary Timing Controller","Timing",IF(F10572="Star","Ethernet",IF(F10572="Door Controller","Security Solution",IF(F10572="Elevator Controller","Security Solution",IF(F10572="Range Extender","Security Solution",IF(F10572="Dropbox","Standalone",IF(F10572="LF Exciter","Standalone",IF(OR(F10572="Monitor",F10572="Virtual Wall"),IF(VLOOKUP(H10572,IRDeviceDetails!$A$1:$B$10000,2,FALSE)=0,"Standalone",IF(ISNUMBER(MATCH(H10572,ConfigGrouping!$D$1:$D$10000,0)),"Primary","Secondary")),"")))))))))</f>
        <v/>
      </c>
    </row>
    <row r="10573" spans="5:5" ht="15" customHeight="1" x14ac:dyDescent="0.35">
      <c r="E10573" s="11" t="str">
        <f>IF(F10573="Primary Timing Controller","Timing",IF(F10573="Secondary Timing Controller","Timing",IF(F10573="Star","Ethernet",IF(F10573="Door Controller","Security Solution",IF(F10573="Elevator Controller","Security Solution",IF(F10573="Range Extender","Security Solution",IF(F10573="Dropbox","Standalone",IF(F10573="LF Exciter","Standalone",IF(OR(F10573="Monitor",F10573="Virtual Wall"),IF(VLOOKUP(H10573,IRDeviceDetails!$A$1:$B$10000,2,FALSE)=0,"Standalone",IF(ISNUMBER(MATCH(H10573,ConfigGrouping!$D$1:$D$10000,0)),"Primary","Secondary")),"")))))))))</f>
        <v/>
      </c>
    </row>
    <row r="10574" spans="5:5" ht="15" customHeight="1" x14ac:dyDescent="0.35">
      <c r="E10574" s="11" t="str">
        <f>IF(F10574="Primary Timing Controller","Timing",IF(F10574="Secondary Timing Controller","Timing",IF(F10574="Star","Ethernet",IF(F10574="Door Controller","Security Solution",IF(F10574="Elevator Controller","Security Solution",IF(F10574="Range Extender","Security Solution",IF(F10574="Dropbox","Standalone",IF(F10574="LF Exciter","Standalone",IF(OR(F10574="Monitor",F10574="Virtual Wall"),IF(VLOOKUP(H10574,IRDeviceDetails!$A$1:$B$10000,2,FALSE)=0,"Standalone",IF(ISNUMBER(MATCH(H10574,ConfigGrouping!$D$1:$D$10000,0)),"Primary","Secondary")),"")))))))))</f>
        <v/>
      </c>
    </row>
    <row r="10575" spans="5:5" ht="15" customHeight="1" x14ac:dyDescent="0.35">
      <c r="E10575" s="11" t="str">
        <f>IF(F10575="Primary Timing Controller","Timing",IF(F10575="Secondary Timing Controller","Timing",IF(F10575="Star","Ethernet",IF(F10575="Door Controller","Security Solution",IF(F10575="Elevator Controller","Security Solution",IF(F10575="Range Extender","Security Solution",IF(F10575="Dropbox","Standalone",IF(F10575="LF Exciter","Standalone",IF(OR(F10575="Monitor",F10575="Virtual Wall"),IF(VLOOKUP(H10575,IRDeviceDetails!$A$1:$B$10000,2,FALSE)=0,"Standalone",IF(ISNUMBER(MATCH(H10575,ConfigGrouping!$D$1:$D$10000,0)),"Primary","Secondary")),"")))))))))</f>
        <v/>
      </c>
    </row>
    <row r="10576" spans="5:5" ht="15" customHeight="1" x14ac:dyDescent="0.35">
      <c r="E10576" s="11" t="str">
        <f>IF(F10576="Primary Timing Controller","Timing",IF(F10576="Secondary Timing Controller","Timing",IF(F10576="Star","Ethernet",IF(F10576="Door Controller","Security Solution",IF(F10576="Elevator Controller","Security Solution",IF(F10576="Range Extender","Security Solution",IF(F10576="Dropbox","Standalone",IF(F10576="LF Exciter","Standalone",IF(OR(F10576="Monitor",F10576="Virtual Wall"),IF(VLOOKUP(H10576,IRDeviceDetails!$A$1:$B$10000,2,FALSE)=0,"Standalone",IF(ISNUMBER(MATCH(H10576,ConfigGrouping!$D$1:$D$10000,0)),"Primary","Secondary")),"")))))))))</f>
        <v/>
      </c>
    </row>
    <row r="10577" spans="5:5" ht="15" customHeight="1" x14ac:dyDescent="0.35">
      <c r="E10577" s="11" t="str">
        <f>IF(F10577="Primary Timing Controller","Timing",IF(F10577="Secondary Timing Controller","Timing",IF(F10577="Star","Ethernet",IF(F10577="Door Controller","Security Solution",IF(F10577="Elevator Controller","Security Solution",IF(F10577="Range Extender","Security Solution",IF(F10577="Dropbox","Standalone",IF(F10577="LF Exciter","Standalone",IF(OR(F10577="Monitor",F10577="Virtual Wall"),IF(VLOOKUP(H10577,IRDeviceDetails!$A$1:$B$10000,2,FALSE)=0,"Standalone",IF(ISNUMBER(MATCH(H10577,ConfigGrouping!$D$1:$D$10000,0)),"Primary","Secondary")),"")))))))))</f>
        <v/>
      </c>
    </row>
    <row r="10578" spans="5:5" ht="15" customHeight="1" x14ac:dyDescent="0.35">
      <c r="E10578" s="11" t="str">
        <f>IF(F10578="Primary Timing Controller","Timing",IF(F10578="Secondary Timing Controller","Timing",IF(F10578="Star","Ethernet",IF(F10578="Door Controller","Security Solution",IF(F10578="Elevator Controller","Security Solution",IF(F10578="Range Extender","Security Solution",IF(F10578="Dropbox","Standalone",IF(F10578="LF Exciter","Standalone",IF(OR(F10578="Monitor",F10578="Virtual Wall"),IF(VLOOKUP(H10578,IRDeviceDetails!$A$1:$B$10000,2,FALSE)=0,"Standalone",IF(ISNUMBER(MATCH(H10578,ConfigGrouping!$D$1:$D$10000,0)),"Primary","Secondary")),"")))))))))</f>
        <v/>
      </c>
    </row>
    <row r="10579" spans="5:5" ht="15" customHeight="1" x14ac:dyDescent="0.35">
      <c r="E10579" s="11" t="str">
        <f>IF(F10579="Primary Timing Controller","Timing",IF(F10579="Secondary Timing Controller","Timing",IF(F10579="Star","Ethernet",IF(F10579="Door Controller","Security Solution",IF(F10579="Elevator Controller","Security Solution",IF(F10579="Range Extender","Security Solution",IF(F10579="Dropbox","Standalone",IF(F10579="LF Exciter","Standalone",IF(OR(F10579="Monitor",F10579="Virtual Wall"),IF(VLOOKUP(H10579,IRDeviceDetails!$A$1:$B$10000,2,FALSE)=0,"Standalone",IF(ISNUMBER(MATCH(H10579,ConfigGrouping!$D$1:$D$10000,0)),"Primary","Secondary")),"")))))))))</f>
        <v/>
      </c>
    </row>
    <row r="10580" spans="5:5" ht="15" customHeight="1" x14ac:dyDescent="0.35">
      <c r="E10580" s="11" t="str">
        <f>IF(F10580="Primary Timing Controller","Timing",IF(F10580="Secondary Timing Controller","Timing",IF(F10580="Star","Ethernet",IF(F10580="Door Controller","Security Solution",IF(F10580="Elevator Controller","Security Solution",IF(F10580="Range Extender","Security Solution",IF(F10580="Dropbox","Standalone",IF(F10580="LF Exciter","Standalone",IF(OR(F10580="Monitor",F10580="Virtual Wall"),IF(VLOOKUP(H10580,IRDeviceDetails!$A$1:$B$10000,2,FALSE)=0,"Standalone",IF(ISNUMBER(MATCH(H10580,ConfigGrouping!$D$1:$D$10000,0)),"Primary","Secondary")),"")))))))))</f>
        <v/>
      </c>
    </row>
    <row r="10581" spans="5:5" ht="15" customHeight="1" x14ac:dyDescent="0.35">
      <c r="E10581" s="11" t="str">
        <f>IF(F10581="Primary Timing Controller","Timing",IF(F10581="Secondary Timing Controller","Timing",IF(F10581="Star","Ethernet",IF(F10581="Door Controller","Security Solution",IF(F10581="Elevator Controller","Security Solution",IF(F10581="Range Extender","Security Solution",IF(F10581="Dropbox","Standalone",IF(F10581="LF Exciter","Standalone",IF(OR(F10581="Monitor",F10581="Virtual Wall"),IF(VLOOKUP(H10581,IRDeviceDetails!$A$1:$B$10000,2,FALSE)=0,"Standalone",IF(ISNUMBER(MATCH(H10581,ConfigGrouping!$D$1:$D$10000,0)),"Primary","Secondary")),"")))))))))</f>
        <v/>
      </c>
    </row>
    <row r="10582" spans="5:5" ht="15" customHeight="1" x14ac:dyDescent="0.35">
      <c r="E10582" s="11" t="str">
        <f>IF(F10582="Primary Timing Controller","Timing",IF(F10582="Secondary Timing Controller","Timing",IF(F10582="Star","Ethernet",IF(F10582="Door Controller","Security Solution",IF(F10582="Elevator Controller","Security Solution",IF(F10582="Range Extender","Security Solution",IF(F10582="Dropbox","Standalone",IF(F10582="LF Exciter","Standalone",IF(OR(F10582="Monitor",F10582="Virtual Wall"),IF(VLOOKUP(H10582,IRDeviceDetails!$A$1:$B$10000,2,FALSE)=0,"Standalone",IF(ISNUMBER(MATCH(H10582,ConfigGrouping!$D$1:$D$10000,0)),"Primary","Secondary")),"")))))))))</f>
        <v/>
      </c>
    </row>
    <row r="10583" spans="5:5" ht="15" customHeight="1" x14ac:dyDescent="0.35">
      <c r="E10583" s="11" t="str">
        <f>IF(F10583="Primary Timing Controller","Timing",IF(F10583="Secondary Timing Controller","Timing",IF(F10583="Star","Ethernet",IF(F10583="Door Controller","Security Solution",IF(F10583="Elevator Controller","Security Solution",IF(F10583="Range Extender","Security Solution",IF(F10583="Dropbox","Standalone",IF(F10583="LF Exciter","Standalone",IF(OR(F10583="Monitor",F10583="Virtual Wall"),IF(VLOOKUP(H10583,IRDeviceDetails!$A$1:$B$10000,2,FALSE)=0,"Standalone",IF(ISNUMBER(MATCH(H10583,ConfigGrouping!$D$1:$D$10000,0)),"Primary","Secondary")),"")))))))))</f>
        <v/>
      </c>
    </row>
    <row r="10584" spans="5:5" ht="15" customHeight="1" x14ac:dyDescent="0.35">
      <c r="E10584" s="11" t="str">
        <f>IF(F10584="Primary Timing Controller","Timing",IF(F10584="Secondary Timing Controller","Timing",IF(F10584="Star","Ethernet",IF(F10584="Door Controller","Security Solution",IF(F10584="Elevator Controller","Security Solution",IF(F10584="Range Extender","Security Solution",IF(F10584="Dropbox","Standalone",IF(F10584="LF Exciter","Standalone",IF(OR(F10584="Monitor",F10584="Virtual Wall"),IF(VLOOKUP(H10584,IRDeviceDetails!$A$1:$B$10000,2,FALSE)=0,"Standalone",IF(ISNUMBER(MATCH(H10584,ConfigGrouping!$D$1:$D$10000,0)),"Primary","Secondary")),"")))))))))</f>
        <v/>
      </c>
    </row>
    <row r="10585" spans="5:5" ht="15" customHeight="1" x14ac:dyDescent="0.35">
      <c r="E10585" s="11" t="str">
        <f>IF(F10585="Primary Timing Controller","Timing",IF(F10585="Secondary Timing Controller","Timing",IF(F10585="Star","Ethernet",IF(F10585="Door Controller","Security Solution",IF(F10585="Elevator Controller","Security Solution",IF(F10585="Range Extender","Security Solution",IF(F10585="Dropbox","Standalone",IF(F10585="LF Exciter","Standalone",IF(OR(F10585="Monitor",F10585="Virtual Wall"),IF(VLOOKUP(H10585,IRDeviceDetails!$A$1:$B$10000,2,FALSE)=0,"Standalone",IF(ISNUMBER(MATCH(H10585,ConfigGrouping!$D$1:$D$10000,0)),"Primary","Secondary")),"")))))))))</f>
        <v/>
      </c>
    </row>
    <row r="10586" spans="5:5" ht="15" customHeight="1" x14ac:dyDescent="0.35">
      <c r="E10586" s="11" t="str">
        <f>IF(F10586="Primary Timing Controller","Timing",IF(F10586="Secondary Timing Controller","Timing",IF(F10586="Star","Ethernet",IF(F10586="Door Controller","Security Solution",IF(F10586="Elevator Controller","Security Solution",IF(F10586="Range Extender","Security Solution",IF(F10586="Dropbox","Standalone",IF(F10586="LF Exciter","Standalone",IF(OR(F10586="Monitor",F10586="Virtual Wall"),IF(VLOOKUP(H10586,IRDeviceDetails!$A$1:$B$10000,2,FALSE)=0,"Standalone",IF(ISNUMBER(MATCH(H10586,ConfigGrouping!$D$1:$D$10000,0)),"Primary","Secondary")),"")))))))))</f>
        <v/>
      </c>
    </row>
    <row r="10587" spans="5:5" ht="15" customHeight="1" x14ac:dyDescent="0.35">
      <c r="E10587" s="11" t="str">
        <f>IF(F10587="Primary Timing Controller","Timing",IF(F10587="Secondary Timing Controller","Timing",IF(F10587="Star","Ethernet",IF(F10587="Door Controller","Security Solution",IF(F10587="Elevator Controller","Security Solution",IF(F10587="Range Extender","Security Solution",IF(F10587="Dropbox","Standalone",IF(F10587="LF Exciter","Standalone",IF(OR(F10587="Monitor",F10587="Virtual Wall"),IF(VLOOKUP(H10587,IRDeviceDetails!$A$1:$B$10000,2,FALSE)=0,"Standalone",IF(ISNUMBER(MATCH(H10587,ConfigGrouping!$D$1:$D$10000,0)),"Primary","Secondary")),"")))))))))</f>
        <v/>
      </c>
    </row>
    <row r="10588" spans="5:5" ht="15" customHeight="1" x14ac:dyDescent="0.35">
      <c r="E10588" s="11" t="str">
        <f>IF(F10588="Primary Timing Controller","Timing",IF(F10588="Secondary Timing Controller","Timing",IF(F10588="Star","Ethernet",IF(F10588="Door Controller","Security Solution",IF(F10588="Elevator Controller","Security Solution",IF(F10588="Range Extender","Security Solution",IF(F10588="Dropbox","Standalone",IF(F10588="LF Exciter","Standalone",IF(OR(F10588="Monitor",F10588="Virtual Wall"),IF(VLOOKUP(H10588,IRDeviceDetails!$A$1:$B$10000,2,FALSE)=0,"Standalone",IF(ISNUMBER(MATCH(H10588,ConfigGrouping!$D$1:$D$10000,0)),"Primary","Secondary")),"")))))))))</f>
        <v/>
      </c>
    </row>
    <row r="10589" spans="5:5" ht="15" customHeight="1" x14ac:dyDescent="0.35">
      <c r="E10589" s="11" t="str">
        <f>IF(F10589="Primary Timing Controller","Timing",IF(F10589="Secondary Timing Controller","Timing",IF(F10589="Star","Ethernet",IF(F10589="Door Controller","Security Solution",IF(F10589="Elevator Controller","Security Solution",IF(F10589="Range Extender","Security Solution",IF(F10589="Dropbox","Standalone",IF(F10589="LF Exciter","Standalone",IF(OR(F10589="Monitor",F10589="Virtual Wall"),IF(VLOOKUP(H10589,IRDeviceDetails!$A$1:$B$10000,2,FALSE)=0,"Standalone",IF(ISNUMBER(MATCH(H10589,ConfigGrouping!$D$1:$D$10000,0)),"Primary","Secondary")),"")))))))))</f>
        <v/>
      </c>
    </row>
    <row r="10590" spans="5:5" ht="15" customHeight="1" x14ac:dyDescent="0.35">
      <c r="E10590" s="11" t="str">
        <f>IF(F10590="Primary Timing Controller","Timing",IF(F10590="Secondary Timing Controller","Timing",IF(F10590="Star","Ethernet",IF(F10590="Door Controller","Security Solution",IF(F10590="Elevator Controller","Security Solution",IF(F10590="Range Extender","Security Solution",IF(F10590="Dropbox","Standalone",IF(F10590="LF Exciter","Standalone",IF(OR(F10590="Monitor",F10590="Virtual Wall"),IF(VLOOKUP(H10590,IRDeviceDetails!$A$1:$B$10000,2,FALSE)=0,"Standalone",IF(ISNUMBER(MATCH(H10590,ConfigGrouping!$D$1:$D$10000,0)),"Primary","Secondary")),"")))))))))</f>
        <v/>
      </c>
    </row>
    <row r="10591" spans="5:5" ht="15" customHeight="1" x14ac:dyDescent="0.35">
      <c r="E10591" s="11" t="str">
        <f>IF(F10591="Primary Timing Controller","Timing",IF(F10591="Secondary Timing Controller","Timing",IF(F10591="Star","Ethernet",IF(F10591="Door Controller","Security Solution",IF(F10591="Elevator Controller","Security Solution",IF(F10591="Range Extender","Security Solution",IF(F10591="Dropbox","Standalone",IF(F10591="LF Exciter","Standalone",IF(OR(F10591="Monitor",F10591="Virtual Wall"),IF(VLOOKUP(H10591,IRDeviceDetails!$A$1:$B$10000,2,FALSE)=0,"Standalone",IF(ISNUMBER(MATCH(H10591,ConfigGrouping!$D$1:$D$10000,0)),"Primary","Secondary")),"")))))))))</f>
        <v/>
      </c>
    </row>
    <row r="10592" spans="5:5" ht="15" customHeight="1" x14ac:dyDescent="0.35">
      <c r="E10592" s="11" t="str">
        <f>IF(F10592="Primary Timing Controller","Timing",IF(F10592="Secondary Timing Controller","Timing",IF(F10592="Star","Ethernet",IF(F10592="Door Controller","Security Solution",IF(F10592="Elevator Controller","Security Solution",IF(F10592="Range Extender","Security Solution",IF(F10592="Dropbox","Standalone",IF(F10592="LF Exciter","Standalone",IF(OR(F10592="Monitor",F10592="Virtual Wall"),IF(VLOOKUP(H10592,IRDeviceDetails!$A$1:$B$10000,2,FALSE)=0,"Standalone",IF(ISNUMBER(MATCH(H10592,ConfigGrouping!$D$1:$D$10000,0)),"Primary","Secondary")),"")))))))))</f>
        <v/>
      </c>
    </row>
    <row r="10593" spans="5:5" ht="15" customHeight="1" x14ac:dyDescent="0.35">
      <c r="E10593" s="11" t="str">
        <f>IF(F10593="Primary Timing Controller","Timing",IF(F10593="Secondary Timing Controller","Timing",IF(F10593="Star","Ethernet",IF(F10593="Door Controller","Security Solution",IF(F10593="Elevator Controller","Security Solution",IF(F10593="Range Extender","Security Solution",IF(F10593="Dropbox","Standalone",IF(F10593="LF Exciter","Standalone",IF(OR(F10593="Monitor",F10593="Virtual Wall"),IF(VLOOKUP(H10593,IRDeviceDetails!$A$1:$B$10000,2,FALSE)=0,"Standalone",IF(ISNUMBER(MATCH(H10593,ConfigGrouping!$D$1:$D$10000,0)),"Primary","Secondary")),"")))))))))</f>
        <v/>
      </c>
    </row>
    <row r="10594" spans="5:5" ht="15" customHeight="1" x14ac:dyDescent="0.35">
      <c r="E10594" s="11" t="str">
        <f>IF(F10594="Primary Timing Controller","Timing",IF(F10594="Secondary Timing Controller","Timing",IF(F10594="Star","Ethernet",IF(F10594="Door Controller","Security Solution",IF(F10594="Elevator Controller","Security Solution",IF(F10594="Range Extender","Security Solution",IF(F10594="Dropbox","Standalone",IF(F10594="LF Exciter","Standalone",IF(OR(F10594="Monitor",F10594="Virtual Wall"),IF(VLOOKUP(H10594,IRDeviceDetails!$A$1:$B$10000,2,FALSE)=0,"Standalone",IF(ISNUMBER(MATCH(H10594,ConfigGrouping!$D$1:$D$10000,0)),"Primary","Secondary")),"")))))))))</f>
        <v/>
      </c>
    </row>
    <row r="10595" spans="5:5" ht="15" customHeight="1" x14ac:dyDescent="0.35">
      <c r="E10595" s="11" t="str">
        <f>IF(F10595="Primary Timing Controller","Timing",IF(F10595="Secondary Timing Controller","Timing",IF(F10595="Star","Ethernet",IF(F10595="Door Controller","Security Solution",IF(F10595="Elevator Controller","Security Solution",IF(F10595="Range Extender","Security Solution",IF(F10595="Dropbox","Standalone",IF(F10595="LF Exciter","Standalone",IF(OR(F10595="Monitor",F10595="Virtual Wall"),IF(VLOOKUP(H10595,IRDeviceDetails!$A$1:$B$10000,2,FALSE)=0,"Standalone",IF(ISNUMBER(MATCH(H10595,ConfigGrouping!$D$1:$D$10000,0)),"Primary","Secondary")),"")))))))))</f>
        <v/>
      </c>
    </row>
    <row r="10596" spans="5:5" ht="15" customHeight="1" x14ac:dyDescent="0.35">
      <c r="E10596" s="11" t="str">
        <f>IF(F10596="Primary Timing Controller","Timing",IF(F10596="Secondary Timing Controller","Timing",IF(F10596="Star","Ethernet",IF(F10596="Door Controller","Security Solution",IF(F10596="Elevator Controller","Security Solution",IF(F10596="Range Extender","Security Solution",IF(F10596="Dropbox","Standalone",IF(F10596="LF Exciter","Standalone",IF(OR(F10596="Monitor",F10596="Virtual Wall"),IF(VLOOKUP(H10596,IRDeviceDetails!$A$1:$B$10000,2,FALSE)=0,"Standalone",IF(ISNUMBER(MATCH(H10596,ConfigGrouping!$D$1:$D$10000,0)),"Primary","Secondary")),"")))))))))</f>
        <v/>
      </c>
    </row>
    <row r="10597" spans="5:5" ht="15" customHeight="1" x14ac:dyDescent="0.35">
      <c r="E10597" s="11" t="str">
        <f>IF(F10597="Primary Timing Controller","Timing",IF(F10597="Secondary Timing Controller","Timing",IF(F10597="Star","Ethernet",IF(F10597="Door Controller","Security Solution",IF(F10597="Elevator Controller","Security Solution",IF(F10597="Range Extender","Security Solution",IF(F10597="Dropbox","Standalone",IF(F10597="LF Exciter","Standalone",IF(OR(F10597="Monitor",F10597="Virtual Wall"),IF(VLOOKUP(H10597,IRDeviceDetails!$A$1:$B$10000,2,FALSE)=0,"Standalone",IF(ISNUMBER(MATCH(H10597,ConfigGrouping!$D$1:$D$10000,0)),"Primary","Secondary")),"")))))))))</f>
        <v/>
      </c>
    </row>
    <row r="10598" spans="5:5" ht="15" customHeight="1" x14ac:dyDescent="0.35">
      <c r="E10598" s="11" t="str">
        <f>IF(F10598="Primary Timing Controller","Timing",IF(F10598="Secondary Timing Controller","Timing",IF(F10598="Star","Ethernet",IF(F10598="Door Controller","Security Solution",IF(F10598="Elevator Controller","Security Solution",IF(F10598="Range Extender","Security Solution",IF(F10598="Dropbox","Standalone",IF(F10598="LF Exciter","Standalone",IF(OR(F10598="Monitor",F10598="Virtual Wall"),IF(VLOOKUP(H10598,IRDeviceDetails!$A$1:$B$10000,2,FALSE)=0,"Standalone",IF(ISNUMBER(MATCH(H10598,ConfigGrouping!$D$1:$D$10000,0)),"Primary","Secondary")),"")))))))))</f>
        <v/>
      </c>
    </row>
    <row r="10599" spans="5:5" ht="15" customHeight="1" x14ac:dyDescent="0.35">
      <c r="E10599" s="11" t="str">
        <f>IF(F10599="Primary Timing Controller","Timing",IF(F10599="Secondary Timing Controller","Timing",IF(F10599="Star","Ethernet",IF(F10599="Door Controller","Security Solution",IF(F10599="Elevator Controller","Security Solution",IF(F10599="Range Extender","Security Solution",IF(F10599="Dropbox","Standalone",IF(F10599="LF Exciter","Standalone",IF(OR(F10599="Monitor",F10599="Virtual Wall"),IF(VLOOKUP(H10599,IRDeviceDetails!$A$1:$B$10000,2,FALSE)=0,"Standalone",IF(ISNUMBER(MATCH(H10599,ConfigGrouping!$D$1:$D$10000,0)),"Primary","Secondary")),"")))))))))</f>
        <v/>
      </c>
    </row>
    <row r="10600" spans="5:5" ht="15" customHeight="1" x14ac:dyDescent="0.35">
      <c r="E10600" s="11" t="str">
        <f>IF(F10600="Primary Timing Controller","Timing",IF(F10600="Secondary Timing Controller","Timing",IF(F10600="Star","Ethernet",IF(F10600="Door Controller","Security Solution",IF(F10600="Elevator Controller","Security Solution",IF(F10600="Range Extender","Security Solution",IF(F10600="Dropbox","Standalone",IF(F10600="LF Exciter","Standalone",IF(OR(F10600="Monitor",F10600="Virtual Wall"),IF(VLOOKUP(H10600,IRDeviceDetails!$A$1:$B$10000,2,FALSE)=0,"Standalone",IF(ISNUMBER(MATCH(H10600,ConfigGrouping!$D$1:$D$10000,0)),"Primary","Secondary")),"")))))))))</f>
        <v/>
      </c>
    </row>
    <row r="10601" spans="5:5" ht="15" customHeight="1" x14ac:dyDescent="0.35">
      <c r="E10601" s="11" t="str">
        <f>IF(F10601="Primary Timing Controller","Timing",IF(F10601="Secondary Timing Controller","Timing",IF(F10601="Star","Ethernet",IF(F10601="Door Controller","Security Solution",IF(F10601="Elevator Controller","Security Solution",IF(F10601="Range Extender","Security Solution",IF(F10601="Dropbox","Standalone",IF(F10601="LF Exciter","Standalone",IF(OR(F10601="Monitor",F10601="Virtual Wall"),IF(VLOOKUP(H10601,IRDeviceDetails!$A$1:$B$10000,2,FALSE)=0,"Standalone",IF(ISNUMBER(MATCH(H10601,ConfigGrouping!$D$1:$D$10000,0)),"Primary","Secondary")),"")))))))))</f>
        <v/>
      </c>
    </row>
    <row r="10602" spans="5:5" ht="15" customHeight="1" x14ac:dyDescent="0.35">
      <c r="E10602" s="11" t="str">
        <f>IF(F10602="Primary Timing Controller","Timing",IF(F10602="Secondary Timing Controller","Timing",IF(F10602="Star","Ethernet",IF(F10602="Door Controller","Security Solution",IF(F10602="Elevator Controller","Security Solution",IF(F10602="Range Extender","Security Solution",IF(F10602="Dropbox","Standalone",IF(F10602="LF Exciter","Standalone",IF(OR(F10602="Monitor",F10602="Virtual Wall"),IF(VLOOKUP(H10602,IRDeviceDetails!$A$1:$B$10000,2,FALSE)=0,"Standalone",IF(ISNUMBER(MATCH(H10602,ConfigGrouping!$D$1:$D$10000,0)),"Primary","Secondary")),"")))))))))</f>
        <v/>
      </c>
    </row>
    <row r="10603" spans="5:5" ht="15" customHeight="1" x14ac:dyDescent="0.35">
      <c r="E10603" s="11" t="str">
        <f>IF(F10603="Primary Timing Controller","Timing",IF(F10603="Secondary Timing Controller","Timing",IF(F10603="Star","Ethernet",IF(F10603="Door Controller","Security Solution",IF(F10603="Elevator Controller","Security Solution",IF(F10603="Range Extender","Security Solution",IF(F10603="Dropbox","Standalone",IF(F10603="LF Exciter","Standalone",IF(OR(F10603="Monitor",F10603="Virtual Wall"),IF(VLOOKUP(H10603,IRDeviceDetails!$A$1:$B$10000,2,FALSE)=0,"Standalone",IF(ISNUMBER(MATCH(H10603,ConfigGrouping!$D$1:$D$10000,0)),"Primary","Secondary")),"")))))))))</f>
        <v/>
      </c>
    </row>
    <row r="10604" spans="5:5" ht="15" customHeight="1" x14ac:dyDescent="0.35">
      <c r="E10604" s="11" t="str">
        <f>IF(F10604="Primary Timing Controller","Timing",IF(F10604="Secondary Timing Controller","Timing",IF(F10604="Star","Ethernet",IF(F10604="Door Controller","Security Solution",IF(F10604="Elevator Controller","Security Solution",IF(F10604="Range Extender","Security Solution",IF(F10604="Dropbox","Standalone",IF(F10604="LF Exciter","Standalone",IF(OR(F10604="Monitor",F10604="Virtual Wall"),IF(VLOOKUP(H10604,IRDeviceDetails!$A$1:$B$10000,2,FALSE)=0,"Standalone",IF(ISNUMBER(MATCH(H10604,ConfigGrouping!$D$1:$D$10000,0)),"Primary","Secondary")),"")))))))))</f>
        <v/>
      </c>
    </row>
    <row r="10605" spans="5:5" ht="15" customHeight="1" x14ac:dyDescent="0.35">
      <c r="E10605" s="11" t="str">
        <f>IF(F10605="Primary Timing Controller","Timing",IF(F10605="Secondary Timing Controller","Timing",IF(F10605="Star","Ethernet",IF(F10605="Door Controller","Security Solution",IF(F10605="Elevator Controller","Security Solution",IF(F10605="Range Extender","Security Solution",IF(F10605="Dropbox","Standalone",IF(F10605="LF Exciter","Standalone",IF(OR(F10605="Monitor",F10605="Virtual Wall"),IF(VLOOKUP(H10605,IRDeviceDetails!$A$1:$B$10000,2,FALSE)=0,"Standalone",IF(ISNUMBER(MATCH(H10605,ConfigGrouping!$D$1:$D$10000,0)),"Primary","Secondary")),"")))))))))</f>
        <v/>
      </c>
    </row>
    <row r="10606" spans="5:5" ht="15" customHeight="1" x14ac:dyDescent="0.35">
      <c r="E10606" s="11" t="str">
        <f>IF(F10606="Primary Timing Controller","Timing",IF(F10606="Secondary Timing Controller","Timing",IF(F10606="Star","Ethernet",IF(F10606="Door Controller","Security Solution",IF(F10606="Elevator Controller","Security Solution",IF(F10606="Range Extender","Security Solution",IF(F10606="Dropbox","Standalone",IF(F10606="LF Exciter","Standalone",IF(OR(F10606="Monitor",F10606="Virtual Wall"),IF(VLOOKUP(H10606,IRDeviceDetails!$A$1:$B$10000,2,FALSE)=0,"Standalone",IF(ISNUMBER(MATCH(H10606,ConfigGrouping!$D$1:$D$10000,0)),"Primary","Secondary")),"")))))))))</f>
        <v/>
      </c>
    </row>
    <row r="10607" spans="5:5" ht="15" customHeight="1" x14ac:dyDescent="0.35">
      <c r="E10607" s="11" t="str">
        <f>IF(F10607="Primary Timing Controller","Timing",IF(F10607="Secondary Timing Controller","Timing",IF(F10607="Star","Ethernet",IF(F10607="Door Controller","Security Solution",IF(F10607="Elevator Controller","Security Solution",IF(F10607="Range Extender","Security Solution",IF(F10607="Dropbox","Standalone",IF(F10607="LF Exciter","Standalone",IF(OR(F10607="Monitor",F10607="Virtual Wall"),IF(VLOOKUP(H10607,IRDeviceDetails!$A$1:$B$10000,2,FALSE)=0,"Standalone",IF(ISNUMBER(MATCH(H10607,ConfigGrouping!$D$1:$D$10000,0)),"Primary","Secondary")),"")))))))))</f>
        <v/>
      </c>
    </row>
    <row r="10608" spans="5:5" ht="15" customHeight="1" x14ac:dyDescent="0.35">
      <c r="E10608" s="11" t="str">
        <f>IF(F10608="Primary Timing Controller","Timing",IF(F10608="Secondary Timing Controller","Timing",IF(F10608="Star","Ethernet",IF(F10608="Door Controller","Security Solution",IF(F10608="Elevator Controller","Security Solution",IF(F10608="Range Extender","Security Solution",IF(F10608="Dropbox","Standalone",IF(F10608="LF Exciter","Standalone",IF(OR(F10608="Monitor",F10608="Virtual Wall"),IF(VLOOKUP(H10608,IRDeviceDetails!$A$1:$B$10000,2,FALSE)=0,"Standalone",IF(ISNUMBER(MATCH(H10608,ConfigGrouping!$D$1:$D$10000,0)),"Primary","Secondary")),"")))))))))</f>
        <v/>
      </c>
    </row>
    <row r="10609" spans="5:5" ht="15" customHeight="1" x14ac:dyDescent="0.35">
      <c r="E10609" s="11" t="str">
        <f>IF(F10609="Primary Timing Controller","Timing",IF(F10609="Secondary Timing Controller","Timing",IF(F10609="Star","Ethernet",IF(F10609="Door Controller","Security Solution",IF(F10609="Elevator Controller","Security Solution",IF(F10609="Range Extender","Security Solution",IF(F10609="Dropbox","Standalone",IF(F10609="LF Exciter","Standalone",IF(OR(F10609="Monitor",F10609="Virtual Wall"),IF(VLOOKUP(H10609,IRDeviceDetails!$A$1:$B$10000,2,FALSE)=0,"Standalone",IF(ISNUMBER(MATCH(H10609,ConfigGrouping!$D$1:$D$10000,0)),"Primary","Secondary")),"")))))))))</f>
        <v/>
      </c>
    </row>
    <row r="10610" spans="5:5" ht="15" customHeight="1" x14ac:dyDescent="0.35">
      <c r="E10610" s="11" t="str">
        <f>IF(F10610="Primary Timing Controller","Timing",IF(F10610="Secondary Timing Controller","Timing",IF(F10610="Star","Ethernet",IF(F10610="Door Controller","Security Solution",IF(F10610="Elevator Controller","Security Solution",IF(F10610="Range Extender","Security Solution",IF(F10610="Dropbox","Standalone",IF(F10610="LF Exciter","Standalone",IF(OR(F10610="Monitor",F10610="Virtual Wall"),IF(VLOOKUP(H10610,IRDeviceDetails!$A$1:$B$10000,2,FALSE)=0,"Standalone",IF(ISNUMBER(MATCH(H10610,ConfigGrouping!$D$1:$D$10000,0)),"Primary","Secondary")),"")))))))))</f>
        <v/>
      </c>
    </row>
    <row r="10611" spans="5:5" ht="15" customHeight="1" x14ac:dyDescent="0.35">
      <c r="E10611" s="11" t="str">
        <f>IF(F10611="Primary Timing Controller","Timing",IF(F10611="Secondary Timing Controller","Timing",IF(F10611="Star","Ethernet",IF(F10611="Door Controller","Security Solution",IF(F10611="Elevator Controller","Security Solution",IF(F10611="Range Extender","Security Solution",IF(F10611="Dropbox","Standalone",IF(F10611="LF Exciter","Standalone",IF(OR(F10611="Monitor",F10611="Virtual Wall"),IF(VLOOKUP(H10611,IRDeviceDetails!$A$1:$B$10000,2,FALSE)=0,"Standalone",IF(ISNUMBER(MATCH(H10611,ConfigGrouping!$D$1:$D$10000,0)),"Primary","Secondary")),"")))))))))</f>
        <v/>
      </c>
    </row>
    <row r="10612" spans="5:5" ht="15" customHeight="1" x14ac:dyDescent="0.35">
      <c r="E10612" s="11" t="str">
        <f>IF(F10612="Primary Timing Controller","Timing",IF(F10612="Secondary Timing Controller","Timing",IF(F10612="Star","Ethernet",IF(F10612="Door Controller","Security Solution",IF(F10612="Elevator Controller","Security Solution",IF(F10612="Range Extender","Security Solution",IF(F10612="Dropbox","Standalone",IF(F10612="LF Exciter","Standalone",IF(OR(F10612="Monitor",F10612="Virtual Wall"),IF(VLOOKUP(H10612,IRDeviceDetails!$A$1:$B$10000,2,FALSE)=0,"Standalone",IF(ISNUMBER(MATCH(H10612,ConfigGrouping!$D$1:$D$10000,0)),"Primary","Secondary")),"")))))))))</f>
        <v/>
      </c>
    </row>
    <row r="10613" spans="5:5" ht="15" customHeight="1" x14ac:dyDescent="0.35">
      <c r="E10613" s="11" t="str">
        <f>IF(F10613="Primary Timing Controller","Timing",IF(F10613="Secondary Timing Controller","Timing",IF(F10613="Star","Ethernet",IF(F10613="Door Controller","Security Solution",IF(F10613="Elevator Controller","Security Solution",IF(F10613="Range Extender","Security Solution",IF(F10613="Dropbox","Standalone",IF(F10613="LF Exciter","Standalone",IF(OR(F10613="Monitor",F10613="Virtual Wall"),IF(VLOOKUP(H10613,IRDeviceDetails!$A$1:$B$10000,2,FALSE)=0,"Standalone",IF(ISNUMBER(MATCH(H10613,ConfigGrouping!$D$1:$D$10000,0)),"Primary","Secondary")),"")))))))))</f>
        <v/>
      </c>
    </row>
    <row r="10614" spans="5:5" ht="15" customHeight="1" x14ac:dyDescent="0.35">
      <c r="E10614" s="11" t="str">
        <f>IF(F10614="Primary Timing Controller","Timing",IF(F10614="Secondary Timing Controller","Timing",IF(F10614="Star","Ethernet",IF(F10614="Door Controller","Security Solution",IF(F10614="Elevator Controller","Security Solution",IF(F10614="Range Extender","Security Solution",IF(F10614="Dropbox","Standalone",IF(F10614="LF Exciter","Standalone",IF(OR(F10614="Monitor",F10614="Virtual Wall"),IF(VLOOKUP(H10614,IRDeviceDetails!$A$1:$B$10000,2,FALSE)=0,"Standalone",IF(ISNUMBER(MATCH(H10614,ConfigGrouping!$D$1:$D$10000,0)),"Primary","Secondary")),"")))))))))</f>
        <v/>
      </c>
    </row>
    <row r="10615" spans="5:5" ht="15" customHeight="1" x14ac:dyDescent="0.35">
      <c r="E10615" s="11" t="str">
        <f>IF(F10615="Primary Timing Controller","Timing",IF(F10615="Secondary Timing Controller","Timing",IF(F10615="Star","Ethernet",IF(F10615="Door Controller","Security Solution",IF(F10615="Elevator Controller","Security Solution",IF(F10615="Range Extender","Security Solution",IF(F10615="Dropbox","Standalone",IF(F10615="LF Exciter","Standalone",IF(OR(F10615="Monitor",F10615="Virtual Wall"),IF(VLOOKUP(H10615,IRDeviceDetails!$A$1:$B$10000,2,FALSE)=0,"Standalone",IF(ISNUMBER(MATCH(H10615,ConfigGrouping!$D$1:$D$10000,0)),"Primary","Secondary")),"")))))))))</f>
        <v/>
      </c>
    </row>
    <row r="10616" spans="5:5" ht="15" customHeight="1" x14ac:dyDescent="0.35">
      <c r="E10616" s="11" t="str">
        <f>IF(F10616="Primary Timing Controller","Timing",IF(F10616="Secondary Timing Controller","Timing",IF(F10616="Star","Ethernet",IF(F10616="Door Controller","Security Solution",IF(F10616="Elevator Controller","Security Solution",IF(F10616="Range Extender","Security Solution",IF(F10616="Dropbox","Standalone",IF(F10616="LF Exciter","Standalone",IF(OR(F10616="Monitor",F10616="Virtual Wall"),IF(VLOOKUP(H10616,IRDeviceDetails!$A$1:$B$10000,2,FALSE)=0,"Standalone",IF(ISNUMBER(MATCH(H10616,ConfigGrouping!$D$1:$D$10000,0)),"Primary","Secondary")),"")))))))))</f>
        <v/>
      </c>
    </row>
    <row r="10617" spans="5:5" ht="15" customHeight="1" x14ac:dyDescent="0.35">
      <c r="E10617" s="11" t="str">
        <f>IF(F10617="Primary Timing Controller","Timing",IF(F10617="Secondary Timing Controller","Timing",IF(F10617="Star","Ethernet",IF(F10617="Door Controller","Security Solution",IF(F10617="Elevator Controller","Security Solution",IF(F10617="Range Extender","Security Solution",IF(F10617="Dropbox","Standalone",IF(F10617="LF Exciter","Standalone",IF(OR(F10617="Monitor",F10617="Virtual Wall"),IF(VLOOKUP(H10617,IRDeviceDetails!$A$1:$B$10000,2,FALSE)=0,"Standalone",IF(ISNUMBER(MATCH(H10617,ConfigGrouping!$D$1:$D$10000,0)),"Primary","Secondary")),"")))))))))</f>
        <v/>
      </c>
    </row>
    <row r="10618" spans="5:5" ht="15" customHeight="1" x14ac:dyDescent="0.35">
      <c r="E10618" s="11" t="str">
        <f>IF(F10618="Primary Timing Controller","Timing",IF(F10618="Secondary Timing Controller","Timing",IF(F10618="Star","Ethernet",IF(F10618="Door Controller","Security Solution",IF(F10618="Elevator Controller","Security Solution",IF(F10618="Range Extender","Security Solution",IF(F10618="Dropbox","Standalone",IF(F10618="LF Exciter","Standalone",IF(OR(F10618="Monitor",F10618="Virtual Wall"),IF(VLOOKUP(H10618,IRDeviceDetails!$A$1:$B$10000,2,FALSE)=0,"Standalone",IF(ISNUMBER(MATCH(H10618,ConfigGrouping!$D$1:$D$10000,0)),"Primary","Secondary")),"")))))))))</f>
        <v/>
      </c>
    </row>
    <row r="10619" spans="5:5" ht="15" customHeight="1" x14ac:dyDescent="0.35">
      <c r="E10619" s="11" t="str">
        <f>IF(F10619="Primary Timing Controller","Timing",IF(F10619="Secondary Timing Controller","Timing",IF(F10619="Star","Ethernet",IF(F10619="Door Controller","Security Solution",IF(F10619="Elevator Controller","Security Solution",IF(F10619="Range Extender","Security Solution",IF(F10619="Dropbox","Standalone",IF(F10619="LF Exciter","Standalone",IF(OR(F10619="Monitor",F10619="Virtual Wall"),IF(VLOOKUP(H10619,IRDeviceDetails!$A$1:$B$10000,2,FALSE)=0,"Standalone",IF(ISNUMBER(MATCH(H10619,ConfigGrouping!$D$1:$D$10000,0)),"Primary","Secondary")),"")))))))))</f>
        <v/>
      </c>
    </row>
    <row r="10620" spans="5:5" ht="15" customHeight="1" x14ac:dyDescent="0.35">
      <c r="E10620" s="11" t="str">
        <f>IF(F10620="Primary Timing Controller","Timing",IF(F10620="Secondary Timing Controller","Timing",IF(F10620="Star","Ethernet",IF(F10620="Door Controller","Security Solution",IF(F10620="Elevator Controller","Security Solution",IF(F10620="Range Extender","Security Solution",IF(F10620="Dropbox","Standalone",IF(F10620="LF Exciter","Standalone",IF(OR(F10620="Monitor",F10620="Virtual Wall"),IF(VLOOKUP(H10620,IRDeviceDetails!$A$1:$B$10000,2,FALSE)=0,"Standalone",IF(ISNUMBER(MATCH(H10620,ConfigGrouping!$D$1:$D$10000,0)),"Primary","Secondary")),"")))))))))</f>
        <v/>
      </c>
    </row>
    <row r="10621" spans="5:5" ht="15" customHeight="1" x14ac:dyDescent="0.35">
      <c r="E10621" s="11" t="str">
        <f>IF(F10621="Primary Timing Controller","Timing",IF(F10621="Secondary Timing Controller","Timing",IF(F10621="Star","Ethernet",IF(F10621="Door Controller","Security Solution",IF(F10621="Elevator Controller","Security Solution",IF(F10621="Range Extender","Security Solution",IF(F10621="Dropbox","Standalone",IF(F10621="LF Exciter","Standalone",IF(OR(F10621="Monitor",F10621="Virtual Wall"),IF(VLOOKUP(H10621,IRDeviceDetails!$A$1:$B$10000,2,FALSE)=0,"Standalone",IF(ISNUMBER(MATCH(H10621,ConfigGrouping!$D$1:$D$10000,0)),"Primary","Secondary")),"")))))))))</f>
        <v/>
      </c>
    </row>
    <row r="10622" spans="5:5" ht="15" customHeight="1" x14ac:dyDescent="0.35">
      <c r="E10622" s="11" t="str">
        <f>IF(F10622="Primary Timing Controller","Timing",IF(F10622="Secondary Timing Controller","Timing",IF(F10622="Star","Ethernet",IF(F10622="Door Controller","Security Solution",IF(F10622="Elevator Controller","Security Solution",IF(F10622="Range Extender","Security Solution",IF(F10622="Dropbox","Standalone",IF(F10622="LF Exciter","Standalone",IF(OR(F10622="Monitor",F10622="Virtual Wall"),IF(VLOOKUP(H10622,IRDeviceDetails!$A$1:$B$10000,2,FALSE)=0,"Standalone",IF(ISNUMBER(MATCH(H10622,ConfigGrouping!$D$1:$D$10000,0)),"Primary","Secondary")),"")))))))))</f>
        <v/>
      </c>
    </row>
    <row r="10623" spans="5:5" ht="15" customHeight="1" x14ac:dyDescent="0.35">
      <c r="E10623" s="11" t="str">
        <f>IF(F10623="Primary Timing Controller","Timing",IF(F10623="Secondary Timing Controller","Timing",IF(F10623="Star","Ethernet",IF(F10623="Door Controller","Security Solution",IF(F10623="Elevator Controller","Security Solution",IF(F10623="Range Extender","Security Solution",IF(F10623="Dropbox","Standalone",IF(F10623="LF Exciter","Standalone",IF(OR(F10623="Monitor",F10623="Virtual Wall"),IF(VLOOKUP(H10623,IRDeviceDetails!$A$1:$B$10000,2,FALSE)=0,"Standalone",IF(ISNUMBER(MATCH(H10623,ConfigGrouping!$D$1:$D$10000,0)),"Primary","Secondary")),"")))))))))</f>
        <v/>
      </c>
    </row>
    <row r="10624" spans="5:5" ht="15" customHeight="1" x14ac:dyDescent="0.35">
      <c r="E10624" s="11" t="str">
        <f>IF(F10624="Primary Timing Controller","Timing",IF(F10624="Secondary Timing Controller","Timing",IF(F10624="Star","Ethernet",IF(F10624="Door Controller","Security Solution",IF(F10624="Elevator Controller","Security Solution",IF(F10624="Range Extender","Security Solution",IF(F10624="Dropbox","Standalone",IF(F10624="LF Exciter","Standalone",IF(OR(F10624="Monitor",F10624="Virtual Wall"),IF(VLOOKUP(H10624,IRDeviceDetails!$A$1:$B$10000,2,FALSE)=0,"Standalone",IF(ISNUMBER(MATCH(H10624,ConfigGrouping!$D$1:$D$10000,0)),"Primary","Secondary")),"")))))))))</f>
        <v/>
      </c>
    </row>
    <row r="10625" spans="5:5" ht="15" customHeight="1" x14ac:dyDescent="0.35">
      <c r="E10625" s="11" t="str">
        <f>IF(F10625="Primary Timing Controller","Timing",IF(F10625="Secondary Timing Controller","Timing",IF(F10625="Star","Ethernet",IF(F10625="Door Controller","Security Solution",IF(F10625="Elevator Controller","Security Solution",IF(F10625="Range Extender","Security Solution",IF(F10625="Dropbox","Standalone",IF(F10625="LF Exciter","Standalone",IF(OR(F10625="Monitor",F10625="Virtual Wall"),IF(VLOOKUP(H10625,IRDeviceDetails!$A$1:$B$10000,2,FALSE)=0,"Standalone",IF(ISNUMBER(MATCH(H10625,ConfigGrouping!$D$1:$D$10000,0)),"Primary","Secondary")),"")))))))))</f>
        <v/>
      </c>
    </row>
    <row r="10626" spans="5:5" ht="15" customHeight="1" x14ac:dyDescent="0.35">
      <c r="E10626" s="11" t="str">
        <f>IF(F10626="Primary Timing Controller","Timing",IF(F10626="Secondary Timing Controller","Timing",IF(F10626="Star","Ethernet",IF(F10626="Door Controller","Security Solution",IF(F10626="Elevator Controller","Security Solution",IF(F10626="Range Extender","Security Solution",IF(F10626="Dropbox","Standalone",IF(F10626="LF Exciter","Standalone",IF(OR(F10626="Monitor",F10626="Virtual Wall"),IF(VLOOKUP(H10626,IRDeviceDetails!$A$1:$B$10000,2,FALSE)=0,"Standalone",IF(ISNUMBER(MATCH(H10626,ConfigGrouping!$D$1:$D$10000,0)),"Primary","Secondary")),"")))))))))</f>
        <v/>
      </c>
    </row>
    <row r="10627" spans="5:5" ht="15" customHeight="1" x14ac:dyDescent="0.35">
      <c r="E10627" s="11" t="str">
        <f>IF(F10627="Primary Timing Controller","Timing",IF(F10627="Secondary Timing Controller","Timing",IF(F10627="Star","Ethernet",IF(F10627="Door Controller","Security Solution",IF(F10627="Elevator Controller","Security Solution",IF(F10627="Range Extender","Security Solution",IF(F10627="Dropbox","Standalone",IF(F10627="LF Exciter","Standalone",IF(OR(F10627="Monitor",F10627="Virtual Wall"),IF(VLOOKUP(H10627,IRDeviceDetails!$A$1:$B$10000,2,FALSE)=0,"Standalone",IF(ISNUMBER(MATCH(H10627,ConfigGrouping!$D$1:$D$10000,0)),"Primary","Secondary")),"")))))))))</f>
        <v/>
      </c>
    </row>
    <row r="10628" spans="5:5" ht="15" customHeight="1" x14ac:dyDescent="0.35">
      <c r="E10628" s="11" t="str">
        <f>IF(F10628="Primary Timing Controller","Timing",IF(F10628="Secondary Timing Controller","Timing",IF(F10628="Star","Ethernet",IF(F10628="Door Controller","Security Solution",IF(F10628="Elevator Controller","Security Solution",IF(F10628="Range Extender","Security Solution",IF(F10628="Dropbox","Standalone",IF(F10628="LF Exciter","Standalone",IF(OR(F10628="Monitor",F10628="Virtual Wall"),IF(VLOOKUP(H10628,IRDeviceDetails!$A$1:$B$10000,2,FALSE)=0,"Standalone",IF(ISNUMBER(MATCH(H10628,ConfigGrouping!$D$1:$D$10000,0)),"Primary","Secondary")),"")))))))))</f>
        <v/>
      </c>
    </row>
    <row r="10629" spans="5:5" ht="15" customHeight="1" x14ac:dyDescent="0.35">
      <c r="E10629" s="11" t="str">
        <f>IF(F10629="Primary Timing Controller","Timing",IF(F10629="Secondary Timing Controller","Timing",IF(F10629="Star","Ethernet",IF(F10629="Door Controller","Security Solution",IF(F10629="Elevator Controller","Security Solution",IF(F10629="Range Extender","Security Solution",IF(F10629="Dropbox","Standalone",IF(F10629="LF Exciter","Standalone",IF(OR(F10629="Monitor",F10629="Virtual Wall"),IF(VLOOKUP(H10629,IRDeviceDetails!$A$1:$B$10000,2,FALSE)=0,"Standalone",IF(ISNUMBER(MATCH(H10629,ConfigGrouping!$D$1:$D$10000,0)),"Primary","Secondary")),"")))))))))</f>
        <v/>
      </c>
    </row>
    <row r="10630" spans="5:5" ht="15" customHeight="1" x14ac:dyDescent="0.35">
      <c r="E10630" s="11" t="str">
        <f>IF(F10630="Primary Timing Controller","Timing",IF(F10630="Secondary Timing Controller","Timing",IF(F10630="Star","Ethernet",IF(F10630="Door Controller","Security Solution",IF(F10630="Elevator Controller","Security Solution",IF(F10630="Range Extender","Security Solution",IF(F10630="Dropbox","Standalone",IF(F10630="LF Exciter","Standalone",IF(OR(F10630="Monitor",F10630="Virtual Wall"),IF(VLOOKUP(H10630,IRDeviceDetails!$A$1:$B$10000,2,FALSE)=0,"Standalone",IF(ISNUMBER(MATCH(H10630,ConfigGrouping!$D$1:$D$10000,0)),"Primary","Secondary")),"")))))))))</f>
        <v/>
      </c>
    </row>
    <row r="10631" spans="5:5" ht="15" customHeight="1" x14ac:dyDescent="0.35">
      <c r="E10631" s="11" t="str">
        <f>IF(F10631="Primary Timing Controller","Timing",IF(F10631="Secondary Timing Controller","Timing",IF(F10631="Star","Ethernet",IF(F10631="Door Controller","Security Solution",IF(F10631="Elevator Controller","Security Solution",IF(F10631="Range Extender","Security Solution",IF(F10631="Dropbox","Standalone",IF(F10631="LF Exciter","Standalone",IF(OR(F10631="Monitor",F10631="Virtual Wall"),IF(VLOOKUP(H10631,IRDeviceDetails!$A$1:$B$10000,2,FALSE)=0,"Standalone",IF(ISNUMBER(MATCH(H10631,ConfigGrouping!$D$1:$D$10000,0)),"Primary","Secondary")),"")))))))))</f>
        <v/>
      </c>
    </row>
    <row r="10632" spans="5:5" ht="15" customHeight="1" x14ac:dyDescent="0.35">
      <c r="E10632" s="11" t="str">
        <f>IF(F10632="Primary Timing Controller","Timing",IF(F10632="Secondary Timing Controller","Timing",IF(F10632="Star","Ethernet",IF(F10632="Door Controller","Security Solution",IF(F10632="Elevator Controller","Security Solution",IF(F10632="Range Extender","Security Solution",IF(F10632="Dropbox","Standalone",IF(F10632="LF Exciter","Standalone",IF(OR(F10632="Monitor",F10632="Virtual Wall"),IF(VLOOKUP(H10632,IRDeviceDetails!$A$1:$B$10000,2,FALSE)=0,"Standalone",IF(ISNUMBER(MATCH(H10632,ConfigGrouping!$D$1:$D$10000,0)),"Primary","Secondary")),"")))))))))</f>
        <v/>
      </c>
    </row>
    <row r="10633" spans="5:5" ht="15" customHeight="1" x14ac:dyDescent="0.35">
      <c r="E10633" s="11" t="str">
        <f>IF(F10633="Primary Timing Controller","Timing",IF(F10633="Secondary Timing Controller","Timing",IF(F10633="Star","Ethernet",IF(F10633="Door Controller","Security Solution",IF(F10633="Elevator Controller","Security Solution",IF(F10633="Range Extender","Security Solution",IF(F10633="Dropbox","Standalone",IF(F10633="LF Exciter","Standalone",IF(OR(F10633="Monitor",F10633="Virtual Wall"),IF(VLOOKUP(H10633,IRDeviceDetails!$A$1:$B$10000,2,FALSE)=0,"Standalone",IF(ISNUMBER(MATCH(H10633,ConfigGrouping!$D$1:$D$10000,0)),"Primary","Secondary")),"")))))))))</f>
        <v/>
      </c>
    </row>
    <row r="10634" spans="5:5" ht="15" customHeight="1" x14ac:dyDescent="0.35">
      <c r="E10634" s="11" t="str">
        <f>IF(F10634="Primary Timing Controller","Timing",IF(F10634="Secondary Timing Controller","Timing",IF(F10634="Star","Ethernet",IF(F10634="Door Controller","Security Solution",IF(F10634="Elevator Controller","Security Solution",IF(F10634="Range Extender","Security Solution",IF(F10634="Dropbox","Standalone",IF(F10634="LF Exciter","Standalone",IF(OR(F10634="Monitor",F10634="Virtual Wall"),IF(VLOOKUP(H10634,IRDeviceDetails!$A$1:$B$10000,2,FALSE)=0,"Standalone",IF(ISNUMBER(MATCH(H10634,ConfigGrouping!$D$1:$D$10000,0)),"Primary","Secondary")),"")))))))))</f>
        <v/>
      </c>
    </row>
    <row r="10635" spans="5:5" ht="15" customHeight="1" x14ac:dyDescent="0.35">
      <c r="E10635" s="11" t="str">
        <f>IF(F10635="Primary Timing Controller","Timing",IF(F10635="Secondary Timing Controller","Timing",IF(F10635="Star","Ethernet",IF(F10635="Door Controller","Security Solution",IF(F10635="Elevator Controller","Security Solution",IF(F10635="Range Extender","Security Solution",IF(F10635="Dropbox","Standalone",IF(F10635="LF Exciter","Standalone",IF(OR(F10635="Monitor",F10635="Virtual Wall"),IF(VLOOKUP(H10635,IRDeviceDetails!$A$1:$B$10000,2,FALSE)=0,"Standalone",IF(ISNUMBER(MATCH(H10635,ConfigGrouping!$D$1:$D$10000,0)),"Primary","Secondary")),"")))))))))</f>
        <v/>
      </c>
    </row>
    <row r="10636" spans="5:5" ht="15" customHeight="1" x14ac:dyDescent="0.35">
      <c r="E10636" s="11" t="str">
        <f>IF(F10636="Primary Timing Controller","Timing",IF(F10636="Secondary Timing Controller","Timing",IF(F10636="Star","Ethernet",IF(F10636="Door Controller","Security Solution",IF(F10636="Elevator Controller","Security Solution",IF(F10636="Range Extender","Security Solution",IF(F10636="Dropbox","Standalone",IF(F10636="LF Exciter","Standalone",IF(OR(F10636="Monitor",F10636="Virtual Wall"),IF(VLOOKUP(H10636,IRDeviceDetails!$A$1:$B$10000,2,FALSE)=0,"Standalone",IF(ISNUMBER(MATCH(H10636,ConfigGrouping!$D$1:$D$10000,0)),"Primary","Secondary")),"")))))))))</f>
        <v/>
      </c>
    </row>
    <row r="10637" spans="5:5" ht="15" customHeight="1" x14ac:dyDescent="0.35">
      <c r="E10637" s="11" t="str">
        <f>IF(F10637="Primary Timing Controller","Timing",IF(F10637="Secondary Timing Controller","Timing",IF(F10637="Star","Ethernet",IF(F10637="Door Controller","Security Solution",IF(F10637="Elevator Controller","Security Solution",IF(F10637="Range Extender","Security Solution",IF(F10637="Dropbox","Standalone",IF(F10637="LF Exciter","Standalone",IF(OR(F10637="Monitor",F10637="Virtual Wall"),IF(VLOOKUP(H10637,IRDeviceDetails!$A$1:$B$10000,2,FALSE)=0,"Standalone",IF(ISNUMBER(MATCH(H10637,ConfigGrouping!$D$1:$D$10000,0)),"Primary","Secondary")),"")))))))))</f>
        <v/>
      </c>
    </row>
    <row r="10638" spans="5:5" ht="15" customHeight="1" x14ac:dyDescent="0.35">
      <c r="E10638" s="11" t="str">
        <f>IF(F10638="Primary Timing Controller","Timing",IF(F10638="Secondary Timing Controller","Timing",IF(F10638="Star","Ethernet",IF(F10638="Door Controller","Security Solution",IF(F10638="Elevator Controller","Security Solution",IF(F10638="Range Extender","Security Solution",IF(F10638="Dropbox","Standalone",IF(F10638="LF Exciter","Standalone",IF(OR(F10638="Monitor",F10638="Virtual Wall"),IF(VLOOKUP(H10638,IRDeviceDetails!$A$1:$B$10000,2,FALSE)=0,"Standalone",IF(ISNUMBER(MATCH(H10638,ConfigGrouping!$D$1:$D$10000,0)),"Primary","Secondary")),"")))))))))</f>
        <v/>
      </c>
    </row>
    <row r="10639" spans="5:5" ht="15" customHeight="1" x14ac:dyDescent="0.35">
      <c r="E10639" s="11" t="str">
        <f>IF(F10639="Primary Timing Controller","Timing",IF(F10639="Secondary Timing Controller","Timing",IF(F10639="Star","Ethernet",IF(F10639="Door Controller","Security Solution",IF(F10639="Elevator Controller","Security Solution",IF(F10639="Range Extender","Security Solution",IF(F10639="Dropbox","Standalone",IF(F10639="LF Exciter","Standalone",IF(OR(F10639="Monitor",F10639="Virtual Wall"),IF(VLOOKUP(H10639,IRDeviceDetails!$A$1:$B$10000,2,FALSE)=0,"Standalone",IF(ISNUMBER(MATCH(H10639,ConfigGrouping!$D$1:$D$10000,0)),"Primary","Secondary")),"")))))))))</f>
        <v/>
      </c>
    </row>
    <row r="10640" spans="5:5" ht="15" customHeight="1" x14ac:dyDescent="0.35">
      <c r="E10640" s="11" t="str">
        <f>IF(F10640="Primary Timing Controller","Timing",IF(F10640="Secondary Timing Controller","Timing",IF(F10640="Star","Ethernet",IF(F10640="Door Controller","Security Solution",IF(F10640="Elevator Controller","Security Solution",IF(F10640="Range Extender","Security Solution",IF(F10640="Dropbox","Standalone",IF(F10640="LF Exciter","Standalone",IF(OR(F10640="Monitor",F10640="Virtual Wall"),IF(VLOOKUP(H10640,IRDeviceDetails!$A$1:$B$10000,2,FALSE)=0,"Standalone",IF(ISNUMBER(MATCH(H10640,ConfigGrouping!$D$1:$D$10000,0)),"Primary","Secondary")),"")))))))))</f>
        <v/>
      </c>
    </row>
    <row r="10641" spans="5:5" ht="15" customHeight="1" x14ac:dyDescent="0.35">
      <c r="E10641" s="11" t="str">
        <f>IF(F10641="Primary Timing Controller","Timing",IF(F10641="Secondary Timing Controller","Timing",IF(F10641="Star","Ethernet",IF(F10641="Door Controller","Security Solution",IF(F10641="Elevator Controller","Security Solution",IF(F10641="Range Extender","Security Solution",IF(F10641="Dropbox","Standalone",IF(F10641="LF Exciter","Standalone",IF(OR(F10641="Monitor",F10641="Virtual Wall"),IF(VLOOKUP(H10641,IRDeviceDetails!$A$1:$B$10000,2,FALSE)=0,"Standalone",IF(ISNUMBER(MATCH(H10641,ConfigGrouping!$D$1:$D$10000,0)),"Primary","Secondary")),"")))))))))</f>
        <v/>
      </c>
    </row>
    <row r="10642" spans="5:5" ht="15" customHeight="1" x14ac:dyDescent="0.35">
      <c r="E10642" s="11" t="str">
        <f>IF(F10642="Primary Timing Controller","Timing",IF(F10642="Secondary Timing Controller","Timing",IF(F10642="Star","Ethernet",IF(F10642="Door Controller","Security Solution",IF(F10642="Elevator Controller","Security Solution",IF(F10642="Range Extender","Security Solution",IF(F10642="Dropbox","Standalone",IF(F10642="LF Exciter","Standalone",IF(OR(F10642="Monitor",F10642="Virtual Wall"),IF(VLOOKUP(H10642,IRDeviceDetails!$A$1:$B$10000,2,FALSE)=0,"Standalone",IF(ISNUMBER(MATCH(H10642,ConfigGrouping!$D$1:$D$10000,0)),"Primary","Secondary")),"")))))))))</f>
        <v/>
      </c>
    </row>
    <row r="10643" spans="5:5" ht="15" customHeight="1" x14ac:dyDescent="0.35">
      <c r="E10643" s="11" t="str">
        <f>IF(F10643="Primary Timing Controller","Timing",IF(F10643="Secondary Timing Controller","Timing",IF(F10643="Star","Ethernet",IF(F10643="Door Controller","Security Solution",IF(F10643="Elevator Controller","Security Solution",IF(F10643="Range Extender","Security Solution",IF(F10643="Dropbox","Standalone",IF(F10643="LF Exciter","Standalone",IF(OR(F10643="Monitor",F10643="Virtual Wall"),IF(VLOOKUP(H10643,IRDeviceDetails!$A$1:$B$10000,2,FALSE)=0,"Standalone",IF(ISNUMBER(MATCH(H10643,ConfigGrouping!$D$1:$D$10000,0)),"Primary","Secondary")),"")))))))))</f>
        <v/>
      </c>
    </row>
    <row r="10644" spans="5:5" ht="15" customHeight="1" x14ac:dyDescent="0.35">
      <c r="E10644" s="11" t="str">
        <f>IF(F10644="Primary Timing Controller","Timing",IF(F10644="Secondary Timing Controller","Timing",IF(F10644="Star","Ethernet",IF(F10644="Door Controller","Security Solution",IF(F10644="Elevator Controller","Security Solution",IF(F10644="Range Extender","Security Solution",IF(F10644="Dropbox","Standalone",IF(F10644="LF Exciter","Standalone",IF(OR(F10644="Monitor",F10644="Virtual Wall"),IF(VLOOKUP(H10644,IRDeviceDetails!$A$1:$B$10000,2,FALSE)=0,"Standalone",IF(ISNUMBER(MATCH(H10644,ConfigGrouping!$D$1:$D$10000,0)),"Primary","Secondary")),"")))))))))</f>
        <v/>
      </c>
    </row>
    <row r="10645" spans="5:5" ht="15" customHeight="1" x14ac:dyDescent="0.35">
      <c r="E10645" s="11" t="str">
        <f>IF(F10645="Primary Timing Controller","Timing",IF(F10645="Secondary Timing Controller","Timing",IF(F10645="Star","Ethernet",IF(F10645="Door Controller","Security Solution",IF(F10645="Elevator Controller","Security Solution",IF(F10645="Range Extender","Security Solution",IF(F10645="Dropbox","Standalone",IF(F10645="LF Exciter","Standalone",IF(OR(F10645="Monitor",F10645="Virtual Wall"),IF(VLOOKUP(H10645,IRDeviceDetails!$A$1:$B$10000,2,FALSE)=0,"Standalone",IF(ISNUMBER(MATCH(H10645,ConfigGrouping!$D$1:$D$10000,0)),"Primary","Secondary")),"")))))))))</f>
        <v/>
      </c>
    </row>
    <row r="10646" spans="5:5" ht="15" customHeight="1" x14ac:dyDescent="0.35">
      <c r="E10646" s="11" t="str">
        <f>IF(F10646="Primary Timing Controller","Timing",IF(F10646="Secondary Timing Controller","Timing",IF(F10646="Star","Ethernet",IF(F10646="Door Controller","Security Solution",IF(F10646="Elevator Controller","Security Solution",IF(F10646="Range Extender","Security Solution",IF(F10646="Dropbox","Standalone",IF(F10646="LF Exciter","Standalone",IF(OR(F10646="Monitor",F10646="Virtual Wall"),IF(VLOOKUP(H10646,IRDeviceDetails!$A$1:$B$10000,2,FALSE)=0,"Standalone",IF(ISNUMBER(MATCH(H10646,ConfigGrouping!$D$1:$D$10000,0)),"Primary","Secondary")),"")))))))))</f>
        <v/>
      </c>
    </row>
    <row r="10647" spans="5:5" ht="15" customHeight="1" x14ac:dyDescent="0.35">
      <c r="E10647" s="11" t="str">
        <f>IF(F10647="Primary Timing Controller","Timing",IF(F10647="Secondary Timing Controller","Timing",IF(F10647="Star","Ethernet",IF(F10647="Door Controller","Security Solution",IF(F10647="Elevator Controller","Security Solution",IF(F10647="Range Extender","Security Solution",IF(F10647="Dropbox","Standalone",IF(F10647="LF Exciter","Standalone",IF(OR(F10647="Monitor",F10647="Virtual Wall"),IF(VLOOKUP(H10647,IRDeviceDetails!$A$1:$B$10000,2,FALSE)=0,"Standalone",IF(ISNUMBER(MATCH(H10647,ConfigGrouping!$D$1:$D$10000,0)),"Primary","Secondary")),"")))))))))</f>
        <v/>
      </c>
    </row>
    <row r="10648" spans="5:5" ht="15" customHeight="1" x14ac:dyDescent="0.35">
      <c r="E10648" s="11" t="str">
        <f>IF(F10648="Primary Timing Controller","Timing",IF(F10648="Secondary Timing Controller","Timing",IF(F10648="Star","Ethernet",IF(F10648="Door Controller","Security Solution",IF(F10648="Elevator Controller","Security Solution",IF(F10648="Range Extender","Security Solution",IF(F10648="Dropbox","Standalone",IF(F10648="LF Exciter","Standalone",IF(OR(F10648="Monitor",F10648="Virtual Wall"),IF(VLOOKUP(H10648,IRDeviceDetails!$A$1:$B$10000,2,FALSE)=0,"Standalone",IF(ISNUMBER(MATCH(H10648,ConfigGrouping!$D$1:$D$10000,0)),"Primary","Secondary")),"")))))))))</f>
        <v/>
      </c>
    </row>
    <row r="10649" spans="5:5" ht="15" customHeight="1" x14ac:dyDescent="0.35">
      <c r="E10649" s="11" t="str">
        <f>IF(F10649="Primary Timing Controller","Timing",IF(F10649="Secondary Timing Controller","Timing",IF(F10649="Star","Ethernet",IF(F10649="Door Controller","Security Solution",IF(F10649="Elevator Controller","Security Solution",IF(F10649="Range Extender","Security Solution",IF(F10649="Dropbox","Standalone",IF(F10649="LF Exciter","Standalone",IF(OR(F10649="Monitor",F10649="Virtual Wall"),IF(VLOOKUP(H10649,IRDeviceDetails!$A$1:$B$10000,2,FALSE)=0,"Standalone",IF(ISNUMBER(MATCH(H10649,ConfigGrouping!$D$1:$D$10000,0)),"Primary","Secondary")),"")))))))))</f>
        <v/>
      </c>
    </row>
    <row r="10650" spans="5:5" ht="15" customHeight="1" x14ac:dyDescent="0.35">
      <c r="E10650" s="11" t="str">
        <f>IF(F10650="Primary Timing Controller","Timing",IF(F10650="Secondary Timing Controller","Timing",IF(F10650="Star","Ethernet",IF(F10650="Door Controller","Security Solution",IF(F10650="Elevator Controller","Security Solution",IF(F10650="Range Extender","Security Solution",IF(F10650="Dropbox","Standalone",IF(F10650="LF Exciter","Standalone",IF(OR(F10650="Monitor",F10650="Virtual Wall"),IF(VLOOKUP(H10650,IRDeviceDetails!$A$1:$B$10000,2,FALSE)=0,"Standalone",IF(ISNUMBER(MATCH(H10650,ConfigGrouping!$D$1:$D$10000,0)),"Primary","Secondary")),"")))))))))</f>
        <v/>
      </c>
    </row>
    <row r="10651" spans="5:5" ht="15" customHeight="1" x14ac:dyDescent="0.35">
      <c r="E10651" s="11" t="str">
        <f>IF(F10651="Primary Timing Controller","Timing",IF(F10651="Secondary Timing Controller","Timing",IF(F10651="Star","Ethernet",IF(F10651="Door Controller","Security Solution",IF(F10651="Elevator Controller","Security Solution",IF(F10651="Range Extender","Security Solution",IF(F10651="Dropbox","Standalone",IF(F10651="LF Exciter","Standalone",IF(OR(F10651="Monitor",F10651="Virtual Wall"),IF(VLOOKUP(H10651,IRDeviceDetails!$A$1:$B$10000,2,FALSE)=0,"Standalone",IF(ISNUMBER(MATCH(H10651,ConfigGrouping!$D$1:$D$10000,0)),"Primary","Secondary")),"")))))))))</f>
        <v/>
      </c>
    </row>
    <row r="10652" spans="5:5" ht="15" customHeight="1" x14ac:dyDescent="0.35">
      <c r="E10652" s="11" t="str">
        <f>IF(F10652="Primary Timing Controller","Timing",IF(F10652="Secondary Timing Controller","Timing",IF(F10652="Star","Ethernet",IF(F10652="Door Controller","Security Solution",IF(F10652="Elevator Controller","Security Solution",IF(F10652="Range Extender","Security Solution",IF(F10652="Dropbox","Standalone",IF(F10652="LF Exciter","Standalone",IF(OR(F10652="Monitor",F10652="Virtual Wall"),IF(VLOOKUP(H10652,IRDeviceDetails!$A$1:$B$10000,2,FALSE)=0,"Standalone",IF(ISNUMBER(MATCH(H10652,ConfigGrouping!$D$1:$D$10000,0)),"Primary","Secondary")),"")))))))))</f>
        <v/>
      </c>
    </row>
    <row r="10653" spans="5:5" ht="15" customHeight="1" x14ac:dyDescent="0.35">
      <c r="E10653" s="11" t="str">
        <f>IF(F10653="Primary Timing Controller","Timing",IF(F10653="Secondary Timing Controller","Timing",IF(F10653="Star","Ethernet",IF(F10653="Door Controller","Security Solution",IF(F10653="Elevator Controller","Security Solution",IF(F10653="Range Extender","Security Solution",IF(F10653="Dropbox","Standalone",IF(F10653="LF Exciter","Standalone",IF(OR(F10653="Monitor",F10653="Virtual Wall"),IF(VLOOKUP(H10653,IRDeviceDetails!$A$1:$B$10000,2,FALSE)=0,"Standalone",IF(ISNUMBER(MATCH(H10653,ConfigGrouping!$D$1:$D$10000,0)),"Primary","Secondary")),"")))))))))</f>
        <v/>
      </c>
    </row>
    <row r="10654" spans="5:5" ht="15" customHeight="1" x14ac:dyDescent="0.35">
      <c r="E10654" s="11" t="str">
        <f>IF(F10654="Primary Timing Controller","Timing",IF(F10654="Secondary Timing Controller","Timing",IF(F10654="Star","Ethernet",IF(F10654="Door Controller","Security Solution",IF(F10654="Elevator Controller","Security Solution",IF(F10654="Range Extender","Security Solution",IF(F10654="Dropbox","Standalone",IF(F10654="LF Exciter","Standalone",IF(OR(F10654="Monitor",F10654="Virtual Wall"),IF(VLOOKUP(H10654,IRDeviceDetails!$A$1:$B$10000,2,FALSE)=0,"Standalone",IF(ISNUMBER(MATCH(H10654,ConfigGrouping!$D$1:$D$10000,0)),"Primary","Secondary")),"")))))))))</f>
        <v/>
      </c>
    </row>
    <row r="10655" spans="5:5" ht="15" customHeight="1" x14ac:dyDescent="0.35">
      <c r="E10655" s="11" t="str">
        <f>IF(F10655="Primary Timing Controller","Timing",IF(F10655="Secondary Timing Controller","Timing",IF(F10655="Star","Ethernet",IF(F10655="Door Controller","Security Solution",IF(F10655="Elevator Controller","Security Solution",IF(F10655="Range Extender","Security Solution",IF(F10655="Dropbox","Standalone",IF(F10655="LF Exciter","Standalone",IF(OR(F10655="Monitor",F10655="Virtual Wall"),IF(VLOOKUP(H10655,IRDeviceDetails!$A$1:$B$10000,2,FALSE)=0,"Standalone",IF(ISNUMBER(MATCH(H10655,ConfigGrouping!$D$1:$D$10000,0)),"Primary","Secondary")),"")))))))))</f>
        <v/>
      </c>
    </row>
    <row r="10656" spans="5:5" ht="15" customHeight="1" x14ac:dyDescent="0.35">
      <c r="E10656" s="11" t="str">
        <f>IF(F10656="Primary Timing Controller","Timing",IF(F10656="Secondary Timing Controller","Timing",IF(F10656="Star","Ethernet",IF(F10656="Door Controller","Security Solution",IF(F10656="Elevator Controller","Security Solution",IF(F10656="Range Extender","Security Solution",IF(F10656="Dropbox","Standalone",IF(F10656="LF Exciter","Standalone",IF(OR(F10656="Monitor",F10656="Virtual Wall"),IF(VLOOKUP(H10656,IRDeviceDetails!$A$1:$B$10000,2,FALSE)=0,"Standalone",IF(ISNUMBER(MATCH(H10656,ConfigGrouping!$D$1:$D$10000,0)),"Primary","Secondary")),"")))))))))</f>
        <v/>
      </c>
    </row>
    <row r="10657" spans="5:5" ht="15" customHeight="1" x14ac:dyDescent="0.35">
      <c r="E10657" s="11" t="str">
        <f>IF(F10657="Primary Timing Controller","Timing",IF(F10657="Secondary Timing Controller","Timing",IF(F10657="Star","Ethernet",IF(F10657="Door Controller","Security Solution",IF(F10657="Elevator Controller","Security Solution",IF(F10657="Range Extender","Security Solution",IF(F10657="Dropbox","Standalone",IF(F10657="LF Exciter","Standalone",IF(OR(F10657="Monitor",F10657="Virtual Wall"),IF(VLOOKUP(H10657,IRDeviceDetails!$A$1:$B$10000,2,FALSE)=0,"Standalone",IF(ISNUMBER(MATCH(H10657,ConfigGrouping!$D$1:$D$10000,0)),"Primary","Secondary")),"")))))))))</f>
        <v/>
      </c>
    </row>
    <row r="10658" spans="5:5" ht="15" customHeight="1" x14ac:dyDescent="0.35">
      <c r="E10658" s="11" t="str">
        <f>IF(F10658="Primary Timing Controller","Timing",IF(F10658="Secondary Timing Controller","Timing",IF(F10658="Star","Ethernet",IF(F10658="Door Controller","Security Solution",IF(F10658="Elevator Controller","Security Solution",IF(F10658="Range Extender","Security Solution",IF(F10658="Dropbox","Standalone",IF(F10658="LF Exciter","Standalone",IF(OR(F10658="Monitor",F10658="Virtual Wall"),IF(VLOOKUP(H10658,IRDeviceDetails!$A$1:$B$10000,2,FALSE)=0,"Standalone",IF(ISNUMBER(MATCH(H10658,ConfigGrouping!$D$1:$D$10000,0)),"Primary","Secondary")),"")))))))))</f>
        <v/>
      </c>
    </row>
    <row r="10659" spans="5:5" ht="15" customHeight="1" x14ac:dyDescent="0.35">
      <c r="E10659" s="11" t="str">
        <f>IF(F10659="Primary Timing Controller","Timing",IF(F10659="Secondary Timing Controller","Timing",IF(F10659="Star","Ethernet",IF(F10659="Door Controller","Security Solution",IF(F10659="Elevator Controller","Security Solution",IF(F10659="Range Extender","Security Solution",IF(F10659="Dropbox","Standalone",IF(F10659="LF Exciter","Standalone",IF(OR(F10659="Monitor",F10659="Virtual Wall"),IF(VLOOKUP(H10659,IRDeviceDetails!$A$1:$B$10000,2,FALSE)=0,"Standalone",IF(ISNUMBER(MATCH(H10659,ConfigGrouping!$D$1:$D$10000,0)),"Primary","Secondary")),"")))))))))</f>
        <v/>
      </c>
    </row>
    <row r="10660" spans="5:5" ht="15" customHeight="1" x14ac:dyDescent="0.35">
      <c r="E10660" s="11" t="str">
        <f>IF(F10660="Primary Timing Controller","Timing",IF(F10660="Secondary Timing Controller","Timing",IF(F10660="Star","Ethernet",IF(F10660="Door Controller","Security Solution",IF(F10660="Elevator Controller","Security Solution",IF(F10660="Range Extender","Security Solution",IF(F10660="Dropbox","Standalone",IF(F10660="LF Exciter","Standalone",IF(OR(F10660="Monitor",F10660="Virtual Wall"),IF(VLOOKUP(H10660,IRDeviceDetails!$A$1:$B$10000,2,FALSE)=0,"Standalone",IF(ISNUMBER(MATCH(H10660,ConfigGrouping!$D$1:$D$10000,0)),"Primary","Secondary")),"")))))))))</f>
        <v/>
      </c>
    </row>
    <row r="10661" spans="5:5" ht="15" customHeight="1" x14ac:dyDescent="0.35">
      <c r="E10661" s="11" t="str">
        <f>IF(F10661="Primary Timing Controller","Timing",IF(F10661="Secondary Timing Controller","Timing",IF(F10661="Star","Ethernet",IF(F10661="Door Controller","Security Solution",IF(F10661="Elevator Controller","Security Solution",IF(F10661="Range Extender","Security Solution",IF(F10661="Dropbox","Standalone",IF(F10661="LF Exciter","Standalone",IF(OR(F10661="Monitor",F10661="Virtual Wall"),IF(VLOOKUP(H10661,IRDeviceDetails!$A$1:$B$10000,2,FALSE)=0,"Standalone",IF(ISNUMBER(MATCH(H10661,ConfigGrouping!$D$1:$D$10000,0)),"Primary","Secondary")),"")))))))))</f>
        <v/>
      </c>
    </row>
    <row r="10662" spans="5:5" ht="15" customHeight="1" x14ac:dyDescent="0.35">
      <c r="E10662" s="11" t="str">
        <f>IF(F10662="Primary Timing Controller","Timing",IF(F10662="Secondary Timing Controller","Timing",IF(F10662="Star","Ethernet",IF(F10662="Door Controller","Security Solution",IF(F10662="Elevator Controller","Security Solution",IF(F10662="Range Extender","Security Solution",IF(F10662="Dropbox","Standalone",IF(F10662="LF Exciter","Standalone",IF(OR(F10662="Monitor",F10662="Virtual Wall"),IF(VLOOKUP(H10662,IRDeviceDetails!$A$1:$B$10000,2,FALSE)=0,"Standalone",IF(ISNUMBER(MATCH(H10662,ConfigGrouping!$D$1:$D$10000,0)),"Primary","Secondary")),"")))))))))</f>
        <v/>
      </c>
    </row>
    <row r="10663" spans="5:5" ht="15" customHeight="1" x14ac:dyDescent="0.35">
      <c r="E10663" s="11" t="str">
        <f>IF(F10663="Primary Timing Controller","Timing",IF(F10663="Secondary Timing Controller","Timing",IF(F10663="Star","Ethernet",IF(F10663="Door Controller","Security Solution",IF(F10663="Elevator Controller","Security Solution",IF(F10663="Range Extender","Security Solution",IF(F10663="Dropbox","Standalone",IF(F10663="LF Exciter","Standalone",IF(OR(F10663="Monitor",F10663="Virtual Wall"),IF(VLOOKUP(H10663,IRDeviceDetails!$A$1:$B$10000,2,FALSE)=0,"Standalone",IF(ISNUMBER(MATCH(H10663,ConfigGrouping!$D$1:$D$10000,0)),"Primary","Secondary")),"")))))))))</f>
        <v/>
      </c>
    </row>
    <row r="10664" spans="5:5" ht="15" customHeight="1" x14ac:dyDescent="0.35">
      <c r="E10664" s="11" t="str">
        <f>IF(F10664="Primary Timing Controller","Timing",IF(F10664="Secondary Timing Controller","Timing",IF(F10664="Star","Ethernet",IF(F10664="Door Controller","Security Solution",IF(F10664="Elevator Controller","Security Solution",IF(F10664="Range Extender","Security Solution",IF(F10664="Dropbox","Standalone",IF(F10664="LF Exciter","Standalone",IF(OR(F10664="Monitor",F10664="Virtual Wall"),IF(VLOOKUP(H10664,IRDeviceDetails!$A$1:$B$10000,2,FALSE)=0,"Standalone",IF(ISNUMBER(MATCH(H10664,ConfigGrouping!$D$1:$D$10000,0)),"Primary","Secondary")),"")))))))))</f>
        <v/>
      </c>
    </row>
    <row r="10665" spans="5:5" ht="15" customHeight="1" x14ac:dyDescent="0.35">
      <c r="E10665" s="11" t="str">
        <f>IF(F10665="Primary Timing Controller","Timing",IF(F10665="Secondary Timing Controller","Timing",IF(F10665="Star","Ethernet",IF(F10665="Door Controller","Security Solution",IF(F10665="Elevator Controller","Security Solution",IF(F10665="Range Extender","Security Solution",IF(F10665="Dropbox","Standalone",IF(F10665="LF Exciter","Standalone",IF(OR(F10665="Monitor",F10665="Virtual Wall"),IF(VLOOKUP(H10665,IRDeviceDetails!$A$1:$B$10000,2,FALSE)=0,"Standalone",IF(ISNUMBER(MATCH(H10665,ConfigGrouping!$D$1:$D$10000,0)),"Primary","Secondary")),"")))))))))</f>
        <v/>
      </c>
    </row>
    <row r="10666" spans="5:5" ht="15" customHeight="1" x14ac:dyDescent="0.35">
      <c r="E10666" s="11" t="str">
        <f>IF(F10666="Primary Timing Controller","Timing",IF(F10666="Secondary Timing Controller","Timing",IF(F10666="Star","Ethernet",IF(F10666="Door Controller","Security Solution",IF(F10666="Elevator Controller","Security Solution",IF(F10666="Range Extender","Security Solution",IF(F10666="Dropbox","Standalone",IF(F10666="LF Exciter","Standalone",IF(OR(F10666="Monitor",F10666="Virtual Wall"),IF(VLOOKUP(H10666,IRDeviceDetails!$A$1:$B$10000,2,FALSE)=0,"Standalone",IF(ISNUMBER(MATCH(H10666,ConfigGrouping!$D$1:$D$10000,0)),"Primary","Secondary")),"")))))))))</f>
        <v/>
      </c>
    </row>
    <row r="10667" spans="5:5" ht="15" customHeight="1" x14ac:dyDescent="0.35">
      <c r="E10667" s="11" t="str">
        <f>IF(F10667="Primary Timing Controller","Timing",IF(F10667="Secondary Timing Controller","Timing",IF(F10667="Star","Ethernet",IF(F10667="Door Controller","Security Solution",IF(F10667="Elevator Controller","Security Solution",IF(F10667="Range Extender","Security Solution",IF(F10667="Dropbox","Standalone",IF(F10667="LF Exciter","Standalone",IF(OR(F10667="Monitor",F10667="Virtual Wall"),IF(VLOOKUP(H10667,IRDeviceDetails!$A$1:$B$10000,2,FALSE)=0,"Standalone",IF(ISNUMBER(MATCH(H10667,ConfigGrouping!$D$1:$D$10000,0)),"Primary","Secondary")),"")))))))))</f>
        <v/>
      </c>
    </row>
    <row r="10668" spans="5:5" ht="15" customHeight="1" x14ac:dyDescent="0.35">
      <c r="E10668" s="11" t="str">
        <f>IF(F10668="Primary Timing Controller","Timing",IF(F10668="Secondary Timing Controller","Timing",IF(F10668="Star","Ethernet",IF(F10668="Door Controller","Security Solution",IF(F10668="Elevator Controller","Security Solution",IF(F10668="Range Extender","Security Solution",IF(F10668="Dropbox","Standalone",IF(F10668="LF Exciter","Standalone",IF(OR(F10668="Monitor",F10668="Virtual Wall"),IF(VLOOKUP(H10668,IRDeviceDetails!$A$1:$B$10000,2,FALSE)=0,"Standalone",IF(ISNUMBER(MATCH(H10668,ConfigGrouping!$D$1:$D$10000,0)),"Primary","Secondary")),"")))))))))</f>
        <v/>
      </c>
    </row>
    <row r="10669" spans="5:5" ht="15" customHeight="1" x14ac:dyDescent="0.35">
      <c r="E10669" s="11" t="str">
        <f>IF(F10669="Primary Timing Controller","Timing",IF(F10669="Secondary Timing Controller","Timing",IF(F10669="Star","Ethernet",IF(F10669="Door Controller","Security Solution",IF(F10669="Elevator Controller","Security Solution",IF(F10669="Range Extender","Security Solution",IF(F10669="Dropbox","Standalone",IF(F10669="LF Exciter","Standalone",IF(OR(F10669="Monitor",F10669="Virtual Wall"),IF(VLOOKUP(H10669,IRDeviceDetails!$A$1:$B$10000,2,FALSE)=0,"Standalone",IF(ISNUMBER(MATCH(H10669,ConfigGrouping!$D$1:$D$10000,0)),"Primary","Secondary")),"")))))))))</f>
        <v/>
      </c>
    </row>
    <row r="10670" spans="5:5" ht="15" customHeight="1" x14ac:dyDescent="0.35">
      <c r="E10670" s="11" t="str">
        <f>IF(F10670="Primary Timing Controller","Timing",IF(F10670="Secondary Timing Controller","Timing",IF(F10670="Star","Ethernet",IF(F10670="Door Controller","Security Solution",IF(F10670="Elevator Controller","Security Solution",IF(F10670="Range Extender","Security Solution",IF(F10670="Dropbox","Standalone",IF(F10670="LF Exciter","Standalone",IF(OR(F10670="Monitor",F10670="Virtual Wall"),IF(VLOOKUP(H10670,IRDeviceDetails!$A$1:$B$10000,2,FALSE)=0,"Standalone",IF(ISNUMBER(MATCH(H10670,ConfigGrouping!$D$1:$D$10000,0)),"Primary","Secondary")),"")))))))))</f>
        <v/>
      </c>
    </row>
    <row r="10671" spans="5:5" ht="15" customHeight="1" x14ac:dyDescent="0.35">
      <c r="E10671" s="11" t="str">
        <f>IF(F10671="Primary Timing Controller","Timing",IF(F10671="Secondary Timing Controller","Timing",IF(F10671="Star","Ethernet",IF(F10671="Door Controller","Security Solution",IF(F10671="Elevator Controller","Security Solution",IF(F10671="Range Extender","Security Solution",IF(F10671="Dropbox","Standalone",IF(F10671="LF Exciter","Standalone",IF(OR(F10671="Monitor",F10671="Virtual Wall"),IF(VLOOKUP(H10671,IRDeviceDetails!$A$1:$B$10000,2,FALSE)=0,"Standalone",IF(ISNUMBER(MATCH(H10671,ConfigGrouping!$D$1:$D$10000,0)),"Primary","Secondary")),"")))))))))</f>
        <v/>
      </c>
    </row>
    <row r="10672" spans="5:5" ht="15" customHeight="1" x14ac:dyDescent="0.35">
      <c r="E10672" s="11" t="str">
        <f>IF(F10672="Primary Timing Controller","Timing",IF(F10672="Secondary Timing Controller","Timing",IF(F10672="Star","Ethernet",IF(F10672="Door Controller","Security Solution",IF(F10672="Elevator Controller","Security Solution",IF(F10672="Range Extender","Security Solution",IF(F10672="Dropbox","Standalone",IF(F10672="LF Exciter","Standalone",IF(OR(F10672="Monitor",F10672="Virtual Wall"),IF(VLOOKUP(H10672,IRDeviceDetails!$A$1:$B$10000,2,FALSE)=0,"Standalone",IF(ISNUMBER(MATCH(H10672,ConfigGrouping!$D$1:$D$10000,0)),"Primary","Secondary")),"")))))))))</f>
        <v/>
      </c>
    </row>
    <row r="10673" spans="5:5" ht="15" customHeight="1" x14ac:dyDescent="0.35">
      <c r="E10673" s="11" t="str">
        <f>IF(F10673="Primary Timing Controller","Timing",IF(F10673="Secondary Timing Controller","Timing",IF(F10673="Star","Ethernet",IF(F10673="Door Controller","Security Solution",IF(F10673="Elevator Controller","Security Solution",IF(F10673="Range Extender","Security Solution",IF(F10673="Dropbox","Standalone",IF(F10673="LF Exciter","Standalone",IF(OR(F10673="Monitor",F10673="Virtual Wall"),IF(VLOOKUP(H10673,IRDeviceDetails!$A$1:$B$10000,2,FALSE)=0,"Standalone",IF(ISNUMBER(MATCH(H10673,ConfigGrouping!$D$1:$D$10000,0)),"Primary","Secondary")),"")))))))))</f>
        <v/>
      </c>
    </row>
    <row r="10674" spans="5:5" ht="15" customHeight="1" x14ac:dyDescent="0.35">
      <c r="E10674" s="11" t="str">
        <f>IF(F10674="Primary Timing Controller","Timing",IF(F10674="Secondary Timing Controller","Timing",IF(F10674="Star","Ethernet",IF(F10674="Door Controller","Security Solution",IF(F10674="Elevator Controller","Security Solution",IF(F10674="Range Extender","Security Solution",IF(F10674="Dropbox","Standalone",IF(F10674="LF Exciter","Standalone",IF(OR(F10674="Monitor",F10674="Virtual Wall"),IF(VLOOKUP(H10674,IRDeviceDetails!$A$1:$B$10000,2,FALSE)=0,"Standalone",IF(ISNUMBER(MATCH(H10674,ConfigGrouping!$D$1:$D$10000,0)),"Primary","Secondary")),"")))))))))</f>
        <v/>
      </c>
    </row>
    <row r="10675" spans="5:5" ht="15" customHeight="1" x14ac:dyDescent="0.35">
      <c r="E10675" s="11" t="str">
        <f>IF(F10675="Primary Timing Controller","Timing",IF(F10675="Secondary Timing Controller","Timing",IF(F10675="Star","Ethernet",IF(F10675="Door Controller","Security Solution",IF(F10675="Elevator Controller","Security Solution",IF(F10675="Range Extender","Security Solution",IF(F10675="Dropbox","Standalone",IF(F10675="LF Exciter","Standalone",IF(OR(F10675="Monitor",F10675="Virtual Wall"),IF(VLOOKUP(H10675,IRDeviceDetails!$A$1:$B$10000,2,FALSE)=0,"Standalone",IF(ISNUMBER(MATCH(H10675,ConfigGrouping!$D$1:$D$10000,0)),"Primary","Secondary")),"")))))))))</f>
        <v/>
      </c>
    </row>
    <row r="10676" spans="5:5" ht="15" customHeight="1" x14ac:dyDescent="0.35">
      <c r="E10676" s="11" t="str">
        <f>IF(F10676="Primary Timing Controller","Timing",IF(F10676="Secondary Timing Controller","Timing",IF(F10676="Star","Ethernet",IF(F10676="Door Controller","Security Solution",IF(F10676="Elevator Controller","Security Solution",IF(F10676="Range Extender","Security Solution",IF(F10676="Dropbox","Standalone",IF(F10676="LF Exciter","Standalone",IF(OR(F10676="Monitor",F10676="Virtual Wall"),IF(VLOOKUP(H10676,IRDeviceDetails!$A$1:$B$10000,2,FALSE)=0,"Standalone",IF(ISNUMBER(MATCH(H10676,ConfigGrouping!$D$1:$D$10000,0)),"Primary","Secondary")),"")))))))))</f>
        <v/>
      </c>
    </row>
    <row r="10677" spans="5:5" ht="15" customHeight="1" x14ac:dyDescent="0.35">
      <c r="E10677" s="11" t="str">
        <f>IF(F10677="Primary Timing Controller","Timing",IF(F10677="Secondary Timing Controller","Timing",IF(F10677="Star","Ethernet",IF(F10677="Door Controller","Security Solution",IF(F10677="Elevator Controller","Security Solution",IF(F10677="Range Extender","Security Solution",IF(F10677="Dropbox","Standalone",IF(F10677="LF Exciter","Standalone",IF(OR(F10677="Monitor",F10677="Virtual Wall"),IF(VLOOKUP(H10677,IRDeviceDetails!$A$1:$B$10000,2,FALSE)=0,"Standalone",IF(ISNUMBER(MATCH(H10677,ConfigGrouping!$D$1:$D$10000,0)),"Primary","Secondary")),"")))))))))</f>
        <v/>
      </c>
    </row>
    <row r="10678" spans="5:5" ht="15" customHeight="1" x14ac:dyDescent="0.35">
      <c r="E10678" s="11" t="str">
        <f>IF(F10678="Primary Timing Controller","Timing",IF(F10678="Secondary Timing Controller","Timing",IF(F10678="Star","Ethernet",IF(F10678="Door Controller","Security Solution",IF(F10678="Elevator Controller","Security Solution",IF(F10678="Range Extender","Security Solution",IF(F10678="Dropbox","Standalone",IF(F10678="LF Exciter","Standalone",IF(OR(F10678="Monitor",F10678="Virtual Wall"),IF(VLOOKUP(H10678,IRDeviceDetails!$A$1:$B$10000,2,FALSE)=0,"Standalone",IF(ISNUMBER(MATCH(H10678,ConfigGrouping!$D$1:$D$10000,0)),"Primary","Secondary")),"")))))))))</f>
        <v/>
      </c>
    </row>
    <row r="10679" spans="5:5" ht="15" customHeight="1" x14ac:dyDescent="0.35">
      <c r="E10679" s="11" t="str">
        <f>IF(F10679="Primary Timing Controller","Timing",IF(F10679="Secondary Timing Controller","Timing",IF(F10679="Star","Ethernet",IF(F10679="Door Controller","Security Solution",IF(F10679="Elevator Controller","Security Solution",IF(F10679="Range Extender","Security Solution",IF(F10679="Dropbox","Standalone",IF(F10679="LF Exciter","Standalone",IF(OR(F10679="Monitor",F10679="Virtual Wall"),IF(VLOOKUP(H10679,IRDeviceDetails!$A$1:$B$10000,2,FALSE)=0,"Standalone",IF(ISNUMBER(MATCH(H10679,ConfigGrouping!$D$1:$D$10000,0)),"Primary","Secondary")),"")))))))))</f>
        <v/>
      </c>
    </row>
    <row r="10680" spans="5:5" ht="15" customHeight="1" x14ac:dyDescent="0.35">
      <c r="E10680" s="11" t="str">
        <f>IF(F10680="Primary Timing Controller","Timing",IF(F10680="Secondary Timing Controller","Timing",IF(F10680="Star","Ethernet",IF(F10680="Door Controller","Security Solution",IF(F10680="Elevator Controller","Security Solution",IF(F10680="Range Extender","Security Solution",IF(F10680="Dropbox","Standalone",IF(F10680="LF Exciter","Standalone",IF(OR(F10680="Monitor",F10680="Virtual Wall"),IF(VLOOKUP(H10680,IRDeviceDetails!$A$1:$B$10000,2,FALSE)=0,"Standalone",IF(ISNUMBER(MATCH(H10680,ConfigGrouping!$D$1:$D$10000,0)),"Primary","Secondary")),"")))))))))</f>
        <v/>
      </c>
    </row>
    <row r="10681" spans="5:5" ht="15" customHeight="1" x14ac:dyDescent="0.35">
      <c r="E10681" s="11" t="str">
        <f>IF(F10681="Primary Timing Controller","Timing",IF(F10681="Secondary Timing Controller","Timing",IF(F10681="Star","Ethernet",IF(F10681="Door Controller","Security Solution",IF(F10681="Elevator Controller","Security Solution",IF(F10681="Range Extender","Security Solution",IF(F10681="Dropbox","Standalone",IF(F10681="LF Exciter","Standalone",IF(OR(F10681="Monitor",F10681="Virtual Wall"),IF(VLOOKUP(H10681,IRDeviceDetails!$A$1:$B$10000,2,FALSE)=0,"Standalone",IF(ISNUMBER(MATCH(H10681,ConfigGrouping!$D$1:$D$10000,0)),"Primary","Secondary")),"")))))))))</f>
        <v/>
      </c>
    </row>
    <row r="10682" spans="5:5" ht="15" customHeight="1" x14ac:dyDescent="0.35">
      <c r="E10682" s="11" t="str">
        <f>IF(F10682="Primary Timing Controller","Timing",IF(F10682="Secondary Timing Controller","Timing",IF(F10682="Star","Ethernet",IF(F10682="Door Controller","Security Solution",IF(F10682="Elevator Controller","Security Solution",IF(F10682="Range Extender","Security Solution",IF(F10682="Dropbox","Standalone",IF(F10682="LF Exciter","Standalone",IF(OR(F10682="Monitor",F10682="Virtual Wall"),IF(VLOOKUP(H10682,IRDeviceDetails!$A$1:$B$10000,2,FALSE)=0,"Standalone",IF(ISNUMBER(MATCH(H10682,ConfigGrouping!$D$1:$D$10000,0)),"Primary","Secondary")),"")))))))))</f>
        <v/>
      </c>
    </row>
    <row r="10683" spans="5:5" ht="15" customHeight="1" x14ac:dyDescent="0.35">
      <c r="E10683" s="11" t="str">
        <f>IF(F10683="Primary Timing Controller","Timing",IF(F10683="Secondary Timing Controller","Timing",IF(F10683="Star","Ethernet",IF(F10683="Door Controller","Security Solution",IF(F10683="Elevator Controller","Security Solution",IF(F10683="Range Extender","Security Solution",IF(F10683="Dropbox","Standalone",IF(F10683="LF Exciter","Standalone",IF(OR(F10683="Monitor",F10683="Virtual Wall"),IF(VLOOKUP(H10683,IRDeviceDetails!$A$1:$B$10000,2,FALSE)=0,"Standalone",IF(ISNUMBER(MATCH(H10683,ConfigGrouping!$D$1:$D$10000,0)),"Primary","Secondary")),"")))))))))</f>
        <v/>
      </c>
    </row>
    <row r="10684" spans="5:5" ht="15" customHeight="1" x14ac:dyDescent="0.35">
      <c r="E10684" s="11" t="str">
        <f>IF(F10684="Primary Timing Controller","Timing",IF(F10684="Secondary Timing Controller","Timing",IF(F10684="Star","Ethernet",IF(F10684="Door Controller","Security Solution",IF(F10684="Elevator Controller","Security Solution",IF(F10684="Range Extender","Security Solution",IF(F10684="Dropbox","Standalone",IF(F10684="LF Exciter","Standalone",IF(OR(F10684="Monitor",F10684="Virtual Wall"),IF(VLOOKUP(H10684,IRDeviceDetails!$A$1:$B$10000,2,FALSE)=0,"Standalone",IF(ISNUMBER(MATCH(H10684,ConfigGrouping!$D$1:$D$10000,0)),"Primary","Secondary")),"")))))))))</f>
        <v/>
      </c>
    </row>
    <row r="10685" spans="5:5" ht="15" customHeight="1" x14ac:dyDescent="0.35">
      <c r="E10685" s="11" t="str">
        <f>IF(F10685="Primary Timing Controller","Timing",IF(F10685="Secondary Timing Controller","Timing",IF(F10685="Star","Ethernet",IF(F10685="Door Controller","Security Solution",IF(F10685="Elevator Controller","Security Solution",IF(F10685="Range Extender","Security Solution",IF(F10685="Dropbox","Standalone",IF(F10685="LF Exciter","Standalone",IF(OR(F10685="Monitor",F10685="Virtual Wall"),IF(VLOOKUP(H10685,IRDeviceDetails!$A$1:$B$10000,2,FALSE)=0,"Standalone",IF(ISNUMBER(MATCH(H10685,ConfigGrouping!$D$1:$D$10000,0)),"Primary","Secondary")),"")))))))))</f>
        <v/>
      </c>
    </row>
    <row r="10686" spans="5:5" ht="15" customHeight="1" x14ac:dyDescent="0.35">
      <c r="E10686" s="11" t="str">
        <f>IF(F10686="Primary Timing Controller","Timing",IF(F10686="Secondary Timing Controller","Timing",IF(F10686="Star","Ethernet",IF(F10686="Door Controller","Security Solution",IF(F10686="Elevator Controller","Security Solution",IF(F10686="Range Extender","Security Solution",IF(F10686="Dropbox","Standalone",IF(F10686="LF Exciter","Standalone",IF(OR(F10686="Monitor",F10686="Virtual Wall"),IF(VLOOKUP(H10686,IRDeviceDetails!$A$1:$B$10000,2,FALSE)=0,"Standalone",IF(ISNUMBER(MATCH(H10686,ConfigGrouping!$D$1:$D$10000,0)),"Primary","Secondary")),"")))))))))</f>
        <v/>
      </c>
    </row>
    <row r="10687" spans="5:5" ht="15" customHeight="1" x14ac:dyDescent="0.35">
      <c r="E10687" s="11" t="str">
        <f>IF(F10687="Primary Timing Controller","Timing",IF(F10687="Secondary Timing Controller","Timing",IF(F10687="Star","Ethernet",IF(F10687="Door Controller","Security Solution",IF(F10687="Elevator Controller","Security Solution",IF(F10687="Range Extender","Security Solution",IF(F10687="Dropbox","Standalone",IF(F10687="LF Exciter","Standalone",IF(OR(F10687="Monitor",F10687="Virtual Wall"),IF(VLOOKUP(H10687,IRDeviceDetails!$A$1:$B$10000,2,FALSE)=0,"Standalone",IF(ISNUMBER(MATCH(H10687,ConfigGrouping!$D$1:$D$10000,0)),"Primary","Secondary")),"")))))))))</f>
        <v/>
      </c>
    </row>
    <row r="10688" spans="5:5" ht="15" customHeight="1" x14ac:dyDescent="0.35">
      <c r="E10688" s="11" t="str">
        <f>IF(F10688="Primary Timing Controller","Timing",IF(F10688="Secondary Timing Controller","Timing",IF(F10688="Star","Ethernet",IF(F10688="Door Controller","Security Solution",IF(F10688="Elevator Controller","Security Solution",IF(F10688="Range Extender","Security Solution",IF(F10688="Dropbox","Standalone",IF(F10688="LF Exciter","Standalone",IF(OR(F10688="Monitor",F10688="Virtual Wall"),IF(VLOOKUP(H10688,IRDeviceDetails!$A$1:$B$10000,2,FALSE)=0,"Standalone",IF(ISNUMBER(MATCH(H10688,ConfigGrouping!$D$1:$D$10000,0)),"Primary","Secondary")),"")))))))))</f>
        <v/>
      </c>
    </row>
    <row r="10689" spans="5:5" ht="15" customHeight="1" x14ac:dyDescent="0.35">
      <c r="E10689" s="11" t="str">
        <f>IF(F10689="Primary Timing Controller","Timing",IF(F10689="Secondary Timing Controller","Timing",IF(F10689="Star","Ethernet",IF(F10689="Door Controller","Security Solution",IF(F10689="Elevator Controller","Security Solution",IF(F10689="Range Extender","Security Solution",IF(F10689="Dropbox","Standalone",IF(F10689="LF Exciter","Standalone",IF(OR(F10689="Monitor",F10689="Virtual Wall"),IF(VLOOKUP(H10689,IRDeviceDetails!$A$1:$B$10000,2,FALSE)=0,"Standalone",IF(ISNUMBER(MATCH(H10689,ConfigGrouping!$D$1:$D$10000,0)),"Primary","Secondary")),"")))))))))</f>
        <v/>
      </c>
    </row>
    <row r="10690" spans="5:5" ht="15" customHeight="1" x14ac:dyDescent="0.35">
      <c r="E10690" s="11" t="str">
        <f>IF(F10690="Primary Timing Controller","Timing",IF(F10690="Secondary Timing Controller","Timing",IF(F10690="Star","Ethernet",IF(F10690="Door Controller","Security Solution",IF(F10690="Elevator Controller","Security Solution",IF(F10690="Range Extender","Security Solution",IF(F10690="Dropbox","Standalone",IF(F10690="LF Exciter","Standalone",IF(OR(F10690="Monitor",F10690="Virtual Wall"),IF(VLOOKUP(H10690,IRDeviceDetails!$A$1:$B$10000,2,FALSE)=0,"Standalone",IF(ISNUMBER(MATCH(H10690,ConfigGrouping!$D$1:$D$10000,0)),"Primary","Secondary")),"")))))))))</f>
        <v/>
      </c>
    </row>
    <row r="10691" spans="5:5" ht="15" customHeight="1" x14ac:dyDescent="0.35">
      <c r="E10691" s="11" t="str">
        <f>IF(F10691="Primary Timing Controller","Timing",IF(F10691="Secondary Timing Controller","Timing",IF(F10691="Star","Ethernet",IF(F10691="Door Controller","Security Solution",IF(F10691="Elevator Controller","Security Solution",IF(F10691="Range Extender","Security Solution",IF(F10691="Dropbox","Standalone",IF(F10691="LF Exciter","Standalone",IF(OR(F10691="Monitor",F10691="Virtual Wall"),IF(VLOOKUP(H10691,IRDeviceDetails!$A$1:$B$10000,2,FALSE)=0,"Standalone",IF(ISNUMBER(MATCH(H10691,ConfigGrouping!$D$1:$D$10000,0)),"Primary","Secondary")),"")))))))))</f>
        <v/>
      </c>
    </row>
    <row r="10692" spans="5:5" ht="15" customHeight="1" x14ac:dyDescent="0.35">
      <c r="E10692" s="11" t="str">
        <f>IF(F10692="Primary Timing Controller","Timing",IF(F10692="Secondary Timing Controller","Timing",IF(F10692="Star","Ethernet",IF(F10692="Door Controller","Security Solution",IF(F10692="Elevator Controller","Security Solution",IF(F10692="Range Extender","Security Solution",IF(F10692="Dropbox","Standalone",IF(F10692="LF Exciter","Standalone",IF(OR(F10692="Monitor",F10692="Virtual Wall"),IF(VLOOKUP(H10692,IRDeviceDetails!$A$1:$B$10000,2,FALSE)=0,"Standalone",IF(ISNUMBER(MATCH(H10692,ConfigGrouping!$D$1:$D$10000,0)),"Primary","Secondary")),"")))))))))</f>
        <v/>
      </c>
    </row>
    <row r="10693" spans="5:5" ht="15" customHeight="1" x14ac:dyDescent="0.35">
      <c r="E10693" s="11" t="str">
        <f>IF(F10693="Primary Timing Controller","Timing",IF(F10693="Secondary Timing Controller","Timing",IF(F10693="Star","Ethernet",IF(F10693="Door Controller","Security Solution",IF(F10693="Elevator Controller","Security Solution",IF(F10693="Range Extender","Security Solution",IF(F10693="Dropbox","Standalone",IF(F10693="LF Exciter","Standalone",IF(OR(F10693="Monitor",F10693="Virtual Wall"),IF(VLOOKUP(H10693,IRDeviceDetails!$A$1:$B$10000,2,FALSE)=0,"Standalone",IF(ISNUMBER(MATCH(H10693,ConfigGrouping!$D$1:$D$10000,0)),"Primary","Secondary")),"")))))))))</f>
        <v/>
      </c>
    </row>
    <row r="10694" spans="5:5" ht="15" customHeight="1" x14ac:dyDescent="0.35">
      <c r="E10694" s="11" t="str">
        <f>IF(F10694="Primary Timing Controller","Timing",IF(F10694="Secondary Timing Controller","Timing",IF(F10694="Star","Ethernet",IF(F10694="Door Controller","Security Solution",IF(F10694="Elevator Controller","Security Solution",IF(F10694="Range Extender","Security Solution",IF(F10694="Dropbox","Standalone",IF(F10694="LF Exciter","Standalone",IF(OR(F10694="Monitor",F10694="Virtual Wall"),IF(VLOOKUP(H10694,IRDeviceDetails!$A$1:$B$10000,2,FALSE)=0,"Standalone",IF(ISNUMBER(MATCH(H10694,ConfigGrouping!$D$1:$D$10000,0)),"Primary","Secondary")),"")))))))))</f>
        <v/>
      </c>
    </row>
    <row r="10695" spans="5:5" ht="15" customHeight="1" x14ac:dyDescent="0.35">
      <c r="E10695" s="11" t="str">
        <f>IF(F10695="Primary Timing Controller","Timing",IF(F10695="Secondary Timing Controller","Timing",IF(F10695="Star","Ethernet",IF(F10695="Door Controller","Security Solution",IF(F10695="Elevator Controller","Security Solution",IF(F10695="Range Extender","Security Solution",IF(F10695="Dropbox","Standalone",IF(F10695="LF Exciter","Standalone",IF(OR(F10695="Monitor",F10695="Virtual Wall"),IF(VLOOKUP(H10695,IRDeviceDetails!$A$1:$B$10000,2,FALSE)=0,"Standalone",IF(ISNUMBER(MATCH(H10695,ConfigGrouping!$D$1:$D$10000,0)),"Primary","Secondary")),"")))))))))</f>
        <v/>
      </c>
    </row>
    <row r="10696" spans="5:5" ht="15" customHeight="1" x14ac:dyDescent="0.35">
      <c r="E10696" s="11" t="str">
        <f>IF(F10696="Primary Timing Controller","Timing",IF(F10696="Secondary Timing Controller","Timing",IF(F10696="Star","Ethernet",IF(F10696="Door Controller","Security Solution",IF(F10696="Elevator Controller","Security Solution",IF(F10696="Range Extender","Security Solution",IF(F10696="Dropbox","Standalone",IF(F10696="LF Exciter","Standalone",IF(OR(F10696="Monitor",F10696="Virtual Wall"),IF(VLOOKUP(H10696,IRDeviceDetails!$A$1:$B$10000,2,FALSE)=0,"Standalone",IF(ISNUMBER(MATCH(H10696,ConfigGrouping!$D$1:$D$10000,0)),"Primary","Secondary")),"")))))))))</f>
        <v/>
      </c>
    </row>
    <row r="10697" spans="5:5" ht="15" customHeight="1" x14ac:dyDescent="0.35">
      <c r="E10697" s="11" t="str">
        <f>IF(F10697="Primary Timing Controller","Timing",IF(F10697="Secondary Timing Controller","Timing",IF(F10697="Star","Ethernet",IF(F10697="Door Controller","Security Solution",IF(F10697="Elevator Controller","Security Solution",IF(F10697="Range Extender","Security Solution",IF(F10697="Dropbox","Standalone",IF(F10697="LF Exciter","Standalone",IF(OR(F10697="Monitor",F10697="Virtual Wall"),IF(VLOOKUP(H10697,IRDeviceDetails!$A$1:$B$10000,2,FALSE)=0,"Standalone",IF(ISNUMBER(MATCH(H10697,ConfigGrouping!$D$1:$D$10000,0)),"Primary","Secondary")),"")))))))))</f>
        <v/>
      </c>
    </row>
    <row r="10698" spans="5:5" ht="15" customHeight="1" x14ac:dyDescent="0.35">
      <c r="E10698" s="11" t="str">
        <f>IF(F10698="Primary Timing Controller","Timing",IF(F10698="Secondary Timing Controller","Timing",IF(F10698="Star","Ethernet",IF(F10698="Door Controller","Security Solution",IF(F10698="Elevator Controller","Security Solution",IF(F10698="Range Extender","Security Solution",IF(F10698="Dropbox","Standalone",IF(F10698="LF Exciter","Standalone",IF(OR(F10698="Monitor",F10698="Virtual Wall"),IF(VLOOKUP(H10698,IRDeviceDetails!$A$1:$B$10000,2,FALSE)=0,"Standalone",IF(ISNUMBER(MATCH(H10698,ConfigGrouping!$D$1:$D$10000,0)),"Primary","Secondary")),"")))))))))</f>
        <v/>
      </c>
    </row>
    <row r="10699" spans="5:5" ht="15" customHeight="1" x14ac:dyDescent="0.35">
      <c r="E10699" s="11" t="str">
        <f>IF(F10699="Primary Timing Controller","Timing",IF(F10699="Secondary Timing Controller","Timing",IF(F10699="Star","Ethernet",IF(F10699="Door Controller","Security Solution",IF(F10699="Elevator Controller","Security Solution",IF(F10699="Range Extender","Security Solution",IF(F10699="Dropbox","Standalone",IF(F10699="LF Exciter","Standalone",IF(OR(F10699="Monitor",F10699="Virtual Wall"),IF(VLOOKUP(H10699,IRDeviceDetails!$A$1:$B$10000,2,FALSE)=0,"Standalone",IF(ISNUMBER(MATCH(H10699,ConfigGrouping!$D$1:$D$10000,0)),"Primary","Secondary")),"")))))))))</f>
        <v/>
      </c>
    </row>
    <row r="10700" spans="5:5" ht="15" customHeight="1" x14ac:dyDescent="0.35">
      <c r="E10700" s="11" t="str">
        <f>IF(F10700="Primary Timing Controller","Timing",IF(F10700="Secondary Timing Controller","Timing",IF(F10700="Star","Ethernet",IF(F10700="Door Controller","Security Solution",IF(F10700="Elevator Controller","Security Solution",IF(F10700="Range Extender","Security Solution",IF(F10700="Dropbox","Standalone",IF(F10700="LF Exciter","Standalone",IF(OR(F10700="Monitor",F10700="Virtual Wall"),IF(VLOOKUP(H10700,IRDeviceDetails!$A$1:$B$10000,2,FALSE)=0,"Standalone",IF(ISNUMBER(MATCH(H10700,ConfigGrouping!$D$1:$D$10000,0)),"Primary","Secondary")),"")))))))))</f>
        <v/>
      </c>
    </row>
    <row r="10701" spans="5:5" ht="15" customHeight="1" x14ac:dyDescent="0.35">
      <c r="E10701" s="11" t="str">
        <f>IF(F10701="Primary Timing Controller","Timing",IF(F10701="Secondary Timing Controller","Timing",IF(F10701="Star","Ethernet",IF(F10701="Door Controller","Security Solution",IF(F10701="Elevator Controller","Security Solution",IF(F10701="Range Extender","Security Solution",IF(F10701="Dropbox","Standalone",IF(F10701="LF Exciter","Standalone",IF(OR(F10701="Monitor",F10701="Virtual Wall"),IF(VLOOKUP(H10701,IRDeviceDetails!$A$1:$B$10000,2,FALSE)=0,"Standalone",IF(ISNUMBER(MATCH(H10701,ConfigGrouping!$D$1:$D$10000,0)),"Primary","Secondary")),"")))))))))</f>
        <v/>
      </c>
    </row>
    <row r="10702" spans="5:5" ht="15" customHeight="1" x14ac:dyDescent="0.35">
      <c r="E10702" s="11" t="str">
        <f>IF(F10702="Primary Timing Controller","Timing",IF(F10702="Secondary Timing Controller","Timing",IF(F10702="Star","Ethernet",IF(F10702="Door Controller","Security Solution",IF(F10702="Elevator Controller","Security Solution",IF(F10702="Range Extender","Security Solution",IF(F10702="Dropbox","Standalone",IF(F10702="LF Exciter","Standalone",IF(OR(F10702="Monitor",F10702="Virtual Wall"),IF(VLOOKUP(H10702,IRDeviceDetails!$A$1:$B$10000,2,FALSE)=0,"Standalone",IF(ISNUMBER(MATCH(H10702,ConfigGrouping!$D$1:$D$10000,0)),"Primary","Secondary")),"")))))))))</f>
        <v/>
      </c>
    </row>
    <row r="10703" spans="5:5" ht="15" customHeight="1" x14ac:dyDescent="0.35">
      <c r="E10703" s="11" t="str">
        <f>IF(F10703="Primary Timing Controller","Timing",IF(F10703="Secondary Timing Controller","Timing",IF(F10703="Star","Ethernet",IF(F10703="Door Controller","Security Solution",IF(F10703="Elevator Controller","Security Solution",IF(F10703="Range Extender","Security Solution",IF(F10703="Dropbox","Standalone",IF(F10703="LF Exciter","Standalone",IF(OR(F10703="Monitor",F10703="Virtual Wall"),IF(VLOOKUP(H10703,IRDeviceDetails!$A$1:$B$10000,2,FALSE)=0,"Standalone",IF(ISNUMBER(MATCH(H10703,ConfigGrouping!$D$1:$D$10000,0)),"Primary","Secondary")),"")))))))))</f>
        <v/>
      </c>
    </row>
    <row r="10704" spans="5:5" ht="15" customHeight="1" x14ac:dyDescent="0.35">
      <c r="E10704" s="11" t="str">
        <f>IF(F10704="Primary Timing Controller","Timing",IF(F10704="Secondary Timing Controller","Timing",IF(F10704="Star","Ethernet",IF(F10704="Door Controller","Security Solution",IF(F10704="Elevator Controller","Security Solution",IF(F10704="Range Extender","Security Solution",IF(F10704="Dropbox","Standalone",IF(F10704="LF Exciter","Standalone",IF(OR(F10704="Monitor",F10704="Virtual Wall"),IF(VLOOKUP(H10704,IRDeviceDetails!$A$1:$B$10000,2,FALSE)=0,"Standalone",IF(ISNUMBER(MATCH(H10704,ConfigGrouping!$D$1:$D$10000,0)),"Primary","Secondary")),"")))))))))</f>
        <v/>
      </c>
    </row>
    <row r="10705" spans="5:5" ht="15" customHeight="1" x14ac:dyDescent="0.35">
      <c r="E10705" s="11" t="str">
        <f>IF(F10705="Primary Timing Controller","Timing",IF(F10705="Secondary Timing Controller","Timing",IF(F10705="Star","Ethernet",IF(F10705="Door Controller","Security Solution",IF(F10705="Elevator Controller","Security Solution",IF(F10705="Range Extender","Security Solution",IF(F10705="Dropbox","Standalone",IF(F10705="LF Exciter","Standalone",IF(OR(F10705="Monitor",F10705="Virtual Wall"),IF(VLOOKUP(H10705,IRDeviceDetails!$A$1:$B$10000,2,FALSE)=0,"Standalone",IF(ISNUMBER(MATCH(H10705,ConfigGrouping!$D$1:$D$10000,0)),"Primary","Secondary")),"")))))))))</f>
        <v/>
      </c>
    </row>
    <row r="10706" spans="5:5" ht="15" customHeight="1" x14ac:dyDescent="0.35">
      <c r="E10706" s="11" t="str">
        <f>IF(F10706="Primary Timing Controller","Timing",IF(F10706="Secondary Timing Controller","Timing",IF(F10706="Star","Ethernet",IF(F10706="Door Controller","Security Solution",IF(F10706="Elevator Controller","Security Solution",IF(F10706="Range Extender","Security Solution",IF(F10706="Dropbox","Standalone",IF(F10706="LF Exciter","Standalone",IF(OR(F10706="Monitor",F10706="Virtual Wall"),IF(VLOOKUP(H10706,IRDeviceDetails!$A$1:$B$10000,2,FALSE)=0,"Standalone",IF(ISNUMBER(MATCH(H10706,ConfigGrouping!$D$1:$D$10000,0)),"Primary","Secondary")),"")))))))))</f>
        <v/>
      </c>
    </row>
    <row r="10707" spans="5:5" ht="15" customHeight="1" x14ac:dyDescent="0.35">
      <c r="E10707" s="11" t="str">
        <f>IF(F10707="Primary Timing Controller","Timing",IF(F10707="Secondary Timing Controller","Timing",IF(F10707="Star","Ethernet",IF(F10707="Door Controller","Security Solution",IF(F10707="Elevator Controller","Security Solution",IF(F10707="Range Extender","Security Solution",IF(F10707="Dropbox","Standalone",IF(F10707="LF Exciter","Standalone",IF(OR(F10707="Monitor",F10707="Virtual Wall"),IF(VLOOKUP(H10707,IRDeviceDetails!$A$1:$B$10000,2,FALSE)=0,"Standalone",IF(ISNUMBER(MATCH(H10707,ConfigGrouping!$D$1:$D$10000,0)),"Primary","Secondary")),"")))))))))</f>
        <v/>
      </c>
    </row>
    <row r="10708" spans="5:5" ht="15" customHeight="1" x14ac:dyDescent="0.35">
      <c r="E10708" s="11" t="str">
        <f>IF(F10708="Primary Timing Controller","Timing",IF(F10708="Secondary Timing Controller","Timing",IF(F10708="Star","Ethernet",IF(F10708="Door Controller","Security Solution",IF(F10708="Elevator Controller","Security Solution",IF(F10708="Range Extender","Security Solution",IF(F10708="Dropbox","Standalone",IF(F10708="LF Exciter","Standalone",IF(OR(F10708="Monitor",F10708="Virtual Wall"),IF(VLOOKUP(H10708,IRDeviceDetails!$A$1:$B$10000,2,FALSE)=0,"Standalone",IF(ISNUMBER(MATCH(H10708,ConfigGrouping!$D$1:$D$10000,0)),"Primary","Secondary")),"")))))))))</f>
        <v/>
      </c>
    </row>
    <row r="10709" spans="5:5" ht="15" customHeight="1" x14ac:dyDescent="0.35">
      <c r="E10709" s="11" t="str">
        <f>IF(F10709="Primary Timing Controller","Timing",IF(F10709="Secondary Timing Controller","Timing",IF(F10709="Star","Ethernet",IF(F10709="Door Controller","Security Solution",IF(F10709="Elevator Controller","Security Solution",IF(F10709="Range Extender","Security Solution",IF(F10709="Dropbox","Standalone",IF(F10709="LF Exciter","Standalone",IF(OR(F10709="Monitor",F10709="Virtual Wall"),IF(VLOOKUP(H10709,IRDeviceDetails!$A$1:$B$10000,2,FALSE)=0,"Standalone",IF(ISNUMBER(MATCH(H10709,ConfigGrouping!$D$1:$D$10000,0)),"Primary","Secondary")),"")))))))))</f>
        <v/>
      </c>
    </row>
    <row r="10710" spans="5:5" ht="15" customHeight="1" x14ac:dyDescent="0.35">
      <c r="E10710" s="11" t="str">
        <f>IF(F10710="Primary Timing Controller","Timing",IF(F10710="Secondary Timing Controller","Timing",IF(F10710="Star","Ethernet",IF(F10710="Door Controller","Security Solution",IF(F10710="Elevator Controller","Security Solution",IF(F10710="Range Extender","Security Solution",IF(F10710="Dropbox","Standalone",IF(F10710="LF Exciter","Standalone",IF(OR(F10710="Monitor",F10710="Virtual Wall"),IF(VLOOKUP(H10710,IRDeviceDetails!$A$1:$B$10000,2,FALSE)=0,"Standalone",IF(ISNUMBER(MATCH(H10710,ConfigGrouping!$D$1:$D$10000,0)),"Primary","Secondary")),"")))))))))</f>
        <v/>
      </c>
    </row>
    <row r="10711" spans="5:5" ht="15" customHeight="1" x14ac:dyDescent="0.35">
      <c r="E10711" s="11" t="str">
        <f>IF(F10711="Primary Timing Controller","Timing",IF(F10711="Secondary Timing Controller","Timing",IF(F10711="Star","Ethernet",IF(F10711="Door Controller","Security Solution",IF(F10711="Elevator Controller","Security Solution",IF(F10711="Range Extender","Security Solution",IF(F10711="Dropbox","Standalone",IF(F10711="LF Exciter","Standalone",IF(OR(F10711="Monitor",F10711="Virtual Wall"),IF(VLOOKUP(H10711,IRDeviceDetails!$A$1:$B$10000,2,FALSE)=0,"Standalone",IF(ISNUMBER(MATCH(H10711,ConfigGrouping!$D$1:$D$10000,0)),"Primary","Secondary")),"")))))))))</f>
        <v/>
      </c>
    </row>
    <row r="10712" spans="5:5" ht="15" customHeight="1" x14ac:dyDescent="0.35">
      <c r="E10712" s="11" t="str">
        <f>IF(F10712="Primary Timing Controller","Timing",IF(F10712="Secondary Timing Controller","Timing",IF(F10712="Star","Ethernet",IF(F10712="Door Controller","Security Solution",IF(F10712="Elevator Controller","Security Solution",IF(F10712="Range Extender","Security Solution",IF(F10712="Dropbox","Standalone",IF(F10712="LF Exciter","Standalone",IF(OR(F10712="Monitor",F10712="Virtual Wall"),IF(VLOOKUP(H10712,IRDeviceDetails!$A$1:$B$10000,2,FALSE)=0,"Standalone",IF(ISNUMBER(MATCH(H10712,ConfigGrouping!$D$1:$D$10000,0)),"Primary","Secondary")),"")))))))))</f>
        <v/>
      </c>
    </row>
    <row r="10713" spans="5:5" ht="15" customHeight="1" x14ac:dyDescent="0.35">
      <c r="E10713" s="11" t="str">
        <f>IF(F10713="Primary Timing Controller","Timing",IF(F10713="Secondary Timing Controller","Timing",IF(F10713="Star","Ethernet",IF(F10713="Door Controller","Security Solution",IF(F10713="Elevator Controller","Security Solution",IF(F10713="Range Extender","Security Solution",IF(F10713="Dropbox","Standalone",IF(F10713="LF Exciter","Standalone",IF(OR(F10713="Monitor",F10713="Virtual Wall"),IF(VLOOKUP(H10713,IRDeviceDetails!$A$1:$B$10000,2,FALSE)=0,"Standalone",IF(ISNUMBER(MATCH(H10713,ConfigGrouping!$D$1:$D$10000,0)),"Primary","Secondary")),"")))))))))</f>
        <v/>
      </c>
    </row>
    <row r="10714" spans="5:5" ht="15" customHeight="1" x14ac:dyDescent="0.35">
      <c r="E10714" s="11" t="str">
        <f>IF(F10714="Primary Timing Controller","Timing",IF(F10714="Secondary Timing Controller","Timing",IF(F10714="Star","Ethernet",IF(F10714="Door Controller","Security Solution",IF(F10714="Elevator Controller","Security Solution",IF(F10714="Range Extender","Security Solution",IF(F10714="Dropbox","Standalone",IF(F10714="LF Exciter","Standalone",IF(OR(F10714="Monitor",F10714="Virtual Wall"),IF(VLOOKUP(H10714,IRDeviceDetails!$A$1:$B$10000,2,FALSE)=0,"Standalone",IF(ISNUMBER(MATCH(H10714,ConfigGrouping!$D$1:$D$10000,0)),"Primary","Secondary")),"")))))))))</f>
        <v/>
      </c>
    </row>
    <row r="10715" spans="5:5" ht="15" customHeight="1" x14ac:dyDescent="0.35">
      <c r="E10715" s="11" t="str">
        <f>IF(F10715="Primary Timing Controller","Timing",IF(F10715="Secondary Timing Controller","Timing",IF(F10715="Star","Ethernet",IF(F10715="Door Controller","Security Solution",IF(F10715="Elevator Controller","Security Solution",IF(F10715="Range Extender","Security Solution",IF(F10715="Dropbox","Standalone",IF(F10715="LF Exciter","Standalone",IF(OR(F10715="Monitor",F10715="Virtual Wall"),IF(VLOOKUP(H10715,IRDeviceDetails!$A$1:$B$10000,2,FALSE)=0,"Standalone",IF(ISNUMBER(MATCH(H10715,ConfigGrouping!$D$1:$D$10000,0)),"Primary","Secondary")),"")))))))))</f>
        <v/>
      </c>
    </row>
    <row r="10716" spans="5:5" ht="15" customHeight="1" x14ac:dyDescent="0.35">
      <c r="E10716" s="11" t="str">
        <f>IF(F10716="Primary Timing Controller","Timing",IF(F10716="Secondary Timing Controller","Timing",IF(F10716="Star","Ethernet",IF(F10716="Door Controller","Security Solution",IF(F10716="Elevator Controller","Security Solution",IF(F10716="Range Extender","Security Solution",IF(F10716="Dropbox","Standalone",IF(F10716="LF Exciter","Standalone",IF(OR(F10716="Monitor",F10716="Virtual Wall"),IF(VLOOKUP(H10716,IRDeviceDetails!$A$1:$B$10000,2,FALSE)=0,"Standalone",IF(ISNUMBER(MATCH(H10716,ConfigGrouping!$D$1:$D$10000,0)),"Primary","Secondary")),"")))))))))</f>
        <v/>
      </c>
    </row>
    <row r="10717" spans="5:5" ht="15" customHeight="1" x14ac:dyDescent="0.35">
      <c r="E10717" s="11" t="str">
        <f>IF(F10717="Primary Timing Controller","Timing",IF(F10717="Secondary Timing Controller","Timing",IF(F10717="Star","Ethernet",IF(F10717="Door Controller","Security Solution",IF(F10717="Elevator Controller","Security Solution",IF(F10717="Range Extender","Security Solution",IF(F10717="Dropbox","Standalone",IF(F10717="LF Exciter","Standalone",IF(OR(F10717="Monitor",F10717="Virtual Wall"),IF(VLOOKUP(H10717,IRDeviceDetails!$A$1:$B$10000,2,FALSE)=0,"Standalone",IF(ISNUMBER(MATCH(H10717,ConfigGrouping!$D$1:$D$10000,0)),"Primary","Secondary")),"")))))))))</f>
        <v/>
      </c>
    </row>
    <row r="10718" spans="5:5" ht="15" customHeight="1" x14ac:dyDescent="0.35">
      <c r="E10718" s="11" t="str">
        <f>IF(F10718="Primary Timing Controller","Timing",IF(F10718="Secondary Timing Controller","Timing",IF(F10718="Star","Ethernet",IF(F10718="Door Controller","Security Solution",IF(F10718="Elevator Controller","Security Solution",IF(F10718="Range Extender","Security Solution",IF(F10718="Dropbox","Standalone",IF(F10718="LF Exciter","Standalone",IF(OR(F10718="Monitor",F10718="Virtual Wall"),IF(VLOOKUP(H10718,IRDeviceDetails!$A$1:$B$10000,2,FALSE)=0,"Standalone",IF(ISNUMBER(MATCH(H10718,ConfigGrouping!$D$1:$D$10000,0)),"Primary","Secondary")),"")))))))))</f>
        <v/>
      </c>
    </row>
    <row r="10719" spans="5:5" ht="15" customHeight="1" x14ac:dyDescent="0.35">
      <c r="E10719" s="11" t="str">
        <f>IF(F10719="Primary Timing Controller","Timing",IF(F10719="Secondary Timing Controller","Timing",IF(F10719="Star","Ethernet",IF(F10719="Door Controller","Security Solution",IF(F10719="Elevator Controller","Security Solution",IF(F10719="Range Extender","Security Solution",IF(F10719="Dropbox","Standalone",IF(F10719="LF Exciter","Standalone",IF(OR(F10719="Monitor",F10719="Virtual Wall"),IF(VLOOKUP(H10719,IRDeviceDetails!$A$1:$B$10000,2,FALSE)=0,"Standalone",IF(ISNUMBER(MATCH(H10719,ConfigGrouping!$D$1:$D$10000,0)),"Primary","Secondary")),"")))))))))</f>
        <v/>
      </c>
    </row>
    <row r="10720" spans="5:5" ht="15" customHeight="1" x14ac:dyDescent="0.35">
      <c r="E10720" s="11" t="str">
        <f>IF(F10720="Primary Timing Controller","Timing",IF(F10720="Secondary Timing Controller","Timing",IF(F10720="Star","Ethernet",IF(F10720="Door Controller","Security Solution",IF(F10720="Elevator Controller","Security Solution",IF(F10720="Range Extender","Security Solution",IF(F10720="Dropbox","Standalone",IF(F10720="LF Exciter","Standalone",IF(OR(F10720="Monitor",F10720="Virtual Wall"),IF(VLOOKUP(H10720,IRDeviceDetails!$A$1:$B$10000,2,FALSE)=0,"Standalone",IF(ISNUMBER(MATCH(H10720,ConfigGrouping!$D$1:$D$10000,0)),"Primary","Secondary")),"")))))))))</f>
        <v/>
      </c>
    </row>
    <row r="10721" spans="5:5" ht="15" customHeight="1" x14ac:dyDescent="0.35">
      <c r="E10721" s="11" t="str">
        <f>IF(F10721="Primary Timing Controller","Timing",IF(F10721="Secondary Timing Controller","Timing",IF(F10721="Star","Ethernet",IF(F10721="Door Controller","Security Solution",IF(F10721="Elevator Controller","Security Solution",IF(F10721="Range Extender","Security Solution",IF(F10721="Dropbox","Standalone",IF(F10721="LF Exciter","Standalone",IF(OR(F10721="Monitor",F10721="Virtual Wall"),IF(VLOOKUP(H10721,IRDeviceDetails!$A$1:$B$10000,2,FALSE)=0,"Standalone",IF(ISNUMBER(MATCH(H10721,ConfigGrouping!$D$1:$D$10000,0)),"Primary","Secondary")),"")))))))))</f>
        <v/>
      </c>
    </row>
    <row r="10722" spans="5:5" ht="15" customHeight="1" x14ac:dyDescent="0.35">
      <c r="E10722" s="11" t="str">
        <f>IF(F10722="Primary Timing Controller","Timing",IF(F10722="Secondary Timing Controller","Timing",IF(F10722="Star","Ethernet",IF(F10722="Door Controller","Security Solution",IF(F10722="Elevator Controller","Security Solution",IF(F10722="Range Extender","Security Solution",IF(F10722="Dropbox","Standalone",IF(F10722="LF Exciter","Standalone",IF(OR(F10722="Monitor",F10722="Virtual Wall"),IF(VLOOKUP(H10722,IRDeviceDetails!$A$1:$B$10000,2,FALSE)=0,"Standalone",IF(ISNUMBER(MATCH(H10722,ConfigGrouping!$D$1:$D$10000,0)),"Primary","Secondary")),"")))))))))</f>
        <v/>
      </c>
    </row>
    <row r="10723" spans="5:5" ht="15" customHeight="1" x14ac:dyDescent="0.35">
      <c r="E10723" s="11" t="str">
        <f>IF(F10723="Primary Timing Controller","Timing",IF(F10723="Secondary Timing Controller","Timing",IF(F10723="Star","Ethernet",IF(F10723="Door Controller","Security Solution",IF(F10723="Elevator Controller","Security Solution",IF(F10723="Range Extender","Security Solution",IF(F10723="Dropbox","Standalone",IF(F10723="LF Exciter","Standalone",IF(OR(F10723="Monitor",F10723="Virtual Wall"),IF(VLOOKUP(H10723,IRDeviceDetails!$A$1:$B$10000,2,FALSE)=0,"Standalone",IF(ISNUMBER(MATCH(H10723,ConfigGrouping!$D$1:$D$10000,0)),"Primary","Secondary")),"")))))))))</f>
        <v/>
      </c>
    </row>
    <row r="10724" spans="5:5" ht="15" customHeight="1" x14ac:dyDescent="0.35">
      <c r="E10724" s="11" t="str">
        <f>IF(F10724="Primary Timing Controller","Timing",IF(F10724="Secondary Timing Controller","Timing",IF(F10724="Star","Ethernet",IF(F10724="Door Controller","Security Solution",IF(F10724="Elevator Controller","Security Solution",IF(F10724="Range Extender","Security Solution",IF(F10724="Dropbox","Standalone",IF(F10724="LF Exciter","Standalone",IF(OR(F10724="Monitor",F10724="Virtual Wall"),IF(VLOOKUP(H10724,IRDeviceDetails!$A$1:$B$10000,2,FALSE)=0,"Standalone",IF(ISNUMBER(MATCH(H10724,ConfigGrouping!$D$1:$D$10000,0)),"Primary","Secondary")),"")))))))))</f>
        <v/>
      </c>
    </row>
    <row r="10725" spans="5:5" ht="15" customHeight="1" x14ac:dyDescent="0.35">
      <c r="E10725" s="11" t="str">
        <f>IF(F10725="Primary Timing Controller","Timing",IF(F10725="Secondary Timing Controller","Timing",IF(F10725="Star","Ethernet",IF(F10725="Door Controller","Security Solution",IF(F10725="Elevator Controller","Security Solution",IF(F10725="Range Extender","Security Solution",IF(F10725="Dropbox","Standalone",IF(F10725="LF Exciter","Standalone",IF(OR(F10725="Monitor",F10725="Virtual Wall"),IF(VLOOKUP(H10725,IRDeviceDetails!$A$1:$B$10000,2,FALSE)=0,"Standalone",IF(ISNUMBER(MATCH(H10725,ConfigGrouping!$D$1:$D$10000,0)),"Primary","Secondary")),"")))))))))</f>
        <v/>
      </c>
    </row>
    <row r="10726" spans="5:5" ht="15" customHeight="1" x14ac:dyDescent="0.35">
      <c r="E10726" s="11" t="str">
        <f>IF(F10726="Primary Timing Controller","Timing",IF(F10726="Secondary Timing Controller","Timing",IF(F10726="Star","Ethernet",IF(F10726="Door Controller","Security Solution",IF(F10726="Elevator Controller","Security Solution",IF(F10726="Range Extender","Security Solution",IF(F10726="Dropbox","Standalone",IF(F10726="LF Exciter","Standalone",IF(OR(F10726="Monitor",F10726="Virtual Wall"),IF(VLOOKUP(H10726,IRDeviceDetails!$A$1:$B$10000,2,FALSE)=0,"Standalone",IF(ISNUMBER(MATCH(H10726,ConfigGrouping!$D$1:$D$10000,0)),"Primary","Secondary")),"")))))))))</f>
        <v/>
      </c>
    </row>
    <row r="10727" spans="5:5" ht="15" customHeight="1" x14ac:dyDescent="0.35">
      <c r="E10727" s="11" t="str">
        <f>IF(F10727="Primary Timing Controller","Timing",IF(F10727="Secondary Timing Controller","Timing",IF(F10727="Star","Ethernet",IF(F10727="Door Controller","Security Solution",IF(F10727="Elevator Controller","Security Solution",IF(F10727="Range Extender","Security Solution",IF(F10727="Dropbox","Standalone",IF(F10727="LF Exciter","Standalone",IF(OR(F10727="Monitor",F10727="Virtual Wall"),IF(VLOOKUP(H10727,IRDeviceDetails!$A$1:$B$10000,2,FALSE)=0,"Standalone",IF(ISNUMBER(MATCH(H10727,ConfigGrouping!$D$1:$D$10000,0)),"Primary","Secondary")),"")))))))))</f>
        <v/>
      </c>
    </row>
    <row r="10728" spans="5:5" ht="15" customHeight="1" x14ac:dyDescent="0.35">
      <c r="E10728" s="11" t="str">
        <f>IF(F10728="Primary Timing Controller","Timing",IF(F10728="Secondary Timing Controller","Timing",IF(F10728="Star","Ethernet",IF(F10728="Door Controller","Security Solution",IF(F10728="Elevator Controller","Security Solution",IF(F10728="Range Extender","Security Solution",IF(F10728="Dropbox","Standalone",IF(F10728="LF Exciter","Standalone",IF(OR(F10728="Monitor",F10728="Virtual Wall"),IF(VLOOKUP(H10728,IRDeviceDetails!$A$1:$B$10000,2,FALSE)=0,"Standalone",IF(ISNUMBER(MATCH(H10728,ConfigGrouping!$D$1:$D$10000,0)),"Primary","Secondary")),"")))))))))</f>
        <v/>
      </c>
    </row>
    <row r="10729" spans="5:5" ht="15" customHeight="1" x14ac:dyDescent="0.35">
      <c r="E10729" s="11" t="str">
        <f>IF(F10729="Primary Timing Controller","Timing",IF(F10729="Secondary Timing Controller","Timing",IF(F10729="Star","Ethernet",IF(F10729="Door Controller","Security Solution",IF(F10729="Elevator Controller","Security Solution",IF(F10729="Range Extender","Security Solution",IF(F10729="Dropbox","Standalone",IF(F10729="LF Exciter","Standalone",IF(OR(F10729="Monitor",F10729="Virtual Wall"),IF(VLOOKUP(H10729,IRDeviceDetails!$A$1:$B$10000,2,FALSE)=0,"Standalone",IF(ISNUMBER(MATCH(H10729,ConfigGrouping!$D$1:$D$10000,0)),"Primary","Secondary")),"")))))))))</f>
        <v/>
      </c>
    </row>
    <row r="10730" spans="5:5" ht="15" customHeight="1" x14ac:dyDescent="0.35">
      <c r="E10730" s="11" t="str">
        <f>IF(F10730="Primary Timing Controller","Timing",IF(F10730="Secondary Timing Controller","Timing",IF(F10730="Star","Ethernet",IF(F10730="Door Controller","Security Solution",IF(F10730="Elevator Controller","Security Solution",IF(F10730="Range Extender","Security Solution",IF(F10730="Dropbox","Standalone",IF(F10730="LF Exciter","Standalone",IF(OR(F10730="Monitor",F10730="Virtual Wall"),IF(VLOOKUP(H10730,IRDeviceDetails!$A$1:$B$10000,2,FALSE)=0,"Standalone",IF(ISNUMBER(MATCH(H10730,ConfigGrouping!$D$1:$D$10000,0)),"Primary","Secondary")),"")))))))))</f>
        <v/>
      </c>
    </row>
    <row r="10731" spans="5:5" ht="15" customHeight="1" x14ac:dyDescent="0.35">
      <c r="E10731" s="11" t="str">
        <f>IF(F10731="Primary Timing Controller","Timing",IF(F10731="Secondary Timing Controller","Timing",IF(F10731="Star","Ethernet",IF(F10731="Door Controller","Security Solution",IF(F10731="Elevator Controller","Security Solution",IF(F10731="Range Extender","Security Solution",IF(F10731="Dropbox","Standalone",IF(F10731="LF Exciter","Standalone",IF(OR(F10731="Monitor",F10731="Virtual Wall"),IF(VLOOKUP(H10731,IRDeviceDetails!$A$1:$B$10000,2,FALSE)=0,"Standalone",IF(ISNUMBER(MATCH(H10731,ConfigGrouping!$D$1:$D$10000,0)),"Primary","Secondary")),"")))))))))</f>
        <v/>
      </c>
    </row>
    <row r="10732" spans="5:5" ht="15" customHeight="1" x14ac:dyDescent="0.35">
      <c r="E10732" s="11" t="str">
        <f>IF(F10732="Primary Timing Controller","Timing",IF(F10732="Secondary Timing Controller","Timing",IF(F10732="Star","Ethernet",IF(F10732="Door Controller","Security Solution",IF(F10732="Elevator Controller","Security Solution",IF(F10732="Range Extender","Security Solution",IF(F10732="Dropbox","Standalone",IF(F10732="LF Exciter","Standalone",IF(OR(F10732="Monitor",F10732="Virtual Wall"),IF(VLOOKUP(H10732,IRDeviceDetails!$A$1:$B$10000,2,FALSE)=0,"Standalone",IF(ISNUMBER(MATCH(H10732,ConfigGrouping!$D$1:$D$10000,0)),"Primary","Secondary")),"")))))))))</f>
        <v/>
      </c>
    </row>
    <row r="10733" spans="5:5" ht="15" customHeight="1" x14ac:dyDescent="0.35">
      <c r="E10733" s="11" t="str">
        <f>IF(F10733="Primary Timing Controller","Timing",IF(F10733="Secondary Timing Controller","Timing",IF(F10733="Star","Ethernet",IF(F10733="Door Controller","Security Solution",IF(F10733="Elevator Controller","Security Solution",IF(F10733="Range Extender","Security Solution",IF(F10733="Dropbox","Standalone",IF(F10733="LF Exciter","Standalone",IF(OR(F10733="Monitor",F10733="Virtual Wall"),IF(VLOOKUP(H10733,IRDeviceDetails!$A$1:$B$10000,2,FALSE)=0,"Standalone",IF(ISNUMBER(MATCH(H10733,ConfigGrouping!$D$1:$D$10000,0)),"Primary","Secondary")),"")))))))))</f>
        <v/>
      </c>
    </row>
    <row r="10734" spans="5:5" ht="15" customHeight="1" x14ac:dyDescent="0.35">
      <c r="E10734" s="11" t="str">
        <f>IF(F10734="Primary Timing Controller","Timing",IF(F10734="Secondary Timing Controller","Timing",IF(F10734="Star","Ethernet",IF(F10734="Door Controller","Security Solution",IF(F10734="Elevator Controller","Security Solution",IF(F10734="Range Extender","Security Solution",IF(F10734="Dropbox","Standalone",IF(F10734="LF Exciter","Standalone",IF(OR(F10734="Monitor",F10734="Virtual Wall"),IF(VLOOKUP(H10734,IRDeviceDetails!$A$1:$B$10000,2,FALSE)=0,"Standalone",IF(ISNUMBER(MATCH(H10734,ConfigGrouping!$D$1:$D$10000,0)),"Primary","Secondary")),"")))))))))</f>
        <v/>
      </c>
    </row>
    <row r="10735" spans="5:5" ht="15" customHeight="1" x14ac:dyDescent="0.35">
      <c r="E10735" s="11" t="str">
        <f>IF(F10735="Primary Timing Controller","Timing",IF(F10735="Secondary Timing Controller","Timing",IF(F10735="Star","Ethernet",IF(F10735="Door Controller","Security Solution",IF(F10735="Elevator Controller","Security Solution",IF(F10735="Range Extender","Security Solution",IF(F10735="Dropbox","Standalone",IF(F10735="LF Exciter","Standalone",IF(OR(F10735="Monitor",F10735="Virtual Wall"),IF(VLOOKUP(H10735,IRDeviceDetails!$A$1:$B$10000,2,FALSE)=0,"Standalone",IF(ISNUMBER(MATCH(H10735,ConfigGrouping!$D$1:$D$10000,0)),"Primary","Secondary")),"")))))))))</f>
        <v/>
      </c>
    </row>
    <row r="10736" spans="5:5" ht="15" customHeight="1" x14ac:dyDescent="0.35">
      <c r="E10736" s="11" t="str">
        <f>IF(F10736="Primary Timing Controller","Timing",IF(F10736="Secondary Timing Controller","Timing",IF(F10736="Star","Ethernet",IF(F10736="Door Controller","Security Solution",IF(F10736="Elevator Controller","Security Solution",IF(F10736="Range Extender","Security Solution",IF(F10736="Dropbox","Standalone",IF(F10736="LF Exciter","Standalone",IF(OR(F10736="Monitor",F10736="Virtual Wall"),IF(VLOOKUP(H10736,IRDeviceDetails!$A$1:$B$10000,2,FALSE)=0,"Standalone",IF(ISNUMBER(MATCH(H10736,ConfigGrouping!$D$1:$D$10000,0)),"Primary","Secondary")),"")))))))))</f>
        <v/>
      </c>
    </row>
    <row r="10737" spans="5:5" ht="15" customHeight="1" x14ac:dyDescent="0.35">
      <c r="E10737" s="11" t="str">
        <f>IF(F10737="Primary Timing Controller","Timing",IF(F10737="Secondary Timing Controller","Timing",IF(F10737="Star","Ethernet",IF(F10737="Door Controller","Security Solution",IF(F10737="Elevator Controller","Security Solution",IF(F10737="Range Extender","Security Solution",IF(F10737="Dropbox","Standalone",IF(F10737="LF Exciter","Standalone",IF(OR(F10737="Monitor",F10737="Virtual Wall"),IF(VLOOKUP(H10737,IRDeviceDetails!$A$1:$B$10000,2,FALSE)=0,"Standalone",IF(ISNUMBER(MATCH(H10737,ConfigGrouping!$D$1:$D$10000,0)),"Primary","Secondary")),"")))))))))</f>
        <v/>
      </c>
    </row>
    <row r="10738" spans="5:5" ht="15" customHeight="1" x14ac:dyDescent="0.35">
      <c r="E10738" s="11" t="str">
        <f>IF(F10738="Primary Timing Controller","Timing",IF(F10738="Secondary Timing Controller","Timing",IF(F10738="Star","Ethernet",IF(F10738="Door Controller","Security Solution",IF(F10738="Elevator Controller","Security Solution",IF(F10738="Range Extender","Security Solution",IF(F10738="Dropbox","Standalone",IF(F10738="LF Exciter","Standalone",IF(OR(F10738="Monitor",F10738="Virtual Wall"),IF(VLOOKUP(H10738,IRDeviceDetails!$A$1:$B$10000,2,FALSE)=0,"Standalone",IF(ISNUMBER(MATCH(H10738,ConfigGrouping!$D$1:$D$10000,0)),"Primary","Secondary")),"")))))))))</f>
        <v/>
      </c>
    </row>
    <row r="10739" spans="5:5" ht="15" customHeight="1" x14ac:dyDescent="0.35">
      <c r="E10739" s="11" t="str">
        <f>IF(F10739="Primary Timing Controller","Timing",IF(F10739="Secondary Timing Controller","Timing",IF(F10739="Star","Ethernet",IF(F10739="Door Controller","Security Solution",IF(F10739="Elevator Controller","Security Solution",IF(F10739="Range Extender","Security Solution",IF(F10739="Dropbox","Standalone",IF(F10739="LF Exciter","Standalone",IF(OR(F10739="Monitor",F10739="Virtual Wall"),IF(VLOOKUP(H10739,IRDeviceDetails!$A$1:$B$10000,2,FALSE)=0,"Standalone",IF(ISNUMBER(MATCH(H10739,ConfigGrouping!$D$1:$D$10000,0)),"Primary","Secondary")),"")))))))))</f>
        <v/>
      </c>
    </row>
    <row r="10740" spans="5:5" ht="15" customHeight="1" x14ac:dyDescent="0.35">
      <c r="E10740" s="11" t="str">
        <f>IF(F10740="Primary Timing Controller","Timing",IF(F10740="Secondary Timing Controller","Timing",IF(F10740="Star","Ethernet",IF(F10740="Door Controller","Security Solution",IF(F10740="Elevator Controller","Security Solution",IF(F10740="Range Extender","Security Solution",IF(F10740="Dropbox","Standalone",IF(F10740="LF Exciter","Standalone",IF(OR(F10740="Monitor",F10740="Virtual Wall"),IF(VLOOKUP(H10740,IRDeviceDetails!$A$1:$B$10000,2,FALSE)=0,"Standalone",IF(ISNUMBER(MATCH(H10740,ConfigGrouping!$D$1:$D$10000,0)),"Primary","Secondary")),"")))))))))</f>
        <v/>
      </c>
    </row>
    <row r="10741" spans="5:5" ht="15" customHeight="1" x14ac:dyDescent="0.35">
      <c r="E10741" s="11" t="str">
        <f>IF(F10741="Primary Timing Controller","Timing",IF(F10741="Secondary Timing Controller","Timing",IF(F10741="Star","Ethernet",IF(F10741="Door Controller","Security Solution",IF(F10741="Elevator Controller","Security Solution",IF(F10741="Range Extender","Security Solution",IF(F10741="Dropbox","Standalone",IF(F10741="LF Exciter","Standalone",IF(OR(F10741="Monitor",F10741="Virtual Wall"),IF(VLOOKUP(H10741,IRDeviceDetails!$A$1:$B$10000,2,FALSE)=0,"Standalone",IF(ISNUMBER(MATCH(H10741,ConfigGrouping!$D$1:$D$10000,0)),"Primary","Secondary")),"")))))))))</f>
        <v/>
      </c>
    </row>
    <row r="10742" spans="5:5" ht="15" customHeight="1" x14ac:dyDescent="0.35">
      <c r="E10742" s="11" t="str">
        <f>IF(F10742="Primary Timing Controller","Timing",IF(F10742="Secondary Timing Controller","Timing",IF(F10742="Star","Ethernet",IF(F10742="Door Controller","Security Solution",IF(F10742="Elevator Controller","Security Solution",IF(F10742="Range Extender","Security Solution",IF(F10742="Dropbox","Standalone",IF(F10742="LF Exciter","Standalone",IF(OR(F10742="Monitor",F10742="Virtual Wall"),IF(VLOOKUP(H10742,IRDeviceDetails!$A$1:$B$10000,2,FALSE)=0,"Standalone",IF(ISNUMBER(MATCH(H10742,ConfigGrouping!$D$1:$D$10000,0)),"Primary","Secondary")),"")))))))))</f>
        <v/>
      </c>
    </row>
    <row r="10743" spans="5:5" ht="15" customHeight="1" x14ac:dyDescent="0.35">
      <c r="E10743" s="11" t="str">
        <f>IF(F10743="Primary Timing Controller","Timing",IF(F10743="Secondary Timing Controller","Timing",IF(F10743="Star","Ethernet",IF(F10743="Door Controller","Security Solution",IF(F10743="Elevator Controller","Security Solution",IF(F10743="Range Extender","Security Solution",IF(F10743="Dropbox","Standalone",IF(F10743="LF Exciter","Standalone",IF(OR(F10743="Monitor",F10743="Virtual Wall"),IF(VLOOKUP(H10743,IRDeviceDetails!$A$1:$B$10000,2,FALSE)=0,"Standalone",IF(ISNUMBER(MATCH(H10743,ConfigGrouping!$D$1:$D$10000,0)),"Primary","Secondary")),"")))))))))</f>
        <v/>
      </c>
    </row>
    <row r="10744" spans="5:5" ht="15" customHeight="1" x14ac:dyDescent="0.35">
      <c r="E10744" s="11" t="str">
        <f>IF(F10744="Primary Timing Controller","Timing",IF(F10744="Secondary Timing Controller","Timing",IF(F10744="Star","Ethernet",IF(F10744="Door Controller","Security Solution",IF(F10744="Elevator Controller","Security Solution",IF(F10744="Range Extender","Security Solution",IF(F10744="Dropbox","Standalone",IF(F10744="LF Exciter","Standalone",IF(OR(F10744="Monitor",F10744="Virtual Wall"),IF(VLOOKUP(H10744,IRDeviceDetails!$A$1:$B$10000,2,FALSE)=0,"Standalone",IF(ISNUMBER(MATCH(H10744,ConfigGrouping!$D$1:$D$10000,0)),"Primary","Secondary")),"")))))))))</f>
        <v/>
      </c>
    </row>
    <row r="10745" spans="5:5" ht="15" customHeight="1" x14ac:dyDescent="0.35">
      <c r="E10745" s="11" t="str">
        <f>IF(F10745="Primary Timing Controller","Timing",IF(F10745="Secondary Timing Controller","Timing",IF(F10745="Star","Ethernet",IF(F10745="Door Controller","Security Solution",IF(F10745="Elevator Controller","Security Solution",IF(F10745="Range Extender","Security Solution",IF(F10745="Dropbox","Standalone",IF(F10745="LF Exciter","Standalone",IF(OR(F10745="Monitor",F10745="Virtual Wall"),IF(VLOOKUP(H10745,IRDeviceDetails!$A$1:$B$10000,2,FALSE)=0,"Standalone",IF(ISNUMBER(MATCH(H10745,ConfigGrouping!$D$1:$D$10000,0)),"Primary","Secondary")),"")))))))))</f>
        <v/>
      </c>
    </row>
    <row r="10746" spans="5:5" ht="15" customHeight="1" x14ac:dyDescent="0.35">
      <c r="E10746" s="11" t="str">
        <f>IF(F10746="Primary Timing Controller","Timing",IF(F10746="Secondary Timing Controller","Timing",IF(F10746="Star","Ethernet",IF(F10746="Door Controller","Security Solution",IF(F10746="Elevator Controller","Security Solution",IF(F10746="Range Extender","Security Solution",IF(F10746="Dropbox","Standalone",IF(F10746="LF Exciter","Standalone",IF(OR(F10746="Monitor",F10746="Virtual Wall"),IF(VLOOKUP(H10746,IRDeviceDetails!$A$1:$B$10000,2,FALSE)=0,"Standalone",IF(ISNUMBER(MATCH(H10746,ConfigGrouping!$D$1:$D$10000,0)),"Primary","Secondary")),"")))))))))</f>
        <v/>
      </c>
    </row>
    <row r="10747" spans="5:5" ht="15" customHeight="1" x14ac:dyDescent="0.35">
      <c r="E10747" s="11" t="str">
        <f>IF(F10747="Primary Timing Controller","Timing",IF(F10747="Secondary Timing Controller","Timing",IF(F10747="Star","Ethernet",IF(F10747="Door Controller","Security Solution",IF(F10747="Elevator Controller","Security Solution",IF(F10747="Range Extender","Security Solution",IF(F10747="Dropbox","Standalone",IF(F10747="LF Exciter","Standalone",IF(OR(F10747="Monitor",F10747="Virtual Wall"),IF(VLOOKUP(H10747,IRDeviceDetails!$A$1:$B$10000,2,FALSE)=0,"Standalone",IF(ISNUMBER(MATCH(H10747,ConfigGrouping!$D$1:$D$10000,0)),"Primary","Secondary")),"")))))))))</f>
        <v/>
      </c>
    </row>
    <row r="10748" spans="5:5" ht="15" customHeight="1" x14ac:dyDescent="0.35">
      <c r="E10748" s="11" t="str">
        <f>IF(F10748="Primary Timing Controller","Timing",IF(F10748="Secondary Timing Controller","Timing",IF(F10748="Star","Ethernet",IF(F10748="Door Controller","Security Solution",IF(F10748="Elevator Controller","Security Solution",IF(F10748="Range Extender","Security Solution",IF(F10748="Dropbox","Standalone",IF(F10748="LF Exciter","Standalone",IF(OR(F10748="Monitor",F10748="Virtual Wall"),IF(VLOOKUP(H10748,IRDeviceDetails!$A$1:$B$10000,2,FALSE)=0,"Standalone",IF(ISNUMBER(MATCH(H10748,ConfigGrouping!$D$1:$D$10000,0)),"Primary","Secondary")),"")))))))))</f>
        <v/>
      </c>
    </row>
    <row r="10749" spans="5:5" ht="15" customHeight="1" x14ac:dyDescent="0.35">
      <c r="E10749" s="11" t="str">
        <f>IF(F10749="Primary Timing Controller","Timing",IF(F10749="Secondary Timing Controller","Timing",IF(F10749="Star","Ethernet",IF(F10749="Door Controller","Security Solution",IF(F10749="Elevator Controller","Security Solution",IF(F10749="Range Extender","Security Solution",IF(F10749="Dropbox","Standalone",IF(F10749="LF Exciter","Standalone",IF(OR(F10749="Monitor",F10749="Virtual Wall"),IF(VLOOKUP(H10749,IRDeviceDetails!$A$1:$B$10000,2,FALSE)=0,"Standalone",IF(ISNUMBER(MATCH(H10749,ConfigGrouping!$D$1:$D$10000,0)),"Primary","Secondary")),"")))))))))</f>
        <v/>
      </c>
    </row>
    <row r="10750" spans="5:5" ht="15" customHeight="1" x14ac:dyDescent="0.35">
      <c r="E10750" s="11" t="str">
        <f>IF(F10750="Primary Timing Controller","Timing",IF(F10750="Secondary Timing Controller","Timing",IF(F10750="Star","Ethernet",IF(F10750="Door Controller","Security Solution",IF(F10750="Elevator Controller","Security Solution",IF(F10750="Range Extender","Security Solution",IF(F10750="Dropbox","Standalone",IF(F10750="LF Exciter","Standalone",IF(OR(F10750="Monitor",F10750="Virtual Wall"),IF(VLOOKUP(H10750,IRDeviceDetails!$A$1:$B$10000,2,FALSE)=0,"Standalone",IF(ISNUMBER(MATCH(H10750,ConfigGrouping!$D$1:$D$10000,0)),"Primary","Secondary")),"")))))))))</f>
        <v/>
      </c>
    </row>
    <row r="10751" spans="5:5" ht="15" customHeight="1" x14ac:dyDescent="0.35">
      <c r="E10751" s="11" t="str">
        <f>IF(F10751="Primary Timing Controller","Timing",IF(F10751="Secondary Timing Controller","Timing",IF(F10751="Star","Ethernet",IF(F10751="Door Controller","Security Solution",IF(F10751="Elevator Controller","Security Solution",IF(F10751="Range Extender","Security Solution",IF(F10751="Dropbox","Standalone",IF(F10751="LF Exciter","Standalone",IF(OR(F10751="Monitor",F10751="Virtual Wall"),IF(VLOOKUP(H10751,IRDeviceDetails!$A$1:$B$10000,2,FALSE)=0,"Standalone",IF(ISNUMBER(MATCH(H10751,ConfigGrouping!$D$1:$D$10000,0)),"Primary","Secondary")),"")))))))))</f>
        <v/>
      </c>
    </row>
    <row r="10752" spans="5:5" ht="15" customHeight="1" x14ac:dyDescent="0.35">
      <c r="E10752" s="11" t="str">
        <f>IF(F10752="Primary Timing Controller","Timing",IF(F10752="Secondary Timing Controller","Timing",IF(F10752="Star","Ethernet",IF(F10752="Door Controller","Security Solution",IF(F10752="Elevator Controller","Security Solution",IF(F10752="Range Extender","Security Solution",IF(F10752="Dropbox","Standalone",IF(F10752="LF Exciter","Standalone",IF(OR(F10752="Monitor",F10752="Virtual Wall"),IF(VLOOKUP(H10752,IRDeviceDetails!$A$1:$B$10000,2,FALSE)=0,"Standalone",IF(ISNUMBER(MATCH(H10752,ConfigGrouping!$D$1:$D$10000,0)),"Primary","Secondary")),"")))))))))</f>
        <v/>
      </c>
    </row>
    <row r="10753" spans="5:5" ht="15" customHeight="1" x14ac:dyDescent="0.35">
      <c r="E10753" s="11" t="str">
        <f>IF(F10753="Primary Timing Controller","Timing",IF(F10753="Secondary Timing Controller","Timing",IF(F10753="Star","Ethernet",IF(F10753="Door Controller","Security Solution",IF(F10753="Elevator Controller","Security Solution",IF(F10753="Range Extender","Security Solution",IF(F10753="Dropbox","Standalone",IF(F10753="LF Exciter","Standalone",IF(OR(F10753="Monitor",F10753="Virtual Wall"),IF(VLOOKUP(H10753,IRDeviceDetails!$A$1:$B$10000,2,FALSE)=0,"Standalone",IF(ISNUMBER(MATCH(H10753,ConfigGrouping!$D$1:$D$10000,0)),"Primary","Secondary")),"")))))))))</f>
        <v/>
      </c>
    </row>
    <row r="10754" spans="5:5" ht="15" customHeight="1" x14ac:dyDescent="0.35">
      <c r="E10754" s="11" t="str">
        <f>IF(F10754="Primary Timing Controller","Timing",IF(F10754="Secondary Timing Controller","Timing",IF(F10754="Star","Ethernet",IF(F10754="Door Controller","Security Solution",IF(F10754="Elevator Controller","Security Solution",IF(F10754="Range Extender","Security Solution",IF(F10754="Dropbox","Standalone",IF(F10754="LF Exciter","Standalone",IF(OR(F10754="Monitor",F10754="Virtual Wall"),IF(VLOOKUP(H10754,IRDeviceDetails!$A$1:$B$10000,2,FALSE)=0,"Standalone",IF(ISNUMBER(MATCH(H10754,ConfigGrouping!$D$1:$D$10000,0)),"Primary","Secondary")),"")))))))))</f>
        <v/>
      </c>
    </row>
    <row r="10755" spans="5:5" ht="15" customHeight="1" x14ac:dyDescent="0.35">
      <c r="E10755" s="11" t="str">
        <f>IF(F10755="Primary Timing Controller","Timing",IF(F10755="Secondary Timing Controller","Timing",IF(F10755="Star","Ethernet",IF(F10755="Door Controller","Security Solution",IF(F10755="Elevator Controller","Security Solution",IF(F10755="Range Extender","Security Solution",IF(F10755="Dropbox","Standalone",IF(F10755="LF Exciter","Standalone",IF(OR(F10755="Monitor",F10755="Virtual Wall"),IF(VLOOKUP(H10755,IRDeviceDetails!$A$1:$B$10000,2,FALSE)=0,"Standalone",IF(ISNUMBER(MATCH(H10755,ConfigGrouping!$D$1:$D$10000,0)),"Primary","Secondary")),"")))))))))</f>
        <v/>
      </c>
    </row>
    <row r="10756" spans="5:5" ht="15" customHeight="1" x14ac:dyDescent="0.35">
      <c r="E10756" s="11" t="str">
        <f>IF(F10756="Primary Timing Controller","Timing",IF(F10756="Secondary Timing Controller","Timing",IF(F10756="Star","Ethernet",IF(F10756="Door Controller","Security Solution",IF(F10756="Elevator Controller","Security Solution",IF(F10756="Range Extender","Security Solution",IF(F10756="Dropbox","Standalone",IF(F10756="LF Exciter","Standalone",IF(OR(F10756="Monitor",F10756="Virtual Wall"),IF(VLOOKUP(H10756,IRDeviceDetails!$A$1:$B$10000,2,FALSE)=0,"Standalone",IF(ISNUMBER(MATCH(H10756,ConfigGrouping!$D$1:$D$10000,0)),"Primary","Secondary")),"")))))))))</f>
        <v/>
      </c>
    </row>
    <row r="10757" spans="5:5" ht="15" customHeight="1" x14ac:dyDescent="0.35">
      <c r="E10757" s="11" t="str">
        <f>IF(F10757="Primary Timing Controller","Timing",IF(F10757="Secondary Timing Controller","Timing",IF(F10757="Star","Ethernet",IF(F10757="Door Controller","Security Solution",IF(F10757="Elevator Controller","Security Solution",IF(F10757="Range Extender","Security Solution",IF(F10757="Dropbox","Standalone",IF(F10757="LF Exciter","Standalone",IF(OR(F10757="Monitor",F10757="Virtual Wall"),IF(VLOOKUP(H10757,IRDeviceDetails!$A$1:$B$10000,2,FALSE)=0,"Standalone",IF(ISNUMBER(MATCH(H10757,ConfigGrouping!$D$1:$D$10000,0)),"Primary","Secondary")),"")))))))))</f>
        <v/>
      </c>
    </row>
    <row r="10758" spans="5:5" ht="15" customHeight="1" x14ac:dyDescent="0.35">
      <c r="E10758" s="11" t="str">
        <f>IF(F10758="Primary Timing Controller","Timing",IF(F10758="Secondary Timing Controller","Timing",IF(F10758="Star","Ethernet",IF(F10758="Door Controller","Security Solution",IF(F10758="Elevator Controller","Security Solution",IF(F10758="Range Extender","Security Solution",IF(F10758="Dropbox","Standalone",IF(F10758="LF Exciter","Standalone",IF(OR(F10758="Monitor",F10758="Virtual Wall"),IF(VLOOKUP(H10758,IRDeviceDetails!$A$1:$B$10000,2,FALSE)=0,"Standalone",IF(ISNUMBER(MATCH(H10758,ConfigGrouping!$D$1:$D$10000,0)),"Primary","Secondary")),"")))))))))</f>
        <v/>
      </c>
    </row>
    <row r="10759" spans="5:5" ht="15" customHeight="1" x14ac:dyDescent="0.35">
      <c r="E10759" s="11" t="str">
        <f>IF(F10759="Primary Timing Controller","Timing",IF(F10759="Secondary Timing Controller","Timing",IF(F10759="Star","Ethernet",IF(F10759="Door Controller","Security Solution",IF(F10759="Elevator Controller","Security Solution",IF(F10759="Range Extender","Security Solution",IF(F10759="Dropbox","Standalone",IF(F10759="LF Exciter","Standalone",IF(OR(F10759="Monitor",F10759="Virtual Wall"),IF(VLOOKUP(H10759,IRDeviceDetails!$A$1:$B$10000,2,FALSE)=0,"Standalone",IF(ISNUMBER(MATCH(H10759,ConfigGrouping!$D$1:$D$10000,0)),"Primary","Secondary")),"")))))))))</f>
        <v/>
      </c>
    </row>
    <row r="10760" spans="5:5" ht="15" customHeight="1" x14ac:dyDescent="0.35">
      <c r="E10760" s="11" t="str">
        <f>IF(F10760="Primary Timing Controller","Timing",IF(F10760="Secondary Timing Controller","Timing",IF(F10760="Star","Ethernet",IF(F10760="Door Controller","Security Solution",IF(F10760="Elevator Controller","Security Solution",IF(F10760="Range Extender","Security Solution",IF(F10760="Dropbox","Standalone",IF(F10760="LF Exciter","Standalone",IF(OR(F10760="Monitor",F10760="Virtual Wall"),IF(VLOOKUP(H10760,IRDeviceDetails!$A$1:$B$10000,2,FALSE)=0,"Standalone",IF(ISNUMBER(MATCH(H10760,ConfigGrouping!$D$1:$D$10000,0)),"Primary","Secondary")),"")))))))))</f>
        <v/>
      </c>
    </row>
    <row r="10761" spans="5:5" ht="15" customHeight="1" x14ac:dyDescent="0.35">
      <c r="E10761" s="11" t="str">
        <f>IF(F10761="Primary Timing Controller","Timing",IF(F10761="Secondary Timing Controller","Timing",IF(F10761="Star","Ethernet",IF(F10761="Door Controller","Security Solution",IF(F10761="Elevator Controller","Security Solution",IF(F10761="Range Extender","Security Solution",IF(F10761="Dropbox","Standalone",IF(F10761="LF Exciter","Standalone",IF(OR(F10761="Monitor",F10761="Virtual Wall"),IF(VLOOKUP(H10761,IRDeviceDetails!$A$1:$B$10000,2,FALSE)=0,"Standalone",IF(ISNUMBER(MATCH(H10761,ConfigGrouping!$D$1:$D$10000,0)),"Primary","Secondary")),"")))))))))</f>
        <v/>
      </c>
    </row>
    <row r="10762" spans="5:5" ht="15" customHeight="1" x14ac:dyDescent="0.35">
      <c r="E10762" s="11" t="str">
        <f>IF(F10762="Primary Timing Controller","Timing",IF(F10762="Secondary Timing Controller","Timing",IF(F10762="Star","Ethernet",IF(F10762="Door Controller","Security Solution",IF(F10762="Elevator Controller","Security Solution",IF(F10762="Range Extender","Security Solution",IF(F10762="Dropbox","Standalone",IF(F10762="LF Exciter","Standalone",IF(OR(F10762="Monitor",F10762="Virtual Wall"),IF(VLOOKUP(H10762,IRDeviceDetails!$A$1:$B$10000,2,FALSE)=0,"Standalone",IF(ISNUMBER(MATCH(H10762,ConfigGrouping!$D$1:$D$10000,0)),"Primary","Secondary")),"")))))))))</f>
        <v/>
      </c>
    </row>
    <row r="10763" spans="5:5" ht="15" customHeight="1" x14ac:dyDescent="0.35">
      <c r="E10763" s="11" t="str">
        <f>IF(F10763="Primary Timing Controller","Timing",IF(F10763="Secondary Timing Controller","Timing",IF(F10763="Star","Ethernet",IF(F10763="Door Controller","Security Solution",IF(F10763="Elevator Controller","Security Solution",IF(F10763="Range Extender","Security Solution",IF(F10763="Dropbox","Standalone",IF(F10763="LF Exciter","Standalone",IF(OR(F10763="Monitor",F10763="Virtual Wall"),IF(VLOOKUP(H10763,IRDeviceDetails!$A$1:$B$10000,2,FALSE)=0,"Standalone",IF(ISNUMBER(MATCH(H10763,ConfigGrouping!$D$1:$D$10000,0)),"Primary","Secondary")),"")))))))))</f>
        <v/>
      </c>
    </row>
    <row r="10764" spans="5:5" ht="15" customHeight="1" x14ac:dyDescent="0.35">
      <c r="E10764" s="11" t="str">
        <f>IF(F10764="Primary Timing Controller","Timing",IF(F10764="Secondary Timing Controller","Timing",IF(F10764="Star","Ethernet",IF(F10764="Door Controller","Security Solution",IF(F10764="Elevator Controller","Security Solution",IF(F10764="Range Extender","Security Solution",IF(F10764="Dropbox","Standalone",IF(F10764="LF Exciter","Standalone",IF(OR(F10764="Monitor",F10764="Virtual Wall"),IF(VLOOKUP(H10764,IRDeviceDetails!$A$1:$B$10000,2,FALSE)=0,"Standalone",IF(ISNUMBER(MATCH(H10764,ConfigGrouping!$D$1:$D$10000,0)),"Primary","Secondary")),"")))))))))</f>
        <v/>
      </c>
    </row>
    <row r="10765" spans="5:5" ht="15" customHeight="1" x14ac:dyDescent="0.35">
      <c r="E10765" s="11" t="str">
        <f>IF(F10765="Primary Timing Controller","Timing",IF(F10765="Secondary Timing Controller","Timing",IF(F10765="Star","Ethernet",IF(F10765="Door Controller","Security Solution",IF(F10765="Elevator Controller","Security Solution",IF(F10765="Range Extender","Security Solution",IF(F10765="Dropbox","Standalone",IF(F10765="LF Exciter","Standalone",IF(OR(F10765="Monitor",F10765="Virtual Wall"),IF(VLOOKUP(H10765,IRDeviceDetails!$A$1:$B$10000,2,FALSE)=0,"Standalone",IF(ISNUMBER(MATCH(H10765,ConfigGrouping!$D$1:$D$10000,0)),"Primary","Secondary")),"")))))))))</f>
        <v/>
      </c>
    </row>
    <row r="10766" spans="5:5" ht="15" customHeight="1" x14ac:dyDescent="0.35">
      <c r="E10766" s="11" t="str">
        <f>IF(F10766="Primary Timing Controller","Timing",IF(F10766="Secondary Timing Controller","Timing",IF(F10766="Star","Ethernet",IF(F10766="Door Controller","Security Solution",IF(F10766="Elevator Controller","Security Solution",IF(F10766="Range Extender","Security Solution",IF(F10766="Dropbox","Standalone",IF(F10766="LF Exciter","Standalone",IF(OR(F10766="Monitor",F10766="Virtual Wall"),IF(VLOOKUP(H10766,IRDeviceDetails!$A$1:$B$10000,2,FALSE)=0,"Standalone",IF(ISNUMBER(MATCH(H10766,ConfigGrouping!$D$1:$D$10000,0)),"Primary","Secondary")),"")))))))))</f>
        <v/>
      </c>
    </row>
    <row r="10767" spans="5:5" ht="15" customHeight="1" x14ac:dyDescent="0.35">
      <c r="E10767" s="11" t="str">
        <f>IF(F10767="Primary Timing Controller","Timing",IF(F10767="Secondary Timing Controller","Timing",IF(F10767="Star","Ethernet",IF(F10767="Door Controller","Security Solution",IF(F10767="Elevator Controller","Security Solution",IF(F10767="Range Extender","Security Solution",IF(F10767="Dropbox","Standalone",IF(F10767="LF Exciter","Standalone",IF(OR(F10767="Monitor",F10767="Virtual Wall"),IF(VLOOKUP(H10767,IRDeviceDetails!$A$1:$B$10000,2,FALSE)=0,"Standalone",IF(ISNUMBER(MATCH(H10767,ConfigGrouping!$D$1:$D$10000,0)),"Primary","Secondary")),"")))))))))</f>
        <v/>
      </c>
    </row>
    <row r="10768" spans="5:5" ht="15" customHeight="1" x14ac:dyDescent="0.35">
      <c r="E10768" s="11" t="str">
        <f>IF(F10768="Primary Timing Controller","Timing",IF(F10768="Secondary Timing Controller","Timing",IF(F10768="Star","Ethernet",IF(F10768="Door Controller","Security Solution",IF(F10768="Elevator Controller","Security Solution",IF(F10768="Range Extender","Security Solution",IF(F10768="Dropbox","Standalone",IF(F10768="LF Exciter","Standalone",IF(OR(F10768="Monitor",F10768="Virtual Wall"),IF(VLOOKUP(H10768,IRDeviceDetails!$A$1:$B$10000,2,FALSE)=0,"Standalone",IF(ISNUMBER(MATCH(H10768,ConfigGrouping!$D$1:$D$10000,0)),"Primary","Secondary")),"")))))))))</f>
        <v/>
      </c>
    </row>
    <row r="10769" spans="5:5" ht="15" customHeight="1" x14ac:dyDescent="0.35">
      <c r="E10769" s="11" t="str">
        <f>IF(F10769="Primary Timing Controller","Timing",IF(F10769="Secondary Timing Controller","Timing",IF(F10769="Star","Ethernet",IF(F10769="Door Controller","Security Solution",IF(F10769="Elevator Controller","Security Solution",IF(F10769="Range Extender","Security Solution",IF(F10769="Dropbox","Standalone",IF(F10769="LF Exciter","Standalone",IF(OR(F10769="Monitor",F10769="Virtual Wall"),IF(VLOOKUP(H10769,IRDeviceDetails!$A$1:$B$10000,2,FALSE)=0,"Standalone",IF(ISNUMBER(MATCH(H10769,ConfigGrouping!$D$1:$D$10000,0)),"Primary","Secondary")),"")))))))))</f>
        <v/>
      </c>
    </row>
    <row r="10770" spans="5:5" ht="15" customHeight="1" x14ac:dyDescent="0.35">
      <c r="E10770" s="11" t="str">
        <f>IF(F10770="Primary Timing Controller","Timing",IF(F10770="Secondary Timing Controller","Timing",IF(F10770="Star","Ethernet",IF(F10770="Door Controller","Security Solution",IF(F10770="Elevator Controller","Security Solution",IF(F10770="Range Extender","Security Solution",IF(F10770="Dropbox","Standalone",IF(F10770="LF Exciter","Standalone",IF(OR(F10770="Monitor",F10770="Virtual Wall"),IF(VLOOKUP(H10770,IRDeviceDetails!$A$1:$B$10000,2,FALSE)=0,"Standalone",IF(ISNUMBER(MATCH(H10770,ConfigGrouping!$D$1:$D$10000,0)),"Primary","Secondary")),"")))))))))</f>
        <v/>
      </c>
    </row>
    <row r="10771" spans="5:5" ht="15" customHeight="1" x14ac:dyDescent="0.35">
      <c r="E10771" s="11" t="str">
        <f>IF(F10771="Primary Timing Controller","Timing",IF(F10771="Secondary Timing Controller","Timing",IF(F10771="Star","Ethernet",IF(F10771="Door Controller","Security Solution",IF(F10771="Elevator Controller","Security Solution",IF(F10771="Range Extender","Security Solution",IF(F10771="Dropbox","Standalone",IF(F10771="LF Exciter","Standalone",IF(OR(F10771="Monitor",F10771="Virtual Wall"),IF(VLOOKUP(H10771,IRDeviceDetails!$A$1:$B$10000,2,FALSE)=0,"Standalone",IF(ISNUMBER(MATCH(H10771,ConfigGrouping!$D$1:$D$10000,0)),"Primary","Secondary")),"")))))))))</f>
        <v/>
      </c>
    </row>
    <row r="10772" spans="5:5" ht="15" customHeight="1" x14ac:dyDescent="0.35">
      <c r="E10772" s="11" t="str">
        <f>IF(F10772="Primary Timing Controller","Timing",IF(F10772="Secondary Timing Controller","Timing",IF(F10772="Star","Ethernet",IF(F10772="Door Controller","Security Solution",IF(F10772="Elevator Controller","Security Solution",IF(F10772="Range Extender","Security Solution",IF(F10772="Dropbox","Standalone",IF(F10772="LF Exciter","Standalone",IF(OR(F10772="Monitor",F10772="Virtual Wall"),IF(VLOOKUP(H10772,IRDeviceDetails!$A$1:$B$10000,2,FALSE)=0,"Standalone",IF(ISNUMBER(MATCH(H10772,ConfigGrouping!$D$1:$D$10000,0)),"Primary","Secondary")),"")))))))))</f>
        <v/>
      </c>
    </row>
    <row r="10773" spans="5:5" ht="15" customHeight="1" x14ac:dyDescent="0.35">
      <c r="E10773" s="11" t="str">
        <f>IF(F10773="Primary Timing Controller","Timing",IF(F10773="Secondary Timing Controller","Timing",IF(F10773="Star","Ethernet",IF(F10773="Door Controller","Security Solution",IF(F10773="Elevator Controller","Security Solution",IF(F10773="Range Extender","Security Solution",IF(F10773="Dropbox","Standalone",IF(F10773="LF Exciter","Standalone",IF(OR(F10773="Monitor",F10773="Virtual Wall"),IF(VLOOKUP(H10773,IRDeviceDetails!$A$1:$B$10000,2,FALSE)=0,"Standalone",IF(ISNUMBER(MATCH(H10773,ConfigGrouping!$D$1:$D$10000,0)),"Primary","Secondary")),"")))))))))</f>
        <v/>
      </c>
    </row>
    <row r="10774" spans="5:5" ht="15" customHeight="1" x14ac:dyDescent="0.35">
      <c r="E10774" s="11" t="str">
        <f>IF(F10774="Primary Timing Controller","Timing",IF(F10774="Secondary Timing Controller","Timing",IF(F10774="Star","Ethernet",IF(F10774="Door Controller","Security Solution",IF(F10774="Elevator Controller","Security Solution",IF(F10774="Range Extender","Security Solution",IF(F10774="Dropbox","Standalone",IF(F10774="LF Exciter","Standalone",IF(OR(F10774="Monitor",F10774="Virtual Wall"),IF(VLOOKUP(H10774,IRDeviceDetails!$A$1:$B$10000,2,FALSE)=0,"Standalone",IF(ISNUMBER(MATCH(H10774,ConfigGrouping!$D$1:$D$10000,0)),"Primary","Secondary")),"")))))))))</f>
        <v/>
      </c>
    </row>
    <row r="10775" spans="5:5" ht="15" customHeight="1" x14ac:dyDescent="0.35">
      <c r="E10775" s="11" t="str">
        <f>IF(F10775="Primary Timing Controller","Timing",IF(F10775="Secondary Timing Controller","Timing",IF(F10775="Star","Ethernet",IF(F10775="Door Controller","Security Solution",IF(F10775="Elevator Controller","Security Solution",IF(F10775="Range Extender","Security Solution",IF(F10775="Dropbox","Standalone",IF(F10775="LF Exciter","Standalone",IF(OR(F10775="Monitor",F10775="Virtual Wall"),IF(VLOOKUP(H10775,IRDeviceDetails!$A$1:$B$10000,2,FALSE)=0,"Standalone",IF(ISNUMBER(MATCH(H10775,ConfigGrouping!$D$1:$D$10000,0)),"Primary","Secondary")),"")))))))))</f>
        <v/>
      </c>
    </row>
    <row r="10776" spans="5:5" ht="15" customHeight="1" x14ac:dyDescent="0.35">
      <c r="E10776" s="11" t="str">
        <f>IF(F10776="Primary Timing Controller","Timing",IF(F10776="Secondary Timing Controller","Timing",IF(F10776="Star","Ethernet",IF(F10776="Door Controller","Security Solution",IF(F10776="Elevator Controller","Security Solution",IF(F10776="Range Extender","Security Solution",IF(F10776="Dropbox","Standalone",IF(F10776="LF Exciter","Standalone",IF(OR(F10776="Monitor",F10776="Virtual Wall"),IF(VLOOKUP(H10776,IRDeviceDetails!$A$1:$B$10000,2,FALSE)=0,"Standalone",IF(ISNUMBER(MATCH(H10776,ConfigGrouping!$D$1:$D$10000,0)),"Primary","Secondary")),"")))))))))</f>
        <v/>
      </c>
    </row>
    <row r="10777" spans="5:5" ht="15" customHeight="1" x14ac:dyDescent="0.35">
      <c r="E10777" s="11" t="str">
        <f>IF(F10777="Primary Timing Controller","Timing",IF(F10777="Secondary Timing Controller","Timing",IF(F10777="Star","Ethernet",IF(F10777="Door Controller","Security Solution",IF(F10777="Elevator Controller","Security Solution",IF(F10777="Range Extender","Security Solution",IF(F10777="Dropbox","Standalone",IF(F10777="LF Exciter","Standalone",IF(OR(F10777="Monitor",F10777="Virtual Wall"),IF(VLOOKUP(H10777,IRDeviceDetails!$A$1:$B$10000,2,FALSE)=0,"Standalone",IF(ISNUMBER(MATCH(H10777,ConfigGrouping!$D$1:$D$10000,0)),"Primary","Secondary")),"")))))))))</f>
        <v/>
      </c>
    </row>
    <row r="10778" spans="5:5" ht="15" customHeight="1" x14ac:dyDescent="0.35">
      <c r="E10778" s="11" t="str">
        <f>IF(F10778="Primary Timing Controller","Timing",IF(F10778="Secondary Timing Controller","Timing",IF(F10778="Star","Ethernet",IF(F10778="Door Controller","Security Solution",IF(F10778="Elevator Controller","Security Solution",IF(F10778="Range Extender","Security Solution",IF(F10778="Dropbox","Standalone",IF(F10778="LF Exciter","Standalone",IF(OR(F10778="Monitor",F10778="Virtual Wall"),IF(VLOOKUP(H10778,IRDeviceDetails!$A$1:$B$10000,2,FALSE)=0,"Standalone",IF(ISNUMBER(MATCH(H10778,ConfigGrouping!$D$1:$D$10000,0)),"Primary","Secondary")),"")))))))))</f>
        <v/>
      </c>
    </row>
    <row r="10779" spans="5:5" ht="15" customHeight="1" x14ac:dyDescent="0.35">
      <c r="E10779" s="11" t="str">
        <f>IF(F10779="Primary Timing Controller","Timing",IF(F10779="Secondary Timing Controller","Timing",IF(F10779="Star","Ethernet",IF(F10779="Door Controller","Security Solution",IF(F10779="Elevator Controller","Security Solution",IF(F10779="Range Extender","Security Solution",IF(F10779="Dropbox","Standalone",IF(F10779="LF Exciter","Standalone",IF(OR(F10779="Monitor",F10779="Virtual Wall"),IF(VLOOKUP(H10779,IRDeviceDetails!$A$1:$B$10000,2,FALSE)=0,"Standalone",IF(ISNUMBER(MATCH(H10779,ConfigGrouping!$D$1:$D$10000,0)),"Primary","Secondary")),"")))))))))</f>
        <v/>
      </c>
    </row>
    <row r="10780" spans="5:5" ht="15" customHeight="1" x14ac:dyDescent="0.35">
      <c r="E10780" s="11" t="str">
        <f>IF(F10780="Primary Timing Controller","Timing",IF(F10780="Secondary Timing Controller","Timing",IF(F10780="Star","Ethernet",IF(F10780="Door Controller","Security Solution",IF(F10780="Elevator Controller","Security Solution",IF(F10780="Range Extender","Security Solution",IF(F10780="Dropbox","Standalone",IF(F10780="LF Exciter","Standalone",IF(OR(F10780="Monitor",F10780="Virtual Wall"),IF(VLOOKUP(H10780,IRDeviceDetails!$A$1:$B$10000,2,FALSE)=0,"Standalone",IF(ISNUMBER(MATCH(H10780,ConfigGrouping!$D$1:$D$10000,0)),"Primary","Secondary")),"")))))))))</f>
        <v/>
      </c>
    </row>
    <row r="10781" spans="5:5" ht="15" customHeight="1" x14ac:dyDescent="0.35">
      <c r="E10781" s="11" t="str">
        <f>IF(F10781="Primary Timing Controller","Timing",IF(F10781="Secondary Timing Controller","Timing",IF(F10781="Star","Ethernet",IF(F10781="Door Controller","Security Solution",IF(F10781="Elevator Controller","Security Solution",IF(F10781="Range Extender","Security Solution",IF(F10781="Dropbox","Standalone",IF(F10781="LF Exciter","Standalone",IF(OR(F10781="Monitor",F10781="Virtual Wall"),IF(VLOOKUP(H10781,IRDeviceDetails!$A$1:$B$10000,2,FALSE)=0,"Standalone",IF(ISNUMBER(MATCH(H10781,ConfigGrouping!$D$1:$D$10000,0)),"Primary","Secondary")),"")))))))))</f>
        <v/>
      </c>
    </row>
    <row r="10782" spans="5:5" ht="15" customHeight="1" x14ac:dyDescent="0.35">
      <c r="E10782" s="11" t="str">
        <f>IF(F10782="Primary Timing Controller","Timing",IF(F10782="Secondary Timing Controller","Timing",IF(F10782="Star","Ethernet",IF(F10782="Door Controller","Security Solution",IF(F10782="Elevator Controller","Security Solution",IF(F10782="Range Extender","Security Solution",IF(F10782="Dropbox","Standalone",IF(F10782="LF Exciter","Standalone",IF(OR(F10782="Monitor",F10782="Virtual Wall"),IF(VLOOKUP(H10782,IRDeviceDetails!$A$1:$B$10000,2,FALSE)=0,"Standalone",IF(ISNUMBER(MATCH(H10782,ConfigGrouping!$D$1:$D$10000,0)),"Primary","Secondary")),"")))))))))</f>
        <v/>
      </c>
    </row>
    <row r="10783" spans="5:5" ht="15" customHeight="1" x14ac:dyDescent="0.35">
      <c r="E10783" s="11" t="str">
        <f>IF(F10783="Primary Timing Controller","Timing",IF(F10783="Secondary Timing Controller","Timing",IF(F10783="Star","Ethernet",IF(F10783="Door Controller","Security Solution",IF(F10783="Elevator Controller","Security Solution",IF(F10783="Range Extender","Security Solution",IF(F10783="Dropbox","Standalone",IF(F10783="LF Exciter","Standalone",IF(OR(F10783="Monitor",F10783="Virtual Wall"),IF(VLOOKUP(H10783,IRDeviceDetails!$A$1:$B$10000,2,FALSE)=0,"Standalone",IF(ISNUMBER(MATCH(H10783,ConfigGrouping!$D$1:$D$10000,0)),"Primary","Secondary")),"")))))))))</f>
        <v/>
      </c>
    </row>
    <row r="10784" spans="5:5" ht="15" customHeight="1" x14ac:dyDescent="0.35">
      <c r="E10784" s="11" t="str">
        <f>IF(F10784="Primary Timing Controller","Timing",IF(F10784="Secondary Timing Controller","Timing",IF(F10784="Star","Ethernet",IF(F10784="Door Controller","Security Solution",IF(F10784="Elevator Controller","Security Solution",IF(F10784="Range Extender","Security Solution",IF(F10784="Dropbox","Standalone",IF(F10784="LF Exciter","Standalone",IF(OR(F10784="Monitor",F10784="Virtual Wall"),IF(VLOOKUP(H10784,IRDeviceDetails!$A$1:$B$10000,2,FALSE)=0,"Standalone",IF(ISNUMBER(MATCH(H10784,ConfigGrouping!$D$1:$D$10000,0)),"Primary","Secondary")),"")))))))))</f>
        <v/>
      </c>
    </row>
    <row r="10785" spans="5:5" ht="15" customHeight="1" x14ac:dyDescent="0.35">
      <c r="E10785" s="11" t="str">
        <f>IF(F10785="Primary Timing Controller","Timing",IF(F10785="Secondary Timing Controller","Timing",IF(F10785="Star","Ethernet",IF(F10785="Door Controller","Security Solution",IF(F10785="Elevator Controller","Security Solution",IF(F10785="Range Extender","Security Solution",IF(F10785="Dropbox","Standalone",IF(F10785="LF Exciter","Standalone",IF(OR(F10785="Monitor",F10785="Virtual Wall"),IF(VLOOKUP(H10785,IRDeviceDetails!$A$1:$B$10000,2,FALSE)=0,"Standalone",IF(ISNUMBER(MATCH(H10785,ConfigGrouping!$D$1:$D$10000,0)),"Primary","Secondary")),"")))))))))</f>
        <v/>
      </c>
    </row>
    <row r="10786" spans="5:5" ht="15" customHeight="1" x14ac:dyDescent="0.35">
      <c r="E10786" s="11" t="str">
        <f>IF(F10786="Primary Timing Controller","Timing",IF(F10786="Secondary Timing Controller","Timing",IF(F10786="Star","Ethernet",IF(F10786="Door Controller","Security Solution",IF(F10786="Elevator Controller","Security Solution",IF(F10786="Range Extender","Security Solution",IF(F10786="Dropbox","Standalone",IF(F10786="LF Exciter","Standalone",IF(OR(F10786="Monitor",F10786="Virtual Wall"),IF(VLOOKUP(H10786,IRDeviceDetails!$A$1:$B$10000,2,FALSE)=0,"Standalone",IF(ISNUMBER(MATCH(H10786,ConfigGrouping!$D$1:$D$10000,0)),"Primary","Secondary")),"")))))))))</f>
        <v/>
      </c>
    </row>
    <row r="10787" spans="5:5" ht="15" customHeight="1" x14ac:dyDescent="0.35">
      <c r="E10787" s="11" t="str">
        <f>IF(F10787="Primary Timing Controller","Timing",IF(F10787="Secondary Timing Controller","Timing",IF(F10787="Star","Ethernet",IF(F10787="Door Controller","Security Solution",IF(F10787="Elevator Controller","Security Solution",IF(F10787="Range Extender","Security Solution",IF(F10787="Dropbox","Standalone",IF(F10787="LF Exciter","Standalone",IF(OR(F10787="Monitor",F10787="Virtual Wall"),IF(VLOOKUP(H10787,IRDeviceDetails!$A$1:$B$10000,2,FALSE)=0,"Standalone",IF(ISNUMBER(MATCH(H10787,ConfigGrouping!$D$1:$D$10000,0)),"Primary","Secondary")),"")))))))))</f>
        <v/>
      </c>
    </row>
    <row r="10788" spans="5:5" ht="15" customHeight="1" x14ac:dyDescent="0.35">
      <c r="E10788" s="11" t="str">
        <f>IF(F10788="Primary Timing Controller","Timing",IF(F10788="Secondary Timing Controller","Timing",IF(F10788="Star","Ethernet",IF(F10788="Door Controller","Security Solution",IF(F10788="Elevator Controller","Security Solution",IF(F10788="Range Extender","Security Solution",IF(F10788="Dropbox","Standalone",IF(F10788="LF Exciter","Standalone",IF(OR(F10788="Monitor",F10788="Virtual Wall"),IF(VLOOKUP(H10788,IRDeviceDetails!$A$1:$B$10000,2,FALSE)=0,"Standalone",IF(ISNUMBER(MATCH(H10788,ConfigGrouping!$D$1:$D$10000,0)),"Primary","Secondary")),"")))))))))</f>
        <v/>
      </c>
    </row>
    <row r="10789" spans="5:5" ht="15" customHeight="1" x14ac:dyDescent="0.35">
      <c r="E10789" s="11" t="str">
        <f>IF(F10789="Primary Timing Controller","Timing",IF(F10789="Secondary Timing Controller","Timing",IF(F10789="Star","Ethernet",IF(F10789="Door Controller","Security Solution",IF(F10789="Elevator Controller","Security Solution",IF(F10789="Range Extender","Security Solution",IF(F10789="Dropbox","Standalone",IF(F10789="LF Exciter","Standalone",IF(OR(F10789="Monitor",F10789="Virtual Wall"),IF(VLOOKUP(H10789,IRDeviceDetails!$A$1:$B$10000,2,FALSE)=0,"Standalone",IF(ISNUMBER(MATCH(H10789,ConfigGrouping!$D$1:$D$10000,0)),"Primary","Secondary")),"")))))))))</f>
        <v/>
      </c>
    </row>
    <row r="10790" spans="5:5" ht="15" customHeight="1" x14ac:dyDescent="0.35">
      <c r="E10790" s="11" t="str">
        <f>IF(F10790="Primary Timing Controller","Timing",IF(F10790="Secondary Timing Controller","Timing",IF(F10790="Star","Ethernet",IF(F10790="Door Controller","Security Solution",IF(F10790="Elevator Controller","Security Solution",IF(F10790="Range Extender","Security Solution",IF(F10790="Dropbox","Standalone",IF(F10790="LF Exciter","Standalone",IF(OR(F10790="Monitor",F10790="Virtual Wall"),IF(VLOOKUP(H10790,IRDeviceDetails!$A$1:$B$10000,2,FALSE)=0,"Standalone",IF(ISNUMBER(MATCH(H10790,ConfigGrouping!$D$1:$D$10000,0)),"Primary","Secondary")),"")))))))))</f>
        <v/>
      </c>
    </row>
    <row r="10791" spans="5:5" ht="15" customHeight="1" x14ac:dyDescent="0.35">
      <c r="E10791" s="11" t="str">
        <f>IF(F10791="Primary Timing Controller","Timing",IF(F10791="Secondary Timing Controller","Timing",IF(F10791="Star","Ethernet",IF(F10791="Door Controller","Security Solution",IF(F10791="Elevator Controller","Security Solution",IF(F10791="Range Extender","Security Solution",IF(F10791="Dropbox","Standalone",IF(F10791="LF Exciter","Standalone",IF(OR(F10791="Monitor",F10791="Virtual Wall"),IF(VLOOKUP(H10791,IRDeviceDetails!$A$1:$B$10000,2,FALSE)=0,"Standalone",IF(ISNUMBER(MATCH(H10791,ConfigGrouping!$D$1:$D$10000,0)),"Primary","Secondary")),"")))))))))</f>
        <v/>
      </c>
    </row>
    <row r="10792" spans="5:5" ht="15" customHeight="1" x14ac:dyDescent="0.35">
      <c r="E10792" s="11" t="str">
        <f>IF(F10792="Primary Timing Controller","Timing",IF(F10792="Secondary Timing Controller","Timing",IF(F10792="Star","Ethernet",IF(F10792="Door Controller","Security Solution",IF(F10792="Elevator Controller","Security Solution",IF(F10792="Range Extender","Security Solution",IF(F10792="Dropbox","Standalone",IF(F10792="LF Exciter","Standalone",IF(OR(F10792="Monitor",F10792="Virtual Wall"),IF(VLOOKUP(H10792,IRDeviceDetails!$A$1:$B$10000,2,FALSE)=0,"Standalone",IF(ISNUMBER(MATCH(H10792,ConfigGrouping!$D$1:$D$10000,0)),"Primary","Secondary")),"")))))))))</f>
        <v/>
      </c>
    </row>
    <row r="10793" spans="5:5" ht="15" customHeight="1" x14ac:dyDescent="0.35">
      <c r="E10793" s="11" t="str">
        <f>IF(F10793="Primary Timing Controller","Timing",IF(F10793="Secondary Timing Controller","Timing",IF(F10793="Star","Ethernet",IF(F10793="Door Controller","Security Solution",IF(F10793="Elevator Controller","Security Solution",IF(F10793="Range Extender","Security Solution",IF(F10793="Dropbox","Standalone",IF(F10793="LF Exciter","Standalone",IF(OR(F10793="Monitor",F10793="Virtual Wall"),IF(VLOOKUP(H10793,IRDeviceDetails!$A$1:$B$10000,2,FALSE)=0,"Standalone",IF(ISNUMBER(MATCH(H10793,ConfigGrouping!$D$1:$D$10000,0)),"Primary","Secondary")),"")))))))))</f>
        <v/>
      </c>
    </row>
    <row r="10794" spans="5:5" ht="15" customHeight="1" x14ac:dyDescent="0.35">
      <c r="E10794" s="11" t="str">
        <f>IF(F10794="Primary Timing Controller","Timing",IF(F10794="Secondary Timing Controller","Timing",IF(F10794="Star","Ethernet",IF(F10794="Door Controller","Security Solution",IF(F10794="Elevator Controller","Security Solution",IF(F10794="Range Extender","Security Solution",IF(F10794="Dropbox","Standalone",IF(F10794="LF Exciter","Standalone",IF(OR(F10794="Monitor",F10794="Virtual Wall"),IF(VLOOKUP(H10794,IRDeviceDetails!$A$1:$B$10000,2,FALSE)=0,"Standalone",IF(ISNUMBER(MATCH(H10794,ConfigGrouping!$D$1:$D$10000,0)),"Primary","Secondary")),"")))))))))</f>
        <v/>
      </c>
    </row>
    <row r="10795" spans="5:5" ht="15" customHeight="1" x14ac:dyDescent="0.35">
      <c r="E10795" s="11" t="str">
        <f>IF(F10795="Primary Timing Controller","Timing",IF(F10795="Secondary Timing Controller","Timing",IF(F10795="Star","Ethernet",IF(F10795="Door Controller","Security Solution",IF(F10795="Elevator Controller","Security Solution",IF(F10795="Range Extender","Security Solution",IF(F10795="Dropbox","Standalone",IF(F10795="LF Exciter","Standalone",IF(OR(F10795="Monitor",F10795="Virtual Wall"),IF(VLOOKUP(H10795,IRDeviceDetails!$A$1:$B$10000,2,FALSE)=0,"Standalone",IF(ISNUMBER(MATCH(H10795,ConfigGrouping!$D$1:$D$10000,0)),"Primary","Secondary")),"")))))))))</f>
        <v/>
      </c>
    </row>
    <row r="10796" spans="5:5" ht="15" customHeight="1" x14ac:dyDescent="0.35">
      <c r="E10796" s="11" t="str">
        <f>IF(F10796="Primary Timing Controller","Timing",IF(F10796="Secondary Timing Controller","Timing",IF(F10796="Star","Ethernet",IF(F10796="Door Controller","Security Solution",IF(F10796="Elevator Controller","Security Solution",IF(F10796="Range Extender","Security Solution",IF(F10796="Dropbox","Standalone",IF(F10796="LF Exciter","Standalone",IF(OR(F10796="Monitor",F10796="Virtual Wall"),IF(VLOOKUP(H10796,IRDeviceDetails!$A$1:$B$10000,2,FALSE)=0,"Standalone",IF(ISNUMBER(MATCH(H10796,ConfigGrouping!$D$1:$D$10000,0)),"Primary","Secondary")),"")))))))))</f>
        <v/>
      </c>
    </row>
    <row r="10797" spans="5:5" ht="15" customHeight="1" x14ac:dyDescent="0.35">
      <c r="E10797" s="11" t="str">
        <f>IF(F10797="Primary Timing Controller","Timing",IF(F10797="Secondary Timing Controller","Timing",IF(F10797="Star","Ethernet",IF(F10797="Door Controller","Security Solution",IF(F10797="Elevator Controller","Security Solution",IF(F10797="Range Extender","Security Solution",IF(F10797="Dropbox","Standalone",IF(F10797="LF Exciter","Standalone",IF(OR(F10797="Monitor",F10797="Virtual Wall"),IF(VLOOKUP(H10797,IRDeviceDetails!$A$1:$B$10000,2,FALSE)=0,"Standalone",IF(ISNUMBER(MATCH(H10797,ConfigGrouping!$D$1:$D$10000,0)),"Primary","Secondary")),"")))))))))</f>
        <v/>
      </c>
    </row>
    <row r="10798" spans="5:5" ht="15" customHeight="1" x14ac:dyDescent="0.35">
      <c r="E10798" s="11" t="str">
        <f>IF(F10798="Primary Timing Controller","Timing",IF(F10798="Secondary Timing Controller","Timing",IF(F10798="Star","Ethernet",IF(F10798="Door Controller","Security Solution",IF(F10798="Elevator Controller","Security Solution",IF(F10798="Range Extender","Security Solution",IF(F10798="Dropbox","Standalone",IF(F10798="LF Exciter","Standalone",IF(OR(F10798="Monitor",F10798="Virtual Wall"),IF(VLOOKUP(H10798,IRDeviceDetails!$A$1:$B$10000,2,FALSE)=0,"Standalone",IF(ISNUMBER(MATCH(H10798,ConfigGrouping!$D$1:$D$10000,0)),"Primary","Secondary")),"")))))))))</f>
        <v/>
      </c>
    </row>
    <row r="10799" spans="5:5" ht="15" customHeight="1" x14ac:dyDescent="0.35">
      <c r="E10799" s="11" t="str">
        <f>IF(F10799="Primary Timing Controller","Timing",IF(F10799="Secondary Timing Controller","Timing",IF(F10799="Star","Ethernet",IF(F10799="Door Controller","Security Solution",IF(F10799="Elevator Controller","Security Solution",IF(F10799="Range Extender","Security Solution",IF(F10799="Dropbox","Standalone",IF(F10799="LF Exciter","Standalone",IF(OR(F10799="Monitor",F10799="Virtual Wall"),IF(VLOOKUP(H10799,IRDeviceDetails!$A$1:$B$10000,2,FALSE)=0,"Standalone",IF(ISNUMBER(MATCH(H10799,ConfigGrouping!$D$1:$D$10000,0)),"Primary","Secondary")),"")))))))))</f>
        <v/>
      </c>
    </row>
    <row r="10800" spans="5:5" ht="15" customHeight="1" x14ac:dyDescent="0.35">
      <c r="E10800" s="11" t="str">
        <f>IF(F10800="Primary Timing Controller","Timing",IF(F10800="Secondary Timing Controller","Timing",IF(F10800="Star","Ethernet",IF(F10800="Door Controller","Security Solution",IF(F10800="Elevator Controller","Security Solution",IF(F10800="Range Extender","Security Solution",IF(F10800="Dropbox","Standalone",IF(F10800="LF Exciter","Standalone",IF(OR(F10800="Monitor",F10800="Virtual Wall"),IF(VLOOKUP(H10800,IRDeviceDetails!$A$1:$B$10000,2,FALSE)=0,"Standalone",IF(ISNUMBER(MATCH(H10800,ConfigGrouping!$D$1:$D$10000,0)),"Primary","Secondary")),"")))))))))</f>
        <v/>
      </c>
    </row>
    <row r="10801" spans="5:5" ht="15" customHeight="1" x14ac:dyDescent="0.35">
      <c r="E10801" s="11" t="str">
        <f>IF(F10801="Primary Timing Controller","Timing",IF(F10801="Secondary Timing Controller","Timing",IF(F10801="Star","Ethernet",IF(F10801="Door Controller","Security Solution",IF(F10801="Elevator Controller","Security Solution",IF(F10801="Range Extender","Security Solution",IF(F10801="Dropbox","Standalone",IF(F10801="LF Exciter","Standalone",IF(OR(F10801="Monitor",F10801="Virtual Wall"),IF(VLOOKUP(H10801,IRDeviceDetails!$A$1:$B$10000,2,FALSE)=0,"Standalone",IF(ISNUMBER(MATCH(H10801,ConfigGrouping!$D$1:$D$10000,0)),"Primary","Secondary")),"")))))))))</f>
        <v/>
      </c>
    </row>
    <row r="10802" spans="5:5" ht="15" customHeight="1" x14ac:dyDescent="0.35">
      <c r="E10802" s="11" t="str">
        <f>IF(F10802="Primary Timing Controller","Timing",IF(F10802="Secondary Timing Controller","Timing",IF(F10802="Star","Ethernet",IF(F10802="Door Controller","Security Solution",IF(F10802="Elevator Controller","Security Solution",IF(F10802="Range Extender","Security Solution",IF(F10802="Dropbox","Standalone",IF(F10802="LF Exciter","Standalone",IF(OR(F10802="Monitor",F10802="Virtual Wall"),IF(VLOOKUP(H10802,IRDeviceDetails!$A$1:$B$10000,2,FALSE)=0,"Standalone",IF(ISNUMBER(MATCH(H10802,ConfigGrouping!$D$1:$D$10000,0)),"Primary","Secondary")),"")))))))))</f>
        <v/>
      </c>
    </row>
    <row r="10803" spans="5:5" ht="15" customHeight="1" x14ac:dyDescent="0.35">
      <c r="E10803" s="11" t="str">
        <f>IF(F10803="Primary Timing Controller","Timing",IF(F10803="Secondary Timing Controller","Timing",IF(F10803="Star","Ethernet",IF(F10803="Door Controller","Security Solution",IF(F10803="Elevator Controller","Security Solution",IF(F10803="Range Extender","Security Solution",IF(F10803="Dropbox","Standalone",IF(F10803="LF Exciter","Standalone",IF(OR(F10803="Monitor",F10803="Virtual Wall"),IF(VLOOKUP(H10803,IRDeviceDetails!$A$1:$B$10000,2,FALSE)=0,"Standalone",IF(ISNUMBER(MATCH(H10803,ConfigGrouping!$D$1:$D$10000,0)),"Primary","Secondary")),"")))))))))</f>
        <v/>
      </c>
    </row>
    <row r="10804" spans="5:5" ht="15" customHeight="1" x14ac:dyDescent="0.35">
      <c r="E10804" s="11" t="str">
        <f>IF(F10804="Primary Timing Controller","Timing",IF(F10804="Secondary Timing Controller","Timing",IF(F10804="Star","Ethernet",IF(F10804="Door Controller","Security Solution",IF(F10804="Elevator Controller","Security Solution",IF(F10804="Range Extender","Security Solution",IF(F10804="Dropbox","Standalone",IF(F10804="LF Exciter","Standalone",IF(OR(F10804="Monitor",F10804="Virtual Wall"),IF(VLOOKUP(H10804,IRDeviceDetails!$A$1:$B$10000,2,FALSE)=0,"Standalone",IF(ISNUMBER(MATCH(H10804,ConfigGrouping!$D$1:$D$10000,0)),"Primary","Secondary")),"")))))))))</f>
        <v/>
      </c>
    </row>
    <row r="10805" spans="5:5" ht="15" customHeight="1" x14ac:dyDescent="0.35">
      <c r="E10805" s="11" t="str">
        <f>IF(F10805="Primary Timing Controller","Timing",IF(F10805="Secondary Timing Controller","Timing",IF(F10805="Star","Ethernet",IF(F10805="Door Controller","Security Solution",IF(F10805="Elevator Controller","Security Solution",IF(F10805="Range Extender","Security Solution",IF(F10805="Dropbox","Standalone",IF(F10805="LF Exciter","Standalone",IF(OR(F10805="Monitor",F10805="Virtual Wall"),IF(VLOOKUP(H10805,IRDeviceDetails!$A$1:$B$10000,2,FALSE)=0,"Standalone",IF(ISNUMBER(MATCH(H10805,ConfigGrouping!$D$1:$D$10000,0)),"Primary","Secondary")),"")))))))))</f>
        <v/>
      </c>
    </row>
    <row r="10806" spans="5:5" ht="15" customHeight="1" x14ac:dyDescent="0.35">
      <c r="E10806" s="11" t="str">
        <f>IF(F10806="Primary Timing Controller","Timing",IF(F10806="Secondary Timing Controller","Timing",IF(F10806="Star","Ethernet",IF(F10806="Door Controller","Security Solution",IF(F10806="Elevator Controller","Security Solution",IF(F10806="Range Extender","Security Solution",IF(F10806="Dropbox","Standalone",IF(F10806="LF Exciter","Standalone",IF(OR(F10806="Monitor",F10806="Virtual Wall"),IF(VLOOKUP(H10806,IRDeviceDetails!$A$1:$B$10000,2,FALSE)=0,"Standalone",IF(ISNUMBER(MATCH(H10806,ConfigGrouping!$D$1:$D$10000,0)),"Primary","Secondary")),"")))))))))</f>
        <v/>
      </c>
    </row>
    <row r="10807" spans="5:5" ht="15" customHeight="1" x14ac:dyDescent="0.35">
      <c r="E10807" s="11" t="str">
        <f>IF(F10807="Primary Timing Controller","Timing",IF(F10807="Secondary Timing Controller","Timing",IF(F10807="Star","Ethernet",IF(F10807="Door Controller","Security Solution",IF(F10807="Elevator Controller","Security Solution",IF(F10807="Range Extender","Security Solution",IF(F10807="Dropbox","Standalone",IF(F10807="LF Exciter","Standalone",IF(OR(F10807="Monitor",F10807="Virtual Wall"),IF(VLOOKUP(H10807,IRDeviceDetails!$A$1:$B$10000,2,FALSE)=0,"Standalone",IF(ISNUMBER(MATCH(H10807,ConfigGrouping!$D$1:$D$10000,0)),"Primary","Secondary")),"")))))))))</f>
        <v/>
      </c>
    </row>
    <row r="10808" spans="5:5" ht="15" customHeight="1" x14ac:dyDescent="0.35">
      <c r="E10808" s="11" t="str">
        <f>IF(F10808="Primary Timing Controller","Timing",IF(F10808="Secondary Timing Controller","Timing",IF(F10808="Star","Ethernet",IF(F10808="Door Controller","Security Solution",IF(F10808="Elevator Controller","Security Solution",IF(F10808="Range Extender","Security Solution",IF(F10808="Dropbox","Standalone",IF(F10808="LF Exciter","Standalone",IF(OR(F10808="Monitor",F10808="Virtual Wall"),IF(VLOOKUP(H10808,IRDeviceDetails!$A$1:$B$10000,2,FALSE)=0,"Standalone",IF(ISNUMBER(MATCH(H10808,ConfigGrouping!$D$1:$D$10000,0)),"Primary","Secondary")),"")))))))))</f>
        <v/>
      </c>
    </row>
    <row r="10809" spans="5:5" ht="15" customHeight="1" x14ac:dyDescent="0.35">
      <c r="E10809" s="11" t="str">
        <f>IF(F10809="Primary Timing Controller","Timing",IF(F10809="Secondary Timing Controller","Timing",IF(F10809="Star","Ethernet",IF(F10809="Door Controller","Security Solution",IF(F10809="Elevator Controller","Security Solution",IF(F10809="Range Extender","Security Solution",IF(F10809="Dropbox","Standalone",IF(F10809="LF Exciter","Standalone",IF(OR(F10809="Monitor",F10809="Virtual Wall"),IF(VLOOKUP(H10809,IRDeviceDetails!$A$1:$B$10000,2,FALSE)=0,"Standalone",IF(ISNUMBER(MATCH(H10809,ConfigGrouping!$D$1:$D$10000,0)),"Primary","Secondary")),"")))))))))</f>
        <v/>
      </c>
    </row>
    <row r="10810" spans="5:5" ht="15" customHeight="1" x14ac:dyDescent="0.35">
      <c r="E10810" s="11" t="str">
        <f>IF(F10810="Primary Timing Controller","Timing",IF(F10810="Secondary Timing Controller","Timing",IF(F10810="Star","Ethernet",IF(F10810="Door Controller","Security Solution",IF(F10810="Elevator Controller","Security Solution",IF(F10810="Range Extender","Security Solution",IF(F10810="Dropbox","Standalone",IF(F10810="LF Exciter","Standalone",IF(OR(F10810="Monitor",F10810="Virtual Wall"),IF(VLOOKUP(H10810,IRDeviceDetails!$A$1:$B$10000,2,FALSE)=0,"Standalone",IF(ISNUMBER(MATCH(H10810,ConfigGrouping!$D$1:$D$10000,0)),"Primary","Secondary")),"")))))))))</f>
        <v/>
      </c>
    </row>
    <row r="10811" spans="5:5" ht="15" customHeight="1" x14ac:dyDescent="0.35">
      <c r="E10811" s="11" t="str">
        <f>IF(F10811="Primary Timing Controller","Timing",IF(F10811="Secondary Timing Controller","Timing",IF(F10811="Star","Ethernet",IF(F10811="Door Controller","Security Solution",IF(F10811="Elevator Controller","Security Solution",IF(F10811="Range Extender","Security Solution",IF(F10811="Dropbox","Standalone",IF(F10811="LF Exciter","Standalone",IF(OR(F10811="Monitor",F10811="Virtual Wall"),IF(VLOOKUP(H10811,IRDeviceDetails!$A$1:$B$10000,2,FALSE)=0,"Standalone",IF(ISNUMBER(MATCH(H10811,ConfigGrouping!$D$1:$D$10000,0)),"Primary","Secondary")),"")))))))))</f>
        <v/>
      </c>
    </row>
    <row r="10812" spans="5:5" ht="15" customHeight="1" x14ac:dyDescent="0.35">
      <c r="E10812" s="11" t="str">
        <f>IF(F10812="Primary Timing Controller","Timing",IF(F10812="Secondary Timing Controller","Timing",IF(F10812="Star","Ethernet",IF(F10812="Door Controller","Security Solution",IF(F10812="Elevator Controller","Security Solution",IF(F10812="Range Extender","Security Solution",IF(F10812="Dropbox","Standalone",IF(F10812="LF Exciter","Standalone",IF(OR(F10812="Monitor",F10812="Virtual Wall"),IF(VLOOKUP(H10812,IRDeviceDetails!$A$1:$B$10000,2,FALSE)=0,"Standalone",IF(ISNUMBER(MATCH(H10812,ConfigGrouping!$D$1:$D$10000,0)),"Primary","Secondary")),"")))))))))</f>
        <v/>
      </c>
    </row>
    <row r="10813" spans="5:5" ht="15" customHeight="1" x14ac:dyDescent="0.35">
      <c r="E10813" s="11" t="str">
        <f>IF(F10813="Primary Timing Controller","Timing",IF(F10813="Secondary Timing Controller","Timing",IF(F10813="Star","Ethernet",IF(F10813="Door Controller","Security Solution",IF(F10813="Elevator Controller","Security Solution",IF(F10813="Range Extender","Security Solution",IF(F10813="Dropbox","Standalone",IF(F10813="LF Exciter","Standalone",IF(OR(F10813="Monitor",F10813="Virtual Wall"),IF(VLOOKUP(H10813,IRDeviceDetails!$A$1:$B$10000,2,FALSE)=0,"Standalone",IF(ISNUMBER(MATCH(H10813,ConfigGrouping!$D$1:$D$10000,0)),"Primary","Secondary")),"")))))))))</f>
        <v/>
      </c>
    </row>
    <row r="10814" spans="5:5" ht="15" customHeight="1" x14ac:dyDescent="0.35">
      <c r="E10814" s="11" t="str">
        <f>IF(F10814="Primary Timing Controller","Timing",IF(F10814="Secondary Timing Controller","Timing",IF(F10814="Star","Ethernet",IF(F10814="Door Controller","Security Solution",IF(F10814="Elevator Controller","Security Solution",IF(F10814="Range Extender","Security Solution",IF(F10814="Dropbox","Standalone",IF(F10814="LF Exciter","Standalone",IF(OR(F10814="Monitor",F10814="Virtual Wall"),IF(VLOOKUP(H10814,IRDeviceDetails!$A$1:$B$10000,2,FALSE)=0,"Standalone",IF(ISNUMBER(MATCH(H10814,ConfigGrouping!$D$1:$D$10000,0)),"Primary","Secondary")),"")))))))))</f>
        <v/>
      </c>
    </row>
    <row r="10815" spans="5:5" ht="15" customHeight="1" x14ac:dyDescent="0.35">
      <c r="E10815" s="11" t="str">
        <f>IF(F10815="Primary Timing Controller","Timing",IF(F10815="Secondary Timing Controller","Timing",IF(F10815="Star","Ethernet",IF(F10815="Door Controller","Security Solution",IF(F10815="Elevator Controller","Security Solution",IF(F10815="Range Extender","Security Solution",IF(F10815="Dropbox","Standalone",IF(F10815="LF Exciter","Standalone",IF(OR(F10815="Monitor",F10815="Virtual Wall"),IF(VLOOKUP(H10815,IRDeviceDetails!$A$1:$B$10000,2,FALSE)=0,"Standalone",IF(ISNUMBER(MATCH(H10815,ConfigGrouping!$D$1:$D$10000,0)),"Primary","Secondary")),"")))))))))</f>
        <v/>
      </c>
    </row>
    <row r="10816" spans="5:5" ht="15" customHeight="1" x14ac:dyDescent="0.35">
      <c r="E10816" s="11" t="str">
        <f>IF(F10816="Primary Timing Controller","Timing",IF(F10816="Secondary Timing Controller","Timing",IF(F10816="Star","Ethernet",IF(F10816="Door Controller","Security Solution",IF(F10816="Elevator Controller","Security Solution",IF(F10816="Range Extender","Security Solution",IF(F10816="Dropbox","Standalone",IF(F10816="LF Exciter","Standalone",IF(OR(F10816="Monitor",F10816="Virtual Wall"),IF(VLOOKUP(H10816,IRDeviceDetails!$A$1:$B$10000,2,FALSE)=0,"Standalone",IF(ISNUMBER(MATCH(H10816,ConfigGrouping!$D$1:$D$10000,0)),"Primary","Secondary")),"")))))))))</f>
        <v/>
      </c>
    </row>
    <row r="10817" spans="5:5" ht="15" customHeight="1" x14ac:dyDescent="0.35">
      <c r="E10817" s="11" t="str">
        <f>IF(F10817="Primary Timing Controller","Timing",IF(F10817="Secondary Timing Controller","Timing",IF(F10817="Star","Ethernet",IF(F10817="Door Controller","Security Solution",IF(F10817="Elevator Controller","Security Solution",IF(F10817="Range Extender","Security Solution",IF(F10817="Dropbox","Standalone",IF(F10817="LF Exciter","Standalone",IF(OR(F10817="Monitor",F10817="Virtual Wall"),IF(VLOOKUP(H10817,IRDeviceDetails!$A$1:$B$10000,2,FALSE)=0,"Standalone",IF(ISNUMBER(MATCH(H10817,ConfigGrouping!$D$1:$D$10000,0)),"Primary","Secondary")),"")))))))))</f>
        <v/>
      </c>
    </row>
    <row r="10818" spans="5:5" ht="15" customHeight="1" x14ac:dyDescent="0.35">
      <c r="E10818" s="11" t="str">
        <f>IF(F10818="Primary Timing Controller","Timing",IF(F10818="Secondary Timing Controller","Timing",IF(F10818="Star","Ethernet",IF(F10818="Door Controller","Security Solution",IF(F10818="Elevator Controller","Security Solution",IF(F10818="Range Extender","Security Solution",IF(F10818="Dropbox","Standalone",IF(F10818="LF Exciter","Standalone",IF(OR(F10818="Monitor",F10818="Virtual Wall"),IF(VLOOKUP(H10818,IRDeviceDetails!$A$1:$B$10000,2,FALSE)=0,"Standalone",IF(ISNUMBER(MATCH(H10818,ConfigGrouping!$D$1:$D$10000,0)),"Primary","Secondary")),"")))))))))</f>
        <v/>
      </c>
    </row>
    <row r="10819" spans="5:5" ht="15" customHeight="1" x14ac:dyDescent="0.35">
      <c r="E10819" s="11" t="str">
        <f>IF(F10819="Primary Timing Controller","Timing",IF(F10819="Secondary Timing Controller","Timing",IF(F10819="Star","Ethernet",IF(F10819="Door Controller","Security Solution",IF(F10819="Elevator Controller","Security Solution",IF(F10819="Range Extender","Security Solution",IF(F10819="Dropbox","Standalone",IF(F10819="LF Exciter","Standalone",IF(OR(F10819="Monitor",F10819="Virtual Wall"),IF(VLOOKUP(H10819,IRDeviceDetails!$A$1:$B$10000,2,FALSE)=0,"Standalone",IF(ISNUMBER(MATCH(H10819,ConfigGrouping!$D$1:$D$10000,0)),"Primary","Secondary")),"")))))))))</f>
        <v/>
      </c>
    </row>
    <row r="10820" spans="5:5" ht="15" customHeight="1" x14ac:dyDescent="0.35">
      <c r="E10820" s="11" t="str">
        <f>IF(F10820="Primary Timing Controller","Timing",IF(F10820="Secondary Timing Controller","Timing",IF(F10820="Star","Ethernet",IF(F10820="Door Controller","Security Solution",IF(F10820="Elevator Controller","Security Solution",IF(F10820="Range Extender","Security Solution",IF(F10820="Dropbox","Standalone",IF(F10820="LF Exciter","Standalone",IF(OR(F10820="Monitor",F10820="Virtual Wall"),IF(VLOOKUP(H10820,IRDeviceDetails!$A$1:$B$10000,2,FALSE)=0,"Standalone",IF(ISNUMBER(MATCH(H10820,ConfigGrouping!$D$1:$D$10000,0)),"Primary","Secondary")),"")))))))))</f>
        <v/>
      </c>
    </row>
    <row r="10821" spans="5:5" ht="15" customHeight="1" x14ac:dyDescent="0.35">
      <c r="E10821" s="11" t="str">
        <f>IF(F10821="Primary Timing Controller","Timing",IF(F10821="Secondary Timing Controller","Timing",IF(F10821="Star","Ethernet",IF(F10821="Door Controller","Security Solution",IF(F10821="Elevator Controller","Security Solution",IF(F10821="Range Extender","Security Solution",IF(F10821="Dropbox","Standalone",IF(F10821="LF Exciter","Standalone",IF(OR(F10821="Monitor",F10821="Virtual Wall"),IF(VLOOKUP(H10821,IRDeviceDetails!$A$1:$B$10000,2,FALSE)=0,"Standalone",IF(ISNUMBER(MATCH(H10821,ConfigGrouping!$D$1:$D$10000,0)),"Primary","Secondary")),"")))))))))</f>
        <v/>
      </c>
    </row>
    <row r="10822" spans="5:5" ht="15" customHeight="1" x14ac:dyDescent="0.35">
      <c r="E10822" s="11" t="str">
        <f>IF(F10822="Primary Timing Controller","Timing",IF(F10822="Secondary Timing Controller","Timing",IF(F10822="Star","Ethernet",IF(F10822="Door Controller","Security Solution",IF(F10822="Elevator Controller","Security Solution",IF(F10822="Range Extender","Security Solution",IF(F10822="Dropbox","Standalone",IF(F10822="LF Exciter","Standalone",IF(OR(F10822="Monitor",F10822="Virtual Wall"),IF(VLOOKUP(H10822,IRDeviceDetails!$A$1:$B$10000,2,FALSE)=0,"Standalone",IF(ISNUMBER(MATCH(H10822,ConfigGrouping!$D$1:$D$10000,0)),"Primary","Secondary")),"")))))))))</f>
        <v/>
      </c>
    </row>
    <row r="10823" spans="5:5" ht="15" customHeight="1" x14ac:dyDescent="0.35">
      <c r="E10823" s="11" t="str">
        <f>IF(F10823="Primary Timing Controller","Timing",IF(F10823="Secondary Timing Controller","Timing",IF(F10823="Star","Ethernet",IF(F10823="Door Controller","Security Solution",IF(F10823="Elevator Controller","Security Solution",IF(F10823="Range Extender","Security Solution",IF(F10823="Dropbox","Standalone",IF(F10823="LF Exciter","Standalone",IF(OR(F10823="Monitor",F10823="Virtual Wall"),IF(VLOOKUP(H10823,IRDeviceDetails!$A$1:$B$10000,2,FALSE)=0,"Standalone",IF(ISNUMBER(MATCH(H10823,ConfigGrouping!$D$1:$D$10000,0)),"Primary","Secondary")),"")))))))))</f>
        <v/>
      </c>
    </row>
    <row r="10824" spans="5:5" ht="15" customHeight="1" x14ac:dyDescent="0.35">
      <c r="E10824" s="11" t="str">
        <f>IF(F10824="Primary Timing Controller","Timing",IF(F10824="Secondary Timing Controller","Timing",IF(F10824="Star","Ethernet",IF(F10824="Door Controller","Security Solution",IF(F10824="Elevator Controller","Security Solution",IF(F10824="Range Extender","Security Solution",IF(F10824="Dropbox","Standalone",IF(F10824="LF Exciter","Standalone",IF(OR(F10824="Monitor",F10824="Virtual Wall"),IF(VLOOKUP(H10824,IRDeviceDetails!$A$1:$B$10000,2,FALSE)=0,"Standalone",IF(ISNUMBER(MATCH(H10824,ConfigGrouping!$D$1:$D$10000,0)),"Primary","Secondary")),"")))))))))</f>
        <v/>
      </c>
    </row>
    <row r="10825" spans="5:5" ht="15" customHeight="1" x14ac:dyDescent="0.35">
      <c r="E10825" s="11" t="str">
        <f>IF(F10825="Primary Timing Controller","Timing",IF(F10825="Secondary Timing Controller","Timing",IF(F10825="Star","Ethernet",IF(F10825="Door Controller","Security Solution",IF(F10825="Elevator Controller","Security Solution",IF(F10825="Range Extender","Security Solution",IF(F10825="Dropbox","Standalone",IF(F10825="LF Exciter","Standalone",IF(OR(F10825="Monitor",F10825="Virtual Wall"),IF(VLOOKUP(H10825,IRDeviceDetails!$A$1:$B$10000,2,FALSE)=0,"Standalone",IF(ISNUMBER(MATCH(H10825,ConfigGrouping!$D$1:$D$10000,0)),"Primary","Secondary")),"")))))))))</f>
        <v/>
      </c>
    </row>
    <row r="10826" spans="5:5" ht="15" customHeight="1" x14ac:dyDescent="0.35">
      <c r="E10826" s="11" t="str">
        <f>IF(F10826="Primary Timing Controller","Timing",IF(F10826="Secondary Timing Controller","Timing",IF(F10826="Star","Ethernet",IF(F10826="Door Controller","Security Solution",IF(F10826="Elevator Controller","Security Solution",IF(F10826="Range Extender","Security Solution",IF(F10826="Dropbox","Standalone",IF(F10826="LF Exciter","Standalone",IF(OR(F10826="Monitor",F10826="Virtual Wall"),IF(VLOOKUP(H10826,IRDeviceDetails!$A$1:$B$10000,2,FALSE)=0,"Standalone",IF(ISNUMBER(MATCH(H10826,ConfigGrouping!$D$1:$D$10000,0)),"Primary","Secondary")),"")))))))))</f>
        <v/>
      </c>
    </row>
    <row r="10827" spans="5:5" ht="15" customHeight="1" x14ac:dyDescent="0.35">
      <c r="E10827" s="11" t="str">
        <f>IF(F10827="Primary Timing Controller","Timing",IF(F10827="Secondary Timing Controller","Timing",IF(F10827="Star","Ethernet",IF(F10827="Door Controller","Security Solution",IF(F10827="Elevator Controller","Security Solution",IF(F10827="Range Extender","Security Solution",IF(F10827="Dropbox","Standalone",IF(F10827="LF Exciter","Standalone",IF(OR(F10827="Monitor",F10827="Virtual Wall"),IF(VLOOKUP(H10827,IRDeviceDetails!$A$1:$B$10000,2,FALSE)=0,"Standalone",IF(ISNUMBER(MATCH(H10827,ConfigGrouping!$D$1:$D$10000,0)),"Primary","Secondary")),"")))))))))</f>
        <v/>
      </c>
    </row>
    <row r="10828" spans="5:5" ht="15" customHeight="1" x14ac:dyDescent="0.35">
      <c r="E10828" s="11" t="str">
        <f>IF(F10828="Primary Timing Controller","Timing",IF(F10828="Secondary Timing Controller","Timing",IF(F10828="Star","Ethernet",IF(F10828="Door Controller","Security Solution",IF(F10828="Elevator Controller","Security Solution",IF(F10828="Range Extender","Security Solution",IF(F10828="Dropbox","Standalone",IF(F10828="LF Exciter","Standalone",IF(OR(F10828="Monitor",F10828="Virtual Wall"),IF(VLOOKUP(H10828,IRDeviceDetails!$A$1:$B$10000,2,FALSE)=0,"Standalone",IF(ISNUMBER(MATCH(H10828,ConfigGrouping!$D$1:$D$10000,0)),"Primary","Secondary")),"")))))))))</f>
        <v/>
      </c>
    </row>
    <row r="10829" spans="5:5" ht="15" customHeight="1" x14ac:dyDescent="0.35">
      <c r="E10829" s="11" t="str">
        <f>IF(F10829="Primary Timing Controller","Timing",IF(F10829="Secondary Timing Controller","Timing",IF(F10829="Star","Ethernet",IF(F10829="Door Controller","Security Solution",IF(F10829="Elevator Controller","Security Solution",IF(F10829="Range Extender","Security Solution",IF(F10829="Dropbox","Standalone",IF(F10829="LF Exciter","Standalone",IF(OR(F10829="Monitor",F10829="Virtual Wall"),IF(VLOOKUP(H10829,IRDeviceDetails!$A$1:$B$10000,2,FALSE)=0,"Standalone",IF(ISNUMBER(MATCH(H10829,ConfigGrouping!$D$1:$D$10000,0)),"Primary","Secondary")),"")))))))))</f>
        <v/>
      </c>
    </row>
    <row r="10830" spans="5:5" ht="15" customHeight="1" x14ac:dyDescent="0.35">
      <c r="E10830" s="11" t="str">
        <f>IF(F10830="Primary Timing Controller","Timing",IF(F10830="Secondary Timing Controller","Timing",IF(F10830="Star","Ethernet",IF(F10830="Door Controller","Security Solution",IF(F10830="Elevator Controller","Security Solution",IF(F10830="Range Extender","Security Solution",IF(F10830="Dropbox","Standalone",IF(F10830="LF Exciter","Standalone",IF(OR(F10830="Monitor",F10830="Virtual Wall"),IF(VLOOKUP(H10830,IRDeviceDetails!$A$1:$B$10000,2,FALSE)=0,"Standalone",IF(ISNUMBER(MATCH(H10830,ConfigGrouping!$D$1:$D$10000,0)),"Primary","Secondary")),"")))))))))</f>
        <v/>
      </c>
    </row>
    <row r="10831" spans="5:5" ht="15" customHeight="1" x14ac:dyDescent="0.35">
      <c r="E10831" s="11" t="str">
        <f>IF(F10831="Primary Timing Controller","Timing",IF(F10831="Secondary Timing Controller","Timing",IF(F10831="Star","Ethernet",IF(F10831="Door Controller","Security Solution",IF(F10831="Elevator Controller","Security Solution",IF(F10831="Range Extender","Security Solution",IF(F10831="Dropbox","Standalone",IF(F10831="LF Exciter","Standalone",IF(OR(F10831="Monitor",F10831="Virtual Wall"),IF(VLOOKUP(H10831,IRDeviceDetails!$A$1:$B$10000,2,FALSE)=0,"Standalone",IF(ISNUMBER(MATCH(H10831,ConfigGrouping!$D$1:$D$10000,0)),"Primary","Secondary")),"")))))))))</f>
        <v/>
      </c>
    </row>
    <row r="10832" spans="5:5" ht="15" customHeight="1" x14ac:dyDescent="0.35">
      <c r="E10832" s="11" t="str">
        <f>IF(F10832="Primary Timing Controller","Timing",IF(F10832="Secondary Timing Controller","Timing",IF(F10832="Star","Ethernet",IF(F10832="Door Controller","Security Solution",IF(F10832="Elevator Controller","Security Solution",IF(F10832="Range Extender","Security Solution",IF(F10832="Dropbox","Standalone",IF(F10832="LF Exciter","Standalone",IF(OR(F10832="Monitor",F10832="Virtual Wall"),IF(VLOOKUP(H10832,IRDeviceDetails!$A$1:$B$10000,2,FALSE)=0,"Standalone",IF(ISNUMBER(MATCH(H10832,ConfigGrouping!$D$1:$D$10000,0)),"Primary","Secondary")),"")))))))))</f>
        <v/>
      </c>
    </row>
    <row r="10833" spans="5:5" ht="15" customHeight="1" x14ac:dyDescent="0.35">
      <c r="E10833" s="11" t="str">
        <f>IF(F10833="Primary Timing Controller","Timing",IF(F10833="Secondary Timing Controller","Timing",IF(F10833="Star","Ethernet",IF(F10833="Door Controller","Security Solution",IF(F10833="Elevator Controller","Security Solution",IF(F10833="Range Extender","Security Solution",IF(F10833="Dropbox","Standalone",IF(F10833="LF Exciter","Standalone",IF(OR(F10833="Monitor",F10833="Virtual Wall"),IF(VLOOKUP(H10833,IRDeviceDetails!$A$1:$B$10000,2,FALSE)=0,"Standalone",IF(ISNUMBER(MATCH(H10833,ConfigGrouping!$D$1:$D$10000,0)),"Primary","Secondary")),"")))))))))</f>
        <v/>
      </c>
    </row>
    <row r="10834" spans="5:5" ht="15" customHeight="1" x14ac:dyDescent="0.35">
      <c r="E10834" s="11" t="str">
        <f>IF(F10834="Primary Timing Controller","Timing",IF(F10834="Secondary Timing Controller","Timing",IF(F10834="Star","Ethernet",IF(F10834="Door Controller","Security Solution",IF(F10834="Elevator Controller","Security Solution",IF(F10834="Range Extender","Security Solution",IF(F10834="Dropbox","Standalone",IF(F10834="LF Exciter","Standalone",IF(OR(F10834="Monitor",F10834="Virtual Wall"),IF(VLOOKUP(H10834,IRDeviceDetails!$A$1:$B$10000,2,FALSE)=0,"Standalone",IF(ISNUMBER(MATCH(H10834,ConfigGrouping!$D$1:$D$10000,0)),"Primary","Secondary")),"")))))))))</f>
        <v/>
      </c>
    </row>
    <row r="10835" spans="5:5" ht="15" customHeight="1" x14ac:dyDescent="0.35">
      <c r="E10835" s="11" t="str">
        <f>IF(F10835="Primary Timing Controller","Timing",IF(F10835="Secondary Timing Controller","Timing",IF(F10835="Star","Ethernet",IF(F10835="Door Controller","Security Solution",IF(F10835="Elevator Controller","Security Solution",IF(F10835="Range Extender","Security Solution",IF(F10835="Dropbox","Standalone",IF(F10835="LF Exciter","Standalone",IF(OR(F10835="Monitor",F10835="Virtual Wall"),IF(VLOOKUP(H10835,IRDeviceDetails!$A$1:$B$10000,2,FALSE)=0,"Standalone",IF(ISNUMBER(MATCH(H10835,ConfigGrouping!$D$1:$D$10000,0)),"Primary","Secondary")),"")))))))))</f>
        <v/>
      </c>
    </row>
    <row r="10836" spans="5:5" ht="15" customHeight="1" x14ac:dyDescent="0.35">
      <c r="E10836" s="11" t="str">
        <f>IF(F10836="Primary Timing Controller","Timing",IF(F10836="Secondary Timing Controller","Timing",IF(F10836="Star","Ethernet",IF(F10836="Door Controller","Security Solution",IF(F10836="Elevator Controller","Security Solution",IF(F10836="Range Extender","Security Solution",IF(F10836="Dropbox","Standalone",IF(F10836="LF Exciter","Standalone",IF(OR(F10836="Monitor",F10836="Virtual Wall"),IF(VLOOKUP(H10836,IRDeviceDetails!$A$1:$B$10000,2,FALSE)=0,"Standalone",IF(ISNUMBER(MATCH(H10836,ConfigGrouping!$D$1:$D$10000,0)),"Primary","Secondary")),"")))))))))</f>
        <v/>
      </c>
    </row>
    <row r="10837" spans="5:5" ht="15" customHeight="1" x14ac:dyDescent="0.35">
      <c r="E10837" s="11" t="str">
        <f>IF(F10837="Primary Timing Controller","Timing",IF(F10837="Secondary Timing Controller","Timing",IF(F10837="Star","Ethernet",IF(F10837="Door Controller","Security Solution",IF(F10837="Elevator Controller","Security Solution",IF(F10837="Range Extender","Security Solution",IF(F10837="Dropbox","Standalone",IF(F10837="LF Exciter","Standalone",IF(OR(F10837="Monitor",F10837="Virtual Wall"),IF(VLOOKUP(H10837,IRDeviceDetails!$A$1:$B$10000,2,FALSE)=0,"Standalone",IF(ISNUMBER(MATCH(H10837,ConfigGrouping!$D$1:$D$10000,0)),"Primary","Secondary")),"")))))))))</f>
        <v/>
      </c>
    </row>
    <row r="10838" spans="5:5" ht="15" customHeight="1" x14ac:dyDescent="0.35">
      <c r="E10838" s="11" t="str">
        <f>IF(F10838="Primary Timing Controller","Timing",IF(F10838="Secondary Timing Controller","Timing",IF(F10838="Star","Ethernet",IF(F10838="Door Controller","Security Solution",IF(F10838="Elevator Controller","Security Solution",IF(F10838="Range Extender","Security Solution",IF(F10838="Dropbox","Standalone",IF(F10838="LF Exciter","Standalone",IF(OR(F10838="Monitor",F10838="Virtual Wall"),IF(VLOOKUP(H10838,IRDeviceDetails!$A$1:$B$10000,2,FALSE)=0,"Standalone",IF(ISNUMBER(MATCH(H10838,ConfigGrouping!$D$1:$D$10000,0)),"Primary","Secondary")),"")))))))))</f>
        <v/>
      </c>
    </row>
    <row r="10839" spans="5:5" ht="15" customHeight="1" x14ac:dyDescent="0.35">
      <c r="E10839" s="11" t="str">
        <f>IF(F10839="Primary Timing Controller","Timing",IF(F10839="Secondary Timing Controller","Timing",IF(F10839="Star","Ethernet",IF(F10839="Door Controller","Security Solution",IF(F10839="Elevator Controller","Security Solution",IF(F10839="Range Extender","Security Solution",IF(F10839="Dropbox","Standalone",IF(F10839="LF Exciter","Standalone",IF(OR(F10839="Monitor",F10839="Virtual Wall"),IF(VLOOKUP(H10839,IRDeviceDetails!$A$1:$B$10000,2,FALSE)=0,"Standalone",IF(ISNUMBER(MATCH(H10839,ConfigGrouping!$D$1:$D$10000,0)),"Primary","Secondary")),"")))))))))</f>
        <v/>
      </c>
    </row>
    <row r="10840" spans="5:5" ht="15" customHeight="1" x14ac:dyDescent="0.35">
      <c r="E10840" s="11" t="str">
        <f>IF(F10840="Primary Timing Controller","Timing",IF(F10840="Secondary Timing Controller","Timing",IF(F10840="Star","Ethernet",IF(F10840="Door Controller","Security Solution",IF(F10840="Elevator Controller","Security Solution",IF(F10840="Range Extender","Security Solution",IF(F10840="Dropbox","Standalone",IF(F10840="LF Exciter","Standalone",IF(OR(F10840="Monitor",F10840="Virtual Wall"),IF(VLOOKUP(H10840,IRDeviceDetails!$A$1:$B$10000,2,FALSE)=0,"Standalone",IF(ISNUMBER(MATCH(H10840,ConfigGrouping!$D$1:$D$10000,0)),"Primary","Secondary")),"")))))))))</f>
        <v/>
      </c>
    </row>
    <row r="10841" spans="5:5" ht="15" customHeight="1" x14ac:dyDescent="0.35">
      <c r="E10841" s="11" t="str">
        <f>IF(F10841="Primary Timing Controller","Timing",IF(F10841="Secondary Timing Controller","Timing",IF(F10841="Star","Ethernet",IF(F10841="Door Controller","Security Solution",IF(F10841="Elevator Controller","Security Solution",IF(F10841="Range Extender","Security Solution",IF(F10841="Dropbox","Standalone",IF(F10841="LF Exciter","Standalone",IF(OR(F10841="Monitor",F10841="Virtual Wall"),IF(VLOOKUP(H10841,IRDeviceDetails!$A$1:$B$10000,2,FALSE)=0,"Standalone",IF(ISNUMBER(MATCH(H10841,ConfigGrouping!$D$1:$D$10000,0)),"Primary","Secondary")),"")))))))))</f>
        <v/>
      </c>
    </row>
    <row r="10842" spans="5:5" ht="15" customHeight="1" x14ac:dyDescent="0.35">
      <c r="E10842" s="11" t="str">
        <f>IF(F10842="Primary Timing Controller","Timing",IF(F10842="Secondary Timing Controller","Timing",IF(F10842="Star","Ethernet",IF(F10842="Door Controller","Security Solution",IF(F10842="Elevator Controller","Security Solution",IF(F10842="Range Extender","Security Solution",IF(F10842="Dropbox","Standalone",IF(F10842="LF Exciter","Standalone",IF(OR(F10842="Monitor",F10842="Virtual Wall"),IF(VLOOKUP(H10842,IRDeviceDetails!$A$1:$B$10000,2,FALSE)=0,"Standalone",IF(ISNUMBER(MATCH(H10842,ConfigGrouping!$D$1:$D$10000,0)),"Primary","Secondary")),"")))))))))</f>
        <v/>
      </c>
    </row>
    <row r="10843" spans="5:5" ht="15" customHeight="1" x14ac:dyDescent="0.35">
      <c r="E10843" s="11" t="str">
        <f>IF(F10843="Primary Timing Controller","Timing",IF(F10843="Secondary Timing Controller","Timing",IF(F10843="Star","Ethernet",IF(F10843="Door Controller","Security Solution",IF(F10843="Elevator Controller","Security Solution",IF(F10843="Range Extender","Security Solution",IF(F10843="Dropbox","Standalone",IF(F10843="LF Exciter","Standalone",IF(OR(F10843="Monitor",F10843="Virtual Wall"),IF(VLOOKUP(H10843,IRDeviceDetails!$A$1:$B$10000,2,FALSE)=0,"Standalone",IF(ISNUMBER(MATCH(H10843,ConfigGrouping!$D$1:$D$10000,0)),"Primary","Secondary")),"")))))))))</f>
        <v/>
      </c>
    </row>
    <row r="10844" spans="5:5" ht="15" customHeight="1" x14ac:dyDescent="0.35">
      <c r="E10844" s="11" t="str">
        <f>IF(F10844="Primary Timing Controller","Timing",IF(F10844="Secondary Timing Controller","Timing",IF(F10844="Star","Ethernet",IF(F10844="Door Controller","Security Solution",IF(F10844="Elevator Controller","Security Solution",IF(F10844="Range Extender","Security Solution",IF(F10844="Dropbox","Standalone",IF(F10844="LF Exciter","Standalone",IF(OR(F10844="Monitor",F10844="Virtual Wall"),IF(VLOOKUP(H10844,IRDeviceDetails!$A$1:$B$10000,2,FALSE)=0,"Standalone",IF(ISNUMBER(MATCH(H10844,ConfigGrouping!$D$1:$D$10000,0)),"Primary","Secondary")),"")))))))))</f>
        <v/>
      </c>
    </row>
    <row r="10845" spans="5:5" ht="15" customHeight="1" x14ac:dyDescent="0.35">
      <c r="E10845" s="11" t="str">
        <f>IF(F10845="Primary Timing Controller","Timing",IF(F10845="Secondary Timing Controller","Timing",IF(F10845="Star","Ethernet",IF(F10845="Door Controller","Security Solution",IF(F10845="Elevator Controller","Security Solution",IF(F10845="Range Extender","Security Solution",IF(F10845="Dropbox","Standalone",IF(F10845="LF Exciter","Standalone",IF(OR(F10845="Monitor",F10845="Virtual Wall"),IF(VLOOKUP(H10845,IRDeviceDetails!$A$1:$B$10000,2,FALSE)=0,"Standalone",IF(ISNUMBER(MATCH(H10845,ConfigGrouping!$D$1:$D$10000,0)),"Primary","Secondary")),"")))))))))</f>
        <v/>
      </c>
    </row>
    <row r="10846" spans="5:5" ht="15" customHeight="1" x14ac:dyDescent="0.35">
      <c r="E10846" s="11" t="str">
        <f>IF(F10846="Primary Timing Controller","Timing",IF(F10846="Secondary Timing Controller","Timing",IF(F10846="Star","Ethernet",IF(F10846="Door Controller","Security Solution",IF(F10846="Elevator Controller","Security Solution",IF(F10846="Range Extender","Security Solution",IF(F10846="Dropbox","Standalone",IF(F10846="LF Exciter","Standalone",IF(OR(F10846="Monitor",F10846="Virtual Wall"),IF(VLOOKUP(H10846,IRDeviceDetails!$A$1:$B$10000,2,FALSE)=0,"Standalone",IF(ISNUMBER(MATCH(H10846,ConfigGrouping!$D$1:$D$10000,0)),"Primary","Secondary")),"")))))))))</f>
        <v/>
      </c>
    </row>
    <row r="10847" spans="5:5" ht="15" customHeight="1" x14ac:dyDescent="0.35">
      <c r="E10847" s="11" t="str">
        <f>IF(F10847="Primary Timing Controller","Timing",IF(F10847="Secondary Timing Controller","Timing",IF(F10847="Star","Ethernet",IF(F10847="Door Controller","Security Solution",IF(F10847="Elevator Controller","Security Solution",IF(F10847="Range Extender","Security Solution",IF(F10847="Dropbox","Standalone",IF(F10847="LF Exciter","Standalone",IF(OR(F10847="Monitor",F10847="Virtual Wall"),IF(VLOOKUP(H10847,IRDeviceDetails!$A$1:$B$10000,2,FALSE)=0,"Standalone",IF(ISNUMBER(MATCH(H10847,ConfigGrouping!$D$1:$D$10000,0)),"Primary","Secondary")),"")))))))))</f>
        <v/>
      </c>
    </row>
    <row r="10848" spans="5:5" ht="15" customHeight="1" x14ac:dyDescent="0.35">
      <c r="E10848" s="11" t="str">
        <f>IF(F10848="Primary Timing Controller","Timing",IF(F10848="Secondary Timing Controller","Timing",IF(F10848="Star","Ethernet",IF(F10848="Door Controller","Security Solution",IF(F10848="Elevator Controller","Security Solution",IF(F10848="Range Extender","Security Solution",IF(F10848="Dropbox","Standalone",IF(F10848="LF Exciter","Standalone",IF(OR(F10848="Monitor",F10848="Virtual Wall"),IF(VLOOKUP(H10848,IRDeviceDetails!$A$1:$B$10000,2,FALSE)=0,"Standalone",IF(ISNUMBER(MATCH(H10848,ConfigGrouping!$D$1:$D$10000,0)),"Primary","Secondary")),"")))))))))</f>
        <v/>
      </c>
    </row>
    <row r="10849" spans="5:5" ht="15" customHeight="1" x14ac:dyDescent="0.35">
      <c r="E10849" s="11" t="str">
        <f>IF(F10849="Primary Timing Controller","Timing",IF(F10849="Secondary Timing Controller","Timing",IF(F10849="Star","Ethernet",IF(F10849="Door Controller","Security Solution",IF(F10849="Elevator Controller","Security Solution",IF(F10849="Range Extender","Security Solution",IF(F10849="Dropbox","Standalone",IF(F10849="LF Exciter","Standalone",IF(OR(F10849="Monitor",F10849="Virtual Wall"),IF(VLOOKUP(H10849,IRDeviceDetails!$A$1:$B$10000,2,FALSE)=0,"Standalone",IF(ISNUMBER(MATCH(H10849,ConfigGrouping!$D$1:$D$10000,0)),"Primary","Secondary")),"")))))))))</f>
        <v/>
      </c>
    </row>
    <row r="10850" spans="5:5" ht="15" customHeight="1" x14ac:dyDescent="0.35">
      <c r="E10850" s="11" t="str">
        <f>IF(F10850="Primary Timing Controller","Timing",IF(F10850="Secondary Timing Controller","Timing",IF(F10850="Star","Ethernet",IF(F10850="Door Controller","Security Solution",IF(F10850="Elevator Controller","Security Solution",IF(F10850="Range Extender","Security Solution",IF(F10850="Dropbox","Standalone",IF(F10850="LF Exciter","Standalone",IF(OR(F10850="Monitor",F10850="Virtual Wall"),IF(VLOOKUP(H10850,IRDeviceDetails!$A$1:$B$10000,2,FALSE)=0,"Standalone",IF(ISNUMBER(MATCH(H10850,ConfigGrouping!$D$1:$D$10000,0)),"Primary","Secondary")),"")))))))))</f>
        <v/>
      </c>
    </row>
    <row r="10851" spans="5:5" ht="15" customHeight="1" x14ac:dyDescent="0.35">
      <c r="E10851" s="11" t="str">
        <f>IF(F10851="Primary Timing Controller","Timing",IF(F10851="Secondary Timing Controller","Timing",IF(F10851="Star","Ethernet",IF(F10851="Door Controller","Security Solution",IF(F10851="Elevator Controller","Security Solution",IF(F10851="Range Extender","Security Solution",IF(F10851="Dropbox","Standalone",IF(F10851="LF Exciter","Standalone",IF(OR(F10851="Monitor",F10851="Virtual Wall"),IF(VLOOKUP(H10851,IRDeviceDetails!$A$1:$B$10000,2,FALSE)=0,"Standalone",IF(ISNUMBER(MATCH(H10851,ConfigGrouping!$D$1:$D$10000,0)),"Primary","Secondary")),"")))))))))</f>
        <v/>
      </c>
    </row>
    <row r="10852" spans="5:5" ht="15" customHeight="1" x14ac:dyDescent="0.35">
      <c r="E10852" s="11" t="str">
        <f>IF(F10852="Primary Timing Controller","Timing",IF(F10852="Secondary Timing Controller","Timing",IF(F10852="Star","Ethernet",IF(F10852="Door Controller","Security Solution",IF(F10852="Elevator Controller","Security Solution",IF(F10852="Range Extender","Security Solution",IF(F10852="Dropbox","Standalone",IF(F10852="LF Exciter","Standalone",IF(OR(F10852="Monitor",F10852="Virtual Wall"),IF(VLOOKUP(H10852,IRDeviceDetails!$A$1:$B$10000,2,FALSE)=0,"Standalone",IF(ISNUMBER(MATCH(H10852,ConfigGrouping!$D$1:$D$10000,0)),"Primary","Secondary")),"")))))))))</f>
        <v/>
      </c>
    </row>
    <row r="10853" spans="5:5" ht="15" customHeight="1" x14ac:dyDescent="0.35">
      <c r="E10853" s="11" t="str">
        <f>IF(F10853="Primary Timing Controller","Timing",IF(F10853="Secondary Timing Controller","Timing",IF(F10853="Star","Ethernet",IF(F10853="Door Controller","Security Solution",IF(F10853="Elevator Controller","Security Solution",IF(F10853="Range Extender","Security Solution",IF(F10853="Dropbox","Standalone",IF(F10853="LF Exciter","Standalone",IF(OR(F10853="Monitor",F10853="Virtual Wall"),IF(VLOOKUP(H10853,IRDeviceDetails!$A$1:$B$10000,2,FALSE)=0,"Standalone",IF(ISNUMBER(MATCH(H10853,ConfigGrouping!$D$1:$D$10000,0)),"Primary","Secondary")),"")))))))))</f>
        <v/>
      </c>
    </row>
    <row r="10854" spans="5:5" ht="15" customHeight="1" x14ac:dyDescent="0.35">
      <c r="E10854" s="11" t="str">
        <f>IF(F10854="Primary Timing Controller","Timing",IF(F10854="Secondary Timing Controller","Timing",IF(F10854="Star","Ethernet",IF(F10854="Door Controller","Security Solution",IF(F10854="Elevator Controller","Security Solution",IF(F10854="Range Extender","Security Solution",IF(F10854="Dropbox","Standalone",IF(F10854="LF Exciter","Standalone",IF(OR(F10854="Monitor",F10854="Virtual Wall"),IF(VLOOKUP(H10854,IRDeviceDetails!$A$1:$B$10000,2,FALSE)=0,"Standalone",IF(ISNUMBER(MATCH(H10854,ConfigGrouping!$D$1:$D$10000,0)),"Primary","Secondary")),"")))))))))</f>
        <v/>
      </c>
    </row>
    <row r="10855" spans="5:5" ht="15" customHeight="1" x14ac:dyDescent="0.35">
      <c r="E10855" s="11" t="str">
        <f>IF(F10855="Primary Timing Controller","Timing",IF(F10855="Secondary Timing Controller","Timing",IF(F10855="Star","Ethernet",IF(F10855="Door Controller","Security Solution",IF(F10855="Elevator Controller","Security Solution",IF(F10855="Range Extender","Security Solution",IF(F10855="Dropbox","Standalone",IF(F10855="LF Exciter","Standalone",IF(OR(F10855="Monitor",F10855="Virtual Wall"),IF(VLOOKUP(H10855,IRDeviceDetails!$A$1:$B$10000,2,FALSE)=0,"Standalone",IF(ISNUMBER(MATCH(H10855,ConfigGrouping!$D$1:$D$10000,0)),"Primary","Secondary")),"")))))))))</f>
        <v/>
      </c>
    </row>
    <row r="10856" spans="5:5" ht="15" customHeight="1" x14ac:dyDescent="0.35">
      <c r="E10856" s="11" t="str">
        <f>IF(F10856="Primary Timing Controller","Timing",IF(F10856="Secondary Timing Controller","Timing",IF(F10856="Star","Ethernet",IF(F10856="Door Controller","Security Solution",IF(F10856="Elevator Controller","Security Solution",IF(F10856="Range Extender","Security Solution",IF(F10856="Dropbox","Standalone",IF(F10856="LF Exciter","Standalone",IF(OR(F10856="Monitor",F10856="Virtual Wall"),IF(VLOOKUP(H10856,IRDeviceDetails!$A$1:$B$10000,2,FALSE)=0,"Standalone",IF(ISNUMBER(MATCH(H10856,ConfigGrouping!$D$1:$D$10000,0)),"Primary","Secondary")),"")))))))))</f>
        <v/>
      </c>
    </row>
    <row r="10857" spans="5:5" ht="15" customHeight="1" x14ac:dyDescent="0.35">
      <c r="E10857" s="11" t="str">
        <f>IF(F10857="Primary Timing Controller","Timing",IF(F10857="Secondary Timing Controller","Timing",IF(F10857="Star","Ethernet",IF(F10857="Door Controller","Security Solution",IF(F10857="Elevator Controller","Security Solution",IF(F10857="Range Extender","Security Solution",IF(F10857="Dropbox","Standalone",IF(F10857="LF Exciter","Standalone",IF(OR(F10857="Monitor",F10857="Virtual Wall"),IF(VLOOKUP(H10857,IRDeviceDetails!$A$1:$B$10000,2,FALSE)=0,"Standalone",IF(ISNUMBER(MATCH(H10857,ConfigGrouping!$D$1:$D$10000,0)),"Primary","Secondary")),"")))))))))</f>
        <v/>
      </c>
    </row>
    <row r="10858" spans="5:5" ht="15" customHeight="1" x14ac:dyDescent="0.35">
      <c r="E10858" s="11" t="str">
        <f>IF(F10858="Primary Timing Controller","Timing",IF(F10858="Secondary Timing Controller","Timing",IF(F10858="Star","Ethernet",IF(F10858="Door Controller","Security Solution",IF(F10858="Elevator Controller","Security Solution",IF(F10858="Range Extender","Security Solution",IF(F10858="Dropbox","Standalone",IF(F10858="LF Exciter","Standalone",IF(OR(F10858="Monitor",F10858="Virtual Wall"),IF(VLOOKUP(H10858,IRDeviceDetails!$A$1:$B$10000,2,FALSE)=0,"Standalone",IF(ISNUMBER(MATCH(H10858,ConfigGrouping!$D$1:$D$10000,0)),"Primary","Secondary")),"")))))))))</f>
        <v/>
      </c>
    </row>
    <row r="10859" spans="5:5" ht="15" customHeight="1" x14ac:dyDescent="0.35">
      <c r="E10859" s="11" t="str">
        <f>IF(F10859="Primary Timing Controller","Timing",IF(F10859="Secondary Timing Controller","Timing",IF(F10859="Star","Ethernet",IF(F10859="Door Controller","Security Solution",IF(F10859="Elevator Controller","Security Solution",IF(F10859="Range Extender","Security Solution",IF(F10859="Dropbox","Standalone",IF(F10859="LF Exciter","Standalone",IF(OR(F10859="Monitor",F10859="Virtual Wall"),IF(VLOOKUP(H10859,IRDeviceDetails!$A$1:$B$10000,2,FALSE)=0,"Standalone",IF(ISNUMBER(MATCH(H10859,ConfigGrouping!$D$1:$D$10000,0)),"Primary","Secondary")),"")))))))))</f>
        <v/>
      </c>
    </row>
    <row r="10860" spans="5:5" ht="15" customHeight="1" x14ac:dyDescent="0.35">
      <c r="E10860" s="11" t="str">
        <f>IF(F10860="Primary Timing Controller","Timing",IF(F10860="Secondary Timing Controller","Timing",IF(F10860="Star","Ethernet",IF(F10860="Door Controller","Security Solution",IF(F10860="Elevator Controller","Security Solution",IF(F10860="Range Extender","Security Solution",IF(F10860="Dropbox","Standalone",IF(F10860="LF Exciter","Standalone",IF(OR(F10860="Monitor",F10860="Virtual Wall"),IF(VLOOKUP(H10860,IRDeviceDetails!$A$1:$B$10000,2,FALSE)=0,"Standalone",IF(ISNUMBER(MATCH(H10860,ConfigGrouping!$D$1:$D$10000,0)),"Primary","Secondary")),"")))))))))</f>
        <v/>
      </c>
    </row>
    <row r="10861" spans="5:5" ht="15" customHeight="1" x14ac:dyDescent="0.35">
      <c r="E10861" s="11" t="str">
        <f>IF(F10861="Primary Timing Controller","Timing",IF(F10861="Secondary Timing Controller","Timing",IF(F10861="Star","Ethernet",IF(F10861="Door Controller","Security Solution",IF(F10861="Elevator Controller","Security Solution",IF(F10861="Range Extender","Security Solution",IF(F10861="Dropbox","Standalone",IF(F10861="LF Exciter","Standalone",IF(OR(F10861="Monitor",F10861="Virtual Wall"),IF(VLOOKUP(H10861,IRDeviceDetails!$A$1:$B$10000,2,FALSE)=0,"Standalone",IF(ISNUMBER(MATCH(H10861,ConfigGrouping!$D$1:$D$10000,0)),"Primary","Secondary")),"")))))))))</f>
        <v/>
      </c>
    </row>
    <row r="10862" spans="5:5" ht="15" customHeight="1" x14ac:dyDescent="0.35">
      <c r="E10862" s="11" t="str">
        <f>IF(F10862="Primary Timing Controller","Timing",IF(F10862="Secondary Timing Controller","Timing",IF(F10862="Star","Ethernet",IF(F10862="Door Controller","Security Solution",IF(F10862="Elevator Controller","Security Solution",IF(F10862="Range Extender","Security Solution",IF(F10862="Dropbox","Standalone",IF(F10862="LF Exciter","Standalone",IF(OR(F10862="Monitor",F10862="Virtual Wall"),IF(VLOOKUP(H10862,IRDeviceDetails!$A$1:$B$10000,2,FALSE)=0,"Standalone",IF(ISNUMBER(MATCH(H10862,ConfigGrouping!$D$1:$D$10000,0)),"Primary","Secondary")),"")))))))))</f>
        <v/>
      </c>
    </row>
    <row r="10863" spans="5:5" ht="15" customHeight="1" x14ac:dyDescent="0.35">
      <c r="E10863" s="11" t="str">
        <f>IF(F10863="Primary Timing Controller","Timing",IF(F10863="Secondary Timing Controller","Timing",IF(F10863="Star","Ethernet",IF(F10863="Door Controller","Security Solution",IF(F10863="Elevator Controller","Security Solution",IF(F10863="Range Extender","Security Solution",IF(F10863="Dropbox","Standalone",IF(F10863="LF Exciter","Standalone",IF(OR(F10863="Monitor",F10863="Virtual Wall"),IF(VLOOKUP(H10863,IRDeviceDetails!$A$1:$B$10000,2,FALSE)=0,"Standalone",IF(ISNUMBER(MATCH(H10863,ConfigGrouping!$D$1:$D$10000,0)),"Primary","Secondary")),"")))))))))</f>
        <v/>
      </c>
    </row>
    <row r="10864" spans="5:5" ht="15" customHeight="1" x14ac:dyDescent="0.35">
      <c r="E10864" s="11" t="str">
        <f>IF(F10864="Primary Timing Controller","Timing",IF(F10864="Secondary Timing Controller","Timing",IF(F10864="Star","Ethernet",IF(F10864="Door Controller","Security Solution",IF(F10864="Elevator Controller","Security Solution",IF(F10864="Range Extender","Security Solution",IF(F10864="Dropbox","Standalone",IF(F10864="LF Exciter","Standalone",IF(OR(F10864="Monitor",F10864="Virtual Wall"),IF(VLOOKUP(H10864,IRDeviceDetails!$A$1:$B$10000,2,FALSE)=0,"Standalone",IF(ISNUMBER(MATCH(H10864,ConfigGrouping!$D$1:$D$10000,0)),"Primary","Secondary")),"")))))))))</f>
        <v/>
      </c>
    </row>
    <row r="10865" spans="5:5" ht="15" customHeight="1" x14ac:dyDescent="0.35">
      <c r="E10865" s="11" t="str">
        <f>IF(F10865="Primary Timing Controller","Timing",IF(F10865="Secondary Timing Controller","Timing",IF(F10865="Star","Ethernet",IF(F10865="Door Controller","Security Solution",IF(F10865="Elevator Controller","Security Solution",IF(F10865="Range Extender","Security Solution",IF(F10865="Dropbox","Standalone",IF(F10865="LF Exciter","Standalone",IF(OR(F10865="Monitor",F10865="Virtual Wall"),IF(VLOOKUP(H10865,IRDeviceDetails!$A$1:$B$10000,2,FALSE)=0,"Standalone",IF(ISNUMBER(MATCH(H10865,ConfigGrouping!$D$1:$D$10000,0)),"Primary","Secondary")),"")))))))))</f>
        <v/>
      </c>
    </row>
    <row r="10866" spans="5:5" ht="15" customHeight="1" x14ac:dyDescent="0.35">
      <c r="E10866" s="11" t="str">
        <f>IF(F10866="Primary Timing Controller","Timing",IF(F10866="Secondary Timing Controller","Timing",IF(F10866="Star","Ethernet",IF(F10866="Door Controller","Security Solution",IF(F10866="Elevator Controller","Security Solution",IF(F10866="Range Extender","Security Solution",IF(F10866="Dropbox","Standalone",IF(F10866="LF Exciter","Standalone",IF(OR(F10866="Monitor",F10866="Virtual Wall"),IF(VLOOKUP(H10866,IRDeviceDetails!$A$1:$B$10000,2,FALSE)=0,"Standalone",IF(ISNUMBER(MATCH(H10866,ConfigGrouping!$D$1:$D$10000,0)),"Primary","Secondary")),"")))))))))</f>
        <v/>
      </c>
    </row>
    <row r="10867" spans="5:5" ht="15" customHeight="1" x14ac:dyDescent="0.35">
      <c r="E10867" s="11" t="str">
        <f>IF(F10867="Primary Timing Controller","Timing",IF(F10867="Secondary Timing Controller","Timing",IF(F10867="Star","Ethernet",IF(F10867="Door Controller","Security Solution",IF(F10867="Elevator Controller","Security Solution",IF(F10867="Range Extender","Security Solution",IF(F10867="Dropbox","Standalone",IF(F10867="LF Exciter","Standalone",IF(OR(F10867="Monitor",F10867="Virtual Wall"),IF(VLOOKUP(H10867,IRDeviceDetails!$A$1:$B$10000,2,FALSE)=0,"Standalone",IF(ISNUMBER(MATCH(H10867,ConfigGrouping!$D$1:$D$10000,0)),"Primary","Secondary")),"")))))))))</f>
        <v/>
      </c>
    </row>
    <row r="10868" spans="5:5" ht="15" customHeight="1" x14ac:dyDescent="0.35">
      <c r="E10868" s="11" t="str">
        <f>IF(F10868="Primary Timing Controller","Timing",IF(F10868="Secondary Timing Controller","Timing",IF(F10868="Star","Ethernet",IF(F10868="Door Controller","Security Solution",IF(F10868="Elevator Controller","Security Solution",IF(F10868="Range Extender","Security Solution",IF(F10868="Dropbox","Standalone",IF(F10868="LF Exciter","Standalone",IF(OR(F10868="Monitor",F10868="Virtual Wall"),IF(VLOOKUP(H10868,IRDeviceDetails!$A$1:$B$10000,2,FALSE)=0,"Standalone",IF(ISNUMBER(MATCH(H10868,ConfigGrouping!$D$1:$D$10000,0)),"Primary","Secondary")),"")))))))))</f>
        <v/>
      </c>
    </row>
    <row r="10869" spans="5:5" ht="15" customHeight="1" x14ac:dyDescent="0.35">
      <c r="E10869" s="11" t="str">
        <f>IF(F10869="Primary Timing Controller","Timing",IF(F10869="Secondary Timing Controller","Timing",IF(F10869="Star","Ethernet",IF(F10869="Door Controller","Security Solution",IF(F10869="Elevator Controller","Security Solution",IF(F10869="Range Extender","Security Solution",IF(F10869="Dropbox","Standalone",IF(F10869="LF Exciter","Standalone",IF(OR(F10869="Monitor",F10869="Virtual Wall"),IF(VLOOKUP(H10869,IRDeviceDetails!$A$1:$B$10000,2,FALSE)=0,"Standalone",IF(ISNUMBER(MATCH(H10869,ConfigGrouping!$D$1:$D$10000,0)),"Primary","Secondary")),"")))))))))</f>
        <v/>
      </c>
    </row>
    <row r="10870" spans="5:5" ht="15" customHeight="1" x14ac:dyDescent="0.35">
      <c r="E10870" s="11" t="str">
        <f>IF(F10870="Primary Timing Controller","Timing",IF(F10870="Secondary Timing Controller","Timing",IF(F10870="Star","Ethernet",IF(F10870="Door Controller","Security Solution",IF(F10870="Elevator Controller","Security Solution",IF(F10870="Range Extender","Security Solution",IF(F10870="Dropbox","Standalone",IF(F10870="LF Exciter","Standalone",IF(OR(F10870="Monitor",F10870="Virtual Wall"),IF(VLOOKUP(H10870,IRDeviceDetails!$A$1:$B$10000,2,FALSE)=0,"Standalone",IF(ISNUMBER(MATCH(H10870,ConfigGrouping!$D$1:$D$10000,0)),"Primary","Secondary")),"")))))))))</f>
        <v/>
      </c>
    </row>
    <row r="10871" spans="5:5" ht="15" customHeight="1" x14ac:dyDescent="0.35">
      <c r="E10871" s="11" t="str">
        <f>IF(F10871="Primary Timing Controller","Timing",IF(F10871="Secondary Timing Controller","Timing",IF(F10871="Star","Ethernet",IF(F10871="Door Controller","Security Solution",IF(F10871="Elevator Controller","Security Solution",IF(F10871="Range Extender","Security Solution",IF(F10871="Dropbox","Standalone",IF(F10871="LF Exciter","Standalone",IF(OR(F10871="Monitor",F10871="Virtual Wall"),IF(VLOOKUP(H10871,IRDeviceDetails!$A$1:$B$10000,2,FALSE)=0,"Standalone",IF(ISNUMBER(MATCH(H10871,ConfigGrouping!$D$1:$D$10000,0)),"Primary","Secondary")),"")))))))))</f>
        <v/>
      </c>
    </row>
    <row r="10872" spans="5:5" ht="15" customHeight="1" x14ac:dyDescent="0.35">
      <c r="E10872" s="11" t="str">
        <f>IF(F10872="Primary Timing Controller","Timing",IF(F10872="Secondary Timing Controller","Timing",IF(F10872="Star","Ethernet",IF(F10872="Door Controller","Security Solution",IF(F10872="Elevator Controller","Security Solution",IF(F10872="Range Extender","Security Solution",IF(F10872="Dropbox","Standalone",IF(F10872="LF Exciter","Standalone",IF(OR(F10872="Monitor",F10872="Virtual Wall"),IF(VLOOKUP(H10872,IRDeviceDetails!$A$1:$B$10000,2,FALSE)=0,"Standalone",IF(ISNUMBER(MATCH(H10872,ConfigGrouping!$D$1:$D$10000,0)),"Primary","Secondary")),"")))))))))</f>
        <v/>
      </c>
    </row>
    <row r="10873" spans="5:5" ht="15" customHeight="1" x14ac:dyDescent="0.35">
      <c r="E10873" s="11" t="str">
        <f>IF(F10873="Primary Timing Controller","Timing",IF(F10873="Secondary Timing Controller","Timing",IF(F10873="Star","Ethernet",IF(F10873="Door Controller","Security Solution",IF(F10873="Elevator Controller","Security Solution",IF(F10873="Range Extender","Security Solution",IF(F10873="Dropbox","Standalone",IF(F10873="LF Exciter","Standalone",IF(OR(F10873="Monitor",F10873="Virtual Wall"),IF(VLOOKUP(H10873,IRDeviceDetails!$A$1:$B$10000,2,FALSE)=0,"Standalone",IF(ISNUMBER(MATCH(H10873,ConfigGrouping!$D$1:$D$10000,0)),"Primary","Secondary")),"")))))))))</f>
        <v/>
      </c>
    </row>
    <row r="10874" spans="5:5" ht="15" customHeight="1" x14ac:dyDescent="0.35">
      <c r="E10874" s="11" t="str">
        <f>IF(F10874="Primary Timing Controller","Timing",IF(F10874="Secondary Timing Controller","Timing",IF(F10874="Star","Ethernet",IF(F10874="Door Controller","Security Solution",IF(F10874="Elevator Controller","Security Solution",IF(F10874="Range Extender","Security Solution",IF(F10874="Dropbox","Standalone",IF(F10874="LF Exciter","Standalone",IF(OR(F10874="Monitor",F10874="Virtual Wall"),IF(VLOOKUP(H10874,IRDeviceDetails!$A$1:$B$10000,2,FALSE)=0,"Standalone",IF(ISNUMBER(MATCH(H10874,ConfigGrouping!$D$1:$D$10000,0)),"Primary","Secondary")),"")))))))))</f>
        <v/>
      </c>
    </row>
    <row r="10875" spans="5:5" ht="15" customHeight="1" x14ac:dyDescent="0.35">
      <c r="E10875" s="11" t="str">
        <f>IF(F10875="Primary Timing Controller","Timing",IF(F10875="Secondary Timing Controller","Timing",IF(F10875="Star","Ethernet",IF(F10875="Door Controller","Security Solution",IF(F10875="Elevator Controller","Security Solution",IF(F10875="Range Extender","Security Solution",IF(F10875="Dropbox","Standalone",IF(F10875="LF Exciter","Standalone",IF(OR(F10875="Monitor",F10875="Virtual Wall"),IF(VLOOKUP(H10875,IRDeviceDetails!$A$1:$B$10000,2,FALSE)=0,"Standalone",IF(ISNUMBER(MATCH(H10875,ConfigGrouping!$D$1:$D$10000,0)),"Primary","Secondary")),"")))))))))</f>
        <v/>
      </c>
    </row>
    <row r="10876" spans="5:5" ht="15" customHeight="1" x14ac:dyDescent="0.35">
      <c r="E10876" s="11" t="str">
        <f>IF(F10876="Primary Timing Controller","Timing",IF(F10876="Secondary Timing Controller","Timing",IF(F10876="Star","Ethernet",IF(F10876="Door Controller","Security Solution",IF(F10876="Elevator Controller","Security Solution",IF(F10876="Range Extender","Security Solution",IF(F10876="Dropbox","Standalone",IF(F10876="LF Exciter","Standalone",IF(OR(F10876="Monitor",F10876="Virtual Wall"),IF(VLOOKUP(H10876,IRDeviceDetails!$A$1:$B$10000,2,FALSE)=0,"Standalone",IF(ISNUMBER(MATCH(H10876,ConfigGrouping!$D$1:$D$10000,0)),"Primary","Secondary")),"")))))))))</f>
        <v/>
      </c>
    </row>
    <row r="10877" spans="5:5" ht="15" customHeight="1" x14ac:dyDescent="0.35">
      <c r="E10877" s="11" t="str">
        <f>IF(F10877="Primary Timing Controller","Timing",IF(F10877="Secondary Timing Controller","Timing",IF(F10877="Star","Ethernet",IF(F10877="Door Controller","Security Solution",IF(F10877="Elevator Controller","Security Solution",IF(F10877="Range Extender","Security Solution",IF(F10877="Dropbox","Standalone",IF(F10877="LF Exciter","Standalone",IF(OR(F10877="Monitor",F10877="Virtual Wall"),IF(VLOOKUP(H10877,IRDeviceDetails!$A$1:$B$10000,2,FALSE)=0,"Standalone",IF(ISNUMBER(MATCH(H10877,ConfigGrouping!$D$1:$D$10000,0)),"Primary","Secondary")),"")))))))))</f>
        <v/>
      </c>
    </row>
    <row r="10878" spans="5:5" ht="15" customHeight="1" x14ac:dyDescent="0.35">
      <c r="E10878" s="11" t="str">
        <f>IF(F10878="Primary Timing Controller","Timing",IF(F10878="Secondary Timing Controller","Timing",IF(F10878="Star","Ethernet",IF(F10878="Door Controller","Security Solution",IF(F10878="Elevator Controller","Security Solution",IF(F10878="Range Extender","Security Solution",IF(F10878="Dropbox","Standalone",IF(F10878="LF Exciter","Standalone",IF(OR(F10878="Monitor",F10878="Virtual Wall"),IF(VLOOKUP(H10878,IRDeviceDetails!$A$1:$B$10000,2,FALSE)=0,"Standalone",IF(ISNUMBER(MATCH(H10878,ConfigGrouping!$D$1:$D$10000,0)),"Primary","Secondary")),"")))))))))</f>
        <v/>
      </c>
    </row>
    <row r="10879" spans="5:5" ht="15" customHeight="1" x14ac:dyDescent="0.35">
      <c r="E10879" s="11" t="str">
        <f>IF(F10879="Primary Timing Controller","Timing",IF(F10879="Secondary Timing Controller","Timing",IF(F10879="Star","Ethernet",IF(F10879="Door Controller","Security Solution",IF(F10879="Elevator Controller","Security Solution",IF(F10879="Range Extender","Security Solution",IF(F10879="Dropbox","Standalone",IF(F10879="LF Exciter","Standalone",IF(OR(F10879="Monitor",F10879="Virtual Wall"),IF(VLOOKUP(H10879,IRDeviceDetails!$A$1:$B$10000,2,FALSE)=0,"Standalone",IF(ISNUMBER(MATCH(H10879,ConfigGrouping!$D$1:$D$10000,0)),"Primary","Secondary")),"")))))))))</f>
        <v/>
      </c>
    </row>
    <row r="10880" spans="5:5" ht="15" customHeight="1" x14ac:dyDescent="0.35">
      <c r="E10880" s="11" t="str">
        <f>IF(F10880="Primary Timing Controller","Timing",IF(F10880="Secondary Timing Controller","Timing",IF(F10880="Star","Ethernet",IF(F10880="Door Controller","Security Solution",IF(F10880="Elevator Controller","Security Solution",IF(F10880="Range Extender","Security Solution",IF(F10880="Dropbox","Standalone",IF(F10880="LF Exciter","Standalone",IF(OR(F10880="Monitor",F10880="Virtual Wall"),IF(VLOOKUP(H10880,IRDeviceDetails!$A$1:$B$10000,2,FALSE)=0,"Standalone",IF(ISNUMBER(MATCH(H10880,ConfigGrouping!$D$1:$D$10000,0)),"Primary","Secondary")),"")))))))))</f>
        <v/>
      </c>
    </row>
    <row r="10881" spans="5:5" ht="15" customHeight="1" x14ac:dyDescent="0.35">
      <c r="E10881" s="11" t="str">
        <f>IF(F10881="Primary Timing Controller","Timing",IF(F10881="Secondary Timing Controller","Timing",IF(F10881="Star","Ethernet",IF(F10881="Door Controller","Security Solution",IF(F10881="Elevator Controller","Security Solution",IF(F10881="Range Extender","Security Solution",IF(F10881="Dropbox","Standalone",IF(F10881="LF Exciter","Standalone",IF(OR(F10881="Monitor",F10881="Virtual Wall"),IF(VLOOKUP(H10881,IRDeviceDetails!$A$1:$B$10000,2,FALSE)=0,"Standalone",IF(ISNUMBER(MATCH(H10881,ConfigGrouping!$D$1:$D$10000,0)),"Primary","Secondary")),"")))))))))</f>
        <v/>
      </c>
    </row>
    <row r="10882" spans="5:5" ht="15" customHeight="1" x14ac:dyDescent="0.35">
      <c r="E10882" s="11" t="str">
        <f>IF(F10882="Primary Timing Controller","Timing",IF(F10882="Secondary Timing Controller","Timing",IF(F10882="Star","Ethernet",IF(F10882="Door Controller","Security Solution",IF(F10882="Elevator Controller","Security Solution",IF(F10882="Range Extender","Security Solution",IF(F10882="Dropbox","Standalone",IF(F10882="LF Exciter","Standalone",IF(OR(F10882="Monitor",F10882="Virtual Wall"),IF(VLOOKUP(H10882,IRDeviceDetails!$A$1:$B$10000,2,FALSE)=0,"Standalone",IF(ISNUMBER(MATCH(H10882,ConfigGrouping!$D$1:$D$10000,0)),"Primary","Secondary")),"")))))))))</f>
        <v/>
      </c>
    </row>
    <row r="10883" spans="5:5" ht="15" customHeight="1" x14ac:dyDescent="0.35">
      <c r="E10883" s="11" t="str">
        <f>IF(F10883="Primary Timing Controller","Timing",IF(F10883="Secondary Timing Controller","Timing",IF(F10883="Star","Ethernet",IF(F10883="Door Controller","Security Solution",IF(F10883="Elevator Controller","Security Solution",IF(F10883="Range Extender","Security Solution",IF(F10883="Dropbox","Standalone",IF(F10883="LF Exciter","Standalone",IF(OR(F10883="Monitor",F10883="Virtual Wall"),IF(VLOOKUP(H10883,IRDeviceDetails!$A$1:$B$10000,2,FALSE)=0,"Standalone",IF(ISNUMBER(MATCH(H10883,ConfigGrouping!$D$1:$D$10000,0)),"Primary","Secondary")),"")))))))))</f>
        <v/>
      </c>
    </row>
    <row r="10884" spans="5:5" ht="15" customHeight="1" x14ac:dyDescent="0.35">
      <c r="E10884" s="11" t="str">
        <f>IF(F10884="Primary Timing Controller","Timing",IF(F10884="Secondary Timing Controller","Timing",IF(F10884="Star","Ethernet",IF(F10884="Door Controller","Security Solution",IF(F10884="Elevator Controller","Security Solution",IF(F10884="Range Extender","Security Solution",IF(F10884="Dropbox","Standalone",IF(F10884="LF Exciter","Standalone",IF(OR(F10884="Monitor",F10884="Virtual Wall"),IF(VLOOKUP(H10884,IRDeviceDetails!$A$1:$B$10000,2,FALSE)=0,"Standalone",IF(ISNUMBER(MATCH(H10884,ConfigGrouping!$D$1:$D$10000,0)),"Primary","Secondary")),"")))))))))</f>
        <v/>
      </c>
    </row>
    <row r="10885" spans="5:5" ht="15" customHeight="1" x14ac:dyDescent="0.35">
      <c r="E10885" s="11" t="str">
        <f>IF(F10885="Primary Timing Controller","Timing",IF(F10885="Secondary Timing Controller","Timing",IF(F10885="Star","Ethernet",IF(F10885="Door Controller","Security Solution",IF(F10885="Elevator Controller","Security Solution",IF(F10885="Range Extender","Security Solution",IF(F10885="Dropbox","Standalone",IF(F10885="LF Exciter","Standalone",IF(OR(F10885="Monitor",F10885="Virtual Wall"),IF(VLOOKUP(H10885,IRDeviceDetails!$A$1:$B$10000,2,FALSE)=0,"Standalone",IF(ISNUMBER(MATCH(H10885,ConfigGrouping!$D$1:$D$10000,0)),"Primary","Secondary")),"")))))))))</f>
        <v/>
      </c>
    </row>
    <row r="10886" spans="5:5" ht="15" customHeight="1" x14ac:dyDescent="0.35">
      <c r="E10886" s="11" t="str">
        <f>IF(F10886="Primary Timing Controller","Timing",IF(F10886="Secondary Timing Controller","Timing",IF(F10886="Star","Ethernet",IF(F10886="Door Controller","Security Solution",IF(F10886="Elevator Controller","Security Solution",IF(F10886="Range Extender","Security Solution",IF(F10886="Dropbox","Standalone",IF(F10886="LF Exciter","Standalone",IF(OR(F10886="Monitor",F10886="Virtual Wall"),IF(VLOOKUP(H10886,IRDeviceDetails!$A$1:$B$10000,2,FALSE)=0,"Standalone",IF(ISNUMBER(MATCH(H10886,ConfigGrouping!$D$1:$D$10000,0)),"Primary","Secondary")),"")))))))))</f>
        <v/>
      </c>
    </row>
    <row r="10887" spans="5:5" ht="15" customHeight="1" x14ac:dyDescent="0.35">
      <c r="E10887" s="11" t="str">
        <f>IF(F10887="Primary Timing Controller","Timing",IF(F10887="Secondary Timing Controller","Timing",IF(F10887="Star","Ethernet",IF(F10887="Door Controller","Security Solution",IF(F10887="Elevator Controller","Security Solution",IF(F10887="Range Extender","Security Solution",IF(F10887="Dropbox","Standalone",IF(F10887="LF Exciter","Standalone",IF(OR(F10887="Monitor",F10887="Virtual Wall"),IF(VLOOKUP(H10887,IRDeviceDetails!$A$1:$B$10000,2,FALSE)=0,"Standalone",IF(ISNUMBER(MATCH(H10887,ConfigGrouping!$D$1:$D$10000,0)),"Primary","Secondary")),"")))))))))</f>
        <v/>
      </c>
    </row>
    <row r="10888" spans="5:5" ht="15" customHeight="1" x14ac:dyDescent="0.35">
      <c r="E10888" s="11" t="str">
        <f>IF(F10888="Primary Timing Controller","Timing",IF(F10888="Secondary Timing Controller","Timing",IF(F10888="Star","Ethernet",IF(F10888="Door Controller","Security Solution",IF(F10888="Elevator Controller","Security Solution",IF(F10888="Range Extender","Security Solution",IF(F10888="Dropbox","Standalone",IF(F10888="LF Exciter","Standalone",IF(OR(F10888="Monitor",F10888="Virtual Wall"),IF(VLOOKUP(H10888,IRDeviceDetails!$A$1:$B$10000,2,FALSE)=0,"Standalone",IF(ISNUMBER(MATCH(H10888,ConfigGrouping!$D$1:$D$10000,0)),"Primary","Secondary")),"")))))))))</f>
        <v/>
      </c>
    </row>
    <row r="10889" spans="5:5" ht="15" customHeight="1" x14ac:dyDescent="0.35">
      <c r="E10889" s="11" t="str">
        <f>IF(F10889="Primary Timing Controller","Timing",IF(F10889="Secondary Timing Controller","Timing",IF(F10889="Star","Ethernet",IF(F10889="Door Controller","Security Solution",IF(F10889="Elevator Controller","Security Solution",IF(F10889="Range Extender","Security Solution",IF(F10889="Dropbox","Standalone",IF(F10889="LF Exciter","Standalone",IF(OR(F10889="Monitor",F10889="Virtual Wall"),IF(VLOOKUP(H10889,IRDeviceDetails!$A$1:$B$10000,2,FALSE)=0,"Standalone",IF(ISNUMBER(MATCH(H10889,ConfigGrouping!$D$1:$D$10000,0)),"Primary","Secondary")),"")))))))))</f>
        <v/>
      </c>
    </row>
    <row r="10890" spans="5:5" ht="15" customHeight="1" x14ac:dyDescent="0.35">
      <c r="E10890" s="11" t="str">
        <f>IF(F10890="Primary Timing Controller","Timing",IF(F10890="Secondary Timing Controller","Timing",IF(F10890="Star","Ethernet",IF(F10890="Door Controller","Security Solution",IF(F10890="Elevator Controller","Security Solution",IF(F10890="Range Extender","Security Solution",IF(F10890="Dropbox","Standalone",IF(F10890="LF Exciter","Standalone",IF(OR(F10890="Monitor",F10890="Virtual Wall"),IF(VLOOKUP(H10890,IRDeviceDetails!$A$1:$B$10000,2,FALSE)=0,"Standalone",IF(ISNUMBER(MATCH(H10890,ConfigGrouping!$D$1:$D$10000,0)),"Primary","Secondary")),"")))))))))</f>
        <v/>
      </c>
    </row>
    <row r="10891" spans="5:5" ht="15" customHeight="1" x14ac:dyDescent="0.35">
      <c r="E10891" s="11" t="str">
        <f>IF(F10891="Primary Timing Controller","Timing",IF(F10891="Secondary Timing Controller","Timing",IF(F10891="Star","Ethernet",IF(F10891="Door Controller","Security Solution",IF(F10891="Elevator Controller","Security Solution",IF(F10891="Range Extender","Security Solution",IF(F10891="Dropbox","Standalone",IF(F10891="LF Exciter","Standalone",IF(OR(F10891="Monitor",F10891="Virtual Wall"),IF(VLOOKUP(H10891,IRDeviceDetails!$A$1:$B$10000,2,FALSE)=0,"Standalone",IF(ISNUMBER(MATCH(H10891,ConfigGrouping!$D$1:$D$10000,0)),"Primary","Secondary")),"")))))))))</f>
        <v/>
      </c>
    </row>
    <row r="10892" spans="5:5" ht="15" customHeight="1" x14ac:dyDescent="0.35">
      <c r="E10892" s="11" t="str">
        <f>IF(F10892="Primary Timing Controller","Timing",IF(F10892="Secondary Timing Controller","Timing",IF(F10892="Star","Ethernet",IF(F10892="Door Controller","Security Solution",IF(F10892="Elevator Controller","Security Solution",IF(F10892="Range Extender","Security Solution",IF(F10892="Dropbox","Standalone",IF(F10892="LF Exciter","Standalone",IF(OR(F10892="Monitor",F10892="Virtual Wall"),IF(VLOOKUP(H10892,IRDeviceDetails!$A$1:$B$10000,2,FALSE)=0,"Standalone",IF(ISNUMBER(MATCH(H10892,ConfigGrouping!$D$1:$D$10000,0)),"Primary","Secondary")),"")))))))))</f>
        <v/>
      </c>
    </row>
    <row r="10893" spans="5:5" ht="15" customHeight="1" x14ac:dyDescent="0.35">
      <c r="E10893" s="11" t="str">
        <f>IF(F10893="Primary Timing Controller","Timing",IF(F10893="Secondary Timing Controller","Timing",IF(F10893="Star","Ethernet",IF(F10893="Door Controller","Security Solution",IF(F10893="Elevator Controller","Security Solution",IF(F10893="Range Extender","Security Solution",IF(F10893="Dropbox","Standalone",IF(F10893="LF Exciter","Standalone",IF(OR(F10893="Monitor",F10893="Virtual Wall"),IF(VLOOKUP(H10893,IRDeviceDetails!$A$1:$B$10000,2,FALSE)=0,"Standalone",IF(ISNUMBER(MATCH(H10893,ConfigGrouping!$D$1:$D$10000,0)),"Primary","Secondary")),"")))))))))</f>
        <v/>
      </c>
    </row>
    <row r="10894" spans="5:5" ht="15" customHeight="1" x14ac:dyDescent="0.35">
      <c r="E10894" s="11" t="str">
        <f>IF(F10894="Primary Timing Controller","Timing",IF(F10894="Secondary Timing Controller","Timing",IF(F10894="Star","Ethernet",IF(F10894="Door Controller","Security Solution",IF(F10894="Elevator Controller","Security Solution",IF(F10894="Range Extender","Security Solution",IF(F10894="Dropbox","Standalone",IF(F10894="LF Exciter","Standalone",IF(OR(F10894="Monitor",F10894="Virtual Wall"),IF(VLOOKUP(H10894,IRDeviceDetails!$A$1:$B$10000,2,FALSE)=0,"Standalone",IF(ISNUMBER(MATCH(H10894,ConfigGrouping!$D$1:$D$10000,0)),"Primary","Secondary")),"")))))))))</f>
        <v/>
      </c>
    </row>
    <row r="10895" spans="5:5" ht="15" customHeight="1" x14ac:dyDescent="0.35">
      <c r="E10895" s="11" t="str">
        <f>IF(F10895="Primary Timing Controller","Timing",IF(F10895="Secondary Timing Controller","Timing",IF(F10895="Star","Ethernet",IF(F10895="Door Controller","Security Solution",IF(F10895="Elevator Controller","Security Solution",IF(F10895="Range Extender","Security Solution",IF(F10895="Dropbox","Standalone",IF(F10895="LF Exciter","Standalone",IF(OR(F10895="Monitor",F10895="Virtual Wall"),IF(VLOOKUP(H10895,IRDeviceDetails!$A$1:$B$10000,2,FALSE)=0,"Standalone",IF(ISNUMBER(MATCH(H10895,ConfigGrouping!$D$1:$D$10000,0)),"Primary","Secondary")),"")))))))))</f>
        <v/>
      </c>
    </row>
    <row r="10896" spans="5:5" ht="15" customHeight="1" x14ac:dyDescent="0.35">
      <c r="E10896" s="11" t="str">
        <f>IF(F10896="Primary Timing Controller","Timing",IF(F10896="Secondary Timing Controller","Timing",IF(F10896="Star","Ethernet",IF(F10896="Door Controller","Security Solution",IF(F10896="Elevator Controller","Security Solution",IF(F10896="Range Extender","Security Solution",IF(F10896="Dropbox","Standalone",IF(F10896="LF Exciter","Standalone",IF(OR(F10896="Monitor",F10896="Virtual Wall"),IF(VLOOKUP(H10896,IRDeviceDetails!$A$1:$B$10000,2,FALSE)=0,"Standalone",IF(ISNUMBER(MATCH(H10896,ConfigGrouping!$D$1:$D$10000,0)),"Primary","Secondary")),"")))))))))</f>
        <v/>
      </c>
    </row>
    <row r="10897" spans="5:5" ht="15" customHeight="1" x14ac:dyDescent="0.35">
      <c r="E10897" s="11" t="str">
        <f>IF(F10897="Primary Timing Controller","Timing",IF(F10897="Secondary Timing Controller","Timing",IF(F10897="Star","Ethernet",IF(F10897="Door Controller","Security Solution",IF(F10897="Elevator Controller","Security Solution",IF(F10897="Range Extender","Security Solution",IF(F10897="Dropbox","Standalone",IF(F10897="LF Exciter","Standalone",IF(OR(F10897="Monitor",F10897="Virtual Wall"),IF(VLOOKUP(H10897,IRDeviceDetails!$A$1:$B$10000,2,FALSE)=0,"Standalone",IF(ISNUMBER(MATCH(H10897,ConfigGrouping!$D$1:$D$10000,0)),"Primary","Secondary")),"")))))))))</f>
        <v/>
      </c>
    </row>
    <row r="10898" spans="5:5" ht="15" customHeight="1" x14ac:dyDescent="0.35">
      <c r="E10898" s="11" t="str">
        <f>IF(F10898="Primary Timing Controller","Timing",IF(F10898="Secondary Timing Controller","Timing",IF(F10898="Star","Ethernet",IF(F10898="Door Controller","Security Solution",IF(F10898="Elevator Controller","Security Solution",IF(F10898="Range Extender","Security Solution",IF(F10898="Dropbox","Standalone",IF(F10898="LF Exciter","Standalone",IF(OR(F10898="Monitor",F10898="Virtual Wall"),IF(VLOOKUP(H10898,IRDeviceDetails!$A$1:$B$10000,2,FALSE)=0,"Standalone",IF(ISNUMBER(MATCH(H10898,ConfigGrouping!$D$1:$D$10000,0)),"Primary","Secondary")),"")))))))))</f>
        <v/>
      </c>
    </row>
    <row r="10899" spans="5:5" ht="15" customHeight="1" x14ac:dyDescent="0.35">
      <c r="E10899" s="11" t="str">
        <f>IF(F10899="Primary Timing Controller","Timing",IF(F10899="Secondary Timing Controller","Timing",IF(F10899="Star","Ethernet",IF(F10899="Door Controller","Security Solution",IF(F10899="Elevator Controller","Security Solution",IF(F10899="Range Extender","Security Solution",IF(F10899="Dropbox","Standalone",IF(F10899="LF Exciter","Standalone",IF(OR(F10899="Monitor",F10899="Virtual Wall"),IF(VLOOKUP(H10899,IRDeviceDetails!$A$1:$B$10000,2,FALSE)=0,"Standalone",IF(ISNUMBER(MATCH(H10899,ConfigGrouping!$D$1:$D$10000,0)),"Primary","Secondary")),"")))))))))</f>
        <v/>
      </c>
    </row>
    <row r="10900" spans="5:5" ht="15" customHeight="1" x14ac:dyDescent="0.35">
      <c r="E10900" s="11" t="str">
        <f>IF(F10900="Primary Timing Controller","Timing",IF(F10900="Secondary Timing Controller","Timing",IF(F10900="Star","Ethernet",IF(F10900="Door Controller","Security Solution",IF(F10900="Elevator Controller","Security Solution",IF(F10900="Range Extender","Security Solution",IF(F10900="Dropbox","Standalone",IF(F10900="LF Exciter","Standalone",IF(OR(F10900="Monitor",F10900="Virtual Wall"),IF(VLOOKUP(H10900,IRDeviceDetails!$A$1:$B$10000,2,FALSE)=0,"Standalone",IF(ISNUMBER(MATCH(H10900,ConfigGrouping!$D$1:$D$10000,0)),"Primary","Secondary")),"")))))))))</f>
        <v/>
      </c>
    </row>
    <row r="10901" spans="5:5" ht="15" customHeight="1" x14ac:dyDescent="0.35">
      <c r="E10901" s="11" t="str">
        <f>IF(F10901="Primary Timing Controller","Timing",IF(F10901="Secondary Timing Controller","Timing",IF(F10901="Star","Ethernet",IF(F10901="Door Controller","Security Solution",IF(F10901="Elevator Controller","Security Solution",IF(F10901="Range Extender","Security Solution",IF(F10901="Dropbox","Standalone",IF(F10901="LF Exciter","Standalone",IF(OR(F10901="Monitor",F10901="Virtual Wall"),IF(VLOOKUP(H10901,IRDeviceDetails!$A$1:$B$10000,2,FALSE)=0,"Standalone",IF(ISNUMBER(MATCH(H10901,ConfigGrouping!$D$1:$D$10000,0)),"Primary","Secondary")),"")))))))))</f>
        <v/>
      </c>
    </row>
    <row r="10902" spans="5:5" ht="15" customHeight="1" x14ac:dyDescent="0.35">
      <c r="E10902" s="11" t="str">
        <f>IF(F10902="Primary Timing Controller","Timing",IF(F10902="Secondary Timing Controller","Timing",IF(F10902="Star","Ethernet",IF(F10902="Door Controller","Security Solution",IF(F10902="Elevator Controller","Security Solution",IF(F10902="Range Extender","Security Solution",IF(F10902="Dropbox","Standalone",IF(F10902="LF Exciter","Standalone",IF(OR(F10902="Monitor",F10902="Virtual Wall"),IF(VLOOKUP(H10902,IRDeviceDetails!$A$1:$B$10000,2,FALSE)=0,"Standalone",IF(ISNUMBER(MATCH(H10902,ConfigGrouping!$D$1:$D$10000,0)),"Primary","Secondary")),"")))))))))</f>
        <v/>
      </c>
    </row>
    <row r="10903" spans="5:5" ht="15" customHeight="1" x14ac:dyDescent="0.35">
      <c r="E10903" s="11" t="str">
        <f>IF(F10903="Primary Timing Controller","Timing",IF(F10903="Secondary Timing Controller","Timing",IF(F10903="Star","Ethernet",IF(F10903="Door Controller","Security Solution",IF(F10903="Elevator Controller","Security Solution",IF(F10903="Range Extender","Security Solution",IF(F10903="Dropbox","Standalone",IF(F10903="LF Exciter","Standalone",IF(OR(F10903="Monitor",F10903="Virtual Wall"),IF(VLOOKUP(H10903,IRDeviceDetails!$A$1:$B$10000,2,FALSE)=0,"Standalone",IF(ISNUMBER(MATCH(H10903,ConfigGrouping!$D$1:$D$10000,0)),"Primary","Secondary")),"")))))))))</f>
        <v/>
      </c>
    </row>
    <row r="10904" spans="5:5" ht="15" customHeight="1" x14ac:dyDescent="0.35">
      <c r="E10904" s="11" t="str">
        <f>IF(F10904="Primary Timing Controller","Timing",IF(F10904="Secondary Timing Controller","Timing",IF(F10904="Star","Ethernet",IF(F10904="Door Controller","Security Solution",IF(F10904="Elevator Controller","Security Solution",IF(F10904="Range Extender","Security Solution",IF(F10904="Dropbox","Standalone",IF(F10904="LF Exciter","Standalone",IF(OR(F10904="Monitor",F10904="Virtual Wall"),IF(VLOOKUP(H10904,IRDeviceDetails!$A$1:$B$10000,2,FALSE)=0,"Standalone",IF(ISNUMBER(MATCH(H10904,ConfigGrouping!$D$1:$D$10000,0)),"Primary","Secondary")),"")))))))))</f>
        <v/>
      </c>
    </row>
    <row r="10905" spans="5:5" ht="15" customHeight="1" x14ac:dyDescent="0.35">
      <c r="E10905" s="11" t="str">
        <f>IF(F10905="Primary Timing Controller","Timing",IF(F10905="Secondary Timing Controller","Timing",IF(F10905="Star","Ethernet",IF(F10905="Door Controller","Security Solution",IF(F10905="Elevator Controller","Security Solution",IF(F10905="Range Extender","Security Solution",IF(F10905="Dropbox","Standalone",IF(F10905="LF Exciter","Standalone",IF(OR(F10905="Monitor",F10905="Virtual Wall"),IF(VLOOKUP(H10905,IRDeviceDetails!$A$1:$B$10000,2,FALSE)=0,"Standalone",IF(ISNUMBER(MATCH(H10905,ConfigGrouping!$D$1:$D$10000,0)),"Primary","Secondary")),"")))))))))</f>
        <v/>
      </c>
    </row>
    <row r="10906" spans="5:5" ht="15" customHeight="1" x14ac:dyDescent="0.35">
      <c r="E10906" s="11" t="str">
        <f>IF(F10906="Primary Timing Controller","Timing",IF(F10906="Secondary Timing Controller","Timing",IF(F10906="Star","Ethernet",IF(F10906="Door Controller","Security Solution",IF(F10906="Elevator Controller","Security Solution",IF(F10906="Range Extender","Security Solution",IF(F10906="Dropbox","Standalone",IF(F10906="LF Exciter","Standalone",IF(OR(F10906="Monitor",F10906="Virtual Wall"),IF(VLOOKUP(H10906,IRDeviceDetails!$A$1:$B$10000,2,FALSE)=0,"Standalone",IF(ISNUMBER(MATCH(H10906,ConfigGrouping!$D$1:$D$10000,0)),"Primary","Secondary")),"")))))))))</f>
        <v/>
      </c>
    </row>
    <row r="10907" spans="5:5" ht="15" customHeight="1" x14ac:dyDescent="0.35">
      <c r="E10907" s="11" t="str">
        <f>IF(F10907="Primary Timing Controller","Timing",IF(F10907="Secondary Timing Controller","Timing",IF(F10907="Star","Ethernet",IF(F10907="Door Controller","Security Solution",IF(F10907="Elevator Controller","Security Solution",IF(F10907="Range Extender","Security Solution",IF(F10907="Dropbox","Standalone",IF(F10907="LF Exciter","Standalone",IF(OR(F10907="Monitor",F10907="Virtual Wall"),IF(VLOOKUP(H10907,IRDeviceDetails!$A$1:$B$10000,2,FALSE)=0,"Standalone",IF(ISNUMBER(MATCH(H10907,ConfigGrouping!$D$1:$D$10000,0)),"Primary","Secondary")),"")))))))))</f>
        <v/>
      </c>
    </row>
    <row r="10908" spans="5:5" ht="15" customHeight="1" x14ac:dyDescent="0.35">
      <c r="E10908" s="11" t="str">
        <f>IF(F10908="Primary Timing Controller","Timing",IF(F10908="Secondary Timing Controller","Timing",IF(F10908="Star","Ethernet",IF(F10908="Door Controller","Security Solution",IF(F10908="Elevator Controller","Security Solution",IF(F10908="Range Extender","Security Solution",IF(F10908="Dropbox","Standalone",IF(F10908="LF Exciter","Standalone",IF(OR(F10908="Monitor",F10908="Virtual Wall"),IF(VLOOKUP(H10908,IRDeviceDetails!$A$1:$B$10000,2,FALSE)=0,"Standalone",IF(ISNUMBER(MATCH(H10908,ConfigGrouping!$D$1:$D$10000,0)),"Primary","Secondary")),"")))))))))</f>
        <v/>
      </c>
    </row>
    <row r="10909" spans="5:5" ht="15" customHeight="1" x14ac:dyDescent="0.35">
      <c r="E10909" s="11" t="str">
        <f>IF(F10909="Primary Timing Controller","Timing",IF(F10909="Secondary Timing Controller","Timing",IF(F10909="Star","Ethernet",IF(F10909="Door Controller","Security Solution",IF(F10909="Elevator Controller","Security Solution",IF(F10909="Range Extender","Security Solution",IF(F10909="Dropbox","Standalone",IF(F10909="LF Exciter","Standalone",IF(OR(F10909="Monitor",F10909="Virtual Wall"),IF(VLOOKUP(H10909,IRDeviceDetails!$A$1:$B$10000,2,FALSE)=0,"Standalone",IF(ISNUMBER(MATCH(H10909,ConfigGrouping!$D$1:$D$10000,0)),"Primary","Secondary")),"")))))))))</f>
        <v/>
      </c>
    </row>
    <row r="10910" spans="5:5" ht="15" customHeight="1" x14ac:dyDescent="0.35">
      <c r="E10910" s="11" t="str">
        <f>IF(F10910="Primary Timing Controller","Timing",IF(F10910="Secondary Timing Controller","Timing",IF(F10910="Star","Ethernet",IF(F10910="Door Controller","Security Solution",IF(F10910="Elevator Controller","Security Solution",IF(F10910="Range Extender","Security Solution",IF(F10910="Dropbox","Standalone",IF(F10910="LF Exciter","Standalone",IF(OR(F10910="Monitor",F10910="Virtual Wall"),IF(VLOOKUP(H10910,IRDeviceDetails!$A$1:$B$10000,2,FALSE)=0,"Standalone",IF(ISNUMBER(MATCH(H10910,ConfigGrouping!$D$1:$D$10000,0)),"Primary","Secondary")),"")))))))))</f>
        <v/>
      </c>
    </row>
    <row r="10911" spans="5:5" ht="15" customHeight="1" x14ac:dyDescent="0.35">
      <c r="E10911" s="11" t="str">
        <f>IF(F10911="Primary Timing Controller","Timing",IF(F10911="Secondary Timing Controller","Timing",IF(F10911="Star","Ethernet",IF(F10911="Door Controller","Security Solution",IF(F10911="Elevator Controller","Security Solution",IF(F10911="Range Extender","Security Solution",IF(F10911="Dropbox","Standalone",IF(F10911="LF Exciter","Standalone",IF(OR(F10911="Monitor",F10911="Virtual Wall"),IF(VLOOKUP(H10911,IRDeviceDetails!$A$1:$B$10000,2,FALSE)=0,"Standalone",IF(ISNUMBER(MATCH(H10911,ConfigGrouping!$D$1:$D$10000,0)),"Primary","Secondary")),"")))))))))</f>
        <v/>
      </c>
    </row>
    <row r="10912" spans="5:5" ht="15" customHeight="1" x14ac:dyDescent="0.35">
      <c r="E10912" s="11" t="str">
        <f>IF(F10912="Primary Timing Controller","Timing",IF(F10912="Secondary Timing Controller","Timing",IF(F10912="Star","Ethernet",IF(F10912="Door Controller","Security Solution",IF(F10912="Elevator Controller","Security Solution",IF(F10912="Range Extender","Security Solution",IF(F10912="Dropbox","Standalone",IF(F10912="LF Exciter","Standalone",IF(OR(F10912="Monitor",F10912="Virtual Wall"),IF(VLOOKUP(H10912,IRDeviceDetails!$A$1:$B$10000,2,FALSE)=0,"Standalone",IF(ISNUMBER(MATCH(H10912,ConfigGrouping!$D$1:$D$10000,0)),"Primary","Secondary")),"")))))))))</f>
        <v/>
      </c>
    </row>
    <row r="10913" spans="5:5" ht="15" customHeight="1" x14ac:dyDescent="0.35">
      <c r="E10913" s="11" t="str">
        <f>IF(F10913="Primary Timing Controller","Timing",IF(F10913="Secondary Timing Controller","Timing",IF(F10913="Star","Ethernet",IF(F10913="Door Controller","Security Solution",IF(F10913="Elevator Controller","Security Solution",IF(F10913="Range Extender","Security Solution",IF(F10913="Dropbox","Standalone",IF(F10913="LF Exciter","Standalone",IF(OR(F10913="Monitor",F10913="Virtual Wall"),IF(VLOOKUP(H10913,IRDeviceDetails!$A$1:$B$10000,2,FALSE)=0,"Standalone",IF(ISNUMBER(MATCH(H10913,ConfigGrouping!$D$1:$D$10000,0)),"Primary","Secondary")),"")))))))))</f>
        <v/>
      </c>
    </row>
    <row r="10914" spans="5:5" ht="15" customHeight="1" x14ac:dyDescent="0.35">
      <c r="E10914" s="11" t="str">
        <f>IF(F10914="Primary Timing Controller","Timing",IF(F10914="Secondary Timing Controller","Timing",IF(F10914="Star","Ethernet",IF(F10914="Door Controller","Security Solution",IF(F10914="Elevator Controller","Security Solution",IF(F10914="Range Extender","Security Solution",IF(F10914="Dropbox","Standalone",IF(F10914="LF Exciter","Standalone",IF(OR(F10914="Monitor",F10914="Virtual Wall"),IF(VLOOKUP(H10914,IRDeviceDetails!$A$1:$B$10000,2,FALSE)=0,"Standalone",IF(ISNUMBER(MATCH(H10914,ConfigGrouping!$D$1:$D$10000,0)),"Primary","Secondary")),"")))))))))</f>
        <v/>
      </c>
    </row>
    <row r="10915" spans="5:5" ht="15" customHeight="1" x14ac:dyDescent="0.35">
      <c r="E10915" s="11" t="str">
        <f>IF(F10915="Primary Timing Controller","Timing",IF(F10915="Secondary Timing Controller","Timing",IF(F10915="Star","Ethernet",IF(F10915="Door Controller","Security Solution",IF(F10915="Elevator Controller","Security Solution",IF(F10915="Range Extender","Security Solution",IF(F10915="Dropbox","Standalone",IF(F10915="LF Exciter","Standalone",IF(OR(F10915="Monitor",F10915="Virtual Wall"),IF(VLOOKUP(H10915,IRDeviceDetails!$A$1:$B$10000,2,FALSE)=0,"Standalone",IF(ISNUMBER(MATCH(H10915,ConfigGrouping!$D$1:$D$10000,0)),"Primary","Secondary")),"")))))))))</f>
        <v/>
      </c>
    </row>
    <row r="10916" spans="5:5" ht="15" customHeight="1" x14ac:dyDescent="0.35">
      <c r="E10916" s="11" t="str">
        <f>IF(F10916="Primary Timing Controller","Timing",IF(F10916="Secondary Timing Controller","Timing",IF(F10916="Star","Ethernet",IF(F10916="Door Controller","Security Solution",IF(F10916="Elevator Controller","Security Solution",IF(F10916="Range Extender","Security Solution",IF(F10916="Dropbox","Standalone",IF(F10916="LF Exciter","Standalone",IF(OR(F10916="Monitor",F10916="Virtual Wall"),IF(VLOOKUP(H10916,IRDeviceDetails!$A$1:$B$10000,2,FALSE)=0,"Standalone",IF(ISNUMBER(MATCH(H10916,ConfigGrouping!$D$1:$D$10000,0)),"Primary","Secondary")),"")))))))))</f>
        <v/>
      </c>
    </row>
    <row r="10917" spans="5:5" ht="15" customHeight="1" x14ac:dyDescent="0.35">
      <c r="E10917" s="11" t="str">
        <f>IF(F10917="Primary Timing Controller","Timing",IF(F10917="Secondary Timing Controller","Timing",IF(F10917="Star","Ethernet",IF(F10917="Door Controller","Security Solution",IF(F10917="Elevator Controller","Security Solution",IF(F10917="Range Extender","Security Solution",IF(F10917="Dropbox","Standalone",IF(F10917="LF Exciter","Standalone",IF(OR(F10917="Monitor",F10917="Virtual Wall"),IF(VLOOKUP(H10917,IRDeviceDetails!$A$1:$B$10000,2,FALSE)=0,"Standalone",IF(ISNUMBER(MATCH(H10917,ConfigGrouping!$D$1:$D$10000,0)),"Primary","Secondary")),"")))))))))</f>
        <v/>
      </c>
    </row>
    <row r="10918" spans="5:5" ht="15" customHeight="1" x14ac:dyDescent="0.35">
      <c r="E10918" s="11" t="str">
        <f>IF(F10918="Primary Timing Controller","Timing",IF(F10918="Secondary Timing Controller","Timing",IF(F10918="Star","Ethernet",IF(F10918="Door Controller","Security Solution",IF(F10918="Elevator Controller","Security Solution",IF(F10918="Range Extender","Security Solution",IF(F10918="Dropbox","Standalone",IF(F10918="LF Exciter","Standalone",IF(OR(F10918="Monitor",F10918="Virtual Wall"),IF(VLOOKUP(H10918,IRDeviceDetails!$A$1:$B$10000,2,FALSE)=0,"Standalone",IF(ISNUMBER(MATCH(H10918,ConfigGrouping!$D$1:$D$10000,0)),"Primary","Secondary")),"")))))))))</f>
        <v/>
      </c>
    </row>
    <row r="10919" spans="5:5" ht="15" customHeight="1" x14ac:dyDescent="0.35">
      <c r="E10919" s="11" t="str">
        <f>IF(F10919="Primary Timing Controller","Timing",IF(F10919="Secondary Timing Controller","Timing",IF(F10919="Star","Ethernet",IF(F10919="Door Controller","Security Solution",IF(F10919="Elevator Controller","Security Solution",IF(F10919="Range Extender","Security Solution",IF(F10919="Dropbox","Standalone",IF(F10919="LF Exciter","Standalone",IF(OR(F10919="Monitor",F10919="Virtual Wall"),IF(VLOOKUP(H10919,IRDeviceDetails!$A$1:$B$10000,2,FALSE)=0,"Standalone",IF(ISNUMBER(MATCH(H10919,ConfigGrouping!$D$1:$D$10000,0)),"Primary","Secondary")),"")))))))))</f>
        <v/>
      </c>
    </row>
    <row r="10920" spans="5:5" ht="15" customHeight="1" x14ac:dyDescent="0.35">
      <c r="E10920" s="11" t="str">
        <f>IF(F10920="Primary Timing Controller","Timing",IF(F10920="Secondary Timing Controller","Timing",IF(F10920="Star","Ethernet",IF(F10920="Door Controller","Security Solution",IF(F10920="Elevator Controller","Security Solution",IF(F10920="Range Extender","Security Solution",IF(F10920="Dropbox","Standalone",IF(F10920="LF Exciter","Standalone",IF(OR(F10920="Monitor",F10920="Virtual Wall"),IF(VLOOKUP(H10920,IRDeviceDetails!$A$1:$B$10000,2,FALSE)=0,"Standalone",IF(ISNUMBER(MATCH(H10920,ConfigGrouping!$D$1:$D$10000,0)),"Primary","Secondary")),"")))))))))</f>
        <v/>
      </c>
    </row>
    <row r="10921" spans="5:5" ht="15" customHeight="1" x14ac:dyDescent="0.35">
      <c r="E10921" s="11" t="str">
        <f>IF(F10921="Primary Timing Controller","Timing",IF(F10921="Secondary Timing Controller","Timing",IF(F10921="Star","Ethernet",IF(F10921="Door Controller","Security Solution",IF(F10921="Elevator Controller","Security Solution",IF(F10921="Range Extender","Security Solution",IF(F10921="Dropbox","Standalone",IF(F10921="LF Exciter","Standalone",IF(OR(F10921="Monitor",F10921="Virtual Wall"),IF(VLOOKUP(H10921,IRDeviceDetails!$A$1:$B$10000,2,FALSE)=0,"Standalone",IF(ISNUMBER(MATCH(H10921,ConfigGrouping!$D$1:$D$10000,0)),"Primary","Secondary")),"")))))))))</f>
        <v/>
      </c>
    </row>
    <row r="10922" spans="5:5" ht="15" customHeight="1" x14ac:dyDescent="0.35">
      <c r="E10922" s="11" t="str">
        <f>IF(F10922="Primary Timing Controller","Timing",IF(F10922="Secondary Timing Controller","Timing",IF(F10922="Star","Ethernet",IF(F10922="Door Controller","Security Solution",IF(F10922="Elevator Controller","Security Solution",IF(F10922="Range Extender","Security Solution",IF(F10922="Dropbox","Standalone",IF(F10922="LF Exciter","Standalone",IF(OR(F10922="Monitor",F10922="Virtual Wall"),IF(VLOOKUP(H10922,IRDeviceDetails!$A$1:$B$10000,2,FALSE)=0,"Standalone",IF(ISNUMBER(MATCH(H10922,ConfigGrouping!$D$1:$D$10000,0)),"Primary","Secondary")),"")))))))))</f>
        <v/>
      </c>
    </row>
    <row r="10923" spans="5:5" ht="15" customHeight="1" x14ac:dyDescent="0.35">
      <c r="E10923" s="11" t="str">
        <f>IF(F10923="Primary Timing Controller","Timing",IF(F10923="Secondary Timing Controller","Timing",IF(F10923="Star","Ethernet",IF(F10923="Door Controller","Security Solution",IF(F10923="Elevator Controller","Security Solution",IF(F10923="Range Extender","Security Solution",IF(F10923="Dropbox","Standalone",IF(F10923="LF Exciter","Standalone",IF(OR(F10923="Monitor",F10923="Virtual Wall"),IF(VLOOKUP(H10923,IRDeviceDetails!$A$1:$B$10000,2,FALSE)=0,"Standalone",IF(ISNUMBER(MATCH(H10923,ConfigGrouping!$D$1:$D$10000,0)),"Primary","Secondary")),"")))))))))</f>
        <v/>
      </c>
    </row>
    <row r="10924" spans="5:5" ht="15" customHeight="1" x14ac:dyDescent="0.35">
      <c r="E10924" s="11" t="str">
        <f>IF(F10924="Primary Timing Controller","Timing",IF(F10924="Secondary Timing Controller","Timing",IF(F10924="Star","Ethernet",IF(F10924="Door Controller","Security Solution",IF(F10924="Elevator Controller","Security Solution",IF(F10924="Range Extender","Security Solution",IF(F10924="Dropbox","Standalone",IF(F10924="LF Exciter","Standalone",IF(OR(F10924="Monitor",F10924="Virtual Wall"),IF(VLOOKUP(H10924,IRDeviceDetails!$A$1:$B$10000,2,FALSE)=0,"Standalone",IF(ISNUMBER(MATCH(H10924,ConfigGrouping!$D$1:$D$10000,0)),"Primary","Secondary")),"")))))))))</f>
        <v/>
      </c>
    </row>
    <row r="10925" spans="5:5" ht="15" customHeight="1" x14ac:dyDescent="0.35">
      <c r="E10925" s="11" t="str">
        <f>IF(F10925="Primary Timing Controller","Timing",IF(F10925="Secondary Timing Controller","Timing",IF(F10925="Star","Ethernet",IF(F10925="Door Controller","Security Solution",IF(F10925="Elevator Controller","Security Solution",IF(F10925="Range Extender","Security Solution",IF(F10925="Dropbox","Standalone",IF(F10925="LF Exciter","Standalone",IF(OR(F10925="Monitor",F10925="Virtual Wall"),IF(VLOOKUP(H10925,IRDeviceDetails!$A$1:$B$10000,2,FALSE)=0,"Standalone",IF(ISNUMBER(MATCH(H10925,ConfigGrouping!$D$1:$D$10000,0)),"Primary","Secondary")),"")))))))))</f>
        <v/>
      </c>
    </row>
    <row r="10926" spans="5:5" ht="15" customHeight="1" x14ac:dyDescent="0.35">
      <c r="E10926" s="11" t="str">
        <f>IF(F10926="Primary Timing Controller","Timing",IF(F10926="Secondary Timing Controller","Timing",IF(F10926="Star","Ethernet",IF(F10926="Door Controller","Security Solution",IF(F10926="Elevator Controller","Security Solution",IF(F10926="Range Extender","Security Solution",IF(F10926="Dropbox","Standalone",IF(F10926="LF Exciter","Standalone",IF(OR(F10926="Monitor",F10926="Virtual Wall"),IF(VLOOKUP(H10926,IRDeviceDetails!$A$1:$B$10000,2,FALSE)=0,"Standalone",IF(ISNUMBER(MATCH(H10926,ConfigGrouping!$D$1:$D$10000,0)),"Primary","Secondary")),"")))))))))</f>
        <v/>
      </c>
    </row>
    <row r="10927" spans="5:5" ht="15" customHeight="1" x14ac:dyDescent="0.35">
      <c r="E10927" s="11" t="str">
        <f>IF(F10927="Primary Timing Controller","Timing",IF(F10927="Secondary Timing Controller","Timing",IF(F10927="Star","Ethernet",IF(F10927="Door Controller","Security Solution",IF(F10927="Elevator Controller","Security Solution",IF(F10927="Range Extender","Security Solution",IF(F10927="Dropbox","Standalone",IF(F10927="LF Exciter","Standalone",IF(OR(F10927="Monitor",F10927="Virtual Wall"),IF(VLOOKUP(H10927,IRDeviceDetails!$A$1:$B$10000,2,FALSE)=0,"Standalone",IF(ISNUMBER(MATCH(H10927,ConfigGrouping!$D$1:$D$10000,0)),"Primary","Secondary")),"")))))))))</f>
        <v/>
      </c>
    </row>
    <row r="10928" spans="5:5" ht="15" customHeight="1" x14ac:dyDescent="0.35">
      <c r="E10928" s="11" t="str">
        <f>IF(F10928="Primary Timing Controller","Timing",IF(F10928="Secondary Timing Controller","Timing",IF(F10928="Star","Ethernet",IF(F10928="Door Controller","Security Solution",IF(F10928="Elevator Controller","Security Solution",IF(F10928="Range Extender","Security Solution",IF(F10928="Dropbox","Standalone",IF(F10928="LF Exciter","Standalone",IF(OR(F10928="Monitor",F10928="Virtual Wall"),IF(VLOOKUP(H10928,IRDeviceDetails!$A$1:$B$10000,2,FALSE)=0,"Standalone",IF(ISNUMBER(MATCH(H10928,ConfigGrouping!$D$1:$D$10000,0)),"Primary","Secondary")),"")))))))))</f>
        <v/>
      </c>
    </row>
    <row r="10929" spans="5:5" ht="15" customHeight="1" x14ac:dyDescent="0.35">
      <c r="E10929" s="11" t="str">
        <f>IF(F10929="Primary Timing Controller","Timing",IF(F10929="Secondary Timing Controller","Timing",IF(F10929="Star","Ethernet",IF(F10929="Door Controller","Security Solution",IF(F10929="Elevator Controller","Security Solution",IF(F10929="Range Extender","Security Solution",IF(F10929="Dropbox","Standalone",IF(F10929="LF Exciter","Standalone",IF(OR(F10929="Monitor",F10929="Virtual Wall"),IF(VLOOKUP(H10929,IRDeviceDetails!$A$1:$B$10000,2,FALSE)=0,"Standalone",IF(ISNUMBER(MATCH(H10929,ConfigGrouping!$D$1:$D$10000,0)),"Primary","Secondary")),"")))))))))</f>
        <v/>
      </c>
    </row>
    <row r="10930" spans="5:5" ht="15" customHeight="1" x14ac:dyDescent="0.35">
      <c r="E10930" s="11" t="str">
        <f>IF(F10930="Primary Timing Controller","Timing",IF(F10930="Secondary Timing Controller","Timing",IF(F10930="Star","Ethernet",IF(F10930="Door Controller","Security Solution",IF(F10930="Elevator Controller","Security Solution",IF(F10930="Range Extender","Security Solution",IF(F10930="Dropbox","Standalone",IF(F10930="LF Exciter","Standalone",IF(OR(F10930="Monitor",F10930="Virtual Wall"),IF(VLOOKUP(H10930,IRDeviceDetails!$A$1:$B$10000,2,FALSE)=0,"Standalone",IF(ISNUMBER(MATCH(H10930,ConfigGrouping!$D$1:$D$10000,0)),"Primary","Secondary")),"")))))))))</f>
        <v/>
      </c>
    </row>
    <row r="10931" spans="5:5" ht="15" customHeight="1" x14ac:dyDescent="0.35">
      <c r="E10931" s="11" t="str">
        <f>IF(F10931="Primary Timing Controller","Timing",IF(F10931="Secondary Timing Controller","Timing",IF(F10931="Star","Ethernet",IF(F10931="Door Controller","Security Solution",IF(F10931="Elevator Controller","Security Solution",IF(F10931="Range Extender","Security Solution",IF(F10931="Dropbox","Standalone",IF(F10931="LF Exciter","Standalone",IF(OR(F10931="Monitor",F10931="Virtual Wall"),IF(VLOOKUP(H10931,IRDeviceDetails!$A$1:$B$10000,2,FALSE)=0,"Standalone",IF(ISNUMBER(MATCH(H10931,ConfigGrouping!$D$1:$D$10000,0)),"Primary","Secondary")),"")))))))))</f>
        <v/>
      </c>
    </row>
    <row r="10932" spans="5:5" ht="15" customHeight="1" x14ac:dyDescent="0.35">
      <c r="E10932" s="11" t="str">
        <f>IF(F10932="Primary Timing Controller","Timing",IF(F10932="Secondary Timing Controller","Timing",IF(F10932="Star","Ethernet",IF(F10932="Door Controller","Security Solution",IF(F10932="Elevator Controller","Security Solution",IF(F10932="Range Extender","Security Solution",IF(F10932="Dropbox","Standalone",IF(F10932="LF Exciter","Standalone",IF(OR(F10932="Monitor",F10932="Virtual Wall"),IF(VLOOKUP(H10932,IRDeviceDetails!$A$1:$B$10000,2,FALSE)=0,"Standalone",IF(ISNUMBER(MATCH(H10932,ConfigGrouping!$D$1:$D$10000,0)),"Primary","Secondary")),"")))))))))</f>
        <v/>
      </c>
    </row>
    <row r="10933" spans="5:5" ht="15" customHeight="1" x14ac:dyDescent="0.35">
      <c r="E10933" s="11" t="str">
        <f>IF(F10933="Primary Timing Controller","Timing",IF(F10933="Secondary Timing Controller","Timing",IF(F10933="Star","Ethernet",IF(F10933="Door Controller","Security Solution",IF(F10933="Elevator Controller","Security Solution",IF(F10933="Range Extender","Security Solution",IF(F10933="Dropbox","Standalone",IF(F10933="LF Exciter","Standalone",IF(OR(F10933="Monitor",F10933="Virtual Wall"),IF(VLOOKUP(H10933,IRDeviceDetails!$A$1:$B$10000,2,FALSE)=0,"Standalone",IF(ISNUMBER(MATCH(H10933,ConfigGrouping!$D$1:$D$10000,0)),"Primary","Secondary")),"")))))))))</f>
        <v/>
      </c>
    </row>
    <row r="10934" spans="5:5" ht="15" customHeight="1" x14ac:dyDescent="0.35">
      <c r="E10934" s="11" t="str">
        <f>IF(F10934="Primary Timing Controller","Timing",IF(F10934="Secondary Timing Controller","Timing",IF(F10934="Star","Ethernet",IF(F10934="Door Controller","Security Solution",IF(F10934="Elevator Controller","Security Solution",IF(F10934="Range Extender","Security Solution",IF(F10934="Dropbox","Standalone",IF(F10934="LF Exciter","Standalone",IF(OR(F10934="Monitor",F10934="Virtual Wall"),IF(VLOOKUP(H10934,IRDeviceDetails!$A$1:$B$10000,2,FALSE)=0,"Standalone",IF(ISNUMBER(MATCH(H10934,ConfigGrouping!$D$1:$D$10000,0)),"Primary","Secondary")),"")))))))))</f>
        <v/>
      </c>
    </row>
    <row r="10935" spans="5:5" ht="15" customHeight="1" x14ac:dyDescent="0.35">
      <c r="E10935" s="11" t="str">
        <f>IF(F10935="Primary Timing Controller","Timing",IF(F10935="Secondary Timing Controller","Timing",IF(F10935="Star","Ethernet",IF(F10935="Door Controller","Security Solution",IF(F10935="Elevator Controller","Security Solution",IF(F10935="Range Extender","Security Solution",IF(F10935="Dropbox","Standalone",IF(F10935="LF Exciter","Standalone",IF(OR(F10935="Monitor",F10935="Virtual Wall"),IF(VLOOKUP(H10935,IRDeviceDetails!$A$1:$B$10000,2,FALSE)=0,"Standalone",IF(ISNUMBER(MATCH(H10935,ConfigGrouping!$D$1:$D$10000,0)),"Primary","Secondary")),"")))))))))</f>
        <v/>
      </c>
    </row>
    <row r="10936" spans="5:5" ht="15" customHeight="1" x14ac:dyDescent="0.35">
      <c r="E10936" s="11" t="str">
        <f>IF(F10936="Primary Timing Controller","Timing",IF(F10936="Secondary Timing Controller","Timing",IF(F10936="Star","Ethernet",IF(F10936="Door Controller","Security Solution",IF(F10936="Elevator Controller","Security Solution",IF(F10936="Range Extender","Security Solution",IF(F10936="Dropbox","Standalone",IF(F10936="LF Exciter","Standalone",IF(OR(F10936="Monitor",F10936="Virtual Wall"),IF(VLOOKUP(H10936,IRDeviceDetails!$A$1:$B$10000,2,FALSE)=0,"Standalone",IF(ISNUMBER(MATCH(H10936,ConfigGrouping!$D$1:$D$10000,0)),"Primary","Secondary")),"")))))))))</f>
        <v/>
      </c>
    </row>
    <row r="10937" spans="5:5" ht="15" customHeight="1" x14ac:dyDescent="0.35">
      <c r="E10937" s="11" t="str">
        <f>IF(F10937="Primary Timing Controller","Timing",IF(F10937="Secondary Timing Controller","Timing",IF(F10937="Star","Ethernet",IF(F10937="Door Controller","Security Solution",IF(F10937="Elevator Controller","Security Solution",IF(F10937="Range Extender","Security Solution",IF(F10937="Dropbox","Standalone",IF(F10937="LF Exciter","Standalone",IF(OR(F10937="Monitor",F10937="Virtual Wall"),IF(VLOOKUP(H10937,IRDeviceDetails!$A$1:$B$10000,2,FALSE)=0,"Standalone",IF(ISNUMBER(MATCH(H10937,ConfigGrouping!$D$1:$D$10000,0)),"Primary","Secondary")),"")))))))))</f>
        <v/>
      </c>
    </row>
    <row r="10938" spans="5:5" ht="15" customHeight="1" x14ac:dyDescent="0.35">
      <c r="E10938" s="11" t="str">
        <f>IF(F10938="Primary Timing Controller","Timing",IF(F10938="Secondary Timing Controller","Timing",IF(F10938="Star","Ethernet",IF(F10938="Door Controller","Security Solution",IF(F10938="Elevator Controller","Security Solution",IF(F10938="Range Extender","Security Solution",IF(F10938="Dropbox","Standalone",IF(F10938="LF Exciter","Standalone",IF(OR(F10938="Monitor",F10938="Virtual Wall"),IF(VLOOKUP(H10938,IRDeviceDetails!$A$1:$B$10000,2,FALSE)=0,"Standalone",IF(ISNUMBER(MATCH(H10938,ConfigGrouping!$D$1:$D$10000,0)),"Primary","Secondary")),"")))))))))</f>
        <v/>
      </c>
    </row>
    <row r="10939" spans="5:5" ht="15" customHeight="1" x14ac:dyDescent="0.35">
      <c r="E10939" s="11" t="str">
        <f>IF(F10939="Primary Timing Controller","Timing",IF(F10939="Secondary Timing Controller","Timing",IF(F10939="Star","Ethernet",IF(F10939="Door Controller","Security Solution",IF(F10939="Elevator Controller","Security Solution",IF(F10939="Range Extender","Security Solution",IF(F10939="Dropbox","Standalone",IF(F10939="LF Exciter","Standalone",IF(OR(F10939="Monitor",F10939="Virtual Wall"),IF(VLOOKUP(H10939,IRDeviceDetails!$A$1:$B$10000,2,FALSE)=0,"Standalone",IF(ISNUMBER(MATCH(H10939,ConfigGrouping!$D$1:$D$10000,0)),"Primary","Secondary")),"")))))))))</f>
        <v/>
      </c>
    </row>
    <row r="10940" spans="5:5" ht="15" customHeight="1" x14ac:dyDescent="0.35">
      <c r="E10940" s="11" t="str">
        <f>IF(F10940="Primary Timing Controller","Timing",IF(F10940="Secondary Timing Controller","Timing",IF(F10940="Star","Ethernet",IF(F10940="Door Controller","Security Solution",IF(F10940="Elevator Controller","Security Solution",IF(F10940="Range Extender","Security Solution",IF(F10940="Dropbox","Standalone",IF(F10940="LF Exciter","Standalone",IF(OR(F10940="Monitor",F10940="Virtual Wall"),IF(VLOOKUP(H10940,IRDeviceDetails!$A$1:$B$10000,2,FALSE)=0,"Standalone",IF(ISNUMBER(MATCH(H10940,ConfigGrouping!$D$1:$D$10000,0)),"Primary","Secondary")),"")))))))))</f>
        <v/>
      </c>
    </row>
    <row r="10941" spans="5:5" ht="15" customHeight="1" x14ac:dyDescent="0.35">
      <c r="E10941" s="11" t="str">
        <f>IF(F10941="Primary Timing Controller","Timing",IF(F10941="Secondary Timing Controller","Timing",IF(F10941="Star","Ethernet",IF(F10941="Door Controller","Security Solution",IF(F10941="Elevator Controller","Security Solution",IF(F10941="Range Extender","Security Solution",IF(F10941="Dropbox","Standalone",IF(F10941="LF Exciter","Standalone",IF(OR(F10941="Monitor",F10941="Virtual Wall"),IF(VLOOKUP(H10941,IRDeviceDetails!$A$1:$B$10000,2,FALSE)=0,"Standalone",IF(ISNUMBER(MATCH(H10941,ConfigGrouping!$D$1:$D$10000,0)),"Primary","Secondary")),"")))))))))</f>
        <v/>
      </c>
    </row>
    <row r="10942" spans="5:5" ht="15" customHeight="1" x14ac:dyDescent="0.35">
      <c r="E10942" s="11" t="str">
        <f>IF(F10942="Primary Timing Controller","Timing",IF(F10942="Secondary Timing Controller","Timing",IF(F10942="Star","Ethernet",IF(F10942="Door Controller","Security Solution",IF(F10942="Elevator Controller","Security Solution",IF(F10942="Range Extender","Security Solution",IF(F10942="Dropbox","Standalone",IF(F10942="LF Exciter","Standalone",IF(OR(F10942="Monitor",F10942="Virtual Wall"),IF(VLOOKUP(H10942,IRDeviceDetails!$A$1:$B$10000,2,FALSE)=0,"Standalone",IF(ISNUMBER(MATCH(H10942,ConfigGrouping!$D$1:$D$10000,0)),"Primary","Secondary")),"")))))))))</f>
        <v/>
      </c>
    </row>
    <row r="10943" spans="5:5" ht="15" customHeight="1" x14ac:dyDescent="0.35">
      <c r="E10943" s="11" t="str">
        <f>IF(F10943="Primary Timing Controller","Timing",IF(F10943="Secondary Timing Controller","Timing",IF(F10943="Star","Ethernet",IF(F10943="Door Controller","Security Solution",IF(F10943="Elevator Controller","Security Solution",IF(F10943="Range Extender","Security Solution",IF(F10943="Dropbox","Standalone",IF(F10943="LF Exciter","Standalone",IF(OR(F10943="Monitor",F10943="Virtual Wall"),IF(VLOOKUP(H10943,IRDeviceDetails!$A$1:$B$10000,2,FALSE)=0,"Standalone",IF(ISNUMBER(MATCH(H10943,ConfigGrouping!$D$1:$D$10000,0)),"Primary","Secondary")),"")))))))))</f>
        <v/>
      </c>
    </row>
    <row r="10944" spans="5:5" ht="15" customHeight="1" x14ac:dyDescent="0.35">
      <c r="E10944" s="11" t="str">
        <f>IF(F10944="Primary Timing Controller","Timing",IF(F10944="Secondary Timing Controller","Timing",IF(F10944="Star","Ethernet",IF(F10944="Door Controller","Security Solution",IF(F10944="Elevator Controller","Security Solution",IF(F10944="Range Extender","Security Solution",IF(F10944="Dropbox","Standalone",IF(F10944="LF Exciter","Standalone",IF(OR(F10944="Monitor",F10944="Virtual Wall"),IF(VLOOKUP(H10944,IRDeviceDetails!$A$1:$B$10000,2,FALSE)=0,"Standalone",IF(ISNUMBER(MATCH(H10944,ConfigGrouping!$D$1:$D$10000,0)),"Primary","Secondary")),"")))))))))</f>
        <v/>
      </c>
    </row>
    <row r="10945" spans="5:5" ht="15" customHeight="1" x14ac:dyDescent="0.35">
      <c r="E10945" s="11" t="str">
        <f>IF(F10945="Primary Timing Controller","Timing",IF(F10945="Secondary Timing Controller","Timing",IF(F10945="Star","Ethernet",IF(F10945="Door Controller","Security Solution",IF(F10945="Elevator Controller","Security Solution",IF(F10945="Range Extender","Security Solution",IF(F10945="Dropbox","Standalone",IF(F10945="LF Exciter","Standalone",IF(OR(F10945="Monitor",F10945="Virtual Wall"),IF(VLOOKUP(H10945,IRDeviceDetails!$A$1:$B$10000,2,FALSE)=0,"Standalone",IF(ISNUMBER(MATCH(H10945,ConfigGrouping!$D$1:$D$10000,0)),"Primary","Secondary")),"")))))))))</f>
        <v/>
      </c>
    </row>
    <row r="10946" spans="5:5" ht="15" customHeight="1" x14ac:dyDescent="0.35">
      <c r="E10946" s="11" t="str">
        <f>IF(F10946="Primary Timing Controller","Timing",IF(F10946="Secondary Timing Controller","Timing",IF(F10946="Star","Ethernet",IF(F10946="Door Controller","Security Solution",IF(F10946="Elevator Controller","Security Solution",IF(F10946="Range Extender","Security Solution",IF(F10946="Dropbox","Standalone",IF(F10946="LF Exciter","Standalone",IF(OR(F10946="Monitor",F10946="Virtual Wall"),IF(VLOOKUP(H10946,IRDeviceDetails!$A$1:$B$10000,2,FALSE)=0,"Standalone",IF(ISNUMBER(MATCH(H10946,ConfigGrouping!$D$1:$D$10000,0)),"Primary","Secondary")),"")))))))))</f>
        <v/>
      </c>
    </row>
    <row r="10947" spans="5:5" ht="15" customHeight="1" x14ac:dyDescent="0.35">
      <c r="E10947" s="11" t="str">
        <f>IF(F10947="Primary Timing Controller","Timing",IF(F10947="Secondary Timing Controller","Timing",IF(F10947="Star","Ethernet",IF(F10947="Door Controller","Security Solution",IF(F10947="Elevator Controller","Security Solution",IF(F10947="Range Extender","Security Solution",IF(F10947="Dropbox","Standalone",IF(F10947="LF Exciter","Standalone",IF(OR(F10947="Monitor",F10947="Virtual Wall"),IF(VLOOKUP(H10947,IRDeviceDetails!$A$1:$B$10000,2,FALSE)=0,"Standalone",IF(ISNUMBER(MATCH(H10947,ConfigGrouping!$D$1:$D$10000,0)),"Primary","Secondary")),"")))))))))</f>
        <v/>
      </c>
    </row>
    <row r="10948" spans="5:5" ht="15" customHeight="1" x14ac:dyDescent="0.35">
      <c r="E10948" s="11" t="str">
        <f>IF(F10948="Primary Timing Controller","Timing",IF(F10948="Secondary Timing Controller","Timing",IF(F10948="Star","Ethernet",IF(F10948="Door Controller","Security Solution",IF(F10948="Elevator Controller","Security Solution",IF(F10948="Range Extender","Security Solution",IF(F10948="Dropbox","Standalone",IF(F10948="LF Exciter","Standalone",IF(OR(F10948="Monitor",F10948="Virtual Wall"),IF(VLOOKUP(H10948,IRDeviceDetails!$A$1:$B$10000,2,FALSE)=0,"Standalone",IF(ISNUMBER(MATCH(H10948,ConfigGrouping!$D$1:$D$10000,0)),"Primary","Secondary")),"")))))))))</f>
        <v/>
      </c>
    </row>
    <row r="10949" spans="5:5" ht="15" customHeight="1" x14ac:dyDescent="0.35">
      <c r="E10949" s="11" t="str">
        <f>IF(F10949="Primary Timing Controller","Timing",IF(F10949="Secondary Timing Controller","Timing",IF(F10949="Star","Ethernet",IF(F10949="Door Controller","Security Solution",IF(F10949="Elevator Controller","Security Solution",IF(F10949="Range Extender","Security Solution",IF(F10949="Dropbox","Standalone",IF(F10949="LF Exciter","Standalone",IF(OR(F10949="Monitor",F10949="Virtual Wall"),IF(VLOOKUP(H10949,IRDeviceDetails!$A$1:$B$10000,2,FALSE)=0,"Standalone",IF(ISNUMBER(MATCH(H10949,ConfigGrouping!$D$1:$D$10000,0)),"Primary","Secondary")),"")))))))))</f>
        <v/>
      </c>
    </row>
    <row r="10950" spans="5:5" ht="15" customHeight="1" x14ac:dyDescent="0.35">
      <c r="E10950" s="11" t="str">
        <f>IF(F10950="Primary Timing Controller","Timing",IF(F10950="Secondary Timing Controller","Timing",IF(F10950="Star","Ethernet",IF(F10950="Door Controller","Security Solution",IF(F10950="Elevator Controller","Security Solution",IF(F10950="Range Extender","Security Solution",IF(F10950="Dropbox","Standalone",IF(F10950="LF Exciter","Standalone",IF(OR(F10950="Monitor",F10950="Virtual Wall"),IF(VLOOKUP(H10950,IRDeviceDetails!$A$1:$B$10000,2,FALSE)=0,"Standalone",IF(ISNUMBER(MATCH(H10950,ConfigGrouping!$D$1:$D$10000,0)),"Primary","Secondary")),"")))))))))</f>
        <v/>
      </c>
    </row>
    <row r="10951" spans="5:5" ht="15" customHeight="1" x14ac:dyDescent="0.35">
      <c r="E10951" s="11" t="str">
        <f>IF(F10951="Primary Timing Controller","Timing",IF(F10951="Secondary Timing Controller","Timing",IF(F10951="Star","Ethernet",IF(F10951="Door Controller","Security Solution",IF(F10951="Elevator Controller","Security Solution",IF(F10951="Range Extender","Security Solution",IF(F10951="Dropbox","Standalone",IF(F10951="LF Exciter","Standalone",IF(OR(F10951="Monitor",F10951="Virtual Wall"),IF(VLOOKUP(H10951,IRDeviceDetails!$A$1:$B$10000,2,FALSE)=0,"Standalone",IF(ISNUMBER(MATCH(H10951,ConfigGrouping!$D$1:$D$10000,0)),"Primary","Secondary")),"")))))))))</f>
        <v/>
      </c>
    </row>
    <row r="10952" spans="5:5" ht="15" customHeight="1" x14ac:dyDescent="0.35">
      <c r="E10952" s="11" t="str">
        <f>IF(F10952="Primary Timing Controller","Timing",IF(F10952="Secondary Timing Controller","Timing",IF(F10952="Star","Ethernet",IF(F10952="Door Controller","Security Solution",IF(F10952="Elevator Controller","Security Solution",IF(F10952="Range Extender","Security Solution",IF(F10952="Dropbox","Standalone",IF(F10952="LF Exciter","Standalone",IF(OR(F10952="Monitor",F10952="Virtual Wall"),IF(VLOOKUP(H10952,IRDeviceDetails!$A$1:$B$10000,2,FALSE)=0,"Standalone",IF(ISNUMBER(MATCH(H10952,ConfigGrouping!$D$1:$D$10000,0)),"Primary","Secondary")),"")))))))))</f>
        <v/>
      </c>
    </row>
    <row r="10953" spans="5:5" ht="15" customHeight="1" x14ac:dyDescent="0.35">
      <c r="E10953" s="11" t="str">
        <f>IF(F10953="Primary Timing Controller","Timing",IF(F10953="Secondary Timing Controller","Timing",IF(F10953="Star","Ethernet",IF(F10953="Door Controller","Security Solution",IF(F10953="Elevator Controller","Security Solution",IF(F10953="Range Extender","Security Solution",IF(F10953="Dropbox","Standalone",IF(F10953="LF Exciter","Standalone",IF(OR(F10953="Monitor",F10953="Virtual Wall"),IF(VLOOKUP(H10953,IRDeviceDetails!$A$1:$B$10000,2,FALSE)=0,"Standalone",IF(ISNUMBER(MATCH(H10953,ConfigGrouping!$D$1:$D$10000,0)),"Primary","Secondary")),"")))))))))</f>
        <v/>
      </c>
    </row>
    <row r="10954" spans="5:5" ht="15" customHeight="1" x14ac:dyDescent="0.35">
      <c r="E10954" s="11" t="str">
        <f>IF(F10954="Primary Timing Controller","Timing",IF(F10954="Secondary Timing Controller","Timing",IF(F10954="Star","Ethernet",IF(F10954="Door Controller","Security Solution",IF(F10954="Elevator Controller","Security Solution",IF(F10954="Range Extender","Security Solution",IF(F10954="Dropbox","Standalone",IF(F10954="LF Exciter","Standalone",IF(OR(F10954="Monitor",F10954="Virtual Wall"),IF(VLOOKUP(H10954,IRDeviceDetails!$A$1:$B$10000,2,FALSE)=0,"Standalone",IF(ISNUMBER(MATCH(H10954,ConfigGrouping!$D$1:$D$10000,0)),"Primary","Secondary")),"")))))))))</f>
        <v/>
      </c>
    </row>
    <row r="10955" spans="5:5" ht="15" customHeight="1" x14ac:dyDescent="0.35">
      <c r="E10955" s="11" t="str">
        <f>IF(F10955="Primary Timing Controller","Timing",IF(F10955="Secondary Timing Controller","Timing",IF(F10955="Star","Ethernet",IF(F10955="Door Controller","Security Solution",IF(F10955="Elevator Controller","Security Solution",IF(F10955="Range Extender","Security Solution",IF(F10955="Dropbox","Standalone",IF(F10955="LF Exciter","Standalone",IF(OR(F10955="Monitor",F10955="Virtual Wall"),IF(VLOOKUP(H10955,IRDeviceDetails!$A$1:$B$10000,2,FALSE)=0,"Standalone",IF(ISNUMBER(MATCH(H10955,ConfigGrouping!$D$1:$D$10000,0)),"Primary","Secondary")),"")))))))))</f>
        <v/>
      </c>
    </row>
    <row r="10956" spans="5:5" ht="15" customHeight="1" x14ac:dyDescent="0.35">
      <c r="E10956" s="11" t="str">
        <f>IF(F10956="Primary Timing Controller","Timing",IF(F10956="Secondary Timing Controller","Timing",IF(F10956="Star","Ethernet",IF(F10956="Door Controller","Security Solution",IF(F10956="Elevator Controller","Security Solution",IF(F10956="Range Extender","Security Solution",IF(F10956="Dropbox","Standalone",IF(F10956="LF Exciter","Standalone",IF(OR(F10956="Monitor",F10956="Virtual Wall"),IF(VLOOKUP(H10956,IRDeviceDetails!$A$1:$B$10000,2,FALSE)=0,"Standalone",IF(ISNUMBER(MATCH(H10956,ConfigGrouping!$D$1:$D$10000,0)),"Primary","Secondary")),"")))))))))</f>
        <v/>
      </c>
    </row>
    <row r="10957" spans="5:5" ht="15" customHeight="1" x14ac:dyDescent="0.35">
      <c r="E10957" s="11" t="str">
        <f>IF(F10957="Primary Timing Controller","Timing",IF(F10957="Secondary Timing Controller","Timing",IF(F10957="Star","Ethernet",IF(F10957="Door Controller","Security Solution",IF(F10957="Elevator Controller","Security Solution",IF(F10957="Range Extender","Security Solution",IF(F10957="Dropbox","Standalone",IF(F10957="LF Exciter","Standalone",IF(OR(F10957="Monitor",F10957="Virtual Wall"),IF(VLOOKUP(H10957,IRDeviceDetails!$A$1:$B$10000,2,FALSE)=0,"Standalone",IF(ISNUMBER(MATCH(H10957,ConfigGrouping!$D$1:$D$10000,0)),"Primary","Secondary")),"")))))))))</f>
        <v/>
      </c>
    </row>
    <row r="10958" spans="5:5" ht="15" customHeight="1" x14ac:dyDescent="0.35">
      <c r="E10958" s="11" t="str">
        <f>IF(F10958="Primary Timing Controller","Timing",IF(F10958="Secondary Timing Controller","Timing",IF(F10958="Star","Ethernet",IF(F10958="Door Controller","Security Solution",IF(F10958="Elevator Controller","Security Solution",IF(F10958="Range Extender","Security Solution",IF(F10958="Dropbox","Standalone",IF(F10958="LF Exciter","Standalone",IF(OR(F10958="Monitor",F10958="Virtual Wall"),IF(VLOOKUP(H10958,IRDeviceDetails!$A$1:$B$10000,2,FALSE)=0,"Standalone",IF(ISNUMBER(MATCH(H10958,ConfigGrouping!$D$1:$D$10000,0)),"Primary","Secondary")),"")))))))))</f>
        <v/>
      </c>
    </row>
    <row r="10959" spans="5:5" ht="15" customHeight="1" x14ac:dyDescent="0.35">
      <c r="E10959" s="11" t="str">
        <f>IF(F10959="Primary Timing Controller","Timing",IF(F10959="Secondary Timing Controller","Timing",IF(F10959="Star","Ethernet",IF(F10959="Door Controller","Security Solution",IF(F10959="Elevator Controller","Security Solution",IF(F10959="Range Extender","Security Solution",IF(F10959="Dropbox","Standalone",IF(F10959="LF Exciter","Standalone",IF(OR(F10959="Monitor",F10959="Virtual Wall"),IF(VLOOKUP(H10959,IRDeviceDetails!$A$1:$B$10000,2,FALSE)=0,"Standalone",IF(ISNUMBER(MATCH(H10959,ConfigGrouping!$D$1:$D$10000,0)),"Primary","Secondary")),"")))))))))</f>
        <v/>
      </c>
    </row>
    <row r="10960" spans="5:5" ht="15" customHeight="1" x14ac:dyDescent="0.35">
      <c r="E10960" s="11" t="str">
        <f>IF(F10960="Primary Timing Controller","Timing",IF(F10960="Secondary Timing Controller","Timing",IF(F10960="Star","Ethernet",IF(F10960="Door Controller","Security Solution",IF(F10960="Elevator Controller","Security Solution",IF(F10960="Range Extender","Security Solution",IF(F10960="Dropbox","Standalone",IF(F10960="LF Exciter","Standalone",IF(OR(F10960="Monitor",F10960="Virtual Wall"),IF(VLOOKUP(H10960,IRDeviceDetails!$A$1:$B$10000,2,FALSE)=0,"Standalone",IF(ISNUMBER(MATCH(H10960,ConfigGrouping!$D$1:$D$10000,0)),"Primary","Secondary")),"")))))))))</f>
        <v/>
      </c>
    </row>
    <row r="10961" spans="5:5" ht="15" customHeight="1" x14ac:dyDescent="0.35">
      <c r="E10961" s="11" t="str">
        <f>IF(F10961="Primary Timing Controller","Timing",IF(F10961="Secondary Timing Controller","Timing",IF(F10961="Star","Ethernet",IF(F10961="Door Controller","Security Solution",IF(F10961="Elevator Controller","Security Solution",IF(F10961="Range Extender","Security Solution",IF(F10961="Dropbox","Standalone",IF(F10961="LF Exciter","Standalone",IF(OR(F10961="Monitor",F10961="Virtual Wall"),IF(VLOOKUP(H10961,IRDeviceDetails!$A$1:$B$10000,2,FALSE)=0,"Standalone",IF(ISNUMBER(MATCH(H10961,ConfigGrouping!$D$1:$D$10000,0)),"Primary","Secondary")),"")))))))))</f>
        <v/>
      </c>
    </row>
    <row r="10962" spans="5:5" ht="15" customHeight="1" x14ac:dyDescent="0.35">
      <c r="E10962" s="11" t="str">
        <f>IF(F10962="Primary Timing Controller","Timing",IF(F10962="Secondary Timing Controller","Timing",IF(F10962="Star","Ethernet",IF(F10962="Door Controller","Security Solution",IF(F10962="Elevator Controller","Security Solution",IF(F10962="Range Extender","Security Solution",IF(F10962="Dropbox","Standalone",IF(F10962="LF Exciter","Standalone",IF(OR(F10962="Monitor",F10962="Virtual Wall"),IF(VLOOKUP(H10962,IRDeviceDetails!$A$1:$B$10000,2,FALSE)=0,"Standalone",IF(ISNUMBER(MATCH(H10962,ConfigGrouping!$D$1:$D$10000,0)),"Primary","Secondary")),"")))))))))</f>
        <v/>
      </c>
    </row>
    <row r="10963" spans="5:5" ht="15" customHeight="1" x14ac:dyDescent="0.35">
      <c r="E10963" s="11" t="str">
        <f>IF(F10963="Primary Timing Controller","Timing",IF(F10963="Secondary Timing Controller","Timing",IF(F10963="Star","Ethernet",IF(F10963="Door Controller","Security Solution",IF(F10963="Elevator Controller","Security Solution",IF(F10963="Range Extender","Security Solution",IF(F10963="Dropbox","Standalone",IF(F10963="LF Exciter","Standalone",IF(OR(F10963="Monitor",F10963="Virtual Wall"),IF(VLOOKUP(H10963,IRDeviceDetails!$A$1:$B$10000,2,FALSE)=0,"Standalone",IF(ISNUMBER(MATCH(H10963,ConfigGrouping!$D$1:$D$10000,0)),"Primary","Secondary")),"")))))))))</f>
        <v/>
      </c>
    </row>
    <row r="10964" spans="5:5" ht="15" customHeight="1" x14ac:dyDescent="0.35">
      <c r="E10964" s="11" t="str">
        <f>IF(F10964="Primary Timing Controller","Timing",IF(F10964="Secondary Timing Controller","Timing",IF(F10964="Star","Ethernet",IF(F10964="Door Controller","Security Solution",IF(F10964="Elevator Controller","Security Solution",IF(F10964="Range Extender","Security Solution",IF(F10964="Dropbox","Standalone",IF(F10964="LF Exciter","Standalone",IF(OR(F10964="Monitor",F10964="Virtual Wall"),IF(VLOOKUP(H10964,IRDeviceDetails!$A$1:$B$10000,2,FALSE)=0,"Standalone",IF(ISNUMBER(MATCH(H10964,ConfigGrouping!$D$1:$D$10000,0)),"Primary","Secondary")),"")))))))))</f>
        <v/>
      </c>
    </row>
    <row r="10965" spans="5:5" ht="15" customHeight="1" x14ac:dyDescent="0.35">
      <c r="E10965" s="11" t="str">
        <f>IF(F10965="Primary Timing Controller","Timing",IF(F10965="Secondary Timing Controller","Timing",IF(F10965="Star","Ethernet",IF(F10965="Door Controller","Security Solution",IF(F10965="Elevator Controller","Security Solution",IF(F10965="Range Extender","Security Solution",IF(F10965="Dropbox","Standalone",IF(F10965="LF Exciter","Standalone",IF(OR(F10965="Monitor",F10965="Virtual Wall"),IF(VLOOKUP(H10965,IRDeviceDetails!$A$1:$B$10000,2,FALSE)=0,"Standalone",IF(ISNUMBER(MATCH(H10965,ConfigGrouping!$D$1:$D$10000,0)),"Primary","Secondary")),"")))))))))</f>
        <v/>
      </c>
    </row>
    <row r="10966" spans="5:5" ht="15" customHeight="1" x14ac:dyDescent="0.35">
      <c r="E10966" s="11" t="str">
        <f>IF(F10966="Primary Timing Controller","Timing",IF(F10966="Secondary Timing Controller","Timing",IF(F10966="Star","Ethernet",IF(F10966="Door Controller","Security Solution",IF(F10966="Elevator Controller","Security Solution",IF(F10966="Range Extender","Security Solution",IF(F10966="Dropbox","Standalone",IF(F10966="LF Exciter","Standalone",IF(OR(F10966="Monitor",F10966="Virtual Wall"),IF(VLOOKUP(H10966,IRDeviceDetails!$A$1:$B$10000,2,FALSE)=0,"Standalone",IF(ISNUMBER(MATCH(H10966,ConfigGrouping!$D$1:$D$10000,0)),"Primary","Secondary")),"")))))))))</f>
        <v/>
      </c>
    </row>
    <row r="10967" spans="5:5" ht="15" customHeight="1" x14ac:dyDescent="0.35">
      <c r="E10967" s="11" t="str">
        <f>IF(F10967="Primary Timing Controller","Timing",IF(F10967="Secondary Timing Controller","Timing",IF(F10967="Star","Ethernet",IF(F10967="Door Controller","Security Solution",IF(F10967="Elevator Controller","Security Solution",IF(F10967="Range Extender","Security Solution",IF(F10967="Dropbox","Standalone",IF(F10967="LF Exciter","Standalone",IF(OR(F10967="Monitor",F10967="Virtual Wall"),IF(VLOOKUP(H10967,IRDeviceDetails!$A$1:$B$10000,2,FALSE)=0,"Standalone",IF(ISNUMBER(MATCH(H10967,ConfigGrouping!$D$1:$D$10000,0)),"Primary","Secondary")),"")))))))))</f>
        <v/>
      </c>
    </row>
    <row r="10968" spans="5:5" ht="15" customHeight="1" x14ac:dyDescent="0.35">
      <c r="E10968" s="11" t="str">
        <f>IF(F10968="Primary Timing Controller","Timing",IF(F10968="Secondary Timing Controller","Timing",IF(F10968="Star","Ethernet",IF(F10968="Door Controller","Security Solution",IF(F10968="Elevator Controller","Security Solution",IF(F10968="Range Extender","Security Solution",IF(F10968="Dropbox","Standalone",IF(F10968="LF Exciter","Standalone",IF(OR(F10968="Monitor",F10968="Virtual Wall"),IF(VLOOKUP(H10968,IRDeviceDetails!$A$1:$B$10000,2,FALSE)=0,"Standalone",IF(ISNUMBER(MATCH(H10968,ConfigGrouping!$D$1:$D$10000,0)),"Primary","Secondary")),"")))))))))</f>
        <v/>
      </c>
    </row>
    <row r="10969" spans="5:5" ht="15" customHeight="1" x14ac:dyDescent="0.35">
      <c r="E10969" s="11" t="str">
        <f>IF(F10969="Primary Timing Controller","Timing",IF(F10969="Secondary Timing Controller","Timing",IF(F10969="Star","Ethernet",IF(F10969="Door Controller","Security Solution",IF(F10969="Elevator Controller","Security Solution",IF(F10969="Range Extender","Security Solution",IF(F10969="Dropbox","Standalone",IF(F10969="LF Exciter","Standalone",IF(OR(F10969="Monitor",F10969="Virtual Wall"),IF(VLOOKUP(H10969,IRDeviceDetails!$A$1:$B$10000,2,FALSE)=0,"Standalone",IF(ISNUMBER(MATCH(H10969,ConfigGrouping!$D$1:$D$10000,0)),"Primary","Secondary")),"")))))))))</f>
        <v/>
      </c>
    </row>
    <row r="10970" spans="5:5" ht="15" customHeight="1" x14ac:dyDescent="0.35">
      <c r="E10970" s="11" t="str">
        <f>IF(F10970="Primary Timing Controller","Timing",IF(F10970="Secondary Timing Controller","Timing",IF(F10970="Star","Ethernet",IF(F10970="Door Controller","Security Solution",IF(F10970="Elevator Controller","Security Solution",IF(F10970="Range Extender","Security Solution",IF(F10970="Dropbox","Standalone",IF(F10970="LF Exciter","Standalone",IF(OR(F10970="Monitor",F10970="Virtual Wall"),IF(VLOOKUP(H10970,IRDeviceDetails!$A$1:$B$10000,2,FALSE)=0,"Standalone",IF(ISNUMBER(MATCH(H10970,ConfigGrouping!$D$1:$D$10000,0)),"Primary","Secondary")),"")))))))))</f>
        <v/>
      </c>
    </row>
    <row r="10971" spans="5:5" ht="15" customHeight="1" x14ac:dyDescent="0.35">
      <c r="E10971" s="11" t="str">
        <f>IF(F10971="Primary Timing Controller","Timing",IF(F10971="Secondary Timing Controller","Timing",IF(F10971="Star","Ethernet",IF(F10971="Door Controller","Security Solution",IF(F10971="Elevator Controller","Security Solution",IF(F10971="Range Extender","Security Solution",IF(F10971="Dropbox","Standalone",IF(F10971="LF Exciter","Standalone",IF(OR(F10971="Monitor",F10971="Virtual Wall"),IF(VLOOKUP(H10971,IRDeviceDetails!$A$1:$B$10000,2,FALSE)=0,"Standalone",IF(ISNUMBER(MATCH(H10971,ConfigGrouping!$D$1:$D$10000,0)),"Primary","Secondary")),"")))))))))</f>
        <v/>
      </c>
    </row>
    <row r="10972" spans="5:5" ht="15" customHeight="1" x14ac:dyDescent="0.35">
      <c r="E10972" s="11" t="str">
        <f>IF(F10972="Primary Timing Controller","Timing",IF(F10972="Secondary Timing Controller","Timing",IF(F10972="Star","Ethernet",IF(F10972="Door Controller","Security Solution",IF(F10972="Elevator Controller","Security Solution",IF(F10972="Range Extender","Security Solution",IF(F10972="Dropbox","Standalone",IF(F10972="LF Exciter","Standalone",IF(OR(F10972="Monitor",F10972="Virtual Wall"),IF(VLOOKUP(H10972,IRDeviceDetails!$A$1:$B$10000,2,FALSE)=0,"Standalone",IF(ISNUMBER(MATCH(H10972,ConfigGrouping!$D$1:$D$10000,0)),"Primary","Secondary")),"")))))))))</f>
        <v/>
      </c>
    </row>
    <row r="10973" spans="5:5" ht="15" customHeight="1" x14ac:dyDescent="0.35">
      <c r="E10973" s="11" t="str">
        <f>IF(F10973="Primary Timing Controller","Timing",IF(F10973="Secondary Timing Controller","Timing",IF(F10973="Star","Ethernet",IF(F10973="Door Controller","Security Solution",IF(F10973="Elevator Controller","Security Solution",IF(F10973="Range Extender","Security Solution",IF(F10973="Dropbox","Standalone",IF(F10973="LF Exciter","Standalone",IF(OR(F10973="Monitor",F10973="Virtual Wall"),IF(VLOOKUP(H10973,IRDeviceDetails!$A$1:$B$10000,2,FALSE)=0,"Standalone",IF(ISNUMBER(MATCH(H10973,ConfigGrouping!$D$1:$D$10000,0)),"Primary","Secondary")),"")))))))))</f>
        <v/>
      </c>
    </row>
    <row r="10974" spans="5:5" ht="15" customHeight="1" x14ac:dyDescent="0.35">
      <c r="E10974" s="11" t="str">
        <f>IF(F10974="Primary Timing Controller","Timing",IF(F10974="Secondary Timing Controller","Timing",IF(F10974="Star","Ethernet",IF(F10974="Door Controller","Security Solution",IF(F10974="Elevator Controller","Security Solution",IF(F10974="Range Extender","Security Solution",IF(F10974="Dropbox","Standalone",IF(F10974="LF Exciter","Standalone",IF(OR(F10974="Monitor",F10974="Virtual Wall"),IF(VLOOKUP(H10974,IRDeviceDetails!$A$1:$B$10000,2,FALSE)=0,"Standalone",IF(ISNUMBER(MATCH(H10974,ConfigGrouping!$D$1:$D$10000,0)),"Primary","Secondary")),"")))))))))</f>
        <v/>
      </c>
    </row>
    <row r="10975" spans="5:5" ht="15" customHeight="1" x14ac:dyDescent="0.35">
      <c r="E10975" s="11" t="str">
        <f>IF(F10975="Primary Timing Controller","Timing",IF(F10975="Secondary Timing Controller","Timing",IF(F10975="Star","Ethernet",IF(F10975="Door Controller","Security Solution",IF(F10975="Elevator Controller","Security Solution",IF(F10975="Range Extender","Security Solution",IF(F10975="Dropbox","Standalone",IF(F10975="LF Exciter","Standalone",IF(OR(F10975="Monitor",F10975="Virtual Wall"),IF(VLOOKUP(H10975,IRDeviceDetails!$A$1:$B$10000,2,FALSE)=0,"Standalone",IF(ISNUMBER(MATCH(H10975,ConfigGrouping!$D$1:$D$10000,0)),"Primary","Secondary")),"")))))))))</f>
        <v/>
      </c>
    </row>
    <row r="10976" spans="5:5" ht="15" customHeight="1" x14ac:dyDescent="0.35">
      <c r="E10976" s="11" t="str">
        <f>IF(F10976="Primary Timing Controller","Timing",IF(F10976="Secondary Timing Controller","Timing",IF(F10976="Star","Ethernet",IF(F10976="Door Controller","Security Solution",IF(F10976="Elevator Controller","Security Solution",IF(F10976="Range Extender","Security Solution",IF(F10976="Dropbox","Standalone",IF(F10976="LF Exciter","Standalone",IF(OR(F10976="Monitor",F10976="Virtual Wall"),IF(VLOOKUP(H10976,IRDeviceDetails!$A$1:$B$10000,2,FALSE)=0,"Standalone",IF(ISNUMBER(MATCH(H10976,ConfigGrouping!$D$1:$D$10000,0)),"Primary","Secondary")),"")))))))))</f>
        <v/>
      </c>
    </row>
    <row r="10977" spans="5:5" ht="15" customHeight="1" x14ac:dyDescent="0.35">
      <c r="E10977" s="11" t="str">
        <f>IF(F10977="Primary Timing Controller","Timing",IF(F10977="Secondary Timing Controller","Timing",IF(F10977="Star","Ethernet",IF(F10977="Door Controller","Security Solution",IF(F10977="Elevator Controller","Security Solution",IF(F10977="Range Extender","Security Solution",IF(F10977="Dropbox","Standalone",IF(F10977="LF Exciter","Standalone",IF(OR(F10977="Monitor",F10977="Virtual Wall"),IF(VLOOKUP(H10977,IRDeviceDetails!$A$1:$B$10000,2,FALSE)=0,"Standalone",IF(ISNUMBER(MATCH(H10977,ConfigGrouping!$D$1:$D$10000,0)),"Primary","Secondary")),"")))))))))</f>
        <v/>
      </c>
    </row>
    <row r="10978" spans="5:5" ht="15" customHeight="1" x14ac:dyDescent="0.35">
      <c r="E10978" s="11" t="str">
        <f>IF(F10978="Primary Timing Controller","Timing",IF(F10978="Secondary Timing Controller","Timing",IF(F10978="Star","Ethernet",IF(F10978="Door Controller","Security Solution",IF(F10978="Elevator Controller","Security Solution",IF(F10978="Range Extender","Security Solution",IF(F10978="Dropbox","Standalone",IF(F10978="LF Exciter","Standalone",IF(OR(F10978="Monitor",F10978="Virtual Wall"),IF(VLOOKUP(H10978,IRDeviceDetails!$A$1:$B$10000,2,FALSE)=0,"Standalone",IF(ISNUMBER(MATCH(H10978,ConfigGrouping!$D$1:$D$10000,0)),"Primary","Secondary")),"")))))))))</f>
        <v/>
      </c>
    </row>
    <row r="10979" spans="5:5" ht="15" customHeight="1" x14ac:dyDescent="0.35">
      <c r="E10979" s="11" t="str">
        <f>IF(F10979="Primary Timing Controller","Timing",IF(F10979="Secondary Timing Controller","Timing",IF(F10979="Star","Ethernet",IF(F10979="Door Controller","Security Solution",IF(F10979="Elevator Controller","Security Solution",IF(F10979="Range Extender","Security Solution",IF(F10979="Dropbox","Standalone",IF(F10979="LF Exciter","Standalone",IF(OR(F10979="Monitor",F10979="Virtual Wall"),IF(VLOOKUP(H10979,IRDeviceDetails!$A$1:$B$10000,2,FALSE)=0,"Standalone",IF(ISNUMBER(MATCH(H10979,ConfigGrouping!$D$1:$D$10000,0)),"Primary","Secondary")),"")))))))))</f>
        <v/>
      </c>
    </row>
    <row r="10980" spans="5:5" ht="15" customHeight="1" x14ac:dyDescent="0.35">
      <c r="E10980" s="11" t="str">
        <f>IF(F10980="Primary Timing Controller","Timing",IF(F10980="Secondary Timing Controller","Timing",IF(F10980="Star","Ethernet",IF(F10980="Door Controller","Security Solution",IF(F10980="Elevator Controller","Security Solution",IF(F10980="Range Extender","Security Solution",IF(F10980="Dropbox","Standalone",IF(F10980="LF Exciter","Standalone",IF(OR(F10980="Monitor",F10980="Virtual Wall"),IF(VLOOKUP(H10980,IRDeviceDetails!$A$1:$B$10000,2,FALSE)=0,"Standalone",IF(ISNUMBER(MATCH(H10980,ConfigGrouping!$D$1:$D$10000,0)),"Primary","Secondary")),"")))))))))</f>
        <v/>
      </c>
    </row>
    <row r="10981" spans="5:5" ht="15" customHeight="1" x14ac:dyDescent="0.35">
      <c r="E10981" s="11" t="str">
        <f>IF(F10981="Primary Timing Controller","Timing",IF(F10981="Secondary Timing Controller","Timing",IF(F10981="Star","Ethernet",IF(F10981="Door Controller","Security Solution",IF(F10981="Elevator Controller","Security Solution",IF(F10981="Range Extender","Security Solution",IF(F10981="Dropbox","Standalone",IF(F10981="LF Exciter","Standalone",IF(OR(F10981="Monitor",F10981="Virtual Wall"),IF(VLOOKUP(H10981,IRDeviceDetails!$A$1:$B$10000,2,FALSE)=0,"Standalone",IF(ISNUMBER(MATCH(H10981,ConfigGrouping!$D$1:$D$10000,0)),"Primary","Secondary")),"")))))))))</f>
        <v/>
      </c>
    </row>
    <row r="10982" spans="5:5" ht="15" customHeight="1" x14ac:dyDescent="0.35">
      <c r="E10982" s="11" t="str">
        <f>IF(F10982="Primary Timing Controller","Timing",IF(F10982="Secondary Timing Controller","Timing",IF(F10982="Star","Ethernet",IF(F10982="Door Controller","Security Solution",IF(F10982="Elevator Controller","Security Solution",IF(F10982="Range Extender","Security Solution",IF(F10982="Dropbox","Standalone",IF(F10982="LF Exciter","Standalone",IF(OR(F10982="Monitor",F10982="Virtual Wall"),IF(VLOOKUP(H10982,IRDeviceDetails!$A$1:$B$10000,2,FALSE)=0,"Standalone",IF(ISNUMBER(MATCH(H10982,ConfigGrouping!$D$1:$D$10000,0)),"Primary","Secondary")),"")))))))))</f>
        <v/>
      </c>
    </row>
    <row r="10983" spans="5:5" ht="15" customHeight="1" x14ac:dyDescent="0.35">
      <c r="E10983" s="11" t="str">
        <f>IF(F10983="Primary Timing Controller","Timing",IF(F10983="Secondary Timing Controller","Timing",IF(F10983="Star","Ethernet",IF(F10983="Door Controller","Security Solution",IF(F10983="Elevator Controller","Security Solution",IF(F10983="Range Extender","Security Solution",IF(F10983="Dropbox","Standalone",IF(F10983="LF Exciter","Standalone",IF(OR(F10983="Monitor",F10983="Virtual Wall"),IF(VLOOKUP(H10983,IRDeviceDetails!$A$1:$B$10000,2,FALSE)=0,"Standalone",IF(ISNUMBER(MATCH(H10983,ConfigGrouping!$D$1:$D$10000,0)),"Primary","Secondary")),"")))))))))</f>
        <v/>
      </c>
    </row>
    <row r="10984" spans="5:5" ht="15" customHeight="1" x14ac:dyDescent="0.35">
      <c r="E10984" s="11" t="str">
        <f>IF(F10984="Primary Timing Controller","Timing",IF(F10984="Secondary Timing Controller","Timing",IF(F10984="Star","Ethernet",IF(F10984="Door Controller","Security Solution",IF(F10984="Elevator Controller","Security Solution",IF(F10984="Range Extender","Security Solution",IF(F10984="Dropbox","Standalone",IF(F10984="LF Exciter","Standalone",IF(OR(F10984="Monitor",F10984="Virtual Wall"),IF(VLOOKUP(H10984,IRDeviceDetails!$A$1:$B$10000,2,FALSE)=0,"Standalone",IF(ISNUMBER(MATCH(H10984,ConfigGrouping!$D$1:$D$10000,0)),"Primary","Secondary")),"")))))))))</f>
        <v/>
      </c>
    </row>
    <row r="10985" spans="5:5" ht="15" customHeight="1" x14ac:dyDescent="0.35">
      <c r="E10985" s="11" t="str">
        <f>IF(F10985="Primary Timing Controller","Timing",IF(F10985="Secondary Timing Controller","Timing",IF(F10985="Star","Ethernet",IF(F10985="Door Controller","Security Solution",IF(F10985="Elevator Controller","Security Solution",IF(F10985="Range Extender","Security Solution",IF(F10985="Dropbox","Standalone",IF(F10985="LF Exciter","Standalone",IF(OR(F10985="Monitor",F10985="Virtual Wall"),IF(VLOOKUP(H10985,IRDeviceDetails!$A$1:$B$10000,2,FALSE)=0,"Standalone",IF(ISNUMBER(MATCH(H10985,ConfigGrouping!$D$1:$D$10000,0)),"Primary","Secondary")),"")))))))))</f>
        <v/>
      </c>
    </row>
    <row r="10986" spans="5:5" ht="15" customHeight="1" x14ac:dyDescent="0.35">
      <c r="E10986" s="11" t="str">
        <f>IF(F10986="Primary Timing Controller","Timing",IF(F10986="Secondary Timing Controller","Timing",IF(F10986="Star","Ethernet",IF(F10986="Door Controller","Security Solution",IF(F10986="Elevator Controller","Security Solution",IF(F10986="Range Extender","Security Solution",IF(F10986="Dropbox","Standalone",IF(F10986="LF Exciter","Standalone",IF(OR(F10986="Monitor",F10986="Virtual Wall"),IF(VLOOKUP(H10986,IRDeviceDetails!$A$1:$B$10000,2,FALSE)=0,"Standalone",IF(ISNUMBER(MATCH(H10986,ConfigGrouping!$D$1:$D$10000,0)),"Primary","Secondary")),"")))))))))</f>
        <v/>
      </c>
    </row>
    <row r="10987" spans="5:5" ht="15" customHeight="1" x14ac:dyDescent="0.35">
      <c r="E10987" s="11" t="str">
        <f>IF(F10987="Primary Timing Controller","Timing",IF(F10987="Secondary Timing Controller","Timing",IF(F10987="Star","Ethernet",IF(F10987="Door Controller","Security Solution",IF(F10987="Elevator Controller","Security Solution",IF(F10987="Range Extender","Security Solution",IF(F10987="Dropbox","Standalone",IF(F10987="LF Exciter","Standalone",IF(OR(F10987="Monitor",F10987="Virtual Wall"),IF(VLOOKUP(H10987,IRDeviceDetails!$A$1:$B$10000,2,FALSE)=0,"Standalone",IF(ISNUMBER(MATCH(H10987,ConfigGrouping!$D$1:$D$10000,0)),"Primary","Secondary")),"")))))))))</f>
        <v/>
      </c>
    </row>
    <row r="10988" spans="5:5" ht="15" customHeight="1" x14ac:dyDescent="0.35">
      <c r="E10988" s="11" t="str">
        <f>IF(F10988="Primary Timing Controller","Timing",IF(F10988="Secondary Timing Controller","Timing",IF(F10988="Star","Ethernet",IF(F10988="Door Controller","Security Solution",IF(F10988="Elevator Controller","Security Solution",IF(F10988="Range Extender","Security Solution",IF(F10988="Dropbox","Standalone",IF(F10988="LF Exciter","Standalone",IF(OR(F10988="Monitor",F10988="Virtual Wall"),IF(VLOOKUP(H10988,IRDeviceDetails!$A$1:$B$10000,2,FALSE)=0,"Standalone",IF(ISNUMBER(MATCH(H10988,ConfigGrouping!$D$1:$D$10000,0)),"Primary","Secondary")),"")))))))))</f>
        <v/>
      </c>
    </row>
    <row r="10989" spans="5:5" ht="15" customHeight="1" x14ac:dyDescent="0.35">
      <c r="E10989" s="11" t="str">
        <f>IF(F10989="Primary Timing Controller","Timing",IF(F10989="Secondary Timing Controller","Timing",IF(F10989="Star","Ethernet",IF(F10989="Door Controller","Security Solution",IF(F10989="Elevator Controller","Security Solution",IF(F10989="Range Extender","Security Solution",IF(F10989="Dropbox","Standalone",IF(F10989="LF Exciter","Standalone",IF(OR(F10989="Monitor",F10989="Virtual Wall"),IF(VLOOKUP(H10989,IRDeviceDetails!$A$1:$B$10000,2,FALSE)=0,"Standalone",IF(ISNUMBER(MATCH(H10989,ConfigGrouping!$D$1:$D$10000,0)),"Primary","Secondary")),"")))))))))</f>
        <v/>
      </c>
    </row>
    <row r="10990" spans="5:5" ht="15" customHeight="1" x14ac:dyDescent="0.35">
      <c r="E10990" s="11" t="str">
        <f>IF(F10990="Primary Timing Controller","Timing",IF(F10990="Secondary Timing Controller","Timing",IF(F10990="Star","Ethernet",IF(F10990="Door Controller","Security Solution",IF(F10990="Elevator Controller","Security Solution",IF(F10990="Range Extender","Security Solution",IF(F10990="Dropbox","Standalone",IF(F10990="LF Exciter","Standalone",IF(OR(F10990="Monitor",F10990="Virtual Wall"),IF(VLOOKUP(H10990,IRDeviceDetails!$A$1:$B$10000,2,FALSE)=0,"Standalone",IF(ISNUMBER(MATCH(H10990,ConfigGrouping!$D$1:$D$10000,0)),"Primary","Secondary")),"")))))))))</f>
        <v/>
      </c>
    </row>
    <row r="10991" spans="5:5" ht="15" customHeight="1" x14ac:dyDescent="0.35">
      <c r="E10991" s="11" t="str">
        <f>IF(F10991="Primary Timing Controller","Timing",IF(F10991="Secondary Timing Controller","Timing",IF(F10991="Star","Ethernet",IF(F10991="Door Controller","Security Solution",IF(F10991="Elevator Controller","Security Solution",IF(F10991="Range Extender","Security Solution",IF(F10991="Dropbox","Standalone",IF(F10991="LF Exciter","Standalone",IF(OR(F10991="Monitor",F10991="Virtual Wall"),IF(VLOOKUP(H10991,IRDeviceDetails!$A$1:$B$10000,2,FALSE)=0,"Standalone",IF(ISNUMBER(MATCH(H10991,ConfigGrouping!$D$1:$D$10000,0)),"Primary","Secondary")),"")))))))))</f>
        <v/>
      </c>
    </row>
    <row r="10992" spans="5:5" ht="15" customHeight="1" x14ac:dyDescent="0.35">
      <c r="E10992" s="11" t="str">
        <f>IF(F10992="Primary Timing Controller","Timing",IF(F10992="Secondary Timing Controller","Timing",IF(F10992="Star","Ethernet",IF(F10992="Door Controller","Security Solution",IF(F10992="Elevator Controller","Security Solution",IF(F10992="Range Extender","Security Solution",IF(F10992="Dropbox","Standalone",IF(F10992="LF Exciter","Standalone",IF(OR(F10992="Monitor",F10992="Virtual Wall"),IF(VLOOKUP(H10992,IRDeviceDetails!$A$1:$B$10000,2,FALSE)=0,"Standalone",IF(ISNUMBER(MATCH(H10992,ConfigGrouping!$D$1:$D$10000,0)),"Primary","Secondary")),"")))))))))</f>
        <v/>
      </c>
    </row>
    <row r="10993" spans="5:5" ht="15" customHeight="1" x14ac:dyDescent="0.35">
      <c r="E10993" s="11" t="str">
        <f>IF(F10993="Primary Timing Controller","Timing",IF(F10993="Secondary Timing Controller","Timing",IF(F10993="Star","Ethernet",IF(F10993="Door Controller","Security Solution",IF(F10993="Elevator Controller","Security Solution",IF(F10993="Range Extender","Security Solution",IF(F10993="Dropbox","Standalone",IF(F10993="LF Exciter","Standalone",IF(OR(F10993="Monitor",F10993="Virtual Wall"),IF(VLOOKUP(H10993,IRDeviceDetails!$A$1:$B$10000,2,FALSE)=0,"Standalone",IF(ISNUMBER(MATCH(H10993,ConfigGrouping!$D$1:$D$10000,0)),"Primary","Secondary")),"")))))))))</f>
        <v/>
      </c>
    </row>
    <row r="10994" spans="5:5" ht="15" customHeight="1" x14ac:dyDescent="0.35">
      <c r="E10994" s="11" t="str">
        <f>IF(F10994="Primary Timing Controller","Timing",IF(F10994="Secondary Timing Controller","Timing",IF(F10994="Star","Ethernet",IF(F10994="Door Controller","Security Solution",IF(F10994="Elevator Controller","Security Solution",IF(F10994="Range Extender","Security Solution",IF(F10994="Dropbox","Standalone",IF(F10994="LF Exciter","Standalone",IF(OR(F10994="Monitor",F10994="Virtual Wall"),IF(VLOOKUP(H10994,IRDeviceDetails!$A$1:$B$10000,2,FALSE)=0,"Standalone",IF(ISNUMBER(MATCH(H10994,ConfigGrouping!$D$1:$D$10000,0)),"Primary","Secondary")),"")))))))))</f>
        <v/>
      </c>
    </row>
    <row r="10995" spans="5:5" ht="15" customHeight="1" x14ac:dyDescent="0.35">
      <c r="E10995" s="11" t="str">
        <f>IF(F10995="Primary Timing Controller","Timing",IF(F10995="Secondary Timing Controller","Timing",IF(F10995="Star","Ethernet",IF(F10995="Door Controller","Security Solution",IF(F10995="Elevator Controller","Security Solution",IF(F10995="Range Extender","Security Solution",IF(F10995="Dropbox","Standalone",IF(F10995="LF Exciter","Standalone",IF(OR(F10995="Monitor",F10995="Virtual Wall"),IF(VLOOKUP(H10995,IRDeviceDetails!$A$1:$B$10000,2,FALSE)=0,"Standalone",IF(ISNUMBER(MATCH(H10995,ConfigGrouping!$D$1:$D$10000,0)),"Primary","Secondary")),"")))))))))</f>
        <v/>
      </c>
    </row>
    <row r="10996" spans="5:5" ht="15" customHeight="1" x14ac:dyDescent="0.35">
      <c r="E10996" s="11" t="str">
        <f>IF(F10996="Primary Timing Controller","Timing",IF(F10996="Secondary Timing Controller","Timing",IF(F10996="Star","Ethernet",IF(F10996="Door Controller","Security Solution",IF(F10996="Elevator Controller","Security Solution",IF(F10996="Range Extender","Security Solution",IF(F10996="Dropbox","Standalone",IF(F10996="LF Exciter","Standalone",IF(OR(F10996="Monitor",F10996="Virtual Wall"),IF(VLOOKUP(H10996,IRDeviceDetails!$A$1:$B$10000,2,FALSE)=0,"Standalone",IF(ISNUMBER(MATCH(H10996,ConfigGrouping!$D$1:$D$10000,0)),"Primary","Secondary")),"")))))))))</f>
        <v/>
      </c>
    </row>
    <row r="10997" spans="5:5" ht="15" customHeight="1" x14ac:dyDescent="0.35">
      <c r="E10997" s="11" t="str">
        <f>IF(F10997="Primary Timing Controller","Timing",IF(F10997="Secondary Timing Controller","Timing",IF(F10997="Star","Ethernet",IF(F10997="Door Controller","Security Solution",IF(F10997="Elevator Controller","Security Solution",IF(F10997="Range Extender","Security Solution",IF(F10997="Dropbox","Standalone",IF(F10997="LF Exciter","Standalone",IF(OR(F10997="Monitor",F10997="Virtual Wall"),IF(VLOOKUP(H10997,IRDeviceDetails!$A$1:$B$10000,2,FALSE)=0,"Standalone",IF(ISNUMBER(MATCH(H10997,ConfigGrouping!$D$1:$D$10000,0)),"Primary","Secondary")),"")))))))))</f>
        <v/>
      </c>
    </row>
    <row r="10998" spans="5:5" ht="15" customHeight="1" x14ac:dyDescent="0.35">
      <c r="E10998" s="11" t="str">
        <f>IF(F10998="Primary Timing Controller","Timing",IF(F10998="Secondary Timing Controller","Timing",IF(F10998="Star","Ethernet",IF(F10998="Door Controller","Security Solution",IF(F10998="Elevator Controller","Security Solution",IF(F10998="Range Extender","Security Solution",IF(F10998="Dropbox","Standalone",IF(F10998="LF Exciter","Standalone",IF(OR(F10998="Monitor",F10998="Virtual Wall"),IF(VLOOKUP(H10998,IRDeviceDetails!$A$1:$B$10000,2,FALSE)=0,"Standalone",IF(ISNUMBER(MATCH(H10998,ConfigGrouping!$D$1:$D$10000,0)),"Primary","Secondary")),"")))))))))</f>
        <v/>
      </c>
    </row>
    <row r="10999" spans="5:5" ht="15" customHeight="1" x14ac:dyDescent="0.35">
      <c r="E10999" s="11" t="str">
        <f>IF(F10999="Primary Timing Controller","Timing",IF(F10999="Secondary Timing Controller","Timing",IF(F10999="Star","Ethernet",IF(F10999="Door Controller","Security Solution",IF(F10999="Elevator Controller","Security Solution",IF(F10999="Range Extender","Security Solution",IF(F10999="Dropbox","Standalone",IF(F10999="LF Exciter","Standalone",IF(OR(F10999="Monitor",F10999="Virtual Wall"),IF(VLOOKUP(H10999,IRDeviceDetails!$A$1:$B$10000,2,FALSE)=0,"Standalone",IF(ISNUMBER(MATCH(H10999,ConfigGrouping!$D$1:$D$10000,0)),"Primary","Secondary")),"")))))))))</f>
        <v/>
      </c>
    </row>
    <row r="11000" spans="5:5" ht="15" customHeight="1" x14ac:dyDescent="0.35">
      <c r="E11000" s="11" t="str">
        <f>IF(F11000="Primary Timing Controller","Timing",IF(F11000="Secondary Timing Controller","Timing",IF(F11000="Star","Ethernet",IF(F11000="Door Controller","Security Solution",IF(F11000="Elevator Controller","Security Solution",IF(F11000="Range Extender","Security Solution",IF(F11000="Dropbox","Standalone",IF(F11000="LF Exciter","Standalone",IF(OR(F11000="Monitor",F11000="Virtual Wall"),IF(VLOOKUP(H11000,IRDeviceDetails!$A$1:$B$10000,2,FALSE)=0,"Standalone",IF(ISNUMBER(MATCH(H11000,ConfigGrouping!$D$1:$D$10000,0)),"Primary","Secondary")),"")))))))))</f>
        <v/>
      </c>
    </row>
    <row r="11001" spans="5:5" ht="15" customHeight="1" x14ac:dyDescent="0.35">
      <c r="E11001" s="11" t="str">
        <f>IF(F11001="Primary Timing Controller","Timing",IF(F11001="Secondary Timing Controller","Timing",IF(F11001="Star","Ethernet",IF(F11001="Door Controller","Security Solution",IF(F11001="Elevator Controller","Security Solution",IF(F11001="Range Extender","Security Solution",IF(F11001="Dropbox","Standalone",IF(F11001="LF Exciter","Standalone",IF(OR(F11001="Monitor",F11001="Virtual Wall"),IF(VLOOKUP(H11001,IRDeviceDetails!$A$1:$B$10000,2,FALSE)=0,"Standalone",IF(ISNUMBER(MATCH(H11001,ConfigGrouping!$D$1:$D$10000,0)),"Primary","Secondary")),"")))))))))</f>
        <v/>
      </c>
    </row>
    <row r="11002" spans="5:5" ht="15" customHeight="1" x14ac:dyDescent="0.35">
      <c r="E11002" s="11" t="str">
        <f>IF(F11002="Primary Timing Controller","Timing",IF(F11002="Secondary Timing Controller","Timing",IF(F11002="Star","Ethernet",IF(F11002="Door Controller","Security Solution",IF(F11002="Elevator Controller","Security Solution",IF(F11002="Range Extender","Security Solution",IF(F11002="Dropbox","Standalone",IF(F11002="LF Exciter","Standalone",IF(OR(F11002="Monitor",F11002="Virtual Wall"),IF(VLOOKUP(H11002,IRDeviceDetails!$A$1:$B$10000,2,FALSE)=0,"Standalone",IF(ISNUMBER(MATCH(H11002,ConfigGrouping!$D$1:$D$10000,0)),"Primary","Secondary")),"")))))))))</f>
        <v/>
      </c>
    </row>
    <row r="11003" spans="5:5" ht="15" customHeight="1" x14ac:dyDescent="0.35">
      <c r="E11003" s="11" t="str">
        <f>IF(F11003="Primary Timing Controller","Timing",IF(F11003="Secondary Timing Controller","Timing",IF(F11003="Star","Ethernet",IF(F11003="Door Controller","Security Solution",IF(F11003="Elevator Controller","Security Solution",IF(F11003="Range Extender","Security Solution",IF(F11003="Dropbox","Standalone",IF(F11003="LF Exciter","Standalone",IF(OR(F11003="Monitor",F11003="Virtual Wall"),IF(VLOOKUP(H11003,IRDeviceDetails!$A$1:$B$10000,2,FALSE)=0,"Standalone",IF(ISNUMBER(MATCH(H11003,ConfigGrouping!$D$1:$D$10000,0)),"Primary","Secondary")),"")))))))))</f>
        <v/>
      </c>
    </row>
    <row r="11004" spans="5:5" ht="15" customHeight="1" x14ac:dyDescent="0.35">
      <c r="E11004" s="11" t="str">
        <f>IF(F11004="Primary Timing Controller","Timing",IF(F11004="Secondary Timing Controller","Timing",IF(F11004="Star","Ethernet",IF(F11004="Door Controller","Security Solution",IF(F11004="Elevator Controller","Security Solution",IF(F11004="Range Extender","Security Solution",IF(F11004="Dropbox","Standalone",IF(F11004="LF Exciter","Standalone",IF(OR(F11004="Monitor",F11004="Virtual Wall"),IF(VLOOKUP(H11004,IRDeviceDetails!$A$1:$B$10000,2,FALSE)=0,"Standalone",IF(ISNUMBER(MATCH(H11004,ConfigGrouping!$D$1:$D$10000,0)),"Primary","Secondary")),"")))))))))</f>
        <v/>
      </c>
    </row>
    <row r="11005" spans="5:5" ht="15" customHeight="1" x14ac:dyDescent="0.35">
      <c r="E11005" s="11" t="str">
        <f>IF(F11005="Primary Timing Controller","Timing",IF(F11005="Secondary Timing Controller","Timing",IF(F11005="Star","Ethernet",IF(F11005="Door Controller","Security Solution",IF(F11005="Elevator Controller","Security Solution",IF(F11005="Range Extender","Security Solution",IF(F11005="Dropbox","Standalone",IF(F11005="LF Exciter","Standalone",IF(OR(F11005="Monitor",F11005="Virtual Wall"),IF(VLOOKUP(H11005,IRDeviceDetails!$A$1:$B$10000,2,FALSE)=0,"Standalone",IF(ISNUMBER(MATCH(H11005,ConfigGrouping!$D$1:$D$10000,0)),"Primary","Secondary")),"")))))))))</f>
        <v/>
      </c>
    </row>
    <row r="11006" spans="5:5" ht="15" customHeight="1" x14ac:dyDescent="0.35">
      <c r="E11006" s="11" t="str">
        <f>IF(F11006="Primary Timing Controller","Timing",IF(F11006="Secondary Timing Controller","Timing",IF(F11006="Star","Ethernet",IF(F11006="Door Controller","Security Solution",IF(F11006="Elevator Controller","Security Solution",IF(F11006="Range Extender","Security Solution",IF(F11006="Dropbox","Standalone",IF(F11006="LF Exciter","Standalone",IF(OR(F11006="Monitor",F11006="Virtual Wall"),IF(VLOOKUP(H11006,IRDeviceDetails!$A$1:$B$10000,2,FALSE)=0,"Standalone",IF(ISNUMBER(MATCH(H11006,ConfigGrouping!$D$1:$D$10000,0)),"Primary","Secondary")),"")))))))))</f>
        <v/>
      </c>
    </row>
    <row r="11007" spans="5:5" ht="15" customHeight="1" x14ac:dyDescent="0.35">
      <c r="E11007" s="11" t="str">
        <f>IF(F11007="Primary Timing Controller","Timing",IF(F11007="Secondary Timing Controller","Timing",IF(F11007="Star","Ethernet",IF(F11007="Door Controller","Security Solution",IF(F11007="Elevator Controller","Security Solution",IF(F11007="Range Extender","Security Solution",IF(F11007="Dropbox","Standalone",IF(F11007="LF Exciter","Standalone",IF(OR(F11007="Monitor",F11007="Virtual Wall"),IF(VLOOKUP(H11007,IRDeviceDetails!$A$1:$B$10000,2,FALSE)=0,"Standalone",IF(ISNUMBER(MATCH(H11007,ConfigGrouping!$D$1:$D$10000,0)),"Primary","Secondary")),"")))))))))</f>
        <v/>
      </c>
    </row>
    <row r="11008" spans="5:5" ht="15" customHeight="1" x14ac:dyDescent="0.35">
      <c r="E11008" s="11" t="str">
        <f>IF(F11008="Primary Timing Controller","Timing",IF(F11008="Secondary Timing Controller","Timing",IF(F11008="Star","Ethernet",IF(F11008="Door Controller","Security Solution",IF(F11008="Elevator Controller","Security Solution",IF(F11008="Range Extender","Security Solution",IF(F11008="Dropbox","Standalone",IF(F11008="LF Exciter","Standalone",IF(OR(F11008="Monitor",F11008="Virtual Wall"),IF(VLOOKUP(H11008,IRDeviceDetails!$A$1:$B$10000,2,FALSE)=0,"Standalone",IF(ISNUMBER(MATCH(H11008,ConfigGrouping!$D$1:$D$10000,0)),"Primary","Secondary")),"")))))))))</f>
        <v/>
      </c>
    </row>
    <row r="11009" spans="5:5" ht="15" customHeight="1" x14ac:dyDescent="0.35">
      <c r="E11009" s="11" t="str">
        <f>IF(F11009="Primary Timing Controller","Timing",IF(F11009="Secondary Timing Controller","Timing",IF(F11009="Star","Ethernet",IF(F11009="Door Controller","Security Solution",IF(F11009="Elevator Controller","Security Solution",IF(F11009="Range Extender","Security Solution",IF(F11009="Dropbox","Standalone",IF(F11009="LF Exciter","Standalone",IF(OR(F11009="Monitor",F11009="Virtual Wall"),IF(VLOOKUP(H11009,IRDeviceDetails!$A$1:$B$10000,2,FALSE)=0,"Standalone",IF(ISNUMBER(MATCH(H11009,ConfigGrouping!$D$1:$D$10000,0)),"Primary","Secondary")),"")))))))))</f>
        <v/>
      </c>
    </row>
    <row r="11010" spans="5:5" ht="15" customHeight="1" x14ac:dyDescent="0.35">
      <c r="E11010" s="11" t="str">
        <f>IF(F11010="Primary Timing Controller","Timing",IF(F11010="Secondary Timing Controller","Timing",IF(F11010="Star","Ethernet",IF(F11010="Door Controller","Security Solution",IF(F11010="Elevator Controller","Security Solution",IF(F11010="Range Extender","Security Solution",IF(F11010="Dropbox","Standalone",IF(F11010="LF Exciter","Standalone",IF(OR(F11010="Monitor",F11010="Virtual Wall"),IF(VLOOKUP(H11010,IRDeviceDetails!$A$1:$B$10000,2,FALSE)=0,"Standalone",IF(ISNUMBER(MATCH(H11010,ConfigGrouping!$D$1:$D$10000,0)),"Primary","Secondary")),"")))))))))</f>
        <v/>
      </c>
    </row>
    <row r="11011" spans="5:5" ht="15" customHeight="1" x14ac:dyDescent="0.35">
      <c r="E11011" s="11" t="str">
        <f>IF(F11011="Primary Timing Controller","Timing",IF(F11011="Secondary Timing Controller","Timing",IF(F11011="Star","Ethernet",IF(F11011="Door Controller","Security Solution",IF(F11011="Elevator Controller","Security Solution",IF(F11011="Range Extender","Security Solution",IF(F11011="Dropbox","Standalone",IF(F11011="LF Exciter","Standalone",IF(OR(F11011="Monitor",F11011="Virtual Wall"),IF(VLOOKUP(H11011,IRDeviceDetails!$A$1:$B$10000,2,FALSE)=0,"Standalone",IF(ISNUMBER(MATCH(H11011,ConfigGrouping!$D$1:$D$10000,0)),"Primary","Secondary")),"")))))))))</f>
        <v/>
      </c>
    </row>
    <row r="11012" spans="5:5" ht="15" customHeight="1" x14ac:dyDescent="0.35">
      <c r="E11012" s="11" t="str">
        <f>IF(F11012="Primary Timing Controller","Timing",IF(F11012="Secondary Timing Controller","Timing",IF(F11012="Star","Ethernet",IF(F11012="Door Controller","Security Solution",IF(F11012="Elevator Controller","Security Solution",IF(F11012="Range Extender","Security Solution",IF(F11012="Dropbox","Standalone",IF(F11012="LF Exciter","Standalone",IF(OR(F11012="Monitor",F11012="Virtual Wall"),IF(VLOOKUP(H11012,IRDeviceDetails!$A$1:$B$10000,2,FALSE)=0,"Standalone",IF(ISNUMBER(MATCH(H11012,ConfigGrouping!$D$1:$D$10000,0)),"Primary","Secondary")),"")))))))))</f>
        <v/>
      </c>
    </row>
    <row r="11013" spans="5:5" ht="15" customHeight="1" x14ac:dyDescent="0.35">
      <c r="E11013" s="11" t="str">
        <f>IF(F11013="Primary Timing Controller","Timing",IF(F11013="Secondary Timing Controller","Timing",IF(F11013="Star","Ethernet",IF(F11013="Door Controller","Security Solution",IF(F11013="Elevator Controller","Security Solution",IF(F11013="Range Extender","Security Solution",IF(F11013="Dropbox","Standalone",IF(F11013="LF Exciter","Standalone",IF(OR(F11013="Monitor",F11013="Virtual Wall"),IF(VLOOKUP(H11013,IRDeviceDetails!$A$1:$B$10000,2,FALSE)=0,"Standalone",IF(ISNUMBER(MATCH(H11013,ConfigGrouping!$D$1:$D$10000,0)),"Primary","Secondary")),"")))))))))</f>
        <v/>
      </c>
    </row>
    <row r="11014" spans="5:5" ht="15" customHeight="1" x14ac:dyDescent="0.35">
      <c r="E11014" s="11" t="str">
        <f>IF(F11014="Primary Timing Controller","Timing",IF(F11014="Secondary Timing Controller","Timing",IF(F11014="Star","Ethernet",IF(F11014="Door Controller","Security Solution",IF(F11014="Elevator Controller","Security Solution",IF(F11014="Range Extender","Security Solution",IF(F11014="Dropbox","Standalone",IF(F11014="LF Exciter","Standalone",IF(OR(F11014="Monitor",F11014="Virtual Wall"),IF(VLOOKUP(H11014,IRDeviceDetails!$A$1:$B$10000,2,FALSE)=0,"Standalone",IF(ISNUMBER(MATCH(H11014,ConfigGrouping!$D$1:$D$10000,0)),"Primary","Secondary")),"")))))))))</f>
        <v/>
      </c>
    </row>
    <row r="11015" spans="5:5" ht="15" customHeight="1" x14ac:dyDescent="0.35">
      <c r="E11015" s="11" t="str">
        <f>IF(F11015="Primary Timing Controller","Timing",IF(F11015="Secondary Timing Controller","Timing",IF(F11015="Star","Ethernet",IF(F11015="Door Controller","Security Solution",IF(F11015="Elevator Controller","Security Solution",IF(F11015="Range Extender","Security Solution",IF(F11015="Dropbox","Standalone",IF(F11015="LF Exciter","Standalone",IF(OR(F11015="Monitor",F11015="Virtual Wall"),IF(VLOOKUP(H11015,IRDeviceDetails!$A$1:$B$10000,2,FALSE)=0,"Standalone",IF(ISNUMBER(MATCH(H11015,ConfigGrouping!$D$1:$D$10000,0)),"Primary","Secondary")),"")))))))))</f>
        <v/>
      </c>
    </row>
    <row r="11016" spans="5:5" ht="15" customHeight="1" x14ac:dyDescent="0.35">
      <c r="E11016" s="11" t="str">
        <f>IF(F11016="Primary Timing Controller","Timing",IF(F11016="Secondary Timing Controller","Timing",IF(F11016="Star","Ethernet",IF(F11016="Door Controller","Security Solution",IF(F11016="Elevator Controller","Security Solution",IF(F11016="Range Extender","Security Solution",IF(F11016="Dropbox","Standalone",IF(F11016="LF Exciter","Standalone",IF(OR(F11016="Monitor",F11016="Virtual Wall"),IF(VLOOKUP(H11016,IRDeviceDetails!$A$1:$B$10000,2,FALSE)=0,"Standalone",IF(ISNUMBER(MATCH(H11016,ConfigGrouping!$D$1:$D$10000,0)),"Primary","Secondary")),"")))))))))</f>
        <v/>
      </c>
    </row>
    <row r="11017" spans="5:5" ht="15" customHeight="1" x14ac:dyDescent="0.35">
      <c r="E11017" s="11" t="str">
        <f>IF(F11017="Primary Timing Controller","Timing",IF(F11017="Secondary Timing Controller","Timing",IF(F11017="Star","Ethernet",IF(F11017="Door Controller","Security Solution",IF(F11017="Elevator Controller","Security Solution",IF(F11017="Range Extender","Security Solution",IF(F11017="Dropbox","Standalone",IF(F11017="LF Exciter","Standalone",IF(OR(F11017="Monitor",F11017="Virtual Wall"),IF(VLOOKUP(H11017,IRDeviceDetails!$A$1:$B$10000,2,FALSE)=0,"Standalone",IF(ISNUMBER(MATCH(H11017,ConfigGrouping!$D$1:$D$10000,0)),"Primary","Secondary")),"")))))))))</f>
        <v/>
      </c>
    </row>
    <row r="11018" spans="5:5" ht="15" customHeight="1" x14ac:dyDescent="0.35">
      <c r="E11018" s="11" t="str">
        <f>IF(F11018="Primary Timing Controller","Timing",IF(F11018="Secondary Timing Controller","Timing",IF(F11018="Star","Ethernet",IF(F11018="Door Controller","Security Solution",IF(F11018="Elevator Controller","Security Solution",IF(F11018="Range Extender","Security Solution",IF(F11018="Dropbox","Standalone",IF(F11018="LF Exciter","Standalone",IF(OR(F11018="Monitor",F11018="Virtual Wall"),IF(VLOOKUP(H11018,IRDeviceDetails!$A$1:$B$10000,2,FALSE)=0,"Standalone",IF(ISNUMBER(MATCH(H11018,ConfigGrouping!$D$1:$D$10000,0)),"Primary","Secondary")),"")))))))))</f>
        <v/>
      </c>
    </row>
    <row r="11019" spans="5:5" ht="15" customHeight="1" x14ac:dyDescent="0.35">
      <c r="E11019" s="11" t="str">
        <f>IF(F11019="Primary Timing Controller","Timing",IF(F11019="Secondary Timing Controller","Timing",IF(F11019="Star","Ethernet",IF(F11019="Door Controller","Security Solution",IF(F11019="Elevator Controller","Security Solution",IF(F11019="Range Extender","Security Solution",IF(F11019="Dropbox","Standalone",IF(F11019="LF Exciter","Standalone",IF(OR(F11019="Monitor",F11019="Virtual Wall"),IF(VLOOKUP(H11019,IRDeviceDetails!$A$1:$B$10000,2,FALSE)=0,"Standalone",IF(ISNUMBER(MATCH(H11019,ConfigGrouping!$D$1:$D$10000,0)),"Primary","Secondary")),"")))))))))</f>
        <v/>
      </c>
    </row>
    <row r="11020" spans="5:5" ht="15" customHeight="1" x14ac:dyDescent="0.35">
      <c r="E11020" s="11" t="str">
        <f>IF(F11020="Primary Timing Controller","Timing",IF(F11020="Secondary Timing Controller","Timing",IF(F11020="Star","Ethernet",IF(F11020="Door Controller","Security Solution",IF(F11020="Elevator Controller","Security Solution",IF(F11020="Range Extender","Security Solution",IF(F11020="Dropbox","Standalone",IF(F11020="LF Exciter","Standalone",IF(OR(F11020="Monitor",F11020="Virtual Wall"),IF(VLOOKUP(H11020,IRDeviceDetails!$A$1:$B$10000,2,FALSE)=0,"Standalone",IF(ISNUMBER(MATCH(H11020,ConfigGrouping!$D$1:$D$10000,0)),"Primary","Secondary")),"")))))))))</f>
        <v/>
      </c>
    </row>
    <row r="11021" spans="5:5" ht="15" customHeight="1" x14ac:dyDescent="0.35">
      <c r="E11021" s="11" t="str">
        <f>IF(F11021="Primary Timing Controller","Timing",IF(F11021="Secondary Timing Controller","Timing",IF(F11021="Star","Ethernet",IF(F11021="Door Controller","Security Solution",IF(F11021="Elevator Controller","Security Solution",IF(F11021="Range Extender","Security Solution",IF(F11021="Dropbox","Standalone",IF(F11021="LF Exciter","Standalone",IF(OR(F11021="Monitor",F11021="Virtual Wall"),IF(VLOOKUP(H11021,IRDeviceDetails!$A$1:$B$10000,2,FALSE)=0,"Standalone",IF(ISNUMBER(MATCH(H11021,ConfigGrouping!$D$1:$D$10000,0)),"Primary","Secondary")),"")))))))))</f>
        <v/>
      </c>
    </row>
    <row r="11022" spans="5:5" ht="15" customHeight="1" x14ac:dyDescent="0.35">
      <c r="E11022" s="11" t="str">
        <f>IF(F11022="Primary Timing Controller","Timing",IF(F11022="Secondary Timing Controller","Timing",IF(F11022="Star","Ethernet",IF(F11022="Door Controller","Security Solution",IF(F11022="Elevator Controller","Security Solution",IF(F11022="Range Extender","Security Solution",IF(F11022="Dropbox","Standalone",IF(F11022="LF Exciter","Standalone",IF(OR(F11022="Monitor",F11022="Virtual Wall"),IF(VLOOKUP(H11022,IRDeviceDetails!$A$1:$B$10000,2,FALSE)=0,"Standalone",IF(ISNUMBER(MATCH(H11022,ConfigGrouping!$D$1:$D$10000,0)),"Primary","Secondary")),"")))))))))</f>
        <v/>
      </c>
    </row>
    <row r="11023" spans="5:5" ht="15" customHeight="1" x14ac:dyDescent="0.35">
      <c r="E11023" s="11" t="str">
        <f>IF(F11023="Primary Timing Controller","Timing",IF(F11023="Secondary Timing Controller","Timing",IF(F11023="Star","Ethernet",IF(F11023="Door Controller","Security Solution",IF(F11023="Elevator Controller","Security Solution",IF(F11023="Range Extender","Security Solution",IF(F11023="Dropbox","Standalone",IF(F11023="LF Exciter","Standalone",IF(OR(F11023="Monitor",F11023="Virtual Wall"),IF(VLOOKUP(H11023,IRDeviceDetails!$A$1:$B$10000,2,FALSE)=0,"Standalone",IF(ISNUMBER(MATCH(H11023,ConfigGrouping!$D$1:$D$10000,0)),"Primary","Secondary")),"")))))))))</f>
        <v/>
      </c>
    </row>
    <row r="11024" spans="5:5" ht="15" customHeight="1" x14ac:dyDescent="0.35">
      <c r="E11024" s="11" t="str">
        <f>IF(F11024="Primary Timing Controller","Timing",IF(F11024="Secondary Timing Controller","Timing",IF(F11024="Star","Ethernet",IF(F11024="Door Controller","Security Solution",IF(F11024="Elevator Controller","Security Solution",IF(F11024="Range Extender","Security Solution",IF(F11024="Dropbox","Standalone",IF(F11024="LF Exciter","Standalone",IF(OR(F11024="Monitor",F11024="Virtual Wall"),IF(VLOOKUP(H11024,IRDeviceDetails!$A$1:$B$10000,2,FALSE)=0,"Standalone",IF(ISNUMBER(MATCH(H11024,ConfigGrouping!$D$1:$D$10000,0)),"Primary","Secondary")),"")))))))))</f>
        <v/>
      </c>
    </row>
    <row r="11025" spans="5:5" ht="15" customHeight="1" x14ac:dyDescent="0.35">
      <c r="E11025" s="11" t="str">
        <f>IF(F11025="Primary Timing Controller","Timing",IF(F11025="Secondary Timing Controller","Timing",IF(F11025="Star","Ethernet",IF(F11025="Door Controller","Security Solution",IF(F11025="Elevator Controller","Security Solution",IF(F11025="Range Extender","Security Solution",IF(F11025="Dropbox","Standalone",IF(F11025="LF Exciter","Standalone",IF(OR(F11025="Monitor",F11025="Virtual Wall"),IF(VLOOKUP(H11025,IRDeviceDetails!$A$1:$B$10000,2,FALSE)=0,"Standalone",IF(ISNUMBER(MATCH(H11025,ConfigGrouping!$D$1:$D$10000,0)),"Primary","Secondary")),"")))))))))</f>
        <v/>
      </c>
    </row>
    <row r="11026" spans="5:5" ht="15" customHeight="1" x14ac:dyDescent="0.35">
      <c r="E11026" s="11" t="str">
        <f>IF(F11026="Primary Timing Controller","Timing",IF(F11026="Secondary Timing Controller","Timing",IF(F11026="Star","Ethernet",IF(F11026="Door Controller","Security Solution",IF(F11026="Elevator Controller","Security Solution",IF(F11026="Range Extender","Security Solution",IF(F11026="Dropbox","Standalone",IF(F11026="LF Exciter","Standalone",IF(OR(F11026="Monitor",F11026="Virtual Wall"),IF(VLOOKUP(H11026,IRDeviceDetails!$A$1:$B$10000,2,FALSE)=0,"Standalone",IF(ISNUMBER(MATCH(H11026,ConfigGrouping!$D$1:$D$10000,0)),"Primary","Secondary")),"")))))))))</f>
        <v/>
      </c>
    </row>
    <row r="11027" spans="5:5" ht="15" customHeight="1" x14ac:dyDescent="0.35">
      <c r="E11027" s="11" t="str">
        <f>IF(F11027="Primary Timing Controller","Timing",IF(F11027="Secondary Timing Controller","Timing",IF(F11027="Star","Ethernet",IF(F11027="Door Controller","Security Solution",IF(F11027="Elevator Controller","Security Solution",IF(F11027="Range Extender","Security Solution",IF(F11027="Dropbox","Standalone",IF(F11027="LF Exciter","Standalone",IF(OR(F11027="Monitor",F11027="Virtual Wall"),IF(VLOOKUP(H11027,IRDeviceDetails!$A$1:$B$10000,2,FALSE)=0,"Standalone",IF(ISNUMBER(MATCH(H11027,ConfigGrouping!$D$1:$D$10000,0)),"Primary","Secondary")),"")))))))))</f>
        <v/>
      </c>
    </row>
    <row r="11028" spans="5:5" ht="15" customHeight="1" x14ac:dyDescent="0.35">
      <c r="E11028" s="11" t="str">
        <f>IF(F11028="Primary Timing Controller","Timing",IF(F11028="Secondary Timing Controller","Timing",IF(F11028="Star","Ethernet",IF(F11028="Door Controller","Security Solution",IF(F11028="Elevator Controller","Security Solution",IF(F11028="Range Extender","Security Solution",IF(F11028="Dropbox","Standalone",IF(F11028="LF Exciter","Standalone",IF(OR(F11028="Monitor",F11028="Virtual Wall"),IF(VLOOKUP(H11028,IRDeviceDetails!$A$1:$B$10000,2,FALSE)=0,"Standalone",IF(ISNUMBER(MATCH(H11028,ConfigGrouping!$D$1:$D$10000,0)),"Primary","Secondary")),"")))))))))</f>
        <v/>
      </c>
    </row>
    <row r="11029" spans="5:5" ht="15" customHeight="1" x14ac:dyDescent="0.35">
      <c r="E11029" s="11" t="str">
        <f>IF(F11029="Primary Timing Controller","Timing",IF(F11029="Secondary Timing Controller","Timing",IF(F11029="Star","Ethernet",IF(F11029="Door Controller","Security Solution",IF(F11029="Elevator Controller","Security Solution",IF(F11029="Range Extender","Security Solution",IF(F11029="Dropbox","Standalone",IF(F11029="LF Exciter","Standalone",IF(OR(F11029="Monitor",F11029="Virtual Wall"),IF(VLOOKUP(H11029,IRDeviceDetails!$A$1:$B$10000,2,FALSE)=0,"Standalone",IF(ISNUMBER(MATCH(H11029,ConfigGrouping!$D$1:$D$10000,0)),"Primary","Secondary")),"")))))))))</f>
        <v/>
      </c>
    </row>
    <row r="11030" spans="5:5" ht="15" customHeight="1" x14ac:dyDescent="0.35">
      <c r="E11030" s="11" t="str">
        <f>IF(F11030="Primary Timing Controller","Timing",IF(F11030="Secondary Timing Controller","Timing",IF(F11030="Star","Ethernet",IF(F11030="Door Controller","Security Solution",IF(F11030="Elevator Controller","Security Solution",IF(F11030="Range Extender","Security Solution",IF(F11030="Dropbox","Standalone",IF(F11030="LF Exciter","Standalone",IF(OR(F11030="Monitor",F11030="Virtual Wall"),IF(VLOOKUP(H11030,IRDeviceDetails!$A$1:$B$10000,2,FALSE)=0,"Standalone",IF(ISNUMBER(MATCH(H11030,ConfigGrouping!$D$1:$D$10000,0)),"Primary","Secondary")),"")))))))))</f>
        <v/>
      </c>
    </row>
    <row r="11031" spans="5:5" ht="15" customHeight="1" x14ac:dyDescent="0.35">
      <c r="E11031" s="11" t="str">
        <f>IF(F11031="Primary Timing Controller","Timing",IF(F11031="Secondary Timing Controller","Timing",IF(F11031="Star","Ethernet",IF(F11031="Door Controller","Security Solution",IF(F11031="Elevator Controller","Security Solution",IF(F11031="Range Extender","Security Solution",IF(F11031="Dropbox","Standalone",IF(F11031="LF Exciter","Standalone",IF(OR(F11031="Monitor",F11031="Virtual Wall"),IF(VLOOKUP(H11031,IRDeviceDetails!$A$1:$B$10000,2,FALSE)=0,"Standalone",IF(ISNUMBER(MATCH(H11031,ConfigGrouping!$D$1:$D$10000,0)),"Primary","Secondary")),"")))))))))</f>
        <v/>
      </c>
    </row>
    <row r="11032" spans="5:5" ht="15" customHeight="1" x14ac:dyDescent="0.35">
      <c r="E11032" s="11" t="str">
        <f>IF(F11032="Primary Timing Controller","Timing",IF(F11032="Secondary Timing Controller","Timing",IF(F11032="Star","Ethernet",IF(F11032="Door Controller","Security Solution",IF(F11032="Elevator Controller","Security Solution",IF(F11032="Range Extender","Security Solution",IF(F11032="Dropbox","Standalone",IF(F11032="LF Exciter","Standalone",IF(OR(F11032="Monitor",F11032="Virtual Wall"),IF(VLOOKUP(H11032,IRDeviceDetails!$A$1:$B$10000,2,FALSE)=0,"Standalone",IF(ISNUMBER(MATCH(H11032,ConfigGrouping!$D$1:$D$10000,0)),"Primary","Secondary")),"")))))))))</f>
        <v/>
      </c>
    </row>
    <row r="11033" spans="5:5" ht="15" customHeight="1" x14ac:dyDescent="0.35">
      <c r="E11033" s="11" t="str">
        <f>IF(F11033="Primary Timing Controller","Timing",IF(F11033="Secondary Timing Controller","Timing",IF(F11033="Star","Ethernet",IF(F11033="Door Controller","Security Solution",IF(F11033="Elevator Controller","Security Solution",IF(F11033="Range Extender","Security Solution",IF(F11033="Dropbox","Standalone",IF(F11033="LF Exciter","Standalone",IF(OR(F11033="Monitor",F11033="Virtual Wall"),IF(VLOOKUP(H11033,IRDeviceDetails!$A$1:$B$10000,2,FALSE)=0,"Standalone",IF(ISNUMBER(MATCH(H11033,ConfigGrouping!$D$1:$D$10000,0)),"Primary","Secondary")),"")))))))))</f>
        <v/>
      </c>
    </row>
    <row r="11034" spans="5:5" ht="15" customHeight="1" x14ac:dyDescent="0.35">
      <c r="E11034" s="11" t="str">
        <f>IF(F11034="Primary Timing Controller","Timing",IF(F11034="Secondary Timing Controller","Timing",IF(F11034="Star","Ethernet",IF(F11034="Door Controller","Security Solution",IF(F11034="Elevator Controller","Security Solution",IF(F11034="Range Extender","Security Solution",IF(F11034="Dropbox","Standalone",IF(F11034="LF Exciter","Standalone",IF(OR(F11034="Monitor",F11034="Virtual Wall"),IF(VLOOKUP(H11034,IRDeviceDetails!$A$1:$B$10000,2,FALSE)=0,"Standalone",IF(ISNUMBER(MATCH(H11034,ConfigGrouping!$D$1:$D$10000,0)),"Primary","Secondary")),"")))))))))</f>
        <v/>
      </c>
    </row>
    <row r="11035" spans="5:5" ht="15" customHeight="1" x14ac:dyDescent="0.35">
      <c r="E11035" s="11" t="str">
        <f>IF(F11035="Primary Timing Controller","Timing",IF(F11035="Secondary Timing Controller","Timing",IF(F11035="Star","Ethernet",IF(F11035="Door Controller","Security Solution",IF(F11035="Elevator Controller","Security Solution",IF(F11035="Range Extender","Security Solution",IF(F11035="Dropbox","Standalone",IF(F11035="LF Exciter","Standalone",IF(OR(F11035="Monitor",F11035="Virtual Wall"),IF(VLOOKUP(H11035,IRDeviceDetails!$A$1:$B$10000,2,FALSE)=0,"Standalone",IF(ISNUMBER(MATCH(H11035,ConfigGrouping!$D$1:$D$10000,0)),"Primary","Secondary")),"")))))))))</f>
        <v/>
      </c>
    </row>
    <row r="11036" spans="5:5" ht="15" customHeight="1" x14ac:dyDescent="0.35">
      <c r="E11036" s="11" t="str">
        <f>IF(F11036="Primary Timing Controller","Timing",IF(F11036="Secondary Timing Controller","Timing",IF(F11036="Star","Ethernet",IF(F11036="Door Controller","Security Solution",IF(F11036="Elevator Controller","Security Solution",IF(F11036="Range Extender","Security Solution",IF(F11036="Dropbox","Standalone",IF(F11036="LF Exciter","Standalone",IF(OR(F11036="Monitor",F11036="Virtual Wall"),IF(VLOOKUP(H11036,IRDeviceDetails!$A$1:$B$10000,2,FALSE)=0,"Standalone",IF(ISNUMBER(MATCH(H11036,ConfigGrouping!$D$1:$D$10000,0)),"Primary","Secondary")),"")))))))))</f>
        <v/>
      </c>
    </row>
    <row r="11037" spans="5:5" ht="15" customHeight="1" x14ac:dyDescent="0.35">
      <c r="E11037" s="11" t="str">
        <f>IF(F11037="Primary Timing Controller","Timing",IF(F11037="Secondary Timing Controller","Timing",IF(F11037="Star","Ethernet",IF(F11037="Door Controller","Security Solution",IF(F11037="Elevator Controller","Security Solution",IF(F11037="Range Extender","Security Solution",IF(F11037="Dropbox","Standalone",IF(F11037="LF Exciter","Standalone",IF(OR(F11037="Monitor",F11037="Virtual Wall"),IF(VLOOKUP(H11037,IRDeviceDetails!$A$1:$B$10000,2,FALSE)=0,"Standalone",IF(ISNUMBER(MATCH(H11037,ConfigGrouping!$D$1:$D$10000,0)),"Primary","Secondary")),"")))))))))</f>
        <v/>
      </c>
    </row>
    <row r="11038" spans="5:5" ht="15" customHeight="1" x14ac:dyDescent="0.35">
      <c r="E11038" s="11" t="str">
        <f>IF(F11038="Primary Timing Controller","Timing",IF(F11038="Secondary Timing Controller","Timing",IF(F11038="Star","Ethernet",IF(F11038="Door Controller","Security Solution",IF(F11038="Elevator Controller","Security Solution",IF(F11038="Range Extender","Security Solution",IF(F11038="Dropbox","Standalone",IF(F11038="LF Exciter","Standalone",IF(OR(F11038="Monitor",F11038="Virtual Wall"),IF(VLOOKUP(H11038,IRDeviceDetails!$A$1:$B$10000,2,FALSE)=0,"Standalone",IF(ISNUMBER(MATCH(H11038,ConfigGrouping!$D$1:$D$10000,0)),"Primary","Secondary")),"")))))))))</f>
        <v/>
      </c>
    </row>
    <row r="11039" spans="5:5" ht="15" customHeight="1" x14ac:dyDescent="0.35">
      <c r="E11039" s="11" t="str">
        <f>IF(F11039="Primary Timing Controller","Timing",IF(F11039="Secondary Timing Controller","Timing",IF(F11039="Star","Ethernet",IF(F11039="Door Controller","Security Solution",IF(F11039="Elevator Controller","Security Solution",IF(F11039="Range Extender","Security Solution",IF(F11039="Dropbox","Standalone",IF(F11039="LF Exciter","Standalone",IF(OR(F11039="Monitor",F11039="Virtual Wall"),IF(VLOOKUP(H11039,IRDeviceDetails!$A$1:$B$10000,2,FALSE)=0,"Standalone",IF(ISNUMBER(MATCH(H11039,ConfigGrouping!$D$1:$D$10000,0)),"Primary","Secondary")),"")))))))))</f>
        <v/>
      </c>
    </row>
    <row r="11040" spans="5:5" ht="15" customHeight="1" x14ac:dyDescent="0.35">
      <c r="E11040" s="11" t="str">
        <f>IF(F11040="Primary Timing Controller","Timing",IF(F11040="Secondary Timing Controller","Timing",IF(F11040="Star","Ethernet",IF(F11040="Door Controller","Security Solution",IF(F11040="Elevator Controller","Security Solution",IF(F11040="Range Extender","Security Solution",IF(F11040="Dropbox","Standalone",IF(F11040="LF Exciter","Standalone",IF(OR(F11040="Monitor",F11040="Virtual Wall"),IF(VLOOKUP(H11040,IRDeviceDetails!$A$1:$B$10000,2,FALSE)=0,"Standalone",IF(ISNUMBER(MATCH(H11040,ConfigGrouping!$D$1:$D$10000,0)),"Primary","Secondary")),"")))))))))</f>
        <v/>
      </c>
    </row>
    <row r="11041" spans="5:5" ht="15" customHeight="1" x14ac:dyDescent="0.35">
      <c r="E11041" s="11" t="str">
        <f>IF(F11041="Primary Timing Controller","Timing",IF(F11041="Secondary Timing Controller","Timing",IF(F11041="Star","Ethernet",IF(F11041="Door Controller","Security Solution",IF(F11041="Elevator Controller","Security Solution",IF(F11041="Range Extender","Security Solution",IF(F11041="Dropbox","Standalone",IF(F11041="LF Exciter","Standalone",IF(OR(F11041="Monitor",F11041="Virtual Wall"),IF(VLOOKUP(H11041,IRDeviceDetails!$A$1:$B$10000,2,FALSE)=0,"Standalone",IF(ISNUMBER(MATCH(H11041,ConfigGrouping!$D$1:$D$10000,0)),"Primary","Secondary")),"")))))))))</f>
        <v/>
      </c>
    </row>
    <row r="11042" spans="5:5" ht="15" customHeight="1" x14ac:dyDescent="0.35">
      <c r="E11042" s="11" t="str">
        <f>IF(F11042="Primary Timing Controller","Timing",IF(F11042="Secondary Timing Controller","Timing",IF(F11042="Star","Ethernet",IF(F11042="Door Controller","Security Solution",IF(F11042="Elevator Controller","Security Solution",IF(F11042="Range Extender","Security Solution",IF(F11042="Dropbox","Standalone",IF(F11042="LF Exciter","Standalone",IF(OR(F11042="Monitor",F11042="Virtual Wall"),IF(VLOOKUP(H11042,IRDeviceDetails!$A$1:$B$10000,2,FALSE)=0,"Standalone",IF(ISNUMBER(MATCH(H11042,ConfigGrouping!$D$1:$D$10000,0)),"Primary","Secondary")),"")))))))))</f>
        <v/>
      </c>
    </row>
    <row r="11043" spans="5:5" ht="15" customHeight="1" x14ac:dyDescent="0.35">
      <c r="E11043" s="11" t="str">
        <f>IF(F11043="Primary Timing Controller","Timing",IF(F11043="Secondary Timing Controller","Timing",IF(F11043="Star","Ethernet",IF(F11043="Door Controller","Security Solution",IF(F11043="Elevator Controller","Security Solution",IF(F11043="Range Extender","Security Solution",IF(F11043="Dropbox","Standalone",IF(F11043="LF Exciter","Standalone",IF(OR(F11043="Monitor",F11043="Virtual Wall"),IF(VLOOKUP(H11043,IRDeviceDetails!$A$1:$B$10000,2,FALSE)=0,"Standalone",IF(ISNUMBER(MATCH(H11043,ConfigGrouping!$D$1:$D$10000,0)),"Primary","Secondary")),"")))))))))</f>
        <v/>
      </c>
    </row>
    <row r="11044" spans="5:5" ht="15" customHeight="1" x14ac:dyDescent="0.35">
      <c r="E11044" s="11" t="str">
        <f>IF(F11044="Primary Timing Controller","Timing",IF(F11044="Secondary Timing Controller","Timing",IF(F11044="Star","Ethernet",IF(F11044="Door Controller","Security Solution",IF(F11044="Elevator Controller","Security Solution",IF(F11044="Range Extender","Security Solution",IF(F11044="Dropbox","Standalone",IF(F11044="LF Exciter","Standalone",IF(OR(F11044="Monitor",F11044="Virtual Wall"),IF(VLOOKUP(H11044,IRDeviceDetails!$A$1:$B$10000,2,FALSE)=0,"Standalone",IF(ISNUMBER(MATCH(H11044,ConfigGrouping!$D$1:$D$10000,0)),"Primary","Secondary")),"")))))))))</f>
        <v/>
      </c>
    </row>
    <row r="11045" spans="5:5" ht="15" customHeight="1" x14ac:dyDescent="0.35">
      <c r="E11045" s="11" t="str">
        <f>IF(F11045="Primary Timing Controller","Timing",IF(F11045="Secondary Timing Controller","Timing",IF(F11045="Star","Ethernet",IF(F11045="Door Controller","Security Solution",IF(F11045="Elevator Controller","Security Solution",IF(F11045="Range Extender","Security Solution",IF(F11045="Dropbox","Standalone",IF(F11045="LF Exciter","Standalone",IF(OR(F11045="Monitor",F11045="Virtual Wall"),IF(VLOOKUP(H11045,IRDeviceDetails!$A$1:$B$10000,2,FALSE)=0,"Standalone",IF(ISNUMBER(MATCH(H11045,ConfigGrouping!$D$1:$D$10000,0)),"Primary","Secondary")),"")))))))))</f>
        <v/>
      </c>
    </row>
    <row r="11046" spans="5:5" ht="15" customHeight="1" x14ac:dyDescent="0.35">
      <c r="E11046" s="11" t="str">
        <f>IF(F11046="Primary Timing Controller","Timing",IF(F11046="Secondary Timing Controller","Timing",IF(F11046="Star","Ethernet",IF(F11046="Door Controller","Security Solution",IF(F11046="Elevator Controller","Security Solution",IF(F11046="Range Extender","Security Solution",IF(F11046="Dropbox","Standalone",IF(F11046="LF Exciter","Standalone",IF(OR(F11046="Monitor",F11046="Virtual Wall"),IF(VLOOKUP(H11046,IRDeviceDetails!$A$1:$B$10000,2,FALSE)=0,"Standalone",IF(ISNUMBER(MATCH(H11046,ConfigGrouping!$D$1:$D$10000,0)),"Primary","Secondary")),"")))))))))</f>
        <v/>
      </c>
    </row>
    <row r="11047" spans="5:5" ht="15" customHeight="1" x14ac:dyDescent="0.35">
      <c r="E11047" s="11" t="str">
        <f>IF(F11047="Primary Timing Controller","Timing",IF(F11047="Secondary Timing Controller","Timing",IF(F11047="Star","Ethernet",IF(F11047="Door Controller","Security Solution",IF(F11047="Elevator Controller","Security Solution",IF(F11047="Range Extender","Security Solution",IF(F11047="Dropbox","Standalone",IF(F11047="LF Exciter","Standalone",IF(OR(F11047="Monitor",F11047="Virtual Wall"),IF(VLOOKUP(H11047,IRDeviceDetails!$A$1:$B$10000,2,FALSE)=0,"Standalone",IF(ISNUMBER(MATCH(H11047,ConfigGrouping!$D$1:$D$10000,0)),"Primary","Secondary")),"")))))))))</f>
        <v/>
      </c>
    </row>
    <row r="11048" spans="5:5" ht="15" customHeight="1" x14ac:dyDescent="0.35">
      <c r="E11048" s="11" t="str">
        <f>IF(F11048="Primary Timing Controller","Timing",IF(F11048="Secondary Timing Controller","Timing",IF(F11048="Star","Ethernet",IF(F11048="Door Controller","Security Solution",IF(F11048="Elevator Controller","Security Solution",IF(F11048="Range Extender","Security Solution",IF(F11048="Dropbox","Standalone",IF(F11048="LF Exciter","Standalone",IF(OR(F11048="Monitor",F11048="Virtual Wall"),IF(VLOOKUP(H11048,IRDeviceDetails!$A$1:$B$10000,2,FALSE)=0,"Standalone",IF(ISNUMBER(MATCH(H11048,ConfigGrouping!$D$1:$D$10000,0)),"Primary","Secondary")),"")))))))))</f>
        <v/>
      </c>
    </row>
    <row r="11049" spans="5:5" ht="15" customHeight="1" x14ac:dyDescent="0.35">
      <c r="E11049" s="11" t="str">
        <f>IF(F11049="Primary Timing Controller","Timing",IF(F11049="Secondary Timing Controller","Timing",IF(F11049="Star","Ethernet",IF(F11049="Door Controller","Security Solution",IF(F11049="Elevator Controller","Security Solution",IF(F11049="Range Extender","Security Solution",IF(F11049="Dropbox","Standalone",IF(F11049="LF Exciter","Standalone",IF(OR(F11049="Monitor",F11049="Virtual Wall"),IF(VLOOKUP(H11049,IRDeviceDetails!$A$1:$B$10000,2,FALSE)=0,"Standalone",IF(ISNUMBER(MATCH(H11049,ConfigGrouping!$D$1:$D$10000,0)),"Primary","Secondary")),"")))))))))</f>
        <v/>
      </c>
    </row>
    <row r="11050" spans="5:5" ht="15" customHeight="1" x14ac:dyDescent="0.35">
      <c r="E11050" s="11" t="str">
        <f>IF(F11050="Primary Timing Controller","Timing",IF(F11050="Secondary Timing Controller","Timing",IF(F11050="Star","Ethernet",IF(F11050="Door Controller","Security Solution",IF(F11050="Elevator Controller","Security Solution",IF(F11050="Range Extender","Security Solution",IF(F11050="Dropbox","Standalone",IF(F11050="LF Exciter","Standalone",IF(OR(F11050="Monitor",F11050="Virtual Wall"),IF(VLOOKUP(H11050,IRDeviceDetails!$A$1:$B$10000,2,FALSE)=0,"Standalone",IF(ISNUMBER(MATCH(H11050,ConfigGrouping!$D$1:$D$10000,0)),"Primary","Secondary")),"")))))))))</f>
        <v/>
      </c>
    </row>
    <row r="11051" spans="5:5" ht="15" customHeight="1" x14ac:dyDescent="0.35">
      <c r="E11051" s="11" t="str">
        <f>IF(F11051="Primary Timing Controller","Timing",IF(F11051="Secondary Timing Controller","Timing",IF(F11051="Star","Ethernet",IF(F11051="Door Controller","Security Solution",IF(F11051="Elevator Controller","Security Solution",IF(F11051="Range Extender","Security Solution",IF(F11051="Dropbox","Standalone",IF(F11051="LF Exciter","Standalone",IF(OR(F11051="Monitor",F11051="Virtual Wall"),IF(VLOOKUP(H11051,IRDeviceDetails!$A$1:$B$10000,2,FALSE)=0,"Standalone",IF(ISNUMBER(MATCH(H11051,ConfigGrouping!$D$1:$D$10000,0)),"Primary","Secondary")),"")))))))))</f>
        <v/>
      </c>
    </row>
    <row r="11052" spans="5:5" ht="15" customHeight="1" x14ac:dyDescent="0.35">
      <c r="E11052" s="11" t="str">
        <f>IF(F11052="Primary Timing Controller","Timing",IF(F11052="Secondary Timing Controller","Timing",IF(F11052="Star","Ethernet",IF(F11052="Door Controller","Security Solution",IF(F11052="Elevator Controller","Security Solution",IF(F11052="Range Extender","Security Solution",IF(F11052="Dropbox","Standalone",IF(F11052="LF Exciter","Standalone",IF(OR(F11052="Monitor",F11052="Virtual Wall"),IF(VLOOKUP(H11052,IRDeviceDetails!$A$1:$B$10000,2,FALSE)=0,"Standalone",IF(ISNUMBER(MATCH(H11052,ConfigGrouping!$D$1:$D$10000,0)),"Primary","Secondary")),"")))))))))</f>
        <v/>
      </c>
    </row>
    <row r="11053" spans="5:5" ht="15" customHeight="1" x14ac:dyDescent="0.35">
      <c r="E11053" s="11" t="str">
        <f>IF(F11053="Primary Timing Controller","Timing",IF(F11053="Secondary Timing Controller","Timing",IF(F11053="Star","Ethernet",IF(F11053="Door Controller","Security Solution",IF(F11053="Elevator Controller","Security Solution",IF(F11053="Range Extender","Security Solution",IF(F11053="Dropbox","Standalone",IF(F11053="LF Exciter","Standalone",IF(OR(F11053="Monitor",F11053="Virtual Wall"),IF(VLOOKUP(H11053,IRDeviceDetails!$A$1:$B$10000,2,FALSE)=0,"Standalone",IF(ISNUMBER(MATCH(H11053,ConfigGrouping!$D$1:$D$10000,0)),"Primary","Secondary")),"")))))))))</f>
        <v/>
      </c>
    </row>
    <row r="11054" spans="5:5" ht="15" customHeight="1" x14ac:dyDescent="0.35">
      <c r="E11054" s="11" t="str">
        <f>IF(F11054="Primary Timing Controller","Timing",IF(F11054="Secondary Timing Controller","Timing",IF(F11054="Star","Ethernet",IF(F11054="Door Controller","Security Solution",IF(F11054="Elevator Controller","Security Solution",IF(F11054="Range Extender","Security Solution",IF(F11054="Dropbox","Standalone",IF(F11054="LF Exciter","Standalone",IF(OR(F11054="Monitor",F11054="Virtual Wall"),IF(VLOOKUP(H11054,IRDeviceDetails!$A$1:$B$10000,2,FALSE)=0,"Standalone",IF(ISNUMBER(MATCH(H11054,ConfigGrouping!$D$1:$D$10000,0)),"Primary","Secondary")),"")))))))))</f>
        <v/>
      </c>
    </row>
    <row r="11055" spans="5:5" ht="15" customHeight="1" x14ac:dyDescent="0.35">
      <c r="E11055" s="11" t="str">
        <f>IF(F11055="Primary Timing Controller","Timing",IF(F11055="Secondary Timing Controller","Timing",IF(F11055="Star","Ethernet",IF(F11055="Door Controller","Security Solution",IF(F11055="Elevator Controller","Security Solution",IF(F11055="Range Extender","Security Solution",IF(F11055="Dropbox","Standalone",IF(F11055="LF Exciter","Standalone",IF(OR(F11055="Monitor",F11055="Virtual Wall"),IF(VLOOKUP(H11055,IRDeviceDetails!$A$1:$B$10000,2,FALSE)=0,"Standalone",IF(ISNUMBER(MATCH(H11055,ConfigGrouping!$D$1:$D$10000,0)),"Primary","Secondary")),"")))))))))</f>
        <v/>
      </c>
    </row>
    <row r="11056" spans="5:5" ht="15" customHeight="1" x14ac:dyDescent="0.35">
      <c r="E11056" s="11" t="str">
        <f>IF(F11056="Primary Timing Controller","Timing",IF(F11056="Secondary Timing Controller","Timing",IF(F11056="Star","Ethernet",IF(F11056="Door Controller","Security Solution",IF(F11056="Elevator Controller","Security Solution",IF(F11056="Range Extender","Security Solution",IF(F11056="Dropbox","Standalone",IF(F11056="LF Exciter","Standalone",IF(OR(F11056="Monitor",F11056="Virtual Wall"),IF(VLOOKUP(H11056,IRDeviceDetails!$A$1:$B$10000,2,FALSE)=0,"Standalone",IF(ISNUMBER(MATCH(H11056,ConfigGrouping!$D$1:$D$10000,0)),"Primary","Secondary")),"")))))))))</f>
        <v/>
      </c>
    </row>
    <row r="11057" spans="5:5" ht="15" customHeight="1" x14ac:dyDescent="0.35">
      <c r="E11057" s="11" t="str">
        <f>IF(F11057="Primary Timing Controller","Timing",IF(F11057="Secondary Timing Controller","Timing",IF(F11057="Star","Ethernet",IF(F11057="Door Controller","Security Solution",IF(F11057="Elevator Controller","Security Solution",IF(F11057="Range Extender","Security Solution",IF(F11057="Dropbox","Standalone",IF(F11057="LF Exciter","Standalone",IF(OR(F11057="Monitor",F11057="Virtual Wall"),IF(VLOOKUP(H11057,IRDeviceDetails!$A$1:$B$10000,2,FALSE)=0,"Standalone",IF(ISNUMBER(MATCH(H11057,ConfigGrouping!$D$1:$D$10000,0)),"Primary","Secondary")),"")))))))))</f>
        <v/>
      </c>
    </row>
    <row r="11058" spans="5:5" ht="15" customHeight="1" x14ac:dyDescent="0.35">
      <c r="E11058" s="11" t="str">
        <f>IF(F11058="Primary Timing Controller","Timing",IF(F11058="Secondary Timing Controller","Timing",IF(F11058="Star","Ethernet",IF(F11058="Door Controller","Security Solution",IF(F11058="Elevator Controller","Security Solution",IF(F11058="Range Extender","Security Solution",IF(F11058="Dropbox","Standalone",IF(F11058="LF Exciter","Standalone",IF(OR(F11058="Monitor",F11058="Virtual Wall"),IF(VLOOKUP(H11058,IRDeviceDetails!$A$1:$B$10000,2,FALSE)=0,"Standalone",IF(ISNUMBER(MATCH(H11058,ConfigGrouping!$D$1:$D$10000,0)),"Primary","Secondary")),"")))))))))</f>
        <v/>
      </c>
    </row>
    <row r="11059" spans="5:5" ht="15" customHeight="1" x14ac:dyDescent="0.35">
      <c r="E11059" s="11" t="str">
        <f>IF(F11059="Primary Timing Controller","Timing",IF(F11059="Secondary Timing Controller","Timing",IF(F11059="Star","Ethernet",IF(F11059="Door Controller","Security Solution",IF(F11059="Elevator Controller","Security Solution",IF(F11059="Range Extender","Security Solution",IF(F11059="Dropbox","Standalone",IF(F11059="LF Exciter","Standalone",IF(OR(F11059="Monitor",F11059="Virtual Wall"),IF(VLOOKUP(H11059,IRDeviceDetails!$A$1:$B$10000,2,FALSE)=0,"Standalone",IF(ISNUMBER(MATCH(H11059,ConfigGrouping!$D$1:$D$10000,0)),"Primary","Secondary")),"")))))))))</f>
        <v/>
      </c>
    </row>
    <row r="11060" spans="5:5" ht="15" customHeight="1" x14ac:dyDescent="0.35">
      <c r="E11060" s="11" t="str">
        <f>IF(F11060="Primary Timing Controller","Timing",IF(F11060="Secondary Timing Controller","Timing",IF(F11060="Star","Ethernet",IF(F11060="Door Controller","Security Solution",IF(F11060="Elevator Controller","Security Solution",IF(F11060="Range Extender","Security Solution",IF(F11060="Dropbox","Standalone",IF(F11060="LF Exciter","Standalone",IF(OR(F11060="Monitor",F11060="Virtual Wall"),IF(VLOOKUP(H11060,IRDeviceDetails!$A$1:$B$10000,2,FALSE)=0,"Standalone",IF(ISNUMBER(MATCH(H11060,ConfigGrouping!$D$1:$D$10000,0)),"Primary","Secondary")),"")))))))))</f>
        <v/>
      </c>
    </row>
    <row r="11061" spans="5:5" ht="15" customHeight="1" x14ac:dyDescent="0.35">
      <c r="E11061" s="11" t="str">
        <f>IF(F11061="Primary Timing Controller","Timing",IF(F11061="Secondary Timing Controller","Timing",IF(F11061="Star","Ethernet",IF(F11061="Door Controller","Security Solution",IF(F11061="Elevator Controller","Security Solution",IF(F11061="Range Extender","Security Solution",IF(F11061="Dropbox","Standalone",IF(F11061="LF Exciter","Standalone",IF(OR(F11061="Monitor",F11061="Virtual Wall"),IF(VLOOKUP(H11061,IRDeviceDetails!$A$1:$B$10000,2,FALSE)=0,"Standalone",IF(ISNUMBER(MATCH(H11061,ConfigGrouping!$D$1:$D$10000,0)),"Primary","Secondary")),"")))))))))</f>
        <v/>
      </c>
    </row>
    <row r="11062" spans="5:5" ht="15" customHeight="1" x14ac:dyDescent="0.35">
      <c r="E11062" s="11" t="str">
        <f>IF(F11062="Primary Timing Controller","Timing",IF(F11062="Secondary Timing Controller","Timing",IF(F11062="Star","Ethernet",IF(F11062="Door Controller","Security Solution",IF(F11062="Elevator Controller","Security Solution",IF(F11062="Range Extender","Security Solution",IF(F11062="Dropbox","Standalone",IF(F11062="LF Exciter","Standalone",IF(OR(F11062="Monitor",F11062="Virtual Wall"),IF(VLOOKUP(H11062,IRDeviceDetails!$A$1:$B$10000,2,FALSE)=0,"Standalone",IF(ISNUMBER(MATCH(H11062,ConfigGrouping!$D$1:$D$10000,0)),"Primary","Secondary")),"")))))))))</f>
        <v/>
      </c>
    </row>
    <row r="11063" spans="5:5" ht="15" customHeight="1" x14ac:dyDescent="0.35">
      <c r="E11063" s="11" t="str">
        <f>IF(F11063="Primary Timing Controller","Timing",IF(F11063="Secondary Timing Controller","Timing",IF(F11063="Star","Ethernet",IF(F11063="Door Controller","Security Solution",IF(F11063="Elevator Controller","Security Solution",IF(F11063="Range Extender","Security Solution",IF(F11063="Dropbox","Standalone",IF(F11063="LF Exciter","Standalone",IF(OR(F11063="Monitor",F11063="Virtual Wall"),IF(VLOOKUP(H11063,IRDeviceDetails!$A$1:$B$10000,2,FALSE)=0,"Standalone",IF(ISNUMBER(MATCH(H11063,ConfigGrouping!$D$1:$D$10000,0)),"Primary","Secondary")),"")))))))))</f>
        <v/>
      </c>
    </row>
    <row r="11064" spans="5:5" ht="15" customHeight="1" x14ac:dyDescent="0.35">
      <c r="E11064" s="11" t="str">
        <f>IF(F11064="Primary Timing Controller","Timing",IF(F11064="Secondary Timing Controller","Timing",IF(F11064="Star","Ethernet",IF(F11064="Door Controller","Security Solution",IF(F11064="Elevator Controller","Security Solution",IF(F11064="Range Extender","Security Solution",IF(F11064="Dropbox","Standalone",IF(F11064="LF Exciter","Standalone",IF(OR(F11064="Monitor",F11064="Virtual Wall"),IF(VLOOKUP(H11064,IRDeviceDetails!$A$1:$B$10000,2,FALSE)=0,"Standalone",IF(ISNUMBER(MATCH(H11064,ConfigGrouping!$D$1:$D$10000,0)),"Primary","Secondary")),"")))))))))</f>
        <v/>
      </c>
    </row>
    <row r="11065" spans="5:5" ht="15" customHeight="1" x14ac:dyDescent="0.35">
      <c r="E11065" s="11" t="str">
        <f>IF(F11065="Primary Timing Controller","Timing",IF(F11065="Secondary Timing Controller","Timing",IF(F11065="Star","Ethernet",IF(F11065="Door Controller","Security Solution",IF(F11065="Elevator Controller","Security Solution",IF(F11065="Range Extender","Security Solution",IF(F11065="Dropbox","Standalone",IF(F11065="LF Exciter","Standalone",IF(OR(F11065="Monitor",F11065="Virtual Wall"),IF(VLOOKUP(H11065,IRDeviceDetails!$A$1:$B$10000,2,FALSE)=0,"Standalone",IF(ISNUMBER(MATCH(H11065,ConfigGrouping!$D$1:$D$10000,0)),"Primary","Secondary")),"")))))))))</f>
        <v/>
      </c>
    </row>
    <row r="11066" spans="5:5" ht="15" customHeight="1" x14ac:dyDescent="0.35">
      <c r="E11066" s="11" t="str">
        <f>IF(F11066="Primary Timing Controller","Timing",IF(F11066="Secondary Timing Controller","Timing",IF(F11066="Star","Ethernet",IF(F11066="Door Controller","Security Solution",IF(F11066="Elevator Controller","Security Solution",IF(F11066="Range Extender","Security Solution",IF(F11066="Dropbox","Standalone",IF(F11066="LF Exciter","Standalone",IF(OR(F11066="Monitor",F11066="Virtual Wall"),IF(VLOOKUP(H11066,IRDeviceDetails!$A$1:$B$10000,2,FALSE)=0,"Standalone",IF(ISNUMBER(MATCH(H11066,ConfigGrouping!$D$1:$D$10000,0)),"Primary","Secondary")),"")))))))))</f>
        <v/>
      </c>
    </row>
    <row r="11067" spans="5:5" ht="15" customHeight="1" x14ac:dyDescent="0.35">
      <c r="E11067" s="11" t="str">
        <f>IF(F11067="Primary Timing Controller","Timing",IF(F11067="Secondary Timing Controller","Timing",IF(F11067="Star","Ethernet",IF(F11067="Door Controller","Security Solution",IF(F11067="Elevator Controller","Security Solution",IF(F11067="Range Extender","Security Solution",IF(F11067="Dropbox","Standalone",IF(F11067="LF Exciter","Standalone",IF(OR(F11067="Monitor",F11067="Virtual Wall"),IF(VLOOKUP(H11067,IRDeviceDetails!$A$1:$B$10000,2,FALSE)=0,"Standalone",IF(ISNUMBER(MATCH(H11067,ConfigGrouping!$D$1:$D$10000,0)),"Primary","Secondary")),"")))))))))</f>
        <v/>
      </c>
    </row>
    <row r="11068" spans="5:5" ht="15" customHeight="1" x14ac:dyDescent="0.35">
      <c r="E11068" s="11" t="str">
        <f>IF(F11068="Primary Timing Controller","Timing",IF(F11068="Secondary Timing Controller","Timing",IF(F11068="Star","Ethernet",IF(F11068="Door Controller","Security Solution",IF(F11068="Elevator Controller","Security Solution",IF(F11068="Range Extender","Security Solution",IF(F11068="Dropbox","Standalone",IF(F11068="LF Exciter","Standalone",IF(OR(F11068="Monitor",F11068="Virtual Wall"),IF(VLOOKUP(H11068,IRDeviceDetails!$A$1:$B$10000,2,FALSE)=0,"Standalone",IF(ISNUMBER(MATCH(H11068,ConfigGrouping!$D$1:$D$10000,0)),"Primary","Secondary")),"")))))))))</f>
        <v/>
      </c>
    </row>
    <row r="11069" spans="5:5" ht="15" customHeight="1" x14ac:dyDescent="0.35">
      <c r="E11069" s="11" t="str">
        <f>IF(F11069="Primary Timing Controller","Timing",IF(F11069="Secondary Timing Controller","Timing",IF(F11069="Star","Ethernet",IF(F11069="Door Controller","Security Solution",IF(F11069="Elevator Controller","Security Solution",IF(F11069="Range Extender","Security Solution",IF(F11069="Dropbox","Standalone",IF(F11069="LF Exciter","Standalone",IF(OR(F11069="Monitor",F11069="Virtual Wall"),IF(VLOOKUP(H11069,IRDeviceDetails!$A$1:$B$10000,2,FALSE)=0,"Standalone",IF(ISNUMBER(MATCH(H11069,ConfigGrouping!$D$1:$D$10000,0)),"Primary","Secondary")),"")))))))))</f>
        <v/>
      </c>
    </row>
    <row r="11070" spans="5:5" ht="15" customHeight="1" x14ac:dyDescent="0.35">
      <c r="E11070" s="11" t="str">
        <f>IF(F11070="Primary Timing Controller","Timing",IF(F11070="Secondary Timing Controller","Timing",IF(F11070="Star","Ethernet",IF(F11070="Door Controller","Security Solution",IF(F11070="Elevator Controller","Security Solution",IF(F11070="Range Extender","Security Solution",IF(F11070="Dropbox","Standalone",IF(F11070="LF Exciter","Standalone",IF(OR(F11070="Monitor",F11070="Virtual Wall"),IF(VLOOKUP(H11070,IRDeviceDetails!$A$1:$B$10000,2,FALSE)=0,"Standalone",IF(ISNUMBER(MATCH(H11070,ConfigGrouping!$D$1:$D$10000,0)),"Primary","Secondary")),"")))))))))</f>
        <v/>
      </c>
    </row>
    <row r="11071" spans="5:5" ht="15" customHeight="1" x14ac:dyDescent="0.35">
      <c r="E11071" s="11" t="str">
        <f>IF(F11071="Primary Timing Controller","Timing",IF(F11071="Secondary Timing Controller","Timing",IF(F11071="Star","Ethernet",IF(F11071="Door Controller","Security Solution",IF(F11071="Elevator Controller","Security Solution",IF(F11071="Range Extender","Security Solution",IF(F11071="Dropbox","Standalone",IF(F11071="LF Exciter","Standalone",IF(OR(F11071="Monitor",F11071="Virtual Wall"),IF(VLOOKUP(H11071,IRDeviceDetails!$A$1:$B$10000,2,FALSE)=0,"Standalone",IF(ISNUMBER(MATCH(H11071,ConfigGrouping!$D$1:$D$10000,0)),"Primary","Secondary")),"")))))))))</f>
        <v/>
      </c>
    </row>
    <row r="11072" spans="5:5" ht="15" customHeight="1" x14ac:dyDescent="0.35">
      <c r="E11072" s="11" t="str">
        <f>IF(F11072="Primary Timing Controller","Timing",IF(F11072="Secondary Timing Controller","Timing",IF(F11072="Star","Ethernet",IF(F11072="Door Controller","Security Solution",IF(F11072="Elevator Controller","Security Solution",IF(F11072="Range Extender","Security Solution",IF(F11072="Dropbox","Standalone",IF(F11072="LF Exciter","Standalone",IF(OR(F11072="Monitor",F11072="Virtual Wall"),IF(VLOOKUP(H11072,IRDeviceDetails!$A$1:$B$10000,2,FALSE)=0,"Standalone",IF(ISNUMBER(MATCH(H11072,ConfigGrouping!$D$1:$D$10000,0)),"Primary","Secondary")),"")))))))))</f>
        <v/>
      </c>
    </row>
    <row r="11073" spans="5:5" ht="15" customHeight="1" x14ac:dyDescent="0.35">
      <c r="E11073" s="11" t="str">
        <f>IF(F11073="Primary Timing Controller","Timing",IF(F11073="Secondary Timing Controller","Timing",IF(F11073="Star","Ethernet",IF(F11073="Door Controller","Security Solution",IF(F11073="Elevator Controller","Security Solution",IF(F11073="Range Extender","Security Solution",IF(F11073="Dropbox","Standalone",IF(F11073="LF Exciter","Standalone",IF(OR(F11073="Monitor",F11073="Virtual Wall"),IF(VLOOKUP(H11073,IRDeviceDetails!$A$1:$B$10000,2,FALSE)=0,"Standalone",IF(ISNUMBER(MATCH(H11073,ConfigGrouping!$D$1:$D$10000,0)),"Primary","Secondary")),"")))))))))</f>
        <v/>
      </c>
    </row>
    <row r="11074" spans="5:5" ht="15" customHeight="1" x14ac:dyDescent="0.35">
      <c r="E11074" s="11" t="str">
        <f>IF(F11074="Primary Timing Controller","Timing",IF(F11074="Secondary Timing Controller","Timing",IF(F11074="Star","Ethernet",IF(F11074="Door Controller","Security Solution",IF(F11074="Elevator Controller","Security Solution",IF(F11074="Range Extender","Security Solution",IF(F11074="Dropbox","Standalone",IF(F11074="LF Exciter","Standalone",IF(OR(F11074="Monitor",F11074="Virtual Wall"),IF(VLOOKUP(H11074,IRDeviceDetails!$A$1:$B$10000,2,FALSE)=0,"Standalone",IF(ISNUMBER(MATCH(H11074,ConfigGrouping!$D$1:$D$10000,0)),"Primary","Secondary")),"")))))))))</f>
        <v/>
      </c>
    </row>
    <row r="11075" spans="5:5" ht="15" customHeight="1" x14ac:dyDescent="0.35">
      <c r="E11075" s="11" t="str">
        <f>IF(F11075="Primary Timing Controller","Timing",IF(F11075="Secondary Timing Controller","Timing",IF(F11075="Star","Ethernet",IF(F11075="Door Controller","Security Solution",IF(F11075="Elevator Controller","Security Solution",IF(F11075="Range Extender","Security Solution",IF(F11075="Dropbox","Standalone",IF(F11075="LF Exciter","Standalone",IF(OR(F11075="Monitor",F11075="Virtual Wall"),IF(VLOOKUP(H11075,IRDeviceDetails!$A$1:$B$10000,2,FALSE)=0,"Standalone",IF(ISNUMBER(MATCH(H11075,ConfigGrouping!$D$1:$D$10000,0)),"Primary","Secondary")),"")))))))))</f>
        <v/>
      </c>
    </row>
    <row r="11076" spans="5:5" ht="15" customHeight="1" x14ac:dyDescent="0.35">
      <c r="E11076" s="11" t="str">
        <f>IF(F11076="Primary Timing Controller","Timing",IF(F11076="Secondary Timing Controller","Timing",IF(F11076="Star","Ethernet",IF(F11076="Door Controller","Security Solution",IF(F11076="Elevator Controller","Security Solution",IF(F11076="Range Extender","Security Solution",IF(F11076="Dropbox","Standalone",IF(F11076="LF Exciter","Standalone",IF(OR(F11076="Monitor",F11076="Virtual Wall"),IF(VLOOKUP(H11076,IRDeviceDetails!$A$1:$B$10000,2,FALSE)=0,"Standalone",IF(ISNUMBER(MATCH(H11076,ConfigGrouping!$D$1:$D$10000,0)),"Primary","Secondary")),"")))))))))</f>
        <v/>
      </c>
    </row>
    <row r="11077" spans="5:5" ht="15" customHeight="1" x14ac:dyDescent="0.35">
      <c r="E11077" s="11" t="str">
        <f>IF(F11077="Primary Timing Controller","Timing",IF(F11077="Secondary Timing Controller","Timing",IF(F11077="Star","Ethernet",IF(F11077="Door Controller","Security Solution",IF(F11077="Elevator Controller","Security Solution",IF(F11077="Range Extender","Security Solution",IF(F11077="Dropbox","Standalone",IF(F11077="LF Exciter","Standalone",IF(OR(F11077="Monitor",F11077="Virtual Wall"),IF(VLOOKUP(H11077,IRDeviceDetails!$A$1:$B$10000,2,FALSE)=0,"Standalone",IF(ISNUMBER(MATCH(H11077,ConfigGrouping!$D$1:$D$10000,0)),"Primary","Secondary")),"")))))))))</f>
        <v/>
      </c>
    </row>
    <row r="11078" spans="5:5" ht="15" customHeight="1" x14ac:dyDescent="0.35">
      <c r="E11078" s="11" t="str">
        <f>IF(F11078="Primary Timing Controller","Timing",IF(F11078="Secondary Timing Controller","Timing",IF(F11078="Star","Ethernet",IF(F11078="Door Controller","Security Solution",IF(F11078="Elevator Controller","Security Solution",IF(F11078="Range Extender","Security Solution",IF(F11078="Dropbox","Standalone",IF(F11078="LF Exciter","Standalone",IF(OR(F11078="Monitor",F11078="Virtual Wall"),IF(VLOOKUP(H11078,IRDeviceDetails!$A$1:$B$10000,2,FALSE)=0,"Standalone",IF(ISNUMBER(MATCH(H11078,ConfigGrouping!$D$1:$D$10000,0)),"Primary","Secondary")),"")))))))))</f>
        <v/>
      </c>
    </row>
    <row r="11079" spans="5:5" ht="15" customHeight="1" x14ac:dyDescent="0.35">
      <c r="E11079" s="11" t="str">
        <f>IF(F11079="Primary Timing Controller","Timing",IF(F11079="Secondary Timing Controller","Timing",IF(F11079="Star","Ethernet",IF(F11079="Door Controller","Security Solution",IF(F11079="Elevator Controller","Security Solution",IF(F11079="Range Extender","Security Solution",IF(F11079="Dropbox","Standalone",IF(F11079="LF Exciter","Standalone",IF(OR(F11079="Monitor",F11079="Virtual Wall"),IF(VLOOKUP(H11079,IRDeviceDetails!$A$1:$B$10000,2,FALSE)=0,"Standalone",IF(ISNUMBER(MATCH(H11079,ConfigGrouping!$D$1:$D$10000,0)),"Primary","Secondary")),"")))))))))</f>
        <v/>
      </c>
    </row>
    <row r="11080" spans="5:5" ht="15" customHeight="1" x14ac:dyDescent="0.35">
      <c r="E11080" s="11" t="str">
        <f>IF(F11080="Primary Timing Controller","Timing",IF(F11080="Secondary Timing Controller","Timing",IF(F11080="Star","Ethernet",IF(F11080="Door Controller","Security Solution",IF(F11080="Elevator Controller","Security Solution",IF(F11080="Range Extender","Security Solution",IF(F11080="Dropbox","Standalone",IF(F11080="LF Exciter","Standalone",IF(OR(F11080="Monitor",F11080="Virtual Wall"),IF(VLOOKUP(H11080,IRDeviceDetails!$A$1:$B$10000,2,FALSE)=0,"Standalone",IF(ISNUMBER(MATCH(H11080,ConfigGrouping!$D$1:$D$10000,0)),"Primary","Secondary")),"")))))))))</f>
        <v/>
      </c>
    </row>
    <row r="11081" spans="5:5" ht="15" customHeight="1" x14ac:dyDescent="0.35">
      <c r="E11081" s="11" t="str">
        <f>IF(F11081="Primary Timing Controller","Timing",IF(F11081="Secondary Timing Controller","Timing",IF(F11081="Star","Ethernet",IF(F11081="Door Controller","Security Solution",IF(F11081="Elevator Controller","Security Solution",IF(F11081="Range Extender","Security Solution",IF(F11081="Dropbox","Standalone",IF(F11081="LF Exciter","Standalone",IF(OR(F11081="Monitor",F11081="Virtual Wall"),IF(VLOOKUP(H11081,IRDeviceDetails!$A$1:$B$10000,2,FALSE)=0,"Standalone",IF(ISNUMBER(MATCH(H11081,ConfigGrouping!$D$1:$D$10000,0)),"Primary","Secondary")),"")))))))))</f>
        <v/>
      </c>
    </row>
    <row r="11082" spans="5:5" ht="15" customHeight="1" x14ac:dyDescent="0.35">
      <c r="E11082" s="11" t="str">
        <f>IF(F11082="Primary Timing Controller","Timing",IF(F11082="Secondary Timing Controller","Timing",IF(F11082="Star","Ethernet",IF(F11082="Door Controller","Security Solution",IF(F11082="Elevator Controller","Security Solution",IF(F11082="Range Extender","Security Solution",IF(F11082="Dropbox","Standalone",IF(F11082="LF Exciter","Standalone",IF(OR(F11082="Monitor",F11082="Virtual Wall"),IF(VLOOKUP(H11082,IRDeviceDetails!$A$1:$B$10000,2,FALSE)=0,"Standalone",IF(ISNUMBER(MATCH(H11082,ConfigGrouping!$D$1:$D$10000,0)),"Primary","Secondary")),"")))))))))</f>
        <v/>
      </c>
    </row>
    <row r="11083" spans="5:5" ht="15" customHeight="1" x14ac:dyDescent="0.35">
      <c r="E11083" s="11" t="str">
        <f>IF(F11083="Primary Timing Controller","Timing",IF(F11083="Secondary Timing Controller","Timing",IF(F11083="Star","Ethernet",IF(F11083="Door Controller","Security Solution",IF(F11083="Elevator Controller","Security Solution",IF(F11083="Range Extender","Security Solution",IF(F11083="Dropbox","Standalone",IF(F11083="LF Exciter","Standalone",IF(OR(F11083="Monitor",F11083="Virtual Wall"),IF(VLOOKUP(H11083,IRDeviceDetails!$A$1:$B$10000,2,FALSE)=0,"Standalone",IF(ISNUMBER(MATCH(H11083,ConfigGrouping!$D$1:$D$10000,0)),"Primary","Secondary")),"")))))))))</f>
        <v/>
      </c>
    </row>
    <row r="11084" spans="5:5" ht="15" customHeight="1" x14ac:dyDescent="0.35">
      <c r="E11084" s="11" t="str">
        <f>IF(F11084="Primary Timing Controller","Timing",IF(F11084="Secondary Timing Controller","Timing",IF(F11084="Star","Ethernet",IF(F11084="Door Controller","Security Solution",IF(F11084="Elevator Controller","Security Solution",IF(F11084="Range Extender","Security Solution",IF(F11084="Dropbox","Standalone",IF(F11084="LF Exciter","Standalone",IF(OR(F11084="Monitor",F11084="Virtual Wall"),IF(VLOOKUP(H11084,IRDeviceDetails!$A$1:$B$10000,2,FALSE)=0,"Standalone",IF(ISNUMBER(MATCH(H11084,ConfigGrouping!$D$1:$D$10000,0)),"Primary","Secondary")),"")))))))))</f>
        <v/>
      </c>
    </row>
    <row r="11085" spans="5:5" ht="15" customHeight="1" x14ac:dyDescent="0.35">
      <c r="E11085" s="11" t="str">
        <f>IF(F11085="Primary Timing Controller","Timing",IF(F11085="Secondary Timing Controller","Timing",IF(F11085="Star","Ethernet",IF(F11085="Door Controller","Security Solution",IF(F11085="Elevator Controller","Security Solution",IF(F11085="Range Extender","Security Solution",IF(F11085="Dropbox","Standalone",IF(F11085="LF Exciter","Standalone",IF(OR(F11085="Monitor",F11085="Virtual Wall"),IF(VLOOKUP(H11085,IRDeviceDetails!$A$1:$B$10000,2,FALSE)=0,"Standalone",IF(ISNUMBER(MATCH(H11085,ConfigGrouping!$D$1:$D$10000,0)),"Primary","Secondary")),"")))))))))</f>
        <v/>
      </c>
    </row>
    <row r="11086" spans="5:5" ht="15" customHeight="1" x14ac:dyDescent="0.35">
      <c r="E11086" s="11" t="str">
        <f>IF(F11086="Primary Timing Controller","Timing",IF(F11086="Secondary Timing Controller","Timing",IF(F11086="Star","Ethernet",IF(F11086="Door Controller","Security Solution",IF(F11086="Elevator Controller","Security Solution",IF(F11086="Range Extender","Security Solution",IF(F11086="Dropbox","Standalone",IF(F11086="LF Exciter","Standalone",IF(OR(F11086="Monitor",F11086="Virtual Wall"),IF(VLOOKUP(H11086,IRDeviceDetails!$A$1:$B$10000,2,FALSE)=0,"Standalone",IF(ISNUMBER(MATCH(H11086,ConfigGrouping!$D$1:$D$10000,0)),"Primary","Secondary")),"")))))))))</f>
        <v/>
      </c>
    </row>
    <row r="11087" spans="5:5" ht="15" customHeight="1" x14ac:dyDescent="0.35">
      <c r="E11087" s="11" t="str">
        <f>IF(F11087="Primary Timing Controller","Timing",IF(F11087="Secondary Timing Controller","Timing",IF(F11087="Star","Ethernet",IF(F11087="Door Controller","Security Solution",IF(F11087="Elevator Controller","Security Solution",IF(F11087="Range Extender","Security Solution",IF(F11087="Dropbox","Standalone",IF(F11087="LF Exciter","Standalone",IF(OR(F11087="Monitor",F11087="Virtual Wall"),IF(VLOOKUP(H11087,IRDeviceDetails!$A$1:$B$10000,2,FALSE)=0,"Standalone",IF(ISNUMBER(MATCH(H11087,ConfigGrouping!$D$1:$D$10000,0)),"Primary","Secondary")),"")))))))))</f>
        <v/>
      </c>
    </row>
    <row r="11088" spans="5:5" ht="15" customHeight="1" x14ac:dyDescent="0.35">
      <c r="E11088" s="11" t="str">
        <f>IF(F11088="Primary Timing Controller","Timing",IF(F11088="Secondary Timing Controller","Timing",IF(F11088="Star","Ethernet",IF(F11088="Door Controller","Security Solution",IF(F11088="Elevator Controller","Security Solution",IF(F11088="Range Extender","Security Solution",IF(F11088="Dropbox","Standalone",IF(F11088="LF Exciter","Standalone",IF(OR(F11088="Monitor",F11088="Virtual Wall"),IF(VLOOKUP(H11088,IRDeviceDetails!$A$1:$B$10000,2,FALSE)=0,"Standalone",IF(ISNUMBER(MATCH(H11088,ConfigGrouping!$D$1:$D$10000,0)),"Primary","Secondary")),"")))))))))</f>
        <v/>
      </c>
    </row>
    <row r="11089" spans="5:5" ht="15" customHeight="1" x14ac:dyDescent="0.35">
      <c r="E11089" s="11" t="str">
        <f>IF(F11089="Primary Timing Controller","Timing",IF(F11089="Secondary Timing Controller","Timing",IF(F11089="Star","Ethernet",IF(F11089="Door Controller","Security Solution",IF(F11089="Elevator Controller","Security Solution",IF(F11089="Range Extender","Security Solution",IF(F11089="Dropbox","Standalone",IF(F11089="LF Exciter","Standalone",IF(OR(F11089="Monitor",F11089="Virtual Wall"),IF(VLOOKUP(H11089,IRDeviceDetails!$A$1:$B$10000,2,FALSE)=0,"Standalone",IF(ISNUMBER(MATCH(H11089,ConfigGrouping!$D$1:$D$10000,0)),"Primary","Secondary")),"")))))))))</f>
        <v/>
      </c>
    </row>
    <row r="11090" spans="5:5" ht="15" customHeight="1" x14ac:dyDescent="0.35">
      <c r="E11090" s="11" t="str">
        <f>IF(F11090="Primary Timing Controller","Timing",IF(F11090="Secondary Timing Controller","Timing",IF(F11090="Star","Ethernet",IF(F11090="Door Controller","Security Solution",IF(F11090="Elevator Controller","Security Solution",IF(F11090="Range Extender","Security Solution",IF(F11090="Dropbox","Standalone",IF(F11090="LF Exciter","Standalone",IF(OR(F11090="Monitor",F11090="Virtual Wall"),IF(VLOOKUP(H11090,IRDeviceDetails!$A$1:$B$10000,2,FALSE)=0,"Standalone",IF(ISNUMBER(MATCH(H11090,ConfigGrouping!$D$1:$D$10000,0)),"Primary","Secondary")),"")))))))))</f>
        <v/>
      </c>
    </row>
    <row r="11091" spans="5:5" ht="15" customHeight="1" x14ac:dyDescent="0.35">
      <c r="E11091" s="11" t="str">
        <f>IF(F11091="Primary Timing Controller","Timing",IF(F11091="Secondary Timing Controller","Timing",IF(F11091="Star","Ethernet",IF(F11091="Door Controller","Security Solution",IF(F11091="Elevator Controller","Security Solution",IF(F11091="Range Extender","Security Solution",IF(F11091="Dropbox","Standalone",IF(F11091="LF Exciter","Standalone",IF(OR(F11091="Monitor",F11091="Virtual Wall"),IF(VLOOKUP(H11091,IRDeviceDetails!$A$1:$B$10000,2,FALSE)=0,"Standalone",IF(ISNUMBER(MATCH(H11091,ConfigGrouping!$D$1:$D$10000,0)),"Primary","Secondary")),"")))))))))</f>
        <v/>
      </c>
    </row>
    <row r="11092" spans="5:5" ht="15" customHeight="1" x14ac:dyDescent="0.35">
      <c r="E11092" s="11" t="str">
        <f>IF(F11092="Primary Timing Controller","Timing",IF(F11092="Secondary Timing Controller","Timing",IF(F11092="Star","Ethernet",IF(F11092="Door Controller","Security Solution",IF(F11092="Elevator Controller","Security Solution",IF(F11092="Range Extender","Security Solution",IF(F11092="Dropbox","Standalone",IF(F11092="LF Exciter","Standalone",IF(OR(F11092="Monitor",F11092="Virtual Wall"),IF(VLOOKUP(H11092,IRDeviceDetails!$A$1:$B$10000,2,FALSE)=0,"Standalone",IF(ISNUMBER(MATCH(H11092,ConfigGrouping!$D$1:$D$10000,0)),"Primary","Secondary")),"")))))))))</f>
        <v/>
      </c>
    </row>
    <row r="11093" spans="5:5" ht="15" customHeight="1" x14ac:dyDescent="0.35">
      <c r="E11093" s="11" t="str">
        <f>IF(F11093="Primary Timing Controller","Timing",IF(F11093="Secondary Timing Controller","Timing",IF(F11093="Star","Ethernet",IF(F11093="Door Controller","Security Solution",IF(F11093="Elevator Controller","Security Solution",IF(F11093="Range Extender","Security Solution",IF(F11093="Dropbox","Standalone",IF(F11093="LF Exciter","Standalone",IF(OR(F11093="Monitor",F11093="Virtual Wall"),IF(VLOOKUP(H11093,IRDeviceDetails!$A$1:$B$10000,2,FALSE)=0,"Standalone",IF(ISNUMBER(MATCH(H11093,ConfigGrouping!$D$1:$D$10000,0)),"Primary","Secondary")),"")))))))))</f>
        <v/>
      </c>
    </row>
    <row r="11094" spans="5:5" ht="15" customHeight="1" x14ac:dyDescent="0.35">
      <c r="E11094" s="11" t="str">
        <f>IF(F11094="Primary Timing Controller","Timing",IF(F11094="Secondary Timing Controller","Timing",IF(F11094="Star","Ethernet",IF(F11094="Door Controller","Security Solution",IF(F11094="Elevator Controller","Security Solution",IF(F11094="Range Extender","Security Solution",IF(F11094="Dropbox","Standalone",IF(F11094="LF Exciter","Standalone",IF(OR(F11094="Monitor",F11094="Virtual Wall"),IF(VLOOKUP(H11094,IRDeviceDetails!$A$1:$B$10000,2,FALSE)=0,"Standalone",IF(ISNUMBER(MATCH(H11094,ConfigGrouping!$D$1:$D$10000,0)),"Primary","Secondary")),"")))))))))</f>
        <v/>
      </c>
    </row>
    <row r="11095" spans="5:5" ht="15" customHeight="1" x14ac:dyDescent="0.35">
      <c r="E11095" s="11" t="str">
        <f>IF(F11095="Primary Timing Controller","Timing",IF(F11095="Secondary Timing Controller","Timing",IF(F11095="Star","Ethernet",IF(F11095="Door Controller","Security Solution",IF(F11095="Elevator Controller","Security Solution",IF(F11095="Range Extender","Security Solution",IF(F11095="Dropbox","Standalone",IF(F11095="LF Exciter","Standalone",IF(OR(F11095="Monitor",F11095="Virtual Wall"),IF(VLOOKUP(H11095,IRDeviceDetails!$A$1:$B$10000,2,FALSE)=0,"Standalone",IF(ISNUMBER(MATCH(H11095,ConfigGrouping!$D$1:$D$10000,0)),"Primary","Secondary")),"")))))))))</f>
        <v/>
      </c>
    </row>
    <row r="11096" spans="5:5" ht="15" customHeight="1" x14ac:dyDescent="0.35">
      <c r="E11096" s="11" t="str">
        <f>IF(F11096="Primary Timing Controller","Timing",IF(F11096="Secondary Timing Controller","Timing",IF(F11096="Star","Ethernet",IF(F11096="Door Controller","Security Solution",IF(F11096="Elevator Controller","Security Solution",IF(F11096="Range Extender","Security Solution",IF(F11096="Dropbox","Standalone",IF(F11096="LF Exciter","Standalone",IF(OR(F11096="Monitor",F11096="Virtual Wall"),IF(VLOOKUP(H11096,IRDeviceDetails!$A$1:$B$10000,2,FALSE)=0,"Standalone",IF(ISNUMBER(MATCH(H11096,ConfigGrouping!$D$1:$D$10000,0)),"Primary","Secondary")),"")))))))))</f>
        <v/>
      </c>
    </row>
    <row r="11097" spans="5:5" ht="15" customHeight="1" x14ac:dyDescent="0.35">
      <c r="E11097" s="11" t="str">
        <f>IF(F11097="Primary Timing Controller","Timing",IF(F11097="Secondary Timing Controller","Timing",IF(F11097="Star","Ethernet",IF(F11097="Door Controller","Security Solution",IF(F11097="Elevator Controller","Security Solution",IF(F11097="Range Extender","Security Solution",IF(F11097="Dropbox","Standalone",IF(F11097="LF Exciter","Standalone",IF(OR(F11097="Monitor",F11097="Virtual Wall"),IF(VLOOKUP(H11097,IRDeviceDetails!$A$1:$B$10000,2,FALSE)=0,"Standalone",IF(ISNUMBER(MATCH(H11097,ConfigGrouping!$D$1:$D$10000,0)),"Primary","Secondary")),"")))))))))</f>
        <v/>
      </c>
    </row>
    <row r="11098" spans="5:5" ht="15" customHeight="1" x14ac:dyDescent="0.35">
      <c r="E11098" s="11" t="str">
        <f>IF(F11098="Primary Timing Controller","Timing",IF(F11098="Secondary Timing Controller","Timing",IF(F11098="Star","Ethernet",IF(F11098="Door Controller","Security Solution",IF(F11098="Elevator Controller","Security Solution",IF(F11098="Range Extender","Security Solution",IF(F11098="Dropbox","Standalone",IF(F11098="LF Exciter","Standalone",IF(OR(F11098="Monitor",F11098="Virtual Wall"),IF(VLOOKUP(H11098,IRDeviceDetails!$A$1:$B$10000,2,FALSE)=0,"Standalone",IF(ISNUMBER(MATCH(H11098,ConfigGrouping!$D$1:$D$10000,0)),"Primary","Secondary")),"")))))))))</f>
        <v/>
      </c>
    </row>
    <row r="11099" spans="5:5" ht="15" customHeight="1" x14ac:dyDescent="0.35">
      <c r="E11099" s="11" t="str">
        <f>IF(F11099="Primary Timing Controller","Timing",IF(F11099="Secondary Timing Controller","Timing",IF(F11099="Star","Ethernet",IF(F11099="Door Controller","Security Solution",IF(F11099="Elevator Controller","Security Solution",IF(F11099="Range Extender","Security Solution",IF(F11099="Dropbox","Standalone",IF(F11099="LF Exciter","Standalone",IF(OR(F11099="Monitor",F11099="Virtual Wall"),IF(VLOOKUP(H11099,IRDeviceDetails!$A$1:$B$10000,2,FALSE)=0,"Standalone",IF(ISNUMBER(MATCH(H11099,ConfigGrouping!$D$1:$D$10000,0)),"Primary","Secondary")),"")))))))))</f>
        <v/>
      </c>
    </row>
    <row r="11100" spans="5:5" ht="15" customHeight="1" x14ac:dyDescent="0.35">
      <c r="E11100" s="11" t="str">
        <f>IF(F11100="Primary Timing Controller","Timing",IF(F11100="Secondary Timing Controller","Timing",IF(F11100="Star","Ethernet",IF(F11100="Door Controller","Security Solution",IF(F11100="Elevator Controller","Security Solution",IF(F11100="Range Extender","Security Solution",IF(F11100="Dropbox","Standalone",IF(F11100="LF Exciter","Standalone",IF(OR(F11100="Monitor",F11100="Virtual Wall"),IF(VLOOKUP(H11100,IRDeviceDetails!$A$1:$B$10000,2,FALSE)=0,"Standalone",IF(ISNUMBER(MATCH(H11100,ConfigGrouping!$D$1:$D$10000,0)),"Primary","Secondary")),"")))))))))</f>
        <v/>
      </c>
    </row>
    <row r="11101" spans="5:5" ht="15" customHeight="1" x14ac:dyDescent="0.35">
      <c r="E11101" s="11" t="str">
        <f>IF(F11101="Primary Timing Controller","Timing",IF(F11101="Secondary Timing Controller","Timing",IF(F11101="Star","Ethernet",IF(F11101="Door Controller","Security Solution",IF(F11101="Elevator Controller","Security Solution",IF(F11101="Range Extender","Security Solution",IF(F11101="Dropbox","Standalone",IF(F11101="LF Exciter","Standalone",IF(OR(F11101="Monitor",F11101="Virtual Wall"),IF(VLOOKUP(H11101,IRDeviceDetails!$A$1:$B$10000,2,FALSE)=0,"Standalone",IF(ISNUMBER(MATCH(H11101,ConfigGrouping!$D$1:$D$10000,0)),"Primary","Secondary")),"")))))))))</f>
        <v/>
      </c>
    </row>
    <row r="11102" spans="5:5" ht="15" customHeight="1" x14ac:dyDescent="0.35">
      <c r="E11102" s="11" t="str">
        <f>IF(F11102="Primary Timing Controller","Timing",IF(F11102="Secondary Timing Controller","Timing",IF(F11102="Star","Ethernet",IF(F11102="Door Controller","Security Solution",IF(F11102="Elevator Controller","Security Solution",IF(F11102="Range Extender","Security Solution",IF(F11102="Dropbox","Standalone",IF(F11102="LF Exciter","Standalone",IF(OR(F11102="Monitor",F11102="Virtual Wall"),IF(VLOOKUP(H11102,IRDeviceDetails!$A$1:$B$10000,2,FALSE)=0,"Standalone",IF(ISNUMBER(MATCH(H11102,ConfigGrouping!$D$1:$D$10000,0)),"Primary","Secondary")),"")))))))))</f>
        <v/>
      </c>
    </row>
    <row r="11103" spans="5:5" ht="15" customHeight="1" x14ac:dyDescent="0.35">
      <c r="E11103" s="11" t="str">
        <f>IF(F11103="Primary Timing Controller","Timing",IF(F11103="Secondary Timing Controller","Timing",IF(F11103="Star","Ethernet",IF(F11103="Door Controller","Security Solution",IF(F11103="Elevator Controller","Security Solution",IF(F11103="Range Extender","Security Solution",IF(F11103="Dropbox","Standalone",IF(F11103="LF Exciter","Standalone",IF(OR(F11103="Monitor",F11103="Virtual Wall"),IF(VLOOKUP(H11103,IRDeviceDetails!$A$1:$B$10000,2,FALSE)=0,"Standalone",IF(ISNUMBER(MATCH(H11103,ConfigGrouping!$D$1:$D$10000,0)),"Primary","Secondary")),"")))))))))</f>
        <v/>
      </c>
    </row>
    <row r="11104" spans="5:5" ht="15" customHeight="1" x14ac:dyDescent="0.35">
      <c r="E11104" s="11" t="str">
        <f>IF(F11104="Primary Timing Controller","Timing",IF(F11104="Secondary Timing Controller","Timing",IF(F11104="Star","Ethernet",IF(F11104="Door Controller","Security Solution",IF(F11104="Elevator Controller","Security Solution",IF(F11104="Range Extender","Security Solution",IF(F11104="Dropbox","Standalone",IF(F11104="LF Exciter","Standalone",IF(OR(F11104="Monitor",F11104="Virtual Wall"),IF(VLOOKUP(H11104,IRDeviceDetails!$A$1:$B$10000,2,FALSE)=0,"Standalone",IF(ISNUMBER(MATCH(H11104,ConfigGrouping!$D$1:$D$10000,0)),"Primary","Secondary")),"")))))))))</f>
        <v/>
      </c>
    </row>
    <row r="11105" spans="5:5" ht="15" customHeight="1" x14ac:dyDescent="0.35">
      <c r="E11105" s="11" t="str">
        <f>IF(F11105="Primary Timing Controller","Timing",IF(F11105="Secondary Timing Controller","Timing",IF(F11105="Star","Ethernet",IF(F11105="Door Controller","Security Solution",IF(F11105="Elevator Controller","Security Solution",IF(F11105="Range Extender","Security Solution",IF(F11105="Dropbox","Standalone",IF(F11105="LF Exciter","Standalone",IF(OR(F11105="Monitor",F11105="Virtual Wall"),IF(VLOOKUP(H11105,IRDeviceDetails!$A$1:$B$10000,2,FALSE)=0,"Standalone",IF(ISNUMBER(MATCH(H11105,ConfigGrouping!$D$1:$D$10000,0)),"Primary","Secondary")),"")))))))))</f>
        <v/>
      </c>
    </row>
    <row r="11106" spans="5:5" ht="15" customHeight="1" x14ac:dyDescent="0.35">
      <c r="E11106" s="11" t="str">
        <f>IF(F11106="Primary Timing Controller","Timing",IF(F11106="Secondary Timing Controller","Timing",IF(F11106="Star","Ethernet",IF(F11106="Door Controller","Security Solution",IF(F11106="Elevator Controller","Security Solution",IF(F11106="Range Extender","Security Solution",IF(F11106="Dropbox","Standalone",IF(F11106="LF Exciter","Standalone",IF(OR(F11106="Monitor",F11106="Virtual Wall"),IF(VLOOKUP(H11106,IRDeviceDetails!$A$1:$B$10000,2,FALSE)=0,"Standalone",IF(ISNUMBER(MATCH(H11106,ConfigGrouping!$D$1:$D$10000,0)),"Primary","Secondary")),"")))))))))</f>
        <v/>
      </c>
    </row>
    <row r="11107" spans="5:5" ht="15" customHeight="1" x14ac:dyDescent="0.35">
      <c r="E11107" s="11" t="str">
        <f>IF(F11107="Primary Timing Controller","Timing",IF(F11107="Secondary Timing Controller","Timing",IF(F11107="Star","Ethernet",IF(F11107="Door Controller","Security Solution",IF(F11107="Elevator Controller","Security Solution",IF(F11107="Range Extender","Security Solution",IF(F11107="Dropbox","Standalone",IF(F11107="LF Exciter","Standalone",IF(OR(F11107="Monitor",F11107="Virtual Wall"),IF(VLOOKUP(H11107,IRDeviceDetails!$A$1:$B$10000,2,FALSE)=0,"Standalone",IF(ISNUMBER(MATCH(H11107,ConfigGrouping!$D$1:$D$10000,0)),"Primary","Secondary")),"")))))))))</f>
        <v/>
      </c>
    </row>
    <row r="11108" spans="5:5" ht="15" customHeight="1" x14ac:dyDescent="0.35">
      <c r="E11108" s="11" t="str">
        <f>IF(F11108="Primary Timing Controller","Timing",IF(F11108="Secondary Timing Controller","Timing",IF(F11108="Star","Ethernet",IF(F11108="Door Controller","Security Solution",IF(F11108="Elevator Controller","Security Solution",IF(F11108="Range Extender","Security Solution",IF(F11108="Dropbox","Standalone",IF(F11108="LF Exciter","Standalone",IF(OR(F11108="Monitor",F11108="Virtual Wall"),IF(VLOOKUP(H11108,IRDeviceDetails!$A$1:$B$10000,2,FALSE)=0,"Standalone",IF(ISNUMBER(MATCH(H11108,ConfigGrouping!$D$1:$D$10000,0)),"Primary","Secondary")),"")))))))))</f>
        <v/>
      </c>
    </row>
    <row r="11109" spans="5:5" ht="15" customHeight="1" x14ac:dyDescent="0.35">
      <c r="E11109" s="11" t="str">
        <f>IF(F11109="Primary Timing Controller","Timing",IF(F11109="Secondary Timing Controller","Timing",IF(F11109="Star","Ethernet",IF(F11109="Door Controller","Security Solution",IF(F11109="Elevator Controller","Security Solution",IF(F11109="Range Extender","Security Solution",IF(F11109="Dropbox","Standalone",IF(F11109="LF Exciter","Standalone",IF(OR(F11109="Monitor",F11109="Virtual Wall"),IF(VLOOKUP(H11109,IRDeviceDetails!$A$1:$B$10000,2,FALSE)=0,"Standalone",IF(ISNUMBER(MATCH(H11109,ConfigGrouping!$D$1:$D$10000,0)),"Primary","Secondary")),"")))))))))</f>
        <v/>
      </c>
    </row>
    <row r="11110" spans="5:5" ht="15" customHeight="1" x14ac:dyDescent="0.35">
      <c r="E11110" s="11" t="str">
        <f>IF(F11110="Primary Timing Controller","Timing",IF(F11110="Secondary Timing Controller","Timing",IF(F11110="Star","Ethernet",IF(F11110="Door Controller","Security Solution",IF(F11110="Elevator Controller","Security Solution",IF(F11110="Range Extender","Security Solution",IF(F11110="Dropbox","Standalone",IF(F11110="LF Exciter","Standalone",IF(OR(F11110="Monitor",F11110="Virtual Wall"),IF(VLOOKUP(H11110,IRDeviceDetails!$A$1:$B$10000,2,FALSE)=0,"Standalone",IF(ISNUMBER(MATCH(H11110,ConfigGrouping!$D$1:$D$10000,0)),"Primary","Secondary")),"")))))))))</f>
        <v/>
      </c>
    </row>
    <row r="11111" spans="5:5" ht="15" customHeight="1" x14ac:dyDescent="0.35">
      <c r="E11111" s="11" t="str">
        <f>IF(F11111="Primary Timing Controller","Timing",IF(F11111="Secondary Timing Controller","Timing",IF(F11111="Star","Ethernet",IF(F11111="Door Controller","Security Solution",IF(F11111="Elevator Controller","Security Solution",IF(F11111="Range Extender","Security Solution",IF(F11111="Dropbox","Standalone",IF(F11111="LF Exciter","Standalone",IF(OR(F11111="Monitor",F11111="Virtual Wall"),IF(VLOOKUP(H11111,IRDeviceDetails!$A$1:$B$10000,2,FALSE)=0,"Standalone",IF(ISNUMBER(MATCH(H11111,ConfigGrouping!$D$1:$D$10000,0)),"Primary","Secondary")),"")))))))))</f>
        <v/>
      </c>
    </row>
    <row r="11112" spans="5:5" ht="15" customHeight="1" x14ac:dyDescent="0.35">
      <c r="E11112" s="11" t="str">
        <f>IF(F11112="Primary Timing Controller","Timing",IF(F11112="Secondary Timing Controller","Timing",IF(F11112="Star","Ethernet",IF(F11112="Door Controller","Security Solution",IF(F11112="Elevator Controller","Security Solution",IF(F11112="Range Extender","Security Solution",IF(F11112="Dropbox","Standalone",IF(F11112="LF Exciter","Standalone",IF(OR(F11112="Monitor",F11112="Virtual Wall"),IF(VLOOKUP(H11112,IRDeviceDetails!$A$1:$B$10000,2,FALSE)=0,"Standalone",IF(ISNUMBER(MATCH(H11112,ConfigGrouping!$D$1:$D$10000,0)),"Primary","Secondary")),"")))))))))</f>
        <v/>
      </c>
    </row>
    <row r="11113" spans="5:5" ht="15" customHeight="1" x14ac:dyDescent="0.35">
      <c r="E11113" s="11" t="str">
        <f>IF(F11113="Primary Timing Controller","Timing",IF(F11113="Secondary Timing Controller","Timing",IF(F11113="Star","Ethernet",IF(F11113="Door Controller","Security Solution",IF(F11113="Elevator Controller","Security Solution",IF(F11113="Range Extender","Security Solution",IF(F11113="Dropbox","Standalone",IF(F11113="LF Exciter","Standalone",IF(OR(F11113="Monitor",F11113="Virtual Wall"),IF(VLOOKUP(H11113,IRDeviceDetails!$A$1:$B$10000,2,FALSE)=0,"Standalone",IF(ISNUMBER(MATCH(H11113,ConfigGrouping!$D$1:$D$10000,0)),"Primary","Secondary")),"")))))))))</f>
        <v/>
      </c>
    </row>
    <row r="11114" spans="5:5" ht="15" customHeight="1" x14ac:dyDescent="0.35">
      <c r="E11114" s="11" t="str">
        <f>IF(F11114="Primary Timing Controller","Timing",IF(F11114="Secondary Timing Controller","Timing",IF(F11114="Star","Ethernet",IF(F11114="Door Controller","Security Solution",IF(F11114="Elevator Controller","Security Solution",IF(F11114="Range Extender","Security Solution",IF(F11114="Dropbox","Standalone",IF(F11114="LF Exciter","Standalone",IF(OR(F11114="Monitor",F11114="Virtual Wall"),IF(VLOOKUP(H11114,IRDeviceDetails!$A$1:$B$10000,2,FALSE)=0,"Standalone",IF(ISNUMBER(MATCH(H11114,ConfigGrouping!$D$1:$D$10000,0)),"Primary","Secondary")),"")))))))))</f>
        <v/>
      </c>
    </row>
    <row r="11115" spans="5:5" ht="15" customHeight="1" x14ac:dyDescent="0.35">
      <c r="E11115" s="11" t="str">
        <f>IF(F11115="Primary Timing Controller","Timing",IF(F11115="Secondary Timing Controller","Timing",IF(F11115="Star","Ethernet",IF(F11115="Door Controller","Security Solution",IF(F11115="Elevator Controller","Security Solution",IF(F11115="Range Extender","Security Solution",IF(F11115="Dropbox","Standalone",IF(F11115="LF Exciter","Standalone",IF(OR(F11115="Monitor",F11115="Virtual Wall"),IF(VLOOKUP(H11115,IRDeviceDetails!$A$1:$B$10000,2,FALSE)=0,"Standalone",IF(ISNUMBER(MATCH(H11115,ConfigGrouping!$D$1:$D$10000,0)),"Primary","Secondary")),"")))))))))</f>
        <v/>
      </c>
    </row>
    <row r="11116" spans="5:5" ht="15" customHeight="1" x14ac:dyDescent="0.35">
      <c r="E11116" s="11" t="str">
        <f>IF(F11116="Primary Timing Controller","Timing",IF(F11116="Secondary Timing Controller","Timing",IF(F11116="Star","Ethernet",IF(F11116="Door Controller","Security Solution",IF(F11116="Elevator Controller","Security Solution",IF(F11116="Range Extender","Security Solution",IF(F11116="Dropbox","Standalone",IF(F11116="LF Exciter","Standalone",IF(OR(F11116="Monitor",F11116="Virtual Wall"),IF(VLOOKUP(H11116,IRDeviceDetails!$A$1:$B$10000,2,FALSE)=0,"Standalone",IF(ISNUMBER(MATCH(H11116,ConfigGrouping!$D$1:$D$10000,0)),"Primary","Secondary")),"")))))))))</f>
        <v/>
      </c>
    </row>
    <row r="11117" spans="5:5" ht="15" customHeight="1" x14ac:dyDescent="0.35">
      <c r="E11117" s="11" t="str">
        <f>IF(F11117="Primary Timing Controller","Timing",IF(F11117="Secondary Timing Controller","Timing",IF(F11117="Star","Ethernet",IF(F11117="Door Controller","Security Solution",IF(F11117="Elevator Controller","Security Solution",IF(F11117="Range Extender","Security Solution",IF(F11117="Dropbox","Standalone",IF(F11117="LF Exciter","Standalone",IF(OR(F11117="Monitor",F11117="Virtual Wall"),IF(VLOOKUP(H11117,IRDeviceDetails!$A$1:$B$10000,2,FALSE)=0,"Standalone",IF(ISNUMBER(MATCH(H11117,ConfigGrouping!$D$1:$D$10000,0)),"Primary","Secondary")),"")))))))))</f>
        <v/>
      </c>
    </row>
    <row r="11118" spans="5:5" ht="15" customHeight="1" x14ac:dyDescent="0.35">
      <c r="E11118" s="11" t="str">
        <f>IF(F11118="Primary Timing Controller","Timing",IF(F11118="Secondary Timing Controller","Timing",IF(F11118="Star","Ethernet",IF(F11118="Door Controller","Security Solution",IF(F11118="Elevator Controller","Security Solution",IF(F11118="Range Extender","Security Solution",IF(F11118="Dropbox","Standalone",IF(F11118="LF Exciter","Standalone",IF(OR(F11118="Monitor",F11118="Virtual Wall"),IF(VLOOKUP(H11118,IRDeviceDetails!$A$1:$B$10000,2,FALSE)=0,"Standalone",IF(ISNUMBER(MATCH(H11118,ConfigGrouping!$D$1:$D$10000,0)),"Primary","Secondary")),"")))))))))</f>
        <v/>
      </c>
    </row>
    <row r="11119" spans="5:5" ht="15" customHeight="1" x14ac:dyDescent="0.35">
      <c r="E11119" s="11" t="str">
        <f>IF(F11119="Primary Timing Controller","Timing",IF(F11119="Secondary Timing Controller","Timing",IF(F11119="Star","Ethernet",IF(F11119="Door Controller","Security Solution",IF(F11119="Elevator Controller","Security Solution",IF(F11119="Range Extender","Security Solution",IF(F11119="Dropbox","Standalone",IF(F11119="LF Exciter","Standalone",IF(OR(F11119="Monitor",F11119="Virtual Wall"),IF(VLOOKUP(H11119,IRDeviceDetails!$A$1:$B$10000,2,FALSE)=0,"Standalone",IF(ISNUMBER(MATCH(H11119,ConfigGrouping!$D$1:$D$10000,0)),"Primary","Secondary")),"")))))))))</f>
        <v/>
      </c>
    </row>
    <row r="11120" spans="5:5" ht="15" customHeight="1" x14ac:dyDescent="0.35">
      <c r="E11120" s="11" t="str">
        <f>IF(F11120="Primary Timing Controller","Timing",IF(F11120="Secondary Timing Controller","Timing",IF(F11120="Star","Ethernet",IF(F11120="Door Controller","Security Solution",IF(F11120="Elevator Controller","Security Solution",IF(F11120="Range Extender","Security Solution",IF(F11120="Dropbox","Standalone",IF(F11120="LF Exciter","Standalone",IF(OR(F11120="Monitor",F11120="Virtual Wall"),IF(VLOOKUP(H11120,IRDeviceDetails!$A$1:$B$10000,2,FALSE)=0,"Standalone",IF(ISNUMBER(MATCH(H11120,ConfigGrouping!$D$1:$D$10000,0)),"Primary","Secondary")),"")))))))))</f>
        <v/>
      </c>
    </row>
    <row r="11121" spans="5:5" ht="15" customHeight="1" x14ac:dyDescent="0.35">
      <c r="E11121" s="11" t="str">
        <f>IF(F11121="Primary Timing Controller","Timing",IF(F11121="Secondary Timing Controller","Timing",IF(F11121="Star","Ethernet",IF(F11121="Door Controller","Security Solution",IF(F11121="Elevator Controller","Security Solution",IF(F11121="Range Extender","Security Solution",IF(F11121="Dropbox","Standalone",IF(F11121="LF Exciter","Standalone",IF(OR(F11121="Monitor",F11121="Virtual Wall"),IF(VLOOKUP(H11121,IRDeviceDetails!$A$1:$B$10000,2,FALSE)=0,"Standalone",IF(ISNUMBER(MATCH(H11121,ConfigGrouping!$D$1:$D$10000,0)),"Primary","Secondary")),"")))))))))</f>
        <v/>
      </c>
    </row>
    <row r="11122" spans="5:5" ht="15" customHeight="1" x14ac:dyDescent="0.35">
      <c r="E11122" s="11" t="str">
        <f>IF(F11122="Primary Timing Controller","Timing",IF(F11122="Secondary Timing Controller","Timing",IF(F11122="Star","Ethernet",IF(F11122="Door Controller","Security Solution",IF(F11122="Elevator Controller","Security Solution",IF(F11122="Range Extender","Security Solution",IF(F11122="Dropbox","Standalone",IF(F11122="LF Exciter","Standalone",IF(OR(F11122="Monitor",F11122="Virtual Wall"),IF(VLOOKUP(H11122,IRDeviceDetails!$A$1:$B$10000,2,FALSE)=0,"Standalone",IF(ISNUMBER(MATCH(H11122,ConfigGrouping!$D$1:$D$10000,0)),"Primary","Secondary")),"")))))))))</f>
        <v/>
      </c>
    </row>
    <row r="11123" spans="5:5" ht="15" customHeight="1" x14ac:dyDescent="0.35">
      <c r="E11123" s="11" t="str">
        <f>IF(F11123="Primary Timing Controller","Timing",IF(F11123="Secondary Timing Controller","Timing",IF(F11123="Star","Ethernet",IF(F11123="Door Controller","Security Solution",IF(F11123="Elevator Controller","Security Solution",IF(F11123="Range Extender","Security Solution",IF(F11123="Dropbox","Standalone",IF(F11123="LF Exciter","Standalone",IF(OR(F11123="Monitor",F11123="Virtual Wall"),IF(VLOOKUP(H11123,IRDeviceDetails!$A$1:$B$10000,2,FALSE)=0,"Standalone",IF(ISNUMBER(MATCH(H11123,ConfigGrouping!$D$1:$D$10000,0)),"Primary","Secondary")),"")))))))))</f>
        <v/>
      </c>
    </row>
    <row r="11124" spans="5:5" ht="15" customHeight="1" x14ac:dyDescent="0.35">
      <c r="E11124" s="11" t="str">
        <f>IF(F11124="Primary Timing Controller","Timing",IF(F11124="Secondary Timing Controller","Timing",IF(F11124="Star","Ethernet",IF(F11124="Door Controller","Security Solution",IF(F11124="Elevator Controller","Security Solution",IF(F11124="Range Extender","Security Solution",IF(F11124="Dropbox","Standalone",IF(F11124="LF Exciter","Standalone",IF(OR(F11124="Monitor",F11124="Virtual Wall"),IF(VLOOKUP(H11124,IRDeviceDetails!$A$1:$B$10000,2,FALSE)=0,"Standalone",IF(ISNUMBER(MATCH(H11124,ConfigGrouping!$D$1:$D$10000,0)),"Primary","Secondary")),"")))))))))</f>
        <v/>
      </c>
    </row>
    <row r="11125" spans="5:5" ht="15" customHeight="1" x14ac:dyDescent="0.35">
      <c r="E11125" s="11" t="str">
        <f>IF(F11125="Primary Timing Controller","Timing",IF(F11125="Secondary Timing Controller","Timing",IF(F11125="Star","Ethernet",IF(F11125="Door Controller","Security Solution",IF(F11125="Elevator Controller","Security Solution",IF(F11125="Range Extender","Security Solution",IF(F11125="Dropbox","Standalone",IF(F11125="LF Exciter","Standalone",IF(OR(F11125="Monitor",F11125="Virtual Wall"),IF(VLOOKUP(H11125,IRDeviceDetails!$A$1:$B$10000,2,FALSE)=0,"Standalone",IF(ISNUMBER(MATCH(H11125,ConfigGrouping!$D$1:$D$10000,0)),"Primary","Secondary")),"")))))))))</f>
        <v/>
      </c>
    </row>
    <row r="11126" spans="5:5" ht="15" customHeight="1" x14ac:dyDescent="0.35">
      <c r="E11126" s="11" t="str">
        <f>IF(F11126="Primary Timing Controller","Timing",IF(F11126="Secondary Timing Controller","Timing",IF(F11126="Star","Ethernet",IF(F11126="Door Controller","Security Solution",IF(F11126="Elevator Controller","Security Solution",IF(F11126="Range Extender","Security Solution",IF(F11126="Dropbox","Standalone",IF(F11126="LF Exciter","Standalone",IF(OR(F11126="Monitor",F11126="Virtual Wall"),IF(VLOOKUP(H11126,IRDeviceDetails!$A$1:$B$10000,2,FALSE)=0,"Standalone",IF(ISNUMBER(MATCH(H11126,ConfigGrouping!$D$1:$D$10000,0)),"Primary","Secondary")),"")))))))))</f>
        <v/>
      </c>
    </row>
    <row r="11127" spans="5:5" ht="15" customHeight="1" x14ac:dyDescent="0.35">
      <c r="E11127" s="11" t="str">
        <f>IF(F11127="Primary Timing Controller","Timing",IF(F11127="Secondary Timing Controller","Timing",IF(F11127="Star","Ethernet",IF(F11127="Door Controller","Security Solution",IF(F11127="Elevator Controller","Security Solution",IF(F11127="Range Extender","Security Solution",IF(F11127="Dropbox","Standalone",IF(F11127="LF Exciter","Standalone",IF(OR(F11127="Monitor",F11127="Virtual Wall"),IF(VLOOKUP(H11127,IRDeviceDetails!$A$1:$B$10000,2,FALSE)=0,"Standalone",IF(ISNUMBER(MATCH(H11127,ConfigGrouping!$D$1:$D$10000,0)),"Primary","Secondary")),"")))))))))</f>
        <v/>
      </c>
    </row>
    <row r="11128" spans="5:5" ht="15" customHeight="1" x14ac:dyDescent="0.35">
      <c r="E11128" s="11" t="str">
        <f>IF(F11128="Primary Timing Controller","Timing",IF(F11128="Secondary Timing Controller","Timing",IF(F11128="Star","Ethernet",IF(F11128="Door Controller","Security Solution",IF(F11128="Elevator Controller","Security Solution",IF(F11128="Range Extender","Security Solution",IF(F11128="Dropbox","Standalone",IF(F11128="LF Exciter","Standalone",IF(OR(F11128="Monitor",F11128="Virtual Wall"),IF(VLOOKUP(H11128,IRDeviceDetails!$A$1:$B$10000,2,FALSE)=0,"Standalone",IF(ISNUMBER(MATCH(H11128,ConfigGrouping!$D$1:$D$10000,0)),"Primary","Secondary")),"")))))))))</f>
        <v/>
      </c>
    </row>
    <row r="11129" spans="5:5" ht="15" customHeight="1" x14ac:dyDescent="0.35">
      <c r="E11129" s="11" t="str">
        <f>IF(F11129="Primary Timing Controller","Timing",IF(F11129="Secondary Timing Controller","Timing",IF(F11129="Star","Ethernet",IF(F11129="Door Controller","Security Solution",IF(F11129="Elevator Controller","Security Solution",IF(F11129="Range Extender","Security Solution",IF(F11129="Dropbox","Standalone",IF(F11129="LF Exciter","Standalone",IF(OR(F11129="Monitor",F11129="Virtual Wall"),IF(VLOOKUP(H11129,IRDeviceDetails!$A$1:$B$10000,2,FALSE)=0,"Standalone",IF(ISNUMBER(MATCH(H11129,ConfigGrouping!$D$1:$D$10000,0)),"Primary","Secondary")),"")))))))))</f>
        <v/>
      </c>
    </row>
    <row r="11130" spans="5:5" ht="15" customHeight="1" x14ac:dyDescent="0.35">
      <c r="E11130" s="11" t="str">
        <f>IF(F11130="Primary Timing Controller","Timing",IF(F11130="Secondary Timing Controller","Timing",IF(F11130="Star","Ethernet",IF(F11130="Door Controller","Security Solution",IF(F11130="Elevator Controller","Security Solution",IF(F11130="Range Extender","Security Solution",IF(F11130="Dropbox","Standalone",IF(F11130="LF Exciter","Standalone",IF(OR(F11130="Monitor",F11130="Virtual Wall"),IF(VLOOKUP(H11130,IRDeviceDetails!$A$1:$B$10000,2,FALSE)=0,"Standalone",IF(ISNUMBER(MATCH(H11130,ConfigGrouping!$D$1:$D$10000,0)),"Primary","Secondary")),"")))))))))</f>
        <v/>
      </c>
    </row>
    <row r="11131" spans="5:5" ht="15" customHeight="1" x14ac:dyDescent="0.35">
      <c r="E11131" s="11" t="str">
        <f>IF(F11131="Primary Timing Controller","Timing",IF(F11131="Secondary Timing Controller","Timing",IF(F11131="Star","Ethernet",IF(F11131="Door Controller","Security Solution",IF(F11131="Elevator Controller","Security Solution",IF(F11131="Range Extender","Security Solution",IF(F11131="Dropbox","Standalone",IF(F11131="LF Exciter","Standalone",IF(OR(F11131="Monitor",F11131="Virtual Wall"),IF(VLOOKUP(H11131,IRDeviceDetails!$A$1:$B$10000,2,FALSE)=0,"Standalone",IF(ISNUMBER(MATCH(H11131,ConfigGrouping!$D$1:$D$10000,0)),"Primary","Secondary")),"")))))))))</f>
        <v/>
      </c>
    </row>
    <row r="11132" spans="5:5" ht="15" customHeight="1" x14ac:dyDescent="0.35">
      <c r="E11132" s="11" t="str">
        <f>IF(F11132="Primary Timing Controller","Timing",IF(F11132="Secondary Timing Controller","Timing",IF(F11132="Star","Ethernet",IF(F11132="Door Controller","Security Solution",IF(F11132="Elevator Controller","Security Solution",IF(F11132="Range Extender","Security Solution",IF(F11132="Dropbox","Standalone",IF(F11132="LF Exciter","Standalone",IF(OR(F11132="Monitor",F11132="Virtual Wall"),IF(VLOOKUP(H11132,IRDeviceDetails!$A$1:$B$10000,2,FALSE)=0,"Standalone",IF(ISNUMBER(MATCH(H11132,ConfigGrouping!$D$1:$D$10000,0)),"Primary","Secondary")),"")))))))))</f>
        <v/>
      </c>
    </row>
    <row r="11133" spans="5:5" ht="15" customHeight="1" x14ac:dyDescent="0.35">
      <c r="E11133" s="11" t="str">
        <f>IF(F11133="Primary Timing Controller","Timing",IF(F11133="Secondary Timing Controller","Timing",IF(F11133="Star","Ethernet",IF(F11133="Door Controller","Security Solution",IF(F11133="Elevator Controller","Security Solution",IF(F11133="Range Extender","Security Solution",IF(F11133="Dropbox","Standalone",IF(F11133="LF Exciter","Standalone",IF(OR(F11133="Monitor",F11133="Virtual Wall"),IF(VLOOKUP(H11133,IRDeviceDetails!$A$1:$B$10000,2,FALSE)=0,"Standalone",IF(ISNUMBER(MATCH(H11133,ConfigGrouping!$D$1:$D$10000,0)),"Primary","Secondary")),"")))))))))</f>
        <v/>
      </c>
    </row>
    <row r="11134" spans="5:5" ht="15" customHeight="1" x14ac:dyDescent="0.35">
      <c r="E11134" s="11" t="str">
        <f>IF(F11134="Primary Timing Controller","Timing",IF(F11134="Secondary Timing Controller","Timing",IF(F11134="Star","Ethernet",IF(F11134="Door Controller","Security Solution",IF(F11134="Elevator Controller","Security Solution",IF(F11134="Range Extender","Security Solution",IF(F11134="Dropbox","Standalone",IF(F11134="LF Exciter","Standalone",IF(OR(F11134="Monitor",F11134="Virtual Wall"),IF(VLOOKUP(H11134,IRDeviceDetails!$A$1:$B$10000,2,FALSE)=0,"Standalone",IF(ISNUMBER(MATCH(H11134,ConfigGrouping!$D$1:$D$10000,0)),"Primary","Secondary")),"")))))))))</f>
        <v/>
      </c>
    </row>
    <row r="11135" spans="5:5" ht="15" customHeight="1" x14ac:dyDescent="0.35">
      <c r="E11135" s="11" t="str">
        <f>IF(F11135="Primary Timing Controller","Timing",IF(F11135="Secondary Timing Controller","Timing",IF(F11135="Star","Ethernet",IF(F11135="Door Controller","Security Solution",IF(F11135="Elevator Controller","Security Solution",IF(F11135="Range Extender","Security Solution",IF(F11135="Dropbox","Standalone",IF(F11135="LF Exciter","Standalone",IF(OR(F11135="Monitor",F11135="Virtual Wall"),IF(VLOOKUP(H11135,IRDeviceDetails!$A$1:$B$10000,2,FALSE)=0,"Standalone",IF(ISNUMBER(MATCH(H11135,ConfigGrouping!$D$1:$D$10000,0)),"Primary","Secondary")),"")))))))))</f>
        <v/>
      </c>
    </row>
    <row r="11136" spans="5:5" ht="15" customHeight="1" x14ac:dyDescent="0.35">
      <c r="E11136" s="11" t="str">
        <f>IF(F11136="Primary Timing Controller","Timing",IF(F11136="Secondary Timing Controller","Timing",IF(F11136="Star","Ethernet",IF(F11136="Door Controller","Security Solution",IF(F11136="Elevator Controller","Security Solution",IF(F11136="Range Extender","Security Solution",IF(F11136="Dropbox","Standalone",IF(F11136="LF Exciter","Standalone",IF(OR(F11136="Monitor",F11136="Virtual Wall"),IF(VLOOKUP(H11136,IRDeviceDetails!$A$1:$B$10000,2,FALSE)=0,"Standalone",IF(ISNUMBER(MATCH(H11136,ConfigGrouping!$D$1:$D$10000,0)),"Primary","Secondary")),"")))))))))</f>
        <v/>
      </c>
    </row>
    <row r="11137" spans="5:5" ht="15" customHeight="1" x14ac:dyDescent="0.35">
      <c r="E11137" s="11" t="str">
        <f>IF(F11137="Primary Timing Controller","Timing",IF(F11137="Secondary Timing Controller","Timing",IF(F11137="Star","Ethernet",IF(F11137="Door Controller","Security Solution",IF(F11137="Elevator Controller","Security Solution",IF(F11137="Range Extender","Security Solution",IF(F11137="Dropbox","Standalone",IF(F11137="LF Exciter","Standalone",IF(OR(F11137="Monitor",F11137="Virtual Wall"),IF(VLOOKUP(H11137,IRDeviceDetails!$A$1:$B$10000,2,FALSE)=0,"Standalone",IF(ISNUMBER(MATCH(H11137,ConfigGrouping!$D$1:$D$10000,0)),"Primary","Secondary")),"")))))))))</f>
        <v/>
      </c>
    </row>
    <row r="11138" spans="5:5" ht="15" customHeight="1" x14ac:dyDescent="0.35">
      <c r="E11138" s="11" t="str">
        <f>IF(F11138="Primary Timing Controller","Timing",IF(F11138="Secondary Timing Controller","Timing",IF(F11138="Star","Ethernet",IF(F11138="Door Controller","Security Solution",IF(F11138="Elevator Controller","Security Solution",IF(F11138="Range Extender","Security Solution",IF(F11138="Dropbox","Standalone",IF(F11138="LF Exciter","Standalone",IF(OR(F11138="Monitor",F11138="Virtual Wall"),IF(VLOOKUP(H11138,IRDeviceDetails!$A$1:$B$10000,2,FALSE)=0,"Standalone",IF(ISNUMBER(MATCH(H11138,ConfigGrouping!$D$1:$D$10000,0)),"Primary","Secondary")),"")))))))))</f>
        <v/>
      </c>
    </row>
    <row r="11139" spans="5:5" ht="15" customHeight="1" x14ac:dyDescent="0.35">
      <c r="E11139" s="11" t="str">
        <f>IF(F11139="Primary Timing Controller","Timing",IF(F11139="Secondary Timing Controller","Timing",IF(F11139="Star","Ethernet",IF(F11139="Door Controller","Security Solution",IF(F11139="Elevator Controller","Security Solution",IF(F11139="Range Extender","Security Solution",IF(F11139="Dropbox","Standalone",IF(F11139="LF Exciter","Standalone",IF(OR(F11139="Monitor",F11139="Virtual Wall"),IF(VLOOKUP(H11139,IRDeviceDetails!$A$1:$B$10000,2,FALSE)=0,"Standalone",IF(ISNUMBER(MATCH(H11139,ConfigGrouping!$D$1:$D$10000,0)),"Primary","Secondary")),"")))))))))</f>
        <v/>
      </c>
    </row>
    <row r="11140" spans="5:5" ht="15" customHeight="1" x14ac:dyDescent="0.35">
      <c r="E11140" s="11" t="str">
        <f>IF(F11140="Primary Timing Controller","Timing",IF(F11140="Secondary Timing Controller","Timing",IF(F11140="Star","Ethernet",IF(F11140="Door Controller","Security Solution",IF(F11140="Elevator Controller","Security Solution",IF(F11140="Range Extender","Security Solution",IF(F11140="Dropbox","Standalone",IF(F11140="LF Exciter","Standalone",IF(OR(F11140="Monitor",F11140="Virtual Wall"),IF(VLOOKUP(H11140,IRDeviceDetails!$A$1:$B$10000,2,FALSE)=0,"Standalone",IF(ISNUMBER(MATCH(H11140,ConfigGrouping!$D$1:$D$10000,0)),"Primary","Secondary")),"")))))))))</f>
        <v/>
      </c>
    </row>
    <row r="11141" spans="5:5" ht="15" customHeight="1" x14ac:dyDescent="0.35">
      <c r="E11141" s="11" t="str">
        <f>IF(F11141="Primary Timing Controller","Timing",IF(F11141="Secondary Timing Controller","Timing",IF(F11141="Star","Ethernet",IF(F11141="Door Controller","Security Solution",IF(F11141="Elevator Controller","Security Solution",IF(F11141="Range Extender","Security Solution",IF(F11141="Dropbox","Standalone",IF(F11141="LF Exciter","Standalone",IF(OR(F11141="Monitor",F11141="Virtual Wall"),IF(VLOOKUP(H11141,IRDeviceDetails!$A$1:$B$10000,2,FALSE)=0,"Standalone",IF(ISNUMBER(MATCH(H11141,ConfigGrouping!$D$1:$D$10000,0)),"Primary","Secondary")),"")))))))))</f>
        <v/>
      </c>
    </row>
    <row r="11142" spans="5:5" ht="15" customHeight="1" x14ac:dyDescent="0.35">
      <c r="E11142" s="11" t="str">
        <f>IF(F11142="Primary Timing Controller","Timing",IF(F11142="Secondary Timing Controller","Timing",IF(F11142="Star","Ethernet",IF(F11142="Door Controller","Security Solution",IF(F11142="Elevator Controller","Security Solution",IF(F11142="Range Extender","Security Solution",IF(F11142="Dropbox","Standalone",IF(F11142="LF Exciter","Standalone",IF(OR(F11142="Monitor",F11142="Virtual Wall"),IF(VLOOKUP(H11142,IRDeviceDetails!$A$1:$B$10000,2,FALSE)=0,"Standalone",IF(ISNUMBER(MATCH(H11142,ConfigGrouping!$D$1:$D$10000,0)),"Primary","Secondary")),"")))))))))</f>
        <v/>
      </c>
    </row>
    <row r="11143" spans="5:5" ht="15" customHeight="1" x14ac:dyDescent="0.35">
      <c r="E11143" s="11" t="str">
        <f>IF(F11143="Primary Timing Controller","Timing",IF(F11143="Secondary Timing Controller","Timing",IF(F11143="Star","Ethernet",IF(F11143="Door Controller","Security Solution",IF(F11143="Elevator Controller","Security Solution",IF(F11143="Range Extender","Security Solution",IF(F11143="Dropbox","Standalone",IF(F11143="LF Exciter","Standalone",IF(OR(F11143="Monitor",F11143="Virtual Wall"),IF(VLOOKUP(H11143,IRDeviceDetails!$A$1:$B$10000,2,FALSE)=0,"Standalone",IF(ISNUMBER(MATCH(H11143,ConfigGrouping!$D$1:$D$10000,0)),"Primary","Secondary")),"")))))))))</f>
        <v/>
      </c>
    </row>
    <row r="11144" spans="5:5" ht="15" customHeight="1" x14ac:dyDescent="0.35">
      <c r="E11144" s="11" t="str">
        <f>IF(F11144="Primary Timing Controller","Timing",IF(F11144="Secondary Timing Controller","Timing",IF(F11144="Star","Ethernet",IF(F11144="Door Controller","Security Solution",IF(F11144="Elevator Controller","Security Solution",IF(F11144="Range Extender","Security Solution",IF(F11144="Dropbox","Standalone",IF(F11144="LF Exciter","Standalone",IF(OR(F11144="Monitor",F11144="Virtual Wall"),IF(VLOOKUP(H11144,IRDeviceDetails!$A$1:$B$10000,2,FALSE)=0,"Standalone",IF(ISNUMBER(MATCH(H11144,ConfigGrouping!$D$1:$D$10000,0)),"Primary","Secondary")),"")))))))))</f>
        <v/>
      </c>
    </row>
    <row r="11145" spans="5:5" ht="15" customHeight="1" x14ac:dyDescent="0.35">
      <c r="E11145" s="11" t="str">
        <f>IF(F11145="Primary Timing Controller","Timing",IF(F11145="Secondary Timing Controller","Timing",IF(F11145="Star","Ethernet",IF(F11145="Door Controller","Security Solution",IF(F11145="Elevator Controller","Security Solution",IF(F11145="Range Extender","Security Solution",IF(F11145="Dropbox","Standalone",IF(F11145="LF Exciter","Standalone",IF(OR(F11145="Monitor",F11145="Virtual Wall"),IF(VLOOKUP(H11145,IRDeviceDetails!$A$1:$B$10000,2,FALSE)=0,"Standalone",IF(ISNUMBER(MATCH(H11145,ConfigGrouping!$D$1:$D$10000,0)),"Primary","Secondary")),"")))))))))</f>
        <v/>
      </c>
    </row>
    <row r="11146" spans="5:5" ht="15" customHeight="1" x14ac:dyDescent="0.35">
      <c r="E11146" s="11" t="str">
        <f>IF(F11146="Primary Timing Controller","Timing",IF(F11146="Secondary Timing Controller","Timing",IF(F11146="Star","Ethernet",IF(F11146="Door Controller","Security Solution",IF(F11146="Elevator Controller","Security Solution",IF(F11146="Range Extender","Security Solution",IF(F11146="Dropbox","Standalone",IF(F11146="LF Exciter","Standalone",IF(OR(F11146="Monitor",F11146="Virtual Wall"),IF(VLOOKUP(H11146,IRDeviceDetails!$A$1:$B$10000,2,FALSE)=0,"Standalone",IF(ISNUMBER(MATCH(H11146,ConfigGrouping!$D$1:$D$10000,0)),"Primary","Secondary")),"")))))))))</f>
        <v/>
      </c>
    </row>
    <row r="11147" spans="5:5" ht="15" customHeight="1" x14ac:dyDescent="0.35">
      <c r="E11147" s="11" t="str">
        <f>IF(F11147="Primary Timing Controller","Timing",IF(F11147="Secondary Timing Controller","Timing",IF(F11147="Star","Ethernet",IF(F11147="Door Controller","Security Solution",IF(F11147="Elevator Controller","Security Solution",IF(F11147="Range Extender","Security Solution",IF(F11147="Dropbox","Standalone",IF(F11147="LF Exciter","Standalone",IF(OR(F11147="Monitor",F11147="Virtual Wall"),IF(VLOOKUP(H11147,IRDeviceDetails!$A$1:$B$10000,2,FALSE)=0,"Standalone",IF(ISNUMBER(MATCH(H11147,ConfigGrouping!$D$1:$D$10000,0)),"Primary","Secondary")),"")))))))))</f>
        <v/>
      </c>
    </row>
    <row r="11148" spans="5:5" ht="15" customHeight="1" x14ac:dyDescent="0.35">
      <c r="E11148" s="11" t="str">
        <f>IF(F11148="Primary Timing Controller","Timing",IF(F11148="Secondary Timing Controller","Timing",IF(F11148="Star","Ethernet",IF(F11148="Door Controller","Security Solution",IF(F11148="Elevator Controller","Security Solution",IF(F11148="Range Extender","Security Solution",IF(F11148="Dropbox","Standalone",IF(F11148="LF Exciter","Standalone",IF(OR(F11148="Monitor",F11148="Virtual Wall"),IF(VLOOKUP(H11148,IRDeviceDetails!$A$1:$B$10000,2,FALSE)=0,"Standalone",IF(ISNUMBER(MATCH(H11148,ConfigGrouping!$D$1:$D$10000,0)),"Primary","Secondary")),"")))))))))</f>
        <v/>
      </c>
    </row>
    <row r="11149" spans="5:5" ht="15" customHeight="1" x14ac:dyDescent="0.35">
      <c r="E11149" s="11" t="str">
        <f>IF(F11149="Primary Timing Controller","Timing",IF(F11149="Secondary Timing Controller","Timing",IF(F11149="Star","Ethernet",IF(F11149="Door Controller","Security Solution",IF(F11149="Elevator Controller","Security Solution",IF(F11149="Range Extender","Security Solution",IF(F11149="Dropbox","Standalone",IF(F11149="LF Exciter","Standalone",IF(OR(F11149="Monitor",F11149="Virtual Wall"),IF(VLOOKUP(H11149,IRDeviceDetails!$A$1:$B$10000,2,FALSE)=0,"Standalone",IF(ISNUMBER(MATCH(H11149,ConfigGrouping!$D$1:$D$10000,0)),"Primary","Secondary")),"")))))))))</f>
        <v/>
      </c>
    </row>
    <row r="11150" spans="5:5" ht="15" customHeight="1" x14ac:dyDescent="0.35">
      <c r="E11150" s="11" t="str">
        <f>IF(F11150="Primary Timing Controller","Timing",IF(F11150="Secondary Timing Controller","Timing",IF(F11150="Star","Ethernet",IF(F11150="Door Controller","Security Solution",IF(F11150="Elevator Controller","Security Solution",IF(F11150="Range Extender","Security Solution",IF(F11150="Dropbox","Standalone",IF(F11150="LF Exciter","Standalone",IF(OR(F11150="Monitor",F11150="Virtual Wall"),IF(VLOOKUP(H11150,IRDeviceDetails!$A$1:$B$10000,2,FALSE)=0,"Standalone",IF(ISNUMBER(MATCH(H11150,ConfigGrouping!$D$1:$D$10000,0)),"Primary","Secondary")),"")))))))))</f>
        <v/>
      </c>
    </row>
    <row r="11151" spans="5:5" ht="15" customHeight="1" x14ac:dyDescent="0.35">
      <c r="E11151" s="11" t="str">
        <f>IF(F11151="Primary Timing Controller","Timing",IF(F11151="Secondary Timing Controller","Timing",IF(F11151="Star","Ethernet",IF(F11151="Door Controller","Security Solution",IF(F11151="Elevator Controller","Security Solution",IF(F11151="Range Extender","Security Solution",IF(F11151="Dropbox","Standalone",IF(F11151="LF Exciter","Standalone",IF(OR(F11151="Monitor",F11151="Virtual Wall"),IF(VLOOKUP(H11151,IRDeviceDetails!$A$1:$B$10000,2,FALSE)=0,"Standalone",IF(ISNUMBER(MATCH(H11151,ConfigGrouping!$D$1:$D$10000,0)),"Primary","Secondary")),"")))))))))</f>
        <v/>
      </c>
    </row>
    <row r="11152" spans="5:5" ht="15" customHeight="1" x14ac:dyDescent="0.35">
      <c r="E11152" s="11" t="str">
        <f>IF(F11152="Primary Timing Controller","Timing",IF(F11152="Secondary Timing Controller","Timing",IF(F11152="Star","Ethernet",IF(F11152="Door Controller","Security Solution",IF(F11152="Elevator Controller","Security Solution",IF(F11152="Range Extender","Security Solution",IF(F11152="Dropbox","Standalone",IF(F11152="LF Exciter","Standalone",IF(OR(F11152="Monitor",F11152="Virtual Wall"),IF(VLOOKUP(H11152,IRDeviceDetails!$A$1:$B$10000,2,FALSE)=0,"Standalone",IF(ISNUMBER(MATCH(H11152,ConfigGrouping!$D$1:$D$10000,0)),"Primary","Secondary")),"")))))))))</f>
        <v/>
      </c>
    </row>
    <row r="11153" spans="5:5" ht="15" customHeight="1" x14ac:dyDescent="0.35">
      <c r="E11153" s="11" t="str">
        <f>IF(F11153="Primary Timing Controller","Timing",IF(F11153="Secondary Timing Controller","Timing",IF(F11153="Star","Ethernet",IF(F11153="Door Controller","Security Solution",IF(F11153="Elevator Controller","Security Solution",IF(F11153="Range Extender","Security Solution",IF(F11153="Dropbox","Standalone",IF(F11153="LF Exciter","Standalone",IF(OR(F11153="Monitor",F11153="Virtual Wall"),IF(VLOOKUP(H11153,IRDeviceDetails!$A$1:$B$10000,2,FALSE)=0,"Standalone",IF(ISNUMBER(MATCH(H11153,ConfigGrouping!$D$1:$D$10000,0)),"Primary","Secondary")),"")))))))))</f>
        <v/>
      </c>
    </row>
    <row r="11154" spans="5:5" ht="15" customHeight="1" x14ac:dyDescent="0.35">
      <c r="E11154" s="11" t="str">
        <f>IF(F11154="Primary Timing Controller","Timing",IF(F11154="Secondary Timing Controller","Timing",IF(F11154="Star","Ethernet",IF(F11154="Door Controller","Security Solution",IF(F11154="Elevator Controller","Security Solution",IF(F11154="Range Extender","Security Solution",IF(F11154="Dropbox","Standalone",IF(F11154="LF Exciter","Standalone",IF(OR(F11154="Monitor",F11154="Virtual Wall"),IF(VLOOKUP(H11154,IRDeviceDetails!$A$1:$B$10000,2,FALSE)=0,"Standalone",IF(ISNUMBER(MATCH(H11154,ConfigGrouping!$D$1:$D$10000,0)),"Primary","Secondary")),"")))))))))</f>
        <v/>
      </c>
    </row>
    <row r="11155" spans="5:5" ht="15" customHeight="1" x14ac:dyDescent="0.35">
      <c r="E11155" s="11" t="str">
        <f>IF(F11155="Primary Timing Controller","Timing",IF(F11155="Secondary Timing Controller","Timing",IF(F11155="Star","Ethernet",IF(F11155="Door Controller","Security Solution",IF(F11155="Elevator Controller","Security Solution",IF(F11155="Range Extender","Security Solution",IF(F11155="Dropbox","Standalone",IF(F11155="LF Exciter","Standalone",IF(OR(F11155="Monitor",F11155="Virtual Wall"),IF(VLOOKUP(H11155,IRDeviceDetails!$A$1:$B$10000,2,FALSE)=0,"Standalone",IF(ISNUMBER(MATCH(H11155,ConfigGrouping!$D$1:$D$10000,0)),"Primary","Secondary")),"")))))))))</f>
        <v/>
      </c>
    </row>
    <row r="11156" spans="5:5" ht="15" customHeight="1" x14ac:dyDescent="0.35">
      <c r="E11156" s="11" t="str">
        <f>IF(F11156="Primary Timing Controller","Timing",IF(F11156="Secondary Timing Controller","Timing",IF(F11156="Star","Ethernet",IF(F11156="Door Controller","Security Solution",IF(F11156="Elevator Controller","Security Solution",IF(F11156="Range Extender","Security Solution",IF(F11156="Dropbox","Standalone",IF(F11156="LF Exciter","Standalone",IF(OR(F11156="Monitor",F11156="Virtual Wall"),IF(VLOOKUP(H11156,IRDeviceDetails!$A$1:$B$10000,2,FALSE)=0,"Standalone",IF(ISNUMBER(MATCH(H11156,ConfigGrouping!$D$1:$D$10000,0)),"Primary","Secondary")),"")))))))))</f>
        <v/>
      </c>
    </row>
    <row r="11157" spans="5:5" ht="15" customHeight="1" x14ac:dyDescent="0.35">
      <c r="E11157" s="11" t="str">
        <f>IF(F11157="Primary Timing Controller","Timing",IF(F11157="Secondary Timing Controller","Timing",IF(F11157="Star","Ethernet",IF(F11157="Door Controller","Security Solution",IF(F11157="Elevator Controller","Security Solution",IF(F11157="Range Extender","Security Solution",IF(F11157="Dropbox","Standalone",IF(F11157="LF Exciter","Standalone",IF(OR(F11157="Monitor",F11157="Virtual Wall"),IF(VLOOKUP(H11157,IRDeviceDetails!$A$1:$B$10000,2,FALSE)=0,"Standalone",IF(ISNUMBER(MATCH(H11157,ConfigGrouping!$D$1:$D$10000,0)),"Primary","Secondary")),"")))))))))</f>
        <v/>
      </c>
    </row>
    <row r="11158" spans="5:5" ht="15" customHeight="1" x14ac:dyDescent="0.35">
      <c r="E11158" s="11" t="str">
        <f>IF(F11158="Primary Timing Controller","Timing",IF(F11158="Secondary Timing Controller","Timing",IF(F11158="Star","Ethernet",IF(F11158="Door Controller","Security Solution",IF(F11158="Elevator Controller","Security Solution",IF(F11158="Range Extender","Security Solution",IF(F11158="Dropbox","Standalone",IF(F11158="LF Exciter","Standalone",IF(OR(F11158="Monitor",F11158="Virtual Wall"),IF(VLOOKUP(H11158,IRDeviceDetails!$A$1:$B$10000,2,FALSE)=0,"Standalone",IF(ISNUMBER(MATCH(H11158,ConfigGrouping!$D$1:$D$10000,0)),"Primary","Secondary")),"")))))))))</f>
        <v/>
      </c>
    </row>
    <row r="11159" spans="5:5" ht="15" customHeight="1" x14ac:dyDescent="0.35">
      <c r="E11159" s="11" t="str">
        <f>IF(F11159="Primary Timing Controller","Timing",IF(F11159="Secondary Timing Controller","Timing",IF(F11159="Star","Ethernet",IF(F11159="Door Controller","Security Solution",IF(F11159="Elevator Controller","Security Solution",IF(F11159="Range Extender","Security Solution",IF(F11159="Dropbox","Standalone",IF(F11159="LF Exciter","Standalone",IF(OR(F11159="Monitor",F11159="Virtual Wall"),IF(VLOOKUP(H11159,IRDeviceDetails!$A$1:$B$10000,2,FALSE)=0,"Standalone",IF(ISNUMBER(MATCH(H11159,ConfigGrouping!$D$1:$D$10000,0)),"Primary","Secondary")),"")))))))))</f>
        <v/>
      </c>
    </row>
    <row r="11160" spans="5:5" ht="15" customHeight="1" x14ac:dyDescent="0.35">
      <c r="E11160" s="11" t="str">
        <f>IF(F11160="Primary Timing Controller","Timing",IF(F11160="Secondary Timing Controller","Timing",IF(F11160="Star","Ethernet",IF(F11160="Door Controller","Security Solution",IF(F11160="Elevator Controller","Security Solution",IF(F11160="Range Extender","Security Solution",IF(F11160="Dropbox","Standalone",IF(F11160="LF Exciter","Standalone",IF(OR(F11160="Monitor",F11160="Virtual Wall"),IF(VLOOKUP(H11160,IRDeviceDetails!$A$1:$B$10000,2,FALSE)=0,"Standalone",IF(ISNUMBER(MATCH(H11160,ConfigGrouping!$D$1:$D$10000,0)),"Primary","Secondary")),"")))))))))</f>
        <v/>
      </c>
    </row>
    <row r="11161" spans="5:5" ht="15" customHeight="1" x14ac:dyDescent="0.35">
      <c r="E11161" s="11" t="str">
        <f>IF(F11161="Primary Timing Controller","Timing",IF(F11161="Secondary Timing Controller","Timing",IF(F11161="Star","Ethernet",IF(F11161="Door Controller","Security Solution",IF(F11161="Elevator Controller","Security Solution",IF(F11161="Range Extender","Security Solution",IF(F11161="Dropbox","Standalone",IF(F11161="LF Exciter","Standalone",IF(OR(F11161="Monitor",F11161="Virtual Wall"),IF(VLOOKUP(H11161,IRDeviceDetails!$A$1:$B$10000,2,FALSE)=0,"Standalone",IF(ISNUMBER(MATCH(H11161,ConfigGrouping!$D$1:$D$10000,0)),"Primary","Secondary")),"")))))))))</f>
        <v/>
      </c>
    </row>
    <row r="11162" spans="5:5" ht="15" customHeight="1" x14ac:dyDescent="0.35">
      <c r="E11162" s="11" t="str">
        <f>IF(F11162="Primary Timing Controller","Timing",IF(F11162="Secondary Timing Controller","Timing",IF(F11162="Star","Ethernet",IF(F11162="Door Controller","Security Solution",IF(F11162="Elevator Controller","Security Solution",IF(F11162="Range Extender","Security Solution",IF(F11162="Dropbox","Standalone",IF(F11162="LF Exciter","Standalone",IF(OR(F11162="Monitor",F11162="Virtual Wall"),IF(VLOOKUP(H11162,IRDeviceDetails!$A$1:$B$10000,2,FALSE)=0,"Standalone",IF(ISNUMBER(MATCH(H11162,ConfigGrouping!$D$1:$D$10000,0)),"Primary","Secondary")),"")))))))))</f>
        <v/>
      </c>
    </row>
    <row r="11163" spans="5:5" ht="15" customHeight="1" x14ac:dyDescent="0.35">
      <c r="E11163" s="11" t="str">
        <f>IF(F11163="Primary Timing Controller","Timing",IF(F11163="Secondary Timing Controller","Timing",IF(F11163="Star","Ethernet",IF(F11163="Door Controller","Security Solution",IF(F11163="Elevator Controller","Security Solution",IF(F11163="Range Extender","Security Solution",IF(F11163="Dropbox","Standalone",IF(F11163="LF Exciter","Standalone",IF(OR(F11163="Monitor",F11163="Virtual Wall"),IF(VLOOKUP(H11163,IRDeviceDetails!$A$1:$B$10000,2,FALSE)=0,"Standalone",IF(ISNUMBER(MATCH(H11163,ConfigGrouping!$D$1:$D$10000,0)),"Primary","Secondary")),"")))))))))</f>
        <v/>
      </c>
    </row>
    <row r="11164" spans="5:5" ht="15" customHeight="1" x14ac:dyDescent="0.35">
      <c r="E11164" s="11" t="str">
        <f>IF(F11164="Primary Timing Controller","Timing",IF(F11164="Secondary Timing Controller","Timing",IF(F11164="Star","Ethernet",IF(F11164="Door Controller","Security Solution",IF(F11164="Elevator Controller","Security Solution",IF(F11164="Range Extender","Security Solution",IF(F11164="Dropbox","Standalone",IF(F11164="LF Exciter","Standalone",IF(OR(F11164="Monitor",F11164="Virtual Wall"),IF(VLOOKUP(H11164,IRDeviceDetails!$A$1:$B$10000,2,FALSE)=0,"Standalone",IF(ISNUMBER(MATCH(H11164,ConfigGrouping!$D$1:$D$10000,0)),"Primary","Secondary")),"")))))))))</f>
        <v/>
      </c>
    </row>
    <row r="11165" spans="5:5" ht="15" customHeight="1" x14ac:dyDescent="0.35">
      <c r="E11165" s="11" t="str">
        <f>IF(F11165="Primary Timing Controller","Timing",IF(F11165="Secondary Timing Controller","Timing",IF(F11165="Star","Ethernet",IF(F11165="Door Controller","Security Solution",IF(F11165="Elevator Controller","Security Solution",IF(F11165="Range Extender","Security Solution",IF(F11165="Dropbox","Standalone",IF(F11165="LF Exciter","Standalone",IF(OR(F11165="Monitor",F11165="Virtual Wall"),IF(VLOOKUP(H11165,IRDeviceDetails!$A$1:$B$10000,2,FALSE)=0,"Standalone",IF(ISNUMBER(MATCH(H11165,ConfigGrouping!$D$1:$D$10000,0)),"Primary","Secondary")),"")))))))))</f>
        <v/>
      </c>
    </row>
    <row r="11166" spans="5:5" ht="15" customHeight="1" x14ac:dyDescent="0.35">
      <c r="E11166" s="11" t="str">
        <f>IF(F11166="Primary Timing Controller","Timing",IF(F11166="Secondary Timing Controller","Timing",IF(F11166="Star","Ethernet",IF(F11166="Door Controller","Security Solution",IF(F11166="Elevator Controller","Security Solution",IF(F11166="Range Extender","Security Solution",IF(F11166="Dropbox","Standalone",IF(F11166="LF Exciter","Standalone",IF(OR(F11166="Monitor",F11166="Virtual Wall"),IF(VLOOKUP(H11166,IRDeviceDetails!$A$1:$B$10000,2,FALSE)=0,"Standalone",IF(ISNUMBER(MATCH(H11166,ConfigGrouping!$D$1:$D$10000,0)),"Primary","Secondary")),"")))))))))</f>
        <v/>
      </c>
    </row>
    <row r="11167" spans="5:5" ht="15" customHeight="1" x14ac:dyDescent="0.35">
      <c r="E11167" s="11" t="str">
        <f>IF(F11167="Primary Timing Controller","Timing",IF(F11167="Secondary Timing Controller","Timing",IF(F11167="Star","Ethernet",IF(F11167="Door Controller","Security Solution",IF(F11167="Elevator Controller","Security Solution",IF(F11167="Range Extender","Security Solution",IF(F11167="Dropbox","Standalone",IF(F11167="LF Exciter","Standalone",IF(OR(F11167="Monitor",F11167="Virtual Wall"),IF(VLOOKUP(H11167,IRDeviceDetails!$A$1:$B$10000,2,FALSE)=0,"Standalone",IF(ISNUMBER(MATCH(H11167,ConfigGrouping!$D$1:$D$10000,0)),"Primary","Secondary")),"")))))))))</f>
        <v/>
      </c>
    </row>
    <row r="11168" spans="5:5" ht="15" customHeight="1" x14ac:dyDescent="0.35">
      <c r="E11168" s="11" t="str">
        <f>IF(F11168="Primary Timing Controller","Timing",IF(F11168="Secondary Timing Controller","Timing",IF(F11168="Star","Ethernet",IF(F11168="Door Controller","Security Solution",IF(F11168="Elevator Controller","Security Solution",IF(F11168="Range Extender","Security Solution",IF(F11168="Dropbox","Standalone",IF(F11168="LF Exciter","Standalone",IF(OR(F11168="Monitor",F11168="Virtual Wall"),IF(VLOOKUP(H11168,IRDeviceDetails!$A$1:$B$10000,2,FALSE)=0,"Standalone",IF(ISNUMBER(MATCH(H11168,ConfigGrouping!$D$1:$D$10000,0)),"Primary","Secondary")),"")))))))))</f>
        <v/>
      </c>
    </row>
    <row r="11169" spans="5:5" ht="15" customHeight="1" x14ac:dyDescent="0.35">
      <c r="E11169" s="11" t="str">
        <f>IF(F11169="Primary Timing Controller","Timing",IF(F11169="Secondary Timing Controller","Timing",IF(F11169="Star","Ethernet",IF(F11169="Door Controller","Security Solution",IF(F11169="Elevator Controller","Security Solution",IF(F11169="Range Extender","Security Solution",IF(F11169="Dropbox","Standalone",IF(F11169="LF Exciter","Standalone",IF(OR(F11169="Monitor",F11169="Virtual Wall"),IF(VLOOKUP(H11169,IRDeviceDetails!$A$1:$B$10000,2,FALSE)=0,"Standalone",IF(ISNUMBER(MATCH(H11169,ConfigGrouping!$D$1:$D$10000,0)),"Primary","Secondary")),"")))))))))</f>
        <v/>
      </c>
    </row>
    <row r="11170" spans="5:5" ht="15" customHeight="1" x14ac:dyDescent="0.35">
      <c r="E11170" s="11" t="str">
        <f>IF(F11170="Primary Timing Controller","Timing",IF(F11170="Secondary Timing Controller","Timing",IF(F11170="Star","Ethernet",IF(F11170="Door Controller","Security Solution",IF(F11170="Elevator Controller","Security Solution",IF(F11170="Range Extender","Security Solution",IF(F11170="Dropbox","Standalone",IF(F11170="LF Exciter","Standalone",IF(OR(F11170="Monitor",F11170="Virtual Wall"),IF(VLOOKUP(H11170,IRDeviceDetails!$A$1:$B$10000,2,FALSE)=0,"Standalone",IF(ISNUMBER(MATCH(H11170,ConfigGrouping!$D$1:$D$10000,0)),"Primary","Secondary")),"")))))))))</f>
        <v/>
      </c>
    </row>
    <row r="11171" spans="5:5" ht="15" customHeight="1" x14ac:dyDescent="0.35">
      <c r="E11171" s="11" t="str">
        <f>IF(F11171="Primary Timing Controller","Timing",IF(F11171="Secondary Timing Controller","Timing",IF(F11171="Star","Ethernet",IF(F11171="Door Controller","Security Solution",IF(F11171="Elevator Controller","Security Solution",IF(F11171="Range Extender","Security Solution",IF(F11171="Dropbox","Standalone",IF(F11171="LF Exciter","Standalone",IF(OR(F11171="Monitor",F11171="Virtual Wall"),IF(VLOOKUP(H11171,IRDeviceDetails!$A$1:$B$10000,2,FALSE)=0,"Standalone",IF(ISNUMBER(MATCH(H11171,ConfigGrouping!$D$1:$D$10000,0)),"Primary","Secondary")),"")))))))))</f>
        <v/>
      </c>
    </row>
    <row r="11172" spans="5:5" ht="15" customHeight="1" x14ac:dyDescent="0.35">
      <c r="E11172" s="11" t="str">
        <f>IF(F11172="Primary Timing Controller","Timing",IF(F11172="Secondary Timing Controller","Timing",IF(F11172="Star","Ethernet",IF(F11172="Door Controller","Security Solution",IF(F11172="Elevator Controller","Security Solution",IF(F11172="Range Extender","Security Solution",IF(F11172="Dropbox","Standalone",IF(F11172="LF Exciter","Standalone",IF(OR(F11172="Monitor",F11172="Virtual Wall"),IF(VLOOKUP(H11172,IRDeviceDetails!$A$1:$B$10000,2,FALSE)=0,"Standalone",IF(ISNUMBER(MATCH(H11172,ConfigGrouping!$D$1:$D$10000,0)),"Primary","Secondary")),"")))))))))</f>
        <v/>
      </c>
    </row>
    <row r="11173" spans="5:5" ht="15" customHeight="1" x14ac:dyDescent="0.35">
      <c r="E11173" s="11" t="str">
        <f>IF(F11173="Primary Timing Controller","Timing",IF(F11173="Secondary Timing Controller","Timing",IF(F11173="Star","Ethernet",IF(F11173="Door Controller","Security Solution",IF(F11173="Elevator Controller","Security Solution",IF(F11173="Range Extender","Security Solution",IF(F11173="Dropbox","Standalone",IF(F11173="LF Exciter","Standalone",IF(OR(F11173="Monitor",F11173="Virtual Wall"),IF(VLOOKUP(H11173,IRDeviceDetails!$A$1:$B$10000,2,FALSE)=0,"Standalone",IF(ISNUMBER(MATCH(H11173,ConfigGrouping!$D$1:$D$10000,0)),"Primary","Secondary")),"")))))))))</f>
        <v/>
      </c>
    </row>
    <row r="11174" spans="5:5" ht="15" customHeight="1" x14ac:dyDescent="0.35">
      <c r="E11174" s="11" t="str">
        <f>IF(F11174="Primary Timing Controller","Timing",IF(F11174="Secondary Timing Controller","Timing",IF(F11174="Star","Ethernet",IF(F11174="Door Controller","Security Solution",IF(F11174="Elevator Controller","Security Solution",IF(F11174="Range Extender","Security Solution",IF(F11174="Dropbox","Standalone",IF(F11174="LF Exciter","Standalone",IF(OR(F11174="Monitor",F11174="Virtual Wall"),IF(VLOOKUP(H11174,IRDeviceDetails!$A$1:$B$10000,2,FALSE)=0,"Standalone",IF(ISNUMBER(MATCH(H11174,ConfigGrouping!$D$1:$D$10000,0)),"Primary","Secondary")),"")))))))))</f>
        <v/>
      </c>
    </row>
    <row r="11175" spans="5:5" ht="15" customHeight="1" x14ac:dyDescent="0.35">
      <c r="E11175" s="11" t="str">
        <f>IF(F11175="Primary Timing Controller","Timing",IF(F11175="Secondary Timing Controller","Timing",IF(F11175="Star","Ethernet",IF(F11175="Door Controller","Security Solution",IF(F11175="Elevator Controller","Security Solution",IF(F11175="Range Extender","Security Solution",IF(F11175="Dropbox","Standalone",IF(F11175="LF Exciter","Standalone",IF(OR(F11175="Monitor",F11175="Virtual Wall"),IF(VLOOKUP(H11175,IRDeviceDetails!$A$1:$B$10000,2,FALSE)=0,"Standalone",IF(ISNUMBER(MATCH(H11175,ConfigGrouping!$D$1:$D$10000,0)),"Primary","Secondary")),"")))))))))</f>
        <v/>
      </c>
    </row>
    <row r="11176" spans="5:5" ht="15" customHeight="1" x14ac:dyDescent="0.35">
      <c r="E11176" s="11" t="str">
        <f>IF(F11176="Primary Timing Controller","Timing",IF(F11176="Secondary Timing Controller","Timing",IF(F11176="Star","Ethernet",IF(F11176="Door Controller","Security Solution",IF(F11176="Elevator Controller","Security Solution",IF(F11176="Range Extender","Security Solution",IF(F11176="Dropbox","Standalone",IF(F11176="LF Exciter","Standalone",IF(OR(F11176="Monitor",F11176="Virtual Wall"),IF(VLOOKUP(H11176,IRDeviceDetails!$A$1:$B$10000,2,FALSE)=0,"Standalone",IF(ISNUMBER(MATCH(H11176,ConfigGrouping!$D$1:$D$10000,0)),"Primary","Secondary")),"")))))))))</f>
        <v/>
      </c>
    </row>
    <row r="11177" spans="5:5" ht="15" customHeight="1" x14ac:dyDescent="0.35">
      <c r="E11177" s="11" t="str">
        <f>IF(F11177="Primary Timing Controller","Timing",IF(F11177="Secondary Timing Controller","Timing",IF(F11177="Star","Ethernet",IF(F11177="Door Controller","Security Solution",IF(F11177="Elevator Controller","Security Solution",IF(F11177="Range Extender","Security Solution",IF(F11177="Dropbox","Standalone",IF(F11177="LF Exciter","Standalone",IF(OR(F11177="Monitor",F11177="Virtual Wall"),IF(VLOOKUP(H11177,IRDeviceDetails!$A$1:$B$10000,2,FALSE)=0,"Standalone",IF(ISNUMBER(MATCH(H11177,ConfigGrouping!$D$1:$D$10000,0)),"Primary","Secondary")),"")))))))))</f>
        <v/>
      </c>
    </row>
    <row r="11178" spans="5:5" ht="15" customHeight="1" x14ac:dyDescent="0.35">
      <c r="E11178" s="11" t="str">
        <f>IF(F11178="Primary Timing Controller","Timing",IF(F11178="Secondary Timing Controller","Timing",IF(F11178="Star","Ethernet",IF(F11178="Door Controller","Security Solution",IF(F11178="Elevator Controller","Security Solution",IF(F11178="Range Extender","Security Solution",IF(F11178="Dropbox","Standalone",IF(F11178="LF Exciter","Standalone",IF(OR(F11178="Monitor",F11178="Virtual Wall"),IF(VLOOKUP(H11178,IRDeviceDetails!$A$1:$B$10000,2,FALSE)=0,"Standalone",IF(ISNUMBER(MATCH(H11178,ConfigGrouping!$D$1:$D$10000,0)),"Primary","Secondary")),"")))))))))</f>
        <v/>
      </c>
    </row>
    <row r="11179" spans="5:5" ht="15" customHeight="1" x14ac:dyDescent="0.35">
      <c r="E11179" s="11" t="str">
        <f>IF(F11179="Primary Timing Controller","Timing",IF(F11179="Secondary Timing Controller","Timing",IF(F11179="Star","Ethernet",IF(F11179="Door Controller","Security Solution",IF(F11179="Elevator Controller","Security Solution",IF(F11179="Range Extender","Security Solution",IF(F11179="Dropbox","Standalone",IF(F11179="LF Exciter","Standalone",IF(OR(F11179="Monitor",F11179="Virtual Wall"),IF(VLOOKUP(H11179,IRDeviceDetails!$A$1:$B$10000,2,FALSE)=0,"Standalone",IF(ISNUMBER(MATCH(H11179,ConfigGrouping!$D$1:$D$10000,0)),"Primary","Secondary")),"")))))))))</f>
        <v/>
      </c>
    </row>
    <row r="11180" spans="5:5" ht="15" customHeight="1" x14ac:dyDescent="0.35">
      <c r="E11180" s="11" t="str">
        <f>IF(F11180="Primary Timing Controller","Timing",IF(F11180="Secondary Timing Controller","Timing",IF(F11180="Star","Ethernet",IF(F11180="Door Controller","Security Solution",IF(F11180="Elevator Controller","Security Solution",IF(F11180="Range Extender","Security Solution",IF(F11180="Dropbox","Standalone",IF(F11180="LF Exciter","Standalone",IF(OR(F11180="Monitor",F11180="Virtual Wall"),IF(VLOOKUP(H11180,IRDeviceDetails!$A$1:$B$10000,2,FALSE)=0,"Standalone",IF(ISNUMBER(MATCH(H11180,ConfigGrouping!$D$1:$D$10000,0)),"Primary","Secondary")),"")))))))))</f>
        <v/>
      </c>
    </row>
    <row r="11181" spans="5:5" ht="15" customHeight="1" x14ac:dyDescent="0.35">
      <c r="E11181" s="11" t="str">
        <f>IF(F11181="Primary Timing Controller","Timing",IF(F11181="Secondary Timing Controller","Timing",IF(F11181="Star","Ethernet",IF(F11181="Door Controller","Security Solution",IF(F11181="Elevator Controller","Security Solution",IF(F11181="Range Extender","Security Solution",IF(F11181="Dropbox","Standalone",IF(F11181="LF Exciter","Standalone",IF(OR(F11181="Monitor",F11181="Virtual Wall"),IF(VLOOKUP(H11181,IRDeviceDetails!$A$1:$B$10000,2,FALSE)=0,"Standalone",IF(ISNUMBER(MATCH(H11181,ConfigGrouping!$D$1:$D$10000,0)),"Primary","Secondary")),"")))))))))</f>
        <v/>
      </c>
    </row>
    <row r="11182" spans="5:5" ht="15" customHeight="1" x14ac:dyDescent="0.35">
      <c r="E11182" s="11" t="str">
        <f>IF(F11182="Primary Timing Controller","Timing",IF(F11182="Secondary Timing Controller","Timing",IF(F11182="Star","Ethernet",IF(F11182="Door Controller","Security Solution",IF(F11182="Elevator Controller","Security Solution",IF(F11182="Range Extender","Security Solution",IF(F11182="Dropbox","Standalone",IF(F11182="LF Exciter","Standalone",IF(OR(F11182="Monitor",F11182="Virtual Wall"),IF(VLOOKUP(H11182,IRDeviceDetails!$A$1:$B$10000,2,FALSE)=0,"Standalone",IF(ISNUMBER(MATCH(H11182,ConfigGrouping!$D$1:$D$10000,0)),"Primary","Secondary")),"")))))))))</f>
        <v/>
      </c>
    </row>
    <row r="11183" spans="5:5" ht="15" customHeight="1" x14ac:dyDescent="0.35">
      <c r="E11183" s="11" t="str">
        <f>IF(F11183="Primary Timing Controller","Timing",IF(F11183="Secondary Timing Controller","Timing",IF(F11183="Star","Ethernet",IF(F11183="Door Controller","Security Solution",IF(F11183="Elevator Controller","Security Solution",IF(F11183="Range Extender","Security Solution",IF(F11183="Dropbox","Standalone",IF(F11183="LF Exciter","Standalone",IF(OR(F11183="Monitor",F11183="Virtual Wall"),IF(VLOOKUP(H11183,IRDeviceDetails!$A$1:$B$10000,2,FALSE)=0,"Standalone",IF(ISNUMBER(MATCH(H11183,ConfigGrouping!$D$1:$D$10000,0)),"Primary","Secondary")),"")))))))))</f>
        <v/>
      </c>
    </row>
    <row r="11184" spans="5:5" ht="15" customHeight="1" x14ac:dyDescent="0.35">
      <c r="E11184" s="11" t="str">
        <f>IF(F11184="Primary Timing Controller","Timing",IF(F11184="Secondary Timing Controller","Timing",IF(F11184="Star","Ethernet",IF(F11184="Door Controller","Security Solution",IF(F11184="Elevator Controller","Security Solution",IF(F11184="Range Extender","Security Solution",IF(F11184="Dropbox","Standalone",IF(F11184="LF Exciter","Standalone",IF(OR(F11184="Monitor",F11184="Virtual Wall"),IF(VLOOKUP(H11184,IRDeviceDetails!$A$1:$B$10000,2,FALSE)=0,"Standalone",IF(ISNUMBER(MATCH(H11184,ConfigGrouping!$D$1:$D$10000,0)),"Primary","Secondary")),"")))))))))</f>
        <v/>
      </c>
    </row>
    <row r="11185" spans="5:5" ht="15" customHeight="1" x14ac:dyDescent="0.35">
      <c r="E11185" s="11" t="str">
        <f>IF(F11185="Primary Timing Controller","Timing",IF(F11185="Secondary Timing Controller","Timing",IF(F11185="Star","Ethernet",IF(F11185="Door Controller","Security Solution",IF(F11185="Elevator Controller","Security Solution",IF(F11185="Range Extender","Security Solution",IF(F11185="Dropbox","Standalone",IF(F11185="LF Exciter","Standalone",IF(OR(F11185="Monitor",F11185="Virtual Wall"),IF(VLOOKUP(H11185,IRDeviceDetails!$A$1:$B$10000,2,FALSE)=0,"Standalone",IF(ISNUMBER(MATCH(H11185,ConfigGrouping!$D$1:$D$10000,0)),"Primary","Secondary")),"")))))))))</f>
        <v/>
      </c>
    </row>
    <row r="11186" spans="5:5" ht="15" customHeight="1" x14ac:dyDescent="0.35">
      <c r="E11186" s="11" t="str">
        <f>IF(F11186="Primary Timing Controller","Timing",IF(F11186="Secondary Timing Controller","Timing",IF(F11186="Star","Ethernet",IF(F11186="Door Controller","Security Solution",IF(F11186="Elevator Controller","Security Solution",IF(F11186="Range Extender","Security Solution",IF(F11186="Dropbox","Standalone",IF(F11186="LF Exciter","Standalone",IF(OR(F11186="Monitor",F11186="Virtual Wall"),IF(VLOOKUP(H11186,IRDeviceDetails!$A$1:$B$10000,2,FALSE)=0,"Standalone",IF(ISNUMBER(MATCH(H11186,ConfigGrouping!$D$1:$D$10000,0)),"Primary","Secondary")),"")))))))))</f>
        <v/>
      </c>
    </row>
    <row r="11187" spans="5:5" ht="15" customHeight="1" x14ac:dyDescent="0.35">
      <c r="E11187" s="11" t="str">
        <f>IF(F11187="Primary Timing Controller","Timing",IF(F11187="Secondary Timing Controller","Timing",IF(F11187="Star","Ethernet",IF(F11187="Door Controller","Security Solution",IF(F11187="Elevator Controller","Security Solution",IF(F11187="Range Extender","Security Solution",IF(F11187="Dropbox","Standalone",IF(F11187="LF Exciter","Standalone",IF(OR(F11187="Monitor",F11187="Virtual Wall"),IF(VLOOKUP(H11187,IRDeviceDetails!$A$1:$B$10000,2,FALSE)=0,"Standalone",IF(ISNUMBER(MATCH(H11187,ConfigGrouping!$D$1:$D$10000,0)),"Primary","Secondary")),"")))))))))</f>
        <v/>
      </c>
    </row>
    <row r="11188" spans="5:5" ht="15" customHeight="1" x14ac:dyDescent="0.35">
      <c r="E11188" s="11" t="str">
        <f>IF(F11188="Primary Timing Controller","Timing",IF(F11188="Secondary Timing Controller","Timing",IF(F11188="Star","Ethernet",IF(F11188="Door Controller","Security Solution",IF(F11188="Elevator Controller","Security Solution",IF(F11188="Range Extender","Security Solution",IF(F11188="Dropbox","Standalone",IF(F11188="LF Exciter","Standalone",IF(OR(F11188="Monitor",F11188="Virtual Wall"),IF(VLOOKUP(H11188,IRDeviceDetails!$A$1:$B$10000,2,FALSE)=0,"Standalone",IF(ISNUMBER(MATCH(H11188,ConfigGrouping!$D$1:$D$10000,0)),"Primary","Secondary")),"")))))))))</f>
        <v/>
      </c>
    </row>
    <row r="11189" spans="5:5" ht="15" customHeight="1" x14ac:dyDescent="0.35">
      <c r="E11189" s="11" t="str">
        <f>IF(F11189="Primary Timing Controller","Timing",IF(F11189="Secondary Timing Controller","Timing",IF(F11189="Star","Ethernet",IF(F11189="Door Controller","Security Solution",IF(F11189="Elevator Controller","Security Solution",IF(F11189="Range Extender","Security Solution",IF(F11189="Dropbox","Standalone",IF(F11189="LF Exciter","Standalone",IF(OR(F11189="Monitor",F11189="Virtual Wall"),IF(VLOOKUP(H11189,IRDeviceDetails!$A$1:$B$10000,2,FALSE)=0,"Standalone",IF(ISNUMBER(MATCH(H11189,ConfigGrouping!$D$1:$D$10000,0)),"Primary","Secondary")),"")))))))))</f>
        <v/>
      </c>
    </row>
    <row r="11190" spans="5:5" ht="15" customHeight="1" x14ac:dyDescent="0.35">
      <c r="E11190" s="11" t="str">
        <f>IF(F11190="Primary Timing Controller","Timing",IF(F11190="Secondary Timing Controller","Timing",IF(F11190="Star","Ethernet",IF(F11190="Door Controller","Security Solution",IF(F11190="Elevator Controller","Security Solution",IF(F11190="Range Extender","Security Solution",IF(F11190="Dropbox","Standalone",IF(F11190="LF Exciter","Standalone",IF(OR(F11190="Monitor",F11190="Virtual Wall"),IF(VLOOKUP(H11190,IRDeviceDetails!$A$1:$B$10000,2,FALSE)=0,"Standalone",IF(ISNUMBER(MATCH(H11190,ConfigGrouping!$D$1:$D$10000,0)),"Primary","Secondary")),"")))))))))</f>
        <v/>
      </c>
    </row>
    <row r="11191" spans="5:5" ht="15" customHeight="1" x14ac:dyDescent="0.35">
      <c r="E11191" s="11" t="str">
        <f>IF(F11191="Primary Timing Controller","Timing",IF(F11191="Secondary Timing Controller","Timing",IF(F11191="Star","Ethernet",IF(F11191="Door Controller","Security Solution",IF(F11191="Elevator Controller","Security Solution",IF(F11191="Range Extender","Security Solution",IF(F11191="Dropbox","Standalone",IF(F11191="LF Exciter","Standalone",IF(OR(F11191="Monitor",F11191="Virtual Wall"),IF(VLOOKUP(H11191,IRDeviceDetails!$A$1:$B$10000,2,FALSE)=0,"Standalone",IF(ISNUMBER(MATCH(H11191,ConfigGrouping!$D$1:$D$10000,0)),"Primary","Secondary")),"")))))))))</f>
        <v/>
      </c>
    </row>
    <row r="11192" spans="5:5" ht="15" customHeight="1" x14ac:dyDescent="0.35">
      <c r="E11192" s="11" t="str">
        <f>IF(F11192="Primary Timing Controller","Timing",IF(F11192="Secondary Timing Controller","Timing",IF(F11192="Star","Ethernet",IF(F11192="Door Controller","Security Solution",IF(F11192="Elevator Controller","Security Solution",IF(F11192="Range Extender","Security Solution",IF(F11192="Dropbox","Standalone",IF(F11192="LF Exciter","Standalone",IF(OR(F11192="Monitor",F11192="Virtual Wall"),IF(VLOOKUP(H11192,IRDeviceDetails!$A$1:$B$10000,2,FALSE)=0,"Standalone",IF(ISNUMBER(MATCH(H11192,ConfigGrouping!$D$1:$D$10000,0)),"Primary","Secondary")),"")))))))))</f>
        <v/>
      </c>
    </row>
    <row r="11193" spans="5:5" ht="15" customHeight="1" x14ac:dyDescent="0.35">
      <c r="E11193" s="11" t="str">
        <f>IF(F11193="Primary Timing Controller","Timing",IF(F11193="Secondary Timing Controller","Timing",IF(F11193="Star","Ethernet",IF(F11193="Door Controller","Security Solution",IF(F11193="Elevator Controller","Security Solution",IF(F11193="Range Extender","Security Solution",IF(F11193="Dropbox","Standalone",IF(F11193="LF Exciter","Standalone",IF(OR(F11193="Monitor",F11193="Virtual Wall"),IF(VLOOKUP(H11193,IRDeviceDetails!$A$1:$B$10000,2,FALSE)=0,"Standalone",IF(ISNUMBER(MATCH(H11193,ConfigGrouping!$D$1:$D$10000,0)),"Primary","Secondary")),"")))))))))</f>
        <v/>
      </c>
    </row>
    <row r="11194" spans="5:5" ht="15" customHeight="1" x14ac:dyDescent="0.35">
      <c r="E11194" s="11" t="str">
        <f>IF(F11194="Primary Timing Controller","Timing",IF(F11194="Secondary Timing Controller","Timing",IF(F11194="Star","Ethernet",IF(F11194="Door Controller","Security Solution",IF(F11194="Elevator Controller","Security Solution",IF(F11194="Range Extender","Security Solution",IF(F11194="Dropbox","Standalone",IF(F11194="LF Exciter","Standalone",IF(OR(F11194="Monitor",F11194="Virtual Wall"),IF(VLOOKUP(H11194,IRDeviceDetails!$A$1:$B$10000,2,FALSE)=0,"Standalone",IF(ISNUMBER(MATCH(H11194,ConfigGrouping!$D$1:$D$10000,0)),"Primary","Secondary")),"")))))))))</f>
        <v/>
      </c>
    </row>
    <row r="11195" spans="5:5" ht="15" customHeight="1" x14ac:dyDescent="0.35">
      <c r="E11195" s="11" t="str">
        <f>IF(F11195="Primary Timing Controller","Timing",IF(F11195="Secondary Timing Controller","Timing",IF(F11195="Star","Ethernet",IF(F11195="Door Controller","Security Solution",IF(F11195="Elevator Controller","Security Solution",IF(F11195="Range Extender","Security Solution",IF(F11195="Dropbox","Standalone",IF(F11195="LF Exciter","Standalone",IF(OR(F11195="Monitor",F11195="Virtual Wall"),IF(VLOOKUP(H11195,IRDeviceDetails!$A$1:$B$10000,2,FALSE)=0,"Standalone",IF(ISNUMBER(MATCH(H11195,ConfigGrouping!$D$1:$D$10000,0)),"Primary","Secondary")),"")))))))))</f>
        <v/>
      </c>
    </row>
    <row r="11196" spans="5:5" ht="15" customHeight="1" x14ac:dyDescent="0.35">
      <c r="E11196" s="11" t="str">
        <f>IF(F11196="Primary Timing Controller","Timing",IF(F11196="Secondary Timing Controller","Timing",IF(F11196="Star","Ethernet",IF(F11196="Door Controller","Security Solution",IF(F11196="Elevator Controller","Security Solution",IF(F11196="Range Extender","Security Solution",IF(F11196="Dropbox","Standalone",IF(F11196="LF Exciter","Standalone",IF(OR(F11196="Monitor",F11196="Virtual Wall"),IF(VLOOKUP(H11196,IRDeviceDetails!$A$1:$B$10000,2,FALSE)=0,"Standalone",IF(ISNUMBER(MATCH(H11196,ConfigGrouping!$D$1:$D$10000,0)),"Primary","Secondary")),"")))))))))</f>
        <v/>
      </c>
    </row>
    <row r="11197" spans="5:5" ht="15" customHeight="1" x14ac:dyDescent="0.35">
      <c r="E11197" s="11" t="str">
        <f>IF(F11197="Primary Timing Controller","Timing",IF(F11197="Secondary Timing Controller","Timing",IF(F11197="Star","Ethernet",IF(F11197="Door Controller","Security Solution",IF(F11197="Elevator Controller","Security Solution",IF(F11197="Range Extender","Security Solution",IF(F11197="Dropbox","Standalone",IF(F11197="LF Exciter","Standalone",IF(OR(F11197="Monitor",F11197="Virtual Wall"),IF(VLOOKUP(H11197,IRDeviceDetails!$A$1:$B$10000,2,FALSE)=0,"Standalone",IF(ISNUMBER(MATCH(H11197,ConfigGrouping!$D$1:$D$10000,0)),"Primary","Secondary")),"")))))))))</f>
        <v/>
      </c>
    </row>
    <row r="11198" spans="5:5" ht="15" customHeight="1" x14ac:dyDescent="0.35">
      <c r="E11198" s="11" t="str">
        <f>IF(F11198="Primary Timing Controller","Timing",IF(F11198="Secondary Timing Controller","Timing",IF(F11198="Star","Ethernet",IF(F11198="Door Controller","Security Solution",IF(F11198="Elevator Controller","Security Solution",IF(F11198="Range Extender","Security Solution",IF(F11198="Dropbox","Standalone",IF(F11198="LF Exciter","Standalone",IF(OR(F11198="Monitor",F11198="Virtual Wall"),IF(VLOOKUP(H11198,IRDeviceDetails!$A$1:$B$10000,2,FALSE)=0,"Standalone",IF(ISNUMBER(MATCH(H11198,ConfigGrouping!$D$1:$D$10000,0)),"Primary","Secondary")),"")))))))))</f>
        <v/>
      </c>
    </row>
    <row r="11199" spans="5:5" ht="15" customHeight="1" x14ac:dyDescent="0.35">
      <c r="E11199" s="11" t="str">
        <f>IF(F11199="Primary Timing Controller","Timing",IF(F11199="Secondary Timing Controller","Timing",IF(F11199="Star","Ethernet",IF(F11199="Door Controller","Security Solution",IF(F11199="Elevator Controller","Security Solution",IF(F11199="Range Extender","Security Solution",IF(F11199="Dropbox","Standalone",IF(F11199="LF Exciter","Standalone",IF(OR(F11199="Monitor",F11199="Virtual Wall"),IF(VLOOKUP(H11199,IRDeviceDetails!$A$1:$B$10000,2,FALSE)=0,"Standalone",IF(ISNUMBER(MATCH(H11199,ConfigGrouping!$D$1:$D$10000,0)),"Primary","Secondary")),"")))))))))</f>
        <v/>
      </c>
    </row>
    <row r="11200" spans="5:5" ht="15" customHeight="1" x14ac:dyDescent="0.35">
      <c r="E11200" s="11" t="str">
        <f>IF(F11200="Primary Timing Controller","Timing",IF(F11200="Secondary Timing Controller","Timing",IF(F11200="Star","Ethernet",IF(F11200="Door Controller","Security Solution",IF(F11200="Elevator Controller","Security Solution",IF(F11200="Range Extender","Security Solution",IF(F11200="Dropbox","Standalone",IF(F11200="LF Exciter","Standalone",IF(OR(F11200="Monitor",F11200="Virtual Wall"),IF(VLOOKUP(H11200,IRDeviceDetails!$A$1:$B$10000,2,FALSE)=0,"Standalone",IF(ISNUMBER(MATCH(H11200,ConfigGrouping!$D$1:$D$10000,0)),"Primary","Secondary")),"")))))))))</f>
        <v/>
      </c>
    </row>
    <row r="11201" spans="5:5" ht="15" customHeight="1" x14ac:dyDescent="0.35">
      <c r="E11201" s="11" t="str">
        <f>IF(F11201="Primary Timing Controller","Timing",IF(F11201="Secondary Timing Controller","Timing",IF(F11201="Star","Ethernet",IF(F11201="Door Controller","Security Solution",IF(F11201="Elevator Controller","Security Solution",IF(F11201="Range Extender","Security Solution",IF(F11201="Dropbox","Standalone",IF(F11201="LF Exciter","Standalone",IF(OR(F11201="Monitor",F11201="Virtual Wall"),IF(VLOOKUP(H11201,IRDeviceDetails!$A$1:$B$10000,2,FALSE)=0,"Standalone",IF(ISNUMBER(MATCH(H11201,ConfigGrouping!$D$1:$D$10000,0)),"Primary","Secondary")),"")))))))))</f>
        <v/>
      </c>
    </row>
    <row r="11202" spans="5:5" ht="15" customHeight="1" x14ac:dyDescent="0.35">
      <c r="E11202" s="11" t="str">
        <f>IF(F11202="Primary Timing Controller","Timing",IF(F11202="Secondary Timing Controller","Timing",IF(F11202="Star","Ethernet",IF(F11202="Door Controller","Security Solution",IF(F11202="Elevator Controller","Security Solution",IF(F11202="Range Extender","Security Solution",IF(F11202="Dropbox","Standalone",IF(F11202="LF Exciter","Standalone",IF(OR(F11202="Monitor",F11202="Virtual Wall"),IF(VLOOKUP(H11202,IRDeviceDetails!$A$1:$B$10000,2,FALSE)=0,"Standalone",IF(ISNUMBER(MATCH(H11202,ConfigGrouping!$D$1:$D$10000,0)),"Primary","Secondary")),"")))))))))</f>
        <v/>
      </c>
    </row>
    <row r="11203" spans="5:5" ht="15" customHeight="1" x14ac:dyDescent="0.35">
      <c r="E11203" s="11" t="str">
        <f>IF(F11203="Primary Timing Controller","Timing",IF(F11203="Secondary Timing Controller","Timing",IF(F11203="Star","Ethernet",IF(F11203="Door Controller","Security Solution",IF(F11203="Elevator Controller","Security Solution",IF(F11203="Range Extender","Security Solution",IF(F11203="Dropbox","Standalone",IF(F11203="LF Exciter","Standalone",IF(OR(F11203="Monitor",F11203="Virtual Wall"),IF(VLOOKUP(H11203,IRDeviceDetails!$A$1:$B$10000,2,FALSE)=0,"Standalone",IF(ISNUMBER(MATCH(H11203,ConfigGrouping!$D$1:$D$10000,0)),"Primary","Secondary")),"")))))))))</f>
        <v/>
      </c>
    </row>
    <row r="11204" spans="5:5" ht="15" customHeight="1" x14ac:dyDescent="0.35">
      <c r="E11204" s="11" t="str">
        <f>IF(F11204="Primary Timing Controller","Timing",IF(F11204="Secondary Timing Controller","Timing",IF(F11204="Star","Ethernet",IF(F11204="Door Controller","Security Solution",IF(F11204="Elevator Controller","Security Solution",IF(F11204="Range Extender","Security Solution",IF(F11204="Dropbox","Standalone",IF(F11204="LF Exciter","Standalone",IF(OR(F11204="Monitor",F11204="Virtual Wall"),IF(VLOOKUP(H11204,IRDeviceDetails!$A$1:$B$10000,2,FALSE)=0,"Standalone",IF(ISNUMBER(MATCH(H11204,ConfigGrouping!$D$1:$D$10000,0)),"Primary","Secondary")),"")))))))))</f>
        <v/>
      </c>
    </row>
    <row r="11205" spans="5:5" ht="15" customHeight="1" x14ac:dyDescent="0.35">
      <c r="E11205" s="11" t="str">
        <f>IF(F11205="Primary Timing Controller","Timing",IF(F11205="Secondary Timing Controller","Timing",IF(F11205="Star","Ethernet",IF(F11205="Door Controller","Security Solution",IF(F11205="Elevator Controller","Security Solution",IF(F11205="Range Extender","Security Solution",IF(F11205="Dropbox","Standalone",IF(F11205="LF Exciter","Standalone",IF(OR(F11205="Monitor",F11205="Virtual Wall"),IF(VLOOKUP(H11205,IRDeviceDetails!$A$1:$B$10000,2,FALSE)=0,"Standalone",IF(ISNUMBER(MATCH(H11205,ConfigGrouping!$D$1:$D$10000,0)),"Primary","Secondary")),"")))))))))</f>
        <v/>
      </c>
    </row>
    <row r="11206" spans="5:5" ht="15" customHeight="1" x14ac:dyDescent="0.35">
      <c r="E11206" s="11" t="str">
        <f>IF(F11206="Primary Timing Controller","Timing",IF(F11206="Secondary Timing Controller","Timing",IF(F11206="Star","Ethernet",IF(F11206="Door Controller","Security Solution",IF(F11206="Elevator Controller","Security Solution",IF(F11206="Range Extender","Security Solution",IF(F11206="Dropbox","Standalone",IF(F11206="LF Exciter","Standalone",IF(OR(F11206="Monitor",F11206="Virtual Wall"),IF(VLOOKUP(H11206,IRDeviceDetails!$A$1:$B$10000,2,FALSE)=0,"Standalone",IF(ISNUMBER(MATCH(H11206,ConfigGrouping!$D$1:$D$10000,0)),"Primary","Secondary")),"")))))))))</f>
        <v/>
      </c>
    </row>
    <row r="11207" spans="5:5" ht="15" customHeight="1" x14ac:dyDescent="0.35">
      <c r="E11207" s="11" t="str">
        <f>IF(F11207="Primary Timing Controller","Timing",IF(F11207="Secondary Timing Controller","Timing",IF(F11207="Star","Ethernet",IF(F11207="Door Controller","Security Solution",IF(F11207="Elevator Controller","Security Solution",IF(F11207="Range Extender","Security Solution",IF(F11207="Dropbox","Standalone",IF(F11207="LF Exciter","Standalone",IF(OR(F11207="Monitor",F11207="Virtual Wall"),IF(VLOOKUP(H11207,IRDeviceDetails!$A$1:$B$10000,2,FALSE)=0,"Standalone",IF(ISNUMBER(MATCH(H11207,ConfigGrouping!$D$1:$D$10000,0)),"Primary","Secondary")),"")))))))))</f>
        <v/>
      </c>
    </row>
    <row r="11208" spans="5:5" ht="15" customHeight="1" x14ac:dyDescent="0.35">
      <c r="E11208" s="11" t="str">
        <f>IF(F11208="Primary Timing Controller","Timing",IF(F11208="Secondary Timing Controller","Timing",IF(F11208="Star","Ethernet",IF(F11208="Door Controller","Security Solution",IF(F11208="Elevator Controller","Security Solution",IF(F11208="Range Extender","Security Solution",IF(F11208="Dropbox","Standalone",IF(F11208="LF Exciter","Standalone",IF(OR(F11208="Monitor",F11208="Virtual Wall"),IF(VLOOKUP(H11208,IRDeviceDetails!$A$1:$B$10000,2,FALSE)=0,"Standalone",IF(ISNUMBER(MATCH(H11208,ConfigGrouping!$D$1:$D$10000,0)),"Primary","Secondary")),"")))))))))</f>
        <v/>
      </c>
    </row>
    <row r="11209" spans="5:5" ht="15" customHeight="1" x14ac:dyDescent="0.35">
      <c r="E11209" s="11" t="str">
        <f>IF(F11209="Primary Timing Controller","Timing",IF(F11209="Secondary Timing Controller","Timing",IF(F11209="Star","Ethernet",IF(F11209="Door Controller","Security Solution",IF(F11209="Elevator Controller","Security Solution",IF(F11209="Range Extender","Security Solution",IF(F11209="Dropbox","Standalone",IF(F11209="LF Exciter","Standalone",IF(OR(F11209="Monitor",F11209="Virtual Wall"),IF(VLOOKUP(H11209,IRDeviceDetails!$A$1:$B$10000,2,FALSE)=0,"Standalone",IF(ISNUMBER(MATCH(H11209,ConfigGrouping!$D$1:$D$10000,0)),"Primary","Secondary")),"")))))))))</f>
        <v/>
      </c>
    </row>
    <row r="11210" spans="5:5" ht="15" customHeight="1" x14ac:dyDescent="0.35">
      <c r="E11210" s="11" t="str">
        <f>IF(F11210="Primary Timing Controller","Timing",IF(F11210="Secondary Timing Controller","Timing",IF(F11210="Star","Ethernet",IF(F11210="Door Controller","Security Solution",IF(F11210="Elevator Controller","Security Solution",IF(F11210="Range Extender","Security Solution",IF(F11210="Dropbox","Standalone",IF(F11210="LF Exciter","Standalone",IF(OR(F11210="Monitor",F11210="Virtual Wall"),IF(VLOOKUP(H11210,IRDeviceDetails!$A$1:$B$10000,2,FALSE)=0,"Standalone",IF(ISNUMBER(MATCH(H11210,ConfigGrouping!$D$1:$D$10000,0)),"Primary","Secondary")),"")))))))))</f>
        <v/>
      </c>
    </row>
    <row r="11211" spans="5:5" ht="15" customHeight="1" x14ac:dyDescent="0.35">
      <c r="E11211" s="11" t="str">
        <f>IF(F11211="Primary Timing Controller","Timing",IF(F11211="Secondary Timing Controller","Timing",IF(F11211="Star","Ethernet",IF(F11211="Door Controller","Security Solution",IF(F11211="Elevator Controller","Security Solution",IF(F11211="Range Extender","Security Solution",IF(F11211="Dropbox","Standalone",IF(F11211="LF Exciter","Standalone",IF(OR(F11211="Monitor",F11211="Virtual Wall"),IF(VLOOKUP(H11211,IRDeviceDetails!$A$1:$B$10000,2,FALSE)=0,"Standalone",IF(ISNUMBER(MATCH(H11211,ConfigGrouping!$D$1:$D$10000,0)),"Primary","Secondary")),"")))))))))</f>
        <v/>
      </c>
    </row>
    <row r="11212" spans="5:5" ht="15" customHeight="1" x14ac:dyDescent="0.35">
      <c r="E11212" s="11" t="str">
        <f>IF(F11212="Primary Timing Controller","Timing",IF(F11212="Secondary Timing Controller","Timing",IF(F11212="Star","Ethernet",IF(F11212="Door Controller","Security Solution",IF(F11212="Elevator Controller","Security Solution",IF(F11212="Range Extender","Security Solution",IF(F11212="Dropbox","Standalone",IF(F11212="LF Exciter","Standalone",IF(OR(F11212="Monitor",F11212="Virtual Wall"),IF(VLOOKUP(H11212,IRDeviceDetails!$A$1:$B$10000,2,FALSE)=0,"Standalone",IF(ISNUMBER(MATCH(H11212,ConfigGrouping!$D$1:$D$10000,0)),"Primary","Secondary")),"")))))))))</f>
        <v/>
      </c>
    </row>
    <row r="11213" spans="5:5" ht="15" customHeight="1" x14ac:dyDescent="0.35">
      <c r="E11213" s="11" t="str">
        <f>IF(F11213="Primary Timing Controller","Timing",IF(F11213="Secondary Timing Controller","Timing",IF(F11213="Star","Ethernet",IF(F11213="Door Controller","Security Solution",IF(F11213="Elevator Controller","Security Solution",IF(F11213="Range Extender","Security Solution",IF(F11213="Dropbox","Standalone",IF(F11213="LF Exciter","Standalone",IF(OR(F11213="Monitor",F11213="Virtual Wall"),IF(VLOOKUP(H11213,IRDeviceDetails!$A$1:$B$10000,2,FALSE)=0,"Standalone",IF(ISNUMBER(MATCH(H11213,ConfigGrouping!$D$1:$D$10000,0)),"Primary","Secondary")),"")))))))))</f>
        <v/>
      </c>
    </row>
    <row r="11214" spans="5:5" ht="15" customHeight="1" x14ac:dyDescent="0.35">
      <c r="E11214" s="11" t="str">
        <f>IF(F11214="Primary Timing Controller","Timing",IF(F11214="Secondary Timing Controller","Timing",IF(F11214="Star","Ethernet",IF(F11214="Door Controller","Security Solution",IF(F11214="Elevator Controller","Security Solution",IF(F11214="Range Extender","Security Solution",IF(F11214="Dropbox","Standalone",IF(F11214="LF Exciter","Standalone",IF(OR(F11214="Monitor",F11214="Virtual Wall"),IF(VLOOKUP(H11214,IRDeviceDetails!$A$1:$B$10000,2,FALSE)=0,"Standalone",IF(ISNUMBER(MATCH(H11214,ConfigGrouping!$D$1:$D$10000,0)),"Primary","Secondary")),"")))))))))</f>
        <v/>
      </c>
    </row>
    <row r="11215" spans="5:5" ht="15" customHeight="1" x14ac:dyDescent="0.35">
      <c r="E11215" s="11" t="str">
        <f>IF(F11215="Primary Timing Controller","Timing",IF(F11215="Secondary Timing Controller","Timing",IF(F11215="Star","Ethernet",IF(F11215="Door Controller","Security Solution",IF(F11215="Elevator Controller","Security Solution",IF(F11215="Range Extender","Security Solution",IF(F11215="Dropbox","Standalone",IF(F11215="LF Exciter","Standalone",IF(OR(F11215="Monitor",F11215="Virtual Wall"),IF(VLOOKUP(H11215,IRDeviceDetails!$A$1:$B$10000,2,FALSE)=0,"Standalone",IF(ISNUMBER(MATCH(H11215,ConfigGrouping!$D$1:$D$10000,0)),"Primary","Secondary")),"")))))))))</f>
        <v/>
      </c>
    </row>
    <row r="11216" spans="5:5" ht="15" customHeight="1" x14ac:dyDescent="0.35">
      <c r="E11216" s="11" t="str">
        <f>IF(F11216="Primary Timing Controller","Timing",IF(F11216="Secondary Timing Controller","Timing",IF(F11216="Star","Ethernet",IF(F11216="Door Controller","Security Solution",IF(F11216="Elevator Controller","Security Solution",IF(F11216="Range Extender","Security Solution",IF(F11216="Dropbox","Standalone",IF(F11216="LF Exciter","Standalone",IF(OR(F11216="Monitor",F11216="Virtual Wall"),IF(VLOOKUP(H11216,IRDeviceDetails!$A$1:$B$10000,2,FALSE)=0,"Standalone",IF(ISNUMBER(MATCH(H11216,ConfigGrouping!$D$1:$D$10000,0)),"Primary","Secondary")),"")))))))))</f>
        <v/>
      </c>
    </row>
    <row r="11217" spans="5:5" ht="15" customHeight="1" x14ac:dyDescent="0.35">
      <c r="E11217" s="11" t="str">
        <f>IF(F11217="Primary Timing Controller","Timing",IF(F11217="Secondary Timing Controller","Timing",IF(F11217="Star","Ethernet",IF(F11217="Door Controller","Security Solution",IF(F11217="Elevator Controller","Security Solution",IF(F11217="Range Extender","Security Solution",IF(F11217="Dropbox","Standalone",IF(F11217="LF Exciter","Standalone",IF(OR(F11217="Monitor",F11217="Virtual Wall"),IF(VLOOKUP(H11217,IRDeviceDetails!$A$1:$B$10000,2,FALSE)=0,"Standalone",IF(ISNUMBER(MATCH(H11217,ConfigGrouping!$D$1:$D$10000,0)),"Primary","Secondary")),"")))))))))</f>
        <v/>
      </c>
    </row>
    <row r="11218" spans="5:5" ht="15" customHeight="1" x14ac:dyDescent="0.35">
      <c r="E11218" s="11" t="str">
        <f>IF(F11218="Primary Timing Controller","Timing",IF(F11218="Secondary Timing Controller","Timing",IF(F11218="Star","Ethernet",IF(F11218="Door Controller","Security Solution",IF(F11218="Elevator Controller","Security Solution",IF(F11218="Range Extender","Security Solution",IF(F11218="Dropbox","Standalone",IF(F11218="LF Exciter","Standalone",IF(OR(F11218="Monitor",F11218="Virtual Wall"),IF(VLOOKUP(H11218,IRDeviceDetails!$A$1:$B$10000,2,FALSE)=0,"Standalone",IF(ISNUMBER(MATCH(H11218,ConfigGrouping!$D$1:$D$10000,0)),"Primary","Secondary")),"")))))))))</f>
        <v/>
      </c>
    </row>
    <row r="11219" spans="5:5" ht="15" customHeight="1" x14ac:dyDescent="0.35">
      <c r="E11219" s="11" t="str">
        <f>IF(F11219="Primary Timing Controller","Timing",IF(F11219="Secondary Timing Controller","Timing",IF(F11219="Star","Ethernet",IF(F11219="Door Controller","Security Solution",IF(F11219="Elevator Controller","Security Solution",IF(F11219="Range Extender","Security Solution",IF(F11219="Dropbox","Standalone",IF(F11219="LF Exciter","Standalone",IF(OR(F11219="Monitor",F11219="Virtual Wall"),IF(VLOOKUP(H11219,IRDeviceDetails!$A$1:$B$10000,2,FALSE)=0,"Standalone",IF(ISNUMBER(MATCH(H11219,ConfigGrouping!$D$1:$D$10000,0)),"Primary","Secondary")),"")))))))))</f>
        <v/>
      </c>
    </row>
    <row r="11220" spans="5:5" ht="15" customHeight="1" x14ac:dyDescent="0.35">
      <c r="E11220" s="11" t="str">
        <f>IF(F11220="Primary Timing Controller","Timing",IF(F11220="Secondary Timing Controller","Timing",IF(F11220="Star","Ethernet",IF(F11220="Door Controller","Security Solution",IF(F11220="Elevator Controller","Security Solution",IF(F11220="Range Extender","Security Solution",IF(F11220="Dropbox","Standalone",IF(F11220="LF Exciter","Standalone",IF(OR(F11220="Monitor",F11220="Virtual Wall"),IF(VLOOKUP(H11220,IRDeviceDetails!$A$1:$B$10000,2,FALSE)=0,"Standalone",IF(ISNUMBER(MATCH(H11220,ConfigGrouping!$D$1:$D$10000,0)),"Primary","Secondary")),"")))))))))</f>
        <v/>
      </c>
    </row>
    <row r="11221" spans="5:5" ht="15" customHeight="1" x14ac:dyDescent="0.35">
      <c r="E11221" s="11" t="str">
        <f>IF(F11221="Primary Timing Controller","Timing",IF(F11221="Secondary Timing Controller","Timing",IF(F11221="Star","Ethernet",IF(F11221="Door Controller","Security Solution",IF(F11221="Elevator Controller","Security Solution",IF(F11221="Range Extender","Security Solution",IF(F11221="Dropbox","Standalone",IF(F11221="LF Exciter","Standalone",IF(OR(F11221="Monitor",F11221="Virtual Wall"),IF(VLOOKUP(H11221,IRDeviceDetails!$A$1:$B$10000,2,FALSE)=0,"Standalone",IF(ISNUMBER(MATCH(H11221,ConfigGrouping!$D$1:$D$10000,0)),"Primary","Secondary")),"")))))))))</f>
        <v/>
      </c>
    </row>
    <row r="11222" spans="5:5" ht="15" customHeight="1" x14ac:dyDescent="0.35">
      <c r="E11222" s="11" t="str">
        <f>IF(F11222="Primary Timing Controller","Timing",IF(F11222="Secondary Timing Controller","Timing",IF(F11222="Star","Ethernet",IF(F11222="Door Controller","Security Solution",IF(F11222="Elevator Controller","Security Solution",IF(F11222="Range Extender","Security Solution",IF(F11222="Dropbox","Standalone",IF(F11222="LF Exciter","Standalone",IF(OR(F11222="Monitor",F11222="Virtual Wall"),IF(VLOOKUP(H11222,IRDeviceDetails!$A$1:$B$10000,2,FALSE)=0,"Standalone",IF(ISNUMBER(MATCH(H11222,ConfigGrouping!$D$1:$D$10000,0)),"Primary","Secondary")),"")))))))))</f>
        <v/>
      </c>
    </row>
    <row r="11223" spans="5:5" ht="15" customHeight="1" x14ac:dyDescent="0.35">
      <c r="E11223" s="11" t="str">
        <f>IF(F11223="Primary Timing Controller","Timing",IF(F11223="Secondary Timing Controller","Timing",IF(F11223="Star","Ethernet",IF(F11223="Door Controller","Security Solution",IF(F11223="Elevator Controller","Security Solution",IF(F11223="Range Extender","Security Solution",IF(F11223="Dropbox","Standalone",IF(F11223="LF Exciter","Standalone",IF(OR(F11223="Monitor",F11223="Virtual Wall"),IF(VLOOKUP(H11223,IRDeviceDetails!$A$1:$B$10000,2,FALSE)=0,"Standalone",IF(ISNUMBER(MATCH(H11223,ConfigGrouping!$D$1:$D$10000,0)),"Primary","Secondary")),"")))))))))</f>
        <v/>
      </c>
    </row>
    <row r="11224" spans="5:5" ht="15" customHeight="1" x14ac:dyDescent="0.35">
      <c r="E11224" s="11" t="str">
        <f>IF(F11224="Primary Timing Controller","Timing",IF(F11224="Secondary Timing Controller","Timing",IF(F11224="Star","Ethernet",IF(F11224="Door Controller","Security Solution",IF(F11224="Elevator Controller","Security Solution",IF(F11224="Range Extender","Security Solution",IF(F11224="Dropbox","Standalone",IF(F11224="LF Exciter","Standalone",IF(OR(F11224="Monitor",F11224="Virtual Wall"),IF(VLOOKUP(H11224,IRDeviceDetails!$A$1:$B$10000,2,FALSE)=0,"Standalone",IF(ISNUMBER(MATCH(H11224,ConfigGrouping!$D$1:$D$10000,0)),"Primary","Secondary")),"")))))))))</f>
        <v/>
      </c>
    </row>
    <row r="11225" spans="5:5" ht="15" customHeight="1" x14ac:dyDescent="0.35">
      <c r="E11225" s="11" t="str">
        <f>IF(F11225="Primary Timing Controller","Timing",IF(F11225="Secondary Timing Controller","Timing",IF(F11225="Star","Ethernet",IF(F11225="Door Controller","Security Solution",IF(F11225="Elevator Controller","Security Solution",IF(F11225="Range Extender","Security Solution",IF(F11225="Dropbox","Standalone",IF(F11225="LF Exciter","Standalone",IF(OR(F11225="Monitor",F11225="Virtual Wall"),IF(VLOOKUP(H11225,IRDeviceDetails!$A$1:$B$10000,2,FALSE)=0,"Standalone",IF(ISNUMBER(MATCH(H11225,ConfigGrouping!$D$1:$D$10000,0)),"Primary","Secondary")),"")))))))))</f>
        <v/>
      </c>
    </row>
    <row r="11226" spans="5:5" ht="15" customHeight="1" x14ac:dyDescent="0.35">
      <c r="E11226" s="11" t="str">
        <f>IF(F11226="Primary Timing Controller","Timing",IF(F11226="Secondary Timing Controller","Timing",IF(F11226="Star","Ethernet",IF(F11226="Door Controller","Security Solution",IF(F11226="Elevator Controller","Security Solution",IF(F11226="Range Extender","Security Solution",IF(F11226="Dropbox","Standalone",IF(F11226="LF Exciter","Standalone",IF(OR(F11226="Monitor",F11226="Virtual Wall"),IF(VLOOKUP(H11226,IRDeviceDetails!$A$1:$B$10000,2,FALSE)=0,"Standalone",IF(ISNUMBER(MATCH(H11226,ConfigGrouping!$D$1:$D$10000,0)),"Primary","Secondary")),"")))))))))</f>
        <v/>
      </c>
    </row>
    <row r="11227" spans="5:5" ht="15" customHeight="1" x14ac:dyDescent="0.35">
      <c r="E11227" s="11" t="str">
        <f>IF(F11227="Primary Timing Controller","Timing",IF(F11227="Secondary Timing Controller","Timing",IF(F11227="Star","Ethernet",IF(F11227="Door Controller","Security Solution",IF(F11227="Elevator Controller","Security Solution",IF(F11227="Range Extender","Security Solution",IF(F11227="Dropbox","Standalone",IF(F11227="LF Exciter","Standalone",IF(OR(F11227="Monitor",F11227="Virtual Wall"),IF(VLOOKUP(H11227,IRDeviceDetails!$A$1:$B$10000,2,FALSE)=0,"Standalone",IF(ISNUMBER(MATCH(H11227,ConfigGrouping!$D$1:$D$10000,0)),"Primary","Secondary")),"")))))))))</f>
        <v/>
      </c>
    </row>
    <row r="11228" spans="5:5" ht="15" customHeight="1" x14ac:dyDescent="0.35">
      <c r="E11228" s="11" t="str">
        <f>IF(F11228="Primary Timing Controller","Timing",IF(F11228="Secondary Timing Controller","Timing",IF(F11228="Star","Ethernet",IF(F11228="Door Controller","Security Solution",IF(F11228="Elevator Controller","Security Solution",IF(F11228="Range Extender","Security Solution",IF(F11228="Dropbox","Standalone",IF(F11228="LF Exciter","Standalone",IF(OR(F11228="Monitor",F11228="Virtual Wall"),IF(VLOOKUP(H11228,IRDeviceDetails!$A$1:$B$10000,2,FALSE)=0,"Standalone",IF(ISNUMBER(MATCH(H11228,ConfigGrouping!$D$1:$D$10000,0)),"Primary","Secondary")),"")))))))))</f>
        <v/>
      </c>
    </row>
    <row r="11229" spans="5:5" ht="15" customHeight="1" x14ac:dyDescent="0.35">
      <c r="E11229" s="11" t="str">
        <f>IF(F11229="Primary Timing Controller","Timing",IF(F11229="Secondary Timing Controller","Timing",IF(F11229="Star","Ethernet",IF(F11229="Door Controller","Security Solution",IF(F11229="Elevator Controller","Security Solution",IF(F11229="Range Extender","Security Solution",IF(F11229="Dropbox","Standalone",IF(F11229="LF Exciter","Standalone",IF(OR(F11229="Monitor",F11229="Virtual Wall"),IF(VLOOKUP(H11229,IRDeviceDetails!$A$1:$B$10000,2,FALSE)=0,"Standalone",IF(ISNUMBER(MATCH(H11229,ConfigGrouping!$D$1:$D$10000,0)),"Primary","Secondary")),"")))))))))</f>
        <v/>
      </c>
    </row>
    <row r="11230" spans="5:5" ht="15" customHeight="1" x14ac:dyDescent="0.35">
      <c r="E11230" s="11" t="str">
        <f>IF(F11230="Primary Timing Controller","Timing",IF(F11230="Secondary Timing Controller","Timing",IF(F11230="Star","Ethernet",IF(F11230="Door Controller","Security Solution",IF(F11230="Elevator Controller","Security Solution",IF(F11230="Range Extender","Security Solution",IF(F11230="Dropbox","Standalone",IF(F11230="LF Exciter","Standalone",IF(OR(F11230="Monitor",F11230="Virtual Wall"),IF(VLOOKUP(H11230,IRDeviceDetails!$A$1:$B$10000,2,FALSE)=0,"Standalone",IF(ISNUMBER(MATCH(H11230,ConfigGrouping!$D$1:$D$10000,0)),"Primary","Secondary")),"")))))))))</f>
        <v/>
      </c>
    </row>
    <row r="11231" spans="5:5" ht="15" customHeight="1" x14ac:dyDescent="0.35">
      <c r="E11231" s="11" t="str">
        <f>IF(F11231="Primary Timing Controller","Timing",IF(F11231="Secondary Timing Controller","Timing",IF(F11231="Star","Ethernet",IF(F11231="Door Controller","Security Solution",IF(F11231="Elevator Controller","Security Solution",IF(F11231="Range Extender","Security Solution",IF(F11231="Dropbox","Standalone",IF(F11231="LF Exciter","Standalone",IF(OR(F11231="Monitor",F11231="Virtual Wall"),IF(VLOOKUP(H11231,IRDeviceDetails!$A$1:$B$10000,2,FALSE)=0,"Standalone",IF(ISNUMBER(MATCH(H11231,ConfigGrouping!$D$1:$D$10000,0)),"Primary","Secondary")),"")))))))))</f>
        <v/>
      </c>
    </row>
    <row r="11232" spans="5:5" ht="15" customHeight="1" x14ac:dyDescent="0.35">
      <c r="E11232" s="11" t="str">
        <f>IF(F11232="Primary Timing Controller","Timing",IF(F11232="Secondary Timing Controller","Timing",IF(F11232="Star","Ethernet",IF(F11232="Door Controller","Security Solution",IF(F11232="Elevator Controller","Security Solution",IF(F11232="Range Extender","Security Solution",IF(F11232="Dropbox","Standalone",IF(F11232="LF Exciter","Standalone",IF(OR(F11232="Monitor",F11232="Virtual Wall"),IF(VLOOKUP(H11232,IRDeviceDetails!$A$1:$B$10000,2,FALSE)=0,"Standalone",IF(ISNUMBER(MATCH(H11232,ConfigGrouping!$D$1:$D$10000,0)),"Primary","Secondary")),"")))))))))</f>
        <v/>
      </c>
    </row>
    <row r="11233" spans="5:5" ht="15" customHeight="1" x14ac:dyDescent="0.35">
      <c r="E11233" s="11" t="str">
        <f>IF(F11233="Primary Timing Controller","Timing",IF(F11233="Secondary Timing Controller","Timing",IF(F11233="Star","Ethernet",IF(F11233="Door Controller","Security Solution",IF(F11233="Elevator Controller","Security Solution",IF(F11233="Range Extender","Security Solution",IF(F11233="Dropbox","Standalone",IF(F11233="LF Exciter","Standalone",IF(OR(F11233="Monitor",F11233="Virtual Wall"),IF(VLOOKUP(H11233,IRDeviceDetails!$A$1:$B$10000,2,FALSE)=0,"Standalone",IF(ISNUMBER(MATCH(H11233,ConfigGrouping!$D$1:$D$10000,0)),"Primary","Secondary")),"")))))))))</f>
        <v/>
      </c>
    </row>
    <row r="11234" spans="5:5" ht="15" customHeight="1" x14ac:dyDescent="0.35">
      <c r="E11234" s="11" t="str">
        <f>IF(F11234="Primary Timing Controller","Timing",IF(F11234="Secondary Timing Controller","Timing",IF(F11234="Star","Ethernet",IF(F11234="Door Controller","Security Solution",IF(F11234="Elevator Controller","Security Solution",IF(F11234="Range Extender","Security Solution",IF(F11234="Dropbox","Standalone",IF(F11234="LF Exciter","Standalone",IF(OR(F11234="Monitor",F11234="Virtual Wall"),IF(VLOOKUP(H11234,IRDeviceDetails!$A$1:$B$10000,2,FALSE)=0,"Standalone",IF(ISNUMBER(MATCH(H11234,ConfigGrouping!$D$1:$D$10000,0)),"Primary","Secondary")),"")))))))))</f>
        <v/>
      </c>
    </row>
    <row r="11235" spans="5:5" ht="15" customHeight="1" x14ac:dyDescent="0.35">
      <c r="E11235" s="11" t="str">
        <f>IF(F11235="Primary Timing Controller","Timing",IF(F11235="Secondary Timing Controller","Timing",IF(F11235="Star","Ethernet",IF(F11235="Door Controller","Security Solution",IF(F11235="Elevator Controller","Security Solution",IF(F11235="Range Extender","Security Solution",IF(F11235="Dropbox","Standalone",IF(F11235="LF Exciter","Standalone",IF(OR(F11235="Monitor",F11235="Virtual Wall"),IF(VLOOKUP(H11235,IRDeviceDetails!$A$1:$B$10000,2,FALSE)=0,"Standalone",IF(ISNUMBER(MATCH(H11235,ConfigGrouping!$D$1:$D$10000,0)),"Primary","Secondary")),"")))))))))</f>
        <v/>
      </c>
    </row>
    <row r="11236" spans="5:5" ht="15" customHeight="1" x14ac:dyDescent="0.35">
      <c r="E11236" s="11" t="str">
        <f>IF(F11236="Primary Timing Controller","Timing",IF(F11236="Secondary Timing Controller","Timing",IF(F11236="Star","Ethernet",IF(F11236="Door Controller","Security Solution",IF(F11236="Elevator Controller","Security Solution",IF(F11236="Range Extender","Security Solution",IF(F11236="Dropbox","Standalone",IF(F11236="LF Exciter","Standalone",IF(OR(F11236="Monitor",F11236="Virtual Wall"),IF(VLOOKUP(H11236,IRDeviceDetails!$A$1:$B$10000,2,FALSE)=0,"Standalone",IF(ISNUMBER(MATCH(H11236,ConfigGrouping!$D$1:$D$10000,0)),"Primary","Secondary")),"")))))))))</f>
        <v/>
      </c>
    </row>
    <row r="11237" spans="5:5" ht="15" customHeight="1" x14ac:dyDescent="0.35">
      <c r="E11237" s="11" t="str">
        <f>IF(F11237="Primary Timing Controller","Timing",IF(F11237="Secondary Timing Controller","Timing",IF(F11237="Star","Ethernet",IF(F11237="Door Controller","Security Solution",IF(F11237="Elevator Controller","Security Solution",IF(F11237="Range Extender","Security Solution",IF(F11237="Dropbox","Standalone",IF(F11237="LF Exciter","Standalone",IF(OR(F11237="Monitor",F11237="Virtual Wall"),IF(VLOOKUP(H11237,IRDeviceDetails!$A$1:$B$10000,2,FALSE)=0,"Standalone",IF(ISNUMBER(MATCH(H11237,ConfigGrouping!$D$1:$D$10000,0)),"Primary","Secondary")),"")))))))))</f>
        <v/>
      </c>
    </row>
    <row r="11238" spans="5:5" ht="15" customHeight="1" x14ac:dyDescent="0.35">
      <c r="E11238" s="11" t="str">
        <f>IF(F11238="Primary Timing Controller","Timing",IF(F11238="Secondary Timing Controller","Timing",IF(F11238="Star","Ethernet",IF(F11238="Door Controller","Security Solution",IF(F11238="Elevator Controller","Security Solution",IF(F11238="Range Extender","Security Solution",IF(F11238="Dropbox","Standalone",IF(F11238="LF Exciter","Standalone",IF(OR(F11238="Monitor",F11238="Virtual Wall"),IF(VLOOKUP(H11238,IRDeviceDetails!$A$1:$B$10000,2,FALSE)=0,"Standalone",IF(ISNUMBER(MATCH(H11238,ConfigGrouping!$D$1:$D$10000,0)),"Primary","Secondary")),"")))))))))</f>
        <v/>
      </c>
    </row>
    <row r="11239" spans="5:5" ht="15" customHeight="1" x14ac:dyDescent="0.35">
      <c r="E11239" s="11" t="str">
        <f>IF(F11239="Primary Timing Controller","Timing",IF(F11239="Secondary Timing Controller","Timing",IF(F11239="Star","Ethernet",IF(F11239="Door Controller","Security Solution",IF(F11239="Elevator Controller","Security Solution",IF(F11239="Range Extender","Security Solution",IF(F11239="Dropbox","Standalone",IF(F11239="LF Exciter","Standalone",IF(OR(F11239="Monitor",F11239="Virtual Wall"),IF(VLOOKUP(H11239,IRDeviceDetails!$A$1:$B$10000,2,FALSE)=0,"Standalone",IF(ISNUMBER(MATCH(H11239,ConfigGrouping!$D$1:$D$10000,0)),"Primary","Secondary")),"")))))))))</f>
        <v/>
      </c>
    </row>
    <row r="11240" spans="5:5" ht="15" customHeight="1" x14ac:dyDescent="0.35">
      <c r="E11240" s="11" t="str">
        <f>IF(F11240="Primary Timing Controller","Timing",IF(F11240="Secondary Timing Controller","Timing",IF(F11240="Star","Ethernet",IF(F11240="Door Controller","Security Solution",IF(F11240="Elevator Controller","Security Solution",IF(F11240="Range Extender","Security Solution",IF(F11240="Dropbox","Standalone",IF(F11240="LF Exciter","Standalone",IF(OR(F11240="Monitor",F11240="Virtual Wall"),IF(VLOOKUP(H11240,IRDeviceDetails!$A$1:$B$10000,2,FALSE)=0,"Standalone",IF(ISNUMBER(MATCH(H11240,ConfigGrouping!$D$1:$D$10000,0)),"Primary","Secondary")),"")))))))))</f>
        <v/>
      </c>
    </row>
    <row r="11241" spans="5:5" ht="15" customHeight="1" x14ac:dyDescent="0.35">
      <c r="E11241" s="11" t="str">
        <f>IF(F11241="Primary Timing Controller","Timing",IF(F11241="Secondary Timing Controller","Timing",IF(F11241="Star","Ethernet",IF(F11241="Door Controller","Security Solution",IF(F11241="Elevator Controller","Security Solution",IF(F11241="Range Extender","Security Solution",IF(F11241="Dropbox","Standalone",IF(F11241="LF Exciter","Standalone",IF(OR(F11241="Monitor",F11241="Virtual Wall"),IF(VLOOKUP(H11241,IRDeviceDetails!$A$1:$B$10000,2,FALSE)=0,"Standalone",IF(ISNUMBER(MATCH(H11241,ConfigGrouping!$D$1:$D$10000,0)),"Primary","Secondary")),"")))))))))</f>
        <v/>
      </c>
    </row>
    <row r="11242" spans="5:5" ht="15" customHeight="1" x14ac:dyDescent="0.35">
      <c r="E11242" s="11" t="str">
        <f>IF(F11242="Primary Timing Controller","Timing",IF(F11242="Secondary Timing Controller","Timing",IF(F11242="Star","Ethernet",IF(F11242="Door Controller","Security Solution",IF(F11242="Elevator Controller","Security Solution",IF(F11242="Range Extender","Security Solution",IF(F11242="Dropbox","Standalone",IF(F11242="LF Exciter","Standalone",IF(OR(F11242="Monitor",F11242="Virtual Wall"),IF(VLOOKUP(H11242,IRDeviceDetails!$A$1:$B$10000,2,FALSE)=0,"Standalone",IF(ISNUMBER(MATCH(H11242,ConfigGrouping!$D$1:$D$10000,0)),"Primary","Secondary")),"")))))))))</f>
        <v/>
      </c>
    </row>
    <row r="11243" spans="5:5" ht="15" customHeight="1" x14ac:dyDescent="0.35">
      <c r="E11243" s="11" t="str">
        <f>IF(F11243="Primary Timing Controller","Timing",IF(F11243="Secondary Timing Controller","Timing",IF(F11243="Star","Ethernet",IF(F11243="Door Controller","Security Solution",IF(F11243="Elevator Controller","Security Solution",IF(F11243="Range Extender","Security Solution",IF(F11243="Dropbox","Standalone",IF(F11243="LF Exciter","Standalone",IF(OR(F11243="Monitor",F11243="Virtual Wall"),IF(VLOOKUP(H11243,IRDeviceDetails!$A$1:$B$10000,2,FALSE)=0,"Standalone",IF(ISNUMBER(MATCH(H11243,ConfigGrouping!$D$1:$D$10000,0)),"Primary","Secondary")),"")))))))))</f>
        <v/>
      </c>
    </row>
    <row r="11244" spans="5:5" ht="15" customHeight="1" x14ac:dyDescent="0.35">
      <c r="E11244" s="11" t="str">
        <f>IF(F11244="Primary Timing Controller","Timing",IF(F11244="Secondary Timing Controller","Timing",IF(F11244="Star","Ethernet",IF(F11244="Door Controller","Security Solution",IF(F11244="Elevator Controller","Security Solution",IF(F11244="Range Extender","Security Solution",IF(F11244="Dropbox","Standalone",IF(F11244="LF Exciter","Standalone",IF(OR(F11244="Monitor",F11244="Virtual Wall"),IF(VLOOKUP(H11244,IRDeviceDetails!$A$1:$B$10000,2,FALSE)=0,"Standalone",IF(ISNUMBER(MATCH(H11244,ConfigGrouping!$D$1:$D$10000,0)),"Primary","Secondary")),"")))))))))</f>
        <v/>
      </c>
    </row>
    <row r="11245" spans="5:5" ht="15" customHeight="1" x14ac:dyDescent="0.35">
      <c r="E11245" s="11" t="str">
        <f>IF(F11245="Primary Timing Controller","Timing",IF(F11245="Secondary Timing Controller","Timing",IF(F11245="Star","Ethernet",IF(F11245="Door Controller","Security Solution",IF(F11245="Elevator Controller","Security Solution",IF(F11245="Range Extender","Security Solution",IF(F11245="Dropbox","Standalone",IF(F11245="LF Exciter","Standalone",IF(OR(F11245="Monitor",F11245="Virtual Wall"),IF(VLOOKUP(H11245,IRDeviceDetails!$A$1:$B$10000,2,FALSE)=0,"Standalone",IF(ISNUMBER(MATCH(H11245,ConfigGrouping!$D$1:$D$10000,0)),"Primary","Secondary")),"")))))))))</f>
        <v/>
      </c>
    </row>
    <row r="11246" spans="5:5" ht="15" customHeight="1" x14ac:dyDescent="0.35">
      <c r="E11246" s="11" t="str">
        <f>IF(F11246="Primary Timing Controller","Timing",IF(F11246="Secondary Timing Controller","Timing",IF(F11246="Star","Ethernet",IF(F11246="Door Controller","Security Solution",IF(F11246="Elevator Controller","Security Solution",IF(F11246="Range Extender","Security Solution",IF(F11246="Dropbox","Standalone",IF(F11246="LF Exciter","Standalone",IF(OR(F11246="Monitor",F11246="Virtual Wall"),IF(VLOOKUP(H11246,IRDeviceDetails!$A$1:$B$10000,2,FALSE)=0,"Standalone",IF(ISNUMBER(MATCH(H11246,ConfigGrouping!$D$1:$D$10000,0)),"Primary","Secondary")),"")))))))))</f>
        <v/>
      </c>
    </row>
    <row r="11247" spans="5:5" ht="15" customHeight="1" x14ac:dyDescent="0.35">
      <c r="E11247" s="11" t="str">
        <f>IF(F11247="Primary Timing Controller","Timing",IF(F11247="Secondary Timing Controller","Timing",IF(F11247="Star","Ethernet",IF(F11247="Door Controller","Security Solution",IF(F11247="Elevator Controller","Security Solution",IF(F11247="Range Extender","Security Solution",IF(F11247="Dropbox","Standalone",IF(F11247="LF Exciter","Standalone",IF(OR(F11247="Monitor",F11247="Virtual Wall"),IF(VLOOKUP(H11247,IRDeviceDetails!$A$1:$B$10000,2,FALSE)=0,"Standalone",IF(ISNUMBER(MATCH(H11247,ConfigGrouping!$D$1:$D$10000,0)),"Primary","Secondary")),"")))))))))</f>
        <v/>
      </c>
    </row>
    <row r="11248" spans="5:5" ht="15" customHeight="1" x14ac:dyDescent="0.35">
      <c r="E11248" s="11" t="str">
        <f>IF(F11248="Primary Timing Controller","Timing",IF(F11248="Secondary Timing Controller","Timing",IF(F11248="Star","Ethernet",IF(F11248="Door Controller","Security Solution",IF(F11248="Elevator Controller","Security Solution",IF(F11248="Range Extender","Security Solution",IF(F11248="Dropbox","Standalone",IF(F11248="LF Exciter","Standalone",IF(OR(F11248="Monitor",F11248="Virtual Wall"),IF(VLOOKUP(H11248,IRDeviceDetails!$A$1:$B$10000,2,FALSE)=0,"Standalone",IF(ISNUMBER(MATCH(H11248,ConfigGrouping!$D$1:$D$10000,0)),"Primary","Secondary")),"")))))))))</f>
        <v/>
      </c>
    </row>
    <row r="11249" spans="5:5" ht="15" customHeight="1" x14ac:dyDescent="0.35">
      <c r="E11249" s="11" t="str">
        <f>IF(F11249="Primary Timing Controller","Timing",IF(F11249="Secondary Timing Controller","Timing",IF(F11249="Star","Ethernet",IF(F11249="Door Controller","Security Solution",IF(F11249="Elevator Controller","Security Solution",IF(F11249="Range Extender","Security Solution",IF(F11249="Dropbox","Standalone",IF(F11249="LF Exciter","Standalone",IF(OR(F11249="Monitor",F11249="Virtual Wall"),IF(VLOOKUP(H11249,IRDeviceDetails!$A$1:$B$10000,2,FALSE)=0,"Standalone",IF(ISNUMBER(MATCH(H11249,ConfigGrouping!$D$1:$D$10000,0)),"Primary","Secondary")),"")))))))))</f>
        <v/>
      </c>
    </row>
    <row r="11250" spans="5:5" ht="15" customHeight="1" x14ac:dyDescent="0.35">
      <c r="E11250" s="11" t="str">
        <f>IF(F11250="Primary Timing Controller","Timing",IF(F11250="Secondary Timing Controller","Timing",IF(F11250="Star","Ethernet",IF(F11250="Door Controller","Security Solution",IF(F11250="Elevator Controller","Security Solution",IF(F11250="Range Extender","Security Solution",IF(F11250="Dropbox","Standalone",IF(F11250="LF Exciter","Standalone",IF(OR(F11250="Monitor",F11250="Virtual Wall"),IF(VLOOKUP(H11250,IRDeviceDetails!$A$1:$B$10000,2,FALSE)=0,"Standalone",IF(ISNUMBER(MATCH(H11250,ConfigGrouping!$D$1:$D$10000,0)),"Primary","Secondary")),"")))))))))</f>
        <v/>
      </c>
    </row>
    <row r="11251" spans="5:5" ht="15" customHeight="1" x14ac:dyDescent="0.35">
      <c r="E11251" s="11" t="str">
        <f>IF(F11251="Primary Timing Controller","Timing",IF(F11251="Secondary Timing Controller","Timing",IF(F11251="Star","Ethernet",IF(F11251="Door Controller","Security Solution",IF(F11251="Elevator Controller","Security Solution",IF(F11251="Range Extender","Security Solution",IF(F11251="Dropbox","Standalone",IF(F11251="LF Exciter","Standalone",IF(OR(F11251="Monitor",F11251="Virtual Wall"),IF(VLOOKUP(H11251,IRDeviceDetails!$A$1:$B$10000,2,FALSE)=0,"Standalone",IF(ISNUMBER(MATCH(H11251,ConfigGrouping!$D$1:$D$10000,0)),"Primary","Secondary")),"")))))))))</f>
        <v/>
      </c>
    </row>
    <row r="11252" spans="5:5" ht="15" customHeight="1" x14ac:dyDescent="0.35">
      <c r="E11252" s="11" t="str">
        <f>IF(F11252="Primary Timing Controller","Timing",IF(F11252="Secondary Timing Controller","Timing",IF(F11252="Star","Ethernet",IF(F11252="Door Controller","Security Solution",IF(F11252="Elevator Controller","Security Solution",IF(F11252="Range Extender","Security Solution",IF(F11252="Dropbox","Standalone",IF(F11252="LF Exciter","Standalone",IF(OR(F11252="Monitor",F11252="Virtual Wall"),IF(VLOOKUP(H11252,IRDeviceDetails!$A$1:$B$10000,2,FALSE)=0,"Standalone",IF(ISNUMBER(MATCH(H11252,ConfigGrouping!$D$1:$D$10000,0)),"Primary","Secondary")),"")))))))))</f>
        <v/>
      </c>
    </row>
    <row r="11253" spans="5:5" ht="15" customHeight="1" x14ac:dyDescent="0.35">
      <c r="E11253" s="11" t="str">
        <f>IF(F11253="Primary Timing Controller","Timing",IF(F11253="Secondary Timing Controller","Timing",IF(F11253="Star","Ethernet",IF(F11253="Door Controller","Security Solution",IF(F11253="Elevator Controller","Security Solution",IF(F11253="Range Extender","Security Solution",IF(F11253="Dropbox","Standalone",IF(F11253="LF Exciter","Standalone",IF(OR(F11253="Monitor",F11253="Virtual Wall"),IF(VLOOKUP(H11253,IRDeviceDetails!$A$1:$B$10000,2,FALSE)=0,"Standalone",IF(ISNUMBER(MATCH(H11253,ConfigGrouping!$D$1:$D$10000,0)),"Primary","Secondary")),"")))))))))</f>
        <v/>
      </c>
    </row>
    <row r="11254" spans="5:5" ht="15" customHeight="1" x14ac:dyDescent="0.35">
      <c r="E11254" s="11" t="str">
        <f>IF(F11254="Primary Timing Controller","Timing",IF(F11254="Secondary Timing Controller","Timing",IF(F11254="Star","Ethernet",IF(F11254="Door Controller","Security Solution",IF(F11254="Elevator Controller","Security Solution",IF(F11254="Range Extender","Security Solution",IF(F11254="Dropbox","Standalone",IF(F11254="LF Exciter","Standalone",IF(OR(F11254="Monitor",F11254="Virtual Wall"),IF(VLOOKUP(H11254,IRDeviceDetails!$A$1:$B$10000,2,FALSE)=0,"Standalone",IF(ISNUMBER(MATCH(H11254,ConfigGrouping!$D$1:$D$10000,0)),"Primary","Secondary")),"")))))))))</f>
        <v/>
      </c>
    </row>
    <row r="11255" spans="5:5" ht="15" customHeight="1" x14ac:dyDescent="0.35">
      <c r="E11255" s="11" t="str">
        <f>IF(F11255="Primary Timing Controller","Timing",IF(F11255="Secondary Timing Controller","Timing",IF(F11255="Star","Ethernet",IF(F11255="Door Controller","Security Solution",IF(F11255="Elevator Controller","Security Solution",IF(F11255="Range Extender","Security Solution",IF(F11255="Dropbox","Standalone",IF(F11255="LF Exciter","Standalone",IF(OR(F11255="Monitor",F11255="Virtual Wall"),IF(VLOOKUP(H11255,IRDeviceDetails!$A$1:$B$10000,2,FALSE)=0,"Standalone",IF(ISNUMBER(MATCH(H11255,ConfigGrouping!$D$1:$D$10000,0)),"Primary","Secondary")),"")))))))))</f>
        <v/>
      </c>
    </row>
    <row r="11256" spans="5:5" ht="15" customHeight="1" x14ac:dyDescent="0.35">
      <c r="E11256" s="11" t="str">
        <f>IF(F11256="Primary Timing Controller","Timing",IF(F11256="Secondary Timing Controller","Timing",IF(F11256="Star","Ethernet",IF(F11256="Door Controller","Security Solution",IF(F11256="Elevator Controller","Security Solution",IF(F11256="Range Extender","Security Solution",IF(F11256="Dropbox","Standalone",IF(F11256="LF Exciter","Standalone",IF(OR(F11256="Monitor",F11256="Virtual Wall"),IF(VLOOKUP(H11256,IRDeviceDetails!$A$1:$B$10000,2,FALSE)=0,"Standalone",IF(ISNUMBER(MATCH(H11256,ConfigGrouping!$D$1:$D$10000,0)),"Primary","Secondary")),"")))))))))</f>
        <v/>
      </c>
    </row>
    <row r="11257" spans="5:5" ht="15" customHeight="1" x14ac:dyDescent="0.35">
      <c r="E11257" s="11" t="str">
        <f>IF(F11257="Primary Timing Controller","Timing",IF(F11257="Secondary Timing Controller","Timing",IF(F11257="Star","Ethernet",IF(F11257="Door Controller","Security Solution",IF(F11257="Elevator Controller","Security Solution",IF(F11257="Range Extender","Security Solution",IF(F11257="Dropbox","Standalone",IF(F11257="LF Exciter","Standalone",IF(OR(F11257="Monitor",F11257="Virtual Wall"),IF(VLOOKUP(H11257,IRDeviceDetails!$A$1:$B$10000,2,FALSE)=0,"Standalone",IF(ISNUMBER(MATCH(H11257,ConfigGrouping!$D$1:$D$10000,0)),"Primary","Secondary")),"")))))))))</f>
        <v/>
      </c>
    </row>
    <row r="11258" spans="5:5" ht="15" customHeight="1" x14ac:dyDescent="0.35">
      <c r="E11258" s="11" t="str">
        <f>IF(F11258="Primary Timing Controller","Timing",IF(F11258="Secondary Timing Controller","Timing",IF(F11258="Star","Ethernet",IF(F11258="Door Controller","Security Solution",IF(F11258="Elevator Controller","Security Solution",IF(F11258="Range Extender","Security Solution",IF(F11258="Dropbox","Standalone",IF(F11258="LF Exciter","Standalone",IF(OR(F11258="Monitor",F11258="Virtual Wall"),IF(VLOOKUP(H11258,IRDeviceDetails!$A$1:$B$10000,2,FALSE)=0,"Standalone",IF(ISNUMBER(MATCH(H11258,ConfigGrouping!$D$1:$D$10000,0)),"Primary","Secondary")),"")))))))))</f>
        <v/>
      </c>
    </row>
    <row r="11259" spans="5:5" ht="15" customHeight="1" x14ac:dyDescent="0.35">
      <c r="E11259" s="11" t="str">
        <f>IF(F11259="Primary Timing Controller","Timing",IF(F11259="Secondary Timing Controller","Timing",IF(F11259="Star","Ethernet",IF(F11259="Door Controller","Security Solution",IF(F11259="Elevator Controller","Security Solution",IF(F11259="Range Extender","Security Solution",IF(F11259="Dropbox","Standalone",IF(F11259="LF Exciter","Standalone",IF(OR(F11259="Monitor",F11259="Virtual Wall"),IF(VLOOKUP(H11259,IRDeviceDetails!$A$1:$B$10000,2,FALSE)=0,"Standalone",IF(ISNUMBER(MATCH(H11259,ConfigGrouping!$D$1:$D$10000,0)),"Primary","Secondary")),"")))))))))</f>
        <v/>
      </c>
    </row>
    <row r="11260" spans="5:5" ht="15" customHeight="1" x14ac:dyDescent="0.35">
      <c r="E11260" s="11" t="str">
        <f>IF(F11260="Primary Timing Controller","Timing",IF(F11260="Secondary Timing Controller","Timing",IF(F11260="Star","Ethernet",IF(F11260="Door Controller","Security Solution",IF(F11260="Elevator Controller","Security Solution",IF(F11260="Range Extender","Security Solution",IF(F11260="Dropbox","Standalone",IF(F11260="LF Exciter","Standalone",IF(OR(F11260="Monitor",F11260="Virtual Wall"),IF(VLOOKUP(H11260,IRDeviceDetails!$A$1:$B$10000,2,FALSE)=0,"Standalone",IF(ISNUMBER(MATCH(H11260,ConfigGrouping!$D$1:$D$10000,0)),"Primary","Secondary")),"")))))))))</f>
        <v/>
      </c>
    </row>
    <row r="11261" spans="5:5" ht="15" customHeight="1" x14ac:dyDescent="0.35">
      <c r="E11261" s="11" t="str">
        <f>IF(F11261="Primary Timing Controller","Timing",IF(F11261="Secondary Timing Controller","Timing",IF(F11261="Star","Ethernet",IF(F11261="Door Controller","Security Solution",IF(F11261="Elevator Controller","Security Solution",IF(F11261="Range Extender","Security Solution",IF(F11261="Dropbox","Standalone",IF(F11261="LF Exciter","Standalone",IF(OR(F11261="Monitor",F11261="Virtual Wall"),IF(VLOOKUP(H11261,IRDeviceDetails!$A$1:$B$10000,2,FALSE)=0,"Standalone",IF(ISNUMBER(MATCH(H11261,ConfigGrouping!$D$1:$D$10000,0)),"Primary","Secondary")),"")))))))))</f>
        <v/>
      </c>
    </row>
    <row r="11262" spans="5:5" ht="15" customHeight="1" x14ac:dyDescent="0.35">
      <c r="E11262" s="11" t="str">
        <f>IF(F11262="Primary Timing Controller","Timing",IF(F11262="Secondary Timing Controller","Timing",IF(F11262="Star","Ethernet",IF(F11262="Door Controller","Security Solution",IF(F11262="Elevator Controller","Security Solution",IF(F11262="Range Extender","Security Solution",IF(F11262="Dropbox","Standalone",IF(F11262="LF Exciter","Standalone",IF(OR(F11262="Monitor",F11262="Virtual Wall"),IF(VLOOKUP(H11262,IRDeviceDetails!$A$1:$B$10000,2,FALSE)=0,"Standalone",IF(ISNUMBER(MATCH(H11262,ConfigGrouping!$D$1:$D$10000,0)),"Primary","Secondary")),"")))))))))</f>
        <v/>
      </c>
    </row>
    <row r="11263" spans="5:5" ht="15" customHeight="1" x14ac:dyDescent="0.35">
      <c r="E11263" s="11" t="str">
        <f>IF(F11263="Primary Timing Controller","Timing",IF(F11263="Secondary Timing Controller","Timing",IF(F11263="Star","Ethernet",IF(F11263="Door Controller","Security Solution",IF(F11263="Elevator Controller","Security Solution",IF(F11263="Range Extender","Security Solution",IF(F11263="Dropbox","Standalone",IF(F11263="LF Exciter","Standalone",IF(OR(F11263="Monitor",F11263="Virtual Wall"),IF(VLOOKUP(H11263,IRDeviceDetails!$A$1:$B$10000,2,FALSE)=0,"Standalone",IF(ISNUMBER(MATCH(H11263,ConfigGrouping!$D$1:$D$10000,0)),"Primary","Secondary")),"")))))))))</f>
        <v/>
      </c>
    </row>
    <row r="11264" spans="5:5" ht="15" customHeight="1" x14ac:dyDescent="0.35">
      <c r="E11264" s="11" t="str">
        <f>IF(F11264="Primary Timing Controller","Timing",IF(F11264="Secondary Timing Controller","Timing",IF(F11264="Star","Ethernet",IF(F11264="Door Controller","Security Solution",IF(F11264="Elevator Controller","Security Solution",IF(F11264="Range Extender","Security Solution",IF(F11264="Dropbox","Standalone",IF(F11264="LF Exciter","Standalone",IF(OR(F11264="Monitor",F11264="Virtual Wall"),IF(VLOOKUP(H11264,IRDeviceDetails!$A$1:$B$10000,2,FALSE)=0,"Standalone",IF(ISNUMBER(MATCH(H11264,ConfigGrouping!$D$1:$D$10000,0)),"Primary","Secondary")),"")))))))))</f>
        <v/>
      </c>
    </row>
    <row r="11265" spans="5:5" ht="15" customHeight="1" x14ac:dyDescent="0.35">
      <c r="E11265" s="11" t="str">
        <f>IF(F11265="Primary Timing Controller","Timing",IF(F11265="Secondary Timing Controller","Timing",IF(F11265="Star","Ethernet",IF(F11265="Door Controller","Security Solution",IF(F11265="Elevator Controller","Security Solution",IF(F11265="Range Extender","Security Solution",IF(F11265="Dropbox","Standalone",IF(F11265="LF Exciter","Standalone",IF(OR(F11265="Monitor",F11265="Virtual Wall"),IF(VLOOKUP(H11265,IRDeviceDetails!$A$1:$B$10000,2,FALSE)=0,"Standalone",IF(ISNUMBER(MATCH(H11265,ConfigGrouping!$D$1:$D$10000,0)),"Primary","Secondary")),"")))))))))</f>
        <v/>
      </c>
    </row>
    <row r="11266" spans="5:5" ht="15" customHeight="1" x14ac:dyDescent="0.35">
      <c r="E11266" s="11" t="str">
        <f>IF(F11266="Primary Timing Controller","Timing",IF(F11266="Secondary Timing Controller","Timing",IF(F11266="Star","Ethernet",IF(F11266="Door Controller","Security Solution",IF(F11266="Elevator Controller","Security Solution",IF(F11266="Range Extender","Security Solution",IF(F11266="Dropbox","Standalone",IF(F11266="LF Exciter","Standalone",IF(OR(F11266="Monitor",F11266="Virtual Wall"),IF(VLOOKUP(H11266,IRDeviceDetails!$A$1:$B$10000,2,FALSE)=0,"Standalone",IF(ISNUMBER(MATCH(H11266,ConfigGrouping!$D$1:$D$10000,0)),"Primary","Secondary")),"")))))))))</f>
        <v/>
      </c>
    </row>
    <row r="11267" spans="5:5" ht="15" customHeight="1" x14ac:dyDescent="0.35">
      <c r="E11267" s="11" t="str">
        <f>IF(F11267="Primary Timing Controller","Timing",IF(F11267="Secondary Timing Controller","Timing",IF(F11267="Star","Ethernet",IF(F11267="Door Controller","Security Solution",IF(F11267="Elevator Controller","Security Solution",IF(F11267="Range Extender","Security Solution",IF(F11267="Dropbox","Standalone",IF(F11267="LF Exciter","Standalone",IF(OR(F11267="Monitor",F11267="Virtual Wall"),IF(VLOOKUP(H11267,IRDeviceDetails!$A$1:$B$10000,2,FALSE)=0,"Standalone",IF(ISNUMBER(MATCH(H11267,ConfigGrouping!$D$1:$D$10000,0)),"Primary","Secondary")),"")))))))))</f>
        <v/>
      </c>
    </row>
    <row r="11268" spans="5:5" ht="15" customHeight="1" x14ac:dyDescent="0.35">
      <c r="E11268" s="11" t="str">
        <f>IF(F11268="Primary Timing Controller","Timing",IF(F11268="Secondary Timing Controller","Timing",IF(F11268="Star","Ethernet",IF(F11268="Door Controller","Security Solution",IF(F11268="Elevator Controller","Security Solution",IF(F11268="Range Extender","Security Solution",IF(F11268="Dropbox","Standalone",IF(F11268="LF Exciter","Standalone",IF(OR(F11268="Monitor",F11268="Virtual Wall"),IF(VLOOKUP(H11268,IRDeviceDetails!$A$1:$B$10000,2,FALSE)=0,"Standalone",IF(ISNUMBER(MATCH(H11268,ConfigGrouping!$D$1:$D$10000,0)),"Primary","Secondary")),"")))))))))</f>
        <v/>
      </c>
    </row>
    <row r="11269" spans="5:5" ht="15" customHeight="1" x14ac:dyDescent="0.35">
      <c r="E11269" s="11" t="str">
        <f>IF(F11269="Primary Timing Controller","Timing",IF(F11269="Secondary Timing Controller","Timing",IF(F11269="Star","Ethernet",IF(F11269="Door Controller","Security Solution",IF(F11269="Elevator Controller","Security Solution",IF(F11269="Range Extender","Security Solution",IF(F11269="Dropbox","Standalone",IF(F11269="LF Exciter","Standalone",IF(OR(F11269="Monitor",F11269="Virtual Wall"),IF(VLOOKUP(H11269,IRDeviceDetails!$A$1:$B$10000,2,FALSE)=0,"Standalone",IF(ISNUMBER(MATCH(H11269,ConfigGrouping!$D$1:$D$10000,0)),"Primary","Secondary")),"")))))))))</f>
        <v/>
      </c>
    </row>
    <row r="11270" spans="5:5" ht="15" customHeight="1" x14ac:dyDescent="0.35">
      <c r="E11270" s="11" t="str">
        <f>IF(F11270="Primary Timing Controller","Timing",IF(F11270="Secondary Timing Controller","Timing",IF(F11270="Star","Ethernet",IF(F11270="Door Controller","Security Solution",IF(F11270="Elevator Controller","Security Solution",IF(F11270="Range Extender","Security Solution",IF(F11270="Dropbox","Standalone",IF(F11270="LF Exciter","Standalone",IF(OR(F11270="Monitor",F11270="Virtual Wall"),IF(VLOOKUP(H11270,IRDeviceDetails!$A$1:$B$10000,2,FALSE)=0,"Standalone",IF(ISNUMBER(MATCH(H11270,ConfigGrouping!$D$1:$D$10000,0)),"Primary","Secondary")),"")))))))))</f>
        <v/>
      </c>
    </row>
    <row r="11271" spans="5:5" ht="15" customHeight="1" x14ac:dyDescent="0.35">
      <c r="E11271" s="11" t="str">
        <f>IF(F11271="Primary Timing Controller","Timing",IF(F11271="Secondary Timing Controller","Timing",IF(F11271="Star","Ethernet",IF(F11271="Door Controller","Security Solution",IF(F11271="Elevator Controller","Security Solution",IF(F11271="Range Extender","Security Solution",IF(F11271="Dropbox","Standalone",IF(F11271="LF Exciter","Standalone",IF(OR(F11271="Monitor",F11271="Virtual Wall"),IF(VLOOKUP(H11271,IRDeviceDetails!$A$1:$B$10000,2,FALSE)=0,"Standalone",IF(ISNUMBER(MATCH(H11271,ConfigGrouping!$D$1:$D$10000,0)),"Primary","Secondary")),"")))))))))</f>
        <v/>
      </c>
    </row>
    <row r="11272" spans="5:5" ht="15" customHeight="1" x14ac:dyDescent="0.35">
      <c r="E11272" s="11" t="str">
        <f>IF(F11272="Primary Timing Controller","Timing",IF(F11272="Secondary Timing Controller","Timing",IF(F11272="Star","Ethernet",IF(F11272="Door Controller","Security Solution",IF(F11272="Elevator Controller","Security Solution",IF(F11272="Range Extender","Security Solution",IF(F11272="Dropbox","Standalone",IF(F11272="LF Exciter","Standalone",IF(OR(F11272="Monitor",F11272="Virtual Wall"),IF(VLOOKUP(H11272,IRDeviceDetails!$A$1:$B$10000,2,FALSE)=0,"Standalone",IF(ISNUMBER(MATCH(H11272,ConfigGrouping!$D$1:$D$10000,0)),"Primary","Secondary")),"")))))))))</f>
        <v/>
      </c>
    </row>
    <row r="11273" spans="5:5" ht="15" customHeight="1" x14ac:dyDescent="0.35">
      <c r="E11273" s="11" t="str">
        <f>IF(F11273="Primary Timing Controller","Timing",IF(F11273="Secondary Timing Controller","Timing",IF(F11273="Star","Ethernet",IF(F11273="Door Controller","Security Solution",IF(F11273="Elevator Controller","Security Solution",IF(F11273="Range Extender","Security Solution",IF(F11273="Dropbox","Standalone",IF(F11273="LF Exciter","Standalone",IF(OR(F11273="Monitor",F11273="Virtual Wall"),IF(VLOOKUP(H11273,IRDeviceDetails!$A$1:$B$10000,2,FALSE)=0,"Standalone",IF(ISNUMBER(MATCH(H11273,ConfigGrouping!$D$1:$D$10000,0)),"Primary","Secondary")),"")))))))))</f>
        <v/>
      </c>
    </row>
    <row r="11274" spans="5:5" ht="15" customHeight="1" x14ac:dyDescent="0.35">
      <c r="E11274" s="11" t="str">
        <f>IF(F11274="Primary Timing Controller","Timing",IF(F11274="Secondary Timing Controller","Timing",IF(F11274="Star","Ethernet",IF(F11274="Door Controller","Security Solution",IF(F11274="Elevator Controller","Security Solution",IF(F11274="Range Extender","Security Solution",IF(F11274="Dropbox","Standalone",IF(F11274="LF Exciter","Standalone",IF(OR(F11274="Monitor",F11274="Virtual Wall"),IF(VLOOKUP(H11274,IRDeviceDetails!$A$1:$B$10000,2,FALSE)=0,"Standalone",IF(ISNUMBER(MATCH(H11274,ConfigGrouping!$D$1:$D$10000,0)),"Primary","Secondary")),"")))))))))</f>
        <v/>
      </c>
    </row>
    <row r="11275" spans="5:5" ht="15" customHeight="1" x14ac:dyDescent="0.35">
      <c r="E11275" s="11" t="str">
        <f>IF(F11275="Primary Timing Controller","Timing",IF(F11275="Secondary Timing Controller","Timing",IF(F11275="Star","Ethernet",IF(F11275="Door Controller","Security Solution",IF(F11275="Elevator Controller","Security Solution",IF(F11275="Range Extender","Security Solution",IF(F11275="Dropbox","Standalone",IF(F11275="LF Exciter","Standalone",IF(OR(F11275="Monitor",F11275="Virtual Wall"),IF(VLOOKUP(H11275,IRDeviceDetails!$A$1:$B$10000,2,FALSE)=0,"Standalone",IF(ISNUMBER(MATCH(H11275,ConfigGrouping!$D$1:$D$10000,0)),"Primary","Secondary")),"")))))))))</f>
        <v/>
      </c>
    </row>
    <row r="11276" spans="5:5" ht="15" customHeight="1" x14ac:dyDescent="0.35">
      <c r="E11276" s="11" t="str">
        <f>IF(F11276="Primary Timing Controller","Timing",IF(F11276="Secondary Timing Controller","Timing",IF(F11276="Star","Ethernet",IF(F11276="Door Controller","Security Solution",IF(F11276="Elevator Controller","Security Solution",IF(F11276="Range Extender","Security Solution",IF(F11276="Dropbox","Standalone",IF(F11276="LF Exciter","Standalone",IF(OR(F11276="Monitor",F11276="Virtual Wall"),IF(VLOOKUP(H11276,IRDeviceDetails!$A$1:$B$10000,2,FALSE)=0,"Standalone",IF(ISNUMBER(MATCH(H11276,ConfigGrouping!$D$1:$D$10000,0)),"Primary","Secondary")),"")))))))))</f>
        <v/>
      </c>
    </row>
    <row r="11277" spans="5:5" ht="15" customHeight="1" x14ac:dyDescent="0.35">
      <c r="E11277" s="11" t="str">
        <f>IF(F11277="Primary Timing Controller","Timing",IF(F11277="Secondary Timing Controller","Timing",IF(F11277="Star","Ethernet",IF(F11277="Door Controller","Security Solution",IF(F11277="Elevator Controller","Security Solution",IF(F11277="Range Extender","Security Solution",IF(F11277="Dropbox","Standalone",IF(F11277="LF Exciter","Standalone",IF(OR(F11277="Monitor",F11277="Virtual Wall"),IF(VLOOKUP(H11277,IRDeviceDetails!$A$1:$B$10000,2,FALSE)=0,"Standalone",IF(ISNUMBER(MATCH(H11277,ConfigGrouping!$D$1:$D$10000,0)),"Primary","Secondary")),"")))))))))</f>
        <v/>
      </c>
    </row>
    <row r="11278" spans="5:5" ht="15" customHeight="1" x14ac:dyDescent="0.35">
      <c r="E11278" s="11" t="str">
        <f>IF(F11278="Primary Timing Controller","Timing",IF(F11278="Secondary Timing Controller","Timing",IF(F11278="Star","Ethernet",IF(F11278="Door Controller","Security Solution",IF(F11278="Elevator Controller","Security Solution",IF(F11278="Range Extender","Security Solution",IF(F11278="Dropbox","Standalone",IF(F11278="LF Exciter","Standalone",IF(OR(F11278="Monitor",F11278="Virtual Wall"),IF(VLOOKUP(H11278,IRDeviceDetails!$A$1:$B$10000,2,FALSE)=0,"Standalone",IF(ISNUMBER(MATCH(H11278,ConfigGrouping!$D$1:$D$10000,0)),"Primary","Secondary")),"")))))))))</f>
        <v/>
      </c>
    </row>
    <row r="11279" spans="5:5" ht="15" customHeight="1" x14ac:dyDescent="0.35">
      <c r="E11279" s="11" t="str">
        <f>IF(F11279="Primary Timing Controller","Timing",IF(F11279="Secondary Timing Controller","Timing",IF(F11279="Star","Ethernet",IF(F11279="Door Controller","Security Solution",IF(F11279="Elevator Controller","Security Solution",IF(F11279="Range Extender","Security Solution",IF(F11279="Dropbox","Standalone",IF(F11279="LF Exciter","Standalone",IF(OR(F11279="Monitor",F11279="Virtual Wall"),IF(VLOOKUP(H11279,IRDeviceDetails!$A$1:$B$10000,2,FALSE)=0,"Standalone",IF(ISNUMBER(MATCH(H11279,ConfigGrouping!$D$1:$D$10000,0)),"Primary","Secondary")),"")))))))))</f>
        <v/>
      </c>
    </row>
    <row r="11280" spans="5:5" ht="15" customHeight="1" x14ac:dyDescent="0.35">
      <c r="E11280" s="11" t="str">
        <f>IF(F11280="Primary Timing Controller","Timing",IF(F11280="Secondary Timing Controller","Timing",IF(F11280="Star","Ethernet",IF(F11280="Door Controller","Security Solution",IF(F11280="Elevator Controller","Security Solution",IF(F11280="Range Extender","Security Solution",IF(F11280="Dropbox","Standalone",IF(F11280="LF Exciter","Standalone",IF(OR(F11280="Monitor",F11280="Virtual Wall"),IF(VLOOKUP(H11280,IRDeviceDetails!$A$1:$B$10000,2,FALSE)=0,"Standalone",IF(ISNUMBER(MATCH(H11280,ConfigGrouping!$D$1:$D$10000,0)),"Primary","Secondary")),"")))))))))</f>
        <v/>
      </c>
    </row>
    <row r="11281" spans="5:5" ht="15" customHeight="1" x14ac:dyDescent="0.35">
      <c r="E11281" s="11" t="str">
        <f>IF(F11281="Primary Timing Controller","Timing",IF(F11281="Secondary Timing Controller","Timing",IF(F11281="Star","Ethernet",IF(F11281="Door Controller","Security Solution",IF(F11281="Elevator Controller","Security Solution",IF(F11281="Range Extender","Security Solution",IF(F11281="Dropbox","Standalone",IF(F11281="LF Exciter","Standalone",IF(OR(F11281="Monitor",F11281="Virtual Wall"),IF(VLOOKUP(H11281,IRDeviceDetails!$A$1:$B$10000,2,FALSE)=0,"Standalone",IF(ISNUMBER(MATCH(H11281,ConfigGrouping!$D$1:$D$10000,0)),"Primary","Secondary")),"")))))))))</f>
        <v/>
      </c>
    </row>
    <row r="11282" spans="5:5" ht="15" customHeight="1" x14ac:dyDescent="0.35">
      <c r="E11282" s="11" t="str">
        <f>IF(F11282="Primary Timing Controller","Timing",IF(F11282="Secondary Timing Controller","Timing",IF(F11282="Star","Ethernet",IF(F11282="Door Controller","Security Solution",IF(F11282="Elevator Controller","Security Solution",IF(F11282="Range Extender","Security Solution",IF(F11282="Dropbox","Standalone",IF(F11282="LF Exciter","Standalone",IF(OR(F11282="Monitor",F11282="Virtual Wall"),IF(VLOOKUP(H11282,IRDeviceDetails!$A$1:$B$10000,2,FALSE)=0,"Standalone",IF(ISNUMBER(MATCH(H11282,ConfigGrouping!$D$1:$D$10000,0)),"Primary","Secondary")),"")))))))))</f>
        <v/>
      </c>
    </row>
    <row r="11283" spans="5:5" ht="15" customHeight="1" x14ac:dyDescent="0.35">
      <c r="E11283" s="11" t="str">
        <f>IF(F11283="Primary Timing Controller","Timing",IF(F11283="Secondary Timing Controller","Timing",IF(F11283="Star","Ethernet",IF(F11283="Door Controller","Security Solution",IF(F11283="Elevator Controller","Security Solution",IF(F11283="Range Extender","Security Solution",IF(F11283="Dropbox","Standalone",IF(F11283="LF Exciter","Standalone",IF(OR(F11283="Monitor",F11283="Virtual Wall"),IF(VLOOKUP(H11283,IRDeviceDetails!$A$1:$B$10000,2,FALSE)=0,"Standalone",IF(ISNUMBER(MATCH(H11283,ConfigGrouping!$D$1:$D$10000,0)),"Primary","Secondary")),"")))))))))</f>
        <v/>
      </c>
    </row>
    <row r="11284" spans="5:5" ht="15" customHeight="1" x14ac:dyDescent="0.35">
      <c r="E11284" s="11" t="str">
        <f>IF(F11284="Primary Timing Controller","Timing",IF(F11284="Secondary Timing Controller","Timing",IF(F11284="Star","Ethernet",IF(F11284="Door Controller","Security Solution",IF(F11284="Elevator Controller","Security Solution",IF(F11284="Range Extender","Security Solution",IF(F11284="Dropbox","Standalone",IF(F11284="LF Exciter","Standalone",IF(OR(F11284="Monitor",F11284="Virtual Wall"),IF(VLOOKUP(H11284,IRDeviceDetails!$A$1:$B$10000,2,FALSE)=0,"Standalone",IF(ISNUMBER(MATCH(H11284,ConfigGrouping!$D$1:$D$10000,0)),"Primary","Secondary")),"")))))))))</f>
        <v/>
      </c>
    </row>
    <row r="11285" spans="5:5" ht="15" customHeight="1" x14ac:dyDescent="0.35">
      <c r="E11285" s="11" t="str">
        <f>IF(F11285="Primary Timing Controller","Timing",IF(F11285="Secondary Timing Controller","Timing",IF(F11285="Star","Ethernet",IF(F11285="Door Controller","Security Solution",IF(F11285="Elevator Controller","Security Solution",IF(F11285="Range Extender","Security Solution",IF(F11285="Dropbox","Standalone",IF(F11285="LF Exciter","Standalone",IF(OR(F11285="Monitor",F11285="Virtual Wall"),IF(VLOOKUP(H11285,IRDeviceDetails!$A$1:$B$10000,2,FALSE)=0,"Standalone",IF(ISNUMBER(MATCH(H11285,ConfigGrouping!$D$1:$D$10000,0)),"Primary","Secondary")),"")))))))))</f>
        <v/>
      </c>
    </row>
    <row r="11286" spans="5:5" ht="15" customHeight="1" x14ac:dyDescent="0.35">
      <c r="E11286" s="11" t="str">
        <f>IF(F11286="Primary Timing Controller","Timing",IF(F11286="Secondary Timing Controller","Timing",IF(F11286="Star","Ethernet",IF(F11286="Door Controller","Security Solution",IF(F11286="Elevator Controller","Security Solution",IF(F11286="Range Extender","Security Solution",IF(F11286="Dropbox","Standalone",IF(F11286="LF Exciter","Standalone",IF(OR(F11286="Monitor",F11286="Virtual Wall"),IF(VLOOKUP(H11286,IRDeviceDetails!$A$1:$B$10000,2,FALSE)=0,"Standalone",IF(ISNUMBER(MATCH(H11286,ConfigGrouping!$D$1:$D$10000,0)),"Primary","Secondary")),"")))))))))</f>
        <v/>
      </c>
    </row>
    <row r="11287" spans="5:5" ht="15" customHeight="1" x14ac:dyDescent="0.35">
      <c r="E11287" s="11" t="str">
        <f>IF(F11287="Primary Timing Controller","Timing",IF(F11287="Secondary Timing Controller","Timing",IF(F11287="Star","Ethernet",IF(F11287="Door Controller","Security Solution",IF(F11287="Elevator Controller","Security Solution",IF(F11287="Range Extender","Security Solution",IF(F11287="Dropbox","Standalone",IF(F11287="LF Exciter","Standalone",IF(OR(F11287="Monitor",F11287="Virtual Wall"),IF(VLOOKUP(H11287,IRDeviceDetails!$A$1:$B$10000,2,FALSE)=0,"Standalone",IF(ISNUMBER(MATCH(H11287,ConfigGrouping!$D$1:$D$10000,0)),"Primary","Secondary")),"")))))))))</f>
        <v/>
      </c>
    </row>
    <row r="11288" spans="5:5" ht="15" customHeight="1" x14ac:dyDescent="0.35">
      <c r="E11288" s="11" t="str">
        <f>IF(F11288="Primary Timing Controller","Timing",IF(F11288="Secondary Timing Controller","Timing",IF(F11288="Star","Ethernet",IF(F11288="Door Controller","Security Solution",IF(F11288="Elevator Controller","Security Solution",IF(F11288="Range Extender","Security Solution",IF(F11288="Dropbox","Standalone",IF(F11288="LF Exciter","Standalone",IF(OR(F11288="Monitor",F11288="Virtual Wall"),IF(VLOOKUP(H11288,IRDeviceDetails!$A$1:$B$10000,2,FALSE)=0,"Standalone",IF(ISNUMBER(MATCH(H11288,ConfigGrouping!$D$1:$D$10000,0)),"Primary","Secondary")),"")))))))))</f>
        <v/>
      </c>
    </row>
    <row r="11289" spans="5:5" ht="15" customHeight="1" x14ac:dyDescent="0.35">
      <c r="E11289" s="11" t="str">
        <f>IF(F11289="Primary Timing Controller","Timing",IF(F11289="Secondary Timing Controller","Timing",IF(F11289="Star","Ethernet",IF(F11289="Door Controller","Security Solution",IF(F11289="Elevator Controller","Security Solution",IF(F11289="Range Extender","Security Solution",IF(F11289="Dropbox","Standalone",IF(F11289="LF Exciter","Standalone",IF(OR(F11289="Monitor",F11289="Virtual Wall"),IF(VLOOKUP(H11289,IRDeviceDetails!$A$1:$B$10000,2,FALSE)=0,"Standalone",IF(ISNUMBER(MATCH(H11289,ConfigGrouping!$D$1:$D$10000,0)),"Primary","Secondary")),"")))))))))</f>
        <v/>
      </c>
    </row>
    <row r="11290" spans="5:5" ht="15" customHeight="1" x14ac:dyDescent="0.35">
      <c r="E11290" s="11" t="str">
        <f>IF(F11290="Primary Timing Controller","Timing",IF(F11290="Secondary Timing Controller","Timing",IF(F11290="Star","Ethernet",IF(F11290="Door Controller","Security Solution",IF(F11290="Elevator Controller","Security Solution",IF(F11290="Range Extender","Security Solution",IF(F11290="Dropbox","Standalone",IF(F11290="LF Exciter","Standalone",IF(OR(F11290="Monitor",F11290="Virtual Wall"),IF(VLOOKUP(H11290,IRDeviceDetails!$A$1:$B$10000,2,FALSE)=0,"Standalone",IF(ISNUMBER(MATCH(H11290,ConfigGrouping!$D$1:$D$10000,0)),"Primary","Secondary")),"")))))))))</f>
        <v/>
      </c>
    </row>
    <row r="11291" spans="5:5" ht="15" customHeight="1" x14ac:dyDescent="0.35">
      <c r="E11291" s="11" t="str">
        <f>IF(F11291="Primary Timing Controller","Timing",IF(F11291="Secondary Timing Controller","Timing",IF(F11291="Star","Ethernet",IF(F11291="Door Controller","Security Solution",IF(F11291="Elevator Controller","Security Solution",IF(F11291="Range Extender","Security Solution",IF(F11291="Dropbox","Standalone",IF(F11291="LF Exciter","Standalone",IF(OR(F11291="Monitor",F11291="Virtual Wall"),IF(VLOOKUP(H11291,IRDeviceDetails!$A$1:$B$10000,2,FALSE)=0,"Standalone",IF(ISNUMBER(MATCH(H11291,ConfigGrouping!$D$1:$D$10000,0)),"Primary","Secondary")),"")))))))))</f>
        <v/>
      </c>
    </row>
    <row r="11292" spans="5:5" ht="15" customHeight="1" x14ac:dyDescent="0.35">
      <c r="E11292" s="11" t="str">
        <f>IF(F11292="Primary Timing Controller","Timing",IF(F11292="Secondary Timing Controller","Timing",IF(F11292="Star","Ethernet",IF(F11292="Door Controller","Security Solution",IF(F11292="Elevator Controller","Security Solution",IF(F11292="Range Extender","Security Solution",IF(F11292="Dropbox","Standalone",IF(F11292="LF Exciter","Standalone",IF(OR(F11292="Monitor",F11292="Virtual Wall"),IF(VLOOKUP(H11292,IRDeviceDetails!$A$1:$B$10000,2,FALSE)=0,"Standalone",IF(ISNUMBER(MATCH(H11292,ConfigGrouping!$D$1:$D$10000,0)),"Primary","Secondary")),"")))))))))</f>
        <v/>
      </c>
    </row>
    <row r="11293" spans="5:5" ht="15" customHeight="1" x14ac:dyDescent="0.35">
      <c r="E11293" s="11" t="str">
        <f>IF(F11293="Primary Timing Controller","Timing",IF(F11293="Secondary Timing Controller","Timing",IF(F11293="Star","Ethernet",IF(F11293="Door Controller","Security Solution",IF(F11293="Elevator Controller","Security Solution",IF(F11293="Range Extender","Security Solution",IF(F11293="Dropbox","Standalone",IF(F11293="LF Exciter","Standalone",IF(OR(F11293="Monitor",F11293="Virtual Wall"),IF(VLOOKUP(H11293,IRDeviceDetails!$A$1:$B$10000,2,FALSE)=0,"Standalone",IF(ISNUMBER(MATCH(H11293,ConfigGrouping!$D$1:$D$10000,0)),"Primary","Secondary")),"")))))))))</f>
        <v/>
      </c>
    </row>
    <row r="11294" spans="5:5" ht="15" customHeight="1" x14ac:dyDescent="0.35">
      <c r="E11294" s="11" t="str">
        <f>IF(F11294="Primary Timing Controller","Timing",IF(F11294="Secondary Timing Controller","Timing",IF(F11294="Star","Ethernet",IF(F11294="Door Controller","Security Solution",IF(F11294="Elevator Controller","Security Solution",IF(F11294="Range Extender","Security Solution",IF(F11294="Dropbox","Standalone",IF(F11294="LF Exciter","Standalone",IF(OR(F11294="Monitor",F11294="Virtual Wall"),IF(VLOOKUP(H11294,IRDeviceDetails!$A$1:$B$10000,2,FALSE)=0,"Standalone",IF(ISNUMBER(MATCH(H11294,ConfigGrouping!$D$1:$D$10000,0)),"Primary","Secondary")),"")))))))))</f>
        <v/>
      </c>
    </row>
    <row r="11295" spans="5:5" ht="15" customHeight="1" x14ac:dyDescent="0.35">
      <c r="E11295" s="11" t="str">
        <f>IF(F11295="Primary Timing Controller","Timing",IF(F11295="Secondary Timing Controller","Timing",IF(F11295="Star","Ethernet",IF(F11295="Door Controller","Security Solution",IF(F11295="Elevator Controller","Security Solution",IF(F11295="Range Extender","Security Solution",IF(F11295="Dropbox","Standalone",IF(F11295="LF Exciter","Standalone",IF(OR(F11295="Monitor",F11295="Virtual Wall"),IF(VLOOKUP(H11295,IRDeviceDetails!$A$1:$B$10000,2,FALSE)=0,"Standalone",IF(ISNUMBER(MATCH(H11295,ConfigGrouping!$D$1:$D$10000,0)),"Primary","Secondary")),"")))))))))</f>
        <v/>
      </c>
    </row>
    <row r="11296" spans="5:5" ht="15" customHeight="1" x14ac:dyDescent="0.35">
      <c r="E11296" s="11" t="str">
        <f>IF(F11296="Primary Timing Controller","Timing",IF(F11296="Secondary Timing Controller","Timing",IF(F11296="Star","Ethernet",IF(F11296="Door Controller","Security Solution",IF(F11296="Elevator Controller","Security Solution",IF(F11296="Range Extender","Security Solution",IF(F11296="Dropbox","Standalone",IF(F11296="LF Exciter","Standalone",IF(OR(F11296="Monitor",F11296="Virtual Wall"),IF(VLOOKUP(H11296,IRDeviceDetails!$A$1:$B$10000,2,FALSE)=0,"Standalone",IF(ISNUMBER(MATCH(H11296,ConfigGrouping!$D$1:$D$10000,0)),"Primary","Secondary")),"")))))))))</f>
        <v/>
      </c>
    </row>
    <row r="11297" spans="5:5" ht="15" customHeight="1" x14ac:dyDescent="0.35">
      <c r="E11297" s="11" t="str">
        <f>IF(F11297="Primary Timing Controller","Timing",IF(F11297="Secondary Timing Controller","Timing",IF(F11297="Star","Ethernet",IF(F11297="Door Controller","Security Solution",IF(F11297="Elevator Controller","Security Solution",IF(F11297="Range Extender","Security Solution",IF(F11297="Dropbox","Standalone",IF(F11297="LF Exciter","Standalone",IF(OR(F11297="Monitor",F11297="Virtual Wall"),IF(VLOOKUP(H11297,IRDeviceDetails!$A$1:$B$10000,2,FALSE)=0,"Standalone",IF(ISNUMBER(MATCH(H11297,ConfigGrouping!$D$1:$D$10000,0)),"Primary","Secondary")),"")))))))))</f>
        <v/>
      </c>
    </row>
    <row r="11298" spans="5:5" ht="15" customHeight="1" x14ac:dyDescent="0.35">
      <c r="E11298" s="11" t="str">
        <f>IF(F11298="Primary Timing Controller","Timing",IF(F11298="Secondary Timing Controller","Timing",IF(F11298="Star","Ethernet",IF(F11298="Door Controller","Security Solution",IF(F11298="Elevator Controller","Security Solution",IF(F11298="Range Extender","Security Solution",IF(F11298="Dropbox","Standalone",IF(F11298="LF Exciter","Standalone",IF(OR(F11298="Monitor",F11298="Virtual Wall"),IF(VLOOKUP(H11298,IRDeviceDetails!$A$1:$B$10000,2,FALSE)=0,"Standalone",IF(ISNUMBER(MATCH(H11298,ConfigGrouping!$D$1:$D$10000,0)),"Primary","Secondary")),"")))))))))</f>
        <v/>
      </c>
    </row>
    <row r="11299" spans="5:5" ht="15" customHeight="1" x14ac:dyDescent="0.35">
      <c r="E11299" s="11" t="str">
        <f>IF(F11299="Primary Timing Controller","Timing",IF(F11299="Secondary Timing Controller","Timing",IF(F11299="Star","Ethernet",IF(F11299="Door Controller","Security Solution",IF(F11299="Elevator Controller","Security Solution",IF(F11299="Range Extender","Security Solution",IF(F11299="Dropbox","Standalone",IF(F11299="LF Exciter","Standalone",IF(OR(F11299="Monitor",F11299="Virtual Wall"),IF(VLOOKUP(H11299,IRDeviceDetails!$A$1:$B$10000,2,FALSE)=0,"Standalone",IF(ISNUMBER(MATCH(H11299,ConfigGrouping!$D$1:$D$10000,0)),"Primary","Secondary")),"")))))))))</f>
        <v/>
      </c>
    </row>
    <row r="11300" spans="5:5" ht="15" customHeight="1" x14ac:dyDescent="0.35">
      <c r="E11300" s="11" t="str">
        <f>IF(F11300="Primary Timing Controller","Timing",IF(F11300="Secondary Timing Controller","Timing",IF(F11300="Star","Ethernet",IF(F11300="Door Controller","Security Solution",IF(F11300="Elevator Controller","Security Solution",IF(F11300="Range Extender","Security Solution",IF(F11300="Dropbox","Standalone",IF(F11300="LF Exciter","Standalone",IF(OR(F11300="Monitor",F11300="Virtual Wall"),IF(VLOOKUP(H11300,IRDeviceDetails!$A$1:$B$10000,2,FALSE)=0,"Standalone",IF(ISNUMBER(MATCH(H11300,ConfigGrouping!$D$1:$D$10000,0)),"Primary","Secondary")),"")))))))))</f>
        <v/>
      </c>
    </row>
    <row r="11301" spans="5:5" ht="15" customHeight="1" x14ac:dyDescent="0.35">
      <c r="E11301" s="11" t="str">
        <f>IF(F11301="Primary Timing Controller","Timing",IF(F11301="Secondary Timing Controller","Timing",IF(F11301="Star","Ethernet",IF(F11301="Door Controller","Security Solution",IF(F11301="Elevator Controller","Security Solution",IF(F11301="Range Extender","Security Solution",IF(F11301="Dropbox","Standalone",IF(F11301="LF Exciter","Standalone",IF(OR(F11301="Monitor",F11301="Virtual Wall"),IF(VLOOKUP(H11301,IRDeviceDetails!$A$1:$B$10000,2,FALSE)=0,"Standalone",IF(ISNUMBER(MATCH(H11301,ConfigGrouping!$D$1:$D$10000,0)),"Primary","Secondary")),"")))))))))</f>
        <v/>
      </c>
    </row>
    <row r="11302" spans="5:5" ht="15" customHeight="1" x14ac:dyDescent="0.35">
      <c r="E11302" s="11" t="str">
        <f>IF(F11302="Primary Timing Controller","Timing",IF(F11302="Secondary Timing Controller","Timing",IF(F11302="Star","Ethernet",IF(F11302="Door Controller","Security Solution",IF(F11302="Elevator Controller","Security Solution",IF(F11302="Range Extender","Security Solution",IF(F11302="Dropbox","Standalone",IF(F11302="LF Exciter","Standalone",IF(OR(F11302="Monitor",F11302="Virtual Wall"),IF(VLOOKUP(H11302,IRDeviceDetails!$A$1:$B$10000,2,FALSE)=0,"Standalone",IF(ISNUMBER(MATCH(H11302,ConfigGrouping!$D$1:$D$10000,0)),"Primary","Secondary")),"")))))))))</f>
        <v/>
      </c>
    </row>
    <row r="11303" spans="5:5" ht="15" customHeight="1" x14ac:dyDescent="0.35">
      <c r="E11303" s="11" t="str">
        <f>IF(F11303="Primary Timing Controller","Timing",IF(F11303="Secondary Timing Controller","Timing",IF(F11303="Star","Ethernet",IF(F11303="Door Controller","Security Solution",IF(F11303="Elevator Controller","Security Solution",IF(F11303="Range Extender","Security Solution",IF(F11303="Dropbox","Standalone",IF(F11303="LF Exciter","Standalone",IF(OR(F11303="Monitor",F11303="Virtual Wall"),IF(VLOOKUP(H11303,IRDeviceDetails!$A$1:$B$10000,2,FALSE)=0,"Standalone",IF(ISNUMBER(MATCH(H11303,ConfigGrouping!$D$1:$D$10000,0)),"Primary","Secondary")),"")))))))))</f>
        <v/>
      </c>
    </row>
    <row r="11304" spans="5:5" ht="15" customHeight="1" x14ac:dyDescent="0.35">
      <c r="E11304" s="11" t="str">
        <f>IF(F11304="Primary Timing Controller","Timing",IF(F11304="Secondary Timing Controller","Timing",IF(F11304="Star","Ethernet",IF(F11304="Door Controller","Security Solution",IF(F11304="Elevator Controller","Security Solution",IF(F11304="Range Extender","Security Solution",IF(F11304="Dropbox","Standalone",IF(F11304="LF Exciter","Standalone",IF(OR(F11304="Monitor",F11304="Virtual Wall"),IF(VLOOKUP(H11304,IRDeviceDetails!$A$1:$B$10000,2,FALSE)=0,"Standalone",IF(ISNUMBER(MATCH(H11304,ConfigGrouping!$D$1:$D$10000,0)),"Primary","Secondary")),"")))))))))</f>
        <v/>
      </c>
    </row>
    <row r="11305" spans="5:5" ht="15" customHeight="1" x14ac:dyDescent="0.35">
      <c r="E11305" s="11" t="str">
        <f>IF(F11305="Primary Timing Controller","Timing",IF(F11305="Secondary Timing Controller","Timing",IF(F11305="Star","Ethernet",IF(F11305="Door Controller","Security Solution",IF(F11305="Elevator Controller","Security Solution",IF(F11305="Range Extender","Security Solution",IF(F11305="Dropbox","Standalone",IF(F11305="LF Exciter","Standalone",IF(OR(F11305="Monitor",F11305="Virtual Wall"),IF(VLOOKUP(H11305,IRDeviceDetails!$A$1:$B$10000,2,FALSE)=0,"Standalone",IF(ISNUMBER(MATCH(H11305,ConfigGrouping!$D$1:$D$10000,0)),"Primary","Secondary")),"")))))))))</f>
        <v/>
      </c>
    </row>
    <row r="11306" spans="5:5" ht="15" customHeight="1" x14ac:dyDescent="0.35">
      <c r="E11306" s="11" t="str">
        <f>IF(F11306="Primary Timing Controller","Timing",IF(F11306="Secondary Timing Controller","Timing",IF(F11306="Star","Ethernet",IF(F11306="Door Controller","Security Solution",IF(F11306="Elevator Controller","Security Solution",IF(F11306="Range Extender","Security Solution",IF(F11306="Dropbox","Standalone",IF(F11306="LF Exciter","Standalone",IF(OR(F11306="Monitor",F11306="Virtual Wall"),IF(VLOOKUP(H11306,IRDeviceDetails!$A$1:$B$10000,2,FALSE)=0,"Standalone",IF(ISNUMBER(MATCH(H11306,ConfigGrouping!$D$1:$D$10000,0)),"Primary","Secondary")),"")))))))))</f>
        <v/>
      </c>
    </row>
    <row r="11307" spans="5:5" ht="15" customHeight="1" x14ac:dyDescent="0.35">
      <c r="E11307" s="11" t="str">
        <f>IF(F11307="Primary Timing Controller","Timing",IF(F11307="Secondary Timing Controller","Timing",IF(F11307="Star","Ethernet",IF(F11307="Door Controller","Security Solution",IF(F11307="Elevator Controller","Security Solution",IF(F11307="Range Extender","Security Solution",IF(F11307="Dropbox","Standalone",IF(F11307="LF Exciter","Standalone",IF(OR(F11307="Monitor",F11307="Virtual Wall"),IF(VLOOKUP(H11307,IRDeviceDetails!$A$1:$B$10000,2,FALSE)=0,"Standalone",IF(ISNUMBER(MATCH(H11307,ConfigGrouping!$D$1:$D$10000,0)),"Primary","Secondary")),"")))))))))</f>
        <v/>
      </c>
    </row>
    <row r="11308" spans="5:5" ht="15" customHeight="1" x14ac:dyDescent="0.35">
      <c r="E11308" s="11" t="str">
        <f>IF(F11308="Primary Timing Controller","Timing",IF(F11308="Secondary Timing Controller","Timing",IF(F11308="Star","Ethernet",IF(F11308="Door Controller","Security Solution",IF(F11308="Elevator Controller","Security Solution",IF(F11308="Range Extender","Security Solution",IF(F11308="Dropbox","Standalone",IF(F11308="LF Exciter","Standalone",IF(OR(F11308="Monitor",F11308="Virtual Wall"),IF(VLOOKUP(H11308,IRDeviceDetails!$A$1:$B$10000,2,FALSE)=0,"Standalone",IF(ISNUMBER(MATCH(H11308,ConfigGrouping!$D$1:$D$10000,0)),"Primary","Secondary")),"")))))))))</f>
        <v/>
      </c>
    </row>
    <row r="11309" spans="5:5" ht="15" customHeight="1" x14ac:dyDescent="0.35">
      <c r="E11309" s="11" t="str">
        <f>IF(F11309="Primary Timing Controller","Timing",IF(F11309="Secondary Timing Controller","Timing",IF(F11309="Star","Ethernet",IF(F11309="Door Controller","Security Solution",IF(F11309="Elevator Controller","Security Solution",IF(F11309="Range Extender","Security Solution",IF(F11309="Dropbox","Standalone",IF(F11309="LF Exciter","Standalone",IF(OR(F11309="Monitor",F11309="Virtual Wall"),IF(VLOOKUP(H11309,IRDeviceDetails!$A$1:$B$10000,2,FALSE)=0,"Standalone",IF(ISNUMBER(MATCH(H11309,ConfigGrouping!$D$1:$D$10000,0)),"Primary","Secondary")),"")))))))))</f>
        <v/>
      </c>
    </row>
    <row r="11310" spans="5:5" ht="15" customHeight="1" x14ac:dyDescent="0.35">
      <c r="E11310" s="11" t="str">
        <f>IF(F11310="Primary Timing Controller","Timing",IF(F11310="Secondary Timing Controller","Timing",IF(F11310="Star","Ethernet",IF(F11310="Door Controller","Security Solution",IF(F11310="Elevator Controller","Security Solution",IF(F11310="Range Extender","Security Solution",IF(F11310="Dropbox","Standalone",IF(F11310="LF Exciter","Standalone",IF(OR(F11310="Monitor",F11310="Virtual Wall"),IF(VLOOKUP(H11310,IRDeviceDetails!$A$1:$B$10000,2,FALSE)=0,"Standalone",IF(ISNUMBER(MATCH(H11310,ConfigGrouping!$D$1:$D$10000,0)),"Primary","Secondary")),"")))))))))</f>
        <v/>
      </c>
    </row>
    <row r="11311" spans="5:5" ht="15" customHeight="1" x14ac:dyDescent="0.35">
      <c r="E11311" s="11" t="str">
        <f>IF(F11311="Primary Timing Controller","Timing",IF(F11311="Secondary Timing Controller","Timing",IF(F11311="Star","Ethernet",IF(F11311="Door Controller","Security Solution",IF(F11311="Elevator Controller","Security Solution",IF(F11311="Range Extender","Security Solution",IF(F11311="Dropbox","Standalone",IF(F11311="LF Exciter","Standalone",IF(OR(F11311="Monitor",F11311="Virtual Wall"),IF(VLOOKUP(H11311,IRDeviceDetails!$A$1:$B$10000,2,FALSE)=0,"Standalone",IF(ISNUMBER(MATCH(H11311,ConfigGrouping!$D$1:$D$10000,0)),"Primary","Secondary")),"")))))))))</f>
        <v/>
      </c>
    </row>
    <row r="11312" spans="5:5" ht="15" customHeight="1" x14ac:dyDescent="0.35">
      <c r="E11312" s="11" t="str">
        <f>IF(F11312="Primary Timing Controller","Timing",IF(F11312="Secondary Timing Controller","Timing",IF(F11312="Star","Ethernet",IF(F11312="Door Controller","Security Solution",IF(F11312="Elevator Controller","Security Solution",IF(F11312="Range Extender","Security Solution",IF(F11312="Dropbox","Standalone",IF(F11312="LF Exciter","Standalone",IF(OR(F11312="Monitor",F11312="Virtual Wall"),IF(VLOOKUP(H11312,IRDeviceDetails!$A$1:$B$10000,2,FALSE)=0,"Standalone",IF(ISNUMBER(MATCH(H11312,ConfigGrouping!$D$1:$D$10000,0)),"Primary","Secondary")),"")))))))))</f>
        <v/>
      </c>
    </row>
    <row r="11313" spans="5:5" ht="15" customHeight="1" x14ac:dyDescent="0.35">
      <c r="E11313" s="11" t="str">
        <f>IF(F11313="Primary Timing Controller","Timing",IF(F11313="Secondary Timing Controller","Timing",IF(F11313="Star","Ethernet",IF(F11313="Door Controller","Security Solution",IF(F11313="Elevator Controller","Security Solution",IF(F11313="Range Extender","Security Solution",IF(F11313="Dropbox","Standalone",IF(F11313="LF Exciter","Standalone",IF(OR(F11313="Monitor",F11313="Virtual Wall"),IF(VLOOKUP(H11313,IRDeviceDetails!$A$1:$B$10000,2,FALSE)=0,"Standalone",IF(ISNUMBER(MATCH(H11313,ConfigGrouping!$D$1:$D$10000,0)),"Primary","Secondary")),"")))))))))</f>
        <v/>
      </c>
    </row>
    <row r="11314" spans="5:5" ht="15" customHeight="1" x14ac:dyDescent="0.35">
      <c r="E11314" s="11" t="str">
        <f>IF(F11314="Primary Timing Controller","Timing",IF(F11314="Secondary Timing Controller","Timing",IF(F11314="Star","Ethernet",IF(F11314="Door Controller","Security Solution",IF(F11314="Elevator Controller","Security Solution",IF(F11314="Range Extender","Security Solution",IF(F11314="Dropbox","Standalone",IF(F11314="LF Exciter","Standalone",IF(OR(F11314="Monitor",F11314="Virtual Wall"),IF(VLOOKUP(H11314,IRDeviceDetails!$A$1:$B$10000,2,FALSE)=0,"Standalone",IF(ISNUMBER(MATCH(H11314,ConfigGrouping!$D$1:$D$10000,0)),"Primary","Secondary")),"")))))))))</f>
        <v/>
      </c>
    </row>
    <row r="11315" spans="5:5" ht="15" customHeight="1" x14ac:dyDescent="0.35">
      <c r="E11315" s="11" t="str">
        <f>IF(F11315="Primary Timing Controller","Timing",IF(F11315="Secondary Timing Controller","Timing",IF(F11315="Star","Ethernet",IF(F11315="Door Controller","Security Solution",IF(F11315="Elevator Controller","Security Solution",IF(F11315="Range Extender","Security Solution",IF(F11315="Dropbox","Standalone",IF(F11315="LF Exciter","Standalone",IF(OR(F11315="Monitor",F11315="Virtual Wall"),IF(VLOOKUP(H11315,IRDeviceDetails!$A$1:$B$10000,2,FALSE)=0,"Standalone",IF(ISNUMBER(MATCH(H11315,ConfigGrouping!$D$1:$D$10000,0)),"Primary","Secondary")),"")))))))))</f>
        <v/>
      </c>
    </row>
    <row r="11316" spans="5:5" ht="15" customHeight="1" x14ac:dyDescent="0.35">
      <c r="E11316" s="11" t="str">
        <f>IF(F11316="Primary Timing Controller","Timing",IF(F11316="Secondary Timing Controller","Timing",IF(F11316="Star","Ethernet",IF(F11316="Door Controller","Security Solution",IF(F11316="Elevator Controller","Security Solution",IF(F11316="Range Extender","Security Solution",IF(F11316="Dropbox","Standalone",IF(F11316="LF Exciter","Standalone",IF(OR(F11316="Monitor",F11316="Virtual Wall"),IF(VLOOKUP(H11316,IRDeviceDetails!$A$1:$B$10000,2,FALSE)=0,"Standalone",IF(ISNUMBER(MATCH(H11316,ConfigGrouping!$D$1:$D$10000,0)),"Primary","Secondary")),"")))))))))</f>
        <v/>
      </c>
    </row>
    <row r="11317" spans="5:5" ht="15" customHeight="1" x14ac:dyDescent="0.35">
      <c r="E11317" s="11" t="str">
        <f>IF(F11317="Primary Timing Controller","Timing",IF(F11317="Secondary Timing Controller","Timing",IF(F11317="Star","Ethernet",IF(F11317="Door Controller","Security Solution",IF(F11317="Elevator Controller","Security Solution",IF(F11317="Range Extender","Security Solution",IF(F11317="Dropbox","Standalone",IF(F11317="LF Exciter","Standalone",IF(OR(F11317="Monitor",F11317="Virtual Wall"),IF(VLOOKUP(H11317,IRDeviceDetails!$A$1:$B$10000,2,FALSE)=0,"Standalone",IF(ISNUMBER(MATCH(H11317,ConfigGrouping!$D$1:$D$10000,0)),"Primary","Secondary")),"")))))))))</f>
        <v/>
      </c>
    </row>
    <row r="11318" spans="5:5" ht="15" customHeight="1" x14ac:dyDescent="0.35">
      <c r="E11318" s="11" t="str">
        <f>IF(F11318="Primary Timing Controller","Timing",IF(F11318="Secondary Timing Controller","Timing",IF(F11318="Star","Ethernet",IF(F11318="Door Controller","Security Solution",IF(F11318="Elevator Controller","Security Solution",IF(F11318="Range Extender","Security Solution",IF(F11318="Dropbox","Standalone",IF(F11318="LF Exciter","Standalone",IF(OR(F11318="Monitor",F11318="Virtual Wall"),IF(VLOOKUP(H11318,IRDeviceDetails!$A$1:$B$10000,2,FALSE)=0,"Standalone",IF(ISNUMBER(MATCH(H11318,ConfigGrouping!$D$1:$D$10000,0)),"Primary","Secondary")),"")))))))))</f>
        <v/>
      </c>
    </row>
    <row r="11319" spans="5:5" ht="15" customHeight="1" x14ac:dyDescent="0.35">
      <c r="E11319" s="11" t="str">
        <f>IF(F11319="Primary Timing Controller","Timing",IF(F11319="Secondary Timing Controller","Timing",IF(F11319="Star","Ethernet",IF(F11319="Door Controller","Security Solution",IF(F11319="Elevator Controller","Security Solution",IF(F11319="Range Extender","Security Solution",IF(F11319="Dropbox","Standalone",IF(F11319="LF Exciter","Standalone",IF(OR(F11319="Monitor",F11319="Virtual Wall"),IF(VLOOKUP(H11319,IRDeviceDetails!$A$1:$B$10000,2,FALSE)=0,"Standalone",IF(ISNUMBER(MATCH(H11319,ConfigGrouping!$D$1:$D$10000,0)),"Primary","Secondary")),"")))))))))</f>
        <v/>
      </c>
    </row>
    <row r="11320" spans="5:5" ht="15" customHeight="1" x14ac:dyDescent="0.35">
      <c r="E11320" s="11" t="str">
        <f>IF(F11320="Primary Timing Controller","Timing",IF(F11320="Secondary Timing Controller","Timing",IF(F11320="Star","Ethernet",IF(F11320="Door Controller","Security Solution",IF(F11320="Elevator Controller","Security Solution",IF(F11320="Range Extender","Security Solution",IF(F11320="Dropbox","Standalone",IF(F11320="LF Exciter","Standalone",IF(OR(F11320="Monitor",F11320="Virtual Wall"),IF(VLOOKUP(H11320,IRDeviceDetails!$A$1:$B$10000,2,FALSE)=0,"Standalone",IF(ISNUMBER(MATCH(H11320,ConfigGrouping!$D$1:$D$10000,0)),"Primary","Secondary")),"")))))))))</f>
        <v/>
      </c>
    </row>
    <row r="11321" spans="5:5" ht="15" customHeight="1" x14ac:dyDescent="0.35">
      <c r="E11321" s="11" t="str">
        <f>IF(F11321="Primary Timing Controller","Timing",IF(F11321="Secondary Timing Controller","Timing",IF(F11321="Star","Ethernet",IF(F11321="Door Controller","Security Solution",IF(F11321="Elevator Controller","Security Solution",IF(F11321="Range Extender","Security Solution",IF(F11321="Dropbox","Standalone",IF(F11321="LF Exciter","Standalone",IF(OR(F11321="Monitor",F11321="Virtual Wall"),IF(VLOOKUP(H11321,IRDeviceDetails!$A$1:$B$10000,2,FALSE)=0,"Standalone",IF(ISNUMBER(MATCH(H11321,ConfigGrouping!$D$1:$D$10000,0)),"Primary","Secondary")),"")))))))))</f>
        <v/>
      </c>
    </row>
    <row r="11322" spans="5:5" ht="15" customHeight="1" x14ac:dyDescent="0.35">
      <c r="E11322" s="11" t="str">
        <f>IF(F11322="Primary Timing Controller","Timing",IF(F11322="Secondary Timing Controller","Timing",IF(F11322="Star","Ethernet",IF(F11322="Door Controller","Security Solution",IF(F11322="Elevator Controller","Security Solution",IF(F11322="Range Extender","Security Solution",IF(F11322="Dropbox","Standalone",IF(F11322="LF Exciter","Standalone",IF(OR(F11322="Monitor",F11322="Virtual Wall"),IF(VLOOKUP(H11322,IRDeviceDetails!$A$1:$B$10000,2,FALSE)=0,"Standalone",IF(ISNUMBER(MATCH(H11322,ConfigGrouping!$D$1:$D$10000,0)),"Primary","Secondary")),"")))))))))</f>
        <v/>
      </c>
    </row>
    <row r="11323" spans="5:5" ht="15" customHeight="1" x14ac:dyDescent="0.35">
      <c r="E11323" s="11" t="str">
        <f>IF(F11323="Primary Timing Controller","Timing",IF(F11323="Secondary Timing Controller","Timing",IF(F11323="Star","Ethernet",IF(F11323="Door Controller","Security Solution",IF(F11323="Elevator Controller","Security Solution",IF(F11323="Range Extender","Security Solution",IF(F11323="Dropbox","Standalone",IF(F11323="LF Exciter","Standalone",IF(OR(F11323="Monitor",F11323="Virtual Wall"),IF(VLOOKUP(H11323,IRDeviceDetails!$A$1:$B$10000,2,FALSE)=0,"Standalone",IF(ISNUMBER(MATCH(H11323,ConfigGrouping!$D$1:$D$10000,0)),"Primary","Secondary")),"")))))))))</f>
        <v/>
      </c>
    </row>
    <row r="11324" spans="5:5" ht="15" customHeight="1" x14ac:dyDescent="0.35">
      <c r="E11324" s="11" t="str">
        <f>IF(F11324="Primary Timing Controller","Timing",IF(F11324="Secondary Timing Controller","Timing",IF(F11324="Star","Ethernet",IF(F11324="Door Controller","Security Solution",IF(F11324="Elevator Controller","Security Solution",IF(F11324="Range Extender","Security Solution",IF(F11324="Dropbox","Standalone",IF(F11324="LF Exciter","Standalone",IF(OR(F11324="Monitor",F11324="Virtual Wall"),IF(VLOOKUP(H11324,IRDeviceDetails!$A$1:$B$10000,2,FALSE)=0,"Standalone",IF(ISNUMBER(MATCH(H11324,ConfigGrouping!$D$1:$D$10000,0)),"Primary","Secondary")),"")))))))))</f>
        <v/>
      </c>
    </row>
    <row r="11325" spans="5:5" ht="15" customHeight="1" x14ac:dyDescent="0.35">
      <c r="E11325" s="11" t="str">
        <f>IF(F11325="Primary Timing Controller","Timing",IF(F11325="Secondary Timing Controller","Timing",IF(F11325="Star","Ethernet",IF(F11325="Door Controller","Security Solution",IF(F11325="Elevator Controller","Security Solution",IF(F11325="Range Extender","Security Solution",IF(F11325="Dropbox","Standalone",IF(F11325="LF Exciter","Standalone",IF(OR(F11325="Monitor",F11325="Virtual Wall"),IF(VLOOKUP(H11325,IRDeviceDetails!$A$1:$B$10000,2,FALSE)=0,"Standalone",IF(ISNUMBER(MATCH(H11325,ConfigGrouping!$D$1:$D$10000,0)),"Primary","Secondary")),"")))))))))</f>
        <v/>
      </c>
    </row>
    <row r="11326" spans="5:5" ht="15" customHeight="1" x14ac:dyDescent="0.35">
      <c r="E11326" s="11" t="str">
        <f>IF(F11326="Primary Timing Controller","Timing",IF(F11326="Secondary Timing Controller","Timing",IF(F11326="Star","Ethernet",IF(F11326="Door Controller","Security Solution",IF(F11326="Elevator Controller","Security Solution",IF(F11326="Range Extender","Security Solution",IF(F11326="Dropbox","Standalone",IF(F11326="LF Exciter","Standalone",IF(OR(F11326="Monitor",F11326="Virtual Wall"),IF(VLOOKUP(H11326,IRDeviceDetails!$A$1:$B$10000,2,FALSE)=0,"Standalone",IF(ISNUMBER(MATCH(H11326,ConfigGrouping!$D$1:$D$10000,0)),"Primary","Secondary")),"")))))))))</f>
        <v/>
      </c>
    </row>
    <row r="11327" spans="5:5" ht="15" customHeight="1" x14ac:dyDescent="0.35">
      <c r="E11327" s="11" t="str">
        <f>IF(F11327="Primary Timing Controller","Timing",IF(F11327="Secondary Timing Controller","Timing",IF(F11327="Star","Ethernet",IF(F11327="Door Controller","Security Solution",IF(F11327="Elevator Controller","Security Solution",IF(F11327="Range Extender","Security Solution",IF(F11327="Dropbox","Standalone",IF(F11327="LF Exciter","Standalone",IF(OR(F11327="Monitor",F11327="Virtual Wall"),IF(VLOOKUP(H11327,IRDeviceDetails!$A$1:$B$10000,2,FALSE)=0,"Standalone",IF(ISNUMBER(MATCH(H11327,ConfigGrouping!$D$1:$D$10000,0)),"Primary","Secondary")),"")))))))))</f>
        <v/>
      </c>
    </row>
    <row r="11328" spans="5:5" ht="15" customHeight="1" x14ac:dyDescent="0.35">
      <c r="E11328" s="11" t="str">
        <f>IF(F11328="Primary Timing Controller","Timing",IF(F11328="Secondary Timing Controller","Timing",IF(F11328="Star","Ethernet",IF(F11328="Door Controller","Security Solution",IF(F11328="Elevator Controller","Security Solution",IF(F11328="Range Extender","Security Solution",IF(F11328="Dropbox","Standalone",IF(F11328="LF Exciter","Standalone",IF(OR(F11328="Monitor",F11328="Virtual Wall"),IF(VLOOKUP(H11328,IRDeviceDetails!$A$1:$B$10000,2,FALSE)=0,"Standalone",IF(ISNUMBER(MATCH(H11328,ConfigGrouping!$D$1:$D$10000,0)),"Primary","Secondary")),"")))))))))</f>
        <v/>
      </c>
    </row>
    <row r="11329" spans="5:5" ht="15" customHeight="1" x14ac:dyDescent="0.35">
      <c r="E11329" s="11" t="str">
        <f>IF(F11329="Primary Timing Controller","Timing",IF(F11329="Secondary Timing Controller","Timing",IF(F11329="Star","Ethernet",IF(F11329="Door Controller","Security Solution",IF(F11329="Elevator Controller","Security Solution",IF(F11329="Range Extender","Security Solution",IF(F11329="Dropbox","Standalone",IF(F11329="LF Exciter","Standalone",IF(OR(F11329="Monitor",F11329="Virtual Wall"),IF(VLOOKUP(H11329,IRDeviceDetails!$A$1:$B$10000,2,FALSE)=0,"Standalone",IF(ISNUMBER(MATCH(H11329,ConfigGrouping!$D$1:$D$10000,0)),"Primary","Secondary")),"")))))))))</f>
        <v/>
      </c>
    </row>
    <row r="11330" spans="5:5" ht="15" customHeight="1" x14ac:dyDescent="0.35">
      <c r="E11330" s="11" t="str">
        <f>IF(F11330="Primary Timing Controller","Timing",IF(F11330="Secondary Timing Controller","Timing",IF(F11330="Star","Ethernet",IF(F11330="Door Controller","Security Solution",IF(F11330="Elevator Controller","Security Solution",IF(F11330="Range Extender","Security Solution",IF(F11330="Dropbox","Standalone",IF(F11330="LF Exciter","Standalone",IF(OR(F11330="Monitor",F11330="Virtual Wall"),IF(VLOOKUP(H11330,IRDeviceDetails!$A$1:$B$10000,2,FALSE)=0,"Standalone",IF(ISNUMBER(MATCH(H11330,ConfigGrouping!$D$1:$D$10000,0)),"Primary","Secondary")),"")))))))))</f>
        <v/>
      </c>
    </row>
    <row r="11331" spans="5:5" ht="15" customHeight="1" x14ac:dyDescent="0.35">
      <c r="E11331" s="11" t="str">
        <f>IF(F11331="Primary Timing Controller","Timing",IF(F11331="Secondary Timing Controller","Timing",IF(F11331="Star","Ethernet",IF(F11331="Door Controller","Security Solution",IF(F11331="Elevator Controller","Security Solution",IF(F11331="Range Extender","Security Solution",IF(F11331="Dropbox","Standalone",IF(F11331="LF Exciter","Standalone",IF(OR(F11331="Monitor",F11331="Virtual Wall"),IF(VLOOKUP(H11331,IRDeviceDetails!$A$1:$B$10000,2,FALSE)=0,"Standalone",IF(ISNUMBER(MATCH(H11331,ConfigGrouping!$D$1:$D$10000,0)),"Primary","Secondary")),"")))))))))</f>
        <v/>
      </c>
    </row>
    <row r="11332" spans="5:5" ht="15" customHeight="1" x14ac:dyDescent="0.35">
      <c r="E11332" s="11" t="str">
        <f>IF(F11332="Primary Timing Controller","Timing",IF(F11332="Secondary Timing Controller","Timing",IF(F11332="Star","Ethernet",IF(F11332="Door Controller","Security Solution",IF(F11332="Elevator Controller","Security Solution",IF(F11332="Range Extender","Security Solution",IF(F11332="Dropbox","Standalone",IF(F11332="LF Exciter","Standalone",IF(OR(F11332="Monitor",F11332="Virtual Wall"),IF(VLOOKUP(H11332,IRDeviceDetails!$A$1:$B$10000,2,FALSE)=0,"Standalone",IF(ISNUMBER(MATCH(H11332,ConfigGrouping!$D$1:$D$10000,0)),"Primary","Secondary")),"")))))))))</f>
        <v/>
      </c>
    </row>
    <row r="11333" spans="5:5" ht="15" customHeight="1" x14ac:dyDescent="0.35">
      <c r="E11333" s="11" t="str">
        <f>IF(F11333="Primary Timing Controller","Timing",IF(F11333="Secondary Timing Controller","Timing",IF(F11333="Star","Ethernet",IF(F11333="Door Controller","Security Solution",IF(F11333="Elevator Controller","Security Solution",IF(F11333="Range Extender","Security Solution",IF(F11333="Dropbox","Standalone",IF(F11333="LF Exciter","Standalone",IF(OR(F11333="Monitor",F11333="Virtual Wall"),IF(VLOOKUP(H11333,IRDeviceDetails!$A$1:$B$10000,2,FALSE)=0,"Standalone",IF(ISNUMBER(MATCH(H11333,ConfigGrouping!$D$1:$D$10000,0)),"Primary","Secondary")),"")))))))))</f>
        <v/>
      </c>
    </row>
    <row r="11334" spans="5:5" ht="15" customHeight="1" x14ac:dyDescent="0.35">
      <c r="E11334" s="11" t="str">
        <f>IF(F11334="Primary Timing Controller","Timing",IF(F11334="Secondary Timing Controller","Timing",IF(F11334="Star","Ethernet",IF(F11334="Door Controller","Security Solution",IF(F11334="Elevator Controller","Security Solution",IF(F11334="Range Extender","Security Solution",IF(F11334="Dropbox","Standalone",IF(F11334="LF Exciter","Standalone",IF(OR(F11334="Monitor",F11334="Virtual Wall"),IF(VLOOKUP(H11334,IRDeviceDetails!$A$1:$B$10000,2,FALSE)=0,"Standalone",IF(ISNUMBER(MATCH(H11334,ConfigGrouping!$D$1:$D$10000,0)),"Primary","Secondary")),"")))))))))</f>
        <v/>
      </c>
    </row>
    <row r="11335" spans="5:5" ht="15" customHeight="1" x14ac:dyDescent="0.35">
      <c r="E11335" s="11" t="str">
        <f>IF(F11335="Primary Timing Controller","Timing",IF(F11335="Secondary Timing Controller","Timing",IF(F11335="Star","Ethernet",IF(F11335="Door Controller","Security Solution",IF(F11335="Elevator Controller","Security Solution",IF(F11335="Range Extender","Security Solution",IF(F11335="Dropbox","Standalone",IF(F11335="LF Exciter","Standalone",IF(OR(F11335="Monitor",F11335="Virtual Wall"),IF(VLOOKUP(H11335,IRDeviceDetails!$A$1:$B$10000,2,FALSE)=0,"Standalone",IF(ISNUMBER(MATCH(H11335,ConfigGrouping!$D$1:$D$10000,0)),"Primary","Secondary")),"")))))))))</f>
        <v/>
      </c>
    </row>
    <row r="11336" spans="5:5" ht="15" customHeight="1" x14ac:dyDescent="0.35">
      <c r="E11336" s="11" t="str">
        <f>IF(F11336="Primary Timing Controller","Timing",IF(F11336="Secondary Timing Controller","Timing",IF(F11336="Star","Ethernet",IF(F11336="Door Controller","Security Solution",IF(F11336="Elevator Controller","Security Solution",IF(F11336="Range Extender","Security Solution",IF(F11336="Dropbox","Standalone",IF(F11336="LF Exciter","Standalone",IF(OR(F11336="Monitor",F11336="Virtual Wall"),IF(VLOOKUP(H11336,IRDeviceDetails!$A$1:$B$10000,2,FALSE)=0,"Standalone",IF(ISNUMBER(MATCH(H11336,ConfigGrouping!$D$1:$D$10000,0)),"Primary","Secondary")),"")))))))))</f>
        <v/>
      </c>
    </row>
    <row r="11337" spans="5:5" ht="15" customHeight="1" x14ac:dyDescent="0.35">
      <c r="E11337" s="11" t="str">
        <f>IF(F11337="Primary Timing Controller","Timing",IF(F11337="Secondary Timing Controller","Timing",IF(F11337="Star","Ethernet",IF(F11337="Door Controller","Security Solution",IF(F11337="Elevator Controller","Security Solution",IF(F11337="Range Extender","Security Solution",IF(F11337="Dropbox","Standalone",IF(F11337="LF Exciter","Standalone",IF(OR(F11337="Monitor",F11337="Virtual Wall"),IF(VLOOKUP(H11337,IRDeviceDetails!$A$1:$B$10000,2,FALSE)=0,"Standalone",IF(ISNUMBER(MATCH(H11337,ConfigGrouping!$D$1:$D$10000,0)),"Primary","Secondary")),"")))))))))</f>
        <v/>
      </c>
    </row>
    <row r="11338" spans="5:5" ht="15" customHeight="1" x14ac:dyDescent="0.35">
      <c r="E11338" s="11" t="str">
        <f>IF(F11338="Primary Timing Controller","Timing",IF(F11338="Secondary Timing Controller","Timing",IF(F11338="Star","Ethernet",IF(F11338="Door Controller","Security Solution",IF(F11338="Elevator Controller","Security Solution",IF(F11338="Range Extender","Security Solution",IF(F11338="Dropbox","Standalone",IF(F11338="LF Exciter","Standalone",IF(OR(F11338="Monitor",F11338="Virtual Wall"),IF(VLOOKUP(H11338,IRDeviceDetails!$A$1:$B$10000,2,FALSE)=0,"Standalone",IF(ISNUMBER(MATCH(H11338,ConfigGrouping!$D$1:$D$10000,0)),"Primary","Secondary")),"")))))))))</f>
        <v/>
      </c>
    </row>
    <row r="11339" spans="5:5" ht="15" customHeight="1" x14ac:dyDescent="0.35">
      <c r="E11339" s="11" t="str">
        <f>IF(F11339="Primary Timing Controller","Timing",IF(F11339="Secondary Timing Controller","Timing",IF(F11339="Star","Ethernet",IF(F11339="Door Controller","Security Solution",IF(F11339="Elevator Controller","Security Solution",IF(F11339="Range Extender","Security Solution",IF(F11339="Dropbox","Standalone",IF(F11339="LF Exciter","Standalone",IF(OR(F11339="Monitor",F11339="Virtual Wall"),IF(VLOOKUP(H11339,IRDeviceDetails!$A$1:$B$10000,2,FALSE)=0,"Standalone",IF(ISNUMBER(MATCH(H11339,ConfigGrouping!$D$1:$D$10000,0)),"Primary","Secondary")),"")))))))))</f>
        <v/>
      </c>
    </row>
    <row r="11340" spans="5:5" ht="15" customHeight="1" x14ac:dyDescent="0.35">
      <c r="E11340" s="11" t="str">
        <f>IF(F11340="Primary Timing Controller","Timing",IF(F11340="Secondary Timing Controller","Timing",IF(F11340="Star","Ethernet",IF(F11340="Door Controller","Security Solution",IF(F11340="Elevator Controller","Security Solution",IF(F11340="Range Extender","Security Solution",IF(F11340="Dropbox","Standalone",IF(F11340="LF Exciter","Standalone",IF(OR(F11340="Monitor",F11340="Virtual Wall"),IF(VLOOKUP(H11340,IRDeviceDetails!$A$1:$B$10000,2,FALSE)=0,"Standalone",IF(ISNUMBER(MATCH(H11340,ConfigGrouping!$D$1:$D$10000,0)),"Primary","Secondary")),"")))))))))</f>
        <v/>
      </c>
    </row>
    <row r="11341" spans="5:5" ht="15" customHeight="1" x14ac:dyDescent="0.35">
      <c r="E11341" s="11" t="str">
        <f>IF(F11341="Primary Timing Controller","Timing",IF(F11341="Secondary Timing Controller","Timing",IF(F11341="Star","Ethernet",IF(F11341="Door Controller","Security Solution",IF(F11341="Elevator Controller","Security Solution",IF(F11341="Range Extender","Security Solution",IF(F11341="Dropbox","Standalone",IF(F11341="LF Exciter","Standalone",IF(OR(F11341="Monitor",F11341="Virtual Wall"),IF(VLOOKUP(H11341,IRDeviceDetails!$A$1:$B$10000,2,FALSE)=0,"Standalone",IF(ISNUMBER(MATCH(H11341,ConfigGrouping!$D$1:$D$10000,0)),"Primary","Secondary")),"")))))))))</f>
        <v/>
      </c>
    </row>
    <row r="11342" spans="5:5" ht="15" customHeight="1" x14ac:dyDescent="0.35">
      <c r="E11342" s="11" t="str">
        <f>IF(F11342="Primary Timing Controller","Timing",IF(F11342="Secondary Timing Controller","Timing",IF(F11342="Star","Ethernet",IF(F11342="Door Controller","Security Solution",IF(F11342="Elevator Controller","Security Solution",IF(F11342="Range Extender","Security Solution",IF(F11342="Dropbox","Standalone",IF(F11342="LF Exciter","Standalone",IF(OR(F11342="Monitor",F11342="Virtual Wall"),IF(VLOOKUP(H11342,IRDeviceDetails!$A$1:$B$10000,2,FALSE)=0,"Standalone",IF(ISNUMBER(MATCH(H11342,ConfigGrouping!$D$1:$D$10000,0)),"Primary","Secondary")),"")))))))))</f>
        <v/>
      </c>
    </row>
    <row r="11343" spans="5:5" ht="15" customHeight="1" x14ac:dyDescent="0.35">
      <c r="E11343" s="11" t="str">
        <f>IF(F11343="Primary Timing Controller","Timing",IF(F11343="Secondary Timing Controller","Timing",IF(F11343="Star","Ethernet",IF(F11343="Door Controller","Security Solution",IF(F11343="Elevator Controller","Security Solution",IF(F11343="Range Extender","Security Solution",IF(F11343="Dropbox","Standalone",IF(F11343="LF Exciter","Standalone",IF(OR(F11343="Monitor",F11343="Virtual Wall"),IF(VLOOKUP(H11343,IRDeviceDetails!$A$1:$B$10000,2,FALSE)=0,"Standalone",IF(ISNUMBER(MATCH(H11343,ConfigGrouping!$D$1:$D$10000,0)),"Primary","Secondary")),"")))))))))</f>
        <v/>
      </c>
    </row>
    <row r="11344" spans="5:5" ht="15" customHeight="1" x14ac:dyDescent="0.35">
      <c r="E11344" s="11" t="str">
        <f>IF(F11344="Primary Timing Controller","Timing",IF(F11344="Secondary Timing Controller","Timing",IF(F11344="Star","Ethernet",IF(F11344="Door Controller","Security Solution",IF(F11344="Elevator Controller","Security Solution",IF(F11344="Range Extender","Security Solution",IF(F11344="Dropbox","Standalone",IF(F11344="LF Exciter","Standalone",IF(OR(F11344="Monitor",F11344="Virtual Wall"),IF(VLOOKUP(H11344,IRDeviceDetails!$A$1:$B$10000,2,FALSE)=0,"Standalone",IF(ISNUMBER(MATCH(H11344,ConfigGrouping!$D$1:$D$10000,0)),"Primary","Secondary")),"")))))))))</f>
        <v/>
      </c>
    </row>
    <row r="11345" spans="5:5" ht="15" customHeight="1" x14ac:dyDescent="0.35">
      <c r="E11345" s="11" t="str">
        <f>IF(F11345="Primary Timing Controller","Timing",IF(F11345="Secondary Timing Controller","Timing",IF(F11345="Star","Ethernet",IF(F11345="Door Controller","Security Solution",IF(F11345="Elevator Controller","Security Solution",IF(F11345="Range Extender","Security Solution",IF(F11345="Dropbox","Standalone",IF(F11345="LF Exciter","Standalone",IF(OR(F11345="Monitor",F11345="Virtual Wall"),IF(VLOOKUP(H11345,IRDeviceDetails!$A$1:$B$10000,2,FALSE)=0,"Standalone",IF(ISNUMBER(MATCH(H11345,ConfigGrouping!$D$1:$D$10000,0)),"Primary","Secondary")),"")))))))))</f>
        <v/>
      </c>
    </row>
    <row r="11346" spans="5:5" ht="15" customHeight="1" x14ac:dyDescent="0.35">
      <c r="E11346" s="11" t="str">
        <f>IF(F11346="Primary Timing Controller","Timing",IF(F11346="Secondary Timing Controller","Timing",IF(F11346="Star","Ethernet",IF(F11346="Door Controller","Security Solution",IF(F11346="Elevator Controller","Security Solution",IF(F11346="Range Extender","Security Solution",IF(F11346="Dropbox","Standalone",IF(F11346="LF Exciter","Standalone",IF(OR(F11346="Monitor",F11346="Virtual Wall"),IF(VLOOKUP(H11346,IRDeviceDetails!$A$1:$B$10000,2,FALSE)=0,"Standalone",IF(ISNUMBER(MATCH(H11346,ConfigGrouping!$D$1:$D$10000,0)),"Primary","Secondary")),"")))))))))</f>
        <v/>
      </c>
    </row>
    <row r="11347" spans="5:5" ht="15" customHeight="1" x14ac:dyDescent="0.35">
      <c r="E11347" s="11" t="str">
        <f>IF(F11347="Primary Timing Controller","Timing",IF(F11347="Secondary Timing Controller","Timing",IF(F11347="Star","Ethernet",IF(F11347="Door Controller","Security Solution",IF(F11347="Elevator Controller","Security Solution",IF(F11347="Range Extender","Security Solution",IF(F11347="Dropbox","Standalone",IF(F11347="LF Exciter","Standalone",IF(OR(F11347="Monitor",F11347="Virtual Wall"),IF(VLOOKUP(H11347,IRDeviceDetails!$A$1:$B$10000,2,FALSE)=0,"Standalone",IF(ISNUMBER(MATCH(H11347,ConfigGrouping!$D$1:$D$10000,0)),"Primary","Secondary")),"")))))))))</f>
        <v/>
      </c>
    </row>
    <row r="11348" spans="5:5" ht="15" customHeight="1" x14ac:dyDescent="0.35">
      <c r="E11348" s="11" t="str">
        <f>IF(F11348="Primary Timing Controller","Timing",IF(F11348="Secondary Timing Controller","Timing",IF(F11348="Star","Ethernet",IF(F11348="Door Controller","Security Solution",IF(F11348="Elevator Controller","Security Solution",IF(F11348="Range Extender","Security Solution",IF(F11348="Dropbox","Standalone",IF(F11348="LF Exciter","Standalone",IF(OR(F11348="Monitor",F11348="Virtual Wall"),IF(VLOOKUP(H11348,IRDeviceDetails!$A$1:$B$10000,2,FALSE)=0,"Standalone",IF(ISNUMBER(MATCH(H11348,ConfigGrouping!$D$1:$D$10000,0)),"Primary","Secondary")),"")))))))))</f>
        <v/>
      </c>
    </row>
    <row r="11349" spans="5:5" ht="15" customHeight="1" x14ac:dyDescent="0.35">
      <c r="E11349" s="11" t="str">
        <f>IF(F11349="Primary Timing Controller","Timing",IF(F11349="Secondary Timing Controller","Timing",IF(F11349="Star","Ethernet",IF(F11349="Door Controller","Security Solution",IF(F11349="Elevator Controller","Security Solution",IF(F11349="Range Extender","Security Solution",IF(F11349="Dropbox","Standalone",IF(F11349="LF Exciter","Standalone",IF(OR(F11349="Monitor",F11349="Virtual Wall"),IF(VLOOKUP(H11349,IRDeviceDetails!$A$1:$B$10000,2,FALSE)=0,"Standalone",IF(ISNUMBER(MATCH(H11349,ConfigGrouping!$D$1:$D$10000,0)),"Primary","Secondary")),"")))))))))</f>
        <v/>
      </c>
    </row>
    <row r="11350" spans="5:5" ht="15" customHeight="1" x14ac:dyDescent="0.35">
      <c r="E11350" s="11" t="str">
        <f>IF(F11350="Primary Timing Controller","Timing",IF(F11350="Secondary Timing Controller","Timing",IF(F11350="Star","Ethernet",IF(F11350="Door Controller","Security Solution",IF(F11350="Elevator Controller","Security Solution",IF(F11350="Range Extender","Security Solution",IF(F11350="Dropbox","Standalone",IF(F11350="LF Exciter","Standalone",IF(OR(F11350="Monitor",F11350="Virtual Wall"),IF(VLOOKUP(H11350,IRDeviceDetails!$A$1:$B$10000,2,FALSE)=0,"Standalone",IF(ISNUMBER(MATCH(H11350,ConfigGrouping!$D$1:$D$10000,0)),"Primary","Secondary")),"")))))))))</f>
        <v/>
      </c>
    </row>
    <row r="11351" spans="5:5" ht="15" customHeight="1" x14ac:dyDescent="0.35">
      <c r="E11351" s="11" t="str">
        <f>IF(F11351="Primary Timing Controller","Timing",IF(F11351="Secondary Timing Controller","Timing",IF(F11351="Star","Ethernet",IF(F11351="Door Controller","Security Solution",IF(F11351="Elevator Controller","Security Solution",IF(F11351="Range Extender","Security Solution",IF(F11351="Dropbox","Standalone",IF(F11351="LF Exciter","Standalone",IF(OR(F11351="Monitor",F11351="Virtual Wall"),IF(VLOOKUP(H11351,IRDeviceDetails!$A$1:$B$10000,2,FALSE)=0,"Standalone",IF(ISNUMBER(MATCH(H11351,ConfigGrouping!$D$1:$D$10000,0)),"Primary","Secondary")),"")))))))))</f>
        <v/>
      </c>
    </row>
    <row r="11352" spans="5:5" ht="15" customHeight="1" x14ac:dyDescent="0.35">
      <c r="E11352" s="11" t="str">
        <f>IF(F11352="Primary Timing Controller","Timing",IF(F11352="Secondary Timing Controller","Timing",IF(F11352="Star","Ethernet",IF(F11352="Door Controller","Security Solution",IF(F11352="Elevator Controller","Security Solution",IF(F11352="Range Extender","Security Solution",IF(F11352="Dropbox","Standalone",IF(F11352="LF Exciter","Standalone",IF(OR(F11352="Monitor",F11352="Virtual Wall"),IF(VLOOKUP(H11352,IRDeviceDetails!$A$1:$B$10000,2,FALSE)=0,"Standalone",IF(ISNUMBER(MATCH(H11352,ConfigGrouping!$D$1:$D$10000,0)),"Primary","Secondary")),"")))))))))</f>
        <v/>
      </c>
    </row>
    <row r="11353" spans="5:5" ht="15" customHeight="1" x14ac:dyDescent="0.35">
      <c r="E11353" s="11" t="str">
        <f>IF(F11353="Primary Timing Controller","Timing",IF(F11353="Secondary Timing Controller","Timing",IF(F11353="Star","Ethernet",IF(F11353="Door Controller","Security Solution",IF(F11353="Elevator Controller","Security Solution",IF(F11353="Range Extender","Security Solution",IF(F11353="Dropbox","Standalone",IF(F11353="LF Exciter","Standalone",IF(OR(F11353="Monitor",F11353="Virtual Wall"),IF(VLOOKUP(H11353,IRDeviceDetails!$A$1:$B$10000,2,FALSE)=0,"Standalone",IF(ISNUMBER(MATCH(H11353,ConfigGrouping!$D$1:$D$10000,0)),"Primary","Secondary")),"")))))))))</f>
        <v/>
      </c>
    </row>
    <row r="11354" spans="5:5" ht="15" customHeight="1" x14ac:dyDescent="0.35">
      <c r="E11354" s="11" t="str">
        <f>IF(F11354="Primary Timing Controller","Timing",IF(F11354="Secondary Timing Controller","Timing",IF(F11354="Star","Ethernet",IF(F11354="Door Controller","Security Solution",IF(F11354="Elevator Controller","Security Solution",IF(F11354="Range Extender","Security Solution",IF(F11354="Dropbox","Standalone",IF(F11354="LF Exciter","Standalone",IF(OR(F11354="Monitor",F11354="Virtual Wall"),IF(VLOOKUP(H11354,IRDeviceDetails!$A$1:$B$10000,2,FALSE)=0,"Standalone",IF(ISNUMBER(MATCH(H11354,ConfigGrouping!$D$1:$D$10000,0)),"Primary","Secondary")),"")))))))))</f>
        <v/>
      </c>
    </row>
    <row r="11355" spans="5:5" ht="15" customHeight="1" x14ac:dyDescent="0.35">
      <c r="E11355" s="11" t="str">
        <f>IF(F11355="Primary Timing Controller","Timing",IF(F11355="Secondary Timing Controller","Timing",IF(F11355="Star","Ethernet",IF(F11355="Door Controller","Security Solution",IF(F11355="Elevator Controller","Security Solution",IF(F11355="Range Extender","Security Solution",IF(F11355="Dropbox","Standalone",IF(F11355="LF Exciter","Standalone",IF(OR(F11355="Monitor",F11355="Virtual Wall"),IF(VLOOKUP(H11355,IRDeviceDetails!$A$1:$B$10000,2,FALSE)=0,"Standalone",IF(ISNUMBER(MATCH(H11355,ConfigGrouping!$D$1:$D$10000,0)),"Primary","Secondary")),"")))))))))</f>
        <v/>
      </c>
    </row>
    <row r="11356" spans="5:5" ht="15" customHeight="1" x14ac:dyDescent="0.35">
      <c r="E11356" s="11" t="str">
        <f>IF(F11356="Primary Timing Controller","Timing",IF(F11356="Secondary Timing Controller","Timing",IF(F11356="Star","Ethernet",IF(F11356="Door Controller","Security Solution",IF(F11356="Elevator Controller","Security Solution",IF(F11356="Range Extender","Security Solution",IF(F11356="Dropbox","Standalone",IF(F11356="LF Exciter","Standalone",IF(OR(F11356="Monitor",F11356="Virtual Wall"),IF(VLOOKUP(H11356,IRDeviceDetails!$A$1:$B$10000,2,FALSE)=0,"Standalone",IF(ISNUMBER(MATCH(H11356,ConfigGrouping!$D$1:$D$10000,0)),"Primary","Secondary")),"")))))))))</f>
        <v/>
      </c>
    </row>
    <row r="11357" spans="5:5" ht="15" customHeight="1" x14ac:dyDescent="0.35">
      <c r="E11357" s="11" t="str">
        <f>IF(F11357="Primary Timing Controller","Timing",IF(F11357="Secondary Timing Controller","Timing",IF(F11357="Star","Ethernet",IF(F11357="Door Controller","Security Solution",IF(F11357="Elevator Controller","Security Solution",IF(F11357="Range Extender","Security Solution",IF(F11357="Dropbox","Standalone",IF(F11357="LF Exciter","Standalone",IF(OR(F11357="Monitor",F11357="Virtual Wall"),IF(VLOOKUP(H11357,IRDeviceDetails!$A$1:$B$10000,2,FALSE)=0,"Standalone",IF(ISNUMBER(MATCH(H11357,ConfigGrouping!$D$1:$D$10000,0)),"Primary","Secondary")),"")))))))))</f>
        <v/>
      </c>
    </row>
    <row r="11358" spans="5:5" ht="15" customHeight="1" x14ac:dyDescent="0.35">
      <c r="E11358" s="11" t="str">
        <f>IF(F11358="Primary Timing Controller","Timing",IF(F11358="Secondary Timing Controller","Timing",IF(F11358="Star","Ethernet",IF(F11358="Door Controller","Security Solution",IF(F11358="Elevator Controller","Security Solution",IF(F11358="Range Extender","Security Solution",IF(F11358="Dropbox","Standalone",IF(F11358="LF Exciter","Standalone",IF(OR(F11358="Monitor",F11358="Virtual Wall"),IF(VLOOKUP(H11358,IRDeviceDetails!$A$1:$B$10000,2,FALSE)=0,"Standalone",IF(ISNUMBER(MATCH(H11358,ConfigGrouping!$D$1:$D$10000,0)),"Primary","Secondary")),"")))))))))</f>
        <v/>
      </c>
    </row>
    <row r="11359" spans="5:5" ht="15" customHeight="1" x14ac:dyDescent="0.35">
      <c r="E11359" s="11" t="str">
        <f>IF(F11359="Primary Timing Controller","Timing",IF(F11359="Secondary Timing Controller","Timing",IF(F11359="Star","Ethernet",IF(F11359="Door Controller","Security Solution",IF(F11359="Elevator Controller","Security Solution",IF(F11359="Range Extender","Security Solution",IF(F11359="Dropbox","Standalone",IF(F11359="LF Exciter","Standalone",IF(OR(F11359="Monitor",F11359="Virtual Wall"),IF(VLOOKUP(H11359,IRDeviceDetails!$A$1:$B$10000,2,FALSE)=0,"Standalone",IF(ISNUMBER(MATCH(H11359,ConfigGrouping!$D$1:$D$10000,0)),"Primary","Secondary")),"")))))))))</f>
        <v/>
      </c>
    </row>
    <row r="11360" spans="5:5" ht="15" customHeight="1" x14ac:dyDescent="0.35">
      <c r="E11360" s="11" t="str">
        <f>IF(F11360="Primary Timing Controller","Timing",IF(F11360="Secondary Timing Controller","Timing",IF(F11360="Star","Ethernet",IF(F11360="Door Controller","Security Solution",IF(F11360="Elevator Controller","Security Solution",IF(F11360="Range Extender","Security Solution",IF(F11360="Dropbox","Standalone",IF(F11360="LF Exciter","Standalone",IF(OR(F11360="Monitor",F11360="Virtual Wall"),IF(VLOOKUP(H11360,IRDeviceDetails!$A$1:$B$10000,2,FALSE)=0,"Standalone",IF(ISNUMBER(MATCH(H11360,ConfigGrouping!$D$1:$D$10000,0)),"Primary","Secondary")),"")))))))))</f>
        <v/>
      </c>
    </row>
    <row r="11361" spans="5:5" ht="15" customHeight="1" x14ac:dyDescent="0.35">
      <c r="E11361" s="11" t="str">
        <f>IF(F11361="Primary Timing Controller","Timing",IF(F11361="Secondary Timing Controller","Timing",IF(F11361="Star","Ethernet",IF(F11361="Door Controller","Security Solution",IF(F11361="Elevator Controller","Security Solution",IF(F11361="Range Extender","Security Solution",IF(F11361="Dropbox","Standalone",IF(F11361="LF Exciter","Standalone",IF(OR(F11361="Monitor",F11361="Virtual Wall"),IF(VLOOKUP(H11361,IRDeviceDetails!$A$1:$B$10000,2,FALSE)=0,"Standalone",IF(ISNUMBER(MATCH(H11361,ConfigGrouping!$D$1:$D$10000,0)),"Primary","Secondary")),"")))))))))</f>
        <v/>
      </c>
    </row>
    <row r="11362" spans="5:5" ht="15" customHeight="1" x14ac:dyDescent="0.35">
      <c r="E11362" s="11" t="str">
        <f>IF(F11362="Primary Timing Controller","Timing",IF(F11362="Secondary Timing Controller","Timing",IF(F11362="Star","Ethernet",IF(F11362="Door Controller","Security Solution",IF(F11362="Elevator Controller","Security Solution",IF(F11362="Range Extender","Security Solution",IF(F11362="Dropbox","Standalone",IF(F11362="LF Exciter","Standalone",IF(OR(F11362="Monitor",F11362="Virtual Wall"),IF(VLOOKUP(H11362,IRDeviceDetails!$A$1:$B$10000,2,FALSE)=0,"Standalone",IF(ISNUMBER(MATCH(H11362,ConfigGrouping!$D$1:$D$10000,0)),"Primary","Secondary")),"")))))))))</f>
        <v/>
      </c>
    </row>
    <row r="11363" spans="5:5" ht="15" customHeight="1" x14ac:dyDescent="0.35">
      <c r="E11363" s="11" t="str">
        <f>IF(F11363="Primary Timing Controller","Timing",IF(F11363="Secondary Timing Controller","Timing",IF(F11363="Star","Ethernet",IF(F11363="Door Controller","Security Solution",IF(F11363="Elevator Controller","Security Solution",IF(F11363="Range Extender","Security Solution",IF(F11363="Dropbox","Standalone",IF(F11363="LF Exciter","Standalone",IF(OR(F11363="Monitor",F11363="Virtual Wall"),IF(VLOOKUP(H11363,IRDeviceDetails!$A$1:$B$10000,2,FALSE)=0,"Standalone",IF(ISNUMBER(MATCH(H11363,ConfigGrouping!$D$1:$D$10000,0)),"Primary","Secondary")),"")))))))))</f>
        <v/>
      </c>
    </row>
    <row r="11364" spans="5:5" ht="15" customHeight="1" x14ac:dyDescent="0.35">
      <c r="E11364" s="11" t="str">
        <f>IF(F11364="Primary Timing Controller","Timing",IF(F11364="Secondary Timing Controller","Timing",IF(F11364="Star","Ethernet",IF(F11364="Door Controller","Security Solution",IF(F11364="Elevator Controller","Security Solution",IF(F11364="Range Extender","Security Solution",IF(F11364="Dropbox","Standalone",IF(F11364="LF Exciter","Standalone",IF(OR(F11364="Monitor",F11364="Virtual Wall"),IF(VLOOKUP(H11364,IRDeviceDetails!$A$1:$B$10000,2,FALSE)=0,"Standalone",IF(ISNUMBER(MATCH(H11364,ConfigGrouping!$D$1:$D$10000,0)),"Primary","Secondary")),"")))))))))</f>
        <v/>
      </c>
    </row>
    <row r="11365" spans="5:5" ht="15" customHeight="1" x14ac:dyDescent="0.35">
      <c r="E11365" s="11" t="str">
        <f>IF(F11365="Primary Timing Controller","Timing",IF(F11365="Secondary Timing Controller","Timing",IF(F11365="Star","Ethernet",IF(F11365="Door Controller","Security Solution",IF(F11365="Elevator Controller","Security Solution",IF(F11365="Range Extender","Security Solution",IF(F11365="Dropbox","Standalone",IF(F11365="LF Exciter","Standalone",IF(OR(F11365="Monitor",F11365="Virtual Wall"),IF(VLOOKUP(H11365,IRDeviceDetails!$A$1:$B$10000,2,FALSE)=0,"Standalone",IF(ISNUMBER(MATCH(H11365,ConfigGrouping!$D$1:$D$10000,0)),"Primary","Secondary")),"")))))))))</f>
        <v/>
      </c>
    </row>
    <row r="11366" spans="5:5" ht="15" customHeight="1" x14ac:dyDescent="0.35">
      <c r="E11366" s="11" t="str">
        <f>IF(F11366="Primary Timing Controller","Timing",IF(F11366="Secondary Timing Controller","Timing",IF(F11366="Star","Ethernet",IF(F11366="Door Controller","Security Solution",IF(F11366="Elevator Controller","Security Solution",IF(F11366="Range Extender","Security Solution",IF(F11366="Dropbox","Standalone",IF(F11366="LF Exciter","Standalone",IF(OR(F11366="Monitor",F11366="Virtual Wall"),IF(VLOOKUP(H11366,IRDeviceDetails!$A$1:$B$10000,2,FALSE)=0,"Standalone",IF(ISNUMBER(MATCH(H11366,ConfigGrouping!$D$1:$D$10000,0)),"Primary","Secondary")),"")))))))))</f>
        <v/>
      </c>
    </row>
    <row r="11367" spans="5:5" ht="15" customHeight="1" x14ac:dyDescent="0.35">
      <c r="E11367" s="11" t="str">
        <f>IF(F11367="Primary Timing Controller","Timing",IF(F11367="Secondary Timing Controller","Timing",IF(F11367="Star","Ethernet",IF(F11367="Door Controller","Security Solution",IF(F11367="Elevator Controller","Security Solution",IF(F11367="Range Extender","Security Solution",IF(F11367="Dropbox","Standalone",IF(F11367="LF Exciter","Standalone",IF(OR(F11367="Monitor",F11367="Virtual Wall"),IF(VLOOKUP(H11367,IRDeviceDetails!$A$1:$B$10000,2,FALSE)=0,"Standalone",IF(ISNUMBER(MATCH(H11367,ConfigGrouping!$D$1:$D$10000,0)),"Primary","Secondary")),"")))))))))</f>
        <v/>
      </c>
    </row>
    <row r="11368" spans="5:5" ht="15" customHeight="1" x14ac:dyDescent="0.35">
      <c r="E11368" s="11" t="str">
        <f>IF(F11368="Primary Timing Controller","Timing",IF(F11368="Secondary Timing Controller","Timing",IF(F11368="Star","Ethernet",IF(F11368="Door Controller","Security Solution",IF(F11368="Elevator Controller","Security Solution",IF(F11368="Range Extender","Security Solution",IF(F11368="Dropbox","Standalone",IF(F11368="LF Exciter","Standalone",IF(OR(F11368="Monitor",F11368="Virtual Wall"),IF(VLOOKUP(H11368,IRDeviceDetails!$A$1:$B$10000,2,FALSE)=0,"Standalone",IF(ISNUMBER(MATCH(H11368,ConfigGrouping!$D$1:$D$10000,0)),"Primary","Secondary")),"")))))))))</f>
        <v/>
      </c>
    </row>
    <row r="11369" spans="5:5" ht="15" customHeight="1" x14ac:dyDescent="0.35">
      <c r="E11369" s="11" t="str">
        <f>IF(F11369="Primary Timing Controller","Timing",IF(F11369="Secondary Timing Controller","Timing",IF(F11369="Star","Ethernet",IF(F11369="Door Controller","Security Solution",IF(F11369="Elevator Controller","Security Solution",IF(F11369="Range Extender","Security Solution",IF(F11369="Dropbox","Standalone",IF(F11369="LF Exciter","Standalone",IF(OR(F11369="Monitor",F11369="Virtual Wall"),IF(VLOOKUP(H11369,IRDeviceDetails!$A$1:$B$10000,2,FALSE)=0,"Standalone",IF(ISNUMBER(MATCH(H11369,ConfigGrouping!$D$1:$D$10000,0)),"Primary","Secondary")),"")))))))))</f>
        <v/>
      </c>
    </row>
    <row r="11370" spans="5:5" ht="15" customHeight="1" x14ac:dyDescent="0.35">
      <c r="E11370" s="11" t="str">
        <f>IF(F11370="Primary Timing Controller","Timing",IF(F11370="Secondary Timing Controller","Timing",IF(F11370="Star","Ethernet",IF(F11370="Door Controller","Security Solution",IF(F11370="Elevator Controller","Security Solution",IF(F11370="Range Extender","Security Solution",IF(F11370="Dropbox","Standalone",IF(F11370="LF Exciter","Standalone",IF(OR(F11370="Monitor",F11370="Virtual Wall"),IF(VLOOKUP(H11370,IRDeviceDetails!$A$1:$B$10000,2,FALSE)=0,"Standalone",IF(ISNUMBER(MATCH(H11370,ConfigGrouping!$D$1:$D$10000,0)),"Primary","Secondary")),"")))))))))</f>
        <v/>
      </c>
    </row>
    <row r="11371" spans="5:5" ht="15" customHeight="1" x14ac:dyDescent="0.35">
      <c r="E11371" s="11" t="str">
        <f>IF(F11371="Primary Timing Controller","Timing",IF(F11371="Secondary Timing Controller","Timing",IF(F11371="Star","Ethernet",IF(F11371="Door Controller","Security Solution",IF(F11371="Elevator Controller","Security Solution",IF(F11371="Range Extender","Security Solution",IF(F11371="Dropbox","Standalone",IF(F11371="LF Exciter","Standalone",IF(OR(F11371="Monitor",F11371="Virtual Wall"),IF(VLOOKUP(H11371,IRDeviceDetails!$A$1:$B$10000,2,FALSE)=0,"Standalone",IF(ISNUMBER(MATCH(H11371,ConfigGrouping!$D$1:$D$10000,0)),"Primary","Secondary")),"")))))))))</f>
        <v/>
      </c>
    </row>
    <row r="11372" spans="5:5" ht="15" customHeight="1" x14ac:dyDescent="0.35">
      <c r="E11372" s="11" t="str">
        <f>IF(F11372="Primary Timing Controller","Timing",IF(F11372="Secondary Timing Controller","Timing",IF(F11372="Star","Ethernet",IF(F11372="Door Controller","Security Solution",IF(F11372="Elevator Controller","Security Solution",IF(F11372="Range Extender","Security Solution",IF(F11372="Dropbox","Standalone",IF(F11372="LF Exciter","Standalone",IF(OR(F11372="Monitor",F11372="Virtual Wall"),IF(VLOOKUP(H11372,IRDeviceDetails!$A$1:$B$10000,2,FALSE)=0,"Standalone",IF(ISNUMBER(MATCH(H11372,ConfigGrouping!$D$1:$D$10000,0)),"Primary","Secondary")),"")))))))))</f>
        <v/>
      </c>
    </row>
    <row r="11373" spans="5:5" ht="15" customHeight="1" x14ac:dyDescent="0.35">
      <c r="E11373" s="11" t="str">
        <f>IF(F11373="Primary Timing Controller","Timing",IF(F11373="Secondary Timing Controller","Timing",IF(F11373="Star","Ethernet",IF(F11373="Door Controller","Security Solution",IF(F11373="Elevator Controller","Security Solution",IF(F11373="Range Extender","Security Solution",IF(F11373="Dropbox","Standalone",IF(F11373="LF Exciter","Standalone",IF(OR(F11373="Monitor",F11373="Virtual Wall"),IF(VLOOKUP(H11373,IRDeviceDetails!$A$1:$B$10000,2,FALSE)=0,"Standalone",IF(ISNUMBER(MATCH(H11373,ConfigGrouping!$D$1:$D$10000,0)),"Primary","Secondary")),"")))))))))</f>
        <v/>
      </c>
    </row>
    <row r="11374" spans="5:5" ht="15" customHeight="1" x14ac:dyDescent="0.35">
      <c r="E11374" s="11" t="str">
        <f>IF(F11374="Primary Timing Controller","Timing",IF(F11374="Secondary Timing Controller","Timing",IF(F11374="Star","Ethernet",IF(F11374="Door Controller","Security Solution",IF(F11374="Elevator Controller","Security Solution",IF(F11374="Range Extender","Security Solution",IF(F11374="Dropbox","Standalone",IF(F11374="LF Exciter","Standalone",IF(OR(F11374="Monitor",F11374="Virtual Wall"),IF(VLOOKUP(H11374,IRDeviceDetails!$A$1:$B$10000,2,FALSE)=0,"Standalone",IF(ISNUMBER(MATCH(H11374,ConfigGrouping!$D$1:$D$10000,0)),"Primary","Secondary")),"")))))))))</f>
        <v/>
      </c>
    </row>
    <row r="11375" spans="5:5" ht="15" customHeight="1" x14ac:dyDescent="0.35">
      <c r="E11375" s="11" t="str">
        <f>IF(F11375="Primary Timing Controller","Timing",IF(F11375="Secondary Timing Controller","Timing",IF(F11375="Star","Ethernet",IF(F11375="Door Controller","Security Solution",IF(F11375="Elevator Controller","Security Solution",IF(F11375="Range Extender","Security Solution",IF(F11375="Dropbox","Standalone",IF(F11375="LF Exciter","Standalone",IF(OR(F11375="Monitor",F11375="Virtual Wall"),IF(VLOOKUP(H11375,IRDeviceDetails!$A$1:$B$10000,2,FALSE)=0,"Standalone",IF(ISNUMBER(MATCH(H11375,ConfigGrouping!$D$1:$D$10000,0)),"Primary","Secondary")),"")))))))))</f>
        <v/>
      </c>
    </row>
    <row r="11376" spans="5:5" ht="15" customHeight="1" x14ac:dyDescent="0.35">
      <c r="E11376" s="11" t="str">
        <f>IF(F11376="Primary Timing Controller","Timing",IF(F11376="Secondary Timing Controller","Timing",IF(F11376="Star","Ethernet",IF(F11376="Door Controller","Security Solution",IF(F11376="Elevator Controller","Security Solution",IF(F11376="Range Extender","Security Solution",IF(F11376="Dropbox","Standalone",IF(F11376="LF Exciter","Standalone",IF(OR(F11376="Monitor",F11376="Virtual Wall"),IF(VLOOKUP(H11376,IRDeviceDetails!$A$1:$B$10000,2,FALSE)=0,"Standalone",IF(ISNUMBER(MATCH(H11376,ConfigGrouping!$D$1:$D$10000,0)),"Primary","Secondary")),"")))))))))</f>
        <v/>
      </c>
    </row>
    <row r="11377" spans="5:5" ht="15" customHeight="1" x14ac:dyDescent="0.35">
      <c r="E11377" s="11" t="str">
        <f>IF(F11377="Primary Timing Controller","Timing",IF(F11377="Secondary Timing Controller","Timing",IF(F11377="Star","Ethernet",IF(F11377="Door Controller","Security Solution",IF(F11377="Elevator Controller","Security Solution",IF(F11377="Range Extender","Security Solution",IF(F11377="Dropbox","Standalone",IF(F11377="LF Exciter","Standalone",IF(OR(F11377="Monitor",F11377="Virtual Wall"),IF(VLOOKUP(H11377,IRDeviceDetails!$A$1:$B$10000,2,FALSE)=0,"Standalone",IF(ISNUMBER(MATCH(H11377,ConfigGrouping!$D$1:$D$10000,0)),"Primary","Secondary")),"")))))))))</f>
        <v/>
      </c>
    </row>
    <row r="11378" spans="5:5" ht="15" customHeight="1" x14ac:dyDescent="0.35">
      <c r="E11378" s="11" t="str">
        <f>IF(F11378="Primary Timing Controller","Timing",IF(F11378="Secondary Timing Controller","Timing",IF(F11378="Star","Ethernet",IF(F11378="Door Controller","Security Solution",IF(F11378="Elevator Controller","Security Solution",IF(F11378="Range Extender","Security Solution",IF(F11378="Dropbox","Standalone",IF(F11378="LF Exciter","Standalone",IF(OR(F11378="Monitor",F11378="Virtual Wall"),IF(VLOOKUP(H11378,IRDeviceDetails!$A$1:$B$10000,2,FALSE)=0,"Standalone",IF(ISNUMBER(MATCH(H11378,ConfigGrouping!$D$1:$D$10000,0)),"Primary","Secondary")),"")))))))))</f>
        <v/>
      </c>
    </row>
    <row r="11379" spans="5:5" ht="15" customHeight="1" x14ac:dyDescent="0.35">
      <c r="E11379" s="11" t="str">
        <f>IF(F11379="Primary Timing Controller","Timing",IF(F11379="Secondary Timing Controller","Timing",IF(F11379="Star","Ethernet",IF(F11379="Door Controller","Security Solution",IF(F11379="Elevator Controller","Security Solution",IF(F11379="Range Extender","Security Solution",IF(F11379="Dropbox","Standalone",IF(F11379="LF Exciter","Standalone",IF(OR(F11379="Monitor",F11379="Virtual Wall"),IF(VLOOKUP(H11379,IRDeviceDetails!$A$1:$B$10000,2,FALSE)=0,"Standalone",IF(ISNUMBER(MATCH(H11379,ConfigGrouping!$D$1:$D$10000,0)),"Primary","Secondary")),"")))))))))</f>
        <v/>
      </c>
    </row>
    <row r="11380" spans="5:5" ht="15" customHeight="1" x14ac:dyDescent="0.35">
      <c r="E11380" s="11" t="str">
        <f>IF(F11380="Primary Timing Controller","Timing",IF(F11380="Secondary Timing Controller","Timing",IF(F11380="Star","Ethernet",IF(F11380="Door Controller","Security Solution",IF(F11380="Elevator Controller","Security Solution",IF(F11380="Range Extender","Security Solution",IF(F11380="Dropbox","Standalone",IF(F11380="LF Exciter","Standalone",IF(OR(F11380="Monitor",F11380="Virtual Wall"),IF(VLOOKUP(H11380,IRDeviceDetails!$A$1:$B$10000,2,FALSE)=0,"Standalone",IF(ISNUMBER(MATCH(H11380,ConfigGrouping!$D$1:$D$10000,0)),"Primary","Secondary")),"")))))))))</f>
        <v/>
      </c>
    </row>
    <row r="11381" spans="5:5" ht="15" customHeight="1" x14ac:dyDescent="0.35">
      <c r="E11381" s="11" t="str">
        <f>IF(F11381="Primary Timing Controller","Timing",IF(F11381="Secondary Timing Controller","Timing",IF(F11381="Star","Ethernet",IF(F11381="Door Controller","Security Solution",IF(F11381="Elevator Controller","Security Solution",IF(F11381="Range Extender","Security Solution",IF(F11381="Dropbox","Standalone",IF(F11381="LF Exciter","Standalone",IF(OR(F11381="Monitor",F11381="Virtual Wall"),IF(VLOOKUP(H11381,IRDeviceDetails!$A$1:$B$10000,2,FALSE)=0,"Standalone",IF(ISNUMBER(MATCH(H11381,ConfigGrouping!$D$1:$D$10000,0)),"Primary","Secondary")),"")))))))))</f>
        <v/>
      </c>
    </row>
    <row r="11382" spans="5:5" ht="15" customHeight="1" x14ac:dyDescent="0.35">
      <c r="E11382" s="11" t="str">
        <f>IF(F11382="Primary Timing Controller","Timing",IF(F11382="Secondary Timing Controller","Timing",IF(F11382="Star","Ethernet",IF(F11382="Door Controller","Security Solution",IF(F11382="Elevator Controller","Security Solution",IF(F11382="Range Extender","Security Solution",IF(F11382="Dropbox","Standalone",IF(F11382="LF Exciter","Standalone",IF(OR(F11382="Monitor",F11382="Virtual Wall"),IF(VLOOKUP(H11382,IRDeviceDetails!$A$1:$B$10000,2,FALSE)=0,"Standalone",IF(ISNUMBER(MATCH(H11382,ConfigGrouping!$D$1:$D$10000,0)),"Primary","Secondary")),"")))))))))</f>
        <v/>
      </c>
    </row>
    <row r="11383" spans="5:5" ht="15" customHeight="1" x14ac:dyDescent="0.35">
      <c r="E11383" s="11" t="str">
        <f>IF(F11383="Primary Timing Controller","Timing",IF(F11383="Secondary Timing Controller","Timing",IF(F11383="Star","Ethernet",IF(F11383="Door Controller","Security Solution",IF(F11383="Elevator Controller","Security Solution",IF(F11383="Range Extender","Security Solution",IF(F11383="Dropbox","Standalone",IF(F11383="LF Exciter","Standalone",IF(OR(F11383="Monitor",F11383="Virtual Wall"),IF(VLOOKUP(H11383,IRDeviceDetails!$A$1:$B$10000,2,FALSE)=0,"Standalone",IF(ISNUMBER(MATCH(H11383,ConfigGrouping!$D$1:$D$10000,0)),"Primary","Secondary")),"")))))))))</f>
        <v/>
      </c>
    </row>
    <row r="11384" spans="5:5" ht="15" customHeight="1" x14ac:dyDescent="0.35">
      <c r="E11384" s="11" t="str">
        <f>IF(F11384="Primary Timing Controller","Timing",IF(F11384="Secondary Timing Controller","Timing",IF(F11384="Star","Ethernet",IF(F11384="Door Controller","Security Solution",IF(F11384="Elevator Controller","Security Solution",IF(F11384="Range Extender","Security Solution",IF(F11384="Dropbox","Standalone",IF(F11384="LF Exciter","Standalone",IF(OR(F11384="Monitor",F11384="Virtual Wall"),IF(VLOOKUP(H11384,IRDeviceDetails!$A$1:$B$10000,2,FALSE)=0,"Standalone",IF(ISNUMBER(MATCH(H11384,ConfigGrouping!$D$1:$D$10000,0)),"Primary","Secondary")),"")))))))))</f>
        <v/>
      </c>
    </row>
    <row r="11385" spans="5:5" ht="15" customHeight="1" x14ac:dyDescent="0.35">
      <c r="E11385" s="11" t="str">
        <f>IF(F11385="Primary Timing Controller","Timing",IF(F11385="Secondary Timing Controller","Timing",IF(F11385="Star","Ethernet",IF(F11385="Door Controller","Security Solution",IF(F11385="Elevator Controller","Security Solution",IF(F11385="Range Extender","Security Solution",IF(F11385="Dropbox","Standalone",IF(F11385="LF Exciter","Standalone",IF(OR(F11385="Monitor",F11385="Virtual Wall"),IF(VLOOKUP(H11385,IRDeviceDetails!$A$1:$B$10000,2,FALSE)=0,"Standalone",IF(ISNUMBER(MATCH(H11385,ConfigGrouping!$D$1:$D$10000,0)),"Primary","Secondary")),"")))))))))</f>
        <v/>
      </c>
    </row>
    <row r="11386" spans="5:5" ht="15" customHeight="1" x14ac:dyDescent="0.35">
      <c r="E11386" s="11" t="str">
        <f>IF(F11386="Primary Timing Controller","Timing",IF(F11386="Secondary Timing Controller","Timing",IF(F11386="Star","Ethernet",IF(F11386="Door Controller","Security Solution",IF(F11386="Elevator Controller","Security Solution",IF(F11386="Range Extender","Security Solution",IF(F11386="Dropbox","Standalone",IF(F11386="LF Exciter","Standalone",IF(OR(F11386="Monitor",F11386="Virtual Wall"),IF(VLOOKUP(H11386,IRDeviceDetails!$A$1:$B$10000,2,FALSE)=0,"Standalone",IF(ISNUMBER(MATCH(H11386,ConfigGrouping!$D$1:$D$10000,0)),"Primary","Secondary")),"")))))))))</f>
        <v/>
      </c>
    </row>
    <row r="11387" spans="5:5" ht="15" customHeight="1" x14ac:dyDescent="0.35">
      <c r="E11387" s="11" t="str">
        <f>IF(F11387="Primary Timing Controller","Timing",IF(F11387="Secondary Timing Controller","Timing",IF(F11387="Star","Ethernet",IF(F11387="Door Controller","Security Solution",IF(F11387="Elevator Controller","Security Solution",IF(F11387="Range Extender","Security Solution",IF(F11387="Dropbox","Standalone",IF(F11387="LF Exciter","Standalone",IF(OR(F11387="Monitor",F11387="Virtual Wall"),IF(VLOOKUP(H11387,IRDeviceDetails!$A$1:$B$10000,2,FALSE)=0,"Standalone",IF(ISNUMBER(MATCH(H11387,ConfigGrouping!$D$1:$D$10000,0)),"Primary","Secondary")),"")))))))))</f>
        <v/>
      </c>
    </row>
    <row r="11388" spans="5:5" ht="15" customHeight="1" x14ac:dyDescent="0.35">
      <c r="E11388" s="11" t="str">
        <f>IF(F11388="Primary Timing Controller","Timing",IF(F11388="Secondary Timing Controller","Timing",IF(F11388="Star","Ethernet",IF(F11388="Door Controller","Security Solution",IF(F11388="Elevator Controller","Security Solution",IF(F11388="Range Extender","Security Solution",IF(F11388="Dropbox","Standalone",IF(F11388="LF Exciter","Standalone",IF(OR(F11388="Monitor",F11388="Virtual Wall"),IF(VLOOKUP(H11388,IRDeviceDetails!$A$1:$B$10000,2,FALSE)=0,"Standalone",IF(ISNUMBER(MATCH(H11388,ConfigGrouping!$D$1:$D$10000,0)),"Primary","Secondary")),"")))))))))</f>
        <v/>
      </c>
    </row>
    <row r="11389" spans="5:5" ht="15" customHeight="1" x14ac:dyDescent="0.35">
      <c r="E11389" s="11" t="str">
        <f>IF(F11389="Primary Timing Controller","Timing",IF(F11389="Secondary Timing Controller","Timing",IF(F11389="Star","Ethernet",IF(F11389="Door Controller","Security Solution",IF(F11389="Elevator Controller","Security Solution",IF(F11389="Range Extender","Security Solution",IF(F11389="Dropbox","Standalone",IF(F11389="LF Exciter","Standalone",IF(OR(F11389="Monitor",F11389="Virtual Wall"),IF(VLOOKUP(H11389,IRDeviceDetails!$A$1:$B$10000,2,FALSE)=0,"Standalone",IF(ISNUMBER(MATCH(H11389,ConfigGrouping!$D$1:$D$10000,0)),"Primary","Secondary")),"")))))))))</f>
        <v/>
      </c>
    </row>
    <row r="11390" spans="5:5" ht="15" customHeight="1" x14ac:dyDescent="0.35">
      <c r="E11390" s="11" t="str">
        <f>IF(F11390="Primary Timing Controller","Timing",IF(F11390="Secondary Timing Controller","Timing",IF(F11390="Star","Ethernet",IF(F11390="Door Controller","Security Solution",IF(F11390="Elevator Controller","Security Solution",IF(F11390="Range Extender","Security Solution",IF(F11390="Dropbox","Standalone",IF(F11390="LF Exciter","Standalone",IF(OR(F11390="Monitor",F11390="Virtual Wall"),IF(VLOOKUP(H11390,IRDeviceDetails!$A$1:$B$10000,2,FALSE)=0,"Standalone",IF(ISNUMBER(MATCH(H11390,ConfigGrouping!$D$1:$D$10000,0)),"Primary","Secondary")),"")))))))))</f>
        <v/>
      </c>
    </row>
    <row r="11391" spans="5:5" ht="15" customHeight="1" x14ac:dyDescent="0.35">
      <c r="E11391" s="11" t="str">
        <f>IF(F11391="Primary Timing Controller","Timing",IF(F11391="Secondary Timing Controller","Timing",IF(F11391="Star","Ethernet",IF(F11391="Door Controller","Security Solution",IF(F11391="Elevator Controller","Security Solution",IF(F11391="Range Extender","Security Solution",IF(F11391="Dropbox","Standalone",IF(F11391="LF Exciter","Standalone",IF(OR(F11391="Monitor",F11391="Virtual Wall"),IF(VLOOKUP(H11391,IRDeviceDetails!$A$1:$B$10000,2,FALSE)=0,"Standalone",IF(ISNUMBER(MATCH(H11391,ConfigGrouping!$D$1:$D$10000,0)),"Primary","Secondary")),"")))))))))</f>
        <v/>
      </c>
    </row>
    <row r="11392" spans="5:5" ht="15" customHeight="1" x14ac:dyDescent="0.35">
      <c r="E11392" s="11" t="str">
        <f>IF(F11392="Primary Timing Controller","Timing",IF(F11392="Secondary Timing Controller","Timing",IF(F11392="Star","Ethernet",IF(F11392="Door Controller","Security Solution",IF(F11392="Elevator Controller","Security Solution",IF(F11392="Range Extender","Security Solution",IF(F11392="Dropbox","Standalone",IF(F11392="LF Exciter","Standalone",IF(OR(F11392="Monitor",F11392="Virtual Wall"),IF(VLOOKUP(H11392,IRDeviceDetails!$A$1:$B$10000,2,FALSE)=0,"Standalone",IF(ISNUMBER(MATCH(H11392,ConfigGrouping!$D$1:$D$10000,0)),"Primary","Secondary")),"")))))))))</f>
        <v/>
      </c>
    </row>
    <row r="11393" spans="5:5" ht="15" customHeight="1" x14ac:dyDescent="0.35">
      <c r="E11393" s="11" t="str">
        <f>IF(F11393="Primary Timing Controller","Timing",IF(F11393="Secondary Timing Controller","Timing",IF(F11393="Star","Ethernet",IF(F11393="Door Controller","Security Solution",IF(F11393="Elevator Controller","Security Solution",IF(F11393="Range Extender","Security Solution",IF(F11393="Dropbox","Standalone",IF(F11393="LF Exciter","Standalone",IF(OR(F11393="Monitor",F11393="Virtual Wall"),IF(VLOOKUP(H11393,IRDeviceDetails!$A$1:$B$10000,2,FALSE)=0,"Standalone",IF(ISNUMBER(MATCH(H11393,ConfigGrouping!$D$1:$D$10000,0)),"Primary","Secondary")),"")))))))))</f>
        <v/>
      </c>
    </row>
    <row r="11394" spans="5:5" ht="15" customHeight="1" x14ac:dyDescent="0.35">
      <c r="E11394" s="11" t="str">
        <f>IF(F11394="Primary Timing Controller","Timing",IF(F11394="Secondary Timing Controller","Timing",IF(F11394="Star","Ethernet",IF(F11394="Door Controller","Security Solution",IF(F11394="Elevator Controller","Security Solution",IF(F11394="Range Extender","Security Solution",IF(F11394="Dropbox","Standalone",IF(F11394="LF Exciter","Standalone",IF(OR(F11394="Monitor",F11394="Virtual Wall"),IF(VLOOKUP(H11394,IRDeviceDetails!$A$1:$B$10000,2,FALSE)=0,"Standalone",IF(ISNUMBER(MATCH(H11394,ConfigGrouping!$D$1:$D$10000,0)),"Primary","Secondary")),"")))))))))</f>
        <v/>
      </c>
    </row>
    <row r="11395" spans="5:5" ht="15" customHeight="1" x14ac:dyDescent="0.35">
      <c r="E11395" s="11" t="str">
        <f>IF(F11395="Primary Timing Controller","Timing",IF(F11395="Secondary Timing Controller","Timing",IF(F11395="Star","Ethernet",IF(F11395="Door Controller","Security Solution",IF(F11395="Elevator Controller","Security Solution",IF(F11395="Range Extender","Security Solution",IF(F11395="Dropbox","Standalone",IF(F11395="LF Exciter","Standalone",IF(OR(F11395="Monitor",F11395="Virtual Wall"),IF(VLOOKUP(H11395,IRDeviceDetails!$A$1:$B$10000,2,FALSE)=0,"Standalone",IF(ISNUMBER(MATCH(H11395,ConfigGrouping!$D$1:$D$10000,0)),"Primary","Secondary")),"")))))))))</f>
        <v/>
      </c>
    </row>
    <row r="11396" spans="5:5" ht="15" customHeight="1" x14ac:dyDescent="0.35">
      <c r="E11396" s="11" t="str">
        <f>IF(F11396="Primary Timing Controller","Timing",IF(F11396="Secondary Timing Controller","Timing",IF(F11396="Star","Ethernet",IF(F11396="Door Controller","Security Solution",IF(F11396="Elevator Controller","Security Solution",IF(F11396="Range Extender","Security Solution",IF(F11396="Dropbox","Standalone",IF(F11396="LF Exciter","Standalone",IF(OR(F11396="Monitor",F11396="Virtual Wall"),IF(VLOOKUP(H11396,IRDeviceDetails!$A$1:$B$10000,2,FALSE)=0,"Standalone",IF(ISNUMBER(MATCH(H11396,ConfigGrouping!$D$1:$D$10000,0)),"Primary","Secondary")),"")))))))))</f>
        <v/>
      </c>
    </row>
    <row r="11397" spans="5:5" ht="15" customHeight="1" x14ac:dyDescent="0.35">
      <c r="E11397" s="11" t="str">
        <f>IF(F11397="Primary Timing Controller","Timing",IF(F11397="Secondary Timing Controller","Timing",IF(F11397="Star","Ethernet",IF(F11397="Door Controller","Security Solution",IF(F11397="Elevator Controller","Security Solution",IF(F11397="Range Extender","Security Solution",IF(F11397="Dropbox","Standalone",IF(F11397="LF Exciter","Standalone",IF(OR(F11397="Monitor",F11397="Virtual Wall"),IF(VLOOKUP(H11397,IRDeviceDetails!$A$1:$B$10000,2,FALSE)=0,"Standalone",IF(ISNUMBER(MATCH(H11397,ConfigGrouping!$D$1:$D$10000,0)),"Primary","Secondary")),"")))))))))</f>
        <v/>
      </c>
    </row>
    <row r="11398" spans="5:5" ht="15" customHeight="1" x14ac:dyDescent="0.35">
      <c r="E11398" s="11" t="str">
        <f>IF(F11398="Primary Timing Controller","Timing",IF(F11398="Secondary Timing Controller","Timing",IF(F11398="Star","Ethernet",IF(F11398="Door Controller","Security Solution",IF(F11398="Elevator Controller","Security Solution",IF(F11398="Range Extender","Security Solution",IF(F11398="Dropbox","Standalone",IF(F11398="LF Exciter","Standalone",IF(OR(F11398="Monitor",F11398="Virtual Wall"),IF(VLOOKUP(H11398,IRDeviceDetails!$A$1:$B$10000,2,FALSE)=0,"Standalone",IF(ISNUMBER(MATCH(H11398,ConfigGrouping!$D$1:$D$10000,0)),"Primary","Secondary")),"")))))))))</f>
        <v/>
      </c>
    </row>
    <row r="11399" spans="5:5" ht="15" customHeight="1" x14ac:dyDescent="0.35">
      <c r="E11399" s="11" t="str">
        <f>IF(F11399="Primary Timing Controller","Timing",IF(F11399="Secondary Timing Controller","Timing",IF(F11399="Star","Ethernet",IF(F11399="Door Controller","Security Solution",IF(F11399="Elevator Controller","Security Solution",IF(F11399="Range Extender","Security Solution",IF(F11399="Dropbox","Standalone",IF(F11399="LF Exciter","Standalone",IF(OR(F11399="Monitor",F11399="Virtual Wall"),IF(VLOOKUP(H11399,IRDeviceDetails!$A$1:$B$10000,2,FALSE)=0,"Standalone",IF(ISNUMBER(MATCH(H11399,ConfigGrouping!$D$1:$D$10000,0)),"Primary","Secondary")),"")))))))))</f>
        <v/>
      </c>
    </row>
    <row r="11400" spans="5:5" ht="15" customHeight="1" x14ac:dyDescent="0.35">
      <c r="E11400" s="11" t="str">
        <f>IF(F11400="Primary Timing Controller","Timing",IF(F11400="Secondary Timing Controller","Timing",IF(F11400="Star","Ethernet",IF(F11400="Door Controller","Security Solution",IF(F11400="Elevator Controller","Security Solution",IF(F11400="Range Extender","Security Solution",IF(F11400="Dropbox","Standalone",IF(F11400="LF Exciter","Standalone",IF(OR(F11400="Monitor",F11400="Virtual Wall"),IF(VLOOKUP(H11400,IRDeviceDetails!$A$1:$B$10000,2,FALSE)=0,"Standalone",IF(ISNUMBER(MATCH(H11400,ConfigGrouping!$D$1:$D$10000,0)),"Primary","Secondary")),"")))))))))</f>
        <v/>
      </c>
    </row>
    <row r="11401" spans="5:5" ht="15" customHeight="1" x14ac:dyDescent="0.35">
      <c r="E11401" s="11" t="str">
        <f>IF(F11401="Primary Timing Controller","Timing",IF(F11401="Secondary Timing Controller","Timing",IF(F11401="Star","Ethernet",IF(F11401="Door Controller","Security Solution",IF(F11401="Elevator Controller","Security Solution",IF(F11401="Range Extender","Security Solution",IF(F11401="Dropbox","Standalone",IF(F11401="LF Exciter","Standalone",IF(OR(F11401="Monitor",F11401="Virtual Wall"),IF(VLOOKUP(H11401,IRDeviceDetails!$A$1:$B$10000,2,FALSE)=0,"Standalone",IF(ISNUMBER(MATCH(H11401,ConfigGrouping!$D$1:$D$10000,0)),"Primary","Secondary")),"")))))))))</f>
        <v/>
      </c>
    </row>
    <row r="11402" spans="5:5" ht="15" customHeight="1" x14ac:dyDescent="0.35">
      <c r="E11402" s="11" t="str">
        <f>IF(F11402="Primary Timing Controller","Timing",IF(F11402="Secondary Timing Controller","Timing",IF(F11402="Star","Ethernet",IF(F11402="Door Controller","Security Solution",IF(F11402="Elevator Controller","Security Solution",IF(F11402="Range Extender","Security Solution",IF(F11402="Dropbox","Standalone",IF(F11402="LF Exciter","Standalone",IF(OR(F11402="Monitor",F11402="Virtual Wall"),IF(VLOOKUP(H11402,IRDeviceDetails!$A$1:$B$10000,2,FALSE)=0,"Standalone",IF(ISNUMBER(MATCH(H11402,ConfigGrouping!$D$1:$D$10000,0)),"Primary","Secondary")),"")))))))))</f>
        <v/>
      </c>
    </row>
    <row r="11403" spans="5:5" ht="15" customHeight="1" x14ac:dyDescent="0.35">
      <c r="E11403" s="11" t="str">
        <f>IF(F11403="Primary Timing Controller","Timing",IF(F11403="Secondary Timing Controller","Timing",IF(F11403="Star","Ethernet",IF(F11403="Door Controller","Security Solution",IF(F11403="Elevator Controller","Security Solution",IF(F11403="Range Extender","Security Solution",IF(F11403="Dropbox","Standalone",IF(F11403="LF Exciter","Standalone",IF(OR(F11403="Monitor",F11403="Virtual Wall"),IF(VLOOKUP(H11403,IRDeviceDetails!$A$1:$B$10000,2,FALSE)=0,"Standalone",IF(ISNUMBER(MATCH(H11403,ConfigGrouping!$D$1:$D$10000,0)),"Primary","Secondary")),"")))))))))</f>
        <v/>
      </c>
    </row>
    <row r="11404" spans="5:5" ht="15" customHeight="1" x14ac:dyDescent="0.35">
      <c r="E11404" s="11" t="str">
        <f>IF(F11404="Primary Timing Controller","Timing",IF(F11404="Secondary Timing Controller","Timing",IF(F11404="Star","Ethernet",IF(F11404="Door Controller","Security Solution",IF(F11404="Elevator Controller","Security Solution",IF(F11404="Range Extender","Security Solution",IF(F11404="Dropbox","Standalone",IF(F11404="LF Exciter","Standalone",IF(OR(F11404="Monitor",F11404="Virtual Wall"),IF(VLOOKUP(H11404,IRDeviceDetails!$A$1:$B$10000,2,FALSE)=0,"Standalone",IF(ISNUMBER(MATCH(H11404,ConfigGrouping!$D$1:$D$10000,0)),"Primary","Secondary")),"")))))))))</f>
        <v/>
      </c>
    </row>
    <row r="11405" spans="5:5" ht="15" customHeight="1" x14ac:dyDescent="0.35">
      <c r="E11405" s="11" t="str">
        <f>IF(F11405="Primary Timing Controller","Timing",IF(F11405="Secondary Timing Controller","Timing",IF(F11405="Star","Ethernet",IF(F11405="Door Controller","Security Solution",IF(F11405="Elevator Controller","Security Solution",IF(F11405="Range Extender","Security Solution",IF(F11405="Dropbox","Standalone",IF(F11405="LF Exciter","Standalone",IF(OR(F11405="Monitor",F11405="Virtual Wall"),IF(VLOOKUP(H11405,IRDeviceDetails!$A$1:$B$10000,2,FALSE)=0,"Standalone",IF(ISNUMBER(MATCH(H11405,ConfigGrouping!$D$1:$D$10000,0)),"Primary","Secondary")),"")))))))))</f>
        <v/>
      </c>
    </row>
    <row r="11406" spans="5:5" ht="15" customHeight="1" x14ac:dyDescent="0.35">
      <c r="E11406" s="11" t="str">
        <f>IF(F11406="Primary Timing Controller","Timing",IF(F11406="Secondary Timing Controller","Timing",IF(F11406="Star","Ethernet",IF(F11406="Door Controller","Security Solution",IF(F11406="Elevator Controller","Security Solution",IF(F11406="Range Extender","Security Solution",IF(F11406="Dropbox","Standalone",IF(F11406="LF Exciter","Standalone",IF(OR(F11406="Monitor",F11406="Virtual Wall"),IF(VLOOKUP(H11406,IRDeviceDetails!$A$1:$B$10000,2,FALSE)=0,"Standalone",IF(ISNUMBER(MATCH(H11406,ConfigGrouping!$D$1:$D$10000,0)),"Primary","Secondary")),"")))))))))</f>
        <v/>
      </c>
    </row>
    <row r="11407" spans="5:5" ht="15" customHeight="1" x14ac:dyDescent="0.35">
      <c r="E11407" s="11" t="str">
        <f>IF(F11407="Primary Timing Controller","Timing",IF(F11407="Secondary Timing Controller","Timing",IF(F11407="Star","Ethernet",IF(F11407="Door Controller","Security Solution",IF(F11407="Elevator Controller","Security Solution",IF(F11407="Range Extender","Security Solution",IF(F11407="Dropbox","Standalone",IF(F11407="LF Exciter","Standalone",IF(OR(F11407="Monitor",F11407="Virtual Wall"),IF(VLOOKUP(H11407,IRDeviceDetails!$A$1:$B$10000,2,FALSE)=0,"Standalone",IF(ISNUMBER(MATCH(H11407,ConfigGrouping!$D$1:$D$10000,0)),"Primary","Secondary")),"")))))))))</f>
        <v/>
      </c>
    </row>
    <row r="11408" spans="5:5" ht="15" customHeight="1" x14ac:dyDescent="0.35">
      <c r="E11408" s="11" t="str">
        <f>IF(F11408="Primary Timing Controller","Timing",IF(F11408="Secondary Timing Controller","Timing",IF(F11408="Star","Ethernet",IF(F11408="Door Controller","Security Solution",IF(F11408="Elevator Controller","Security Solution",IF(F11408="Range Extender","Security Solution",IF(F11408="Dropbox","Standalone",IF(F11408="LF Exciter","Standalone",IF(OR(F11408="Monitor",F11408="Virtual Wall"),IF(VLOOKUP(H11408,IRDeviceDetails!$A$1:$B$10000,2,FALSE)=0,"Standalone",IF(ISNUMBER(MATCH(H11408,ConfigGrouping!$D$1:$D$10000,0)),"Primary","Secondary")),"")))))))))</f>
        <v/>
      </c>
    </row>
    <row r="11409" spans="5:5" ht="15" customHeight="1" x14ac:dyDescent="0.35">
      <c r="E11409" s="11" t="str">
        <f>IF(F11409="Primary Timing Controller","Timing",IF(F11409="Secondary Timing Controller","Timing",IF(F11409="Star","Ethernet",IF(F11409="Door Controller","Security Solution",IF(F11409="Elevator Controller","Security Solution",IF(F11409="Range Extender","Security Solution",IF(F11409="Dropbox","Standalone",IF(F11409="LF Exciter","Standalone",IF(OR(F11409="Monitor",F11409="Virtual Wall"),IF(VLOOKUP(H11409,IRDeviceDetails!$A$1:$B$10000,2,FALSE)=0,"Standalone",IF(ISNUMBER(MATCH(H11409,ConfigGrouping!$D$1:$D$10000,0)),"Primary","Secondary")),"")))))))))</f>
        <v/>
      </c>
    </row>
    <row r="11410" spans="5:5" ht="15" customHeight="1" x14ac:dyDescent="0.35">
      <c r="E11410" s="11" t="str">
        <f>IF(F11410="Primary Timing Controller","Timing",IF(F11410="Secondary Timing Controller","Timing",IF(F11410="Star","Ethernet",IF(F11410="Door Controller","Security Solution",IF(F11410="Elevator Controller","Security Solution",IF(F11410="Range Extender","Security Solution",IF(F11410="Dropbox","Standalone",IF(F11410="LF Exciter","Standalone",IF(OR(F11410="Monitor",F11410="Virtual Wall"),IF(VLOOKUP(H11410,IRDeviceDetails!$A$1:$B$10000,2,FALSE)=0,"Standalone",IF(ISNUMBER(MATCH(H11410,ConfigGrouping!$D$1:$D$10000,0)),"Primary","Secondary")),"")))))))))</f>
        <v/>
      </c>
    </row>
    <row r="11411" spans="5:5" ht="15" customHeight="1" x14ac:dyDescent="0.35">
      <c r="E11411" s="11" t="str">
        <f>IF(F11411="Primary Timing Controller","Timing",IF(F11411="Secondary Timing Controller","Timing",IF(F11411="Star","Ethernet",IF(F11411="Door Controller","Security Solution",IF(F11411="Elevator Controller","Security Solution",IF(F11411="Range Extender","Security Solution",IF(F11411="Dropbox","Standalone",IF(F11411="LF Exciter","Standalone",IF(OR(F11411="Monitor",F11411="Virtual Wall"),IF(VLOOKUP(H11411,IRDeviceDetails!$A$1:$B$10000,2,FALSE)=0,"Standalone",IF(ISNUMBER(MATCH(H11411,ConfigGrouping!$D$1:$D$10000,0)),"Primary","Secondary")),"")))))))))</f>
        <v/>
      </c>
    </row>
    <row r="11412" spans="5:5" ht="15" customHeight="1" x14ac:dyDescent="0.35">
      <c r="E11412" s="11" t="str">
        <f>IF(F11412="Primary Timing Controller","Timing",IF(F11412="Secondary Timing Controller","Timing",IF(F11412="Star","Ethernet",IF(F11412="Door Controller","Security Solution",IF(F11412="Elevator Controller","Security Solution",IF(F11412="Range Extender","Security Solution",IF(F11412="Dropbox","Standalone",IF(F11412="LF Exciter","Standalone",IF(OR(F11412="Monitor",F11412="Virtual Wall"),IF(VLOOKUP(H11412,IRDeviceDetails!$A$1:$B$10000,2,FALSE)=0,"Standalone",IF(ISNUMBER(MATCH(H11412,ConfigGrouping!$D$1:$D$10000,0)),"Primary","Secondary")),"")))))))))</f>
        <v/>
      </c>
    </row>
    <row r="11413" spans="5:5" ht="15" customHeight="1" x14ac:dyDescent="0.35">
      <c r="E11413" s="11" t="str">
        <f>IF(F11413="Primary Timing Controller","Timing",IF(F11413="Secondary Timing Controller","Timing",IF(F11413="Star","Ethernet",IF(F11413="Door Controller","Security Solution",IF(F11413="Elevator Controller","Security Solution",IF(F11413="Range Extender","Security Solution",IF(F11413="Dropbox","Standalone",IF(F11413="LF Exciter","Standalone",IF(OR(F11413="Monitor",F11413="Virtual Wall"),IF(VLOOKUP(H11413,IRDeviceDetails!$A$1:$B$10000,2,FALSE)=0,"Standalone",IF(ISNUMBER(MATCH(H11413,ConfigGrouping!$D$1:$D$10000,0)),"Primary","Secondary")),"")))))))))</f>
        <v/>
      </c>
    </row>
    <row r="11414" spans="5:5" ht="15" customHeight="1" x14ac:dyDescent="0.35">
      <c r="E11414" s="11" t="str">
        <f>IF(F11414="Primary Timing Controller","Timing",IF(F11414="Secondary Timing Controller","Timing",IF(F11414="Star","Ethernet",IF(F11414="Door Controller","Security Solution",IF(F11414="Elevator Controller","Security Solution",IF(F11414="Range Extender","Security Solution",IF(F11414="Dropbox","Standalone",IF(F11414="LF Exciter","Standalone",IF(OR(F11414="Monitor",F11414="Virtual Wall"),IF(VLOOKUP(H11414,IRDeviceDetails!$A$1:$B$10000,2,FALSE)=0,"Standalone",IF(ISNUMBER(MATCH(H11414,ConfigGrouping!$D$1:$D$10000,0)),"Primary","Secondary")),"")))))))))</f>
        <v/>
      </c>
    </row>
    <row r="11415" spans="5:5" ht="15" customHeight="1" x14ac:dyDescent="0.35">
      <c r="E11415" s="11" t="str">
        <f>IF(F11415="Primary Timing Controller","Timing",IF(F11415="Secondary Timing Controller","Timing",IF(F11415="Star","Ethernet",IF(F11415="Door Controller","Security Solution",IF(F11415="Elevator Controller","Security Solution",IF(F11415="Range Extender","Security Solution",IF(F11415="Dropbox","Standalone",IF(F11415="LF Exciter","Standalone",IF(OR(F11415="Monitor",F11415="Virtual Wall"),IF(VLOOKUP(H11415,IRDeviceDetails!$A$1:$B$10000,2,FALSE)=0,"Standalone",IF(ISNUMBER(MATCH(H11415,ConfigGrouping!$D$1:$D$10000,0)),"Primary","Secondary")),"")))))))))</f>
        <v/>
      </c>
    </row>
    <row r="11416" spans="5:5" ht="15" customHeight="1" x14ac:dyDescent="0.35">
      <c r="E11416" s="11" t="str">
        <f>IF(F11416="Primary Timing Controller","Timing",IF(F11416="Secondary Timing Controller","Timing",IF(F11416="Star","Ethernet",IF(F11416="Door Controller","Security Solution",IF(F11416="Elevator Controller","Security Solution",IF(F11416="Range Extender","Security Solution",IF(F11416="Dropbox","Standalone",IF(F11416="LF Exciter","Standalone",IF(OR(F11416="Monitor",F11416="Virtual Wall"),IF(VLOOKUP(H11416,IRDeviceDetails!$A$1:$B$10000,2,FALSE)=0,"Standalone",IF(ISNUMBER(MATCH(H11416,ConfigGrouping!$D$1:$D$10000,0)),"Primary","Secondary")),"")))))))))</f>
        <v/>
      </c>
    </row>
    <row r="11417" spans="5:5" ht="15" customHeight="1" x14ac:dyDescent="0.35">
      <c r="E11417" s="11" t="str">
        <f>IF(F11417="Primary Timing Controller","Timing",IF(F11417="Secondary Timing Controller","Timing",IF(F11417="Star","Ethernet",IF(F11417="Door Controller","Security Solution",IF(F11417="Elevator Controller","Security Solution",IF(F11417="Range Extender","Security Solution",IF(F11417="Dropbox","Standalone",IF(F11417="LF Exciter","Standalone",IF(OR(F11417="Monitor",F11417="Virtual Wall"),IF(VLOOKUP(H11417,IRDeviceDetails!$A$1:$B$10000,2,FALSE)=0,"Standalone",IF(ISNUMBER(MATCH(H11417,ConfigGrouping!$D$1:$D$10000,0)),"Primary","Secondary")),"")))))))))</f>
        <v/>
      </c>
    </row>
    <row r="11418" spans="5:5" ht="15" customHeight="1" x14ac:dyDescent="0.35">
      <c r="E11418" s="11" t="str">
        <f>IF(F11418="Primary Timing Controller","Timing",IF(F11418="Secondary Timing Controller","Timing",IF(F11418="Star","Ethernet",IF(F11418="Door Controller","Security Solution",IF(F11418="Elevator Controller","Security Solution",IF(F11418="Range Extender","Security Solution",IF(F11418="Dropbox","Standalone",IF(F11418="LF Exciter","Standalone",IF(OR(F11418="Monitor",F11418="Virtual Wall"),IF(VLOOKUP(H11418,IRDeviceDetails!$A$1:$B$10000,2,FALSE)=0,"Standalone",IF(ISNUMBER(MATCH(H11418,ConfigGrouping!$D$1:$D$10000,0)),"Primary","Secondary")),"")))))))))</f>
        <v/>
      </c>
    </row>
    <row r="11419" spans="5:5" ht="15" customHeight="1" x14ac:dyDescent="0.35">
      <c r="E11419" s="11" t="str">
        <f>IF(F11419="Primary Timing Controller","Timing",IF(F11419="Secondary Timing Controller","Timing",IF(F11419="Star","Ethernet",IF(F11419="Door Controller","Security Solution",IF(F11419="Elevator Controller","Security Solution",IF(F11419="Range Extender","Security Solution",IF(F11419="Dropbox","Standalone",IF(F11419="LF Exciter","Standalone",IF(OR(F11419="Monitor",F11419="Virtual Wall"),IF(VLOOKUP(H11419,IRDeviceDetails!$A$1:$B$10000,2,FALSE)=0,"Standalone",IF(ISNUMBER(MATCH(H11419,ConfigGrouping!$D$1:$D$10000,0)),"Primary","Secondary")),"")))))))))</f>
        <v/>
      </c>
    </row>
    <row r="11420" spans="5:5" ht="15" customHeight="1" x14ac:dyDescent="0.35">
      <c r="E11420" s="11" t="str">
        <f>IF(F11420="Primary Timing Controller","Timing",IF(F11420="Secondary Timing Controller","Timing",IF(F11420="Star","Ethernet",IF(F11420="Door Controller","Security Solution",IF(F11420="Elevator Controller","Security Solution",IF(F11420="Range Extender","Security Solution",IF(F11420="Dropbox","Standalone",IF(F11420="LF Exciter","Standalone",IF(OR(F11420="Monitor",F11420="Virtual Wall"),IF(VLOOKUP(H11420,IRDeviceDetails!$A$1:$B$10000,2,FALSE)=0,"Standalone",IF(ISNUMBER(MATCH(H11420,ConfigGrouping!$D$1:$D$10000,0)),"Primary","Secondary")),"")))))))))</f>
        <v/>
      </c>
    </row>
    <row r="11421" spans="5:5" ht="15" customHeight="1" x14ac:dyDescent="0.35">
      <c r="E11421" s="11" t="str">
        <f>IF(F11421="Primary Timing Controller","Timing",IF(F11421="Secondary Timing Controller","Timing",IF(F11421="Star","Ethernet",IF(F11421="Door Controller","Security Solution",IF(F11421="Elevator Controller","Security Solution",IF(F11421="Range Extender","Security Solution",IF(F11421="Dropbox","Standalone",IF(F11421="LF Exciter","Standalone",IF(OR(F11421="Monitor",F11421="Virtual Wall"),IF(VLOOKUP(H11421,IRDeviceDetails!$A$1:$B$10000,2,FALSE)=0,"Standalone",IF(ISNUMBER(MATCH(H11421,ConfigGrouping!$D$1:$D$10000,0)),"Primary","Secondary")),"")))))))))</f>
        <v/>
      </c>
    </row>
    <row r="11422" spans="5:5" ht="15" customHeight="1" x14ac:dyDescent="0.35">
      <c r="E11422" s="11" t="str">
        <f>IF(F11422="Primary Timing Controller","Timing",IF(F11422="Secondary Timing Controller","Timing",IF(F11422="Star","Ethernet",IF(F11422="Door Controller","Security Solution",IF(F11422="Elevator Controller","Security Solution",IF(F11422="Range Extender","Security Solution",IF(F11422="Dropbox","Standalone",IF(F11422="LF Exciter","Standalone",IF(OR(F11422="Monitor",F11422="Virtual Wall"),IF(VLOOKUP(H11422,IRDeviceDetails!$A$1:$B$10000,2,FALSE)=0,"Standalone",IF(ISNUMBER(MATCH(H11422,ConfigGrouping!$D$1:$D$10000,0)),"Primary","Secondary")),"")))))))))</f>
        <v/>
      </c>
    </row>
    <row r="11423" spans="5:5" ht="15" customHeight="1" x14ac:dyDescent="0.35">
      <c r="E11423" s="11" t="str">
        <f>IF(F11423="Primary Timing Controller","Timing",IF(F11423="Secondary Timing Controller","Timing",IF(F11423="Star","Ethernet",IF(F11423="Door Controller","Security Solution",IF(F11423="Elevator Controller","Security Solution",IF(F11423="Range Extender","Security Solution",IF(F11423="Dropbox","Standalone",IF(F11423="LF Exciter","Standalone",IF(OR(F11423="Monitor",F11423="Virtual Wall"),IF(VLOOKUP(H11423,IRDeviceDetails!$A$1:$B$10000,2,FALSE)=0,"Standalone",IF(ISNUMBER(MATCH(H11423,ConfigGrouping!$D$1:$D$10000,0)),"Primary","Secondary")),"")))))))))</f>
        <v/>
      </c>
    </row>
    <row r="11424" spans="5:5" ht="15" customHeight="1" x14ac:dyDescent="0.35">
      <c r="E11424" s="11" t="str">
        <f>IF(F11424="Primary Timing Controller","Timing",IF(F11424="Secondary Timing Controller","Timing",IF(F11424="Star","Ethernet",IF(F11424="Door Controller","Security Solution",IF(F11424="Elevator Controller","Security Solution",IF(F11424="Range Extender","Security Solution",IF(F11424="Dropbox","Standalone",IF(F11424="LF Exciter","Standalone",IF(OR(F11424="Monitor",F11424="Virtual Wall"),IF(VLOOKUP(H11424,IRDeviceDetails!$A$1:$B$10000,2,FALSE)=0,"Standalone",IF(ISNUMBER(MATCH(H11424,ConfigGrouping!$D$1:$D$10000,0)),"Primary","Secondary")),"")))))))))</f>
        <v/>
      </c>
    </row>
    <row r="11425" spans="5:5" ht="15" customHeight="1" x14ac:dyDescent="0.35">
      <c r="E11425" s="11" t="str">
        <f>IF(F11425="Primary Timing Controller","Timing",IF(F11425="Secondary Timing Controller","Timing",IF(F11425="Star","Ethernet",IF(F11425="Door Controller","Security Solution",IF(F11425="Elevator Controller","Security Solution",IF(F11425="Range Extender","Security Solution",IF(F11425="Dropbox","Standalone",IF(F11425="LF Exciter","Standalone",IF(OR(F11425="Monitor",F11425="Virtual Wall"),IF(VLOOKUP(H11425,IRDeviceDetails!$A$1:$B$10000,2,FALSE)=0,"Standalone",IF(ISNUMBER(MATCH(H11425,ConfigGrouping!$D$1:$D$10000,0)),"Primary","Secondary")),"")))))))))</f>
        <v/>
      </c>
    </row>
    <row r="11426" spans="5:5" ht="15" customHeight="1" x14ac:dyDescent="0.35">
      <c r="E11426" s="11" t="str">
        <f>IF(F11426="Primary Timing Controller","Timing",IF(F11426="Secondary Timing Controller","Timing",IF(F11426="Star","Ethernet",IF(F11426="Door Controller","Security Solution",IF(F11426="Elevator Controller","Security Solution",IF(F11426="Range Extender","Security Solution",IF(F11426="Dropbox","Standalone",IF(F11426="LF Exciter","Standalone",IF(OR(F11426="Monitor",F11426="Virtual Wall"),IF(VLOOKUP(H11426,IRDeviceDetails!$A$1:$B$10000,2,FALSE)=0,"Standalone",IF(ISNUMBER(MATCH(H11426,ConfigGrouping!$D$1:$D$10000,0)),"Primary","Secondary")),"")))))))))</f>
        <v/>
      </c>
    </row>
    <row r="11427" spans="5:5" ht="15" customHeight="1" x14ac:dyDescent="0.35">
      <c r="E11427" s="11" t="str">
        <f>IF(F11427="Primary Timing Controller","Timing",IF(F11427="Secondary Timing Controller","Timing",IF(F11427="Star","Ethernet",IF(F11427="Door Controller","Security Solution",IF(F11427="Elevator Controller","Security Solution",IF(F11427="Range Extender","Security Solution",IF(F11427="Dropbox","Standalone",IF(F11427="LF Exciter","Standalone",IF(OR(F11427="Monitor",F11427="Virtual Wall"),IF(VLOOKUP(H11427,IRDeviceDetails!$A$1:$B$10000,2,FALSE)=0,"Standalone",IF(ISNUMBER(MATCH(H11427,ConfigGrouping!$D$1:$D$10000,0)),"Primary","Secondary")),"")))))))))</f>
        <v/>
      </c>
    </row>
    <row r="11428" spans="5:5" ht="15" customHeight="1" x14ac:dyDescent="0.35">
      <c r="E11428" s="11" t="str">
        <f>IF(F11428="Primary Timing Controller","Timing",IF(F11428="Secondary Timing Controller","Timing",IF(F11428="Star","Ethernet",IF(F11428="Door Controller","Security Solution",IF(F11428="Elevator Controller","Security Solution",IF(F11428="Range Extender","Security Solution",IF(F11428="Dropbox","Standalone",IF(F11428="LF Exciter","Standalone",IF(OR(F11428="Monitor",F11428="Virtual Wall"),IF(VLOOKUP(H11428,IRDeviceDetails!$A$1:$B$10000,2,FALSE)=0,"Standalone",IF(ISNUMBER(MATCH(H11428,ConfigGrouping!$D$1:$D$10000,0)),"Primary","Secondary")),"")))))))))</f>
        <v/>
      </c>
    </row>
    <row r="11429" spans="5:5" ht="15" customHeight="1" x14ac:dyDescent="0.35">
      <c r="E11429" s="11" t="str">
        <f>IF(F11429="Primary Timing Controller","Timing",IF(F11429="Secondary Timing Controller","Timing",IF(F11429="Star","Ethernet",IF(F11429="Door Controller","Security Solution",IF(F11429="Elevator Controller","Security Solution",IF(F11429="Range Extender","Security Solution",IF(F11429="Dropbox","Standalone",IF(F11429="LF Exciter","Standalone",IF(OR(F11429="Monitor",F11429="Virtual Wall"),IF(VLOOKUP(H11429,IRDeviceDetails!$A$1:$B$10000,2,FALSE)=0,"Standalone",IF(ISNUMBER(MATCH(H11429,ConfigGrouping!$D$1:$D$10000,0)),"Primary","Secondary")),"")))))))))</f>
        <v/>
      </c>
    </row>
    <row r="11430" spans="5:5" ht="15" customHeight="1" x14ac:dyDescent="0.35">
      <c r="E11430" s="11" t="str">
        <f>IF(F11430="Primary Timing Controller","Timing",IF(F11430="Secondary Timing Controller","Timing",IF(F11430="Star","Ethernet",IF(F11430="Door Controller","Security Solution",IF(F11430="Elevator Controller","Security Solution",IF(F11430="Range Extender","Security Solution",IF(F11430="Dropbox","Standalone",IF(F11430="LF Exciter","Standalone",IF(OR(F11430="Monitor",F11430="Virtual Wall"),IF(VLOOKUP(H11430,IRDeviceDetails!$A$1:$B$10000,2,FALSE)=0,"Standalone",IF(ISNUMBER(MATCH(H11430,ConfigGrouping!$D$1:$D$10000,0)),"Primary","Secondary")),"")))))))))</f>
        <v/>
      </c>
    </row>
    <row r="11431" spans="5:5" ht="15" customHeight="1" x14ac:dyDescent="0.35">
      <c r="E11431" s="11" t="str">
        <f>IF(F11431="Primary Timing Controller","Timing",IF(F11431="Secondary Timing Controller","Timing",IF(F11431="Star","Ethernet",IF(F11431="Door Controller","Security Solution",IF(F11431="Elevator Controller","Security Solution",IF(F11431="Range Extender","Security Solution",IF(F11431="Dropbox","Standalone",IF(F11431="LF Exciter","Standalone",IF(OR(F11431="Monitor",F11431="Virtual Wall"),IF(VLOOKUP(H11431,IRDeviceDetails!$A$1:$B$10000,2,FALSE)=0,"Standalone",IF(ISNUMBER(MATCH(H11431,ConfigGrouping!$D$1:$D$10000,0)),"Primary","Secondary")),"")))))))))</f>
        <v/>
      </c>
    </row>
    <row r="11432" spans="5:5" ht="15" customHeight="1" x14ac:dyDescent="0.35">
      <c r="E11432" s="11" t="str">
        <f>IF(F11432="Primary Timing Controller","Timing",IF(F11432="Secondary Timing Controller","Timing",IF(F11432="Star","Ethernet",IF(F11432="Door Controller","Security Solution",IF(F11432="Elevator Controller","Security Solution",IF(F11432="Range Extender","Security Solution",IF(F11432="Dropbox","Standalone",IF(F11432="LF Exciter","Standalone",IF(OR(F11432="Monitor",F11432="Virtual Wall"),IF(VLOOKUP(H11432,IRDeviceDetails!$A$1:$B$10000,2,FALSE)=0,"Standalone",IF(ISNUMBER(MATCH(H11432,ConfigGrouping!$D$1:$D$10000,0)),"Primary","Secondary")),"")))))))))</f>
        <v/>
      </c>
    </row>
    <row r="11433" spans="5:5" ht="15" customHeight="1" x14ac:dyDescent="0.35">
      <c r="E11433" s="11" t="str">
        <f>IF(F11433="Primary Timing Controller","Timing",IF(F11433="Secondary Timing Controller","Timing",IF(F11433="Star","Ethernet",IF(F11433="Door Controller","Security Solution",IF(F11433="Elevator Controller","Security Solution",IF(F11433="Range Extender","Security Solution",IF(F11433="Dropbox","Standalone",IF(F11433="LF Exciter","Standalone",IF(OR(F11433="Monitor",F11433="Virtual Wall"),IF(VLOOKUP(H11433,IRDeviceDetails!$A$1:$B$10000,2,FALSE)=0,"Standalone",IF(ISNUMBER(MATCH(H11433,ConfigGrouping!$D$1:$D$10000,0)),"Primary","Secondary")),"")))))))))</f>
        <v/>
      </c>
    </row>
    <row r="11434" spans="5:5" ht="15" customHeight="1" x14ac:dyDescent="0.35">
      <c r="E11434" s="11" t="str">
        <f>IF(F11434="Primary Timing Controller","Timing",IF(F11434="Secondary Timing Controller","Timing",IF(F11434="Star","Ethernet",IF(F11434="Door Controller","Security Solution",IF(F11434="Elevator Controller","Security Solution",IF(F11434="Range Extender","Security Solution",IF(F11434="Dropbox","Standalone",IF(F11434="LF Exciter","Standalone",IF(OR(F11434="Monitor",F11434="Virtual Wall"),IF(VLOOKUP(H11434,IRDeviceDetails!$A$1:$B$10000,2,FALSE)=0,"Standalone",IF(ISNUMBER(MATCH(H11434,ConfigGrouping!$D$1:$D$10000,0)),"Primary","Secondary")),"")))))))))</f>
        <v/>
      </c>
    </row>
    <row r="11435" spans="5:5" ht="15" customHeight="1" x14ac:dyDescent="0.35">
      <c r="E11435" s="11" t="str">
        <f>IF(F11435="Primary Timing Controller","Timing",IF(F11435="Secondary Timing Controller","Timing",IF(F11435="Star","Ethernet",IF(F11435="Door Controller","Security Solution",IF(F11435="Elevator Controller","Security Solution",IF(F11435="Range Extender","Security Solution",IF(F11435="Dropbox","Standalone",IF(F11435="LF Exciter","Standalone",IF(OR(F11435="Monitor",F11435="Virtual Wall"),IF(VLOOKUP(H11435,IRDeviceDetails!$A$1:$B$10000,2,FALSE)=0,"Standalone",IF(ISNUMBER(MATCH(H11435,ConfigGrouping!$D$1:$D$10000,0)),"Primary","Secondary")),"")))))))))</f>
        <v/>
      </c>
    </row>
    <row r="11436" spans="5:5" ht="15" customHeight="1" x14ac:dyDescent="0.35">
      <c r="E11436" s="11" t="str">
        <f>IF(F11436="Primary Timing Controller","Timing",IF(F11436="Secondary Timing Controller","Timing",IF(F11436="Star","Ethernet",IF(F11436="Door Controller","Security Solution",IF(F11436="Elevator Controller","Security Solution",IF(F11436="Range Extender","Security Solution",IF(F11436="Dropbox","Standalone",IF(F11436="LF Exciter","Standalone",IF(OR(F11436="Monitor",F11436="Virtual Wall"),IF(VLOOKUP(H11436,IRDeviceDetails!$A$1:$B$10000,2,FALSE)=0,"Standalone",IF(ISNUMBER(MATCH(H11436,ConfigGrouping!$D$1:$D$10000,0)),"Primary","Secondary")),"")))))))))</f>
        <v/>
      </c>
    </row>
    <row r="11437" spans="5:5" ht="15" customHeight="1" x14ac:dyDescent="0.35">
      <c r="E11437" s="11" t="str">
        <f>IF(F11437="Primary Timing Controller","Timing",IF(F11437="Secondary Timing Controller","Timing",IF(F11437="Star","Ethernet",IF(F11437="Door Controller","Security Solution",IF(F11437="Elevator Controller","Security Solution",IF(F11437="Range Extender","Security Solution",IF(F11437="Dropbox","Standalone",IF(F11437="LF Exciter","Standalone",IF(OR(F11437="Monitor",F11437="Virtual Wall"),IF(VLOOKUP(H11437,IRDeviceDetails!$A$1:$B$10000,2,FALSE)=0,"Standalone",IF(ISNUMBER(MATCH(H11437,ConfigGrouping!$D$1:$D$10000,0)),"Primary","Secondary")),"")))))))))</f>
        <v/>
      </c>
    </row>
    <row r="11438" spans="5:5" ht="15" customHeight="1" x14ac:dyDescent="0.35">
      <c r="E11438" s="11" t="str">
        <f>IF(F11438="Primary Timing Controller","Timing",IF(F11438="Secondary Timing Controller","Timing",IF(F11438="Star","Ethernet",IF(F11438="Door Controller","Security Solution",IF(F11438="Elevator Controller","Security Solution",IF(F11438="Range Extender","Security Solution",IF(F11438="Dropbox","Standalone",IF(F11438="LF Exciter","Standalone",IF(OR(F11438="Monitor",F11438="Virtual Wall"),IF(VLOOKUP(H11438,IRDeviceDetails!$A$1:$B$10000,2,FALSE)=0,"Standalone",IF(ISNUMBER(MATCH(H11438,ConfigGrouping!$D$1:$D$10000,0)),"Primary","Secondary")),"")))))))))</f>
        <v/>
      </c>
    </row>
    <row r="11439" spans="5:5" ht="15" customHeight="1" x14ac:dyDescent="0.35">
      <c r="E11439" s="11" t="str">
        <f>IF(F11439="Primary Timing Controller","Timing",IF(F11439="Secondary Timing Controller","Timing",IF(F11439="Star","Ethernet",IF(F11439="Door Controller","Security Solution",IF(F11439="Elevator Controller","Security Solution",IF(F11439="Range Extender","Security Solution",IF(F11439="Dropbox","Standalone",IF(F11439="LF Exciter","Standalone",IF(OR(F11439="Monitor",F11439="Virtual Wall"),IF(VLOOKUP(H11439,IRDeviceDetails!$A$1:$B$10000,2,FALSE)=0,"Standalone",IF(ISNUMBER(MATCH(H11439,ConfigGrouping!$D$1:$D$10000,0)),"Primary","Secondary")),"")))))))))</f>
        <v/>
      </c>
    </row>
    <row r="11440" spans="5:5" ht="15" customHeight="1" x14ac:dyDescent="0.35">
      <c r="E11440" s="11" t="str">
        <f>IF(F11440="Primary Timing Controller","Timing",IF(F11440="Secondary Timing Controller","Timing",IF(F11440="Star","Ethernet",IF(F11440="Door Controller","Security Solution",IF(F11440="Elevator Controller","Security Solution",IF(F11440="Range Extender","Security Solution",IF(F11440="Dropbox","Standalone",IF(F11440="LF Exciter","Standalone",IF(OR(F11440="Monitor",F11440="Virtual Wall"),IF(VLOOKUP(H11440,IRDeviceDetails!$A$1:$B$10000,2,FALSE)=0,"Standalone",IF(ISNUMBER(MATCH(H11440,ConfigGrouping!$D$1:$D$10000,0)),"Primary","Secondary")),"")))))))))</f>
        <v/>
      </c>
    </row>
    <row r="11441" spans="5:5" ht="15" customHeight="1" x14ac:dyDescent="0.35">
      <c r="E11441" s="11" t="str">
        <f>IF(F11441="Primary Timing Controller","Timing",IF(F11441="Secondary Timing Controller","Timing",IF(F11441="Star","Ethernet",IF(F11441="Door Controller","Security Solution",IF(F11441="Elevator Controller","Security Solution",IF(F11441="Range Extender","Security Solution",IF(F11441="Dropbox","Standalone",IF(F11441="LF Exciter","Standalone",IF(OR(F11441="Monitor",F11441="Virtual Wall"),IF(VLOOKUP(H11441,IRDeviceDetails!$A$1:$B$10000,2,FALSE)=0,"Standalone",IF(ISNUMBER(MATCH(H11441,ConfigGrouping!$D$1:$D$10000,0)),"Primary","Secondary")),"")))))))))</f>
        <v/>
      </c>
    </row>
    <row r="11442" spans="5:5" ht="15" customHeight="1" x14ac:dyDescent="0.35">
      <c r="E11442" s="11" t="str">
        <f>IF(F11442="Primary Timing Controller","Timing",IF(F11442="Secondary Timing Controller","Timing",IF(F11442="Star","Ethernet",IF(F11442="Door Controller","Security Solution",IF(F11442="Elevator Controller","Security Solution",IF(F11442="Range Extender","Security Solution",IF(F11442="Dropbox","Standalone",IF(F11442="LF Exciter","Standalone",IF(OR(F11442="Monitor",F11442="Virtual Wall"),IF(VLOOKUP(H11442,IRDeviceDetails!$A$1:$B$10000,2,FALSE)=0,"Standalone",IF(ISNUMBER(MATCH(H11442,ConfigGrouping!$D$1:$D$10000,0)),"Primary","Secondary")),"")))))))))</f>
        <v/>
      </c>
    </row>
    <row r="11443" spans="5:5" ht="15" customHeight="1" x14ac:dyDescent="0.35">
      <c r="E11443" s="11" t="str">
        <f>IF(F11443="Primary Timing Controller","Timing",IF(F11443="Secondary Timing Controller","Timing",IF(F11443="Star","Ethernet",IF(F11443="Door Controller","Security Solution",IF(F11443="Elevator Controller","Security Solution",IF(F11443="Range Extender","Security Solution",IF(F11443="Dropbox","Standalone",IF(F11443="LF Exciter","Standalone",IF(OR(F11443="Monitor",F11443="Virtual Wall"),IF(VLOOKUP(H11443,IRDeviceDetails!$A$1:$B$10000,2,FALSE)=0,"Standalone",IF(ISNUMBER(MATCH(H11443,ConfigGrouping!$D$1:$D$10000,0)),"Primary","Secondary")),"")))))))))</f>
        <v/>
      </c>
    </row>
    <row r="11444" spans="5:5" ht="15" customHeight="1" x14ac:dyDescent="0.35">
      <c r="E11444" s="11" t="str">
        <f>IF(F11444="Primary Timing Controller","Timing",IF(F11444="Secondary Timing Controller","Timing",IF(F11444="Star","Ethernet",IF(F11444="Door Controller","Security Solution",IF(F11444="Elevator Controller","Security Solution",IF(F11444="Range Extender","Security Solution",IF(F11444="Dropbox","Standalone",IF(F11444="LF Exciter","Standalone",IF(OR(F11444="Monitor",F11444="Virtual Wall"),IF(VLOOKUP(H11444,IRDeviceDetails!$A$1:$B$10000,2,FALSE)=0,"Standalone",IF(ISNUMBER(MATCH(H11444,ConfigGrouping!$D$1:$D$10000,0)),"Primary","Secondary")),"")))))))))</f>
        <v/>
      </c>
    </row>
    <row r="11445" spans="5:5" ht="15" customHeight="1" x14ac:dyDescent="0.35">
      <c r="E11445" s="11" t="str">
        <f>IF(F11445="Primary Timing Controller","Timing",IF(F11445="Secondary Timing Controller","Timing",IF(F11445="Star","Ethernet",IF(F11445="Door Controller","Security Solution",IF(F11445="Elevator Controller","Security Solution",IF(F11445="Range Extender","Security Solution",IF(F11445="Dropbox","Standalone",IF(F11445="LF Exciter","Standalone",IF(OR(F11445="Monitor",F11445="Virtual Wall"),IF(VLOOKUP(H11445,IRDeviceDetails!$A$1:$B$10000,2,FALSE)=0,"Standalone",IF(ISNUMBER(MATCH(H11445,ConfigGrouping!$D$1:$D$10000,0)),"Primary","Secondary")),"")))))))))</f>
        <v/>
      </c>
    </row>
    <row r="11446" spans="5:5" ht="15" customHeight="1" x14ac:dyDescent="0.35">
      <c r="E11446" s="11" t="str">
        <f>IF(F11446="Primary Timing Controller","Timing",IF(F11446="Secondary Timing Controller","Timing",IF(F11446="Star","Ethernet",IF(F11446="Door Controller","Security Solution",IF(F11446="Elevator Controller","Security Solution",IF(F11446="Range Extender","Security Solution",IF(F11446="Dropbox","Standalone",IF(F11446="LF Exciter","Standalone",IF(OR(F11446="Monitor",F11446="Virtual Wall"),IF(VLOOKUP(H11446,IRDeviceDetails!$A$1:$B$10000,2,FALSE)=0,"Standalone",IF(ISNUMBER(MATCH(H11446,ConfigGrouping!$D$1:$D$10000,0)),"Primary","Secondary")),"")))))))))</f>
        <v/>
      </c>
    </row>
    <row r="11447" spans="5:5" ht="15" customHeight="1" x14ac:dyDescent="0.35">
      <c r="E11447" s="11" t="str">
        <f>IF(F11447="Primary Timing Controller","Timing",IF(F11447="Secondary Timing Controller","Timing",IF(F11447="Star","Ethernet",IF(F11447="Door Controller","Security Solution",IF(F11447="Elevator Controller","Security Solution",IF(F11447="Range Extender","Security Solution",IF(F11447="Dropbox","Standalone",IF(F11447="LF Exciter","Standalone",IF(OR(F11447="Monitor",F11447="Virtual Wall"),IF(VLOOKUP(H11447,IRDeviceDetails!$A$1:$B$10000,2,FALSE)=0,"Standalone",IF(ISNUMBER(MATCH(H11447,ConfigGrouping!$D$1:$D$10000,0)),"Primary","Secondary")),"")))))))))</f>
        <v/>
      </c>
    </row>
    <row r="11448" spans="5:5" ht="15" customHeight="1" x14ac:dyDescent="0.35">
      <c r="E11448" s="11" t="str">
        <f>IF(F11448="Primary Timing Controller","Timing",IF(F11448="Secondary Timing Controller","Timing",IF(F11448="Star","Ethernet",IF(F11448="Door Controller","Security Solution",IF(F11448="Elevator Controller","Security Solution",IF(F11448="Range Extender","Security Solution",IF(F11448="Dropbox","Standalone",IF(F11448="LF Exciter","Standalone",IF(OR(F11448="Monitor",F11448="Virtual Wall"),IF(VLOOKUP(H11448,IRDeviceDetails!$A$1:$B$10000,2,FALSE)=0,"Standalone",IF(ISNUMBER(MATCH(H11448,ConfigGrouping!$D$1:$D$10000,0)),"Primary","Secondary")),"")))))))))</f>
        <v/>
      </c>
    </row>
    <row r="11449" spans="5:5" ht="15" customHeight="1" x14ac:dyDescent="0.35">
      <c r="E11449" s="11" t="str">
        <f>IF(F11449="Primary Timing Controller","Timing",IF(F11449="Secondary Timing Controller","Timing",IF(F11449="Star","Ethernet",IF(F11449="Door Controller","Security Solution",IF(F11449="Elevator Controller","Security Solution",IF(F11449="Range Extender","Security Solution",IF(F11449="Dropbox","Standalone",IF(F11449="LF Exciter","Standalone",IF(OR(F11449="Monitor",F11449="Virtual Wall"),IF(VLOOKUP(H11449,IRDeviceDetails!$A$1:$B$10000,2,FALSE)=0,"Standalone",IF(ISNUMBER(MATCH(H11449,ConfigGrouping!$D$1:$D$10000,0)),"Primary","Secondary")),"")))))))))</f>
        <v/>
      </c>
    </row>
    <row r="11450" spans="5:5" ht="15" customHeight="1" x14ac:dyDescent="0.35">
      <c r="E11450" s="11" t="str">
        <f>IF(F11450="Primary Timing Controller","Timing",IF(F11450="Secondary Timing Controller","Timing",IF(F11450="Star","Ethernet",IF(F11450="Door Controller","Security Solution",IF(F11450="Elevator Controller","Security Solution",IF(F11450="Range Extender","Security Solution",IF(F11450="Dropbox","Standalone",IF(F11450="LF Exciter","Standalone",IF(OR(F11450="Monitor",F11450="Virtual Wall"),IF(VLOOKUP(H11450,IRDeviceDetails!$A$1:$B$10000,2,FALSE)=0,"Standalone",IF(ISNUMBER(MATCH(H11450,ConfigGrouping!$D$1:$D$10000,0)),"Primary","Secondary")),"")))))))))</f>
        <v/>
      </c>
    </row>
    <row r="11451" spans="5:5" ht="15" customHeight="1" x14ac:dyDescent="0.35">
      <c r="E11451" s="11" t="str">
        <f>IF(F11451="Primary Timing Controller","Timing",IF(F11451="Secondary Timing Controller","Timing",IF(F11451="Star","Ethernet",IF(F11451="Door Controller","Security Solution",IF(F11451="Elevator Controller","Security Solution",IF(F11451="Range Extender","Security Solution",IF(F11451="Dropbox","Standalone",IF(F11451="LF Exciter","Standalone",IF(OR(F11451="Monitor",F11451="Virtual Wall"),IF(VLOOKUP(H11451,IRDeviceDetails!$A$1:$B$10000,2,FALSE)=0,"Standalone",IF(ISNUMBER(MATCH(H11451,ConfigGrouping!$D$1:$D$10000,0)),"Primary","Secondary")),"")))))))))</f>
        <v/>
      </c>
    </row>
    <row r="11452" spans="5:5" ht="15" customHeight="1" x14ac:dyDescent="0.35">
      <c r="E11452" s="11" t="str">
        <f>IF(F11452="Primary Timing Controller","Timing",IF(F11452="Secondary Timing Controller","Timing",IF(F11452="Star","Ethernet",IF(F11452="Door Controller","Security Solution",IF(F11452="Elevator Controller","Security Solution",IF(F11452="Range Extender","Security Solution",IF(F11452="Dropbox","Standalone",IF(F11452="LF Exciter","Standalone",IF(OR(F11452="Monitor",F11452="Virtual Wall"),IF(VLOOKUP(H11452,IRDeviceDetails!$A$1:$B$10000,2,FALSE)=0,"Standalone",IF(ISNUMBER(MATCH(H11452,ConfigGrouping!$D$1:$D$10000,0)),"Primary","Secondary")),"")))))))))</f>
        <v/>
      </c>
    </row>
    <row r="11453" spans="5:5" ht="15" customHeight="1" x14ac:dyDescent="0.35">
      <c r="E11453" s="11" t="str">
        <f>IF(F11453="Primary Timing Controller","Timing",IF(F11453="Secondary Timing Controller","Timing",IF(F11453="Star","Ethernet",IF(F11453="Door Controller","Security Solution",IF(F11453="Elevator Controller","Security Solution",IF(F11453="Range Extender","Security Solution",IF(F11453="Dropbox","Standalone",IF(F11453="LF Exciter","Standalone",IF(OR(F11453="Monitor",F11453="Virtual Wall"),IF(VLOOKUP(H11453,IRDeviceDetails!$A$1:$B$10000,2,FALSE)=0,"Standalone",IF(ISNUMBER(MATCH(H11453,ConfigGrouping!$D$1:$D$10000,0)),"Primary","Secondary")),"")))))))))</f>
        <v/>
      </c>
    </row>
    <row r="11454" spans="5:5" ht="15" customHeight="1" x14ac:dyDescent="0.35">
      <c r="E11454" s="11" t="str">
        <f>IF(F11454="Primary Timing Controller","Timing",IF(F11454="Secondary Timing Controller","Timing",IF(F11454="Star","Ethernet",IF(F11454="Door Controller","Security Solution",IF(F11454="Elevator Controller","Security Solution",IF(F11454="Range Extender","Security Solution",IF(F11454="Dropbox","Standalone",IF(F11454="LF Exciter","Standalone",IF(OR(F11454="Monitor",F11454="Virtual Wall"),IF(VLOOKUP(H11454,IRDeviceDetails!$A$1:$B$10000,2,FALSE)=0,"Standalone",IF(ISNUMBER(MATCH(H11454,ConfigGrouping!$D$1:$D$10000,0)),"Primary","Secondary")),"")))))))))</f>
        <v/>
      </c>
    </row>
    <row r="11455" spans="5:5" ht="15" customHeight="1" x14ac:dyDescent="0.35">
      <c r="E11455" s="11" t="str">
        <f>IF(F11455="Primary Timing Controller","Timing",IF(F11455="Secondary Timing Controller","Timing",IF(F11455="Star","Ethernet",IF(F11455="Door Controller","Security Solution",IF(F11455="Elevator Controller","Security Solution",IF(F11455="Range Extender","Security Solution",IF(F11455="Dropbox","Standalone",IF(F11455="LF Exciter","Standalone",IF(OR(F11455="Monitor",F11455="Virtual Wall"),IF(VLOOKUP(H11455,IRDeviceDetails!$A$1:$B$10000,2,FALSE)=0,"Standalone",IF(ISNUMBER(MATCH(H11455,ConfigGrouping!$D$1:$D$10000,0)),"Primary","Secondary")),"")))))))))</f>
        <v/>
      </c>
    </row>
    <row r="11456" spans="5:5" ht="15" customHeight="1" x14ac:dyDescent="0.35">
      <c r="E11456" s="11" t="str">
        <f>IF(F11456="Primary Timing Controller","Timing",IF(F11456="Secondary Timing Controller","Timing",IF(F11456="Star","Ethernet",IF(F11456="Door Controller","Security Solution",IF(F11456="Elevator Controller","Security Solution",IF(F11456="Range Extender","Security Solution",IF(F11456="Dropbox","Standalone",IF(F11456="LF Exciter","Standalone",IF(OR(F11456="Monitor",F11456="Virtual Wall"),IF(VLOOKUP(H11456,IRDeviceDetails!$A$1:$B$10000,2,FALSE)=0,"Standalone",IF(ISNUMBER(MATCH(H11456,ConfigGrouping!$D$1:$D$10000,0)),"Primary","Secondary")),"")))))))))</f>
        <v/>
      </c>
    </row>
    <row r="11457" spans="5:5" ht="15" customHeight="1" x14ac:dyDescent="0.35">
      <c r="E11457" s="11" t="str">
        <f>IF(F11457="Primary Timing Controller","Timing",IF(F11457="Secondary Timing Controller","Timing",IF(F11457="Star","Ethernet",IF(F11457="Door Controller","Security Solution",IF(F11457="Elevator Controller","Security Solution",IF(F11457="Range Extender","Security Solution",IF(F11457="Dropbox","Standalone",IF(F11457="LF Exciter","Standalone",IF(OR(F11457="Monitor",F11457="Virtual Wall"),IF(VLOOKUP(H11457,IRDeviceDetails!$A$1:$B$10000,2,FALSE)=0,"Standalone",IF(ISNUMBER(MATCH(H11457,ConfigGrouping!$D$1:$D$10000,0)),"Primary","Secondary")),"")))))))))</f>
        <v/>
      </c>
    </row>
    <row r="11458" spans="5:5" ht="15" customHeight="1" x14ac:dyDescent="0.35">
      <c r="E11458" s="11" t="str">
        <f>IF(F11458="Primary Timing Controller","Timing",IF(F11458="Secondary Timing Controller","Timing",IF(F11458="Star","Ethernet",IF(F11458="Door Controller","Security Solution",IF(F11458="Elevator Controller","Security Solution",IF(F11458="Range Extender","Security Solution",IF(F11458="Dropbox","Standalone",IF(F11458="LF Exciter","Standalone",IF(OR(F11458="Monitor",F11458="Virtual Wall"),IF(VLOOKUP(H11458,IRDeviceDetails!$A$1:$B$10000,2,FALSE)=0,"Standalone",IF(ISNUMBER(MATCH(H11458,ConfigGrouping!$D$1:$D$10000,0)),"Primary","Secondary")),"")))))))))</f>
        <v/>
      </c>
    </row>
    <row r="11459" spans="5:5" ht="15" customHeight="1" x14ac:dyDescent="0.35">
      <c r="E11459" s="11" t="str">
        <f>IF(F11459="Primary Timing Controller","Timing",IF(F11459="Secondary Timing Controller","Timing",IF(F11459="Star","Ethernet",IF(F11459="Door Controller","Security Solution",IF(F11459="Elevator Controller","Security Solution",IF(F11459="Range Extender","Security Solution",IF(F11459="Dropbox","Standalone",IF(F11459="LF Exciter","Standalone",IF(OR(F11459="Monitor",F11459="Virtual Wall"),IF(VLOOKUP(H11459,IRDeviceDetails!$A$1:$B$10000,2,FALSE)=0,"Standalone",IF(ISNUMBER(MATCH(H11459,ConfigGrouping!$D$1:$D$10000,0)),"Primary","Secondary")),"")))))))))</f>
        <v/>
      </c>
    </row>
    <row r="11460" spans="5:5" ht="15" customHeight="1" x14ac:dyDescent="0.35">
      <c r="E11460" s="11" t="str">
        <f>IF(F11460="Primary Timing Controller","Timing",IF(F11460="Secondary Timing Controller","Timing",IF(F11460="Star","Ethernet",IF(F11460="Door Controller","Security Solution",IF(F11460="Elevator Controller","Security Solution",IF(F11460="Range Extender","Security Solution",IF(F11460="Dropbox","Standalone",IF(F11460="LF Exciter","Standalone",IF(OR(F11460="Monitor",F11460="Virtual Wall"),IF(VLOOKUP(H11460,IRDeviceDetails!$A$1:$B$10000,2,FALSE)=0,"Standalone",IF(ISNUMBER(MATCH(H11460,ConfigGrouping!$D$1:$D$10000,0)),"Primary","Secondary")),"")))))))))</f>
        <v/>
      </c>
    </row>
    <row r="11461" spans="5:5" ht="15" customHeight="1" x14ac:dyDescent="0.35">
      <c r="E11461" s="11" t="str">
        <f>IF(F11461="Primary Timing Controller","Timing",IF(F11461="Secondary Timing Controller","Timing",IF(F11461="Star","Ethernet",IF(F11461="Door Controller","Security Solution",IF(F11461="Elevator Controller","Security Solution",IF(F11461="Range Extender","Security Solution",IF(F11461="Dropbox","Standalone",IF(F11461="LF Exciter","Standalone",IF(OR(F11461="Monitor",F11461="Virtual Wall"),IF(VLOOKUP(H11461,IRDeviceDetails!$A$1:$B$10000,2,FALSE)=0,"Standalone",IF(ISNUMBER(MATCH(H11461,ConfigGrouping!$D$1:$D$10000,0)),"Primary","Secondary")),"")))))))))</f>
        <v/>
      </c>
    </row>
    <row r="11462" spans="5:5" ht="15" customHeight="1" x14ac:dyDescent="0.35">
      <c r="E11462" s="11" t="str">
        <f>IF(F11462="Primary Timing Controller","Timing",IF(F11462="Secondary Timing Controller","Timing",IF(F11462="Star","Ethernet",IF(F11462="Door Controller","Security Solution",IF(F11462="Elevator Controller","Security Solution",IF(F11462="Range Extender","Security Solution",IF(F11462="Dropbox","Standalone",IF(F11462="LF Exciter","Standalone",IF(OR(F11462="Monitor",F11462="Virtual Wall"),IF(VLOOKUP(H11462,IRDeviceDetails!$A$1:$B$10000,2,FALSE)=0,"Standalone",IF(ISNUMBER(MATCH(H11462,ConfigGrouping!$D$1:$D$10000,0)),"Primary","Secondary")),"")))))))))</f>
        <v/>
      </c>
    </row>
    <row r="11463" spans="5:5" ht="15" customHeight="1" x14ac:dyDescent="0.35">
      <c r="E11463" s="11" t="str">
        <f>IF(F11463="Primary Timing Controller","Timing",IF(F11463="Secondary Timing Controller","Timing",IF(F11463="Star","Ethernet",IF(F11463="Door Controller","Security Solution",IF(F11463="Elevator Controller","Security Solution",IF(F11463="Range Extender","Security Solution",IF(F11463="Dropbox","Standalone",IF(F11463="LF Exciter","Standalone",IF(OR(F11463="Monitor",F11463="Virtual Wall"),IF(VLOOKUP(H11463,IRDeviceDetails!$A$1:$B$10000,2,FALSE)=0,"Standalone",IF(ISNUMBER(MATCH(H11463,ConfigGrouping!$D$1:$D$10000,0)),"Primary","Secondary")),"")))))))))</f>
        <v/>
      </c>
    </row>
    <row r="11464" spans="5:5" ht="15" customHeight="1" x14ac:dyDescent="0.35">
      <c r="E11464" s="11" t="str">
        <f>IF(F11464="Primary Timing Controller","Timing",IF(F11464="Secondary Timing Controller","Timing",IF(F11464="Star","Ethernet",IF(F11464="Door Controller","Security Solution",IF(F11464="Elevator Controller","Security Solution",IF(F11464="Range Extender","Security Solution",IF(F11464="Dropbox","Standalone",IF(F11464="LF Exciter","Standalone",IF(OR(F11464="Monitor",F11464="Virtual Wall"),IF(VLOOKUP(H11464,IRDeviceDetails!$A$1:$B$10000,2,FALSE)=0,"Standalone",IF(ISNUMBER(MATCH(H11464,ConfigGrouping!$D$1:$D$10000,0)),"Primary","Secondary")),"")))))))))</f>
        <v/>
      </c>
    </row>
    <row r="11465" spans="5:5" ht="15" customHeight="1" x14ac:dyDescent="0.35">
      <c r="E11465" s="11" t="str">
        <f>IF(F11465="Primary Timing Controller","Timing",IF(F11465="Secondary Timing Controller","Timing",IF(F11465="Star","Ethernet",IF(F11465="Door Controller","Security Solution",IF(F11465="Elevator Controller","Security Solution",IF(F11465="Range Extender","Security Solution",IF(F11465="Dropbox","Standalone",IF(F11465="LF Exciter","Standalone",IF(OR(F11465="Monitor",F11465="Virtual Wall"),IF(VLOOKUP(H11465,IRDeviceDetails!$A$1:$B$10000,2,FALSE)=0,"Standalone",IF(ISNUMBER(MATCH(H11465,ConfigGrouping!$D$1:$D$10000,0)),"Primary","Secondary")),"")))))))))</f>
        <v/>
      </c>
    </row>
    <row r="11466" spans="5:5" ht="15" customHeight="1" x14ac:dyDescent="0.35">
      <c r="E11466" s="11" t="str">
        <f>IF(F11466="Primary Timing Controller","Timing",IF(F11466="Secondary Timing Controller","Timing",IF(F11466="Star","Ethernet",IF(F11466="Door Controller","Security Solution",IF(F11466="Elevator Controller","Security Solution",IF(F11466="Range Extender","Security Solution",IF(F11466="Dropbox","Standalone",IF(F11466="LF Exciter","Standalone",IF(OR(F11466="Monitor",F11466="Virtual Wall"),IF(VLOOKUP(H11466,IRDeviceDetails!$A$1:$B$10000,2,FALSE)=0,"Standalone",IF(ISNUMBER(MATCH(H11466,ConfigGrouping!$D$1:$D$10000,0)),"Primary","Secondary")),"")))))))))</f>
        <v/>
      </c>
    </row>
    <row r="11467" spans="5:5" ht="15" customHeight="1" x14ac:dyDescent="0.35">
      <c r="E11467" s="11" t="str">
        <f>IF(F11467="Primary Timing Controller","Timing",IF(F11467="Secondary Timing Controller","Timing",IF(F11467="Star","Ethernet",IF(F11467="Door Controller","Security Solution",IF(F11467="Elevator Controller","Security Solution",IF(F11467="Range Extender","Security Solution",IF(F11467="Dropbox","Standalone",IF(F11467="LF Exciter","Standalone",IF(OR(F11467="Monitor",F11467="Virtual Wall"),IF(VLOOKUP(H11467,IRDeviceDetails!$A$1:$B$10000,2,FALSE)=0,"Standalone",IF(ISNUMBER(MATCH(H11467,ConfigGrouping!$D$1:$D$10000,0)),"Primary","Secondary")),"")))))))))</f>
        <v/>
      </c>
    </row>
    <row r="11468" spans="5:5" ht="15" customHeight="1" x14ac:dyDescent="0.35">
      <c r="E11468" s="11" t="str">
        <f>IF(F11468="Primary Timing Controller","Timing",IF(F11468="Secondary Timing Controller","Timing",IF(F11468="Star","Ethernet",IF(F11468="Door Controller","Security Solution",IF(F11468="Elevator Controller","Security Solution",IF(F11468="Range Extender","Security Solution",IF(F11468="Dropbox","Standalone",IF(F11468="LF Exciter","Standalone",IF(OR(F11468="Monitor",F11468="Virtual Wall"),IF(VLOOKUP(H11468,IRDeviceDetails!$A$1:$B$10000,2,FALSE)=0,"Standalone",IF(ISNUMBER(MATCH(H11468,ConfigGrouping!$D$1:$D$10000,0)),"Primary","Secondary")),"")))))))))</f>
        <v/>
      </c>
    </row>
    <row r="11469" spans="5:5" ht="15" customHeight="1" x14ac:dyDescent="0.35">
      <c r="E11469" s="11" t="str">
        <f>IF(F11469="Primary Timing Controller","Timing",IF(F11469="Secondary Timing Controller","Timing",IF(F11469="Star","Ethernet",IF(F11469="Door Controller","Security Solution",IF(F11469="Elevator Controller","Security Solution",IF(F11469="Range Extender","Security Solution",IF(F11469="Dropbox","Standalone",IF(F11469="LF Exciter","Standalone",IF(OR(F11469="Monitor",F11469="Virtual Wall"),IF(VLOOKUP(H11469,IRDeviceDetails!$A$1:$B$10000,2,FALSE)=0,"Standalone",IF(ISNUMBER(MATCH(H11469,ConfigGrouping!$D$1:$D$10000,0)),"Primary","Secondary")),"")))))))))</f>
        <v/>
      </c>
    </row>
    <row r="11470" spans="5:5" ht="15" customHeight="1" x14ac:dyDescent="0.35">
      <c r="E11470" s="11" t="str">
        <f>IF(F11470="Primary Timing Controller","Timing",IF(F11470="Secondary Timing Controller","Timing",IF(F11470="Star","Ethernet",IF(F11470="Door Controller","Security Solution",IF(F11470="Elevator Controller","Security Solution",IF(F11470="Range Extender","Security Solution",IF(F11470="Dropbox","Standalone",IF(F11470="LF Exciter","Standalone",IF(OR(F11470="Monitor",F11470="Virtual Wall"),IF(VLOOKUP(H11470,IRDeviceDetails!$A$1:$B$10000,2,FALSE)=0,"Standalone",IF(ISNUMBER(MATCH(H11470,ConfigGrouping!$D$1:$D$10000,0)),"Primary","Secondary")),"")))))))))</f>
        <v/>
      </c>
    </row>
    <row r="11471" spans="5:5" ht="15" customHeight="1" x14ac:dyDescent="0.35">
      <c r="E11471" s="11" t="str">
        <f>IF(F11471="Primary Timing Controller","Timing",IF(F11471="Secondary Timing Controller","Timing",IF(F11471="Star","Ethernet",IF(F11471="Door Controller","Security Solution",IF(F11471="Elevator Controller","Security Solution",IF(F11471="Range Extender","Security Solution",IF(F11471="Dropbox","Standalone",IF(F11471="LF Exciter","Standalone",IF(OR(F11471="Monitor",F11471="Virtual Wall"),IF(VLOOKUP(H11471,IRDeviceDetails!$A$1:$B$10000,2,FALSE)=0,"Standalone",IF(ISNUMBER(MATCH(H11471,ConfigGrouping!$D$1:$D$10000,0)),"Primary","Secondary")),"")))))))))</f>
        <v/>
      </c>
    </row>
    <row r="11472" spans="5:5" ht="15" customHeight="1" x14ac:dyDescent="0.35">
      <c r="E11472" s="11" t="str">
        <f>IF(F11472="Primary Timing Controller","Timing",IF(F11472="Secondary Timing Controller","Timing",IF(F11472="Star","Ethernet",IF(F11472="Door Controller","Security Solution",IF(F11472="Elevator Controller","Security Solution",IF(F11472="Range Extender","Security Solution",IF(F11472="Dropbox","Standalone",IF(F11472="LF Exciter","Standalone",IF(OR(F11472="Monitor",F11472="Virtual Wall"),IF(VLOOKUP(H11472,IRDeviceDetails!$A$1:$B$10000,2,FALSE)=0,"Standalone",IF(ISNUMBER(MATCH(H11472,ConfigGrouping!$D$1:$D$10000,0)),"Primary","Secondary")),"")))))))))</f>
        <v/>
      </c>
    </row>
    <row r="11473" spans="5:5" ht="15" customHeight="1" x14ac:dyDescent="0.35">
      <c r="E11473" s="11" t="str">
        <f>IF(F11473="Primary Timing Controller","Timing",IF(F11473="Secondary Timing Controller","Timing",IF(F11473="Star","Ethernet",IF(F11473="Door Controller","Security Solution",IF(F11473="Elevator Controller","Security Solution",IF(F11473="Range Extender","Security Solution",IF(F11473="Dropbox","Standalone",IF(F11473="LF Exciter","Standalone",IF(OR(F11473="Monitor",F11473="Virtual Wall"),IF(VLOOKUP(H11473,IRDeviceDetails!$A$1:$B$10000,2,FALSE)=0,"Standalone",IF(ISNUMBER(MATCH(H11473,ConfigGrouping!$D$1:$D$10000,0)),"Primary","Secondary")),"")))))))))</f>
        <v/>
      </c>
    </row>
    <row r="11474" spans="5:5" ht="15" customHeight="1" x14ac:dyDescent="0.35">
      <c r="E11474" s="11" t="str">
        <f>IF(F11474="Primary Timing Controller","Timing",IF(F11474="Secondary Timing Controller","Timing",IF(F11474="Star","Ethernet",IF(F11474="Door Controller","Security Solution",IF(F11474="Elevator Controller","Security Solution",IF(F11474="Range Extender","Security Solution",IF(F11474="Dropbox","Standalone",IF(F11474="LF Exciter","Standalone",IF(OR(F11474="Monitor",F11474="Virtual Wall"),IF(VLOOKUP(H11474,IRDeviceDetails!$A$1:$B$10000,2,FALSE)=0,"Standalone",IF(ISNUMBER(MATCH(H11474,ConfigGrouping!$D$1:$D$10000,0)),"Primary","Secondary")),"")))))))))</f>
        <v/>
      </c>
    </row>
    <row r="11475" spans="5:5" ht="15" customHeight="1" x14ac:dyDescent="0.35">
      <c r="E11475" s="11" t="str">
        <f>IF(F11475="Primary Timing Controller","Timing",IF(F11475="Secondary Timing Controller","Timing",IF(F11475="Star","Ethernet",IF(F11475="Door Controller","Security Solution",IF(F11475="Elevator Controller","Security Solution",IF(F11475="Range Extender","Security Solution",IF(F11475="Dropbox","Standalone",IF(F11475="LF Exciter","Standalone",IF(OR(F11475="Monitor",F11475="Virtual Wall"),IF(VLOOKUP(H11475,IRDeviceDetails!$A$1:$B$10000,2,FALSE)=0,"Standalone",IF(ISNUMBER(MATCH(H11475,ConfigGrouping!$D$1:$D$10000,0)),"Primary","Secondary")),"")))))))))</f>
        <v/>
      </c>
    </row>
    <row r="11476" spans="5:5" ht="15" customHeight="1" x14ac:dyDescent="0.35">
      <c r="E11476" s="11" t="str">
        <f>IF(F11476="Primary Timing Controller","Timing",IF(F11476="Secondary Timing Controller","Timing",IF(F11476="Star","Ethernet",IF(F11476="Door Controller","Security Solution",IF(F11476="Elevator Controller","Security Solution",IF(F11476="Range Extender","Security Solution",IF(F11476="Dropbox","Standalone",IF(F11476="LF Exciter","Standalone",IF(OR(F11476="Monitor",F11476="Virtual Wall"),IF(VLOOKUP(H11476,IRDeviceDetails!$A$1:$B$10000,2,FALSE)=0,"Standalone",IF(ISNUMBER(MATCH(H11476,ConfigGrouping!$D$1:$D$10000,0)),"Primary","Secondary")),"")))))))))</f>
        <v/>
      </c>
    </row>
    <row r="11477" spans="5:5" ht="15" customHeight="1" x14ac:dyDescent="0.35">
      <c r="E11477" s="11" t="str">
        <f>IF(F11477="Primary Timing Controller","Timing",IF(F11477="Secondary Timing Controller","Timing",IF(F11477="Star","Ethernet",IF(F11477="Door Controller","Security Solution",IF(F11477="Elevator Controller","Security Solution",IF(F11477="Range Extender","Security Solution",IF(F11477="Dropbox","Standalone",IF(F11477="LF Exciter","Standalone",IF(OR(F11477="Monitor",F11477="Virtual Wall"),IF(VLOOKUP(H11477,IRDeviceDetails!$A$1:$B$10000,2,FALSE)=0,"Standalone",IF(ISNUMBER(MATCH(H11477,ConfigGrouping!$D$1:$D$10000,0)),"Primary","Secondary")),"")))))))))</f>
        <v/>
      </c>
    </row>
    <row r="11478" spans="5:5" ht="15" customHeight="1" x14ac:dyDescent="0.35">
      <c r="E11478" s="11" t="str">
        <f>IF(F11478="Primary Timing Controller","Timing",IF(F11478="Secondary Timing Controller","Timing",IF(F11478="Star","Ethernet",IF(F11478="Door Controller","Security Solution",IF(F11478="Elevator Controller","Security Solution",IF(F11478="Range Extender","Security Solution",IF(F11478="Dropbox","Standalone",IF(F11478="LF Exciter","Standalone",IF(OR(F11478="Monitor",F11478="Virtual Wall"),IF(VLOOKUP(H11478,IRDeviceDetails!$A$1:$B$10000,2,FALSE)=0,"Standalone",IF(ISNUMBER(MATCH(H11478,ConfigGrouping!$D$1:$D$10000,0)),"Primary","Secondary")),"")))))))))</f>
        <v/>
      </c>
    </row>
    <row r="11479" spans="5:5" ht="15" customHeight="1" x14ac:dyDescent="0.35">
      <c r="E11479" s="11" t="str">
        <f>IF(F11479="Primary Timing Controller","Timing",IF(F11479="Secondary Timing Controller","Timing",IF(F11479="Star","Ethernet",IF(F11479="Door Controller","Security Solution",IF(F11479="Elevator Controller","Security Solution",IF(F11479="Range Extender","Security Solution",IF(F11479="Dropbox","Standalone",IF(F11479="LF Exciter","Standalone",IF(OR(F11479="Monitor",F11479="Virtual Wall"),IF(VLOOKUP(H11479,IRDeviceDetails!$A$1:$B$10000,2,FALSE)=0,"Standalone",IF(ISNUMBER(MATCH(H11479,ConfigGrouping!$D$1:$D$10000,0)),"Primary","Secondary")),"")))))))))</f>
        <v/>
      </c>
    </row>
    <row r="11480" spans="5:5" ht="15" customHeight="1" x14ac:dyDescent="0.35">
      <c r="E11480" s="11" t="str">
        <f>IF(F11480="Primary Timing Controller","Timing",IF(F11480="Secondary Timing Controller","Timing",IF(F11480="Star","Ethernet",IF(F11480="Door Controller","Security Solution",IF(F11480="Elevator Controller","Security Solution",IF(F11480="Range Extender","Security Solution",IF(F11480="Dropbox","Standalone",IF(F11480="LF Exciter","Standalone",IF(OR(F11480="Monitor",F11480="Virtual Wall"),IF(VLOOKUP(H11480,IRDeviceDetails!$A$1:$B$10000,2,FALSE)=0,"Standalone",IF(ISNUMBER(MATCH(H11480,ConfigGrouping!$D$1:$D$10000,0)),"Primary","Secondary")),"")))))))))</f>
        <v/>
      </c>
    </row>
    <row r="11481" spans="5:5" ht="15" customHeight="1" x14ac:dyDescent="0.35">
      <c r="E11481" s="11" t="str">
        <f>IF(F11481="Primary Timing Controller","Timing",IF(F11481="Secondary Timing Controller","Timing",IF(F11481="Star","Ethernet",IF(F11481="Door Controller","Security Solution",IF(F11481="Elevator Controller","Security Solution",IF(F11481="Range Extender","Security Solution",IF(F11481="Dropbox","Standalone",IF(F11481="LF Exciter","Standalone",IF(OR(F11481="Monitor",F11481="Virtual Wall"),IF(VLOOKUP(H11481,IRDeviceDetails!$A$1:$B$10000,2,FALSE)=0,"Standalone",IF(ISNUMBER(MATCH(H11481,ConfigGrouping!$D$1:$D$10000,0)),"Primary","Secondary")),"")))))))))</f>
        <v/>
      </c>
    </row>
    <row r="11482" spans="5:5" ht="15" customHeight="1" x14ac:dyDescent="0.35">
      <c r="E11482" s="11" t="str">
        <f>IF(F11482="Primary Timing Controller","Timing",IF(F11482="Secondary Timing Controller","Timing",IF(F11482="Star","Ethernet",IF(F11482="Door Controller","Security Solution",IF(F11482="Elevator Controller","Security Solution",IF(F11482="Range Extender","Security Solution",IF(F11482="Dropbox","Standalone",IF(F11482="LF Exciter","Standalone",IF(OR(F11482="Monitor",F11482="Virtual Wall"),IF(VLOOKUP(H11482,IRDeviceDetails!$A$1:$B$10000,2,FALSE)=0,"Standalone",IF(ISNUMBER(MATCH(H11482,ConfigGrouping!$D$1:$D$10000,0)),"Primary","Secondary")),"")))))))))</f>
        <v/>
      </c>
    </row>
    <row r="11483" spans="5:5" ht="15" customHeight="1" x14ac:dyDescent="0.35">
      <c r="E11483" s="11" t="str">
        <f>IF(F11483="Primary Timing Controller","Timing",IF(F11483="Secondary Timing Controller","Timing",IF(F11483="Star","Ethernet",IF(F11483="Door Controller","Security Solution",IF(F11483="Elevator Controller","Security Solution",IF(F11483="Range Extender","Security Solution",IF(F11483="Dropbox","Standalone",IF(F11483="LF Exciter","Standalone",IF(OR(F11483="Monitor",F11483="Virtual Wall"),IF(VLOOKUP(H11483,IRDeviceDetails!$A$1:$B$10000,2,FALSE)=0,"Standalone",IF(ISNUMBER(MATCH(H11483,ConfigGrouping!$D$1:$D$10000,0)),"Primary","Secondary")),"")))))))))</f>
        <v/>
      </c>
    </row>
    <row r="11484" spans="5:5" ht="15" customHeight="1" x14ac:dyDescent="0.35">
      <c r="E11484" s="11" t="str">
        <f>IF(F11484="Primary Timing Controller","Timing",IF(F11484="Secondary Timing Controller","Timing",IF(F11484="Star","Ethernet",IF(F11484="Door Controller","Security Solution",IF(F11484="Elevator Controller","Security Solution",IF(F11484="Range Extender","Security Solution",IF(F11484="Dropbox","Standalone",IF(F11484="LF Exciter","Standalone",IF(OR(F11484="Monitor",F11484="Virtual Wall"),IF(VLOOKUP(H11484,IRDeviceDetails!$A$1:$B$10000,2,FALSE)=0,"Standalone",IF(ISNUMBER(MATCH(H11484,ConfigGrouping!$D$1:$D$10000,0)),"Primary","Secondary")),"")))))))))</f>
        <v/>
      </c>
    </row>
    <row r="11485" spans="5:5" ht="15" customHeight="1" x14ac:dyDescent="0.35">
      <c r="E11485" s="11" t="str">
        <f>IF(F11485="Primary Timing Controller","Timing",IF(F11485="Secondary Timing Controller","Timing",IF(F11485="Star","Ethernet",IF(F11485="Door Controller","Security Solution",IF(F11485="Elevator Controller","Security Solution",IF(F11485="Range Extender","Security Solution",IF(F11485="Dropbox","Standalone",IF(F11485="LF Exciter","Standalone",IF(OR(F11485="Monitor",F11485="Virtual Wall"),IF(VLOOKUP(H11485,IRDeviceDetails!$A$1:$B$10000,2,FALSE)=0,"Standalone",IF(ISNUMBER(MATCH(H11485,ConfigGrouping!$D$1:$D$10000,0)),"Primary","Secondary")),"")))))))))</f>
        <v/>
      </c>
    </row>
    <row r="11486" spans="5:5" ht="15" customHeight="1" x14ac:dyDescent="0.35">
      <c r="E11486" s="11" t="str">
        <f>IF(F11486="Primary Timing Controller","Timing",IF(F11486="Secondary Timing Controller","Timing",IF(F11486="Star","Ethernet",IF(F11486="Door Controller","Security Solution",IF(F11486="Elevator Controller","Security Solution",IF(F11486="Range Extender","Security Solution",IF(F11486="Dropbox","Standalone",IF(F11486="LF Exciter","Standalone",IF(OR(F11486="Monitor",F11486="Virtual Wall"),IF(VLOOKUP(H11486,IRDeviceDetails!$A$1:$B$10000,2,FALSE)=0,"Standalone",IF(ISNUMBER(MATCH(H11486,ConfigGrouping!$D$1:$D$10000,0)),"Primary","Secondary")),"")))))))))</f>
        <v/>
      </c>
    </row>
    <row r="11487" spans="5:5" ht="15" customHeight="1" x14ac:dyDescent="0.35">
      <c r="E11487" s="11" t="str">
        <f>IF(F11487="Primary Timing Controller","Timing",IF(F11487="Secondary Timing Controller","Timing",IF(F11487="Star","Ethernet",IF(F11487="Door Controller","Security Solution",IF(F11487="Elevator Controller","Security Solution",IF(F11487="Range Extender","Security Solution",IF(F11487="Dropbox","Standalone",IF(F11487="LF Exciter","Standalone",IF(OR(F11487="Monitor",F11487="Virtual Wall"),IF(VLOOKUP(H11487,IRDeviceDetails!$A$1:$B$10000,2,FALSE)=0,"Standalone",IF(ISNUMBER(MATCH(H11487,ConfigGrouping!$D$1:$D$10000,0)),"Primary","Secondary")),"")))))))))</f>
        <v/>
      </c>
    </row>
    <row r="11488" spans="5:5" ht="15" customHeight="1" x14ac:dyDescent="0.35">
      <c r="E11488" s="11" t="str">
        <f>IF(F11488="Primary Timing Controller","Timing",IF(F11488="Secondary Timing Controller","Timing",IF(F11488="Star","Ethernet",IF(F11488="Door Controller","Security Solution",IF(F11488="Elevator Controller","Security Solution",IF(F11488="Range Extender","Security Solution",IF(F11488="Dropbox","Standalone",IF(F11488="LF Exciter","Standalone",IF(OR(F11488="Monitor",F11488="Virtual Wall"),IF(VLOOKUP(H11488,IRDeviceDetails!$A$1:$B$10000,2,FALSE)=0,"Standalone",IF(ISNUMBER(MATCH(H11488,ConfigGrouping!$D$1:$D$10000,0)),"Primary","Secondary")),"")))))))))</f>
        <v/>
      </c>
    </row>
    <row r="11489" spans="5:5" ht="15" customHeight="1" x14ac:dyDescent="0.35">
      <c r="E11489" s="11" t="str">
        <f>IF(F11489="Primary Timing Controller","Timing",IF(F11489="Secondary Timing Controller","Timing",IF(F11489="Star","Ethernet",IF(F11489="Door Controller","Security Solution",IF(F11489="Elevator Controller","Security Solution",IF(F11489="Range Extender","Security Solution",IF(F11489="Dropbox","Standalone",IF(F11489="LF Exciter","Standalone",IF(OR(F11489="Monitor",F11489="Virtual Wall"),IF(VLOOKUP(H11489,IRDeviceDetails!$A$1:$B$10000,2,FALSE)=0,"Standalone",IF(ISNUMBER(MATCH(H11489,ConfigGrouping!$D$1:$D$10000,0)),"Primary","Secondary")),"")))))))))</f>
        <v/>
      </c>
    </row>
    <row r="11490" spans="5:5" ht="15" customHeight="1" x14ac:dyDescent="0.35">
      <c r="E11490" s="11" t="str">
        <f>IF(F11490="Primary Timing Controller","Timing",IF(F11490="Secondary Timing Controller","Timing",IF(F11490="Star","Ethernet",IF(F11490="Door Controller","Security Solution",IF(F11490="Elevator Controller","Security Solution",IF(F11490="Range Extender","Security Solution",IF(F11490="Dropbox","Standalone",IF(F11490="LF Exciter","Standalone",IF(OR(F11490="Monitor",F11490="Virtual Wall"),IF(VLOOKUP(H11490,IRDeviceDetails!$A$1:$B$10000,2,FALSE)=0,"Standalone",IF(ISNUMBER(MATCH(H11490,ConfigGrouping!$D$1:$D$10000,0)),"Primary","Secondary")),"")))))))))</f>
        <v/>
      </c>
    </row>
    <row r="11491" spans="5:5" ht="15" customHeight="1" x14ac:dyDescent="0.35">
      <c r="E11491" s="11" t="str">
        <f>IF(F11491="Primary Timing Controller","Timing",IF(F11491="Secondary Timing Controller","Timing",IF(F11491="Star","Ethernet",IF(F11491="Door Controller","Security Solution",IF(F11491="Elevator Controller","Security Solution",IF(F11491="Range Extender","Security Solution",IF(F11491="Dropbox","Standalone",IF(F11491="LF Exciter","Standalone",IF(OR(F11491="Monitor",F11491="Virtual Wall"),IF(VLOOKUP(H11491,IRDeviceDetails!$A$1:$B$10000,2,FALSE)=0,"Standalone",IF(ISNUMBER(MATCH(H11491,ConfigGrouping!$D$1:$D$10000,0)),"Primary","Secondary")),"")))))))))</f>
        <v/>
      </c>
    </row>
    <row r="11492" spans="5:5" ht="15" customHeight="1" x14ac:dyDescent="0.35">
      <c r="E11492" s="11" t="str">
        <f>IF(F11492="Primary Timing Controller","Timing",IF(F11492="Secondary Timing Controller","Timing",IF(F11492="Star","Ethernet",IF(F11492="Door Controller","Security Solution",IF(F11492="Elevator Controller","Security Solution",IF(F11492="Range Extender","Security Solution",IF(F11492="Dropbox","Standalone",IF(F11492="LF Exciter","Standalone",IF(OR(F11492="Monitor",F11492="Virtual Wall"),IF(VLOOKUP(H11492,IRDeviceDetails!$A$1:$B$10000,2,FALSE)=0,"Standalone",IF(ISNUMBER(MATCH(H11492,ConfigGrouping!$D$1:$D$10000,0)),"Primary","Secondary")),"")))))))))</f>
        <v/>
      </c>
    </row>
    <row r="11493" spans="5:5" ht="15" customHeight="1" x14ac:dyDescent="0.35">
      <c r="E11493" s="11" t="str">
        <f>IF(F11493="Primary Timing Controller","Timing",IF(F11493="Secondary Timing Controller","Timing",IF(F11493="Star","Ethernet",IF(F11493="Door Controller","Security Solution",IF(F11493="Elevator Controller","Security Solution",IF(F11493="Range Extender","Security Solution",IF(F11493="Dropbox","Standalone",IF(F11493="LF Exciter","Standalone",IF(OR(F11493="Monitor",F11493="Virtual Wall"),IF(VLOOKUP(H11493,IRDeviceDetails!$A$1:$B$10000,2,FALSE)=0,"Standalone",IF(ISNUMBER(MATCH(H11493,ConfigGrouping!$D$1:$D$10000,0)),"Primary","Secondary")),"")))))))))</f>
        <v/>
      </c>
    </row>
    <row r="11494" spans="5:5" ht="15" customHeight="1" x14ac:dyDescent="0.35">
      <c r="E11494" s="11" t="str">
        <f>IF(F11494="Primary Timing Controller","Timing",IF(F11494="Secondary Timing Controller","Timing",IF(F11494="Star","Ethernet",IF(F11494="Door Controller","Security Solution",IF(F11494="Elevator Controller","Security Solution",IF(F11494="Range Extender","Security Solution",IF(F11494="Dropbox","Standalone",IF(F11494="LF Exciter","Standalone",IF(OR(F11494="Monitor",F11494="Virtual Wall"),IF(VLOOKUP(H11494,IRDeviceDetails!$A$1:$B$10000,2,FALSE)=0,"Standalone",IF(ISNUMBER(MATCH(H11494,ConfigGrouping!$D$1:$D$10000,0)),"Primary","Secondary")),"")))))))))</f>
        <v/>
      </c>
    </row>
    <row r="11495" spans="5:5" ht="15" customHeight="1" x14ac:dyDescent="0.35">
      <c r="E11495" s="11" t="str">
        <f>IF(F11495="Primary Timing Controller","Timing",IF(F11495="Secondary Timing Controller","Timing",IF(F11495="Star","Ethernet",IF(F11495="Door Controller","Security Solution",IF(F11495="Elevator Controller","Security Solution",IF(F11495="Range Extender","Security Solution",IF(F11495="Dropbox","Standalone",IF(F11495="LF Exciter","Standalone",IF(OR(F11495="Monitor",F11495="Virtual Wall"),IF(VLOOKUP(H11495,IRDeviceDetails!$A$1:$B$10000,2,FALSE)=0,"Standalone",IF(ISNUMBER(MATCH(H11495,ConfigGrouping!$D$1:$D$10000,0)),"Primary","Secondary")),"")))))))))</f>
        <v/>
      </c>
    </row>
    <row r="11496" spans="5:5" ht="15" customHeight="1" x14ac:dyDescent="0.35">
      <c r="E11496" s="11" t="str">
        <f>IF(F11496="Primary Timing Controller","Timing",IF(F11496="Secondary Timing Controller","Timing",IF(F11496="Star","Ethernet",IF(F11496="Door Controller","Security Solution",IF(F11496="Elevator Controller","Security Solution",IF(F11496="Range Extender","Security Solution",IF(F11496="Dropbox","Standalone",IF(F11496="LF Exciter","Standalone",IF(OR(F11496="Monitor",F11496="Virtual Wall"),IF(VLOOKUP(H11496,IRDeviceDetails!$A$1:$B$10000,2,FALSE)=0,"Standalone",IF(ISNUMBER(MATCH(H11496,ConfigGrouping!$D$1:$D$10000,0)),"Primary","Secondary")),"")))))))))</f>
        <v/>
      </c>
    </row>
    <row r="11497" spans="5:5" ht="15" customHeight="1" x14ac:dyDescent="0.35">
      <c r="E11497" s="11" t="str">
        <f>IF(F11497="Primary Timing Controller","Timing",IF(F11497="Secondary Timing Controller","Timing",IF(F11497="Star","Ethernet",IF(F11497="Door Controller","Security Solution",IF(F11497="Elevator Controller","Security Solution",IF(F11497="Range Extender","Security Solution",IF(F11497="Dropbox","Standalone",IF(F11497="LF Exciter","Standalone",IF(OR(F11497="Monitor",F11497="Virtual Wall"),IF(VLOOKUP(H11497,IRDeviceDetails!$A$1:$B$10000,2,FALSE)=0,"Standalone",IF(ISNUMBER(MATCH(H11497,ConfigGrouping!$D$1:$D$10000,0)),"Primary","Secondary")),"")))))))))</f>
        <v/>
      </c>
    </row>
    <row r="11498" spans="5:5" ht="15" customHeight="1" x14ac:dyDescent="0.35">
      <c r="E11498" s="11" t="str">
        <f>IF(F11498="Primary Timing Controller","Timing",IF(F11498="Secondary Timing Controller","Timing",IF(F11498="Star","Ethernet",IF(F11498="Door Controller","Security Solution",IF(F11498="Elevator Controller","Security Solution",IF(F11498="Range Extender","Security Solution",IF(F11498="Dropbox","Standalone",IF(F11498="LF Exciter","Standalone",IF(OR(F11498="Monitor",F11498="Virtual Wall"),IF(VLOOKUP(H11498,IRDeviceDetails!$A$1:$B$10000,2,FALSE)=0,"Standalone",IF(ISNUMBER(MATCH(H11498,ConfigGrouping!$D$1:$D$10000,0)),"Primary","Secondary")),"")))))))))</f>
        <v/>
      </c>
    </row>
    <row r="11499" spans="5:5" ht="15" customHeight="1" x14ac:dyDescent="0.35">
      <c r="E11499" s="11" t="str">
        <f>IF(F11499="Primary Timing Controller","Timing",IF(F11499="Secondary Timing Controller","Timing",IF(F11499="Star","Ethernet",IF(F11499="Door Controller","Security Solution",IF(F11499="Elevator Controller","Security Solution",IF(F11499="Range Extender","Security Solution",IF(F11499="Dropbox","Standalone",IF(F11499="LF Exciter","Standalone",IF(OR(F11499="Monitor",F11499="Virtual Wall"),IF(VLOOKUP(H11499,IRDeviceDetails!$A$1:$B$10000,2,FALSE)=0,"Standalone",IF(ISNUMBER(MATCH(H11499,ConfigGrouping!$D$1:$D$10000,0)),"Primary","Secondary")),"")))))))))</f>
        <v/>
      </c>
    </row>
    <row r="11500" spans="5:5" ht="15" customHeight="1" x14ac:dyDescent="0.35">
      <c r="E11500" s="11" t="str">
        <f>IF(F11500="Primary Timing Controller","Timing",IF(F11500="Secondary Timing Controller","Timing",IF(F11500="Star","Ethernet",IF(F11500="Door Controller","Security Solution",IF(F11500="Elevator Controller","Security Solution",IF(F11500="Range Extender","Security Solution",IF(F11500="Dropbox","Standalone",IF(F11500="LF Exciter","Standalone",IF(OR(F11500="Monitor",F11500="Virtual Wall"),IF(VLOOKUP(H11500,IRDeviceDetails!$A$1:$B$10000,2,FALSE)=0,"Standalone",IF(ISNUMBER(MATCH(H11500,ConfigGrouping!$D$1:$D$10000,0)),"Primary","Secondary")),"")))))))))</f>
        <v/>
      </c>
    </row>
    <row r="11501" spans="5:5" ht="15" customHeight="1" x14ac:dyDescent="0.35">
      <c r="E11501" s="11" t="str">
        <f>IF(F11501="Primary Timing Controller","Timing",IF(F11501="Secondary Timing Controller","Timing",IF(F11501="Star","Ethernet",IF(F11501="Door Controller","Security Solution",IF(F11501="Elevator Controller","Security Solution",IF(F11501="Range Extender","Security Solution",IF(F11501="Dropbox","Standalone",IF(F11501="LF Exciter","Standalone",IF(OR(F11501="Monitor",F11501="Virtual Wall"),IF(VLOOKUP(H11501,IRDeviceDetails!$A$1:$B$10000,2,FALSE)=0,"Standalone",IF(ISNUMBER(MATCH(H11501,ConfigGrouping!$D$1:$D$10000,0)),"Primary","Secondary")),"")))))))))</f>
        <v/>
      </c>
    </row>
    <row r="11502" spans="5:5" ht="15" customHeight="1" x14ac:dyDescent="0.35">
      <c r="E11502" s="11" t="str">
        <f>IF(F11502="Primary Timing Controller","Timing",IF(F11502="Secondary Timing Controller","Timing",IF(F11502="Star","Ethernet",IF(F11502="Door Controller","Security Solution",IF(F11502="Elevator Controller","Security Solution",IF(F11502="Range Extender","Security Solution",IF(F11502="Dropbox","Standalone",IF(F11502="LF Exciter","Standalone",IF(OR(F11502="Monitor",F11502="Virtual Wall"),IF(VLOOKUP(H11502,IRDeviceDetails!$A$1:$B$10000,2,FALSE)=0,"Standalone",IF(ISNUMBER(MATCH(H11502,ConfigGrouping!$D$1:$D$10000,0)),"Primary","Secondary")),"")))))))))</f>
        <v/>
      </c>
    </row>
    <row r="11503" spans="5:5" ht="15" customHeight="1" x14ac:dyDescent="0.35">
      <c r="E11503" s="11" t="str">
        <f>IF(F11503="Primary Timing Controller","Timing",IF(F11503="Secondary Timing Controller","Timing",IF(F11503="Star","Ethernet",IF(F11503="Door Controller","Security Solution",IF(F11503="Elevator Controller","Security Solution",IF(F11503="Range Extender","Security Solution",IF(F11503="Dropbox","Standalone",IF(F11503="LF Exciter","Standalone",IF(OR(F11503="Monitor",F11503="Virtual Wall"),IF(VLOOKUP(H11503,IRDeviceDetails!$A$1:$B$10000,2,FALSE)=0,"Standalone",IF(ISNUMBER(MATCH(H11503,ConfigGrouping!$D$1:$D$10000,0)),"Primary","Secondary")),"")))))))))</f>
        <v/>
      </c>
    </row>
    <row r="11504" spans="5:5" ht="15" customHeight="1" x14ac:dyDescent="0.35">
      <c r="E11504" s="11" t="str">
        <f>IF(F11504="Primary Timing Controller","Timing",IF(F11504="Secondary Timing Controller","Timing",IF(F11504="Star","Ethernet",IF(F11504="Door Controller","Security Solution",IF(F11504="Elevator Controller","Security Solution",IF(F11504="Range Extender","Security Solution",IF(F11504="Dropbox","Standalone",IF(F11504="LF Exciter","Standalone",IF(OR(F11504="Monitor",F11504="Virtual Wall"),IF(VLOOKUP(H11504,IRDeviceDetails!$A$1:$B$10000,2,FALSE)=0,"Standalone",IF(ISNUMBER(MATCH(H11504,ConfigGrouping!$D$1:$D$10000,0)),"Primary","Secondary")),"")))))))))</f>
        <v/>
      </c>
    </row>
    <row r="11505" spans="5:5" ht="15" customHeight="1" x14ac:dyDescent="0.35">
      <c r="E11505" s="11" t="str">
        <f>IF(F11505="Primary Timing Controller","Timing",IF(F11505="Secondary Timing Controller","Timing",IF(F11505="Star","Ethernet",IF(F11505="Door Controller","Security Solution",IF(F11505="Elevator Controller","Security Solution",IF(F11505="Range Extender","Security Solution",IF(F11505="Dropbox","Standalone",IF(F11505="LF Exciter","Standalone",IF(OR(F11505="Monitor",F11505="Virtual Wall"),IF(VLOOKUP(H11505,IRDeviceDetails!$A$1:$B$10000,2,FALSE)=0,"Standalone",IF(ISNUMBER(MATCH(H11505,ConfigGrouping!$D$1:$D$10000,0)),"Primary","Secondary")),"")))))))))</f>
        <v/>
      </c>
    </row>
    <row r="11506" spans="5:5" ht="15" customHeight="1" x14ac:dyDescent="0.35">
      <c r="E11506" s="11" t="str">
        <f>IF(F11506="Primary Timing Controller","Timing",IF(F11506="Secondary Timing Controller","Timing",IF(F11506="Star","Ethernet",IF(F11506="Door Controller","Security Solution",IF(F11506="Elevator Controller","Security Solution",IF(F11506="Range Extender","Security Solution",IF(F11506="Dropbox","Standalone",IF(F11506="LF Exciter","Standalone",IF(OR(F11506="Monitor",F11506="Virtual Wall"),IF(VLOOKUP(H11506,IRDeviceDetails!$A$1:$B$10000,2,FALSE)=0,"Standalone",IF(ISNUMBER(MATCH(H11506,ConfigGrouping!$D$1:$D$10000,0)),"Primary","Secondary")),"")))))))))</f>
        <v/>
      </c>
    </row>
    <row r="11507" spans="5:5" ht="15" customHeight="1" x14ac:dyDescent="0.35">
      <c r="E11507" s="11" t="str">
        <f>IF(F11507="Primary Timing Controller","Timing",IF(F11507="Secondary Timing Controller","Timing",IF(F11507="Star","Ethernet",IF(F11507="Door Controller","Security Solution",IF(F11507="Elevator Controller","Security Solution",IF(F11507="Range Extender","Security Solution",IF(F11507="Dropbox","Standalone",IF(F11507="LF Exciter","Standalone",IF(OR(F11507="Monitor",F11507="Virtual Wall"),IF(VLOOKUP(H11507,IRDeviceDetails!$A$1:$B$10000,2,FALSE)=0,"Standalone",IF(ISNUMBER(MATCH(H11507,ConfigGrouping!$D$1:$D$10000,0)),"Primary","Secondary")),"")))))))))</f>
        <v/>
      </c>
    </row>
    <row r="11508" spans="5:5" ht="15" customHeight="1" x14ac:dyDescent="0.35">
      <c r="E11508" s="11" t="str">
        <f>IF(F11508="Primary Timing Controller","Timing",IF(F11508="Secondary Timing Controller","Timing",IF(F11508="Star","Ethernet",IF(F11508="Door Controller","Security Solution",IF(F11508="Elevator Controller","Security Solution",IF(F11508="Range Extender","Security Solution",IF(F11508="Dropbox","Standalone",IF(F11508="LF Exciter","Standalone",IF(OR(F11508="Monitor",F11508="Virtual Wall"),IF(VLOOKUP(H11508,IRDeviceDetails!$A$1:$B$10000,2,FALSE)=0,"Standalone",IF(ISNUMBER(MATCH(H11508,ConfigGrouping!$D$1:$D$10000,0)),"Primary","Secondary")),"")))))))))</f>
        <v/>
      </c>
    </row>
    <row r="11509" spans="5:5" ht="15" customHeight="1" x14ac:dyDescent="0.35">
      <c r="E11509" s="11" t="str">
        <f>IF(F11509="Primary Timing Controller","Timing",IF(F11509="Secondary Timing Controller","Timing",IF(F11509="Star","Ethernet",IF(F11509="Door Controller","Security Solution",IF(F11509="Elevator Controller","Security Solution",IF(F11509="Range Extender","Security Solution",IF(F11509="Dropbox","Standalone",IF(F11509="LF Exciter","Standalone",IF(OR(F11509="Monitor",F11509="Virtual Wall"),IF(VLOOKUP(H11509,IRDeviceDetails!$A$1:$B$10000,2,FALSE)=0,"Standalone",IF(ISNUMBER(MATCH(H11509,ConfigGrouping!$D$1:$D$10000,0)),"Primary","Secondary")),"")))))))))</f>
        <v/>
      </c>
    </row>
    <row r="11510" spans="5:5" ht="15" customHeight="1" x14ac:dyDescent="0.35">
      <c r="E11510" s="11" t="str">
        <f>IF(F11510="Primary Timing Controller","Timing",IF(F11510="Secondary Timing Controller","Timing",IF(F11510="Star","Ethernet",IF(F11510="Door Controller","Security Solution",IF(F11510="Elevator Controller","Security Solution",IF(F11510="Range Extender","Security Solution",IF(F11510="Dropbox","Standalone",IF(F11510="LF Exciter","Standalone",IF(OR(F11510="Monitor",F11510="Virtual Wall"),IF(VLOOKUP(H11510,IRDeviceDetails!$A$1:$B$10000,2,FALSE)=0,"Standalone",IF(ISNUMBER(MATCH(H11510,ConfigGrouping!$D$1:$D$10000,0)),"Primary","Secondary")),"")))))))))</f>
        <v/>
      </c>
    </row>
    <row r="11511" spans="5:5" ht="15" customHeight="1" x14ac:dyDescent="0.35">
      <c r="E11511" s="11" t="str">
        <f>IF(F11511="Primary Timing Controller","Timing",IF(F11511="Secondary Timing Controller","Timing",IF(F11511="Star","Ethernet",IF(F11511="Door Controller","Security Solution",IF(F11511="Elevator Controller","Security Solution",IF(F11511="Range Extender","Security Solution",IF(F11511="Dropbox","Standalone",IF(F11511="LF Exciter","Standalone",IF(OR(F11511="Monitor",F11511="Virtual Wall"),IF(VLOOKUP(H11511,IRDeviceDetails!$A$1:$B$10000,2,FALSE)=0,"Standalone",IF(ISNUMBER(MATCH(H11511,ConfigGrouping!$D$1:$D$10000,0)),"Primary","Secondary")),"")))))))))</f>
        <v/>
      </c>
    </row>
    <row r="11512" spans="5:5" ht="15" customHeight="1" x14ac:dyDescent="0.35">
      <c r="E11512" s="11" t="str">
        <f>IF(F11512="Primary Timing Controller","Timing",IF(F11512="Secondary Timing Controller","Timing",IF(F11512="Star","Ethernet",IF(F11512="Door Controller","Security Solution",IF(F11512="Elevator Controller","Security Solution",IF(F11512="Range Extender","Security Solution",IF(F11512="Dropbox","Standalone",IF(F11512="LF Exciter","Standalone",IF(OR(F11512="Monitor",F11512="Virtual Wall"),IF(VLOOKUP(H11512,IRDeviceDetails!$A$1:$B$10000,2,FALSE)=0,"Standalone",IF(ISNUMBER(MATCH(H11512,ConfigGrouping!$D$1:$D$10000,0)),"Primary","Secondary")),"")))))))))</f>
        <v/>
      </c>
    </row>
    <row r="11513" spans="5:5" ht="15" customHeight="1" x14ac:dyDescent="0.35">
      <c r="E11513" s="11" t="str">
        <f>IF(F11513="Primary Timing Controller","Timing",IF(F11513="Secondary Timing Controller","Timing",IF(F11513="Star","Ethernet",IF(F11513="Door Controller","Security Solution",IF(F11513="Elevator Controller","Security Solution",IF(F11513="Range Extender","Security Solution",IF(F11513="Dropbox","Standalone",IF(F11513="LF Exciter","Standalone",IF(OR(F11513="Monitor",F11513="Virtual Wall"),IF(VLOOKUP(H11513,IRDeviceDetails!$A$1:$B$10000,2,FALSE)=0,"Standalone",IF(ISNUMBER(MATCH(H11513,ConfigGrouping!$D$1:$D$10000,0)),"Primary","Secondary")),"")))))))))</f>
        <v/>
      </c>
    </row>
    <row r="11514" spans="5:5" ht="15" customHeight="1" x14ac:dyDescent="0.35">
      <c r="E11514" s="11" t="str">
        <f>IF(F11514="Primary Timing Controller","Timing",IF(F11514="Secondary Timing Controller","Timing",IF(F11514="Star","Ethernet",IF(F11514="Door Controller","Security Solution",IF(F11514="Elevator Controller","Security Solution",IF(F11514="Range Extender","Security Solution",IF(F11514="Dropbox","Standalone",IF(F11514="LF Exciter","Standalone",IF(OR(F11514="Monitor",F11514="Virtual Wall"),IF(VLOOKUP(H11514,IRDeviceDetails!$A$1:$B$10000,2,FALSE)=0,"Standalone",IF(ISNUMBER(MATCH(H11514,ConfigGrouping!$D$1:$D$10000,0)),"Primary","Secondary")),"")))))))))</f>
        <v/>
      </c>
    </row>
    <row r="11515" spans="5:5" ht="15" customHeight="1" x14ac:dyDescent="0.35">
      <c r="E11515" s="11" t="str">
        <f>IF(F11515="Primary Timing Controller","Timing",IF(F11515="Secondary Timing Controller","Timing",IF(F11515="Star","Ethernet",IF(F11515="Door Controller","Security Solution",IF(F11515="Elevator Controller","Security Solution",IF(F11515="Range Extender","Security Solution",IF(F11515="Dropbox","Standalone",IF(F11515="LF Exciter","Standalone",IF(OR(F11515="Monitor",F11515="Virtual Wall"),IF(VLOOKUP(H11515,IRDeviceDetails!$A$1:$B$10000,2,FALSE)=0,"Standalone",IF(ISNUMBER(MATCH(H11515,ConfigGrouping!$D$1:$D$10000,0)),"Primary","Secondary")),"")))))))))</f>
        <v/>
      </c>
    </row>
    <row r="11516" spans="5:5" ht="15" customHeight="1" x14ac:dyDescent="0.35">
      <c r="E11516" s="11" t="str">
        <f>IF(F11516="Primary Timing Controller","Timing",IF(F11516="Secondary Timing Controller","Timing",IF(F11516="Star","Ethernet",IF(F11516="Door Controller","Security Solution",IF(F11516="Elevator Controller","Security Solution",IF(F11516="Range Extender","Security Solution",IF(F11516="Dropbox","Standalone",IF(F11516="LF Exciter","Standalone",IF(OR(F11516="Monitor",F11516="Virtual Wall"),IF(VLOOKUP(H11516,IRDeviceDetails!$A$1:$B$10000,2,FALSE)=0,"Standalone",IF(ISNUMBER(MATCH(H11516,ConfigGrouping!$D$1:$D$10000,0)),"Primary","Secondary")),"")))))))))</f>
        <v/>
      </c>
    </row>
    <row r="11517" spans="5:5" ht="15" customHeight="1" x14ac:dyDescent="0.35">
      <c r="E11517" s="11" t="str">
        <f>IF(F11517="Primary Timing Controller","Timing",IF(F11517="Secondary Timing Controller","Timing",IF(F11517="Star","Ethernet",IF(F11517="Door Controller","Security Solution",IF(F11517="Elevator Controller","Security Solution",IF(F11517="Range Extender","Security Solution",IF(F11517="Dropbox","Standalone",IF(F11517="LF Exciter","Standalone",IF(OR(F11517="Monitor",F11517="Virtual Wall"),IF(VLOOKUP(H11517,IRDeviceDetails!$A$1:$B$10000,2,FALSE)=0,"Standalone",IF(ISNUMBER(MATCH(H11517,ConfigGrouping!$D$1:$D$10000,0)),"Primary","Secondary")),"")))))))))</f>
        <v/>
      </c>
    </row>
    <row r="11518" spans="5:5" ht="15" customHeight="1" x14ac:dyDescent="0.35">
      <c r="E11518" s="11" t="str">
        <f>IF(F11518="Primary Timing Controller","Timing",IF(F11518="Secondary Timing Controller","Timing",IF(F11518="Star","Ethernet",IF(F11518="Door Controller","Security Solution",IF(F11518="Elevator Controller","Security Solution",IF(F11518="Range Extender","Security Solution",IF(F11518="Dropbox","Standalone",IF(F11518="LF Exciter","Standalone",IF(OR(F11518="Monitor",F11518="Virtual Wall"),IF(VLOOKUP(H11518,IRDeviceDetails!$A$1:$B$10000,2,FALSE)=0,"Standalone",IF(ISNUMBER(MATCH(H11518,ConfigGrouping!$D$1:$D$10000,0)),"Primary","Secondary")),"")))))))))</f>
        <v/>
      </c>
    </row>
    <row r="11519" spans="5:5" ht="15" customHeight="1" x14ac:dyDescent="0.35">
      <c r="E11519" s="11" t="str">
        <f>IF(F11519="Primary Timing Controller","Timing",IF(F11519="Secondary Timing Controller","Timing",IF(F11519="Star","Ethernet",IF(F11519="Door Controller","Security Solution",IF(F11519="Elevator Controller","Security Solution",IF(F11519="Range Extender","Security Solution",IF(F11519="Dropbox","Standalone",IF(F11519="LF Exciter","Standalone",IF(OR(F11519="Monitor",F11519="Virtual Wall"),IF(VLOOKUP(H11519,IRDeviceDetails!$A$1:$B$10000,2,FALSE)=0,"Standalone",IF(ISNUMBER(MATCH(H11519,ConfigGrouping!$D$1:$D$10000,0)),"Primary","Secondary")),"")))))))))</f>
        <v/>
      </c>
    </row>
    <row r="11520" spans="5:5" ht="15" customHeight="1" x14ac:dyDescent="0.35">
      <c r="E11520" s="11" t="str">
        <f>IF(F11520="Primary Timing Controller","Timing",IF(F11520="Secondary Timing Controller","Timing",IF(F11520="Star","Ethernet",IF(F11520="Door Controller","Security Solution",IF(F11520="Elevator Controller","Security Solution",IF(F11520="Range Extender","Security Solution",IF(F11520="Dropbox","Standalone",IF(F11520="LF Exciter","Standalone",IF(OR(F11520="Monitor",F11520="Virtual Wall"),IF(VLOOKUP(H11520,IRDeviceDetails!$A$1:$B$10000,2,FALSE)=0,"Standalone",IF(ISNUMBER(MATCH(H11520,ConfigGrouping!$D$1:$D$10000,0)),"Primary","Secondary")),"")))))))))</f>
        <v/>
      </c>
    </row>
    <row r="11521" spans="5:5" ht="15" customHeight="1" x14ac:dyDescent="0.35">
      <c r="E11521" s="11" t="str">
        <f>IF(F11521="Primary Timing Controller","Timing",IF(F11521="Secondary Timing Controller","Timing",IF(F11521="Star","Ethernet",IF(F11521="Door Controller","Security Solution",IF(F11521="Elevator Controller","Security Solution",IF(F11521="Range Extender","Security Solution",IF(F11521="Dropbox","Standalone",IF(F11521="LF Exciter","Standalone",IF(OR(F11521="Monitor",F11521="Virtual Wall"),IF(VLOOKUP(H11521,IRDeviceDetails!$A$1:$B$10000,2,FALSE)=0,"Standalone",IF(ISNUMBER(MATCH(H11521,ConfigGrouping!$D$1:$D$10000,0)),"Primary","Secondary")),"")))))))))</f>
        <v/>
      </c>
    </row>
    <row r="11522" spans="5:5" ht="15" customHeight="1" x14ac:dyDescent="0.35">
      <c r="E11522" s="11" t="str">
        <f>IF(F11522="Primary Timing Controller","Timing",IF(F11522="Secondary Timing Controller","Timing",IF(F11522="Star","Ethernet",IF(F11522="Door Controller","Security Solution",IF(F11522="Elevator Controller","Security Solution",IF(F11522="Range Extender","Security Solution",IF(F11522="Dropbox","Standalone",IF(F11522="LF Exciter","Standalone",IF(OR(F11522="Monitor",F11522="Virtual Wall"),IF(VLOOKUP(H11522,IRDeviceDetails!$A$1:$B$10000,2,FALSE)=0,"Standalone",IF(ISNUMBER(MATCH(H11522,ConfigGrouping!$D$1:$D$10000,0)),"Primary","Secondary")),"")))))))))</f>
        <v/>
      </c>
    </row>
    <row r="11523" spans="5:5" ht="15" customHeight="1" x14ac:dyDescent="0.35">
      <c r="E11523" s="11" t="str">
        <f>IF(F11523="Primary Timing Controller","Timing",IF(F11523="Secondary Timing Controller","Timing",IF(F11523="Star","Ethernet",IF(F11523="Door Controller","Security Solution",IF(F11523="Elevator Controller","Security Solution",IF(F11523="Range Extender","Security Solution",IF(F11523="Dropbox","Standalone",IF(F11523="LF Exciter","Standalone",IF(OR(F11523="Monitor",F11523="Virtual Wall"),IF(VLOOKUP(H11523,IRDeviceDetails!$A$1:$B$10000,2,FALSE)=0,"Standalone",IF(ISNUMBER(MATCH(H11523,ConfigGrouping!$D$1:$D$10000,0)),"Primary","Secondary")),"")))))))))</f>
        <v/>
      </c>
    </row>
    <row r="11524" spans="5:5" ht="15" customHeight="1" x14ac:dyDescent="0.35">
      <c r="E11524" s="11" t="str">
        <f>IF(F11524="Primary Timing Controller","Timing",IF(F11524="Secondary Timing Controller","Timing",IF(F11524="Star","Ethernet",IF(F11524="Door Controller","Security Solution",IF(F11524="Elevator Controller","Security Solution",IF(F11524="Range Extender","Security Solution",IF(F11524="Dropbox","Standalone",IF(F11524="LF Exciter","Standalone",IF(OR(F11524="Monitor",F11524="Virtual Wall"),IF(VLOOKUP(H11524,IRDeviceDetails!$A$1:$B$10000,2,FALSE)=0,"Standalone",IF(ISNUMBER(MATCH(H11524,ConfigGrouping!$D$1:$D$10000,0)),"Primary","Secondary")),"")))))))))</f>
        <v/>
      </c>
    </row>
    <row r="11525" spans="5:5" ht="15" customHeight="1" x14ac:dyDescent="0.35">
      <c r="E11525" s="11" t="str">
        <f>IF(F11525="Primary Timing Controller","Timing",IF(F11525="Secondary Timing Controller","Timing",IF(F11525="Star","Ethernet",IF(F11525="Door Controller","Security Solution",IF(F11525="Elevator Controller","Security Solution",IF(F11525="Range Extender","Security Solution",IF(F11525="Dropbox","Standalone",IF(F11525="LF Exciter","Standalone",IF(OR(F11525="Monitor",F11525="Virtual Wall"),IF(VLOOKUP(H11525,IRDeviceDetails!$A$1:$B$10000,2,FALSE)=0,"Standalone",IF(ISNUMBER(MATCH(H11525,ConfigGrouping!$D$1:$D$10000,0)),"Primary","Secondary")),"")))))))))</f>
        <v/>
      </c>
    </row>
    <row r="11526" spans="5:5" ht="15" customHeight="1" x14ac:dyDescent="0.35">
      <c r="E11526" s="11" t="str">
        <f>IF(F11526="Primary Timing Controller","Timing",IF(F11526="Secondary Timing Controller","Timing",IF(F11526="Star","Ethernet",IF(F11526="Door Controller","Security Solution",IF(F11526="Elevator Controller","Security Solution",IF(F11526="Range Extender","Security Solution",IF(F11526="Dropbox","Standalone",IF(F11526="LF Exciter","Standalone",IF(OR(F11526="Monitor",F11526="Virtual Wall"),IF(VLOOKUP(H11526,IRDeviceDetails!$A$1:$B$10000,2,FALSE)=0,"Standalone",IF(ISNUMBER(MATCH(H11526,ConfigGrouping!$D$1:$D$10000,0)),"Primary","Secondary")),"")))))))))</f>
        <v/>
      </c>
    </row>
    <row r="11527" spans="5:5" ht="15" customHeight="1" x14ac:dyDescent="0.35">
      <c r="E11527" s="11" t="str">
        <f>IF(F11527="Primary Timing Controller","Timing",IF(F11527="Secondary Timing Controller","Timing",IF(F11527="Star","Ethernet",IF(F11527="Door Controller","Security Solution",IF(F11527="Elevator Controller","Security Solution",IF(F11527="Range Extender","Security Solution",IF(F11527="Dropbox","Standalone",IF(F11527="LF Exciter","Standalone",IF(OR(F11527="Monitor",F11527="Virtual Wall"),IF(VLOOKUP(H11527,IRDeviceDetails!$A$1:$B$10000,2,FALSE)=0,"Standalone",IF(ISNUMBER(MATCH(H11527,ConfigGrouping!$D$1:$D$10000,0)),"Primary","Secondary")),"")))))))))</f>
        <v/>
      </c>
    </row>
    <row r="11528" spans="5:5" ht="15" customHeight="1" x14ac:dyDescent="0.35">
      <c r="E11528" s="11" t="str">
        <f>IF(F11528="Primary Timing Controller","Timing",IF(F11528="Secondary Timing Controller","Timing",IF(F11528="Star","Ethernet",IF(F11528="Door Controller","Security Solution",IF(F11528="Elevator Controller","Security Solution",IF(F11528="Range Extender","Security Solution",IF(F11528="Dropbox","Standalone",IF(F11528="LF Exciter","Standalone",IF(OR(F11528="Monitor",F11528="Virtual Wall"),IF(VLOOKUP(H11528,IRDeviceDetails!$A$1:$B$10000,2,FALSE)=0,"Standalone",IF(ISNUMBER(MATCH(H11528,ConfigGrouping!$D$1:$D$10000,0)),"Primary","Secondary")),"")))))))))</f>
        <v/>
      </c>
    </row>
    <row r="11529" spans="5:5" ht="15" customHeight="1" x14ac:dyDescent="0.35">
      <c r="E11529" s="11" t="str">
        <f>IF(F11529="Primary Timing Controller","Timing",IF(F11529="Secondary Timing Controller","Timing",IF(F11529="Star","Ethernet",IF(F11529="Door Controller","Security Solution",IF(F11529="Elevator Controller","Security Solution",IF(F11529="Range Extender","Security Solution",IF(F11529="Dropbox","Standalone",IF(F11529="LF Exciter","Standalone",IF(OR(F11529="Monitor",F11529="Virtual Wall"),IF(VLOOKUP(H11529,IRDeviceDetails!$A$1:$B$10000,2,FALSE)=0,"Standalone",IF(ISNUMBER(MATCH(H11529,ConfigGrouping!$D$1:$D$10000,0)),"Primary","Secondary")),"")))))))))</f>
        <v/>
      </c>
    </row>
    <row r="11530" spans="5:5" ht="15" customHeight="1" x14ac:dyDescent="0.35">
      <c r="E11530" s="11" t="str">
        <f>IF(F11530="Primary Timing Controller","Timing",IF(F11530="Secondary Timing Controller","Timing",IF(F11530="Star","Ethernet",IF(F11530="Door Controller","Security Solution",IF(F11530="Elevator Controller","Security Solution",IF(F11530="Range Extender","Security Solution",IF(F11530="Dropbox","Standalone",IF(F11530="LF Exciter","Standalone",IF(OR(F11530="Monitor",F11530="Virtual Wall"),IF(VLOOKUP(H11530,IRDeviceDetails!$A$1:$B$10000,2,FALSE)=0,"Standalone",IF(ISNUMBER(MATCH(H11530,ConfigGrouping!$D$1:$D$10000,0)),"Primary","Secondary")),"")))))))))</f>
        <v/>
      </c>
    </row>
    <row r="11531" spans="5:5" ht="15" customHeight="1" x14ac:dyDescent="0.35">
      <c r="E11531" s="11" t="str">
        <f>IF(F11531="Primary Timing Controller","Timing",IF(F11531="Secondary Timing Controller","Timing",IF(F11531="Star","Ethernet",IF(F11531="Door Controller","Security Solution",IF(F11531="Elevator Controller","Security Solution",IF(F11531="Range Extender","Security Solution",IF(F11531="Dropbox","Standalone",IF(F11531="LF Exciter","Standalone",IF(OR(F11531="Monitor",F11531="Virtual Wall"),IF(VLOOKUP(H11531,IRDeviceDetails!$A$1:$B$10000,2,FALSE)=0,"Standalone",IF(ISNUMBER(MATCH(H11531,ConfigGrouping!$D$1:$D$10000,0)),"Primary","Secondary")),"")))))))))</f>
        <v/>
      </c>
    </row>
    <row r="11532" spans="5:5" ht="15" customHeight="1" x14ac:dyDescent="0.35">
      <c r="E11532" s="11" t="str">
        <f>IF(F11532="Primary Timing Controller","Timing",IF(F11532="Secondary Timing Controller","Timing",IF(F11532="Star","Ethernet",IF(F11532="Door Controller","Security Solution",IF(F11532="Elevator Controller","Security Solution",IF(F11532="Range Extender","Security Solution",IF(F11532="Dropbox","Standalone",IF(F11532="LF Exciter","Standalone",IF(OR(F11532="Monitor",F11532="Virtual Wall"),IF(VLOOKUP(H11532,IRDeviceDetails!$A$1:$B$10000,2,FALSE)=0,"Standalone",IF(ISNUMBER(MATCH(H11532,ConfigGrouping!$D$1:$D$10000,0)),"Primary","Secondary")),"")))))))))</f>
        <v/>
      </c>
    </row>
    <row r="11533" spans="5:5" ht="15" customHeight="1" x14ac:dyDescent="0.35">
      <c r="E11533" s="11" t="str">
        <f>IF(F11533="Primary Timing Controller","Timing",IF(F11533="Secondary Timing Controller","Timing",IF(F11533="Star","Ethernet",IF(F11533="Door Controller","Security Solution",IF(F11533="Elevator Controller","Security Solution",IF(F11533="Range Extender","Security Solution",IF(F11533="Dropbox","Standalone",IF(F11533="LF Exciter","Standalone",IF(OR(F11533="Monitor",F11533="Virtual Wall"),IF(VLOOKUP(H11533,IRDeviceDetails!$A$1:$B$10000,2,FALSE)=0,"Standalone",IF(ISNUMBER(MATCH(H11533,ConfigGrouping!$D$1:$D$10000,0)),"Primary","Secondary")),"")))))))))</f>
        <v/>
      </c>
    </row>
    <row r="11534" spans="5:5" ht="15" customHeight="1" x14ac:dyDescent="0.35">
      <c r="E11534" s="11" t="str">
        <f>IF(F11534="Primary Timing Controller","Timing",IF(F11534="Secondary Timing Controller","Timing",IF(F11534="Star","Ethernet",IF(F11534="Door Controller","Security Solution",IF(F11534="Elevator Controller","Security Solution",IF(F11534="Range Extender","Security Solution",IF(F11534="Dropbox","Standalone",IF(F11534="LF Exciter","Standalone",IF(OR(F11534="Monitor",F11534="Virtual Wall"),IF(VLOOKUP(H11534,IRDeviceDetails!$A$1:$B$10000,2,FALSE)=0,"Standalone",IF(ISNUMBER(MATCH(H11534,ConfigGrouping!$D$1:$D$10000,0)),"Primary","Secondary")),"")))))))))</f>
        <v/>
      </c>
    </row>
    <row r="11535" spans="5:5" ht="15" customHeight="1" x14ac:dyDescent="0.35">
      <c r="E11535" s="11" t="str">
        <f>IF(F11535="Primary Timing Controller","Timing",IF(F11535="Secondary Timing Controller","Timing",IF(F11535="Star","Ethernet",IF(F11535="Door Controller","Security Solution",IF(F11535="Elevator Controller","Security Solution",IF(F11535="Range Extender","Security Solution",IF(F11535="Dropbox","Standalone",IF(F11535="LF Exciter","Standalone",IF(OR(F11535="Monitor",F11535="Virtual Wall"),IF(VLOOKUP(H11535,IRDeviceDetails!$A$1:$B$10000,2,FALSE)=0,"Standalone",IF(ISNUMBER(MATCH(H11535,ConfigGrouping!$D$1:$D$10000,0)),"Primary","Secondary")),"")))))))))</f>
        <v/>
      </c>
    </row>
    <row r="11536" spans="5:5" ht="15" customHeight="1" x14ac:dyDescent="0.35">
      <c r="E11536" s="11" t="str">
        <f>IF(F11536="Primary Timing Controller","Timing",IF(F11536="Secondary Timing Controller","Timing",IF(F11536="Star","Ethernet",IF(F11536="Door Controller","Security Solution",IF(F11536="Elevator Controller","Security Solution",IF(F11536="Range Extender","Security Solution",IF(F11536="Dropbox","Standalone",IF(F11536="LF Exciter","Standalone",IF(OR(F11536="Monitor",F11536="Virtual Wall"),IF(VLOOKUP(H11536,IRDeviceDetails!$A$1:$B$10000,2,FALSE)=0,"Standalone",IF(ISNUMBER(MATCH(H11536,ConfigGrouping!$D$1:$D$10000,0)),"Primary","Secondary")),"")))))))))</f>
        <v/>
      </c>
    </row>
    <row r="11537" spans="5:5" ht="15" customHeight="1" x14ac:dyDescent="0.35">
      <c r="E11537" s="11" t="str">
        <f>IF(F11537="Primary Timing Controller","Timing",IF(F11537="Secondary Timing Controller","Timing",IF(F11537="Star","Ethernet",IF(F11537="Door Controller","Security Solution",IF(F11537="Elevator Controller","Security Solution",IF(F11537="Range Extender","Security Solution",IF(F11537="Dropbox","Standalone",IF(F11537="LF Exciter","Standalone",IF(OR(F11537="Monitor",F11537="Virtual Wall"),IF(VLOOKUP(H11537,IRDeviceDetails!$A$1:$B$10000,2,FALSE)=0,"Standalone",IF(ISNUMBER(MATCH(H11537,ConfigGrouping!$D$1:$D$10000,0)),"Primary","Secondary")),"")))))))))</f>
        <v/>
      </c>
    </row>
    <row r="11538" spans="5:5" ht="15" customHeight="1" x14ac:dyDescent="0.35">
      <c r="E11538" s="11" t="str">
        <f>IF(F11538="Primary Timing Controller","Timing",IF(F11538="Secondary Timing Controller","Timing",IF(F11538="Star","Ethernet",IF(F11538="Door Controller","Security Solution",IF(F11538="Elevator Controller","Security Solution",IF(F11538="Range Extender","Security Solution",IF(F11538="Dropbox","Standalone",IF(F11538="LF Exciter","Standalone",IF(OR(F11538="Monitor",F11538="Virtual Wall"),IF(VLOOKUP(H11538,IRDeviceDetails!$A$1:$B$10000,2,FALSE)=0,"Standalone",IF(ISNUMBER(MATCH(H11538,ConfigGrouping!$D$1:$D$10000,0)),"Primary","Secondary")),"")))))))))</f>
        <v/>
      </c>
    </row>
    <row r="11539" spans="5:5" ht="15" customHeight="1" x14ac:dyDescent="0.35">
      <c r="E11539" s="11" t="str">
        <f>IF(F11539="Primary Timing Controller","Timing",IF(F11539="Secondary Timing Controller","Timing",IF(F11539="Star","Ethernet",IF(F11539="Door Controller","Security Solution",IF(F11539="Elevator Controller","Security Solution",IF(F11539="Range Extender","Security Solution",IF(F11539="Dropbox","Standalone",IF(F11539="LF Exciter","Standalone",IF(OR(F11539="Monitor",F11539="Virtual Wall"),IF(VLOOKUP(H11539,IRDeviceDetails!$A$1:$B$10000,2,FALSE)=0,"Standalone",IF(ISNUMBER(MATCH(H11539,ConfigGrouping!$D$1:$D$10000,0)),"Primary","Secondary")),"")))))))))</f>
        <v/>
      </c>
    </row>
    <row r="11540" spans="5:5" ht="15" customHeight="1" x14ac:dyDescent="0.35">
      <c r="E11540" s="11" t="str">
        <f>IF(F11540="Primary Timing Controller","Timing",IF(F11540="Secondary Timing Controller","Timing",IF(F11540="Star","Ethernet",IF(F11540="Door Controller","Security Solution",IF(F11540="Elevator Controller","Security Solution",IF(F11540="Range Extender","Security Solution",IF(F11540="Dropbox","Standalone",IF(F11540="LF Exciter","Standalone",IF(OR(F11540="Monitor",F11540="Virtual Wall"),IF(VLOOKUP(H11540,IRDeviceDetails!$A$1:$B$10000,2,FALSE)=0,"Standalone",IF(ISNUMBER(MATCH(H11540,ConfigGrouping!$D$1:$D$10000,0)),"Primary","Secondary")),"")))))))))</f>
        <v/>
      </c>
    </row>
    <row r="11541" spans="5:5" ht="15" customHeight="1" x14ac:dyDescent="0.35">
      <c r="E11541" s="11" t="str">
        <f>IF(F11541="Primary Timing Controller","Timing",IF(F11541="Secondary Timing Controller","Timing",IF(F11541="Star","Ethernet",IF(F11541="Door Controller","Security Solution",IF(F11541="Elevator Controller","Security Solution",IF(F11541="Range Extender","Security Solution",IF(F11541="Dropbox","Standalone",IF(F11541="LF Exciter","Standalone",IF(OR(F11541="Monitor",F11541="Virtual Wall"),IF(VLOOKUP(H11541,IRDeviceDetails!$A$1:$B$10000,2,FALSE)=0,"Standalone",IF(ISNUMBER(MATCH(H11541,ConfigGrouping!$D$1:$D$10000,0)),"Primary","Secondary")),"")))))))))</f>
        <v/>
      </c>
    </row>
    <row r="11542" spans="5:5" ht="15" customHeight="1" x14ac:dyDescent="0.35">
      <c r="E11542" s="11" t="str">
        <f>IF(F11542="Primary Timing Controller","Timing",IF(F11542="Secondary Timing Controller","Timing",IF(F11542="Star","Ethernet",IF(F11542="Door Controller","Security Solution",IF(F11542="Elevator Controller","Security Solution",IF(F11542="Range Extender","Security Solution",IF(F11542="Dropbox","Standalone",IF(F11542="LF Exciter","Standalone",IF(OR(F11542="Monitor",F11542="Virtual Wall"),IF(VLOOKUP(H11542,IRDeviceDetails!$A$1:$B$10000,2,FALSE)=0,"Standalone",IF(ISNUMBER(MATCH(H11542,ConfigGrouping!$D$1:$D$10000,0)),"Primary","Secondary")),"")))))))))</f>
        <v/>
      </c>
    </row>
    <row r="11543" spans="5:5" ht="15" customHeight="1" x14ac:dyDescent="0.35">
      <c r="E11543" s="11" t="str">
        <f>IF(F11543="Primary Timing Controller","Timing",IF(F11543="Secondary Timing Controller","Timing",IF(F11543="Star","Ethernet",IF(F11543="Door Controller","Security Solution",IF(F11543="Elevator Controller","Security Solution",IF(F11543="Range Extender","Security Solution",IF(F11543="Dropbox","Standalone",IF(F11543="LF Exciter","Standalone",IF(OR(F11543="Monitor",F11543="Virtual Wall"),IF(VLOOKUP(H11543,IRDeviceDetails!$A$1:$B$10000,2,FALSE)=0,"Standalone",IF(ISNUMBER(MATCH(H11543,ConfigGrouping!$D$1:$D$10000,0)),"Primary","Secondary")),"")))))))))</f>
        <v/>
      </c>
    </row>
    <row r="11544" spans="5:5" ht="15" customHeight="1" x14ac:dyDescent="0.35">
      <c r="E11544" s="11" t="str">
        <f>IF(F11544="Primary Timing Controller","Timing",IF(F11544="Secondary Timing Controller","Timing",IF(F11544="Star","Ethernet",IF(F11544="Door Controller","Security Solution",IF(F11544="Elevator Controller","Security Solution",IF(F11544="Range Extender","Security Solution",IF(F11544="Dropbox","Standalone",IF(F11544="LF Exciter","Standalone",IF(OR(F11544="Monitor",F11544="Virtual Wall"),IF(VLOOKUP(H11544,IRDeviceDetails!$A$1:$B$10000,2,FALSE)=0,"Standalone",IF(ISNUMBER(MATCH(H11544,ConfigGrouping!$D$1:$D$10000,0)),"Primary","Secondary")),"")))))))))</f>
        <v/>
      </c>
    </row>
    <row r="11545" spans="5:5" ht="15" customHeight="1" x14ac:dyDescent="0.35">
      <c r="E11545" s="11" t="str">
        <f>IF(F11545="Primary Timing Controller","Timing",IF(F11545="Secondary Timing Controller","Timing",IF(F11545="Star","Ethernet",IF(F11545="Door Controller","Security Solution",IF(F11545="Elevator Controller","Security Solution",IF(F11545="Range Extender","Security Solution",IF(F11545="Dropbox","Standalone",IF(F11545="LF Exciter","Standalone",IF(OR(F11545="Monitor",F11545="Virtual Wall"),IF(VLOOKUP(H11545,IRDeviceDetails!$A$1:$B$10000,2,FALSE)=0,"Standalone",IF(ISNUMBER(MATCH(H11545,ConfigGrouping!$D$1:$D$10000,0)),"Primary","Secondary")),"")))))))))</f>
        <v/>
      </c>
    </row>
    <row r="11546" spans="5:5" ht="15" customHeight="1" x14ac:dyDescent="0.35">
      <c r="E11546" s="11" t="str">
        <f>IF(F11546="Primary Timing Controller","Timing",IF(F11546="Secondary Timing Controller","Timing",IF(F11546="Star","Ethernet",IF(F11546="Door Controller","Security Solution",IF(F11546="Elevator Controller","Security Solution",IF(F11546="Range Extender","Security Solution",IF(F11546="Dropbox","Standalone",IF(F11546="LF Exciter","Standalone",IF(OR(F11546="Monitor",F11546="Virtual Wall"),IF(VLOOKUP(H11546,IRDeviceDetails!$A$1:$B$10000,2,FALSE)=0,"Standalone",IF(ISNUMBER(MATCH(H11546,ConfigGrouping!$D$1:$D$10000,0)),"Primary","Secondary")),"")))))))))</f>
        <v/>
      </c>
    </row>
    <row r="11547" spans="5:5" ht="15" customHeight="1" x14ac:dyDescent="0.35">
      <c r="E11547" s="11" t="str">
        <f>IF(F11547="Primary Timing Controller","Timing",IF(F11547="Secondary Timing Controller","Timing",IF(F11547="Star","Ethernet",IF(F11547="Door Controller","Security Solution",IF(F11547="Elevator Controller","Security Solution",IF(F11547="Range Extender","Security Solution",IF(F11547="Dropbox","Standalone",IF(F11547="LF Exciter","Standalone",IF(OR(F11547="Monitor",F11547="Virtual Wall"),IF(VLOOKUP(H11547,IRDeviceDetails!$A$1:$B$10000,2,FALSE)=0,"Standalone",IF(ISNUMBER(MATCH(H11547,ConfigGrouping!$D$1:$D$10000,0)),"Primary","Secondary")),"")))))))))</f>
        <v/>
      </c>
    </row>
    <row r="11548" spans="5:5" ht="15" customHeight="1" x14ac:dyDescent="0.35">
      <c r="E11548" s="11" t="str">
        <f>IF(F11548="Primary Timing Controller","Timing",IF(F11548="Secondary Timing Controller","Timing",IF(F11548="Star","Ethernet",IF(F11548="Door Controller","Security Solution",IF(F11548="Elevator Controller","Security Solution",IF(F11548="Range Extender","Security Solution",IF(F11548="Dropbox","Standalone",IF(F11548="LF Exciter","Standalone",IF(OR(F11548="Monitor",F11548="Virtual Wall"),IF(VLOOKUP(H11548,IRDeviceDetails!$A$1:$B$10000,2,FALSE)=0,"Standalone",IF(ISNUMBER(MATCH(H11548,ConfigGrouping!$D$1:$D$10000,0)),"Primary","Secondary")),"")))))))))</f>
        <v/>
      </c>
    </row>
    <row r="11549" spans="5:5" ht="15" customHeight="1" x14ac:dyDescent="0.35">
      <c r="E11549" s="11" t="str">
        <f>IF(F11549="Primary Timing Controller","Timing",IF(F11549="Secondary Timing Controller","Timing",IF(F11549="Star","Ethernet",IF(F11549="Door Controller","Security Solution",IF(F11549="Elevator Controller","Security Solution",IF(F11549="Range Extender","Security Solution",IF(F11549="Dropbox","Standalone",IF(F11549="LF Exciter","Standalone",IF(OR(F11549="Monitor",F11549="Virtual Wall"),IF(VLOOKUP(H11549,IRDeviceDetails!$A$1:$B$10000,2,FALSE)=0,"Standalone",IF(ISNUMBER(MATCH(H11549,ConfigGrouping!$D$1:$D$10000,0)),"Primary","Secondary")),"")))))))))</f>
        <v/>
      </c>
    </row>
    <row r="11550" spans="5:5" ht="15" customHeight="1" x14ac:dyDescent="0.35">
      <c r="E11550" s="11" t="str">
        <f>IF(F11550="Primary Timing Controller","Timing",IF(F11550="Secondary Timing Controller","Timing",IF(F11550="Star","Ethernet",IF(F11550="Door Controller","Security Solution",IF(F11550="Elevator Controller","Security Solution",IF(F11550="Range Extender","Security Solution",IF(F11550="Dropbox","Standalone",IF(F11550="LF Exciter","Standalone",IF(OR(F11550="Monitor",F11550="Virtual Wall"),IF(VLOOKUP(H11550,IRDeviceDetails!$A$1:$B$10000,2,FALSE)=0,"Standalone",IF(ISNUMBER(MATCH(H11550,ConfigGrouping!$D$1:$D$10000,0)),"Primary","Secondary")),"")))))))))</f>
        <v/>
      </c>
    </row>
    <row r="11551" spans="5:5" ht="15" customHeight="1" x14ac:dyDescent="0.35">
      <c r="E11551" s="11" t="str">
        <f>IF(F11551="Primary Timing Controller","Timing",IF(F11551="Secondary Timing Controller","Timing",IF(F11551="Star","Ethernet",IF(F11551="Door Controller","Security Solution",IF(F11551="Elevator Controller","Security Solution",IF(F11551="Range Extender","Security Solution",IF(F11551="Dropbox","Standalone",IF(F11551="LF Exciter","Standalone",IF(OR(F11551="Monitor",F11551="Virtual Wall"),IF(VLOOKUP(H11551,IRDeviceDetails!$A$1:$B$10000,2,FALSE)=0,"Standalone",IF(ISNUMBER(MATCH(H11551,ConfigGrouping!$D$1:$D$10000,0)),"Primary","Secondary")),"")))))))))</f>
        <v/>
      </c>
    </row>
    <row r="11552" spans="5:5" ht="15" customHeight="1" x14ac:dyDescent="0.35">
      <c r="E11552" s="11" t="str">
        <f>IF(F11552="Primary Timing Controller","Timing",IF(F11552="Secondary Timing Controller","Timing",IF(F11552="Star","Ethernet",IF(F11552="Door Controller","Security Solution",IF(F11552="Elevator Controller","Security Solution",IF(F11552="Range Extender","Security Solution",IF(F11552="Dropbox","Standalone",IF(F11552="LF Exciter","Standalone",IF(OR(F11552="Monitor",F11552="Virtual Wall"),IF(VLOOKUP(H11552,IRDeviceDetails!$A$1:$B$10000,2,FALSE)=0,"Standalone",IF(ISNUMBER(MATCH(H11552,ConfigGrouping!$D$1:$D$10000,0)),"Primary","Secondary")),"")))))))))</f>
        <v/>
      </c>
    </row>
    <row r="11553" spans="5:5" ht="15" customHeight="1" x14ac:dyDescent="0.35">
      <c r="E11553" s="11" t="str">
        <f>IF(F11553="Primary Timing Controller","Timing",IF(F11553="Secondary Timing Controller","Timing",IF(F11553="Star","Ethernet",IF(F11553="Door Controller","Security Solution",IF(F11553="Elevator Controller","Security Solution",IF(F11553="Range Extender","Security Solution",IF(F11553="Dropbox","Standalone",IF(F11553="LF Exciter","Standalone",IF(OR(F11553="Monitor",F11553="Virtual Wall"),IF(VLOOKUP(H11553,IRDeviceDetails!$A$1:$B$10000,2,FALSE)=0,"Standalone",IF(ISNUMBER(MATCH(H11553,ConfigGrouping!$D$1:$D$10000,0)),"Primary","Secondary")),"")))))))))</f>
        <v/>
      </c>
    </row>
    <row r="11554" spans="5:5" ht="15" customHeight="1" x14ac:dyDescent="0.35">
      <c r="E11554" s="11" t="str">
        <f>IF(F11554="Primary Timing Controller","Timing",IF(F11554="Secondary Timing Controller","Timing",IF(F11554="Star","Ethernet",IF(F11554="Door Controller","Security Solution",IF(F11554="Elevator Controller","Security Solution",IF(F11554="Range Extender","Security Solution",IF(F11554="Dropbox","Standalone",IF(F11554="LF Exciter","Standalone",IF(OR(F11554="Monitor",F11554="Virtual Wall"),IF(VLOOKUP(H11554,IRDeviceDetails!$A$1:$B$10000,2,FALSE)=0,"Standalone",IF(ISNUMBER(MATCH(H11554,ConfigGrouping!$D$1:$D$10000,0)),"Primary","Secondary")),"")))))))))</f>
        <v/>
      </c>
    </row>
    <row r="11555" spans="5:5" ht="15" customHeight="1" x14ac:dyDescent="0.35">
      <c r="E11555" s="11" t="str">
        <f>IF(F11555="Primary Timing Controller","Timing",IF(F11555="Secondary Timing Controller","Timing",IF(F11555="Star","Ethernet",IF(F11555="Door Controller","Security Solution",IF(F11555="Elevator Controller","Security Solution",IF(F11555="Range Extender","Security Solution",IF(F11555="Dropbox","Standalone",IF(F11555="LF Exciter","Standalone",IF(OR(F11555="Monitor",F11555="Virtual Wall"),IF(VLOOKUP(H11555,IRDeviceDetails!$A$1:$B$10000,2,FALSE)=0,"Standalone",IF(ISNUMBER(MATCH(H11555,ConfigGrouping!$D$1:$D$10000,0)),"Primary","Secondary")),"")))))))))</f>
        <v/>
      </c>
    </row>
    <row r="11556" spans="5:5" ht="15" customHeight="1" x14ac:dyDescent="0.35">
      <c r="E11556" s="11" t="str">
        <f>IF(F11556="Primary Timing Controller","Timing",IF(F11556="Secondary Timing Controller","Timing",IF(F11556="Star","Ethernet",IF(F11556="Door Controller","Security Solution",IF(F11556="Elevator Controller","Security Solution",IF(F11556="Range Extender","Security Solution",IF(F11556="Dropbox","Standalone",IF(F11556="LF Exciter","Standalone",IF(OR(F11556="Monitor",F11556="Virtual Wall"),IF(VLOOKUP(H11556,IRDeviceDetails!$A$1:$B$10000,2,FALSE)=0,"Standalone",IF(ISNUMBER(MATCH(H11556,ConfigGrouping!$D$1:$D$10000,0)),"Primary","Secondary")),"")))))))))</f>
        <v/>
      </c>
    </row>
    <row r="11557" spans="5:5" ht="15" customHeight="1" x14ac:dyDescent="0.35">
      <c r="E11557" s="11" t="str">
        <f>IF(F11557="Primary Timing Controller","Timing",IF(F11557="Secondary Timing Controller","Timing",IF(F11557="Star","Ethernet",IF(F11557="Door Controller","Security Solution",IF(F11557="Elevator Controller","Security Solution",IF(F11557="Range Extender","Security Solution",IF(F11557="Dropbox","Standalone",IF(F11557="LF Exciter","Standalone",IF(OR(F11557="Monitor",F11557="Virtual Wall"),IF(VLOOKUP(H11557,IRDeviceDetails!$A$1:$B$10000,2,FALSE)=0,"Standalone",IF(ISNUMBER(MATCH(H11557,ConfigGrouping!$D$1:$D$10000,0)),"Primary","Secondary")),"")))))))))</f>
        <v/>
      </c>
    </row>
    <row r="11558" spans="5:5" ht="15" customHeight="1" x14ac:dyDescent="0.35">
      <c r="E11558" s="11" t="str">
        <f>IF(F11558="Primary Timing Controller","Timing",IF(F11558="Secondary Timing Controller","Timing",IF(F11558="Star","Ethernet",IF(F11558="Door Controller","Security Solution",IF(F11558="Elevator Controller","Security Solution",IF(F11558="Range Extender","Security Solution",IF(F11558="Dropbox","Standalone",IF(F11558="LF Exciter","Standalone",IF(OR(F11558="Monitor",F11558="Virtual Wall"),IF(VLOOKUP(H11558,IRDeviceDetails!$A$1:$B$10000,2,FALSE)=0,"Standalone",IF(ISNUMBER(MATCH(H11558,ConfigGrouping!$D$1:$D$10000,0)),"Primary","Secondary")),"")))))))))</f>
        <v/>
      </c>
    </row>
    <row r="11559" spans="5:5" ht="15" customHeight="1" x14ac:dyDescent="0.35">
      <c r="E11559" s="11" t="str">
        <f>IF(F11559="Primary Timing Controller","Timing",IF(F11559="Secondary Timing Controller","Timing",IF(F11559="Star","Ethernet",IF(F11559="Door Controller","Security Solution",IF(F11559="Elevator Controller","Security Solution",IF(F11559="Range Extender","Security Solution",IF(F11559="Dropbox","Standalone",IF(F11559="LF Exciter","Standalone",IF(OR(F11559="Monitor",F11559="Virtual Wall"),IF(VLOOKUP(H11559,IRDeviceDetails!$A$1:$B$10000,2,FALSE)=0,"Standalone",IF(ISNUMBER(MATCH(H11559,ConfigGrouping!$D$1:$D$10000,0)),"Primary","Secondary")),"")))))))))</f>
        <v/>
      </c>
    </row>
    <row r="11560" spans="5:5" ht="15" customHeight="1" x14ac:dyDescent="0.35">
      <c r="E11560" s="11" t="str">
        <f>IF(F11560="Primary Timing Controller","Timing",IF(F11560="Secondary Timing Controller","Timing",IF(F11560="Star","Ethernet",IF(F11560="Door Controller","Security Solution",IF(F11560="Elevator Controller","Security Solution",IF(F11560="Range Extender","Security Solution",IF(F11560="Dropbox","Standalone",IF(F11560="LF Exciter","Standalone",IF(OR(F11560="Monitor",F11560="Virtual Wall"),IF(VLOOKUP(H11560,IRDeviceDetails!$A$1:$B$10000,2,FALSE)=0,"Standalone",IF(ISNUMBER(MATCH(H11560,ConfigGrouping!$D$1:$D$10000,0)),"Primary","Secondary")),"")))))))))</f>
        <v/>
      </c>
    </row>
    <row r="11561" spans="5:5" ht="15" customHeight="1" x14ac:dyDescent="0.35">
      <c r="E11561" s="11" t="str">
        <f>IF(F11561="Primary Timing Controller","Timing",IF(F11561="Secondary Timing Controller","Timing",IF(F11561="Star","Ethernet",IF(F11561="Door Controller","Security Solution",IF(F11561="Elevator Controller","Security Solution",IF(F11561="Range Extender","Security Solution",IF(F11561="Dropbox","Standalone",IF(F11561="LF Exciter","Standalone",IF(OR(F11561="Monitor",F11561="Virtual Wall"),IF(VLOOKUP(H11561,IRDeviceDetails!$A$1:$B$10000,2,FALSE)=0,"Standalone",IF(ISNUMBER(MATCH(H11561,ConfigGrouping!$D$1:$D$10000,0)),"Primary","Secondary")),"")))))))))</f>
        <v/>
      </c>
    </row>
    <row r="11562" spans="5:5" ht="15" customHeight="1" x14ac:dyDescent="0.35">
      <c r="E11562" s="11" t="str">
        <f>IF(F11562="Primary Timing Controller","Timing",IF(F11562="Secondary Timing Controller","Timing",IF(F11562="Star","Ethernet",IF(F11562="Door Controller","Security Solution",IF(F11562="Elevator Controller","Security Solution",IF(F11562="Range Extender","Security Solution",IF(F11562="Dropbox","Standalone",IF(F11562="LF Exciter","Standalone",IF(OR(F11562="Monitor",F11562="Virtual Wall"),IF(VLOOKUP(H11562,IRDeviceDetails!$A$1:$B$10000,2,FALSE)=0,"Standalone",IF(ISNUMBER(MATCH(H11562,ConfigGrouping!$D$1:$D$10000,0)),"Primary","Secondary")),"")))))))))</f>
        <v/>
      </c>
    </row>
    <row r="11563" spans="5:5" ht="15" customHeight="1" x14ac:dyDescent="0.35">
      <c r="E11563" s="11" t="str">
        <f>IF(F11563="Primary Timing Controller","Timing",IF(F11563="Secondary Timing Controller","Timing",IF(F11563="Star","Ethernet",IF(F11563="Door Controller","Security Solution",IF(F11563="Elevator Controller","Security Solution",IF(F11563="Range Extender","Security Solution",IF(F11563="Dropbox","Standalone",IF(F11563="LF Exciter","Standalone",IF(OR(F11563="Monitor",F11563="Virtual Wall"),IF(VLOOKUP(H11563,IRDeviceDetails!$A$1:$B$10000,2,FALSE)=0,"Standalone",IF(ISNUMBER(MATCH(H11563,ConfigGrouping!$D$1:$D$10000,0)),"Primary","Secondary")),"")))))))))</f>
        <v/>
      </c>
    </row>
    <row r="11564" spans="5:5" ht="15" customHeight="1" x14ac:dyDescent="0.35">
      <c r="E11564" s="11" t="str">
        <f>IF(F11564="Primary Timing Controller","Timing",IF(F11564="Secondary Timing Controller","Timing",IF(F11564="Star","Ethernet",IF(F11564="Door Controller","Security Solution",IF(F11564="Elevator Controller","Security Solution",IF(F11564="Range Extender","Security Solution",IF(F11564="Dropbox","Standalone",IF(F11564="LF Exciter","Standalone",IF(OR(F11564="Monitor",F11564="Virtual Wall"),IF(VLOOKUP(H11564,IRDeviceDetails!$A$1:$B$10000,2,FALSE)=0,"Standalone",IF(ISNUMBER(MATCH(H11564,ConfigGrouping!$D$1:$D$10000,0)),"Primary","Secondary")),"")))))))))</f>
        <v/>
      </c>
    </row>
    <row r="11565" spans="5:5" ht="15" customHeight="1" x14ac:dyDescent="0.35">
      <c r="E11565" s="11" t="str">
        <f>IF(F11565="Primary Timing Controller","Timing",IF(F11565="Secondary Timing Controller","Timing",IF(F11565="Star","Ethernet",IF(F11565="Door Controller","Security Solution",IF(F11565="Elevator Controller","Security Solution",IF(F11565="Range Extender","Security Solution",IF(F11565="Dropbox","Standalone",IF(F11565="LF Exciter","Standalone",IF(OR(F11565="Monitor",F11565="Virtual Wall"),IF(VLOOKUP(H11565,IRDeviceDetails!$A$1:$B$10000,2,FALSE)=0,"Standalone",IF(ISNUMBER(MATCH(H11565,ConfigGrouping!$D$1:$D$10000,0)),"Primary","Secondary")),"")))))))))</f>
        <v/>
      </c>
    </row>
    <row r="11566" spans="5:5" ht="15" customHeight="1" x14ac:dyDescent="0.35">
      <c r="E11566" s="11" t="str">
        <f>IF(F11566="Primary Timing Controller","Timing",IF(F11566="Secondary Timing Controller","Timing",IF(F11566="Star","Ethernet",IF(F11566="Door Controller","Security Solution",IF(F11566="Elevator Controller","Security Solution",IF(F11566="Range Extender","Security Solution",IF(F11566="Dropbox","Standalone",IF(F11566="LF Exciter","Standalone",IF(OR(F11566="Monitor",F11566="Virtual Wall"),IF(VLOOKUP(H11566,IRDeviceDetails!$A$1:$B$10000,2,FALSE)=0,"Standalone",IF(ISNUMBER(MATCH(H11566,ConfigGrouping!$D$1:$D$10000,0)),"Primary","Secondary")),"")))))))))</f>
        <v/>
      </c>
    </row>
    <row r="11567" spans="5:5" ht="15" customHeight="1" x14ac:dyDescent="0.35">
      <c r="E11567" s="11" t="str">
        <f>IF(F11567="Primary Timing Controller","Timing",IF(F11567="Secondary Timing Controller","Timing",IF(F11567="Star","Ethernet",IF(F11567="Door Controller","Security Solution",IF(F11567="Elevator Controller","Security Solution",IF(F11567="Range Extender","Security Solution",IF(F11567="Dropbox","Standalone",IF(F11567="LF Exciter","Standalone",IF(OR(F11567="Monitor",F11567="Virtual Wall"),IF(VLOOKUP(H11567,IRDeviceDetails!$A$1:$B$10000,2,FALSE)=0,"Standalone",IF(ISNUMBER(MATCH(H11567,ConfigGrouping!$D$1:$D$10000,0)),"Primary","Secondary")),"")))))))))</f>
        <v/>
      </c>
    </row>
    <row r="11568" spans="5:5" ht="15" customHeight="1" x14ac:dyDescent="0.35">
      <c r="E11568" s="11" t="str">
        <f>IF(F11568="Primary Timing Controller","Timing",IF(F11568="Secondary Timing Controller","Timing",IF(F11568="Star","Ethernet",IF(F11568="Door Controller","Security Solution",IF(F11568="Elevator Controller","Security Solution",IF(F11568="Range Extender","Security Solution",IF(F11568="Dropbox","Standalone",IF(F11568="LF Exciter","Standalone",IF(OR(F11568="Monitor",F11568="Virtual Wall"),IF(VLOOKUP(H11568,IRDeviceDetails!$A$1:$B$10000,2,FALSE)=0,"Standalone",IF(ISNUMBER(MATCH(H11568,ConfigGrouping!$D$1:$D$10000,0)),"Primary","Secondary")),"")))))))))</f>
        <v/>
      </c>
    </row>
    <row r="11569" spans="5:5" ht="15" customHeight="1" x14ac:dyDescent="0.35">
      <c r="E11569" s="11" t="str">
        <f>IF(F11569="Primary Timing Controller","Timing",IF(F11569="Secondary Timing Controller","Timing",IF(F11569="Star","Ethernet",IF(F11569="Door Controller","Security Solution",IF(F11569="Elevator Controller","Security Solution",IF(F11569="Range Extender","Security Solution",IF(F11569="Dropbox","Standalone",IF(F11569="LF Exciter","Standalone",IF(OR(F11569="Monitor",F11569="Virtual Wall"),IF(VLOOKUP(H11569,IRDeviceDetails!$A$1:$B$10000,2,FALSE)=0,"Standalone",IF(ISNUMBER(MATCH(H11569,ConfigGrouping!$D$1:$D$10000,0)),"Primary","Secondary")),"")))))))))</f>
        <v/>
      </c>
    </row>
    <row r="11570" spans="5:5" ht="15" customHeight="1" x14ac:dyDescent="0.35">
      <c r="E11570" s="11" t="str">
        <f>IF(F11570="Primary Timing Controller","Timing",IF(F11570="Secondary Timing Controller","Timing",IF(F11570="Star","Ethernet",IF(F11570="Door Controller","Security Solution",IF(F11570="Elevator Controller","Security Solution",IF(F11570="Range Extender","Security Solution",IF(F11570="Dropbox","Standalone",IF(F11570="LF Exciter","Standalone",IF(OR(F11570="Monitor",F11570="Virtual Wall"),IF(VLOOKUP(H11570,IRDeviceDetails!$A$1:$B$10000,2,FALSE)=0,"Standalone",IF(ISNUMBER(MATCH(H11570,ConfigGrouping!$D$1:$D$10000,0)),"Primary","Secondary")),"")))))))))</f>
        <v/>
      </c>
    </row>
    <row r="11571" spans="5:5" ht="15" customHeight="1" x14ac:dyDescent="0.35">
      <c r="E11571" s="11" t="str">
        <f>IF(F11571="Primary Timing Controller","Timing",IF(F11571="Secondary Timing Controller","Timing",IF(F11571="Star","Ethernet",IF(F11571="Door Controller","Security Solution",IF(F11571="Elevator Controller","Security Solution",IF(F11571="Range Extender","Security Solution",IF(F11571="Dropbox","Standalone",IF(F11571="LF Exciter","Standalone",IF(OR(F11571="Monitor",F11571="Virtual Wall"),IF(VLOOKUP(H11571,IRDeviceDetails!$A$1:$B$10000,2,FALSE)=0,"Standalone",IF(ISNUMBER(MATCH(H11571,ConfigGrouping!$D$1:$D$10000,0)),"Primary","Secondary")),"")))))))))</f>
        <v/>
      </c>
    </row>
    <row r="11572" spans="5:5" ht="15" customHeight="1" x14ac:dyDescent="0.35">
      <c r="E11572" s="11" t="str">
        <f>IF(F11572="Primary Timing Controller","Timing",IF(F11572="Secondary Timing Controller","Timing",IF(F11572="Star","Ethernet",IF(F11572="Door Controller","Security Solution",IF(F11572="Elevator Controller","Security Solution",IF(F11572="Range Extender","Security Solution",IF(F11572="Dropbox","Standalone",IF(F11572="LF Exciter","Standalone",IF(OR(F11572="Monitor",F11572="Virtual Wall"),IF(VLOOKUP(H11572,IRDeviceDetails!$A$1:$B$10000,2,FALSE)=0,"Standalone",IF(ISNUMBER(MATCH(H11572,ConfigGrouping!$D$1:$D$10000,0)),"Primary","Secondary")),"")))))))))</f>
        <v/>
      </c>
    </row>
    <row r="11573" spans="5:5" ht="15" customHeight="1" x14ac:dyDescent="0.35">
      <c r="E11573" s="11" t="str">
        <f>IF(F11573="Primary Timing Controller","Timing",IF(F11573="Secondary Timing Controller","Timing",IF(F11573="Star","Ethernet",IF(F11573="Door Controller","Security Solution",IF(F11573="Elevator Controller","Security Solution",IF(F11573="Range Extender","Security Solution",IF(F11573="Dropbox","Standalone",IF(F11573="LF Exciter","Standalone",IF(OR(F11573="Monitor",F11573="Virtual Wall"),IF(VLOOKUP(H11573,IRDeviceDetails!$A$1:$B$10000,2,FALSE)=0,"Standalone",IF(ISNUMBER(MATCH(H11573,ConfigGrouping!$D$1:$D$10000,0)),"Primary","Secondary")),"")))))))))</f>
        <v/>
      </c>
    </row>
    <row r="11574" spans="5:5" ht="15" customHeight="1" x14ac:dyDescent="0.35">
      <c r="E11574" s="11" t="str">
        <f>IF(F11574="Primary Timing Controller","Timing",IF(F11574="Secondary Timing Controller","Timing",IF(F11574="Star","Ethernet",IF(F11574="Door Controller","Security Solution",IF(F11574="Elevator Controller","Security Solution",IF(F11574="Range Extender","Security Solution",IF(F11574="Dropbox","Standalone",IF(F11574="LF Exciter","Standalone",IF(OR(F11574="Monitor",F11574="Virtual Wall"),IF(VLOOKUP(H11574,IRDeviceDetails!$A$1:$B$10000,2,FALSE)=0,"Standalone",IF(ISNUMBER(MATCH(H11574,ConfigGrouping!$D$1:$D$10000,0)),"Primary","Secondary")),"")))))))))</f>
        <v/>
      </c>
    </row>
    <row r="11575" spans="5:5" ht="15" customHeight="1" x14ac:dyDescent="0.35">
      <c r="E11575" s="11" t="str">
        <f>IF(F11575="Primary Timing Controller","Timing",IF(F11575="Secondary Timing Controller","Timing",IF(F11575="Star","Ethernet",IF(F11575="Door Controller","Security Solution",IF(F11575="Elevator Controller","Security Solution",IF(F11575="Range Extender","Security Solution",IF(F11575="Dropbox","Standalone",IF(F11575="LF Exciter","Standalone",IF(OR(F11575="Monitor",F11575="Virtual Wall"),IF(VLOOKUP(H11575,IRDeviceDetails!$A$1:$B$10000,2,FALSE)=0,"Standalone",IF(ISNUMBER(MATCH(H11575,ConfigGrouping!$D$1:$D$10000,0)),"Primary","Secondary")),"")))))))))</f>
        <v/>
      </c>
    </row>
    <row r="11576" spans="5:5" ht="15" customHeight="1" x14ac:dyDescent="0.35">
      <c r="E11576" s="11" t="str">
        <f>IF(F11576="Primary Timing Controller","Timing",IF(F11576="Secondary Timing Controller","Timing",IF(F11576="Star","Ethernet",IF(F11576="Door Controller","Security Solution",IF(F11576="Elevator Controller","Security Solution",IF(F11576="Range Extender","Security Solution",IF(F11576="Dropbox","Standalone",IF(F11576="LF Exciter","Standalone",IF(OR(F11576="Monitor",F11576="Virtual Wall"),IF(VLOOKUP(H11576,IRDeviceDetails!$A$1:$B$10000,2,FALSE)=0,"Standalone",IF(ISNUMBER(MATCH(H11576,ConfigGrouping!$D$1:$D$10000,0)),"Primary","Secondary")),"")))))))))</f>
        <v/>
      </c>
    </row>
    <row r="11577" spans="5:5" ht="15" customHeight="1" x14ac:dyDescent="0.35">
      <c r="E11577" s="11" t="str">
        <f>IF(F11577="Primary Timing Controller","Timing",IF(F11577="Secondary Timing Controller","Timing",IF(F11577="Star","Ethernet",IF(F11577="Door Controller","Security Solution",IF(F11577="Elevator Controller","Security Solution",IF(F11577="Range Extender","Security Solution",IF(F11577="Dropbox","Standalone",IF(F11577="LF Exciter","Standalone",IF(OR(F11577="Monitor",F11577="Virtual Wall"),IF(VLOOKUP(H11577,IRDeviceDetails!$A$1:$B$10000,2,FALSE)=0,"Standalone",IF(ISNUMBER(MATCH(H11577,ConfigGrouping!$D$1:$D$10000,0)),"Primary","Secondary")),"")))))))))</f>
        <v/>
      </c>
    </row>
    <row r="11578" spans="5:5" ht="15" customHeight="1" x14ac:dyDescent="0.35">
      <c r="E11578" s="11" t="str">
        <f>IF(F11578="Primary Timing Controller","Timing",IF(F11578="Secondary Timing Controller","Timing",IF(F11578="Star","Ethernet",IF(F11578="Door Controller","Security Solution",IF(F11578="Elevator Controller","Security Solution",IF(F11578="Range Extender","Security Solution",IF(F11578="Dropbox","Standalone",IF(F11578="LF Exciter","Standalone",IF(OR(F11578="Monitor",F11578="Virtual Wall"),IF(VLOOKUP(H11578,IRDeviceDetails!$A$1:$B$10000,2,FALSE)=0,"Standalone",IF(ISNUMBER(MATCH(H11578,ConfigGrouping!$D$1:$D$10000,0)),"Primary","Secondary")),"")))))))))</f>
        <v/>
      </c>
    </row>
    <row r="11579" spans="5:5" ht="15" customHeight="1" x14ac:dyDescent="0.35">
      <c r="E11579" s="11" t="str">
        <f>IF(F11579="Primary Timing Controller","Timing",IF(F11579="Secondary Timing Controller","Timing",IF(F11579="Star","Ethernet",IF(F11579="Door Controller","Security Solution",IF(F11579="Elevator Controller","Security Solution",IF(F11579="Range Extender","Security Solution",IF(F11579="Dropbox","Standalone",IF(F11579="LF Exciter","Standalone",IF(OR(F11579="Monitor",F11579="Virtual Wall"),IF(VLOOKUP(H11579,IRDeviceDetails!$A$1:$B$10000,2,FALSE)=0,"Standalone",IF(ISNUMBER(MATCH(H11579,ConfigGrouping!$D$1:$D$10000,0)),"Primary","Secondary")),"")))))))))</f>
        <v/>
      </c>
    </row>
    <row r="11580" spans="5:5" ht="15" customHeight="1" x14ac:dyDescent="0.35">
      <c r="E11580" s="11" t="str">
        <f>IF(F11580="Primary Timing Controller","Timing",IF(F11580="Secondary Timing Controller","Timing",IF(F11580="Star","Ethernet",IF(F11580="Door Controller","Security Solution",IF(F11580="Elevator Controller","Security Solution",IF(F11580="Range Extender","Security Solution",IF(F11580="Dropbox","Standalone",IF(F11580="LF Exciter","Standalone",IF(OR(F11580="Monitor",F11580="Virtual Wall"),IF(VLOOKUP(H11580,IRDeviceDetails!$A$1:$B$10000,2,FALSE)=0,"Standalone",IF(ISNUMBER(MATCH(H11580,ConfigGrouping!$D$1:$D$10000,0)),"Primary","Secondary")),"")))))))))</f>
        <v/>
      </c>
    </row>
    <row r="11581" spans="5:5" ht="15" customHeight="1" x14ac:dyDescent="0.35">
      <c r="E11581" s="11" t="str">
        <f>IF(F11581="Primary Timing Controller","Timing",IF(F11581="Secondary Timing Controller","Timing",IF(F11581="Star","Ethernet",IF(F11581="Door Controller","Security Solution",IF(F11581="Elevator Controller","Security Solution",IF(F11581="Range Extender","Security Solution",IF(F11581="Dropbox","Standalone",IF(F11581="LF Exciter","Standalone",IF(OR(F11581="Monitor",F11581="Virtual Wall"),IF(VLOOKUP(H11581,IRDeviceDetails!$A$1:$B$10000,2,FALSE)=0,"Standalone",IF(ISNUMBER(MATCH(H11581,ConfigGrouping!$D$1:$D$10000,0)),"Primary","Secondary")),"")))))))))</f>
        <v/>
      </c>
    </row>
    <row r="11582" spans="5:5" ht="15" customHeight="1" x14ac:dyDescent="0.35">
      <c r="E11582" s="11" t="str">
        <f>IF(F11582="Primary Timing Controller","Timing",IF(F11582="Secondary Timing Controller","Timing",IF(F11582="Star","Ethernet",IF(F11582="Door Controller","Security Solution",IF(F11582="Elevator Controller","Security Solution",IF(F11582="Range Extender","Security Solution",IF(F11582="Dropbox","Standalone",IF(F11582="LF Exciter","Standalone",IF(OR(F11582="Monitor",F11582="Virtual Wall"),IF(VLOOKUP(H11582,IRDeviceDetails!$A$1:$B$10000,2,FALSE)=0,"Standalone",IF(ISNUMBER(MATCH(H11582,ConfigGrouping!$D$1:$D$10000,0)),"Primary","Secondary")),"")))))))))</f>
        <v/>
      </c>
    </row>
    <row r="11583" spans="5:5" ht="15" customHeight="1" x14ac:dyDescent="0.35">
      <c r="E11583" s="11" t="str">
        <f>IF(F11583="Primary Timing Controller","Timing",IF(F11583="Secondary Timing Controller","Timing",IF(F11583="Star","Ethernet",IF(F11583="Door Controller","Security Solution",IF(F11583="Elevator Controller","Security Solution",IF(F11583="Range Extender","Security Solution",IF(F11583="Dropbox","Standalone",IF(F11583="LF Exciter","Standalone",IF(OR(F11583="Monitor",F11583="Virtual Wall"),IF(VLOOKUP(H11583,IRDeviceDetails!$A$1:$B$10000,2,FALSE)=0,"Standalone",IF(ISNUMBER(MATCH(H11583,ConfigGrouping!$D$1:$D$10000,0)),"Primary","Secondary")),"")))))))))</f>
        <v/>
      </c>
    </row>
    <row r="11584" spans="5:5" ht="15" customHeight="1" x14ac:dyDescent="0.35">
      <c r="E11584" s="11" t="str">
        <f>IF(F11584="Primary Timing Controller","Timing",IF(F11584="Secondary Timing Controller","Timing",IF(F11584="Star","Ethernet",IF(F11584="Door Controller","Security Solution",IF(F11584="Elevator Controller","Security Solution",IF(F11584="Range Extender","Security Solution",IF(F11584="Dropbox","Standalone",IF(F11584="LF Exciter","Standalone",IF(OR(F11584="Monitor",F11584="Virtual Wall"),IF(VLOOKUP(H11584,IRDeviceDetails!$A$1:$B$10000,2,FALSE)=0,"Standalone",IF(ISNUMBER(MATCH(H11584,ConfigGrouping!$D$1:$D$10000,0)),"Primary","Secondary")),"")))))))))</f>
        <v/>
      </c>
    </row>
    <row r="11585" spans="5:5" ht="15" customHeight="1" x14ac:dyDescent="0.35">
      <c r="E11585" s="11" t="str">
        <f>IF(F11585="Primary Timing Controller","Timing",IF(F11585="Secondary Timing Controller","Timing",IF(F11585="Star","Ethernet",IF(F11585="Door Controller","Security Solution",IF(F11585="Elevator Controller","Security Solution",IF(F11585="Range Extender","Security Solution",IF(F11585="Dropbox","Standalone",IF(F11585="LF Exciter","Standalone",IF(OR(F11585="Monitor",F11585="Virtual Wall"),IF(VLOOKUP(H11585,IRDeviceDetails!$A$1:$B$10000,2,FALSE)=0,"Standalone",IF(ISNUMBER(MATCH(H11585,ConfigGrouping!$D$1:$D$10000,0)),"Primary","Secondary")),"")))))))))</f>
        <v/>
      </c>
    </row>
    <row r="11586" spans="5:5" ht="15" customHeight="1" x14ac:dyDescent="0.35">
      <c r="E11586" s="11" t="str">
        <f>IF(F11586="Primary Timing Controller","Timing",IF(F11586="Secondary Timing Controller","Timing",IF(F11586="Star","Ethernet",IF(F11586="Door Controller","Security Solution",IF(F11586="Elevator Controller","Security Solution",IF(F11586="Range Extender","Security Solution",IF(F11586="Dropbox","Standalone",IF(F11586="LF Exciter","Standalone",IF(OR(F11586="Monitor",F11586="Virtual Wall"),IF(VLOOKUP(H11586,IRDeviceDetails!$A$1:$B$10000,2,FALSE)=0,"Standalone",IF(ISNUMBER(MATCH(H11586,ConfigGrouping!$D$1:$D$10000,0)),"Primary","Secondary")),"")))))))))</f>
        <v/>
      </c>
    </row>
    <row r="11587" spans="5:5" ht="15" customHeight="1" x14ac:dyDescent="0.35">
      <c r="E11587" s="11" t="str">
        <f>IF(F11587="Primary Timing Controller","Timing",IF(F11587="Secondary Timing Controller","Timing",IF(F11587="Star","Ethernet",IF(F11587="Door Controller","Security Solution",IF(F11587="Elevator Controller","Security Solution",IF(F11587="Range Extender","Security Solution",IF(F11587="Dropbox","Standalone",IF(F11587="LF Exciter","Standalone",IF(OR(F11587="Monitor",F11587="Virtual Wall"),IF(VLOOKUP(H11587,IRDeviceDetails!$A$1:$B$10000,2,FALSE)=0,"Standalone",IF(ISNUMBER(MATCH(H11587,ConfigGrouping!$D$1:$D$10000,0)),"Primary","Secondary")),"")))))))))</f>
        <v/>
      </c>
    </row>
    <row r="11588" spans="5:5" ht="15" customHeight="1" x14ac:dyDescent="0.35">
      <c r="E11588" s="11" t="str">
        <f>IF(F11588="Primary Timing Controller","Timing",IF(F11588="Secondary Timing Controller","Timing",IF(F11588="Star","Ethernet",IF(F11588="Door Controller","Security Solution",IF(F11588="Elevator Controller","Security Solution",IF(F11588="Range Extender","Security Solution",IF(F11588="Dropbox","Standalone",IF(F11588="LF Exciter","Standalone",IF(OR(F11588="Monitor",F11588="Virtual Wall"),IF(VLOOKUP(H11588,IRDeviceDetails!$A$1:$B$10000,2,FALSE)=0,"Standalone",IF(ISNUMBER(MATCH(H11588,ConfigGrouping!$D$1:$D$10000,0)),"Primary","Secondary")),"")))))))))</f>
        <v/>
      </c>
    </row>
    <row r="11589" spans="5:5" ht="15" customHeight="1" x14ac:dyDescent="0.35">
      <c r="E11589" s="11" t="str">
        <f>IF(F11589="Primary Timing Controller","Timing",IF(F11589="Secondary Timing Controller","Timing",IF(F11589="Star","Ethernet",IF(F11589="Door Controller","Security Solution",IF(F11589="Elevator Controller","Security Solution",IF(F11589="Range Extender","Security Solution",IF(F11589="Dropbox","Standalone",IF(F11589="LF Exciter","Standalone",IF(OR(F11589="Monitor",F11589="Virtual Wall"),IF(VLOOKUP(H11589,IRDeviceDetails!$A$1:$B$10000,2,FALSE)=0,"Standalone",IF(ISNUMBER(MATCH(H11589,ConfigGrouping!$D$1:$D$10000,0)),"Primary","Secondary")),"")))))))))</f>
        <v/>
      </c>
    </row>
    <row r="11590" spans="5:5" ht="15" customHeight="1" x14ac:dyDescent="0.35">
      <c r="E11590" s="11" t="str">
        <f>IF(F11590="Primary Timing Controller","Timing",IF(F11590="Secondary Timing Controller","Timing",IF(F11590="Star","Ethernet",IF(F11590="Door Controller","Security Solution",IF(F11590="Elevator Controller","Security Solution",IF(F11590="Range Extender","Security Solution",IF(F11590="Dropbox","Standalone",IF(F11590="LF Exciter","Standalone",IF(OR(F11590="Monitor",F11590="Virtual Wall"),IF(VLOOKUP(H11590,IRDeviceDetails!$A$1:$B$10000,2,FALSE)=0,"Standalone",IF(ISNUMBER(MATCH(H11590,ConfigGrouping!$D$1:$D$10000,0)),"Primary","Secondary")),"")))))))))</f>
        <v/>
      </c>
    </row>
    <row r="11591" spans="5:5" ht="15" customHeight="1" x14ac:dyDescent="0.35">
      <c r="E11591" s="11" t="str">
        <f>IF(F11591="Primary Timing Controller","Timing",IF(F11591="Secondary Timing Controller","Timing",IF(F11591="Star","Ethernet",IF(F11591="Door Controller","Security Solution",IF(F11591="Elevator Controller","Security Solution",IF(F11591="Range Extender","Security Solution",IF(F11591="Dropbox","Standalone",IF(F11591="LF Exciter","Standalone",IF(OR(F11591="Monitor",F11591="Virtual Wall"),IF(VLOOKUP(H11591,IRDeviceDetails!$A$1:$B$10000,2,FALSE)=0,"Standalone",IF(ISNUMBER(MATCH(H11591,ConfigGrouping!$D$1:$D$10000,0)),"Primary","Secondary")),"")))))))))</f>
        <v/>
      </c>
    </row>
    <row r="11592" spans="5:5" ht="15" customHeight="1" x14ac:dyDescent="0.35">
      <c r="E11592" s="11" t="str">
        <f>IF(F11592="Primary Timing Controller","Timing",IF(F11592="Secondary Timing Controller","Timing",IF(F11592="Star","Ethernet",IF(F11592="Door Controller","Security Solution",IF(F11592="Elevator Controller","Security Solution",IF(F11592="Range Extender","Security Solution",IF(F11592="Dropbox","Standalone",IF(F11592="LF Exciter","Standalone",IF(OR(F11592="Monitor",F11592="Virtual Wall"),IF(VLOOKUP(H11592,IRDeviceDetails!$A$1:$B$10000,2,FALSE)=0,"Standalone",IF(ISNUMBER(MATCH(H11592,ConfigGrouping!$D$1:$D$10000,0)),"Primary","Secondary")),"")))))))))</f>
        <v/>
      </c>
    </row>
    <row r="11593" spans="5:5" ht="15" customHeight="1" x14ac:dyDescent="0.35">
      <c r="E11593" s="11" t="str">
        <f>IF(F11593="Primary Timing Controller","Timing",IF(F11593="Secondary Timing Controller","Timing",IF(F11593="Star","Ethernet",IF(F11593="Door Controller","Security Solution",IF(F11593="Elevator Controller","Security Solution",IF(F11593="Range Extender","Security Solution",IF(F11593="Dropbox","Standalone",IF(F11593="LF Exciter","Standalone",IF(OR(F11593="Monitor",F11593="Virtual Wall"),IF(VLOOKUP(H11593,IRDeviceDetails!$A$1:$B$10000,2,FALSE)=0,"Standalone",IF(ISNUMBER(MATCH(H11593,ConfigGrouping!$D$1:$D$10000,0)),"Primary","Secondary")),"")))))))))</f>
        <v/>
      </c>
    </row>
    <row r="11594" spans="5:5" ht="15" customHeight="1" x14ac:dyDescent="0.35">
      <c r="E11594" s="11" t="str">
        <f>IF(F11594="Primary Timing Controller","Timing",IF(F11594="Secondary Timing Controller","Timing",IF(F11594="Star","Ethernet",IF(F11594="Door Controller","Security Solution",IF(F11594="Elevator Controller","Security Solution",IF(F11594="Range Extender","Security Solution",IF(F11594="Dropbox","Standalone",IF(F11594="LF Exciter","Standalone",IF(OR(F11594="Monitor",F11594="Virtual Wall"),IF(VLOOKUP(H11594,IRDeviceDetails!$A$1:$B$10000,2,FALSE)=0,"Standalone",IF(ISNUMBER(MATCH(H11594,ConfigGrouping!$D$1:$D$10000,0)),"Primary","Secondary")),"")))))))))</f>
        <v/>
      </c>
    </row>
    <row r="11595" spans="5:5" ht="15" customHeight="1" x14ac:dyDescent="0.35">
      <c r="E11595" s="11" t="str">
        <f>IF(F11595="Primary Timing Controller","Timing",IF(F11595="Secondary Timing Controller","Timing",IF(F11595="Star","Ethernet",IF(F11595="Door Controller","Security Solution",IF(F11595="Elevator Controller","Security Solution",IF(F11595="Range Extender","Security Solution",IF(F11595="Dropbox","Standalone",IF(F11595="LF Exciter","Standalone",IF(OR(F11595="Monitor",F11595="Virtual Wall"),IF(VLOOKUP(H11595,IRDeviceDetails!$A$1:$B$10000,2,FALSE)=0,"Standalone",IF(ISNUMBER(MATCH(H11595,ConfigGrouping!$D$1:$D$10000,0)),"Primary","Secondary")),"")))))))))</f>
        <v/>
      </c>
    </row>
    <row r="11596" spans="5:5" ht="15" customHeight="1" x14ac:dyDescent="0.35">
      <c r="E11596" s="11" t="str">
        <f>IF(F11596="Primary Timing Controller","Timing",IF(F11596="Secondary Timing Controller","Timing",IF(F11596="Star","Ethernet",IF(F11596="Door Controller","Security Solution",IF(F11596="Elevator Controller","Security Solution",IF(F11596="Range Extender","Security Solution",IF(F11596="Dropbox","Standalone",IF(F11596="LF Exciter","Standalone",IF(OR(F11596="Monitor",F11596="Virtual Wall"),IF(VLOOKUP(H11596,IRDeviceDetails!$A$1:$B$10000,2,FALSE)=0,"Standalone",IF(ISNUMBER(MATCH(H11596,ConfigGrouping!$D$1:$D$10000,0)),"Primary","Secondary")),"")))))))))</f>
        <v/>
      </c>
    </row>
    <row r="11597" spans="5:5" ht="15" customHeight="1" x14ac:dyDescent="0.35">
      <c r="E11597" s="11" t="str">
        <f>IF(F11597="Primary Timing Controller","Timing",IF(F11597="Secondary Timing Controller","Timing",IF(F11597="Star","Ethernet",IF(F11597="Door Controller","Security Solution",IF(F11597="Elevator Controller","Security Solution",IF(F11597="Range Extender","Security Solution",IF(F11597="Dropbox","Standalone",IF(F11597="LF Exciter","Standalone",IF(OR(F11597="Monitor",F11597="Virtual Wall"),IF(VLOOKUP(H11597,IRDeviceDetails!$A$1:$B$10000,2,FALSE)=0,"Standalone",IF(ISNUMBER(MATCH(H11597,ConfigGrouping!$D$1:$D$10000,0)),"Primary","Secondary")),"")))))))))</f>
        <v/>
      </c>
    </row>
    <row r="11598" spans="5:5" ht="15" customHeight="1" x14ac:dyDescent="0.35">
      <c r="E11598" s="11" t="str">
        <f>IF(F11598="Primary Timing Controller","Timing",IF(F11598="Secondary Timing Controller","Timing",IF(F11598="Star","Ethernet",IF(F11598="Door Controller","Security Solution",IF(F11598="Elevator Controller","Security Solution",IF(F11598="Range Extender","Security Solution",IF(F11598="Dropbox","Standalone",IF(F11598="LF Exciter","Standalone",IF(OR(F11598="Monitor",F11598="Virtual Wall"),IF(VLOOKUP(H11598,IRDeviceDetails!$A$1:$B$10000,2,FALSE)=0,"Standalone",IF(ISNUMBER(MATCH(H11598,ConfigGrouping!$D$1:$D$10000,0)),"Primary","Secondary")),"")))))))))</f>
        <v/>
      </c>
    </row>
    <row r="11599" spans="5:5" ht="15" customHeight="1" x14ac:dyDescent="0.35">
      <c r="E11599" s="11" t="str">
        <f>IF(F11599="Primary Timing Controller","Timing",IF(F11599="Secondary Timing Controller","Timing",IF(F11599="Star","Ethernet",IF(F11599="Door Controller","Security Solution",IF(F11599="Elevator Controller","Security Solution",IF(F11599="Range Extender","Security Solution",IF(F11599="Dropbox","Standalone",IF(F11599="LF Exciter","Standalone",IF(OR(F11599="Monitor",F11599="Virtual Wall"),IF(VLOOKUP(H11599,IRDeviceDetails!$A$1:$B$10000,2,FALSE)=0,"Standalone",IF(ISNUMBER(MATCH(H11599,ConfigGrouping!$D$1:$D$10000,0)),"Primary","Secondary")),"")))))))))</f>
        <v/>
      </c>
    </row>
    <row r="11600" spans="5:5" ht="15" customHeight="1" x14ac:dyDescent="0.35">
      <c r="E11600" s="11" t="str">
        <f>IF(F11600="Primary Timing Controller","Timing",IF(F11600="Secondary Timing Controller","Timing",IF(F11600="Star","Ethernet",IF(F11600="Door Controller","Security Solution",IF(F11600="Elevator Controller","Security Solution",IF(F11600="Range Extender","Security Solution",IF(F11600="Dropbox","Standalone",IF(F11600="LF Exciter","Standalone",IF(OR(F11600="Monitor",F11600="Virtual Wall"),IF(VLOOKUP(H11600,IRDeviceDetails!$A$1:$B$10000,2,FALSE)=0,"Standalone",IF(ISNUMBER(MATCH(H11600,ConfigGrouping!$D$1:$D$10000,0)),"Primary","Secondary")),"")))))))))</f>
        <v/>
      </c>
    </row>
    <row r="11601" spans="5:5" ht="15" customHeight="1" x14ac:dyDescent="0.35">
      <c r="E11601" s="11" t="str">
        <f>IF(F11601="Primary Timing Controller","Timing",IF(F11601="Secondary Timing Controller","Timing",IF(F11601="Star","Ethernet",IF(F11601="Door Controller","Security Solution",IF(F11601="Elevator Controller","Security Solution",IF(F11601="Range Extender","Security Solution",IF(F11601="Dropbox","Standalone",IF(F11601="LF Exciter","Standalone",IF(OR(F11601="Monitor",F11601="Virtual Wall"),IF(VLOOKUP(H11601,IRDeviceDetails!$A$1:$B$10000,2,FALSE)=0,"Standalone",IF(ISNUMBER(MATCH(H11601,ConfigGrouping!$D$1:$D$10000,0)),"Primary","Secondary")),"")))))))))</f>
        <v/>
      </c>
    </row>
    <row r="11602" spans="5:5" ht="15" customHeight="1" x14ac:dyDescent="0.35">
      <c r="E11602" s="11" t="str">
        <f>IF(F11602="Primary Timing Controller","Timing",IF(F11602="Secondary Timing Controller","Timing",IF(F11602="Star","Ethernet",IF(F11602="Door Controller","Security Solution",IF(F11602="Elevator Controller","Security Solution",IF(F11602="Range Extender","Security Solution",IF(F11602="Dropbox","Standalone",IF(F11602="LF Exciter","Standalone",IF(OR(F11602="Monitor",F11602="Virtual Wall"),IF(VLOOKUP(H11602,IRDeviceDetails!$A$1:$B$10000,2,FALSE)=0,"Standalone",IF(ISNUMBER(MATCH(H11602,ConfigGrouping!$D$1:$D$10000,0)),"Primary","Secondary")),"")))))))))</f>
        <v/>
      </c>
    </row>
    <row r="11603" spans="5:5" ht="15" customHeight="1" x14ac:dyDescent="0.35">
      <c r="E11603" s="11" t="str">
        <f>IF(F11603="Primary Timing Controller","Timing",IF(F11603="Secondary Timing Controller","Timing",IF(F11603="Star","Ethernet",IF(F11603="Door Controller","Security Solution",IF(F11603="Elevator Controller","Security Solution",IF(F11603="Range Extender","Security Solution",IF(F11603="Dropbox","Standalone",IF(F11603="LF Exciter","Standalone",IF(OR(F11603="Monitor",F11603="Virtual Wall"),IF(VLOOKUP(H11603,IRDeviceDetails!$A$1:$B$10000,2,FALSE)=0,"Standalone",IF(ISNUMBER(MATCH(H11603,ConfigGrouping!$D$1:$D$10000,0)),"Primary","Secondary")),"")))))))))</f>
        <v/>
      </c>
    </row>
    <row r="11604" spans="5:5" ht="15" customHeight="1" x14ac:dyDescent="0.35">
      <c r="E11604" s="11" t="str">
        <f>IF(F11604="Primary Timing Controller","Timing",IF(F11604="Secondary Timing Controller","Timing",IF(F11604="Star","Ethernet",IF(F11604="Door Controller","Security Solution",IF(F11604="Elevator Controller","Security Solution",IF(F11604="Range Extender","Security Solution",IF(F11604="Dropbox","Standalone",IF(F11604="LF Exciter","Standalone",IF(OR(F11604="Monitor",F11604="Virtual Wall"),IF(VLOOKUP(H11604,IRDeviceDetails!$A$1:$B$10000,2,FALSE)=0,"Standalone",IF(ISNUMBER(MATCH(H11604,ConfigGrouping!$D$1:$D$10000,0)),"Primary","Secondary")),"")))))))))</f>
        <v/>
      </c>
    </row>
    <row r="11605" spans="5:5" ht="15" customHeight="1" x14ac:dyDescent="0.35">
      <c r="E11605" s="11" t="str">
        <f>IF(F11605="Primary Timing Controller","Timing",IF(F11605="Secondary Timing Controller","Timing",IF(F11605="Star","Ethernet",IF(F11605="Door Controller","Security Solution",IF(F11605="Elevator Controller","Security Solution",IF(F11605="Range Extender","Security Solution",IF(F11605="Dropbox","Standalone",IF(F11605="LF Exciter","Standalone",IF(OR(F11605="Monitor",F11605="Virtual Wall"),IF(VLOOKUP(H11605,IRDeviceDetails!$A$1:$B$10000,2,FALSE)=0,"Standalone",IF(ISNUMBER(MATCH(H11605,ConfigGrouping!$D$1:$D$10000,0)),"Primary","Secondary")),"")))))))))</f>
        <v/>
      </c>
    </row>
    <row r="11606" spans="5:5" ht="15" customHeight="1" x14ac:dyDescent="0.35">
      <c r="E11606" s="11" t="str">
        <f>IF(F11606="Primary Timing Controller","Timing",IF(F11606="Secondary Timing Controller","Timing",IF(F11606="Star","Ethernet",IF(F11606="Door Controller","Security Solution",IF(F11606="Elevator Controller","Security Solution",IF(F11606="Range Extender","Security Solution",IF(F11606="Dropbox","Standalone",IF(F11606="LF Exciter","Standalone",IF(OR(F11606="Monitor",F11606="Virtual Wall"),IF(VLOOKUP(H11606,IRDeviceDetails!$A$1:$B$10000,2,FALSE)=0,"Standalone",IF(ISNUMBER(MATCH(H11606,ConfigGrouping!$D$1:$D$10000,0)),"Primary","Secondary")),"")))))))))</f>
        <v/>
      </c>
    </row>
    <row r="11607" spans="5:5" ht="15" customHeight="1" x14ac:dyDescent="0.35">
      <c r="E11607" s="11" t="str">
        <f>IF(F11607="Primary Timing Controller","Timing",IF(F11607="Secondary Timing Controller","Timing",IF(F11607="Star","Ethernet",IF(F11607="Door Controller","Security Solution",IF(F11607="Elevator Controller","Security Solution",IF(F11607="Range Extender","Security Solution",IF(F11607="Dropbox","Standalone",IF(F11607="LF Exciter","Standalone",IF(OR(F11607="Monitor",F11607="Virtual Wall"),IF(VLOOKUP(H11607,IRDeviceDetails!$A$1:$B$10000,2,FALSE)=0,"Standalone",IF(ISNUMBER(MATCH(H11607,ConfigGrouping!$D$1:$D$10000,0)),"Primary","Secondary")),"")))))))))</f>
        <v/>
      </c>
    </row>
    <row r="11608" spans="5:5" ht="15" customHeight="1" x14ac:dyDescent="0.35">
      <c r="E11608" s="11" t="str">
        <f>IF(F11608="Primary Timing Controller","Timing",IF(F11608="Secondary Timing Controller","Timing",IF(F11608="Star","Ethernet",IF(F11608="Door Controller","Security Solution",IF(F11608="Elevator Controller","Security Solution",IF(F11608="Range Extender","Security Solution",IF(F11608="Dropbox","Standalone",IF(F11608="LF Exciter","Standalone",IF(OR(F11608="Monitor",F11608="Virtual Wall"),IF(VLOOKUP(H11608,IRDeviceDetails!$A$1:$B$10000,2,FALSE)=0,"Standalone",IF(ISNUMBER(MATCH(H11608,ConfigGrouping!$D$1:$D$10000,0)),"Primary","Secondary")),"")))))))))</f>
        <v/>
      </c>
    </row>
    <row r="11609" spans="5:5" ht="15" customHeight="1" x14ac:dyDescent="0.35">
      <c r="E11609" s="11" t="str">
        <f>IF(F11609="Primary Timing Controller","Timing",IF(F11609="Secondary Timing Controller","Timing",IF(F11609="Star","Ethernet",IF(F11609="Door Controller","Security Solution",IF(F11609="Elevator Controller","Security Solution",IF(F11609="Range Extender","Security Solution",IF(F11609="Dropbox","Standalone",IF(F11609="LF Exciter","Standalone",IF(OR(F11609="Monitor",F11609="Virtual Wall"),IF(VLOOKUP(H11609,IRDeviceDetails!$A$1:$B$10000,2,FALSE)=0,"Standalone",IF(ISNUMBER(MATCH(H11609,ConfigGrouping!$D$1:$D$10000,0)),"Primary","Secondary")),"")))))))))</f>
        <v/>
      </c>
    </row>
    <row r="11610" spans="5:5" ht="15" customHeight="1" x14ac:dyDescent="0.35">
      <c r="E11610" s="11" t="str">
        <f>IF(F11610="Primary Timing Controller","Timing",IF(F11610="Secondary Timing Controller","Timing",IF(F11610="Star","Ethernet",IF(F11610="Door Controller","Security Solution",IF(F11610="Elevator Controller","Security Solution",IF(F11610="Range Extender","Security Solution",IF(F11610="Dropbox","Standalone",IF(F11610="LF Exciter","Standalone",IF(OR(F11610="Monitor",F11610="Virtual Wall"),IF(VLOOKUP(H11610,IRDeviceDetails!$A$1:$B$10000,2,FALSE)=0,"Standalone",IF(ISNUMBER(MATCH(H11610,ConfigGrouping!$D$1:$D$10000,0)),"Primary","Secondary")),"")))))))))</f>
        <v/>
      </c>
    </row>
    <row r="11611" spans="5:5" ht="15" customHeight="1" x14ac:dyDescent="0.35">
      <c r="E11611" s="11" t="str">
        <f>IF(F11611="Primary Timing Controller","Timing",IF(F11611="Secondary Timing Controller","Timing",IF(F11611="Star","Ethernet",IF(F11611="Door Controller","Security Solution",IF(F11611="Elevator Controller","Security Solution",IF(F11611="Range Extender","Security Solution",IF(F11611="Dropbox","Standalone",IF(F11611="LF Exciter","Standalone",IF(OR(F11611="Monitor",F11611="Virtual Wall"),IF(VLOOKUP(H11611,IRDeviceDetails!$A$1:$B$10000,2,FALSE)=0,"Standalone",IF(ISNUMBER(MATCH(H11611,ConfigGrouping!$D$1:$D$10000,0)),"Primary","Secondary")),"")))))))))</f>
        <v/>
      </c>
    </row>
    <row r="11612" spans="5:5" ht="15" customHeight="1" x14ac:dyDescent="0.35">
      <c r="E11612" s="11" t="str">
        <f>IF(F11612="Primary Timing Controller","Timing",IF(F11612="Secondary Timing Controller","Timing",IF(F11612="Star","Ethernet",IF(F11612="Door Controller","Security Solution",IF(F11612="Elevator Controller","Security Solution",IF(F11612="Range Extender","Security Solution",IF(F11612="Dropbox","Standalone",IF(F11612="LF Exciter","Standalone",IF(OR(F11612="Monitor",F11612="Virtual Wall"),IF(VLOOKUP(H11612,IRDeviceDetails!$A$1:$B$10000,2,FALSE)=0,"Standalone",IF(ISNUMBER(MATCH(H11612,ConfigGrouping!$D$1:$D$10000,0)),"Primary","Secondary")),"")))))))))</f>
        <v/>
      </c>
    </row>
    <row r="11613" spans="5:5" ht="15" customHeight="1" x14ac:dyDescent="0.35">
      <c r="E11613" s="11" t="str">
        <f>IF(F11613="Primary Timing Controller","Timing",IF(F11613="Secondary Timing Controller","Timing",IF(F11613="Star","Ethernet",IF(F11613="Door Controller","Security Solution",IF(F11613="Elevator Controller","Security Solution",IF(F11613="Range Extender","Security Solution",IF(F11613="Dropbox","Standalone",IF(F11613="LF Exciter","Standalone",IF(OR(F11613="Monitor",F11613="Virtual Wall"),IF(VLOOKUP(H11613,IRDeviceDetails!$A$1:$B$10000,2,FALSE)=0,"Standalone",IF(ISNUMBER(MATCH(H11613,ConfigGrouping!$D$1:$D$10000,0)),"Primary","Secondary")),"")))))))))</f>
        <v/>
      </c>
    </row>
    <row r="11614" spans="5:5" ht="15" customHeight="1" x14ac:dyDescent="0.35">
      <c r="E11614" s="11" t="str">
        <f>IF(F11614="Primary Timing Controller","Timing",IF(F11614="Secondary Timing Controller","Timing",IF(F11614="Star","Ethernet",IF(F11614="Door Controller","Security Solution",IF(F11614="Elevator Controller","Security Solution",IF(F11614="Range Extender","Security Solution",IF(F11614="Dropbox","Standalone",IF(F11614="LF Exciter","Standalone",IF(OR(F11614="Monitor",F11614="Virtual Wall"),IF(VLOOKUP(H11614,IRDeviceDetails!$A$1:$B$10000,2,FALSE)=0,"Standalone",IF(ISNUMBER(MATCH(H11614,ConfigGrouping!$D$1:$D$10000,0)),"Primary","Secondary")),"")))))))))</f>
        <v/>
      </c>
    </row>
    <row r="11615" spans="5:5" ht="15" customHeight="1" x14ac:dyDescent="0.35">
      <c r="E11615" s="11" t="str">
        <f>IF(F11615="Primary Timing Controller","Timing",IF(F11615="Secondary Timing Controller","Timing",IF(F11615="Star","Ethernet",IF(F11615="Door Controller","Security Solution",IF(F11615="Elevator Controller","Security Solution",IF(F11615="Range Extender","Security Solution",IF(F11615="Dropbox","Standalone",IF(F11615="LF Exciter","Standalone",IF(OR(F11615="Monitor",F11615="Virtual Wall"),IF(VLOOKUP(H11615,IRDeviceDetails!$A$1:$B$10000,2,FALSE)=0,"Standalone",IF(ISNUMBER(MATCH(H11615,ConfigGrouping!$D$1:$D$10000,0)),"Primary","Secondary")),"")))))))))</f>
        <v/>
      </c>
    </row>
    <row r="11616" spans="5:5" ht="15" customHeight="1" x14ac:dyDescent="0.35">
      <c r="E11616" s="11" t="str">
        <f>IF(F11616="Primary Timing Controller","Timing",IF(F11616="Secondary Timing Controller","Timing",IF(F11616="Star","Ethernet",IF(F11616="Door Controller","Security Solution",IF(F11616="Elevator Controller","Security Solution",IF(F11616="Range Extender","Security Solution",IF(F11616="Dropbox","Standalone",IF(F11616="LF Exciter","Standalone",IF(OR(F11616="Monitor",F11616="Virtual Wall"),IF(VLOOKUP(H11616,IRDeviceDetails!$A$1:$B$10000,2,FALSE)=0,"Standalone",IF(ISNUMBER(MATCH(H11616,ConfigGrouping!$D$1:$D$10000,0)),"Primary","Secondary")),"")))))))))</f>
        <v/>
      </c>
    </row>
    <row r="11617" spans="5:5" ht="15" customHeight="1" x14ac:dyDescent="0.35">
      <c r="E11617" s="11" t="str">
        <f>IF(F11617="Primary Timing Controller","Timing",IF(F11617="Secondary Timing Controller","Timing",IF(F11617="Star","Ethernet",IF(F11617="Door Controller","Security Solution",IF(F11617="Elevator Controller","Security Solution",IF(F11617="Range Extender","Security Solution",IF(F11617="Dropbox","Standalone",IF(F11617="LF Exciter","Standalone",IF(OR(F11617="Monitor",F11617="Virtual Wall"),IF(VLOOKUP(H11617,IRDeviceDetails!$A$1:$B$10000,2,FALSE)=0,"Standalone",IF(ISNUMBER(MATCH(H11617,ConfigGrouping!$D$1:$D$10000,0)),"Primary","Secondary")),"")))))))))</f>
        <v/>
      </c>
    </row>
    <row r="11618" spans="5:5" ht="15" customHeight="1" x14ac:dyDescent="0.35">
      <c r="E11618" s="11" t="str">
        <f>IF(F11618="Primary Timing Controller","Timing",IF(F11618="Secondary Timing Controller","Timing",IF(F11618="Star","Ethernet",IF(F11618="Door Controller","Security Solution",IF(F11618="Elevator Controller","Security Solution",IF(F11618="Range Extender","Security Solution",IF(F11618="Dropbox","Standalone",IF(F11618="LF Exciter","Standalone",IF(OR(F11618="Monitor",F11618="Virtual Wall"),IF(VLOOKUP(H11618,IRDeviceDetails!$A$1:$B$10000,2,FALSE)=0,"Standalone",IF(ISNUMBER(MATCH(H11618,ConfigGrouping!$D$1:$D$10000,0)),"Primary","Secondary")),"")))))))))</f>
        <v/>
      </c>
    </row>
    <row r="11619" spans="5:5" ht="15" customHeight="1" x14ac:dyDescent="0.35">
      <c r="E11619" s="11" t="str">
        <f>IF(F11619="Primary Timing Controller","Timing",IF(F11619="Secondary Timing Controller","Timing",IF(F11619="Star","Ethernet",IF(F11619="Door Controller","Security Solution",IF(F11619="Elevator Controller","Security Solution",IF(F11619="Range Extender","Security Solution",IF(F11619="Dropbox","Standalone",IF(F11619="LF Exciter","Standalone",IF(OR(F11619="Monitor",F11619="Virtual Wall"),IF(VLOOKUP(H11619,IRDeviceDetails!$A$1:$B$10000,2,FALSE)=0,"Standalone",IF(ISNUMBER(MATCH(H11619,ConfigGrouping!$D$1:$D$10000,0)),"Primary","Secondary")),"")))))))))</f>
        <v/>
      </c>
    </row>
    <row r="11620" spans="5:5" ht="15" customHeight="1" x14ac:dyDescent="0.35">
      <c r="E11620" s="11" t="str">
        <f>IF(F11620="Primary Timing Controller","Timing",IF(F11620="Secondary Timing Controller","Timing",IF(F11620="Star","Ethernet",IF(F11620="Door Controller","Security Solution",IF(F11620="Elevator Controller","Security Solution",IF(F11620="Range Extender","Security Solution",IF(F11620="Dropbox","Standalone",IF(F11620="LF Exciter","Standalone",IF(OR(F11620="Monitor",F11620="Virtual Wall"),IF(VLOOKUP(H11620,IRDeviceDetails!$A$1:$B$10000,2,FALSE)=0,"Standalone",IF(ISNUMBER(MATCH(H11620,ConfigGrouping!$D$1:$D$10000,0)),"Primary","Secondary")),"")))))))))</f>
        <v/>
      </c>
    </row>
    <row r="11621" spans="5:5" ht="15" customHeight="1" x14ac:dyDescent="0.35">
      <c r="E11621" s="11" t="str">
        <f>IF(F11621="Primary Timing Controller","Timing",IF(F11621="Secondary Timing Controller","Timing",IF(F11621="Star","Ethernet",IF(F11621="Door Controller","Security Solution",IF(F11621="Elevator Controller","Security Solution",IF(F11621="Range Extender","Security Solution",IF(F11621="Dropbox","Standalone",IF(F11621="LF Exciter","Standalone",IF(OR(F11621="Monitor",F11621="Virtual Wall"),IF(VLOOKUP(H11621,IRDeviceDetails!$A$1:$B$10000,2,FALSE)=0,"Standalone",IF(ISNUMBER(MATCH(H11621,ConfigGrouping!$D$1:$D$10000,0)),"Primary","Secondary")),"")))))))))</f>
        <v/>
      </c>
    </row>
    <row r="11622" spans="5:5" ht="15" customHeight="1" x14ac:dyDescent="0.35">
      <c r="E11622" s="11" t="str">
        <f>IF(F11622="Primary Timing Controller","Timing",IF(F11622="Secondary Timing Controller","Timing",IF(F11622="Star","Ethernet",IF(F11622="Door Controller","Security Solution",IF(F11622="Elevator Controller","Security Solution",IF(F11622="Range Extender","Security Solution",IF(F11622="Dropbox","Standalone",IF(F11622="LF Exciter","Standalone",IF(OR(F11622="Monitor",F11622="Virtual Wall"),IF(VLOOKUP(H11622,IRDeviceDetails!$A$1:$B$10000,2,FALSE)=0,"Standalone",IF(ISNUMBER(MATCH(H11622,ConfigGrouping!$D$1:$D$10000,0)),"Primary","Secondary")),"")))))))))</f>
        <v/>
      </c>
    </row>
    <row r="11623" spans="5:5" ht="15" customHeight="1" x14ac:dyDescent="0.35">
      <c r="E11623" s="11" t="str">
        <f>IF(F11623="Primary Timing Controller","Timing",IF(F11623="Secondary Timing Controller","Timing",IF(F11623="Star","Ethernet",IF(F11623="Door Controller","Security Solution",IF(F11623="Elevator Controller","Security Solution",IF(F11623="Range Extender","Security Solution",IF(F11623="Dropbox","Standalone",IF(F11623="LF Exciter","Standalone",IF(OR(F11623="Monitor",F11623="Virtual Wall"),IF(VLOOKUP(H11623,IRDeviceDetails!$A$1:$B$10000,2,FALSE)=0,"Standalone",IF(ISNUMBER(MATCH(H11623,ConfigGrouping!$D$1:$D$10000,0)),"Primary","Secondary")),"")))))))))</f>
        <v/>
      </c>
    </row>
    <row r="11624" spans="5:5" ht="15" customHeight="1" x14ac:dyDescent="0.35">
      <c r="E11624" s="11" t="str">
        <f>IF(F11624="Primary Timing Controller","Timing",IF(F11624="Secondary Timing Controller","Timing",IF(F11624="Star","Ethernet",IF(F11624="Door Controller","Security Solution",IF(F11624="Elevator Controller","Security Solution",IF(F11624="Range Extender","Security Solution",IF(F11624="Dropbox","Standalone",IF(F11624="LF Exciter","Standalone",IF(OR(F11624="Monitor",F11624="Virtual Wall"),IF(VLOOKUP(H11624,IRDeviceDetails!$A$1:$B$10000,2,FALSE)=0,"Standalone",IF(ISNUMBER(MATCH(H11624,ConfigGrouping!$D$1:$D$10000,0)),"Primary","Secondary")),"")))))))))</f>
        <v/>
      </c>
    </row>
    <row r="11625" spans="5:5" ht="15" customHeight="1" x14ac:dyDescent="0.35">
      <c r="E11625" s="11" t="str">
        <f>IF(F11625="Primary Timing Controller","Timing",IF(F11625="Secondary Timing Controller","Timing",IF(F11625="Star","Ethernet",IF(F11625="Door Controller","Security Solution",IF(F11625="Elevator Controller","Security Solution",IF(F11625="Range Extender","Security Solution",IF(F11625="Dropbox","Standalone",IF(F11625="LF Exciter","Standalone",IF(OR(F11625="Monitor",F11625="Virtual Wall"),IF(VLOOKUP(H11625,IRDeviceDetails!$A$1:$B$10000,2,FALSE)=0,"Standalone",IF(ISNUMBER(MATCH(H11625,ConfigGrouping!$D$1:$D$10000,0)),"Primary","Secondary")),"")))))))))</f>
        <v/>
      </c>
    </row>
    <row r="11626" spans="5:5" ht="15" customHeight="1" x14ac:dyDescent="0.35">
      <c r="E11626" s="11" t="str">
        <f>IF(F11626="Primary Timing Controller","Timing",IF(F11626="Secondary Timing Controller","Timing",IF(F11626="Star","Ethernet",IF(F11626="Door Controller","Security Solution",IF(F11626="Elevator Controller","Security Solution",IF(F11626="Range Extender","Security Solution",IF(F11626="Dropbox","Standalone",IF(F11626="LF Exciter","Standalone",IF(OR(F11626="Monitor",F11626="Virtual Wall"),IF(VLOOKUP(H11626,IRDeviceDetails!$A$1:$B$10000,2,FALSE)=0,"Standalone",IF(ISNUMBER(MATCH(H11626,ConfigGrouping!$D$1:$D$10000,0)),"Primary","Secondary")),"")))))))))</f>
        <v/>
      </c>
    </row>
    <row r="11627" spans="5:5" ht="15" customHeight="1" x14ac:dyDescent="0.35">
      <c r="E11627" s="11" t="str">
        <f>IF(F11627="Primary Timing Controller","Timing",IF(F11627="Secondary Timing Controller","Timing",IF(F11627="Star","Ethernet",IF(F11627="Door Controller","Security Solution",IF(F11627="Elevator Controller","Security Solution",IF(F11627="Range Extender","Security Solution",IF(F11627="Dropbox","Standalone",IF(F11627="LF Exciter","Standalone",IF(OR(F11627="Monitor",F11627="Virtual Wall"),IF(VLOOKUP(H11627,IRDeviceDetails!$A$1:$B$10000,2,FALSE)=0,"Standalone",IF(ISNUMBER(MATCH(H11627,ConfigGrouping!$D$1:$D$10000,0)),"Primary","Secondary")),"")))))))))</f>
        <v/>
      </c>
    </row>
    <row r="11628" spans="5:5" ht="15" customHeight="1" x14ac:dyDescent="0.35">
      <c r="E11628" s="11" t="str">
        <f>IF(F11628="Primary Timing Controller","Timing",IF(F11628="Secondary Timing Controller","Timing",IF(F11628="Star","Ethernet",IF(F11628="Door Controller","Security Solution",IF(F11628="Elevator Controller","Security Solution",IF(F11628="Range Extender","Security Solution",IF(F11628="Dropbox","Standalone",IF(F11628="LF Exciter","Standalone",IF(OR(F11628="Monitor",F11628="Virtual Wall"),IF(VLOOKUP(H11628,IRDeviceDetails!$A$1:$B$10000,2,FALSE)=0,"Standalone",IF(ISNUMBER(MATCH(H11628,ConfigGrouping!$D$1:$D$10000,0)),"Primary","Secondary")),"")))))))))</f>
        <v/>
      </c>
    </row>
    <row r="11629" spans="5:5" ht="15" customHeight="1" x14ac:dyDescent="0.35">
      <c r="E11629" s="11" t="str">
        <f>IF(F11629="Primary Timing Controller","Timing",IF(F11629="Secondary Timing Controller","Timing",IF(F11629="Star","Ethernet",IF(F11629="Door Controller","Security Solution",IF(F11629="Elevator Controller","Security Solution",IF(F11629="Range Extender","Security Solution",IF(F11629="Dropbox","Standalone",IF(F11629="LF Exciter","Standalone",IF(OR(F11629="Monitor",F11629="Virtual Wall"),IF(VLOOKUP(H11629,IRDeviceDetails!$A$1:$B$10000,2,FALSE)=0,"Standalone",IF(ISNUMBER(MATCH(H11629,ConfigGrouping!$D$1:$D$10000,0)),"Primary","Secondary")),"")))))))))</f>
        <v/>
      </c>
    </row>
    <row r="11630" spans="5:5" ht="15" customHeight="1" x14ac:dyDescent="0.35">
      <c r="E11630" s="11" t="str">
        <f>IF(F11630="Primary Timing Controller","Timing",IF(F11630="Secondary Timing Controller","Timing",IF(F11630="Star","Ethernet",IF(F11630="Door Controller","Security Solution",IF(F11630="Elevator Controller","Security Solution",IF(F11630="Range Extender","Security Solution",IF(F11630="Dropbox","Standalone",IF(F11630="LF Exciter","Standalone",IF(OR(F11630="Monitor",F11630="Virtual Wall"),IF(VLOOKUP(H11630,IRDeviceDetails!$A$1:$B$10000,2,FALSE)=0,"Standalone",IF(ISNUMBER(MATCH(H11630,ConfigGrouping!$D$1:$D$10000,0)),"Primary","Secondary")),"")))))))))</f>
        <v/>
      </c>
    </row>
    <row r="11631" spans="5:5" ht="15" customHeight="1" x14ac:dyDescent="0.35">
      <c r="E11631" s="11" t="str">
        <f>IF(F11631="Primary Timing Controller","Timing",IF(F11631="Secondary Timing Controller","Timing",IF(F11631="Star","Ethernet",IF(F11631="Door Controller","Security Solution",IF(F11631="Elevator Controller","Security Solution",IF(F11631="Range Extender","Security Solution",IF(F11631="Dropbox","Standalone",IF(F11631="LF Exciter","Standalone",IF(OR(F11631="Monitor",F11631="Virtual Wall"),IF(VLOOKUP(H11631,IRDeviceDetails!$A$1:$B$10000,2,FALSE)=0,"Standalone",IF(ISNUMBER(MATCH(H11631,ConfigGrouping!$D$1:$D$10000,0)),"Primary","Secondary")),"")))))))))</f>
        <v/>
      </c>
    </row>
    <row r="11632" spans="5:5" ht="15" customHeight="1" x14ac:dyDescent="0.35">
      <c r="E11632" s="11" t="str">
        <f>IF(F11632="Primary Timing Controller","Timing",IF(F11632="Secondary Timing Controller","Timing",IF(F11632="Star","Ethernet",IF(F11632="Door Controller","Security Solution",IF(F11632="Elevator Controller","Security Solution",IF(F11632="Range Extender","Security Solution",IF(F11632="Dropbox","Standalone",IF(F11632="LF Exciter","Standalone",IF(OR(F11632="Monitor",F11632="Virtual Wall"),IF(VLOOKUP(H11632,IRDeviceDetails!$A$1:$B$10000,2,FALSE)=0,"Standalone",IF(ISNUMBER(MATCH(H11632,ConfigGrouping!$D$1:$D$10000,0)),"Primary","Secondary")),"")))))))))</f>
        <v/>
      </c>
    </row>
    <row r="11633" spans="5:5" ht="15" customHeight="1" x14ac:dyDescent="0.35">
      <c r="E11633" s="11" t="str">
        <f>IF(F11633="Primary Timing Controller","Timing",IF(F11633="Secondary Timing Controller","Timing",IF(F11633="Star","Ethernet",IF(F11633="Door Controller","Security Solution",IF(F11633="Elevator Controller","Security Solution",IF(F11633="Range Extender","Security Solution",IF(F11633="Dropbox","Standalone",IF(F11633="LF Exciter","Standalone",IF(OR(F11633="Monitor",F11633="Virtual Wall"),IF(VLOOKUP(H11633,IRDeviceDetails!$A$1:$B$10000,2,FALSE)=0,"Standalone",IF(ISNUMBER(MATCH(H11633,ConfigGrouping!$D$1:$D$10000,0)),"Primary","Secondary")),"")))))))))</f>
        <v/>
      </c>
    </row>
    <row r="11634" spans="5:5" ht="15" customHeight="1" x14ac:dyDescent="0.35">
      <c r="E11634" s="11" t="str">
        <f>IF(F11634="Primary Timing Controller","Timing",IF(F11634="Secondary Timing Controller","Timing",IF(F11634="Star","Ethernet",IF(F11634="Door Controller","Security Solution",IF(F11634="Elevator Controller","Security Solution",IF(F11634="Range Extender","Security Solution",IF(F11634="Dropbox","Standalone",IF(F11634="LF Exciter","Standalone",IF(OR(F11634="Monitor",F11634="Virtual Wall"),IF(VLOOKUP(H11634,IRDeviceDetails!$A$1:$B$10000,2,FALSE)=0,"Standalone",IF(ISNUMBER(MATCH(H11634,ConfigGrouping!$D$1:$D$10000,0)),"Primary","Secondary")),"")))))))))</f>
        <v/>
      </c>
    </row>
    <row r="11635" spans="5:5" ht="15" customHeight="1" x14ac:dyDescent="0.35">
      <c r="E11635" s="11" t="str">
        <f>IF(F11635="Primary Timing Controller","Timing",IF(F11635="Secondary Timing Controller","Timing",IF(F11635="Star","Ethernet",IF(F11635="Door Controller","Security Solution",IF(F11635="Elevator Controller","Security Solution",IF(F11635="Range Extender","Security Solution",IF(F11635="Dropbox","Standalone",IF(F11635="LF Exciter","Standalone",IF(OR(F11635="Monitor",F11635="Virtual Wall"),IF(VLOOKUP(H11635,IRDeviceDetails!$A$1:$B$10000,2,FALSE)=0,"Standalone",IF(ISNUMBER(MATCH(H11635,ConfigGrouping!$D$1:$D$10000,0)),"Primary","Secondary")),"")))))))))</f>
        <v/>
      </c>
    </row>
    <row r="11636" spans="5:5" ht="15" customHeight="1" x14ac:dyDescent="0.35">
      <c r="E11636" s="11" t="str">
        <f>IF(F11636="Primary Timing Controller","Timing",IF(F11636="Secondary Timing Controller","Timing",IF(F11636="Star","Ethernet",IF(F11636="Door Controller","Security Solution",IF(F11636="Elevator Controller","Security Solution",IF(F11636="Range Extender","Security Solution",IF(F11636="Dropbox","Standalone",IF(F11636="LF Exciter","Standalone",IF(OR(F11636="Monitor",F11636="Virtual Wall"),IF(VLOOKUP(H11636,IRDeviceDetails!$A$1:$B$10000,2,FALSE)=0,"Standalone",IF(ISNUMBER(MATCH(H11636,ConfigGrouping!$D$1:$D$10000,0)),"Primary","Secondary")),"")))))))))</f>
        <v/>
      </c>
    </row>
    <row r="11637" spans="5:5" ht="15" customHeight="1" x14ac:dyDescent="0.35">
      <c r="E11637" s="11" t="str">
        <f>IF(F11637="Primary Timing Controller","Timing",IF(F11637="Secondary Timing Controller","Timing",IF(F11637="Star","Ethernet",IF(F11637="Door Controller","Security Solution",IF(F11637="Elevator Controller","Security Solution",IF(F11637="Range Extender","Security Solution",IF(F11637="Dropbox","Standalone",IF(F11637="LF Exciter","Standalone",IF(OR(F11637="Monitor",F11637="Virtual Wall"),IF(VLOOKUP(H11637,IRDeviceDetails!$A$1:$B$10000,2,FALSE)=0,"Standalone",IF(ISNUMBER(MATCH(H11637,ConfigGrouping!$D$1:$D$10000,0)),"Primary","Secondary")),"")))))))))</f>
        <v/>
      </c>
    </row>
    <row r="11638" spans="5:5" ht="15" customHeight="1" x14ac:dyDescent="0.35">
      <c r="E11638" s="11" t="str">
        <f>IF(F11638="Primary Timing Controller","Timing",IF(F11638="Secondary Timing Controller","Timing",IF(F11638="Star","Ethernet",IF(F11638="Door Controller","Security Solution",IF(F11638="Elevator Controller","Security Solution",IF(F11638="Range Extender","Security Solution",IF(F11638="Dropbox","Standalone",IF(F11638="LF Exciter","Standalone",IF(OR(F11638="Monitor",F11638="Virtual Wall"),IF(VLOOKUP(H11638,IRDeviceDetails!$A$1:$B$10000,2,FALSE)=0,"Standalone",IF(ISNUMBER(MATCH(H11638,ConfigGrouping!$D$1:$D$10000,0)),"Primary","Secondary")),"")))))))))</f>
        <v/>
      </c>
    </row>
    <row r="11639" spans="5:5" ht="15" customHeight="1" x14ac:dyDescent="0.35">
      <c r="E11639" s="11" t="str">
        <f>IF(F11639="Primary Timing Controller","Timing",IF(F11639="Secondary Timing Controller","Timing",IF(F11639="Star","Ethernet",IF(F11639="Door Controller","Security Solution",IF(F11639="Elevator Controller","Security Solution",IF(F11639="Range Extender","Security Solution",IF(F11639="Dropbox","Standalone",IF(F11639="LF Exciter","Standalone",IF(OR(F11639="Monitor",F11639="Virtual Wall"),IF(VLOOKUP(H11639,IRDeviceDetails!$A$1:$B$10000,2,FALSE)=0,"Standalone",IF(ISNUMBER(MATCH(H11639,ConfigGrouping!$D$1:$D$10000,0)),"Primary","Secondary")),"")))))))))</f>
        <v/>
      </c>
    </row>
    <row r="11640" spans="5:5" ht="15" customHeight="1" x14ac:dyDescent="0.35">
      <c r="E11640" s="11" t="str">
        <f>IF(F11640="Primary Timing Controller","Timing",IF(F11640="Secondary Timing Controller","Timing",IF(F11640="Star","Ethernet",IF(F11640="Door Controller","Security Solution",IF(F11640="Elevator Controller","Security Solution",IF(F11640="Range Extender","Security Solution",IF(F11640="Dropbox","Standalone",IF(F11640="LF Exciter","Standalone",IF(OR(F11640="Monitor",F11640="Virtual Wall"),IF(VLOOKUP(H11640,IRDeviceDetails!$A$1:$B$10000,2,FALSE)=0,"Standalone",IF(ISNUMBER(MATCH(H11640,ConfigGrouping!$D$1:$D$10000,0)),"Primary","Secondary")),"")))))))))</f>
        <v/>
      </c>
    </row>
    <row r="11641" spans="5:5" ht="15" customHeight="1" x14ac:dyDescent="0.35">
      <c r="E11641" s="11" t="str">
        <f>IF(F11641="Primary Timing Controller","Timing",IF(F11641="Secondary Timing Controller","Timing",IF(F11641="Star","Ethernet",IF(F11641="Door Controller","Security Solution",IF(F11641="Elevator Controller","Security Solution",IF(F11641="Range Extender","Security Solution",IF(F11641="Dropbox","Standalone",IF(F11641="LF Exciter","Standalone",IF(OR(F11641="Monitor",F11641="Virtual Wall"),IF(VLOOKUP(H11641,IRDeviceDetails!$A$1:$B$10000,2,FALSE)=0,"Standalone",IF(ISNUMBER(MATCH(H11641,ConfigGrouping!$D$1:$D$10000,0)),"Primary","Secondary")),"")))))))))</f>
        <v/>
      </c>
    </row>
    <row r="11642" spans="5:5" ht="15" customHeight="1" x14ac:dyDescent="0.35">
      <c r="E11642" s="11" t="str">
        <f>IF(F11642="Primary Timing Controller","Timing",IF(F11642="Secondary Timing Controller","Timing",IF(F11642="Star","Ethernet",IF(F11642="Door Controller","Security Solution",IF(F11642="Elevator Controller","Security Solution",IF(F11642="Range Extender","Security Solution",IF(F11642="Dropbox","Standalone",IF(F11642="LF Exciter","Standalone",IF(OR(F11642="Monitor",F11642="Virtual Wall"),IF(VLOOKUP(H11642,IRDeviceDetails!$A$1:$B$10000,2,FALSE)=0,"Standalone",IF(ISNUMBER(MATCH(H11642,ConfigGrouping!$D$1:$D$10000,0)),"Primary","Secondary")),"")))))))))</f>
        <v/>
      </c>
    </row>
    <row r="11643" spans="5:5" ht="15" customHeight="1" x14ac:dyDescent="0.35">
      <c r="E11643" s="11" t="str">
        <f>IF(F11643="Primary Timing Controller","Timing",IF(F11643="Secondary Timing Controller","Timing",IF(F11643="Star","Ethernet",IF(F11643="Door Controller","Security Solution",IF(F11643="Elevator Controller","Security Solution",IF(F11643="Range Extender","Security Solution",IF(F11643="Dropbox","Standalone",IF(F11643="LF Exciter","Standalone",IF(OR(F11643="Monitor",F11643="Virtual Wall"),IF(VLOOKUP(H11643,IRDeviceDetails!$A$1:$B$10000,2,FALSE)=0,"Standalone",IF(ISNUMBER(MATCH(H11643,ConfigGrouping!$D$1:$D$10000,0)),"Primary","Secondary")),"")))))))))</f>
        <v/>
      </c>
    </row>
    <row r="11644" spans="5:5" ht="15" customHeight="1" x14ac:dyDescent="0.35">
      <c r="E11644" s="11" t="str">
        <f>IF(F11644="Primary Timing Controller","Timing",IF(F11644="Secondary Timing Controller","Timing",IF(F11644="Star","Ethernet",IF(F11644="Door Controller","Security Solution",IF(F11644="Elevator Controller","Security Solution",IF(F11644="Range Extender","Security Solution",IF(F11644="Dropbox","Standalone",IF(F11644="LF Exciter","Standalone",IF(OR(F11644="Monitor",F11644="Virtual Wall"),IF(VLOOKUP(H11644,IRDeviceDetails!$A$1:$B$10000,2,FALSE)=0,"Standalone",IF(ISNUMBER(MATCH(H11644,ConfigGrouping!$D$1:$D$10000,0)),"Primary","Secondary")),"")))))))))</f>
        <v/>
      </c>
    </row>
    <row r="11645" spans="5:5" ht="15" customHeight="1" x14ac:dyDescent="0.35">
      <c r="E11645" s="11" t="str">
        <f>IF(F11645="Primary Timing Controller","Timing",IF(F11645="Secondary Timing Controller","Timing",IF(F11645="Star","Ethernet",IF(F11645="Door Controller","Security Solution",IF(F11645="Elevator Controller","Security Solution",IF(F11645="Range Extender","Security Solution",IF(F11645="Dropbox","Standalone",IF(F11645="LF Exciter","Standalone",IF(OR(F11645="Monitor",F11645="Virtual Wall"),IF(VLOOKUP(H11645,IRDeviceDetails!$A$1:$B$10000,2,FALSE)=0,"Standalone",IF(ISNUMBER(MATCH(H11645,ConfigGrouping!$D$1:$D$10000,0)),"Primary","Secondary")),"")))))))))</f>
        <v/>
      </c>
    </row>
    <row r="11646" spans="5:5" ht="15" customHeight="1" x14ac:dyDescent="0.35">
      <c r="E11646" s="11" t="str">
        <f>IF(F11646="Primary Timing Controller","Timing",IF(F11646="Secondary Timing Controller","Timing",IF(F11646="Star","Ethernet",IF(F11646="Door Controller","Security Solution",IF(F11646="Elevator Controller","Security Solution",IF(F11646="Range Extender","Security Solution",IF(F11646="Dropbox","Standalone",IF(F11646="LF Exciter","Standalone",IF(OR(F11646="Monitor",F11646="Virtual Wall"),IF(VLOOKUP(H11646,IRDeviceDetails!$A$1:$B$10000,2,FALSE)=0,"Standalone",IF(ISNUMBER(MATCH(H11646,ConfigGrouping!$D$1:$D$10000,0)),"Primary","Secondary")),"")))))))))</f>
        <v/>
      </c>
    </row>
    <row r="11647" spans="5:5" ht="15" customHeight="1" x14ac:dyDescent="0.35">
      <c r="E11647" s="11" t="str">
        <f>IF(F11647="Primary Timing Controller","Timing",IF(F11647="Secondary Timing Controller","Timing",IF(F11647="Star","Ethernet",IF(F11647="Door Controller","Security Solution",IF(F11647="Elevator Controller","Security Solution",IF(F11647="Range Extender","Security Solution",IF(F11647="Dropbox","Standalone",IF(F11647="LF Exciter","Standalone",IF(OR(F11647="Monitor",F11647="Virtual Wall"),IF(VLOOKUP(H11647,IRDeviceDetails!$A$1:$B$10000,2,FALSE)=0,"Standalone",IF(ISNUMBER(MATCH(H11647,ConfigGrouping!$D$1:$D$10000,0)),"Primary","Secondary")),"")))))))))</f>
        <v/>
      </c>
    </row>
    <row r="11648" spans="5:5" ht="15" customHeight="1" x14ac:dyDescent="0.35">
      <c r="E11648" s="11" t="str">
        <f>IF(F11648="Primary Timing Controller","Timing",IF(F11648="Secondary Timing Controller","Timing",IF(F11648="Star","Ethernet",IF(F11648="Door Controller","Security Solution",IF(F11648="Elevator Controller","Security Solution",IF(F11648="Range Extender","Security Solution",IF(F11648="Dropbox","Standalone",IF(F11648="LF Exciter","Standalone",IF(OR(F11648="Monitor",F11648="Virtual Wall"),IF(VLOOKUP(H11648,IRDeviceDetails!$A$1:$B$10000,2,FALSE)=0,"Standalone",IF(ISNUMBER(MATCH(H11648,ConfigGrouping!$D$1:$D$10000,0)),"Primary","Secondary")),"")))))))))</f>
        <v/>
      </c>
    </row>
    <row r="11649" spans="5:5" ht="15" customHeight="1" x14ac:dyDescent="0.35">
      <c r="E11649" s="11" t="str">
        <f>IF(F11649="Primary Timing Controller","Timing",IF(F11649="Secondary Timing Controller","Timing",IF(F11649="Star","Ethernet",IF(F11649="Door Controller","Security Solution",IF(F11649="Elevator Controller","Security Solution",IF(F11649="Range Extender","Security Solution",IF(F11649="Dropbox","Standalone",IF(F11649="LF Exciter","Standalone",IF(OR(F11649="Monitor",F11649="Virtual Wall"),IF(VLOOKUP(H11649,IRDeviceDetails!$A$1:$B$10000,2,FALSE)=0,"Standalone",IF(ISNUMBER(MATCH(H11649,ConfigGrouping!$D$1:$D$10000,0)),"Primary","Secondary")),"")))))))))</f>
        <v/>
      </c>
    </row>
    <row r="11650" spans="5:5" ht="15" customHeight="1" x14ac:dyDescent="0.35">
      <c r="E11650" s="11" t="str">
        <f>IF(F11650="Primary Timing Controller","Timing",IF(F11650="Secondary Timing Controller","Timing",IF(F11650="Star","Ethernet",IF(F11650="Door Controller","Security Solution",IF(F11650="Elevator Controller","Security Solution",IF(F11650="Range Extender","Security Solution",IF(F11650="Dropbox","Standalone",IF(F11650="LF Exciter","Standalone",IF(OR(F11650="Monitor",F11650="Virtual Wall"),IF(VLOOKUP(H11650,IRDeviceDetails!$A$1:$B$10000,2,FALSE)=0,"Standalone",IF(ISNUMBER(MATCH(H11650,ConfigGrouping!$D$1:$D$10000,0)),"Primary","Secondary")),"")))))))))</f>
        <v/>
      </c>
    </row>
    <row r="11651" spans="5:5" ht="15" customHeight="1" x14ac:dyDescent="0.35">
      <c r="E11651" s="11" t="str">
        <f>IF(F11651="Primary Timing Controller","Timing",IF(F11651="Secondary Timing Controller","Timing",IF(F11651="Star","Ethernet",IF(F11651="Door Controller","Security Solution",IF(F11651="Elevator Controller","Security Solution",IF(F11651="Range Extender","Security Solution",IF(F11651="Dropbox","Standalone",IF(F11651="LF Exciter","Standalone",IF(OR(F11651="Monitor",F11651="Virtual Wall"),IF(VLOOKUP(H11651,IRDeviceDetails!$A$1:$B$10000,2,FALSE)=0,"Standalone",IF(ISNUMBER(MATCH(H11651,ConfigGrouping!$D$1:$D$10000,0)),"Primary","Secondary")),"")))))))))</f>
        <v/>
      </c>
    </row>
    <row r="11652" spans="5:5" ht="15" customHeight="1" x14ac:dyDescent="0.35">
      <c r="E11652" s="11" t="str">
        <f>IF(F11652="Primary Timing Controller","Timing",IF(F11652="Secondary Timing Controller","Timing",IF(F11652="Star","Ethernet",IF(F11652="Door Controller","Security Solution",IF(F11652="Elevator Controller","Security Solution",IF(F11652="Range Extender","Security Solution",IF(F11652="Dropbox","Standalone",IF(F11652="LF Exciter","Standalone",IF(OR(F11652="Monitor",F11652="Virtual Wall"),IF(VLOOKUP(H11652,IRDeviceDetails!$A$1:$B$10000,2,FALSE)=0,"Standalone",IF(ISNUMBER(MATCH(H11652,ConfigGrouping!$D$1:$D$10000,0)),"Primary","Secondary")),"")))))))))</f>
        <v/>
      </c>
    </row>
    <row r="11653" spans="5:5" ht="15" customHeight="1" x14ac:dyDescent="0.35">
      <c r="E11653" s="11" t="str">
        <f>IF(F11653="Primary Timing Controller","Timing",IF(F11653="Secondary Timing Controller","Timing",IF(F11653="Star","Ethernet",IF(F11653="Door Controller","Security Solution",IF(F11653="Elevator Controller","Security Solution",IF(F11653="Range Extender","Security Solution",IF(F11653="Dropbox","Standalone",IF(F11653="LF Exciter","Standalone",IF(OR(F11653="Monitor",F11653="Virtual Wall"),IF(VLOOKUP(H11653,IRDeviceDetails!$A$1:$B$10000,2,FALSE)=0,"Standalone",IF(ISNUMBER(MATCH(H11653,ConfigGrouping!$D$1:$D$10000,0)),"Primary","Secondary")),"")))))))))</f>
        <v/>
      </c>
    </row>
    <row r="11654" spans="5:5" ht="15" customHeight="1" x14ac:dyDescent="0.35">
      <c r="E11654" s="11" t="str">
        <f>IF(F11654="Primary Timing Controller","Timing",IF(F11654="Secondary Timing Controller","Timing",IF(F11654="Star","Ethernet",IF(F11654="Door Controller","Security Solution",IF(F11654="Elevator Controller","Security Solution",IF(F11654="Range Extender","Security Solution",IF(F11654="Dropbox","Standalone",IF(F11654="LF Exciter","Standalone",IF(OR(F11654="Monitor",F11654="Virtual Wall"),IF(VLOOKUP(H11654,IRDeviceDetails!$A$1:$B$10000,2,FALSE)=0,"Standalone",IF(ISNUMBER(MATCH(H11654,ConfigGrouping!$D$1:$D$10000,0)),"Primary","Secondary")),"")))))))))</f>
        <v/>
      </c>
    </row>
    <row r="11655" spans="5:5" ht="15" customHeight="1" x14ac:dyDescent="0.35">
      <c r="E11655" s="11" t="str">
        <f>IF(F11655="Primary Timing Controller","Timing",IF(F11655="Secondary Timing Controller","Timing",IF(F11655="Star","Ethernet",IF(F11655="Door Controller","Security Solution",IF(F11655="Elevator Controller","Security Solution",IF(F11655="Range Extender","Security Solution",IF(F11655="Dropbox","Standalone",IF(F11655="LF Exciter","Standalone",IF(OR(F11655="Monitor",F11655="Virtual Wall"),IF(VLOOKUP(H11655,IRDeviceDetails!$A$1:$B$10000,2,FALSE)=0,"Standalone",IF(ISNUMBER(MATCH(H11655,ConfigGrouping!$D$1:$D$10000,0)),"Primary","Secondary")),"")))))))))</f>
        <v/>
      </c>
    </row>
    <row r="11656" spans="5:5" ht="15" customHeight="1" x14ac:dyDescent="0.35">
      <c r="E11656" s="11" t="str">
        <f>IF(F11656="Primary Timing Controller","Timing",IF(F11656="Secondary Timing Controller","Timing",IF(F11656="Star","Ethernet",IF(F11656="Door Controller","Security Solution",IF(F11656="Elevator Controller","Security Solution",IF(F11656="Range Extender","Security Solution",IF(F11656="Dropbox","Standalone",IF(F11656="LF Exciter","Standalone",IF(OR(F11656="Monitor",F11656="Virtual Wall"),IF(VLOOKUP(H11656,IRDeviceDetails!$A$1:$B$10000,2,FALSE)=0,"Standalone",IF(ISNUMBER(MATCH(H11656,ConfigGrouping!$D$1:$D$10000,0)),"Primary","Secondary")),"")))))))))</f>
        <v/>
      </c>
    </row>
    <row r="11657" spans="5:5" ht="15" customHeight="1" x14ac:dyDescent="0.35">
      <c r="E11657" s="11" t="str">
        <f>IF(F11657="Primary Timing Controller","Timing",IF(F11657="Secondary Timing Controller","Timing",IF(F11657="Star","Ethernet",IF(F11657="Door Controller","Security Solution",IF(F11657="Elevator Controller","Security Solution",IF(F11657="Range Extender","Security Solution",IF(F11657="Dropbox","Standalone",IF(F11657="LF Exciter","Standalone",IF(OR(F11657="Monitor",F11657="Virtual Wall"),IF(VLOOKUP(H11657,IRDeviceDetails!$A$1:$B$10000,2,FALSE)=0,"Standalone",IF(ISNUMBER(MATCH(H11657,ConfigGrouping!$D$1:$D$10000,0)),"Primary","Secondary")),"")))))))))</f>
        <v/>
      </c>
    </row>
    <row r="11658" spans="5:5" ht="15" customHeight="1" x14ac:dyDescent="0.35">
      <c r="E11658" s="11" t="str">
        <f>IF(F11658="Primary Timing Controller","Timing",IF(F11658="Secondary Timing Controller","Timing",IF(F11658="Star","Ethernet",IF(F11658="Door Controller","Security Solution",IF(F11658="Elevator Controller","Security Solution",IF(F11658="Range Extender","Security Solution",IF(F11658="Dropbox","Standalone",IF(F11658="LF Exciter","Standalone",IF(OR(F11658="Monitor",F11658="Virtual Wall"),IF(VLOOKUP(H11658,IRDeviceDetails!$A$1:$B$10000,2,FALSE)=0,"Standalone",IF(ISNUMBER(MATCH(H11658,ConfigGrouping!$D$1:$D$10000,0)),"Primary","Secondary")),"")))))))))</f>
        <v/>
      </c>
    </row>
    <row r="11659" spans="5:5" ht="15" customHeight="1" x14ac:dyDescent="0.35">
      <c r="E11659" s="11" t="str">
        <f>IF(F11659="Primary Timing Controller","Timing",IF(F11659="Secondary Timing Controller","Timing",IF(F11659="Star","Ethernet",IF(F11659="Door Controller","Security Solution",IF(F11659="Elevator Controller","Security Solution",IF(F11659="Range Extender","Security Solution",IF(F11659="Dropbox","Standalone",IF(F11659="LF Exciter","Standalone",IF(OR(F11659="Monitor",F11659="Virtual Wall"),IF(VLOOKUP(H11659,IRDeviceDetails!$A$1:$B$10000,2,FALSE)=0,"Standalone",IF(ISNUMBER(MATCH(H11659,ConfigGrouping!$D$1:$D$10000,0)),"Primary","Secondary")),"")))))))))</f>
        <v/>
      </c>
    </row>
    <row r="11660" spans="5:5" ht="15" customHeight="1" x14ac:dyDescent="0.35">
      <c r="E11660" s="11" t="str">
        <f>IF(F11660="Primary Timing Controller","Timing",IF(F11660="Secondary Timing Controller","Timing",IF(F11660="Star","Ethernet",IF(F11660="Door Controller","Security Solution",IF(F11660="Elevator Controller","Security Solution",IF(F11660="Range Extender","Security Solution",IF(F11660="Dropbox","Standalone",IF(F11660="LF Exciter","Standalone",IF(OR(F11660="Monitor",F11660="Virtual Wall"),IF(VLOOKUP(H11660,IRDeviceDetails!$A$1:$B$10000,2,FALSE)=0,"Standalone",IF(ISNUMBER(MATCH(H11660,ConfigGrouping!$D$1:$D$10000,0)),"Primary","Secondary")),"")))))))))</f>
        <v/>
      </c>
    </row>
    <row r="11661" spans="5:5" ht="15" customHeight="1" x14ac:dyDescent="0.35">
      <c r="E11661" s="11" t="str">
        <f>IF(F11661="Primary Timing Controller","Timing",IF(F11661="Secondary Timing Controller","Timing",IF(F11661="Star","Ethernet",IF(F11661="Door Controller","Security Solution",IF(F11661="Elevator Controller","Security Solution",IF(F11661="Range Extender","Security Solution",IF(F11661="Dropbox","Standalone",IF(F11661="LF Exciter","Standalone",IF(OR(F11661="Monitor",F11661="Virtual Wall"),IF(VLOOKUP(H11661,IRDeviceDetails!$A$1:$B$10000,2,FALSE)=0,"Standalone",IF(ISNUMBER(MATCH(H11661,ConfigGrouping!$D$1:$D$10000,0)),"Primary","Secondary")),"")))))))))</f>
        <v/>
      </c>
    </row>
    <row r="11662" spans="5:5" ht="15" customHeight="1" x14ac:dyDescent="0.35">
      <c r="E11662" s="11" t="str">
        <f>IF(F11662="Primary Timing Controller","Timing",IF(F11662="Secondary Timing Controller","Timing",IF(F11662="Star","Ethernet",IF(F11662="Door Controller","Security Solution",IF(F11662="Elevator Controller","Security Solution",IF(F11662="Range Extender","Security Solution",IF(F11662="Dropbox","Standalone",IF(F11662="LF Exciter","Standalone",IF(OR(F11662="Monitor",F11662="Virtual Wall"),IF(VLOOKUP(H11662,IRDeviceDetails!$A$1:$B$10000,2,FALSE)=0,"Standalone",IF(ISNUMBER(MATCH(H11662,ConfigGrouping!$D$1:$D$10000,0)),"Primary","Secondary")),"")))))))))</f>
        <v/>
      </c>
    </row>
    <row r="11663" spans="5:5" ht="15" customHeight="1" x14ac:dyDescent="0.35">
      <c r="E11663" s="11" t="str">
        <f>IF(F11663="Primary Timing Controller","Timing",IF(F11663="Secondary Timing Controller","Timing",IF(F11663="Star","Ethernet",IF(F11663="Door Controller","Security Solution",IF(F11663="Elevator Controller","Security Solution",IF(F11663="Range Extender","Security Solution",IF(F11663="Dropbox","Standalone",IF(F11663="LF Exciter","Standalone",IF(OR(F11663="Monitor",F11663="Virtual Wall"),IF(VLOOKUP(H11663,IRDeviceDetails!$A$1:$B$10000,2,FALSE)=0,"Standalone",IF(ISNUMBER(MATCH(H11663,ConfigGrouping!$D$1:$D$10000,0)),"Primary","Secondary")),"")))))))))</f>
        <v/>
      </c>
    </row>
    <row r="11664" spans="5:5" ht="15" customHeight="1" x14ac:dyDescent="0.35">
      <c r="E11664" s="11" t="str">
        <f>IF(F11664="Primary Timing Controller","Timing",IF(F11664="Secondary Timing Controller","Timing",IF(F11664="Star","Ethernet",IF(F11664="Door Controller","Security Solution",IF(F11664="Elevator Controller","Security Solution",IF(F11664="Range Extender","Security Solution",IF(F11664="Dropbox","Standalone",IF(F11664="LF Exciter","Standalone",IF(OR(F11664="Monitor",F11664="Virtual Wall"),IF(VLOOKUP(H11664,IRDeviceDetails!$A$1:$B$10000,2,FALSE)=0,"Standalone",IF(ISNUMBER(MATCH(H11664,ConfigGrouping!$D$1:$D$10000,0)),"Primary","Secondary")),"")))))))))</f>
        <v/>
      </c>
    </row>
    <row r="11665" spans="5:5" ht="15" customHeight="1" x14ac:dyDescent="0.35">
      <c r="E11665" s="11" t="str">
        <f>IF(F11665="Primary Timing Controller","Timing",IF(F11665="Secondary Timing Controller","Timing",IF(F11665="Star","Ethernet",IF(F11665="Door Controller","Security Solution",IF(F11665="Elevator Controller","Security Solution",IF(F11665="Range Extender","Security Solution",IF(F11665="Dropbox","Standalone",IF(F11665="LF Exciter","Standalone",IF(OR(F11665="Monitor",F11665="Virtual Wall"),IF(VLOOKUP(H11665,IRDeviceDetails!$A$1:$B$10000,2,FALSE)=0,"Standalone",IF(ISNUMBER(MATCH(H11665,ConfigGrouping!$D$1:$D$10000,0)),"Primary","Secondary")),"")))))))))</f>
        <v/>
      </c>
    </row>
    <row r="11666" spans="5:5" ht="15" customHeight="1" x14ac:dyDescent="0.35">
      <c r="E11666" s="11" t="str">
        <f>IF(F11666="Primary Timing Controller","Timing",IF(F11666="Secondary Timing Controller","Timing",IF(F11666="Star","Ethernet",IF(F11666="Door Controller","Security Solution",IF(F11666="Elevator Controller","Security Solution",IF(F11666="Range Extender","Security Solution",IF(F11666="Dropbox","Standalone",IF(F11666="LF Exciter","Standalone",IF(OR(F11666="Monitor",F11666="Virtual Wall"),IF(VLOOKUP(H11666,IRDeviceDetails!$A$1:$B$10000,2,FALSE)=0,"Standalone",IF(ISNUMBER(MATCH(H11666,ConfigGrouping!$D$1:$D$10000,0)),"Primary","Secondary")),"")))))))))</f>
        <v/>
      </c>
    </row>
    <row r="11667" spans="5:5" ht="15" customHeight="1" x14ac:dyDescent="0.35">
      <c r="E11667" s="11" t="str">
        <f>IF(F11667="Primary Timing Controller","Timing",IF(F11667="Secondary Timing Controller","Timing",IF(F11667="Star","Ethernet",IF(F11667="Door Controller","Security Solution",IF(F11667="Elevator Controller","Security Solution",IF(F11667="Range Extender","Security Solution",IF(F11667="Dropbox","Standalone",IF(F11667="LF Exciter","Standalone",IF(OR(F11667="Monitor",F11667="Virtual Wall"),IF(VLOOKUP(H11667,IRDeviceDetails!$A$1:$B$10000,2,FALSE)=0,"Standalone",IF(ISNUMBER(MATCH(H11667,ConfigGrouping!$D$1:$D$10000,0)),"Primary","Secondary")),"")))))))))</f>
        <v/>
      </c>
    </row>
    <row r="11668" spans="5:5" ht="15" customHeight="1" x14ac:dyDescent="0.35">
      <c r="E11668" s="11" t="str">
        <f>IF(F11668="Primary Timing Controller","Timing",IF(F11668="Secondary Timing Controller","Timing",IF(F11668="Star","Ethernet",IF(F11668="Door Controller","Security Solution",IF(F11668="Elevator Controller","Security Solution",IF(F11668="Range Extender","Security Solution",IF(F11668="Dropbox","Standalone",IF(F11668="LF Exciter","Standalone",IF(OR(F11668="Monitor",F11668="Virtual Wall"),IF(VLOOKUP(H11668,IRDeviceDetails!$A$1:$B$10000,2,FALSE)=0,"Standalone",IF(ISNUMBER(MATCH(H11668,ConfigGrouping!$D$1:$D$10000,0)),"Primary","Secondary")),"")))))))))</f>
        <v/>
      </c>
    </row>
    <row r="11669" spans="5:5" ht="15" customHeight="1" x14ac:dyDescent="0.35">
      <c r="E11669" s="11" t="str">
        <f>IF(F11669="Primary Timing Controller","Timing",IF(F11669="Secondary Timing Controller","Timing",IF(F11669="Star","Ethernet",IF(F11669="Door Controller","Security Solution",IF(F11669="Elevator Controller","Security Solution",IF(F11669="Range Extender","Security Solution",IF(F11669="Dropbox","Standalone",IF(F11669="LF Exciter","Standalone",IF(OR(F11669="Monitor",F11669="Virtual Wall"),IF(VLOOKUP(H11669,IRDeviceDetails!$A$1:$B$10000,2,FALSE)=0,"Standalone",IF(ISNUMBER(MATCH(H11669,ConfigGrouping!$D$1:$D$10000,0)),"Primary","Secondary")),"")))))))))</f>
        <v/>
      </c>
    </row>
    <row r="11670" spans="5:5" ht="15" customHeight="1" x14ac:dyDescent="0.35">
      <c r="E11670" s="11" t="str">
        <f>IF(F11670="Primary Timing Controller","Timing",IF(F11670="Secondary Timing Controller","Timing",IF(F11670="Star","Ethernet",IF(F11670="Door Controller","Security Solution",IF(F11670="Elevator Controller","Security Solution",IF(F11670="Range Extender","Security Solution",IF(F11670="Dropbox","Standalone",IF(F11670="LF Exciter","Standalone",IF(OR(F11670="Monitor",F11670="Virtual Wall"),IF(VLOOKUP(H11670,IRDeviceDetails!$A$1:$B$10000,2,FALSE)=0,"Standalone",IF(ISNUMBER(MATCH(H11670,ConfigGrouping!$D$1:$D$10000,0)),"Primary","Secondary")),"")))))))))</f>
        <v/>
      </c>
    </row>
    <row r="11671" spans="5:5" ht="15" customHeight="1" x14ac:dyDescent="0.35">
      <c r="E11671" s="11" t="str">
        <f>IF(F11671="Primary Timing Controller","Timing",IF(F11671="Secondary Timing Controller","Timing",IF(F11671="Star","Ethernet",IF(F11671="Door Controller","Security Solution",IF(F11671="Elevator Controller","Security Solution",IF(F11671="Range Extender","Security Solution",IF(F11671="Dropbox","Standalone",IF(F11671="LF Exciter","Standalone",IF(OR(F11671="Monitor",F11671="Virtual Wall"),IF(VLOOKUP(H11671,IRDeviceDetails!$A$1:$B$10000,2,FALSE)=0,"Standalone",IF(ISNUMBER(MATCH(H11671,ConfigGrouping!$D$1:$D$10000,0)),"Primary","Secondary")),"")))))))))</f>
        <v/>
      </c>
    </row>
    <row r="11672" spans="5:5" ht="15" customHeight="1" x14ac:dyDescent="0.35">
      <c r="E11672" s="11" t="str">
        <f>IF(F11672="Primary Timing Controller","Timing",IF(F11672="Secondary Timing Controller","Timing",IF(F11672="Star","Ethernet",IF(F11672="Door Controller","Security Solution",IF(F11672="Elevator Controller","Security Solution",IF(F11672="Range Extender","Security Solution",IF(F11672="Dropbox","Standalone",IF(F11672="LF Exciter","Standalone",IF(OR(F11672="Monitor",F11672="Virtual Wall"),IF(VLOOKUP(H11672,IRDeviceDetails!$A$1:$B$10000,2,FALSE)=0,"Standalone",IF(ISNUMBER(MATCH(H11672,ConfigGrouping!$D$1:$D$10000,0)),"Primary","Secondary")),"")))))))))</f>
        <v/>
      </c>
    </row>
    <row r="11673" spans="5:5" ht="15" customHeight="1" x14ac:dyDescent="0.35">
      <c r="E11673" s="11" t="str">
        <f>IF(F11673="Primary Timing Controller","Timing",IF(F11673="Secondary Timing Controller","Timing",IF(F11673="Star","Ethernet",IF(F11673="Door Controller","Security Solution",IF(F11673="Elevator Controller","Security Solution",IF(F11673="Range Extender","Security Solution",IF(F11673="Dropbox","Standalone",IF(F11673="LF Exciter","Standalone",IF(OR(F11673="Monitor",F11673="Virtual Wall"),IF(VLOOKUP(H11673,IRDeviceDetails!$A$1:$B$10000,2,FALSE)=0,"Standalone",IF(ISNUMBER(MATCH(H11673,ConfigGrouping!$D$1:$D$10000,0)),"Primary","Secondary")),"")))))))))</f>
        <v/>
      </c>
    </row>
    <row r="11674" spans="5:5" ht="15" customHeight="1" x14ac:dyDescent="0.35">
      <c r="E11674" s="11" t="str">
        <f>IF(F11674="Primary Timing Controller","Timing",IF(F11674="Secondary Timing Controller","Timing",IF(F11674="Star","Ethernet",IF(F11674="Door Controller","Security Solution",IF(F11674="Elevator Controller","Security Solution",IF(F11674="Range Extender","Security Solution",IF(F11674="Dropbox","Standalone",IF(F11674="LF Exciter","Standalone",IF(OR(F11674="Monitor",F11674="Virtual Wall"),IF(VLOOKUP(H11674,IRDeviceDetails!$A$1:$B$10000,2,FALSE)=0,"Standalone",IF(ISNUMBER(MATCH(H11674,ConfigGrouping!$D$1:$D$10000,0)),"Primary","Secondary")),"")))))))))</f>
        <v/>
      </c>
    </row>
    <row r="11675" spans="5:5" ht="15" customHeight="1" x14ac:dyDescent="0.35">
      <c r="E11675" s="11" t="str">
        <f>IF(F11675="Primary Timing Controller","Timing",IF(F11675="Secondary Timing Controller","Timing",IF(F11675="Star","Ethernet",IF(F11675="Door Controller","Security Solution",IF(F11675="Elevator Controller","Security Solution",IF(F11675="Range Extender","Security Solution",IF(F11675="Dropbox","Standalone",IF(F11675="LF Exciter","Standalone",IF(OR(F11675="Monitor",F11675="Virtual Wall"),IF(VLOOKUP(H11675,IRDeviceDetails!$A$1:$B$10000,2,FALSE)=0,"Standalone",IF(ISNUMBER(MATCH(H11675,ConfigGrouping!$D$1:$D$10000,0)),"Primary","Secondary")),"")))))))))</f>
        <v/>
      </c>
    </row>
    <row r="11676" spans="5:5" ht="15" customHeight="1" x14ac:dyDescent="0.35">
      <c r="E11676" s="11" t="str">
        <f>IF(F11676="Primary Timing Controller","Timing",IF(F11676="Secondary Timing Controller","Timing",IF(F11676="Star","Ethernet",IF(F11676="Door Controller","Security Solution",IF(F11676="Elevator Controller","Security Solution",IF(F11676="Range Extender","Security Solution",IF(F11676="Dropbox","Standalone",IF(F11676="LF Exciter","Standalone",IF(OR(F11676="Monitor",F11676="Virtual Wall"),IF(VLOOKUP(H11676,IRDeviceDetails!$A$1:$B$10000,2,FALSE)=0,"Standalone",IF(ISNUMBER(MATCH(H11676,ConfigGrouping!$D$1:$D$10000,0)),"Primary","Secondary")),"")))))))))</f>
        <v/>
      </c>
    </row>
    <row r="11677" spans="5:5" ht="15" customHeight="1" x14ac:dyDescent="0.35">
      <c r="E11677" s="11" t="str">
        <f>IF(F11677="Primary Timing Controller","Timing",IF(F11677="Secondary Timing Controller","Timing",IF(F11677="Star","Ethernet",IF(F11677="Door Controller","Security Solution",IF(F11677="Elevator Controller","Security Solution",IF(F11677="Range Extender","Security Solution",IF(F11677="Dropbox","Standalone",IF(F11677="LF Exciter","Standalone",IF(OR(F11677="Monitor",F11677="Virtual Wall"),IF(VLOOKUP(H11677,IRDeviceDetails!$A$1:$B$10000,2,FALSE)=0,"Standalone",IF(ISNUMBER(MATCH(H11677,ConfigGrouping!$D$1:$D$10000,0)),"Primary","Secondary")),"")))))))))</f>
        <v/>
      </c>
    </row>
    <row r="11678" spans="5:5" ht="15" customHeight="1" x14ac:dyDescent="0.35">
      <c r="E11678" s="11" t="str">
        <f>IF(F11678="Primary Timing Controller","Timing",IF(F11678="Secondary Timing Controller","Timing",IF(F11678="Star","Ethernet",IF(F11678="Door Controller","Security Solution",IF(F11678="Elevator Controller","Security Solution",IF(F11678="Range Extender","Security Solution",IF(F11678="Dropbox","Standalone",IF(F11678="LF Exciter","Standalone",IF(OR(F11678="Monitor",F11678="Virtual Wall"),IF(VLOOKUP(H11678,IRDeviceDetails!$A$1:$B$10000,2,FALSE)=0,"Standalone",IF(ISNUMBER(MATCH(H11678,ConfigGrouping!$D$1:$D$10000,0)),"Primary","Secondary")),"")))))))))</f>
        <v/>
      </c>
    </row>
    <row r="11679" spans="5:5" ht="15" customHeight="1" x14ac:dyDescent="0.35">
      <c r="E11679" s="11" t="str">
        <f>IF(F11679="Primary Timing Controller","Timing",IF(F11679="Secondary Timing Controller","Timing",IF(F11679="Star","Ethernet",IF(F11679="Door Controller","Security Solution",IF(F11679="Elevator Controller","Security Solution",IF(F11679="Range Extender","Security Solution",IF(F11679="Dropbox","Standalone",IF(F11679="LF Exciter","Standalone",IF(OR(F11679="Monitor",F11679="Virtual Wall"),IF(VLOOKUP(H11679,IRDeviceDetails!$A$1:$B$10000,2,FALSE)=0,"Standalone",IF(ISNUMBER(MATCH(H11679,ConfigGrouping!$D$1:$D$10000,0)),"Primary","Secondary")),"")))))))))</f>
        <v/>
      </c>
    </row>
    <row r="11680" spans="5:5" ht="15" customHeight="1" x14ac:dyDescent="0.35">
      <c r="E11680" s="11" t="str">
        <f>IF(F11680="Primary Timing Controller","Timing",IF(F11680="Secondary Timing Controller","Timing",IF(F11680="Star","Ethernet",IF(F11680="Door Controller","Security Solution",IF(F11680="Elevator Controller","Security Solution",IF(F11680="Range Extender","Security Solution",IF(F11680="Dropbox","Standalone",IF(F11680="LF Exciter","Standalone",IF(OR(F11680="Monitor",F11680="Virtual Wall"),IF(VLOOKUP(H11680,IRDeviceDetails!$A$1:$B$10000,2,FALSE)=0,"Standalone",IF(ISNUMBER(MATCH(H11680,ConfigGrouping!$D$1:$D$10000,0)),"Primary","Secondary")),"")))))))))</f>
        <v/>
      </c>
    </row>
    <row r="11681" spans="5:5" ht="15" customHeight="1" x14ac:dyDescent="0.35">
      <c r="E11681" s="11" t="str">
        <f>IF(F11681="Primary Timing Controller","Timing",IF(F11681="Secondary Timing Controller","Timing",IF(F11681="Star","Ethernet",IF(F11681="Door Controller","Security Solution",IF(F11681="Elevator Controller","Security Solution",IF(F11681="Range Extender","Security Solution",IF(F11681="Dropbox","Standalone",IF(F11681="LF Exciter","Standalone",IF(OR(F11681="Monitor",F11681="Virtual Wall"),IF(VLOOKUP(H11681,IRDeviceDetails!$A$1:$B$10000,2,FALSE)=0,"Standalone",IF(ISNUMBER(MATCH(H11681,ConfigGrouping!$D$1:$D$10000,0)),"Primary","Secondary")),"")))))))))</f>
        <v/>
      </c>
    </row>
    <row r="11682" spans="5:5" ht="15" customHeight="1" x14ac:dyDescent="0.35">
      <c r="E11682" s="11" t="str">
        <f>IF(F11682="Primary Timing Controller","Timing",IF(F11682="Secondary Timing Controller","Timing",IF(F11682="Star","Ethernet",IF(F11682="Door Controller","Security Solution",IF(F11682="Elevator Controller","Security Solution",IF(F11682="Range Extender","Security Solution",IF(F11682="Dropbox","Standalone",IF(F11682="LF Exciter","Standalone",IF(OR(F11682="Monitor",F11682="Virtual Wall"),IF(VLOOKUP(H11682,IRDeviceDetails!$A$1:$B$10000,2,FALSE)=0,"Standalone",IF(ISNUMBER(MATCH(H11682,ConfigGrouping!$D$1:$D$10000,0)),"Primary","Secondary")),"")))))))))</f>
        <v/>
      </c>
    </row>
    <row r="11683" spans="5:5" ht="15" customHeight="1" x14ac:dyDescent="0.35">
      <c r="E11683" s="11" t="str">
        <f>IF(F11683="Primary Timing Controller","Timing",IF(F11683="Secondary Timing Controller","Timing",IF(F11683="Star","Ethernet",IF(F11683="Door Controller","Security Solution",IF(F11683="Elevator Controller","Security Solution",IF(F11683="Range Extender","Security Solution",IF(F11683="Dropbox","Standalone",IF(F11683="LF Exciter","Standalone",IF(OR(F11683="Monitor",F11683="Virtual Wall"),IF(VLOOKUP(H11683,IRDeviceDetails!$A$1:$B$10000,2,FALSE)=0,"Standalone",IF(ISNUMBER(MATCH(H11683,ConfigGrouping!$D$1:$D$10000,0)),"Primary","Secondary")),"")))))))))</f>
        <v/>
      </c>
    </row>
    <row r="11684" spans="5:5" ht="15" customHeight="1" x14ac:dyDescent="0.35">
      <c r="E11684" s="11" t="str">
        <f>IF(F11684="Primary Timing Controller","Timing",IF(F11684="Secondary Timing Controller","Timing",IF(F11684="Star","Ethernet",IF(F11684="Door Controller","Security Solution",IF(F11684="Elevator Controller","Security Solution",IF(F11684="Range Extender","Security Solution",IF(F11684="Dropbox","Standalone",IF(F11684="LF Exciter","Standalone",IF(OR(F11684="Monitor",F11684="Virtual Wall"),IF(VLOOKUP(H11684,IRDeviceDetails!$A$1:$B$10000,2,FALSE)=0,"Standalone",IF(ISNUMBER(MATCH(H11684,ConfigGrouping!$D$1:$D$10000,0)),"Primary","Secondary")),"")))))))))</f>
        <v/>
      </c>
    </row>
    <row r="11685" spans="5:5" ht="15" customHeight="1" x14ac:dyDescent="0.35">
      <c r="E11685" s="11" t="str">
        <f>IF(F11685="Primary Timing Controller","Timing",IF(F11685="Secondary Timing Controller","Timing",IF(F11685="Star","Ethernet",IF(F11685="Door Controller","Security Solution",IF(F11685="Elevator Controller","Security Solution",IF(F11685="Range Extender","Security Solution",IF(F11685="Dropbox","Standalone",IF(F11685="LF Exciter","Standalone",IF(OR(F11685="Monitor",F11685="Virtual Wall"),IF(VLOOKUP(H11685,IRDeviceDetails!$A$1:$B$10000,2,FALSE)=0,"Standalone",IF(ISNUMBER(MATCH(H11685,ConfigGrouping!$D$1:$D$10000,0)),"Primary","Secondary")),"")))))))))</f>
        <v/>
      </c>
    </row>
    <row r="11686" spans="5:5" ht="15" customHeight="1" x14ac:dyDescent="0.35">
      <c r="E11686" s="11" t="str">
        <f>IF(F11686="Primary Timing Controller","Timing",IF(F11686="Secondary Timing Controller","Timing",IF(F11686="Star","Ethernet",IF(F11686="Door Controller","Security Solution",IF(F11686="Elevator Controller","Security Solution",IF(F11686="Range Extender","Security Solution",IF(F11686="Dropbox","Standalone",IF(F11686="LF Exciter","Standalone",IF(OR(F11686="Monitor",F11686="Virtual Wall"),IF(VLOOKUP(H11686,IRDeviceDetails!$A$1:$B$10000,2,FALSE)=0,"Standalone",IF(ISNUMBER(MATCH(H11686,ConfigGrouping!$D$1:$D$10000,0)),"Primary","Secondary")),"")))))))))</f>
        <v/>
      </c>
    </row>
    <row r="11687" spans="5:5" ht="15" customHeight="1" x14ac:dyDescent="0.35">
      <c r="E11687" s="11" t="str">
        <f>IF(F11687="Primary Timing Controller","Timing",IF(F11687="Secondary Timing Controller","Timing",IF(F11687="Star","Ethernet",IF(F11687="Door Controller","Security Solution",IF(F11687="Elevator Controller","Security Solution",IF(F11687="Range Extender","Security Solution",IF(F11687="Dropbox","Standalone",IF(F11687="LF Exciter","Standalone",IF(OR(F11687="Monitor",F11687="Virtual Wall"),IF(VLOOKUP(H11687,IRDeviceDetails!$A$1:$B$10000,2,FALSE)=0,"Standalone",IF(ISNUMBER(MATCH(H11687,ConfigGrouping!$D$1:$D$10000,0)),"Primary","Secondary")),"")))))))))</f>
        <v/>
      </c>
    </row>
    <row r="11688" spans="5:5" ht="15" customHeight="1" x14ac:dyDescent="0.35">
      <c r="E11688" s="11" t="str">
        <f>IF(F11688="Primary Timing Controller","Timing",IF(F11688="Secondary Timing Controller","Timing",IF(F11688="Star","Ethernet",IF(F11688="Door Controller","Security Solution",IF(F11688="Elevator Controller","Security Solution",IF(F11688="Range Extender","Security Solution",IF(F11688="Dropbox","Standalone",IF(F11688="LF Exciter","Standalone",IF(OR(F11688="Monitor",F11688="Virtual Wall"),IF(VLOOKUP(H11688,IRDeviceDetails!$A$1:$B$10000,2,FALSE)=0,"Standalone",IF(ISNUMBER(MATCH(H11688,ConfigGrouping!$D$1:$D$10000,0)),"Primary","Secondary")),"")))))))))</f>
        <v/>
      </c>
    </row>
    <row r="11689" spans="5:5" ht="15" customHeight="1" x14ac:dyDescent="0.35">
      <c r="E11689" s="11" t="str">
        <f>IF(F11689="Primary Timing Controller","Timing",IF(F11689="Secondary Timing Controller","Timing",IF(F11689="Star","Ethernet",IF(F11689="Door Controller","Security Solution",IF(F11689="Elevator Controller","Security Solution",IF(F11689="Range Extender","Security Solution",IF(F11689="Dropbox","Standalone",IF(F11689="LF Exciter","Standalone",IF(OR(F11689="Monitor",F11689="Virtual Wall"),IF(VLOOKUP(H11689,IRDeviceDetails!$A$1:$B$10000,2,FALSE)=0,"Standalone",IF(ISNUMBER(MATCH(H11689,ConfigGrouping!$D$1:$D$10000,0)),"Primary","Secondary")),"")))))))))</f>
        <v/>
      </c>
    </row>
    <row r="11690" spans="5:5" ht="15" customHeight="1" x14ac:dyDescent="0.35">
      <c r="E11690" s="11" t="str">
        <f>IF(F11690="Primary Timing Controller","Timing",IF(F11690="Secondary Timing Controller","Timing",IF(F11690="Star","Ethernet",IF(F11690="Door Controller","Security Solution",IF(F11690="Elevator Controller","Security Solution",IF(F11690="Range Extender","Security Solution",IF(F11690="Dropbox","Standalone",IF(F11690="LF Exciter","Standalone",IF(OR(F11690="Monitor",F11690="Virtual Wall"),IF(VLOOKUP(H11690,IRDeviceDetails!$A$1:$B$10000,2,FALSE)=0,"Standalone",IF(ISNUMBER(MATCH(H11690,ConfigGrouping!$D$1:$D$10000,0)),"Primary","Secondary")),"")))))))))</f>
        <v/>
      </c>
    </row>
    <row r="11691" spans="5:5" ht="15" customHeight="1" x14ac:dyDescent="0.35">
      <c r="E11691" s="11" t="str">
        <f>IF(F11691="Primary Timing Controller","Timing",IF(F11691="Secondary Timing Controller","Timing",IF(F11691="Star","Ethernet",IF(F11691="Door Controller","Security Solution",IF(F11691="Elevator Controller","Security Solution",IF(F11691="Range Extender","Security Solution",IF(F11691="Dropbox","Standalone",IF(F11691="LF Exciter","Standalone",IF(OR(F11691="Monitor",F11691="Virtual Wall"),IF(VLOOKUP(H11691,IRDeviceDetails!$A$1:$B$10000,2,FALSE)=0,"Standalone",IF(ISNUMBER(MATCH(H11691,ConfigGrouping!$D$1:$D$10000,0)),"Primary","Secondary")),"")))))))))</f>
        <v/>
      </c>
    </row>
    <row r="11692" spans="5:5" ht="15" customHeight="1" x14ac:dyDescent="0.35">
      <c r="E11692" s="11" t="str">
        <f>IF(F11692="Primary Timing Controller","Timing",IF(F11692="Secondary Timing Controller","Timing",IF(F11692="Star","Ethernet",IF(F11692="Door Controller","Security Solution",IF(F11692="Elevator Controller","Security Solution",IF(F11692="Range Extender","Security Solution",IF(F11692="Dropbox","Standalone",IF(F11692="LF Exciter","Standalone",IF(OR(F11692="Monitor",F11692="Virtual Wall"),IF(VLOOKUP(H11692,IRDeviceDetails!$A$1:$B$10000,2,FALSE)=0,"Standalone",IF(ISNUMBER(MATCH(H11692,ConfigGrouping!$D$1:$D$10000,0)),"Primary","Secondary")),"")))))))))</f>
        <v/>
      </c>
    </row>
    <row r="11693" spans="5:5" ht="15" customHeight="1" x14ac:dyDescent="0.35">
      <c r="E11693" s="11" t="str">
        <f>IF(F11693="Primary Timing Controller","Timing",IF(F11693="Secondary Timing Controller","Timing",IF(F11693="Star","Ethernet",IF(F11693="Door Controller","Security Solution",IF(F11693="Elevator Controller","Security Solution",IF(F11693="Range Extender","Security Solution",IF(F11693="Dropbox","Standalone",IF(F11693="LF Exciter","Standalone",IF(OR(F11693="Monitor",F11693="Virtual Wall"),IF(VLOOKUP(H11693,IRDeviceDetails!$A$1:$B$10000,2,FALSE)=0,"Standalone",IF(ISNUMBER(MATCH(H11693,ConfigGrouping!$D$1:$D$10000,0)),"Primary","Secondary")),"")))))))))</f>
        <v/>
      </c>
    </row>
    <row r="11694" spans="5:5" ht="15" customHeight="1" x14ac:dyDescent="0.35">
      <c r="E11694" s="11" t="str">
        <f>IF(F11694="Primary Timing Controller","Timing",IF(F11694="Secondary Timing Controller","Timing",IF(F11694="Star","Ethernet",IF(F11694="Door Controller","Security Solution",IF(F11694="Elevator Controller","Security Solution",IF(F11694="Range Extender","Security Solution",IF(F11694="Dropbox","Standalone",IF(F11694="LF Exciter","Standalone",IF(OR(F11694="Monitor",F11694="Virtual Wall"),IF(VLOOKUP(H11694,IRDeviceDetails!$A$1:$B$10000,2,FALSE)=0,"Standalone",IF(ISNUMBER(MATCH(H11694,ConfigGrouping!$D$1:$D$10000,0)),"Primary","Secondary")),"")))))))))</f>
        <v/>
      </c>
    </row>
    <row r="11695" spans="5:5" ht="15" customHeight="1" x14ac:dyDescent="0.35">
      <c r="E11695" s="11" t="str">
        <f>IF(F11695="Primary Timing Controller","Timing",IF(F11695="Secondary Timing Controller","Timing",IF(F11695="Star","Ethernet",IF(F11695="Door Controller","Security Solution",IF(F11695="Elevator Controller","Security Solution",IF(F11695="Range Extender","Security Solution",IF(F11695="Dropbox","Standalone",IF(F11695="LF Exciter","Standalone",IF(OR(F11695="Monitor",F11695="Virtual Wall"),IF(VLOOKUP(H11695,IRDeviceDetails!$A$1:$B$10000,2,FALSE)=0,"Standalone",IF(ISNUMBER(MATCH(H11695,ConfigGrouping!$D$1:$D$10000,0)),"Primary","Secondary")),"")))))))))</f>
        <v/>
      </c>
    </row>
    <row r="11696" spans="5:5" ht="15" customHeight="1" x14ac:dyDescent="0.35">
      <c r="E11696" s="11" t="str">
        <f>IF(F11696="Primary Timing Controller","Timing",IF(F11696="Secondary Timing Controller","Timing",IF(F11696="Star","Ethernet",IF(F11696="Door Controller","Security Solution",IF(F11696="Elevator Controller","Security Solution",IF(F11696="Range Extender","Security Solution",IF(F11696="Dropbox","Standalone",IF(F11696="LF Exciter","Standalone",IF(OR(F11696="Monitor",F11696="Virtual Wall"),IF(VLOOKUP(H11696,IRDeviceDetails!$A$1:$B$10000,2,FALSE)=0,"Standalone",IF(ISNUMBER(MATCH(H11696,ConfigGrouping!$D$1:$D$10000,0)),"Primary","Secondary")),"")))))))))</f>
        <v/>
      </c>
    </row>
    <row r="11697" spans="5:5" ht="15" customHeight="1" x14ac:dyDescent="0.35">
      <c r="E11697" s="11" t="str">
        <f>IF(F11697="Primary Timing Controller","Timing",IF(F11697="Secondary Timing Controller","Timing",IF(F11697="Star","Ethernet",IF(F11697="Door Controller","Security Solution",IF(F11697="Elevator Controller","Security Solution",IF(F11697="Range Extender","Security Solution",IF(F11697="Dropbox","Standalone",IF(F11697="LF Exciter","Standalone",IF(OR(F11697="Monitor",F11697="Virtual Wall"),IF(VLOOKUP(H11697,IRDeviceDetails!$A$1:$B$10000,2,FALSE)=0,"Standalone",IF(ISNUMBER(MATCH(H11697,ConfigGrouping!$D$1:$D$10000,0)),"Primary","Secondary")),"")))))))))</f>
        <v/>
      </c>
    </row>
    <row r="11698" spans="5:5" ht="15" customHeight="1" x14ac:dyDescent="0.35">
      <c r="E11698" s="11" t="str">
        <f>IF(F11698="Primary Timing Controller","Timing",IF(F11698="Secondary Timing Controller","Timing",IF(F11698="Star","Ethernet",IF(F11698="Door Controller","Security Solution",IF(F11698="Elevator Controller","Security Solution",IF(F11698="Range Extender","Security Solution",IF(F11698="Dropbox","Standalone",IF(F11698="LF Exciter","Standalone",IF(OR(F11698="Monitor",F11698="Virtual Wall"),IF(VLOOKUP(H11698,IRDeviceDetails!$A$1:$B$10000,2,FALSE)=0,"Standalone",IF(ISNUMBER(MATCH(H11698,ConfigGrouping!$D$1:$D$10000,0)),"Primary","Secondary")),"")))))))))</f>
        <v/>
      </c>
    </row>
    <row r="11699" spans="5:5" ht="15" customHeight="1" x14ac:dyDescent="0.35">
      <c r="E11699" s="11" t="str">
        <f>IF(F11699="Primary Timing Controller","Timing",IF(F11699="Secondary Timing Controller","Timing",IF(F11699="Star","Ethernet",IF(F11699="Door Controller","Security Solution",IF(F11699="Elevator Controller","Security Solution",IF(F11699="Range Extender","Security Solution",IF(F11699="Dropbox","Standalone",IF(F11699="LF Exciter","Standalone",IF(OR(F11699="Monitor",F11699="Virtual Wall"),IF(VLOOKUP(H11699,IRDeviceDetails!$A$1:$B$10000,2,FALSE)=0,"Standalone",IF(ISNUMBER(MATCH(H11699,ConfigGrouping!$D$1:$D$10000,0)),"Primary","Secondary")),"")))))))))</f>
        <v/>
      </c>
    </row>
    <row r="11700" spans="5:5" ht="15" customHeight="1" x14ac:dyDescent="0.35">
      <c r="E11700" s="11" t="str">
        <f>IF(F11700="Primary Timing Controller","Timing",IF(F11700="Secondary Timing Controller","Timing",IF(F11700="Star","Ethernet",IF(F11700="Door Controller","Security Solution",IF(F11700="Elevator Controller","Security Solution",IF(F11700="Range Extender","Security Solution",IF(F11700="Dropbox","Standalone",IF(F11700="LF Exciter","Standalone",IF(OR(F11700="Monitor",F11700="Virtual Wall"),IF(VLOOKUP(H11700,IRDeviceDetails!$A$1:$B$10000,2,FALSE)=0,"Standalone",IF(ISNUMBER(MATCH(H11700,ConfigGrouping!$D$1:$D$10000,0)),"Primary","Secondary")),"")))))))))</f>
        <v/>
      </c>
    </row>
    <row r="11701" spans="5:5" ht="15" customHeight="1" x14ac:dyDescent="0.35">
      <c r="E11701" s="11" t="str">
        <f>IF(F11701="Primary Timing Controller","Timing",IF(F11701="Secondary Timing Controller","Timing",IF(F11701="Star","Ethernet",IF(F11701="Door Controller","Security Solution",IF(F11701="Elevator Controller","Security Solution",IF(F11701="Range Extender","Security Solution",IF(F11701="Dropbox","Standalone",IF(F11701="LF Exciter","Standalone",IF(OR(F11701="Monitor",F11701="Virtual Wall"),IF(VLOOKUP(H11701,IRDeviceDetails!$A$1:$B$10000,2,FALSE)=0,"Standalone",IF(ISNUMBER(MATCH(H11701,ConfigGrouping!$D$1:$D$10000,0)),"Primary","Secondary")),"")))))))))</f>
        <v/>
      </c>
    </row>
    <row r="11702" spans="5:5" ht="15" customHeight="1" x14ac:dyDescent="0.35">
      <c r="E11702" s="11" t="str">
        <f>IF(F11702="Primary Timing Controller","Timing",IF(F11702="Secondary Timing Controller","Timing",IF(F11702="Star","Ethernet",IF(F11702="Door Controller","Security Solution",IF(F11702="Elevator Controller","Security Solution",IF(F11702="Range Extender","Security Solution",IF(F11702="Dropbox","Standalone",IF(F11702="LF Exciter","Standalone",IF(OR(F11702="Monitor",F11702="Virtual Wall"),IF(VLOOKUP(H11702,IRDeviceDetails!$A$1:$B$10000,2,FALSE)=0,"Standalone",IF(ISNUMBER(MATCH(H11702,ConfigGrouping!$D$1:$D$10000,0)),"Primary","Secondary")),"")))))))))</f>
        <v/>
      </c>
    </row>
    <row r="11703" spans="5:5" ht="15" customHeight="1" x14ac:dyDescent="0.35">
      <c r="E11703" s="11" t="str">
        <f>IF(F11703="Primary Timing Controller","Timing",IF(F11703="Secondary Timing Controller","Timing",IF(F11703="Star","Ethernet",IF(F11703="Door Controller","Security Solution",IF(F11703="Elevator Controller","Security Solution",IF(F11703="Range Extender","Security Solution",IF(F11703="Dropbox","Standalone",IF(F11703="LF Exciter","Standalone",IF(OR(F11703="Monitor",F11703="Virtual Wall"),IF(VLOOKUP(H11703,IRDeviceDetails!$A$1:$B$10000,2,FALSE)=0,"Standalone",IF(ISNUMBER(MATCH(H11703,ConfigGrouping!$D$1:$D$10000,0)),"Primary","Secondary")),"")))))))))</f>
        <v/>
      </c>
    </row>
    <row r="11704" spans="5:5" ht="15" customHeight="1" x14ac:dyDescent="0.35">
      <c r="E11704" s="11" t="str">
        <f>IF(F11704="Primary Timing Controller","Timing",IF(F11704="Secondary Timing Controller","Timing",IF(F11704="Star","Ethernet",IF(F11704="Door Controller","Security Solution",IF(F11704="Elevator Controller","Security Solution",IF(F11704="Range Extender","Security Solution",IF(F11704="Dropbox","Standalone",IF(F11704="LF Exciter","Standalone",IF(OR(F11704="Monitor",F11704="Virtual Wall"),IF(VLOOKUP(H11704,IRDeviceDetails!$A$1:$B$10000,2,FALSE)=0,"Standalone",IF(ISNUMBER(MATCH(H11704,ConfigGrouping!$D$1:$D$10000,0)),"Primary","Secondary")),"")))))))))</f>
        <v/>
      </c>
    </row>
    <row r="11705" spans="5:5" ht="15" customHeight="1" x14ac:dyDescent="0.35">
      <c r="E11705" s="11" t="str">
        <f>IF(F11705="Primary Timing Controller","Timing",IF(F11705="Secondary Timing Controller","Timing",IF(F11705="Star","Ethernet",IF(F11705="Door Controller","Security Solution",IF(F11705="Elevator Controller","Security Solution",IF(F11705="Range Extender","Security Solution",IF(F11705="Dropbox","Standalone",IF(F11705="LF Exciter","Standalone",IF(OR(F11705="Monitor",F11705="Virtual Wall"),IF(VLOOKUP(H11705,IRDeviceDetails!$A$1:$B$10000,2,FALSE)=0,"Standalone",IF(ISNUMBER(MATCH(H11705,ConfigGrouping!$D$1:$D$10000,0)),"Primary","Secondary")),"")))))))))</f>
        <v/>
      </c>
    </row>
    <row r="11706" spans="5:5" ht="15" customHeight="1" x14ac:dyDescent="0.35">
      <c r="E11706" s="11" t="str">
        <f>IF(F11706="Primary Timing Controller","Timing",IF(F11706="Secondary Timing Controller","Timing",IF(F11706="Star","Ethernet",IF(F11706="Door Controller","Security Solution",IF(F11706="Elevator Controller","Security Solution",IF(F11706="Range Extender","Security Solution",IF(F11706="Dropbox","Standalone",IF(F11706="LF Exciter","Standalone",IF(OR(F11706="Monitor",F11706="Virtual Wall"),IF(VLOOKUP(H11706,IRDeviceDetails!$A$1:$B$10000,2,FALSE)=0,"Standalone",IF(ISNUMBER(MATCH(H11706,ConfigGrouping!$D$1:$D$10000,0)),"Primary","Secondary")),"")))))))))</f>
        <v/>
      </c>
    </row>
    <row r="11707" spans="5:5" ht="15" customHeight="1" x14ac:dyDescent="0.35">
      <c r="E11707" s="11" t="str">
        <f>IF(F11707="Primary Timing Controller","Timing",IF(F11707="Secondary Timing Controller","Timing",IF(F11707="Star","Ethernet",IF(F11707="Door Controller","Security Solution",IF(F11707="Elevator Controller","Security Solution",IF(F11707="Range Extender","Security Solution",IF(F11707="Dropbox","Standalone",IF(F11707="LF Exciter","Standalone",IF(OR(F11707="Monitor",F11707="Virtual Wall"),IF(VLOOKUP(H11707,IRDeviceDetails!$A$1:$B$10000,2,FALSE)=0,"Standalone",IF(ISNUMBER(MATCH(H11707,ConfigGrouping!$D$1:$D$10000,0)),"Primary","Secondary")),"")))))))))</f>
        <v/>
      </c>
    </row>
    <row r="11708" spans="5:5" ht="15" customHeight="1" x14ac:dyDescent="0.35">
      <c r="E11708" s="11" t="str">
        <f>IF(F11708="Primary Timing Controller","Timing",IF(F11708="Secondary Timing Controller","Timing",IF(F11708="Star","Ethernet",IF(F11708="Door Controller","Security Solution",IF(F11708="Elevator Controller","Security Solution",IF(F11708="Range Extender","Security Solution",IF(F11708="Dropbox","Standalone",IF(F11708="LF Exciter","Standalone",IF(OR(F11708="Monitor",F11708="Virtual Wall"),IF(VLOOKUP(H11708,IRDeviceDetails!$A$1:$B$10000,2,FALSE)=0,"Standalone",IF(ISNUMBER(MATCH(H11708,ConfigGrouping!$D$1:$D$10000,0)),"Primary","Secondary")),"")))))))))</f>
        <v/>
      </c>
    </row>
    <row r="11709" spans="5:5" ht="15" customHeight="1" x14ac:dyDescent="0.35">
      <c r="E11709" s="11" t="str">
        <f>IF(F11709="Primary Timing Controller","Timing",IF(F11709="Secondary Timing Controller","Timing",IF(F11709="Star","Ethernet",IF(F11709="Door Controller","Security Solution",IF(F11709="Elevator Controller","Security Solution",IF(F11709="Range Extender","Security Solution",IF(F11709="Dropbox","Standalone",IF(F11709="LF Exciter","Standalone",IF(OR(F11709="Monitor",F11709="Virtual Wall"),IF(VLOOKUP(H11709,IRDeviceDetails!$A$1:$B$10000,2,FALSE)=0,"Standalone",IF(ISNUMBER(MATCH(H11709,ConfigGrouping!$D$1:$D$10000,0)),"Primary","Secondary")),"")))))))))</f>
        <v/>
      </c>
    </row>
    <row r="11710" spans="5:5" ht="15" customHeight="1" x14ac:dyDescent="0.35">
      <c r="E11710" s="11" t="str">
        <f>IF(F11710="Primary Timing Controller","Timing",IF(F11710="Secondary Timing Controller","Timing",IF(F11710="Star","Ethernet",IF(F11710="Door Controller","Security Solution",IF(F11710="Elevator Controller","Security Solution",IF(F11710="Range Extender","Security Solution",IF(F11710="Dropbox","Standalone",IF(F11710="LF Exciter","Standalone",IF(OR(F11710="Monitor",F11710="Virtual Wall"),IF(VLOOKUP(H11710,IRDeviceDetails!$A$1:$B$10000,2,FALSE)=0,"Standalone",IF(ISNUMBER(MATCH(H11710,ConfigGrouping!$D$1:$D$10000,0)),"Primary","Secondary")),"")))))))))</f>
        <v/>
      </c>
    </row>
    <row r="11711" spans="5:5" ht="15" customHeight="1" x14ac:dyDescent="0.35">
      <c r="E11711" s="11" t="str">
        <f>IF(F11711="Primary Timing Controller","Timing",IF(F11711="Secondary Timing Controller","Timing",IF(F11711="Star","Ethernet",IF(F11711="Door Controller","Security Solution",IF(F11711="Elevator Controller","Security Solution",IF(F11711="Range Extender","Security Solution",IF(F11711="Dropbox","Standalone",IF(F11711="LF Exciter","Standalone",IF(OR(F11711="Monitor",F11711="Virtual Wall"),IF(VLOOKUP(H11711,IRDeviceDetails!$A$1:$B$10000,2,FALSE)=0,"Standalone",IF(ISNUMBER(MATCH(H11711,ConfigGrouping!$D$1:$D$10000,0)),"Primary","Secondary")),"")))))))))</f>
        <v/>
      </c>
    </row>
    <row r="11712" spans="5:5" ht="15" customHeight="1" x14ac:dyDescent="0.35">
      <c r="E11712" s="11" t="str">
        <f>IF(F11712="Primary Timing Controller","Timing",IF(F11712="Secondary Timing Controller","Timing",IF(F11712="Star","Ethernet",IF(F11712="Door Controller","Security Solution",IF(F11712="Elevator Controller","Security Solution",IF(F11712="Range Extender","Security Solution",IF(F11712="Dropbox","Standalone",IF(F11712="LF Exciter","Standalone",IF(OR(F11712="Monitor",F11712="Virtual Wall"),IF(VLOOKUP(H11712,IRDeviceDetails!$A$1:$B$10000,2,FALSE)=0,"Standalone",IF(ISNUMBER(MATCH(H11712,ConfigGrouping!$D$1:$D$10000,0)),"Primary","Secondary")),"")))))))))</f>
        <v/>
      </c>
    </row>
    <row r="11713" spans="5:5" ht="15" customHeight="1" x14ac:dyDescent="0.35">
      <c r="E11713" s="11" t="str">
        <f>IF(F11713="Primary Timing Controller","Timing",IF(F11713="Secondary Timing Controller","Timing",IF(F11713="Star","Ethernet",IF(F11713="Door Controller","Security Solution",IF(F11713="Elevator Controller","Security Solution",IF(F11713="Range Extender","Security Solution",IF(F11713="Dropbox","Standalone",IF(F11713="LF Exciter","Standalone",IF(OR(F11713="Monitor",F11713="Virtual Wall"),IF(VLOOKUP(H11713,IRDeviceDetails!$A$1:$B$10000,2,FALSE)=0,"Standalone",IF(ISNUMBER(MATCH(H11713,ConfigGrouping!$D$1:$D$10000,0)),"Primary","Secondary")),"")))))))))</f>
        <v/>
      </c>
    </row>
    <row r="11714" spans="5:5" ht="15" customHeight="1" x14ac:dyDescent="0.35">
      <c r="E11714" s="11" t="str">
        <f>IF(F11714="Primary Timing Controller","Timing",IF(F11714="Secondary Timing Controller","Timing",IF(F11714="Star","Ethernet",IF(F11714="Door Controller","Security Solution",IF(F11714="Elevator Controller","Security Solution",IF(F11714="Range Extender","Security Solution",IF(F11714="Dropbox","Standalone",IF(F11714="LF Exciter","Standalone",IF(OR(F11714="Monitor",F11714="Virtual Wall"),IF(VLOOKUP(H11714,IRDeviceDetails!$A$1:$B$10000,2,FALSE)=0,"Standalone",IF(ISNUMBER(MATCH(H11714,ConfigGrouping!$D$1:$D$10000,0)),"Primary","Secondary")),"")))))))))</f>
        <v/>
      </c>
    </row>
    <row r="11715" spans="5:5" ht="15" customHeight="1" x14ac:dyDescent="0.35">
      <c r="E11715" s="11" t="str">
        <f>IF(F11715="Primary Timing Controller","Timing",IF(F11715="Secondary Timing Controller","Timing",IF(F11715="Star","Ethernet",IF(F11715="Door Controller","Security Solution",IF(F11715="Elevator Controller","Security Solution",IF(F11715="Range Extender","Security Solution",IF(F11715="Dropbox","Standalone",IF(F11715="LF Exciter","Standalone",IF(OR(F11715="Monitor",F11715="Virtual Wall"),IF(VLOOKUP(H11715,IRDeviceDetails!$A$1:$B$10000,2,FALSE)=0,"Standalone",IF(ISNUMBER(MATCH(H11715,ConfigGrouping!$D$1:$D$10000,0)),"Primary","Secondary")),"")))))))))</f>
        <v/>
      </c>
    </row>
    <row r="11716" spans="5:5" ht="15" customHeight="1" x14ac:dyDescent="0.35">
      <c r="E11716" s="11" t="str">
        <f>IF(F11716="Primary Timing Controller","Timing",IF(F11716="Secondary Timing Controller","Timing",IF(F11716="Star","Ethernet",IF(F11716="Door Controller","Security Solution",IF(F11716="Elevator Controller","Security Solution",IF(F11716="Range Extender","Security Solution",IF(F11716="Dropbox","Standalone",IF(F11716="LF Exciter","Standalone",IF(OR(F11716="Monitor",F11716="Virtual Wall"),IF(VLOOKUP(H11716,IRDeviceDetails!$A$1:$B$10000,2,FALSE)=0,"Standalone",IF(ISNUMBER(MATCH(H11716,ConfigGrouping!$D$1:$D$10000,0)),"Primary","Secondary")),"")))))))))</f>
        <v/>
      </c>
    </row>
    <row r="11717" spans="5:5" ht="15" customHeight="1" x14ac:dyDescent="0.35">
      <c r="E11717" s="11" t="str">
        <f>IF(F11717="Primary Timing Controller","Timing",IF(F11717="Secondary Timing Controller","Timing",IF(F11717="Star","Ethernet",IF(F11717="Door Controller","Security Solution",IF(F11717="Elevator Controller","Security Solution",IF(F11717="Range Extender","Security Solution",IF(F11717="Dropbox","Standalone",IF(F11717="LF Exciter","Standalone",IF(OR(F11717="Monitor",F11717="Virtual Wall"),IF(VLOOKUP(H11717,IRDeviceDetails!$A$1:$B$10000,2,FALSE)=0,"Standalone",IF(ISNUMBER(MATCH(H11717,ConfigGrouping!$D$1:$D$10000,0)),"Primary","Secondary")),"")))))))))</f>
        <v/>
      </c>
    </row>
    <row r="11718" spans="5:5" ht="15" customHeight="1" x14ac:dyDescent="0.35">
      <c r="E11718" s="11" t="str">
        <f>IF(F11718="Primary Timing Controller","Timing",IF(F11718="Secondary Timing Controller","Timing",IF(F11718="Star","Ethernet",IF(F11718="Door Controller","Security Solution",IF(F11718="Elevator Controller","Security Solution",IF(F11718="Range Extender","Security Solution",IF(F11718="Dropbox","Standalone",IF(F11718="LF Exciter","Standalone",IF(OR(F11718="Monitor",F11718="Virtual Wall"),IF(VLOOKUP(H11718,IRDeviceDetails!$A$1:$B$10000,2,FALSE)=0,"Standalone",IF(ISNUMBER(MATCH(H11718,ConfigGrouping!$D$1:$D$10000,0)),"Primary","Secondary")),"")))))))))</f>
        <v/>
      </c>
    </row>
    <row r="11719" spans="5:5" ht="15" customHeight="1" x14ac:dyDescent="0.35">
      <c r="E11719" s="11" t="str">
        <f>IF(F11719="Primary Timing Controller","Timing",IF(F11719="Secondary Timing Controller","Timing",IF(F11719="Star","Ethernet",IF(F11719="Door Controller","Security Solution",IF(F11719="Elevator Controller","Security Solution",IF(F11719="Range Extender","Security Solution",IF(F11719="Dropbox","Standalone",IF(F11719="LF Exciter","Standalone",IF(OR(F11719="Monitor",F11719="Virtual Wall"),IF(VLOOKUP(H11719,IRDeviceDetails!$A$1:$B$10000,2,FALSE)=0,"Standalone",IF(ISNUMBER(MATCH(H11719,ConfigGrouping!$D$1:$D$10000,0)),"Primary","Secondary")),"")))))))))</f>
        <v/>
      </c>
    </row>
    <row r="11720" spans="5:5" ht="15" customHeight="1" x14ac:dyDescent="0.35">
      <c r="E11720" s="11" t="str">
        <f>IF(F11720="Primary Timing Controller","Timing",IF(F11720="Secondary Timing Controller","Timing",IF(F11720="Star","Ethernet",IF(F11720="Door Controller","Security Solution",IF(F11720="Elevator Controller","Security Solution",IF(F11720="Range Extender","Security Solution",IF(F11720="Dropbox","Standalone",IF(F11720="LF Exciter","Standalone",IF(OR(F11720="Monitor",F11720="Virtual Wall"),IF(VLOOKUP(H11720,IRDeviceDetails!$A$1:$B$10000,2,FALSE)=0,"Standalone",IF(ISNUMBER(MATCH(H11720,ConfigGrouping!$D$1:$D$10000,0)),"Primary","Secondary")),"")))))))))</f>
        <v/>
      </c>
    </row>
    <row r="11721" spans="5:5" ht="15" customHeight="1" x14ac:dyDescent="0.35">
      <c r="E11721" s="11" t="str">
        <f>IF(F11721="Primary Timing Controller","Timing",IF(F11721="Secondary Timing Controller","Timing",IF(F11721="Star","Ethernet",IF(F11721="Door Controller","Security Solution",IF(F11721="Elevator Controller","Security Solution",IF(F11721="Range Extender","Security Solution",IF(F11721="Dropbox","Standalone",IF(F11721="LF Exciter","Standalone",IF(OR(F11721="Monitor",F11721="Virtual Wall"),IF(VLOOKUP(H11721,IRDeviceDetails!$A$1:$B$10000,2,FALSE)=0,"Standalone",IF(ISNUMBER(MATCH(H11721,ConfigGrouping!$D$1:$D$10000,0)),"Primary","Secondary")),"")))))))))</f>
        <v/>
      </c>
    </row>
    <row r="11722" spans="5:5" ht="15" customHeight="1" x14ac:dyDescent="0.35">
      <c r="E11722" s="11" t="str">
        <f>IF(F11722="Primary Timing Controller","Timing",IF(F11722="Secondary Timing Controller","Timing",IF(F11722="Star","Ethernet",IF(F11722="Door Controller","Security Solution",IF(F11722="Elevator Controller","Security Solution",IF(F11722="Range Extender","Security Solution",IF(F11722="Dropbox","Standalone",IF(F11722="LF Exciter","Standalone",IF(OR(F11722="Monitor",F11722="Virtual Wall"),IF(VLOOKUP(H11722,IRDeviceDetails!$A$1:$B$10000,2,FALSE)=0,"Standalone",IF(ISNUMBER(MATCH(H11722,ConfigGrouping!$D$1:$D$10000,0)),"Primary","Secondary")),"")))))))))</f>
        <v/>
      </c>
    </row>
    <row r="11723" spans="5:5" ht="15" customHeight="1" x14ac:dyDescent="0.35">
      <c r="E11723" s="11" t="str">
        <f>IF(F11723="Primary Timing Controller","Timing",IF(F11723="Secondary Timing Controller","Timing",IF(F11723="Star","Ethernet",IF(F11723="Door Controller","Security Solution",IF(F11723="Elevator Controller","Security Solution",IF(F11723="Range Extender","Security Solution",IF(F11723="Dropbox","Standalone",IF(F11723="LF Exciter","Standalone",IF(OR(F11723="Monitor",F11723="Virtual Wall"),IF(VLOOKUP(H11723,IRDeviceDetails!$A$1:$B$10000,2,FALSE)=0,"Standalone",IF(ISNUMBER(MATCH(H11723,ConfigGrouping!$D$1:$D$10000,0)),"Primary","Secondary")),"")))))))))</f>
        <v/>
      </c>
    </row>
    <row r="11724" spans="5:5" ht="15" customHeight="1" x14ac:dyDescent="0.35">
      <c r="E11724" s="11" t="str">
        <f>IF(F11724="Primary Timing Controller","Timing",IF(F11724="Secondary Timing Controller","Timing",IF(F11724="Star","Ethernet",IF(F11724="Door Controller","Security Solution",IF(F11724="Elevator Controller","Security Solution",IF(F11724="Range Extender","Security Solution",IF(F11724="Dropbox","Standalone",IF(F11724="LF Exciter","Standalone",IF(OR(F11724="Monitor",F11724="Virtual Wall"),IF(VLOOKUP(H11724,IRDeviceDetails!$A$1:$B$10000,2,FALSE)=0,"Standalone",IF(ISNUMBER(MATCH(H11724,ConfigGrouping!$D$1:$D$10000,0)),"Primary","Secondary")),"")))))))))</f>
        <v/>
      </c>
    </row>
    <row r="11725" spans="5:5" ht="15" customHeight="1" x14ac:dyDescent="0.35">
      <c r="E11725" s="11" t="str">
        <f>IF(F11725="Primary Timing Controller","Timing",IF(F11725="Secondary Timing Controller","Timing",IF(F11725="Star","Ethernet",IF(F11725="Door Controller","Security Solution",IF(F11725="Elevator Controller","Security Solution",IF(F11725="Range Extender","Security Solution",IF(F11725="Dropbox","Standalone",IF(F11725="LF Exciter","Standalone",IF(OR(F11725="Monitor",F11725="Virtual Wall"),IF(VLOOKUP(H11725,IRDeviceDetails!$A$1:$B$10000,2,FALSE)=0,"Standalone",IF(ISNUMBER(MATCH(H11725,ConfigGrouping!$D$1:$D$10000,0)),"Primary","Secondary")),"")))))))))</f>
        <v/>
      </c>
    </row>
    <row r="11726" spans="5:5" ht="15" customHeight="1" x14ac:dyDescent="0.35">
      <c r="E11726" s="11" t="str">
        <f>IF(F11726="Primary Timing Controller","Timing",IF(F11726="Secondary Timing Controller","Timing",IF(F11726="Star","Ethernet",IF(F11726="Door Controller","Security Solution",IF(F11726="Elevator Controller","Security Solution",IF(F11726="Range Extender","Security Solution",IF(F11726="Dropbox","Standalone",IF(F11726="LF Exciter","Standalone",IF(OR(F11726="Monitor",F11726="Virtual Wall"),IF(VLOOKUP(H11726,IRDeviceDetails!$A$1:$B$10000,2,FALSE)=0,"Standalone",IF(ISNUMBER(MATCH(H11726,ConfigGrouping!$D$1:$D$10000,0)),"Primary","Secondary")),"")))))))))</f>
        <v/>
      </c>
    </row>
    <row r="11727" spans="5:5" ht="15" customHeight="1" x14ac:dyDescent="0.35">
      <c r="E11727" s="11" t="str">
        <f>IF(F11727="Primary Timing Controller","Timing",IF(F11727="Secondary Timing Controller","Timing",IF(F11727="Star","Ethernet",IF(F11727="Door Controller","Security Solution",IF(F11727="Elevator Controller","Security Solution",IF(F11727="Range Extender","Security Solution",IF(F11727="Dropbox","Standalone",IF(F11727="LF Exciter","Standalone",IF(OR(F11727="Monitor",F11727="Virtual Wall"),IF(VLOOKUP(H11727,IRDeviceDetails!$A$1:$B$10000,2,FALSE)=0,"Standalone",IF(ISNUMBER(MATCH(H11727,ConfigGrouping!$D$1:$D$10000,0)),"Primary","Secondary")),"")))))))))</f>
        <v/>
      </c>
    </row>
    <row r="11728" spans="5:5" ht="15" customHeight="1" x14ac:dyDescent="0.35">
      <c r="E11728" s="11" t="str">
        <f>IF(F11728="Primary Timing Controller","Timing",IF(F11728="Secondary Timing Controller","Timing",IF(F11728="Star","Ethernet",IF(F11728="Door Controller","Security Solution",IF(F11728="Elevator Controller","Security Solution",IF(F11728="Range Extender","Security Solution",IF(F11728="Dropbox","Standalone",IF(F11728="LF Exciter","Standalone",IF(OR(F11728="Monitor",F11728="Virtual Wall"),IF(VLOOKUP(H11728,IRDeviceDetails!$A$1:$B$10000,2,FALSE)=0,"Standalone",IF(ISNUMBER(MATCH(H11728,ConfigGrouping!$D$1:$D$10000,0)),"Primary","Secondary")),"")))))))))</f>
        <v/>
      </c>
    </row>
    <row r="11729" spans="5:5" ht="15" customHeight="1" x14ac:dyDescent="0.35">
      <c r="E11729" s="11" t="str">
        <f>IF(F11729="Primary Timing Controller","Timing",IF(F11729="Secondary Timing Controller","Timing",IF(F11729="Star","Ethernet",IF(F11729="Door Controller","Security Solution",IF(F11729="Elevator Controller","Security Solution",IF(F11729="Range Extender","Security Solution",IF(F11729="Dropbox","Standalone",IF(F11729="LF Exciter","Standalone",IF(OR(F11729="Monitor",F11729="Virtual Wall"),IF(VLOOKUP(H11729,IRDeviceDetails!$A$1:$B$10000,2,FALSE)=0,"Standalone",IF(ISNUMBER(MATCH(H11729,ConfigGrouping!$D$1:$D$10000,0)),"Primary","Secondary")),"")))))))))</f>
        <v/>
      </c>
    </row>
    <row r="11730" spans="5:5" ht="15" customHeight="1" x14ac:dyDescent="0.35">
      <c r="E11730" s="11" t="str">
        <f>IF(F11730="Primary Timing Controller","Timing",IF(F11730="Secondary Timing Controller","Timing",IF(F11730="Star","Ethernet",IF(F11730="Door Controller","Security Solution",IF(F11730="Elevator Controller","Security Solution",IF(F11730="Range Extender","Security Solution",IF(F11730="Dropbox","Standalone",IF(F11730="LF Exciter","Standalone",IF(OR(F11730="Monitor",F11730="Virtual Wall"),IF(VLOOKUP(H11730,IRDeviceDetails!$A$1:$B$10000,2,FALSE)=0,"Standalone",IF(ISNUMBER(MATCH(H11730,ConfigGrouping!$D$1:$D$10000,0)),"Primary","Secondary")),"")))))))))</f>
        <v/>
      </c>
    </row>
    <row r="11731" spans="5:5" ht="15" customHeight="1" x14ac:dyDescent="0.35">
      <c r="E11731" s="11" t="str">
        <f>IF(F11731="Primary Timing Controller","Timing",IF(F11731="Secondary Timing Controller","Timing",IF(F11731="Star","Ethernet",IF(F11731="Door Controller","Security Solution",IF(F11731="Elevator Controller","Security Solution",IF(F11731="Range Extender","Security Solution",IF(F11731="Dropbox","Standalone",IF(F11731="LF Exciter","Standalone",IF(OR(F11731="Monitor",F11731="Virtual Wall"),IF(VLOOKUP(H11731,IRDeviceDetails!$A$1:$B$10000,2,FALSE)=0,"Standalone",IF(ISNUMBER(MATCH(H11731,ConfigGrouping!$D$1:$D$10000,0)),"Primary","Secondary")),"")))))))))</f>
        <v/>
      </c>
    </row>
    <row r="11732" spans="5:5" ht="15" customHeight="1" x14ac:dyDescent="0.35">
      <c r="E11732" s="11" t="str">
        <f>IF(F11732="Primary Timing Controller","Timing",IF(F11732="Secondary Timing Controller","Timing",IF(F11732="Star","Ethernet",IF(F11732="Door Controller","Security Solution",IF(F11732="Elevator Controller","Security Solution",IF(F11732="Range Extender","Security Solution",IF(F11732="Dropbox","Standalone",IF(F11732="LF Exciter","Standalone",IF(OR(F11732="Monitor",F11732="Virtual Wall"),IF(VLOOKUP(H11732,IRDeviceDetails!$A$1:$B$10000,2,FALSE)=0,"Standalone",IF(ISNUMBER(MATCH(H11732,ConfigGrouping!$D$1:$D$10000,0)),"Primary","Secondary")),"")))))))))</f>
        <v/>
      </c>
    </row>
    <row r="11733" spans="5:5" ht="15" customHeight="1" x14ac:dyDescent="0.35">
      <c r="E11733" s="11" t="str">
        <f>IF(F11733="Primary Timing Controller","Timing",IF(F11733="Secondary Timing Controller","Timing",IF(F11733="Star","Ethernet",IF(F11733="Door Controller","Security Solution",IF(F11733="Elevator Controller","Security Solution",IF(F11733="Range Extender","Security Solution",IF(F11733="Dropbox","Standalone",IF(F11733="LF Exciter","Standalone",IF(OR(F11733="Monitor",F11733="Virtual Wall"),IF(VLOOKUP(H11733,IRDeviceDetails!$A$1:$B$10000,2,FALSE)=0,"Standalone",IF(ISNUMBER(MATCH(H11733,ConfigGrouping!$D$1:$D$10000,0)),"Primary","Secondary")),"")))))))))</f>
        <v/>
      </c>
    </row>
    <row r="11734" spans="5:5" ht="15" customHeight="1" x14ac:dyDescent="0.35">
      <c r="E11734" s="11" t="str">
        <f>IF(F11734="Primary Timing Controller","Timing",IF(F11734="Secondary Timing Controller","Timing",IF(F11734="Star","Ethernet",IF(F11734="Door Controller","Security Solution",IF(F11734="Elevator Controller","Security Solution",IF(F11734="Range Extender","Security Solution",IF(F11734="Dropbox","Standalone",IF(F11734="LF Exciter","Standalone",IF(OR(F11734="Monitor",F11734="Virtual Wall"),IF(VLOOKUP(H11734,IRDeviceDetails!$A$1:$B$10000,2,FALSE)=0,"Standalone",IF(ISNUMBER(MATCH(H11734,ConfigGrouping!$D$1:$D$10000,0)),"Primary","Secondary")),"")))))))))</f>
        <v/>
      </c>
    </row>
    <row r="11735" spans="5:5" ht="15" customHeight="1" x14ac:dyDescent="0.35">
      <c r="E11735" s="11" t="str">
        <f>IF(F11735="Primary Timing Controller","Timing",IF(F11735="Secondary Timing Controller","Timing",IF(F11735="Star","Ethernet",IF(F11735="Door Controller","Security Solution",IF(F11735="Elevator Controller","Security Solution",IF(F11735="Range Extender","Security Solution",IF(F11735="Dropbox","Standalone",IF(F11735="LF Exciter","Standalone",IF(OR(F11735="Monitor",F11735="Virtual Wall"),IF(VLOOKUP(H11735,IRDeviceDetails!$A$1:$B$10000,2,FALSE)=0,"Standalone",IF(ISNUMBER(MATCH(H11735,ConfigGrouping!$D$1:$D$10000,0)),"Primary","Secondary")),"")))))))))</f>
        <v/>
      </c>
    </row>
    <row r="11736" spans="5:5" ht="15" customHeight="1" x14ac:dyDescent="0.35">
      <c r="E11736" s="11" t="str">
        <f>IF(F11736="Primary Timing Controller","Timing",IF(F11736="Secondary Timing Controller","Timing",IF(F11736="Star","Ethernet",IF(F11736="Door Controller","Security Solution",IF(F11736="Elevator Controller","Security Solution",IF(F11736="Range Extender","Security Solution",IF(F11736="Dropbox","Standalone",IF(F11736="LF Exciter","Standalone",IF(OR(F11736="Monitor",F11736="Virtual Wall"),IF(VLOOKUP(H11736,IRDeviceDetails!$A$1:$B$10000,2,FALSE)=0,"Standalone",IF(ISNUMBER(MATCH(H11736,ConfigGrouping!$D$1:$D$10000,0)),"Primary","Secondary")),"")))))))))</f>
        <v/>
      </c>
    </row>
    <row r="11737" spans="5:5" ht="15" customHeight="1" x14ac:dyDescent="0.35">
      <c r="E11737" s="11" t="str">
        <f>IF(F11737="Primary Timing Controller","Timing",IF(F11737="Secondary Timing Controller","Timing",IF(F11737="Star","Ethernet",IF(F11737="Door Controller","Security Solution",IF(F11737="Elevator Controller","Security Solution",IF(F11737="Range Extender","Security Solution",IF(F11737="Dropbox","Standalone",IF(F11737="LF Exciter","Standalone",IF(OR(F11737="Monitor",F11737="Virtual Wall"),IF(VLOOKUP(H11737,IRDeviceDetails!$A$1:$B$10000,2,FALSE)=0,"Standalone",IF(ISNUMBER(MATCH(H11737,ConfigGrouping!$D$1:$D$10000,0)),"Primary","Secondary")),"")))))))))</f>
        <v/>
      </c>
    </row>
    <row r="11738" spans="5:5" ht="15" customHeight="1" x14ac:dyDescent="0.35">
      <c r="E11738" s="11" t="str">
        <f>IF(F11738="Primary Timing Controller","Timing",IF(F11738="Secondary Timing Controller","Timing",IF(F11738="Star","Ethernet",IF(F11738="Door Controller","Security Solution",IF(F11738="Elevator Controller","Security Solution",IF(F11738="Range Extender","Security Solution",IF(F11738="Dropbox","Standalone",IF(F11738="LF Exciter","Standalone",IF(OR(F11738="Monitor",F11738="Virtual Wall"),IF(VLOOKUP(H11738,IRDeviceDetails!$A$1:$B$10000,2,FALSE)=0,"Standalone",IF(ISNUMBER(MATCH(H11738,ConfigGrouping!$D$1:$D$10000,0)),"Primary","Secondary")),"")))))))))</f>
        <v/>
      </c>
    </row>
    <row r="11739" spans="5:5" ht="15" customHeight="1" x14ac:dyDescent="0.35">
      <c r="E11739" s="11" t="str">
        <f>IF(F11739="Primary Timing Controller","Timing",IF(F11739="Secondary Timing Controller","Timing",IF(F11739="Star","Ethernet",IF(F11739="Door Controller","Security Solution",IF(F11739="Elevator Controller","Security Solution",IF(F11739="Range Extender","Security Solution",IF(F11739="Dropbox","Standalone",IF(F11739="LF Exciter","Standalone",IF(OR(F11739="Monitor",F11739="Virtual Wall"),IF(VLOOKUP(H11739,IRDeviceDetails!$A$1:$B$10000,2,FALSE)=0,"Standalone",IF(ISNUMBER(MATCH(H11739,ConfigGrouping!$D$1:$D$10000,0)),"Primary","Secondary")),"")))))))))</f>
        <v/>
      </c>
    </row>
    <row r="11740" spans="5:5" ht="15" customHeight="1" x14ac:dyDescent="0.35">
      <c r="E11740" s="11" t="str">
        <f>IF(F11740="Primary Timing Controller","Timing",IF(F11740="Secondary Timing Controller","Timing",IF(F11740="Star","Ethernet",IF(F11740="Door Controller","Security Solution",IF(F11740="Elevator Controller","Security Solution",IF(F11740="Range Extender","Security Solution",IF(F11740="Dropbox","Standalone",IF(F11740="LF Exciter","Standalone",IF(OR(F11740="Monitor",F11740="Virtual Wall"),IF(VLOOKUP(H11740,IRDeviceDetails!$A$1:$B$10000,2,FALSE)=0,"Standalone",IF(ISNUMBER(MATCH(H11740,ConfigGrouping!$D$1:$D$10000,0)),"Primary","Secondary")),"")))))))))</f>
        <v/>
      </c>
    </row>
    <row r="11741" spans="5:5" ht="15" customHeight="1" x14ac:dyDescent="0.35">
      <c r="E11741" s="11" t="str">
        <f>IF(F11741="Primary Timing Controller","Timing",IF(F11741="Secondary Timing Controller","Timing",IF(F11741="Star","Ethernet",IF(F11741="Door Controller","Security Solution",IF(F11741="Elevator Controller","Security Solution",IF(F11741="Range Extender","Security Solution",IF(F11741="Dropbox","Standalone",IF(F11741="LF Exciter","Standalone",IF(OR(F11741="Monitor",F11741="Virtual Wall"),IF(VLOOKUP(H11741,IRDeviceDetails!$A$1:$B$10000,2,FALSE)=0,"Standalone",IF(ISNUMBER(MATCH(H11741,ConfigGrouping!$D$1:$D$10000,0)),"Primary","Secondary")),"")))))))))</f>
        <v/>
      </c>
    </row>
    <row r="11742" spans="5:5" ht="15" customHeight="1" x14ac:dyDescent="0.35">
      <c r="E11742" s="11" t="str">
        <f>IF(F11742="Primary Timing Controller","Timing",IF(F11742="Secondary Timing Controller","Timing",IF(F11742="Star","Ethernet",IF(F11742="Door Controller","Security Solution",IF(F11742="Elevator Controller","Security Solution",IF(F11742="Range Extender","Security Solution",IF(F11742="Dropbox","Standalone",IF(F11742="LF Exciter","Standalone",IF(OR(F11742="Monitor",F11742="Virtual Wall"),IF(VLOOKUP(H11742,IRDeviceDetails!$A$1:$B$10000,2,FALSE)=0,"Standalone",IF(ISNUMBER(MATCH(H11742,ConfigGrouping!$D$1:$D$10000,0)),"Primary","Secondary")),"")))))))))</f>
        <v/>
      </c>
    </row>
    <row r="11743" spans="5:5" ht="15" customHeight="1" x14ac:dyDescent="0.35">
      <c r="E11743" s="11" t="str">
        <f>IF(F11743="Primary Timing Controller","Timing",IF(F11743="Secondary Timing Controller","Timing",IF(F11743="Star","Ethernet",IF(F11743="Door Controller","Security Solution",IF(F11743="Elevator Controller","Security Solution",IF(F11743="Range Extender","Security Solution",IF(F11743="Dropbox","Standalone",IF(F11743="LF Exciter","Standalone",IF(OR(F11743="Monitor",F11743="Virtual Wall"),IF(VLOOKUP(H11743,IRDeviceDetails!$A$1:$B$10000,2,FALSE)=0,"Standalone",IF(ISNUMBER(MATCH(H11743,ConfigGrouping!$D$1:$D$10000,0)),"Primary","Secondary")),"")))))))))</f>
        <v/>
      </c>
    </row>
    <row r="11744" spans="5:5" ht="15" customHeight="1" x14ac:dyDescent="0.35">
      <c r="E11744" s="11" t="str">
        <f>IF(F11744="Primary Timing Controller","Timing",IF(F11744="Secondary Timing Controller","Timing",IF(F11744="Star","Ethernet",IF(F11744="Door Controller","Security Solution",IF(F11744="Elevator Controller","Security Solution",IF(F11744="Range Extender","Security Solution",IF(F11744="Dropbox","Standalone",IF(F11744="LF Exciter","Standalone",IF(OR(F11744="Monitor",F11744="Virtual Wall"),IF(VLOOKUP(H11744,IRDeviceDetails!$A$1:$B$10000,2,FALSE)=0,"Standalone",IF(ISNUMBER(MATCH(H11744,ConfigGrouping!$D$1:$D$10000,0)),"Primary","Secondary")),"")))))))))</f>
        <v/>
      </c>
    </row>
    <row r="11745" spans="5:5" ht="15" customHeight="1" x14ac:dyDescent="0.35">
      <c r="E11745" s="11" t="str">
        <f>IF(F11745="Primary Timing Controller","Timing",IF(F11745="Secondary Timing Controller","Timing",IF(F11745="Star","Ethernet",IF(F11745="Door Controller","Security Solution",IF(F11745="Elevator Controller","Security Solution",IF(F11745="Range Extender","Security Solution",IF(F11745="Dropbox","Standalone",IF(F11745="LF Exciter","Standalone",IF(OR(F11745="Monitor",F11745="Virtual Wall"),IF(VLOOKUP(H11745,IRDeviceDetails!$A$1:$B$10000,2,FALSE)=0,"Standalone",IF(ISNUMBER(MATCH(H11745,ConfigGrouping!$D$1:$D$10000,0)),"Primary","Secondary")),"")))))))))</f>
        <v/>
      </c>
    </row>
    <row r="11746" spans="5:5" ht="15" customHeight="1" x14ac:dyDescent="0.35">
      <c r="E11746" s="11" t="str">
        <f>IF(F11746="Primary Timing Controller","Timing",IF(F11746="Secondary Timing Controller","Timing",IF(F11746="Star","Ethernet",IF(F11746="Door Controller","Security Solution",IF(F11746="Elevator Controller","Security Solution",IF(F11746="Range Extender","Security Solution",IF(F11746="Dropbox","Standalone",IF(F11746="LF Exciter","Standalone",IF(OR(F11746="Monitor",F11746="Virtual Wall"),IF(VLOOKUP(H11746,IRDeviceDetails!$A$1:$B$10000,2,FALSE)=0,"Standalone",IF(ISNUMBER(MATCH(H11746,ConfigGrouping!$D$1:$D$10000,0)),"Primary","Secondary")),"")))))))))</f>
        <v/>
      </c>
    </row>
    <row r="11747" spans="5:5" ht="15" customHeight="1" x14ac:dyDescent="0.35">
      <c r="E11747" s="11" t="str">
        <f>IF(F11747="Primary Timing Controller","Timing",IF(F11747="Secondary Timing Controller","Timing",IF(F11747="Star","Ethernet",IF(F11747="Door Controller","Security Solution",IF(F11747="Elevator Controller","Security Solution",IF(F11747="Range Extender","Security Solution",IF(F11747="Dropbox","Standalone",IF(F11747="LF Exciter","Standalone",IF(OR(F11747="Monitor",F11747="Virtual Wall"),IF(VLOOKUP(H11747,IRDeviceDetails!$A$1:$B$10000,2,FALSE)=0,"Standalone",IF(ISNUMBER(MATCH(H11747,ConfigGrouping!$D$1:$D$10000,0)),"Primary","Secondary")),"")))))))))</f>
        <v/>
      </c>
    </row>
    <row r="11748" spans="5:5" ht="15" customHeight="1" x14ac:dyDescent="0.35">
      <c r="E11748" s="11" t="str">
        <f>IF(F11748="Primary Timing Controller","Timing",IF(F11748="Secondary Timing Controller","Timing",IF(F11748="Star","Ethernet",IF(F11748="Door Controller","Security Solution",IF(F11748="Elevator Controller","Security Solution",IF(F11748="Range Extender","Security Solution",IF(F11748="Dropbox","Standalone",IF(F11748="LF Exciter","Standalone",IF(OR(F11748="Monitor",F11748="Virtual Wall"),IF(VLOOKUP(H11748,IRDeviceDetails!$A$1:$B$10000,2,FALSE)=0,"Standalone",IF(ISNUMBER(MATCH(H11748,ConfigGrouping!$D$1:$D$10000,0)),"Primary","Secondary")),"")))))))))</f>
        <v/>
      </c>
    </row>
    <row r="11749" spans="5:5" ht="15" customHeight="1" x14ac:dyDescent="0.35">
      <c r="E11749" s="11" t="str">
        <f>IF(F11749="Primary Timing Controller","Timing",IF(F11749="Secondary Timing Controller","Timing",IF(F11749="Star","Ethernet",IF(F11749="Door Controller","Security Solution",IF(F11749="Elevator Controller","Security Solution",IF(F11749="Range Extender","Security Solution",IF(F11749="Dropbox","Standalone",IF(F11749="LF Exciter","Standalone",IF(OR(F11749="Monitor",F11749="Virtual Wall"),IF(VLOOKUP(H11749,IRDeviceDetails!$A$1:$B$10000,2,FALSE)=0,"Standalone",IF(ISNUMBER(MATCH(H11749,ConfigGrouping!$D$1:$D$10000,0)),"Primary","Secondary")),"")))))))))</f>
        <v/>
      </c>
    </row>
    <row r="11750" spans="5:5" ht="15" customHeight="1" x14ac:dyDescent="0.35">
      <c r="E11750" s="11" t="str">
        <f>IF(F11750="Primary Timing Controller","Timing",IF(F11750="Secondary Timing Controller","Timing",IF(F11750="Star","Ethernet",IF(F11750="Door Controller","Security Solution",IF(F11750="Elevator Controller","Security Solution",IF(F11750="Range Extender","Security Solution",IF(F11750="Dropbox","Standalone",IF(F11750="LF Exciter","Standalone",IF(OR(F11750="Monitor",F11750="Virtual Wall"),IF(VLOOKUP(H11750,IRDeviceDetails!$A$1:$B$10000,2,FALSE)=0,"Standalone",IF(ISNUMBER(MATCH(H11750,ConfigGrouping!$D$1:$D$10000,0)),"Primary","Secondary")),"")))))))))</f>
        <v/>
      </c>
    </row>
    <row r="11751" spans="5:5" ht="15" customHeight="1" x14ac:dyDescent="0.35">
      <c r="E11751" s="11" t="str">
        <f>IF(F11751="Primary Timing Controller","Timing",IF(F11751="Secondary Timing Controller","Timing",IF(F11751="Star","Ethernet",IF(F11751="Door Controller","Security Solution",IF(F11751="Elevator Controller","Security Solution",IF(F11751="Range Extender","Security Solution",IF(F11751="Dropbox","Standalone",IF(F11751="LF Exciter","Standalone",IF(OR(F11751="Monitor",F11751="Virtual Wall"),IF(VLOOKUP(H11751,IRDeviceDetails!$A$1:$B$10000,2,FALSE)=0,"Standalone",IF(ISNUMBER(MATCH(H11751,ConfigGrouping!$D$1:$D$10000,0)),"Primary","Secondary")),"")))))))))</f>
        <v/>
      </c>
    </row>
    <row r="11752" spans="5:5" ht="15" customHeight="1" x14ac:dyDescent="0.35">
      <c r="E11752" s="11" t="str">
        <f>IF(F11752="Primary Timing Controller","Timing",IF(F11752="Secondary Timing Controller","Timing",IF(F11752="Star","Ethernet",IF(F11752="Door Controller","Security Solution",IF(F11752="Elevator Controller","Security Solution",IF(F11752="Range Extender","Security Solution",IF(F11752="Dropbox","Standalone",IF(F11752="LF Exciter","Standalone",IF(OR(F11752="Monitor",F11752="Virtual Wall"),IF(VLOOKUP(H11752,IRDeviceDetails!$A$1:$B$10000,2,FALSE)=0,"Standalone",IF(ISNUMBER(MATCH(H11752,ConfigGrouping!$D$1:$D$10000,0)),"Primary","Secondary")),"")))))))))</f>
        <v/>
      </c>
    </row>
    <row r="11753" spans="5:5" ht="15" customHeight="1" x14ac:dyDescent="0.35">
      <c r="E11753" s="11" t="str">
        <f>IF(F11753="Primary Timing Controller","Timing",IF(F11753="Secondary Timing Controller","Timing",IF(F11753="Star","Ethernet",IF(F11753="Door Controller","Security Solution",IF(F11753="Elevator Controller","Security Solution",IF(F11753="Range Extender","Security Solution",IF(F11753="Dropbox","Standalone",IF(F11753="LF Exciter","Standalone",IF(OR(F11753="Monitor",F11753="Virtual Wall"),IF(VLOOKUP(H11753,IRDeviceDetails!$A$1:$B$10000,2,FALSE)=0,"Standalone",IF(ISNUMBER(MATCH(H11753,ConfigGrouping!$D$1:$D$10000,0)),"Primary","Secondary")),"")))))))))</f>
        <v/>
      </c>
    </row>
    <row r="11754" spans="5:5" ht="15" customHeight="1" x14ac:dyDescent="0.35">
      <c r="E11754" s="11" t="str">
        <f>IF(F11754="Primary Timing Controller","Timing",IF(F11754="Secondary Timing Controller","Timing",IF(F11754="Star","Ethernet",IF(F11754="Door Controller","Security Solution",IF(F11754="Elevator Controller","Security Solution",IF(F11754="Range Extender","Security Solution",IF(F11754="Dropbox","Standalone",IF(F11754="LF Exciter","Standalone",IF(OR(F11754="Monitor",F11754="Virtual Wall"),IF(VLOOKUP(H11754,IRDeviceDetails!$A$1:$B$10000,2,FALSE)=0,"Standalone",IF(ISNUMBER(MATCH(H11754,ConfigGrouping!$D$1:$D$10000,0)),"Primary","Secondary")),"")))))))))</f>
        <v/>
      </c>
    </row>
    <row r="11755" spans="5:5" ht="15" customHeight="1" x14ac:dyDescent="0.35">
      <c r="E11755" s="11" t="str">
        <f>IF(F11755="Primary Timing Controller","Timing",IF(F11755="Secondary Timing Controller","Timing",IF(F11755="Star","Ethernet",IF(F11755="Door Controller","Security Solution",IF(F11755="Elevator Controller","Security Solution",IF(F11755="Range Extender","Security Solution",IF(F11755="Dropbox","Standalone",IF(F11755="LF Exciter","Standalone",IF(OR(F11755="Monitor",F11755="Virtual Wall"),IF(VLOOKUP(H11755,IRDeviceDetails!$A$1:$B$10000,2,FALSE)=0,"Standalone",IF(ISNUMBER(MATCH(H11755,ConfigGrouping!$D$1:$D$10000,0)),"Primary","Secondary")),"")))))))))</f>
        <v/>
      </c>
    </row>
    <row r="11756" spans="5:5" ht="15" customHeight="1" x14ac:dyDescent="0.35">
      <c r="E11756" s="11" t="str">
        <f>IF(F11756="Primary Timing Controller","Timing",IF(F11756="Secondary Timing Controller","Timing",IF(F11756="Star","Ethernet",IF(F11756="Door Controller","Security Solution",IF(F11756="Elevator Controller","Security Solution",IF(F11756="Range Extender","Security Solution",IF(F11756="Dropbox","Standalone",IF(F11756="LF Exciter","Standalone",IF(OR(F11756="Monitor",F11756="Virtual Wall"),IF(VLOOKUP(H11756,IRDeviceDetails!$A$1:$B$10000,2,FALSE)=0,"Standalone",IF(ISNUMBER(MATCH(H11756,ConfigGrouping!$D$1:$D$10000,0)),"Primary","Secondary")),"")))))))))</f>
        <v/>
      </c>
    </row>
    <row r="11757" spans="5:5" ht="15" customHeight="1" x14ac:dyDescent="0.35">
      <c r="E11757" s="11" t="str">
        <f>IF(F11757="Primary Timing Controller","Timing",IF(F11757="Secondary Timing Controller","Timing",IF(F11757="Star","Ethernet",IF(F11757="Door Controller","Security Solution",IF(F11757="Elevator Controller","Security Solution",IF(F11757="Range Extender","Security Solution",IF(F11757="Dropbox","Standalone",IF(F11757="LF Exciter","Standalone",IF(OR(F11757="Monitor",F11757="Virtual Wall"),IF(VLOOKUP(H11757,IRDeviceDetails!$A$1:$B$10000,2,FALSE)=0,"Standalone",IF(ISNUMBER(MATCH(H11757,ConfigGrouping!$D$1:$D$10000,0)),"Primary","Secondary")),"")))))))))</f>
        <v/>
      </c>
    </row>
    <row r="11758" spans="5:5" ht="15" customHeight="1" x14ac:dyDescent="0.35">
      <c r="E11758" s="11" t="str">
        <f>IF(F11758="Primary Timing Controller","Timing",IF(F11758="Secondary Timing Controller","Timing",IF(F11758="Star","Ethernet",IF(F11758="Door Controller","Security Solution",IF(F11758="Elevator Controller","Security Solution",IF(F11758="Range Extender","Security Solution",IF(F11758="Dropbox","Standalone",IF(F11758="LF Exciter","Standalone",IF(OR(F11758="Monitor",F11758="Virtual Wall"),IF(VLOOKUP(H11758,IRDeviceDetails!$A$1:$B$10000,2,FALSE)=0,"Standalone",IF(ISNUMBER(MATCH(H11758,ConfigGrouping!$D$1:$D$10000,0)),"Primary","Secondary")),"")))))))))</f>
        <v/>
      </c>
    </row>
    <row r="11759" spans="5:5" ht="15" customHeight="1" x14ac:dyDescent="0.35">
      <c r="E11759" s="11" t="str">
        <f>IF(F11759="Primary Timing Controller","Timing",IF(F11759="Secondary Timing Controller","Timing",IF(F11759="Star","Ethernet",IF(F11759="Door Controller","Security Solution",IF(F11759="Elevator Controller","Security Solution",IF(F11759="Range Extender","Security Solution",IF(F11759="Dropbox","Standalone",IF(F11759="LF Exciter","Standalone",IF(OR(F11759="Monitor",F11759="Virtual Wall"),IF(VLOOKUP(H11759,IRDeviceDetails!$A$1:$B$10000,2,FALSE)=0,"Standalone",IF(ISNUMBER(MATCH(H11759,ConfigGrouping!$D$1:$D$10000,0)),"Primary","Secondary")),"")))))))))</f>
        <v/>
      </c>
    </row>
    <row r="11760" spans="5:5" ht="15" customHeight="1" x14ac:dyDescent="0.35">
      <c r="E11760" s="11" t="str">
        <f>IF(F11760="Primary Timing Controller","Timing",IF(F11760="Secondary Timing Controller","Timing",IF(F11760="Star","Ethernet",IF(F11760="Door Controller","Security Solution",IF(F11760="Elevator Controller","Security Solution",IF(F11760="Range Extender","Security Solution",IF(F11760="Dropbox","Standalone",IF(F11760="LF Exciter","Standalone",IF(OR(F11760="Monitor",F11760="Virtual Wall"),IF(VLOOKUP(H11760,IRDeviceDetails!$A$1:$B$10000,2,FALSE)=0,"Standalone",IF(ISNUMBER(MATCH(H11760,ConfigGrouping!$D$1:$D$10000,0)),"Primary","Secondary")),"")))))))))</f>
        <v/>
      </c>
    </row>
    <row r="11761" spans="5:5" ht="15" customHeight="1" x14ac:dyDescent="0.35">
      <c r="E11761" s="11" t="str">
        <f>IF(F11761="Primary Timing Controller","Timing",IF(F11761="Secondary Timing Controller","Timing",IF(F11761="Star","Ethernet",IF(F11761="Door Controller","Security Solution",IF(F11761="Elevator Controller","Security Solution",IF(F11761="Range Extender","Security Solution",IF(F11761="Dropbox","Standalone",IF(F11761="LF Exciter","Standalone",IF(OR(F11761="Monitor",F11761="Virtual Wall"),IF(VLOOKUP(H11761,IRDeviceDetails!$A$1:$B$10000,2,FALSE)=0,"Standalone",IF(ISNUMBER(MATCH(H11761,ConfigGrouping!$D$1:$D$10000,0)),"Primary","Secondary")),"")))))))))</f>
        <v/>
      </c>
    </row>
    <row r="11762" spans="5:5" ht="15" customHeight="1" x14ac:dyDescent="0.35">
      <c r="E11762" s="11" t="str">
        <f>IF(F11762="Primary Timing Controller","Timing",IF(F11762="Secondary Timing Controller","Timing",IF(F11762="Star","Ethernet",IF(F11762="Door Controller","Security Solution",IF(F11762="Elevator Controller","Security Solution",IF(F11762="Range Extender","Security Solution",IF(F11762="Dropbox","Standalone",IF(F11762="LF Exciter","Standalone",IF(OR(F11762="Monitor",F11762="Virtual Wall"),IF(VLOOKUP(H11762,IRDeviceDetails!$A$1:$B$10000,2,FALSE)=0,"Standalone",IF(ISNUMBER(MATCH(H11762,ConfigGrouping!$D$1:$D$10000,0)),"Primary","Secondary")),"")))))))))</f>
        <v/>
      </c>
    </row>
    <row r="11763" spans="5:5" ht="15" customHeight="1" x14ac:dyDescent="0.35">
      <c r="E11763" s="11" t="str">
        <f>IF(F11763="Primary Timing Controller","Timing",IF(F11763="Secondary Timing Controller","Timing",IF(F11763="Star","Ethernet",IF(F11763="Door Controller","Security Solution",IF(F11763="Elevator Controller","Security Solution",IF(F11763="Range Extender","Security Solution",IF(F11763="Dropbox","Standalone",IF(F11763="LF Exciter","Standalone",IF(OR(F11763="Monitor",F11763="Virtual Wall"),IF(VLOOKUP(H11763,IRDeviceDetails!$A$1:$B$10000,2,FALSE)=0,"Standalone",IF(ISNUMBER(MATCH(H11763,ConfigGrouping!$D$1:$D$10000,0)),"Primary","Secondary")),"")))))))))</f>
        <v/>
      </c>
    </row>
    <row r="11764" spans="5:5" ht="15" customHeight="1" x14ac:dyDescent="0.35">
      <c r="E11764" s="11" t="str">
        <f>IF(F11764="Primary Timing Controller","Timing",IF(F11764="Secondary Timing Controller","Timing",IF(F11764="Star","Ethernet",IF(F11764="Door Controller","Security Solution",IF(F11764="Elevator Controller","Security Solution",IF(F11764="Range Extender","Security Solution",IF(F11764="Dropbox","Standalone",IF(F11764="LF Exciter","Standalone",IF(OR(F11764="Monitor",F11764="Virtual Wall"),IF(VLOOKUP(H11764,IRDeviceDetails!$A$1:$B$10000,2,FALSE)=0,"Standalone",IF(ISNUMBER(MATCH(H11764,ConfigGrouping!$D$1:$D$10000,0)),"Primary","Secondary")),"")))))))))</f>
        <v/>
      </c>
    </row>
    <row r="11765" spans="5:5" ht="15" customHeight="1" x14ac:dyDescent="0.35">
      <c r="E11765" s="11" t="str">
        <f>IF(F11765="Primary Timing Controller","Timing",IF(F11765="Secondary Timing Controller","Timing",IF(F11765="Star","Ethernet",IF(F11765="Door Controller","Security Solution",IF(F11765="Elevator Controller","Security Solution",IF(F11765="Range Extender","Security Solution",IF(F11765="Dropbox","Standalone",IF(F11765="LF Exciter","Standalone",IF(OR(F11765="Monitor",F11765="Virtual Wall"),IF(VLOOKUP(H11765,IRDeviceDetails!$A$1:$B$10000,2,FALSE)=0,"Standalone",IF(ISNUMBER(MATCH(H11765,ConfigGrouping!$D$1:$D$10000,0)),"Primary","Secondary")),"")))))))))</f>
        <v/>
      </c>
    </row>
    <row r="11766" spans="5:5" ht="15" customHeight="1" x14ac:dyDescent="0.35">
      <c r="E11766" s="11" t="str">
        <f>IF(F11766="Primary Timing Controller","Timing",IF(F11766="Secondary Timing Controller","Timing",IF(F11766="Star","Ethernet",IF(F11766="Door Controller","Security Solution",IF(F11766="Elevator Controller","Security Solution",IF(F11766="Range Extender","Security Solution",IF(F11766="Dropbox","Standalone",IF(F11766="LF Exciter","Standalone",IF(OR(F11766="Monitor",F11766="Virtual Wall"),IF(VLOOKUP(H11766,IRDeviceDetails!$A$1:$B$10000,2,FALSE)=0,"Standalone",IF(ISNUMBER(MATCH(H11766,ConfigGrouping!$D$1:$D$10000,0)),"Primary","Secondary")),"")))))))))</f>
        <v/>
      </c>
    </row>
    <row r="11767" spans="5:5" ht="15" customHeight="1" x14ac:dyDescent="0.35">
      <c r="E11767" s="11" t="str">
        <f>IF(F11767="Primary Timing Controller","Timing",IF(F11767="Secondary Timing Controller","Timing",IF(F11767="Star","Ethernet",IF(F11767="Door Controller","Security Solution",IF(F11767="Elevator Controller","Security Solution",IF(F11767="Range Extender","Security Solution",IF(F11767="Dropbox","Standalone",IF(F11767="LF Exciter","Standalone",IF(OR(F11767="Monitor",F11767="Virtual Wall"),IF(VLOOKUP(H11767,IRDeviceDetails!$A$1:$B$10000,2,FALSE)=0,"Standalone",IF(ISNUMBER(MATCH(H11767,ConfigGrouping!$D$1:$D$10000,0)),"Primary","Secondary")),"")))))))))</f>
        <v/>
      </c>
    </row>
    <row r="11768" spans="5:5" ht="15" customHeight="1" x14ac:dyDescent="0.35">
      <c r="E11768" s="11" t="str">
        <f>IF(F11768="Primary Timing Controller","Timing",IF(F11768="Secondary Timing Controller","Timing",IF(F11768="Star","Ethernet",IF(F11768="Door Controller","Security Solution",IF(F11768="Elevator Controller","Security Solution",IF(F11768="Range Extender","Security Solution",IF(F11768="Dropbox","Standalone",IF(F11768="LF Exciter","Standalone",IF(OR(F11768="Monitor",F11768="Virtual Wall"),IF(VLOOKUP(H11768,IRDeviceDetails!$A$1:$B$10000,2,FALSE)=0,"Standalone",IF(ISNUMBER(MATCH(H11768,ConfigGrouping!$D$1:$D$10000,0)),"Primary","Secondary")),"")))))))))</f>
        <v/>
      </c>
    </row>
    <row r="11769" spans="5:5" ht="15" customHeight="1" x14ac:dyDescent="0.35">
      <c r="E11769" s="11" t="str">
        <f>IF(F11769="Primary Timing Controller","Timing",IF(F11769="Secondary Timing Controller","Timing",IF(F11769="Star","Ethernet",IF(F11769="Door Controller","Security Solution",IF(F11769="Elevator Controller","Security Solution",IF(F11769="Range Extender","Security Solution",IF(F11769="Dropbox","Standalone",IF(F11769="LF Exciter","Standalone",IF(OR(F11769="Monitor",F11769="Virtual Wall"),IF(VLOOKUP(H11769,IRDeviceDetails!$A$1:$B$10000,2,FALSE)=0,"Standalone",IF(ISNUMBER(MATCH(H11769,ConfigGrouping!$D$1:$D$10000,0)),"Primary","Secondary")),"")))))))))</f>
        <v/>
      </c>
    </row>
    <row r="11770" spans="5:5" ht="15" customHeight="1" x14ac:dyDescent="0.35">
      <c r="E11770" s="11" t="str">
        <f>IF(F11770="Primary Timing Controller","Timing",IF(F11770="Secondary Timing Controller","Timing",IF(F11770="Star","Ethernet",IF(F11770="Door Controller","Security Solution",IF(F11770="Elevator Controller","Security Solution",IF(F11770="Range Extender","Security Solution",IF(F11770="Dropbox","Standalone",IF(F11770="LF Exciter","Standalone",IF(OR(F11770="Monitor",F11770="Virtual Wall"),IF(VLOOKUP(H11770,IRDeviceDetails!$A$1:$B$10000,2,FALSE)=0,"Standalone",IF(ISNUMBER(MATCH(H11770,ConfigGrouping!$D$1:$D$10000,0)),"Primary","Secondary")),"")))))))))</f>
        <v/>
      </c>
    </row>
    <row r="11771" spans="5:5" ht="15" customHeight="1" x14ac:dyDescent="0.35">
      <c r="E11771" s="11" t="str">
        <f>IF(F11771="Primary Timing Controller","Timing",IF(F11771="Secondary Timing Controller","Timing",IF(F11771="Star","Ethernet",IF(F11771="Door Controller","Security Solution",IF(F11771="Elevator Controller","Security Solution",IF(F11771="Range Extender","Security Solution",IF(F11771="Dropbox","Standalone",IF(F11771="LF Exciter","Standalone",IF(OR(F11771="Monitor",F11771="Virtual Wall"),IF(VLOOKUP(H11771,IRDeviceDetails!$A$1:$B$10000,2,FALSE)=0,"Standalone",IF(ISNUMBER(MATCH(H11771,ConfigGrouping!$D$1:$D$10000,0)),"Primary","Secondary")),"")))))))))</f>
        <v/>
      </c>
    </row>
    <row r="11772" spans="5:5" ht="15" customHeight="1" x14ac:dyDescent="0.35">
      <c r="E11772" s="11" t="str">
        <f>IF(F11772="Primary Timing Controller","Timing",IF(F11772="Secondary Timing Controller","Timing",IF(F11772="Star","Ethernet",IF(F11772="Door Controller","Security Solution",IF(F11772="Elevator Controller","Security Solution",IF(F11772="Range Extender","Security Solution",IF(F11772="Dropbox","Standalone",IF(F11772="LF Exciter","Standalone",IF(OR(F11772="Monitor",F11772="Virtual Wall"),IF(VLOOKUP(H11772,IRDeviceDetails!$A$1:$B$10000,2,FALSE)=0,"Standalone",IF(ISNUMBER(MATCH(H11772,ConfigGrouping!$D$1:$D$10000,0)),"Primary","Secondary")),"")))))))))</f>
        <v/>
      </c>
    </row>
    <row r="11773" spans="5:5" ht="15" customHeight="1" x14ac:dyDescent="0.35">
      <c r="E11773" s="11" t="str">
        <f>IF(F11773="Primary Timing Controller","Timing",IF(F11773="Secondary Timing Controller","Timing",IF(F11773="Star","Ethernet",IF(F11773="Door Controller","Security Solution",IF(F11773="Elevator Controller","Security Solution",IF(F11773="Range Extender","Security Solution",IF(F11773="Dropbox","Standalone",IF(F11773="LF Exciter","Standalone",IF(OR(F11773="Monitor",F11773="Virtual Wall"),IF(VLOOKUP(H11773,IRDeviceDetails!$A$1:$B$10000,2,FALSE)=0,"Standalone",IF(ISNUMBER(MATCH(H11773,ConfigGrouping!$D$1:$D$10000,0)),"Primary","Secondary")),"")))))))))</f>
        <v/>
      </c>
    </row>
    <row r="11774" spans="5:5" ht="15" customHeight="1" x14ac:dyDescent="0.35">
      <c r="E11774" s="11" t="str">
        <f>IF(F11774="Primary Timing Controller","Timing",IF(F11774="Secondary Timing Controller","Timing",IF(F11774="Star","Ethernet",IF(F11774="Door Controller","Security Solution",IF(F11774="Elevator Controller","Security Solution",IF(F11774="Range Extender","Security Solution",IF(F11774="Dropbox","Standalone",IF(F11774="LF Exciter","Standalone",IF(OR(F11774="Monitor",F11774="Virtual Wall"),IF(VLOOKUP(H11774,IRDeviceDetails!$A$1:$B$10000,2,FALSE)=0,"Standalone",IF(ISNUMBER(MATCH(H11774,ConfigGrouping!$D$1:$D$10000,0)),"Primary","Secondary")),"")))))))))</f>
        <v/>
      </c>
    </row>
    <row r="11775" spans="5:5" ht="15" customHeight="1" x14ac:dyDescent="0.35">
      <c r="E11775" s="11" t="str">
        <f>IF(F11775="Primary Timing Controller","Timing",IF(F11775="Secondary Timing Controller","Timing",IF(F11775="Star","Ethernet",IF(F11775="Door Controller","Security Solution",IF(F11775="Elevator Controller","Security Solution",IF(F11775="Range Extender","Security Solution",IF(F11775="Dropbox","Standalone",IF(F11775="LF Exciter","Standalone",IF(OR(F11775="Monitor",F11775="Virtual Wall"),IF(VLOOKUP(H11775,IRDeviceDetails!$A$1:$B$10000,2,FALSE)=0,"Standalone",IF(ISNUMBER(MATCH(H11775,ConfigGrouping!$D$1:$D$10000,0)),"Primary","Secondary")),"")))))))))</f>
        <v/>
      </c>
    </row>
    <row r="11776" spans="5:5" ht="15" customHeight="1" x14ac:dyDescent="0.35">
      <c r="E11776" s="11" t="str">
        <f>IF(F11776="Primary Timing Controller","Timing",IF(F11776="Secondary Timing Controller","Timing",IF(F11776="Star","Ethernet",IF(F11776="Door Controller","Security Solution",IF(F11776="Elevator Controller","Security Solution",IF(F11776="Range Extender","Security Solution",IF(F11776="Dropbox","Standalone",IF(F11776="LF Exciter","Standalone",IF(OR(F11776="Monitor",F11776="Virtual Wall"),IF(VLOOKUP(H11776,IRDeviceDetails!$A$1:$B$10000,2,FALSE)=0,"Standalone",IF(ISNUMBER(MATCH(H11776,ConfigGrouping!$D$1:$D$10000,0)),"Primary","Secondary")),"")))))))))</f>
        <v/>
      </c>
    </row>
    <row r="11777" spans="5:5" ht="15" customHeight="1" x14ac:dyDescent="0.35">
      <c r="E11777" s="11" t="str">
        <f>IF(F11777="Primary Timing Controller","Timing",IF(F11777="Secondary Timing Controller","Timing",IF(F11777="Star","Ethernet",IF(F11777="Door Controller","Security Solution",IF(F11777="Elevator Controller","Security Solution",IF(F11777="Range Extender","Security Solution",IF(F11777="Dropbox","Standalone",IF(F11777="LF Exciter","Standalone",IF(OR(F11777="Monitor",F11777="Virtual Wall"),IF(VLOOKUP(H11777,IRDeviceDetails!$A$1:$B$10000,2,FALSE)=0,"Standalone",IF(ISNUMBER(MATCH(H11777,ConfigGrouping!$D$1:$D$10000,0)),"Primary","Secondary")),"")))))))))</f>
        <v/>
      </c>
    </row>
    <row r="11778" spans="5:5" ht="15" customHeight="1" x14ac:dyDescent="0.35">
      <c r="E11778" s="11" t="str">
        <f>IF(F11778="Primary Timing Controller","Timing",IF(F11778="Secondary Timing Controller","Timing",IF(F11778="Star","Ethernet",IF(F11778="Door Controller","Security Solution",IF(F11778="Elevator Controller","Security Solution",IF(F11778="Range Extender","Security Solution",IF(F11778="Dropbox","Standalone",IF(F11778="LF Exciter","Standalone",IF(OR(F11778="Monitor",F11778="Virtual Wall"),IF(VLOOKUP(H11778,IRDeviceDetails!$A$1:$B$10000,2,FALSE)=0,"Standalone",IF(ISNUMBER(MATCH(H11778,ConfigGrouping!$D$1:$D$10000,0)),"Primary","Secondary")),"")))))))))</f>
        <v/>
      </c>
    </row>
    <row r="11779" spans="5:5" ht="15" customHeight="1" x14ac:dyDescent="0.35">
      <c r="E11779" s="11" t="str">
        <f>IF(F11779="Primary Timing Controller","Timing",IF(F11779="Secondary Timing Controller","Timing",IF(F11779="Star","Ethernet",IF(F11779="Door Controller","Security Solution",IF(F11779="Elevator Controller","Security Solution",IF(F11779="Range Extender","Security Solution",IF(F11779="Dropbox","Standalone",IF(F11779="LF Exciter","Standalone",IF(OR(F11779="Monitor",F11779="Virtual Wall"),IF(VLOOKUP(H11779,IRDeviceDetails!$A$1:$B$10000,2,FALSE)=0,"Standalone",IF(ISNUMBER(MATCH(H11779,ConfigGrouping!$D$1:$D$10000,0)),"Primary","Secondary")),"")))))))))</f>
        <v/>
      </c>
    </row>
    <row r="11780" spans="5:5" ht="15" customHeight="1" x14ac:dyDescent="0.35">
      <c r="E11780" s="11" t="str">
        <f>IF(F11780="Primary Timing Controller","Timing",IF(F11780="Secondary Timing Controller","Timing",IF(F11780="Star","Ethernet",IF(F11780="Door Controller","Security Solution",IF(F11780="Elevator Controller","Security Solution",IF(F11780="Range Extender","Security Solution",IF(F11780="Dropbox","Standalone",IF(F11780="LF Exciter","Standalone",IF(OR(F11780="Monitor",F11780="Virtual Wall"),IF(VLOOKUP(H11780,IRDeviceDetails!$A$1:$B$10000,2,FALSE)=0,"Standalone",IF(ISNUMBER(MATCH(H11780,ConfigGrouping!$D$1:$D$10000,0)),"Primary","Secondary")),"")))))))))</f>
        <v/>
      </c>
    </row>
    <row r="11781" spans="5:5" ht="15" customHeight="1" x14ac:dyDescent="0.35">
      <c r="E11781" s="11" t="str">
        <f>IF(F11781="Primary Timing Controller","Timing",IF(F11781="Secondary Timing Controller","Timing",IF(F11781="Star","Ethernet",IF(F11781="Door Controller","Security Solution",IF(F11781="Elevator Controller","Security Solution",IF(F11781="Range Extender","Security Solution",IF(F11781="Dropbox","Standalone",IF(F11781="LF Exciter","Standalone",IF(OR(F11781="Monitor",F11781="Virtual Wall"),IF(VLOOKUP(H11781,IRDeviceDetails!$A$1:$B$10000,2,FALSE)=0,"Standalone",IF(ISNUMBER(MATCH(H11781,ConfigGrouping!$D$1:$D$10000,0)),"Primary","Secondary")),"")))))))))</f>
        <v/>
      </c>
    </row>
    <row r="11782" spans="5:5" ht="15" customHeight="1" x14ac:dyDescent="0.35">
      <c r="E11782" s="11" t="str">
        <f>IF(F11782="Primary Timing Controller","Timing",IF(F11782="Secondary Timing Controller","Timing",IF(F11782="Star","Ethernet",IF(F11782="Door Controller","Security Solution",IF(F11782="Elevator Controller","Security Solution",IF(F11782="Range Extender","Security Solution",IF(F11782="Dropbox","Standalone",IF(F11782="LF Exciter","Standalone",IF(OR(F11782="Monitor",F11782="Virtual Wall"),IF(VLOOKUP(H11782,IRDeviceDetails!$A$1:$B$10000,2,FALSE)=0,"Standalone",IF(ISNUMBER(MATCH(H11782,ConfigGrouping!$D$1:$D$10000,0)),"Primary","Secondary")),"")))))))))</f>
        <v/>
      </c>
    </row>
    <row r="11783" spans="5:5" ht="15" customHeight="1" x14ac:dyDescent="0.35">
      <c r="E11783" s="11" t="str">
        <f>IF(F11783="Primary Timing Controller","Timing",IF(F11783="Secondary Timing Controller","Timing",IF(F11783="Star","Ethernet",IF(F11783="Door Controller","Security Solution",IF(F11783="Elevator Controller","Security Solution",IF(F11783="Range Extender","Security Solution",IF(F11783="Dropbox","Standalone",IF(F11783="LF Exciter","Standalone",IF(OR(F11783="Monitor",F11783="Virtual Wall"),IF(VLOOKUP(H11783,IRDeviceDetails!$A$1:$B$10000,2,FALSE)=0,"Standalone",IF(ISNUMBER(MATCH(H11783,ConfigGrouping!$D$1:$D$10000,0)),"Primary","Secondary")),"")))))))))</f>
        <v/>
      </c>
    </row>
    <row r="11784" spans="5:5" ht="15" customHeight="1" x14ac:dyDescent="0.35">
      <c r="E11784" s="11" t="str">
        <f>IF(F11784="Primary Timing Controller","Timing",IF(F11784="Secondary Timing Controller","Timing",IF(F11784="Star","Ethernet",IF(F11784="Door Controller","Security Solution",IF(F11784="Elevator Controller","Security Solution",IF(F11784="Range Extender","Security Solution",IF(F11784="Dropbox","Standalone",IF(F11784="LF Exciter","Standalone",IF(OR(F11784="Monitor",F11784="Virtual Wall"),IF(VLOOKUP(H11784,IRDeviceDetails!$A$1:$B$10000,2,FALSE)=0,"Standalone",IF(ISNUMBER(MATCH(H11784,ConfigGrouping!$D$1:$D$10000,0)),"Primary","Secondary")),"")))))))))</f>
        <v/>
      </c>
    </row>
    <row r="11785" spans="5:5" ht="15" customHeight="1" x14ac:dyDescent="0.35">
      <c r="E11785" s="11" t="str">
        <f>IF(F11785="Primary Timing Controller","Timing",IF(F11785="Secondary Timing Controller","Timing",IF(F11785="Star","Ethernet",IF(F11785="Door Controller","Security Solution",IF(F11785="Elevator Controller","Security Solution",IF(F11785="Range Extender","Security Solution",IF(F11785="Dropbox","Standalone",IF(F11785="LF Exciter","Standalone",IF(OR(F11785="Monitor",F11785="Virtual Wall"),IF(VLOOKUP(H11785,IRDeviceDetails!$A$1:$B$10000,2,FALSE)=0,"Standalone",IF(ISNUMBER(MATCH(H11785,ConfigGrouping!$D$1:$D$10000,0)),"Primary","Secondary")),"")))))))))</f>
        <v/>
      </c>
    </row>
    <row r="11786" spans="5:5" ht="15" customHeight="1" x14ac:dyDescent="0.35">
      <c r="E11786" s="11" t="str">
        <f>IF(F11786="Primary Timing Controller","Timing",IF(F11786="Secondary Timing Controller","Timing",IF(F11786="Star","Ethernet",IF(F11786="Door Controller","Security Solution",IF(F11786="Elevator Controller","Security Solution",IF(F11786="Range Extender","Security Solution",IF(F11786="Dropbox","Standalone",IF(F11786="LF Exciter","Standalone",IF(OR(F11786="Monitor",F11786="Virtual Wall"),IF(VLOOKUP(H11786,IRDeviceDetails!$A$1:$B$10000,2,FALSE)=0,"Standalone",IF(ISNUMBER(MATCH(H11786,ConfigGrouping!$D$1:$D$10000,0)),"Primary","Secondary")),"")))))))))</f>
        <v/>
      </c>
    </row>
    <row r="11787" spans="5:5" ht="15" customHeight="1" x14ac:dyDescent="0.35">
      <c r="E11787" s="11" t="str">
        <f>IF(F11787="Primary Timing Controller","Timing",IF(F11787="Secondary Timing Controller","Timing",IF(F11787="Star","Ethernet",IF(F11787="Door Controller","Security Solution",IF(F11787="Elevator Controller","Security Solution",IF(F11787="Range Extender","Security Solution",IF(F11787="Dropbox","Standalone",IF(F11787="LF Exciter","Standalone",IF(OR(F11787="Monitor",F11787="Virtual Wall"),IF(VLOOKUP(H11787,IRDeviceDetails!$A$1:$B$10000,2,FALSE)=0,"Standalone",IF(ISNUMBER(MATCH(H11787,ConfigGrouping!$D$1:$D$10000,0)),"Primary","Secondary")),"")))))))))</f>
        <v/>
      </c>
    </row>
    <row r="11788" spans="5:5" ht="15" customHeight="1" x14ac:dyDescent="0.35">
      <c r="E11788" s="11" t="str">
        <f>IF(F11788="Primary Timing Controller","Timing",IF(F11788="Secondary Timing Controller","Timing",IF(F11788="Star","Ethernet",IF(F11788="Door Controller","Security Solution",IF(F11788="Elevator Controller","Security Solution",IF(F11788="Range Extender","Security Solution",IF(F11788="Dropbox","Standalone",IF(F11788="LF Exciter","Standalone",IF(OR(F11788="Monitor",F11788="Virtual Wall"),IF(VLOOKUP(H11788,IRDeviceDetails!$A$1:$B$10000,2,FALSE)=0,"Standalone",IF(ISNUMBER(MATCH(H11788,ConfigGrouping!$D$1:$D$10000,0)),"Primary","Secondary")),"")))))))))</f>
        <v/>
      </c>
    </row>
    <row r="11789" spans="5:5" ht="15" customHeight="1" x14ac:dyDescent="0.35">
      <c r="E11789" s="11" t="str">
        <f>IF(F11789="Primary Timing Controller","Timing",IF(F11789="Secondary Timing Controller","Timing",IF(F11789="Star","Ethernet",IF(F11789="Door Controller","Security Solution",IF(F11789="Elevator Controller","Security Solution",IF(F11789="Range Extender","Security Solution",IF(F11789="Dropbox","Standalone",IF(F11789="LF Exciter","Standalone",IF(OR(F11789="Monitor",F11789="Virtual Wall"),IF(VLOOKUP(H11789,IRDeviceDetails!$A$1:$B$10000,2,FALSE)=0,"Standalone",IF(ISNUMBER(MATCH(H11789,ConfigGrouping!$D$1:$D$10000,0)),"Primary","Secondary")),"")))))))))</f>
        <v/>
      </c>
    </row>
    <row r="11790" spans="5:5" ht="15" customHeight="1" x14ac:dyDescent="0.35">
      <c r="E11790" s="11" t="str">
        <f>IF(F11790="Primary Timing Controller","Timing",IF(F11790="Secondary Timing Controller","Timing",IF(F11790="Star","Ethernet",IF(F11790="Door Controller","Security Solution",IF(F11790="Elevator Controller","Security Solution",IF(F11790="Range Extender","Security Solution",IF(F11790="Dropbox","Standalone",IF(F11790="LF Exciter","Standalone",IF(OR(F11790="Monitor",F11790="Virtual Wall"),IF(VLOOKUP(H11790,IRDeviceDetails!$A$1:$B$10000,2,FALSE)=0,"Standalone",IF(ISNUMBER(MATCH(H11790,ConfigGrouping!$D$1:$D$10000,0)),"Primary","Secondary")),"")))))))))</f>
        <v/>
      </c>
    </row>
    <row r="11791" spans="5:5" ht="15" customHeight="1" x14ac:dyDescent="0.35">
      <c r="E11791" s="11" t="str">
        <f>IF(F11791="Primary Timing Controller","Timing",IF(F11791="Secondary Timing Controller","Timing",IF(F11791="Star","Ethernet",IF(F11791="Door Controller","Security Solution",IF(F11791="Elevator Controller","Security Solution",IF(F11791="Range Extender","Security Solution",IF(F11791="Dropbox","Standalone",IF(F11791="LF Exciter","Standalone",IF(OR(F11791="Monitor",F11791="Virtual Wall"),IF(VLOOKUP(H11791,IRDeviceDetails!$A$1:$B$10000,2,FALSE)=0,"Standalone",IF(ISNUMBER(MATCH(H11791,ConfigGrouping!$D$1:$D$10000,0)),"Primary","Secondary")),"")))))))))</f>
        <v/>
      </c>
    </row>
    <row r="11792" spans="5:5" ht="15" customHeight="1" x14ac:dyDescent="0.35">
      <c r="E11792" s="11" t="str">
        <f>IF(F11792="Primary Timing Controller","Timing",IF(F11792="Secondary Timing Controller","Timing",IF(F11792="Star","Ethernet",IF(F11792="Door Controller","Security Solution",IF(F11792="Elevator Controller","Security Solution",IF(F11792="Range Extender","Security Solution",IF(F11792="Dropbox","Standalone",IF(F11792="LF Exciter","Standalone",IF(OR(F11792="Monitor",F11792="Virtual Wall"),IF(VLOOKUP(H11792,IRDeviceDetails!$A$1:$B$10000,2,FALSE)=0,"Standalone",IF(ISNUMBER(MATCH(H11792,ConfigGrouping!$D$1:$D$10000,0)),"Primary","Secondary")),"")))))))))</f>
        <v/>
      </c>
    </row>
    <row r="11793" spans="5:5" ht="15" customHeight="1" x14ac:dyDescent="0.35">
      <c r="E11793" s="11" t="str">
        <f>IF(F11793="Primary Timing Controller","Timing",IF(F11793="Secondary Timing Controller","Timing",IF(F11793="Star","Ethernet",IF(F11793="Door Controller","Security Solution",IF(F11793="Elevator Controller","Security Solution",IF(F11793="Range Extender","Security Solution",IF(F11793="Dropbox","Standalone",IF(F11793="LF Exciter","Standalone",IF(OR(F11793="Monitor",F11793="Virtual Wall"),IF(VLOOKUP(H11793,IRDeviceDetails!$A$1:$B$10000,2,FALSE)=0,"Standalone",IF(ISNUMBER(MATCH(H11793,ConfigGrouping!$D$1:$D$10000,0)),"Primary","Secondary")),"")))))))))</f>
        <v/>
      </c>
    </row>
    <row r="11794" spans="5:5" ht="15" customHeight="1" x14ac:dyDescent="0.35">
      <c r="E11794" s="11" t="str">
        <f>IF(F11794="Primary Timing Controller","Timing",IF(F11794="Secondary Timing Controller","Timing",IF(F11794="Star","Ethernet",IF(F11794="Door Controller","Security Solution",IF(F11794="Elevator Controller","Security Solution",IF(F11794="Range Extender","Security Solution",IF(F11794="Dropbox","Standalone",IF(F11794="LF Exciter","Standalone",IF(OR(F11794="Monitor",F11794="Virtual Wall"),IF(VLOOKUP(H11794,IRDeviceDetails!$A$1:$B$10000,2,FALSE)=0,"Standalone",IF(ISNUMBER(MATCH(H11794,ConfigGrouping!$D$1:$D$10000,0)),"Primary","Secondary")),"")))))))))</f>
        <v/>
      </c>
    </row>
    <row r="11795" spans="5:5" ht="15" customHeight="1" x14ac:dyDescent="0.35">
      <c r="E11795" s="11" t="str">
        <f>IF(F11795="Primary Timing Controller","Timing",IF(F11795="Secondary Timing Controller","Timing",IF(F11795="Star","Ethernet",IF(F11795="Door Controller","Security Solution",IF(F11795="Elevator Controller","Security Solution",IF(F11795="Range Extender","Security Solution",IF(F11795="Dropbox","Standalone",IF(F11795="LF Exciter","Standalone",IF(OR(F11795="Monitor",F11795="Virtual Wall"),IF(VLOOKUP(H11795,IRDeviceDetails!$A$1:$B$10000,2,FALSE)=0,"Standalone",IF(ISNUMBER(MATCH(H11795,ConfigGrouping!$D$1:$D$10000,0)),"Primary","Secondary")),"")))))))))</f>
        <v/>
      </c>
    </row>
    <row r="11796" spans="5:5" ht="15" customHeight="1" x14ac:dyDescent="0.35">
      <c r="E11796" s="11" t="str">
        <f>IF(F11796="Primary Timing Controller","Timing",IF(F11796="Secondary Timing Controller","Timing",IF(F11796="Star","Ethernet",IF(F11796="Door Controller","Security Solution",IF(F11796="Elevator Controller","Security Solution",IF(F11796="Range Extender","Security Solution",IF(F11796="Dropbox","Standalone",IF(F11796="LF Exciter","Standalone",IF(OR(F11796="Monitor",F11796="Virtual Wall"),IF(VLOOKUP(H11796,IRDeviceDetails!$A$1:$B$10000,2,FALSE)=0,"Standalone",IF(ISNUMBER(MATCH(H11796,ConfigGrouping!$D$1:$D$10000,0)),"Primary","Secondary")),"")))))))))</f>
        <v/>
      </c>
    </row>
    <row r="11797" spans="5:5" ht="15" customHeight="1" x14ac:dyDescent="0.35">
      <c r="E11797" s="11" t="str">
        <f>IF(F11797="Primary Timing Controller","Timing",IF(F11797="Secondary Timing Controller","Timing",IF(F11797="Star","Ethernet",IF(F11797="Door Controller","Security Solution",IF(F11797="Elevator Controller","Security Solution",IF(F11797="Range Extender","Security Solution",IF(F11797="Dropbox","Standalone",IF(F11797="LF Exciter","Standalone",IF(OR(F11797="Monitor",F11797="Virtual Wall"),IF(VLOOKUP(H11797,IRDeviceDetails!$A$1:$B$10000,2,FALSE)=0,"Standalone",IF(ISNUMBER(MATCH(H11797,ConfigGrouping!$D$1:$D$10000,0)),"Primary","Secondary")),"")))))))))</f>
        <v/>
      </c>
    </row>
    <row r="11798" spans="5:5" ht="15" customHeight="1" x14ac:dyDescent="0.35">
      <c r="E11798" s="11" t="str">
        <f>IF(F11798="Primary Timing Controller","Timing",IF(F11798="Secondary Timing Controller","Timing",IF(F11798="Star","Ethernet",IF(F11798="Door Controller","Security Solution",IF(F11798="Elevator Controller","Security Solution",IF(F11798="Range Extender","Security Solution",IF(F11798="Dropbox","Standalone",IF(F11798="LF Exciter","Standalone",IF(OR(F11798="Monitor",F11798="Virtual Wall"),IF(VLOOKUP(H11798,IRDeviceDetails!$A$1:$B$10000,2,FALSE)=0,"Standalone",IF(ISNUMBER(MATCH(H11798,ConfigGrouping!$D$1:$D$10000,0)),"Primary","Secondary")),"")))))))))</f>
        <v/>
      </c>
    </row>
    <row r="11799" spans="5:5" ht="15" customHeight="1" x14ac:dyDescent="0.35">
      <c r="E11799" s="11" t="str">
        <f>IF(F11799="Primary Timing Controller","Timing",IF(F11799="Secondary Timing Controller","Timing",IF(F11799="Star","Ethernet",IF(F11799="Door Controller","Security Solution",IF(F11799="Elevator Controller","Security Solution",IF(F11799="Range Extender","Security Solution",IF(F11799="Dropbox","Standalone",IF(F11799="LF Exciter","Standalone",IF(OR(F11799="Monitor",F11799="Virtual Wall"),IF(VLOOKUP(H11799,IRDeviceDetails!$A$1:$B$10000,2,FALSE)=0,"Standalone",IF(ISNUMBER(MATCH(H11799,ConfigGrouping!$D$1:$D$10000,0)),"Primary","Secondary")),"")))))))))</f>
        <v/>
      </c>
    </row>
    <row r="11800" spans="5:5" ht="15" customHeight="1" x14ac:dyDescent="0.35">
      <c r="E11800" s="11" t="str">
        <f>IF(F11800="Primary Timing Controller","Timing",IF(F11800="Secondary Timing Controller","Timing",IF(F11800="Star","Ethernet",IF(F11800="Door Controller","Security Solution",IF(F11800="Elevator Controller","Security Solution",IF(F11800="Range Extender","Security Solution",IF(F11800="Dropbox","Standalone",IF(F11800="LF Exciter","Standalone",IF(OR(F11800="Monitor",F11800="Virtual Wall"),IF(VLOOKUP(H11800,IRDeviceDetails!$A$1:$B$10000,2,FALSE)=0,"Standalone",IF(ISNUMBER(MATCH(H11800,ConfigGrouping!$D$1:$D$10000,0)),"Primary","Secondary")),"")))))))))</f>
        <v/>
      </c>
    </row>
    <row r="11801" spans="5:5" ht="15" customHeight="1" x14ac:dyDescent="0.35">
      <c r="E11801" s="11" t="str">
        <f>IF(F11801="Primary Timing Controller","Timing",IF(F11801="Secondary Timing Controller","Timing",IF(F11801="Star","Ethernet",IF(F11801="Door Controller","Security Solution",IF(F11801="Elevator Controller","Security Solution",IF(F11801="Range Extender","Security Solution",IF(F11801="Dropbox","Standalone",IF(F11801="LF Exciter","Standalone",IF(OR(F11801="Monitor",F11801="Virtual Wall"),IF(VLOOKUP(H11801,IRDeviceDetails!$A$1:$B$10000,2,FALSE)=0,"Standalone",IF(ISNUMBER(MATCH(H11801,ConfigGrouping!$D$1:$D$10000,0)),"Primary","Secondary")),"")))))))))</f>
        <v/>
      </c>
    </row>
    <row r="11802" spans="5:5" ht="15" customHeight="1" x14ac:dyDescent="0.35">
      <c r="E11802" s="11" t="str">
        <f>IF(F11802="Primary Timing Controller","Timing",IF(F11802="Secondary Timing Controller","Timing",IF(F11802="Star","Ethernet",IF(F11802="Door Controller","Security Solution",IF(F11802="Elevator Controller","Security Solution",IF(F11802="Range Extender","Security Solution",IF(F11802="Dropbox","Standalone",IF(F11802="LF Exciter","Standalone",IF(OR(F11802="Monitor",F11802="Virtual Wall"),IF(VLOOKUP(H11802,IRDeviceDetails!$A$1:$B$10000,2,FALSE)=0,"Standalone",IF(ISNUMBER(MATCH(H11802,ConfigGrouping!$D$1:$D$10000,0)),"Primary","Secondary")),"")))))))))</f>
        <v/>
      </c>
    </row>
    <row r="11803" spans="5:5" ht="15" customHeight="1" x14ac:dyDescent="0.35">
      <c r="E11803" s="11" t="str">
        <f>IF(F11803="Primary Timing Controller","Timing",IF(F11803="Secondary Timing Controller","Timing",IF(F11803="Star","Ethernet",IF(F11803="Door Controller","Security Solution",IF(F11803="Elevator Controller","Security Solution",IF(F11803="Range Extender","Security Solution",IF(F11803="Dropbox","Standalone",IF(F11803="LF Exciter","Standalone",IF(OR(F11803="Monitor",F11803="Virtual Wall"),IF(VLOOKUP(H11803,IRDeviceDetails!$A$1:$B$10000,2,FALSE)=0,"Standalone",IF(ISNUMBER(MATCH(H11803,ConfigGrouping!$D$1:$D$10000,0)),"Primary","Secondary")),"")))))))))</f>
        <v/>
      </c>
    </row>
    <row r="11804" spans="5:5" ht="15" customHeight="1" x14ac:dyDescent="0.35">
      <c r="E11804" s="11" t="str">
        <f>IF(F11804="Primary Timing Controller","Timing",IF(F11804="Secondary Timing Controller","Timing",IF(F11804="Star","Ethernet",IF(F11804="Door Controller","Security Solution",IF(F11804="Elevator Controller","Security Solution",IF(F11804="Range Extender","Security Solution",IF(F11804="Dropbox","Standalone",IF(F11804="LF Exciter","Standalone",IF(OR(F11804="Monitor",F11804="Virtual Wall"),IF(VLOOKUP(H11804,IRDeviceDetails!$A$1:$B$10000,2,FALSE)=0,"Standalone",IF(ISNUMBER(MATCH(H11804,ConfigGrouping!$D$1:$D$10000,0)),"Primary","Secondary")),"")))))))))</f>
        <v/>
      </c>
    </row>
    <row r="11805" spans="5:5" ht="15" customHeight="1" x14ac:dyDescent="0.35">
      <c r="E11805" s="11" t="str">
        <f>IF(F11805="Primary Timing Controller","Timing",IF(F11805="Secondary Timing Controller","Timing",IF(F11805="Star","Ethernet",IF(F11805="Door Controller","Security Solution",IF(F11805="Elevator Controller","Security Solution",IF(F11805="Range Extender","Security Solution",IF(F11805="Dropbox","Standalone",IF(F11805="LF Exciter","Standalone",IF(OR(F11805="Monitor",F11805="Virtual Wall"),IF(VLOOKUP(H11805,IRDeviceDetails!$A$1:$B$10000,2,FALSE)=0,"Standalone",IF(ISNUMBER(MATCH(H11805,ConfigGrouping!$D$1:$D$10000,0)),"Primary","Secondary")),"")))))))))</f>
        <v/>
      </c>
    </row>
    <row r="11806" spans="5:5" ht="15" customHeight="1" x14ac:dyDescent="0.35">
      <c r="E11806" s="11" t="str">
        <f>IF(F11806="Primary Timing Controller","Timing",IF(F11806="Secondary Timing Controller","Timing",IF(F11806="Star","Ethernet",IF(F11806="Door Controller","Security Solution",IF(F11806="Elevator Controller","Security Solution",IF(F11806="Range Extender","Security Solution",IF(F11806="Dropbox","Standalone",IF(F11806="LF Exciter","Standalone",IF(OR(F11806="Monitor",F11806="Virtual Wall"),IF(VLOOKUP(H11806,IRDeviceDetails!$A$1:$B$10000,2,FALSE)=0,"Standalone",IF(ISNUMBER(MATCH(H11806,ConfigGrouping!$D$1:$D$10000,0)),"Primary","Secondary")),"")))))))))</f>
        <v/>
      </c>
    </row>
    <row r="11807" spans="5:5" ht="15" customHeight="1" x14ac:dyDescent="0.35">
      <c r="E11807" s="11" t="str">
        <f>IF(F11807="Primary Timing Controller","Timing",IF(F11807="Secondary Timing Controller","Timing",IF(F11807="Star","Ethernet",IF(F11807="Door Controller","Security Solution",IF(F11807="Elevator Controller","Security Solution",IF(F11807="Range Extender","Security Solution",IF(F11807="Dropbox","Standalone",IF(F11807="LF Exciter","Standalone",IF(OR(F11807="Monitor",F11807="Virtual Wall"),IF(VLOOKUP(H11807,IRDeviceDetails!$A$1:$B$10000,2,FALSE)=0,"Standalone",IF(ISNUMBER(MATCH(H11807,ConfigGrouping!$D$1:$D$10000,0)),"Primary","Secondary")),"")))))))))</f>
        <v/>
      </c>
    </row>
    <row r="11808" spans="5:5" ht="15" customHeight="1" x14ac:dyDescent="0.35">
      <c r="E11808" s="11" t="str">
        <f>IF(F11808="Primary Timing Controller","Timing",IF(F11808="Secondary Timing Controller","Timing",IF(F11808="Star","Ethernet",IF(F11808="Door Controller","Security Solution",IF(F11808="Elevator Controller","Security Solution",IF(F11808="Range Extender","Security Solution",IF(F11808="Dropbox","Standalone",IF(F11808="LF Exciter","Standalone",IF(OR(F11808="Monitor",F11808="Virtual Wall"),IF(VLOOKUP(H11808,IRDeviceDetails!$A$1:$B$10000,2,FALSE)=0,"Standalone",IF(ISNUMBER(MATCH(H11808,ConfigGrouping!$D$1:$D$10000,0)),"Primary","Secondary")),"")))))))))</f>
        <v/>
      </c>
    </row>
    <row r="11809" spans="5:5" ht="15" customHeight="1" x14ac:dyDescent="0.35">
      <c r="E11809" s="11" t="str">
        <f>IF(F11809="Primary Timing Controller","Timing",IF(F11809="Secondary Timing Controller","Timing",IF(F11809="Star","Ethernet",IF(F11809="Door Controller","Security Solution",IF(F11809="Elevator Controller","Security Solution",IF(F11809="Range Extender","Security Solution",IF(F11809="Dropbox","Standalone",IF(F11809="LF Exciter","Standalone",IF(OR(F11809="Monitor",F11809="Virtual Wall"),IF(VLOOKUP(H11809,IRDeviceDetails!$A$1:$B$10000,2,FALSE)=0,"Standalone",IF(ISNUMBER(MATCH(H11809,ConfigGrouping!$D$1:$D$10000,0)),"Primary","Secondary")),"")))))))))</f>
        <v/>
      </c>
    </row>
    <row r="11810" spans="5:5" ht="15" customHeight="1" x14ac:dyDescent="0.35">
      <c r="E11810" s="11" t="str">
        <f>IF(F11810="Primary Timing Controller","Timing",IF(F11810="Secondary Timing Controller","Timing",IF(F11810="Star","Ethernet",IF(F11810="Door Controller","Security Solution",IF(F11810="Elevator Controller","Security Solution",IF(F11810="Range Extender","Security Solution",IF(F11810="Dropbox","Standalone",IF(F11810="LF Exciter","Standalone",IF(OR(F11810="Monitor",F11810="Virtual Wall"),IF(VLOOKUP(H11810,IRDeviceDetails!$A$1:$B$10000,2,FALSE)=0,"Standalone",IF(ISNUMBER(MATCH(H11810,ConfigGrouping!$D$1:$D$10000,0)),"Primary","Secondary")),"")))))))))</f>
        <v/>
      </c>
    </row>
    <row r="11811" spans="5:5" ht="15" customHeight="1" x14ac:dyDescent="0.35">
      <c r="E11811" s="11" t="str">
        <f>IF(F11811="Primary Timing Controller","Timing",IF(F11811="Secondary Timing Controller","Timing",IF(F11811="Star","Ethernet",IF(F11811="Door Controller","Security Solution",IF(F11811="Elevator Controller","Security Solution",IF(F11811="Range Extender","Security Solution",IF(F11811="Dropbox","Standalone",IF(F11811="LF Exciter","Standalone",IF(OR(F11811="Monitor",F11811="Virtual Wall"),IF(VLOOKUP(H11811,IRDeviceDetails!$A$1:$B$10000,2,FALSE)=0,"Standalone",IF(ISNUMBER(MATCH(H11811,ConfigGrouping!$D$1:$D$10000,0)),"Primary","Secondary")),"")))))))))</f>
        <v/>
      </c>
    </row>
    <row r="11812" spans="5:5" ht="15" customHeight="1" x14ac:dyDescent="0.35">
      <c r="E11812" s="11" t="str">
        <f>IF(F11812="Primary Timing Controller","Timing",IF(F11812="Secondary Timing Controller","Timing",IF(F11812="Star","Ethernet",IF(F11812="Door Controller","Security Solution",IF(F11812="Elevator Controller","Security Solution",IF(F11812="Range Extender","Security Solution",IF(F11812="Dropbox","Standalone",IF(F11812="LF Exciter","Standalone",IF(OR(F11812="Monitor",F11812="Virtual Wall"),IF(VLOOKUP(H11812,IRDeviceDetails!$A$1:$B$10000,2,FALSE)=0,"Standalone",IF(ISNUMBER(MATCH(H11812,ConfigGrouping!$D$1:$D$10000,0)),"Primary","Secondary")),"")))))))))</f>
        <v/>
      </c>
    </row>
    <row r="11813" spans="5:5" ht="15" customHeight="1" x14ac:dyDescent="0.35">
      <c r="E11813" s="11" t="str">
        <f>IF(F11813="Primary Timing Controller","Timing",IF(F11813="Secondary Timing Controller","Timing",IF(F11813="Star","Ethernet",IF(F11813="Door Controller","Security Solution",IF(F11813="Elevator Controller","Security Solution",IF(F11813="Range Extender","Security Solution",IF(F11813="Dropbox","Standalone",IF(F11813="LF Exciter","Standalone",IF(OR(F11813="Monitor",F11813="Virtual Wall"),IF(VLOOKUP(H11813,IRDeviceDetails!$A$1:$B$10000,2,FALSE)=0,"Standalone",IF(ISNUMBER(MATCH(H11813,ConfigGrouping!$D$1:$D$10000,0)),"Primary","Secondary")),"")))))))))</f>
        <v/>
      </c>
    </row>
    <row r="11814" spans="5:5" ht="15" customHeight="1" x14ac:dyDescent="0.35">
      <c r="E11814" s="11" t="str">
        <f>IF(F11814="Primary Timing Controller","Timing",IF(F11814="Secondary Timing Controller","Timing",IF(F11814="Star","Ethernet",IF(F11814="Door Controller","Security Solution",IF(F11814="Elevator Controller","Security Solution",IF(F11814="Range Extender","Security Solution",IF(F11814="Dropbox","Standalone",IF(F11814="LF Exciter","Standalone",IF(OR(F11814="Monitor",F11814="Virtual Wall"),IF(VLOOKUP(H11814,IRDeviceDetails!$A$1:$B$10000,2,FALSE)=0,"Standalone",IF(ISNUMBER(MATCH(H11814,ConfigGrouping!$D$1:$D$10000,0)),"Primary","Secondary")),"")))))))))</f>
        <v/>
      </c>
    </row>
    <row r="11815" spans="5:5" ht="15" customHeight="1" x14ac:dyDescent="0.35">
      <c r="E11815" s="11" t="str">
        <f>IF(F11815="Primary Timing Controller","Timing",IF(F11815="Secondary Timing Controller","Timing",IF(F11815="Star","Ethernet",IF(F11815="Door Controller","Security Solution",IF(F11815="Elevator Controller","Security Solution",IF(F11815="Range Extender","Security Solution",IF(F11815="Dropbox","Standalone",IF(F11815="LF Exciter","Standalone",IF(OR(F11815="Monitor",F11815="Virtual Wall"),IF(VLOOKUP(H11815,IRDeviceDetails!$A$1:$B$10000,2,FALSE)=0,"Standalone",IF(ISNUMBER(MATCH(H11815,ConfigGrouping!$D$1:$D$10000,0)),"Primary","Secondary")),"")))))))))</f>
        <v/>
      </c>
    </row>
    <row r="11816" spans="5:5" ht="15" customHeight="1" x14ac:dyDescent="0.35">
      <c r="E11816" s="11" t="str">
        <f>IF(F11816="Primary Timing Controller","Timing",IF(F11816="Secondary Timing Controller","Timing",IF(F11816="Star","Ethernet",IF(F11816="Door Controller","Security Solution",IF(F11816="Elevator Controller","Security Solution",IF(F11816="Range Extender","Security Solution",IF(F11816="Dropbox","Standalone",IF(F11816="LF Exciter","Standalone",IF(OR(F11816="Monitor",F11816="Virtual Wall"),IF(VLOOKUP(H11816,IRDeviceDetails!$A$1:$B$10000,2,FALSE)=0,"Standalone",IF(ISNUMBER(MATCH(H11816,ConfigGrouping!$D$1:$D$10000,0)),"Primary","Secondary")),"")))))))))</f>
        <v/>
      </c>
    </row>
    <row r="11817" spans="5:5" ht="15" customHeight="1" x14ac:dyDescent="0.35">
      <c r="E11817" s="11" t="str">
        <f>IF(F11817="Primary Timing Controller","Timing",IF(F11817="Secondary Timing Controller","Timing",IF(F11817="Star","Ethernet",IF(F11817="Door Controller","Security Solution",IF(F11817="Elevator Controller","Security Solution",IF(F11817="Range Extender","Security Solution",IF(F11817="Dropbox","Standalone",IF(F11817="LF Exciter","Standalone",IF(OR(F11817="Monitor",F11817="Virtual Wall"),IF(VLOOKUP(H11817,IRDeviceDetails!$A$1:$B$10000,2,FALSE)=0,"Standalone",IF(ISNUMBER(MATCH(H11817,ConfigGrouping!$D$1:$D$10000,0)),"Primary","Secondary")),"")))))))))</f>
        <v/>
      </c>
    </row>
    <row r="11818" spans="5:5" ht="15" customHeight="1" x14ac:dyDescent="0.35">
      <c r="E11818" s="11" t="str">
        <f>IF(F11818="Primary Timing Controller","Timing",IF(F11818="Secondary Timing Controller","Timing",IF(F11818="Star","Ethernet",IF(F11818="Door Controller","Security Solution",IF(F11818="Elevator Controller","Security Solution",IF(F11818="Range Extender","Security Solution",IF(F11818="Dropbox","Standalone",IF(F11818="LF Exciter","Standalone",IF(OR(F11818="Monitor",F11818="Virtual Wall"),IF(VLOOKUP(H11818,IRDeviceDetails!$A$1:$B$10000,2,FALSE)=0,"Standalone",IF(ISNUMBER(MATCH(H11818,ConfigGrouping!$D$1:$D$10000,0)),"Primary","Secondary")),"")))))))))</f>
        <v/>
      </c>
    </row>
    <row r="11819" spans="5:5" ht="15" customHeight="1" x14ac:dyDescent="0.35">
      <c r="E11819" s="11" t="str">
        <f>IF(F11819="Primary Timing Controller","Timing",IF(F11819="Secondary Timing Controller","Timing",IF(F11819="Star","Ethernet",IF(F11819="Door Controller","Security Solution",IF(F11819="Elevator Controller","Security Solution",IF(F11819="Range Extender","Security Solution",IF(F11819="Dropbox","Standalone",IF(F11819="LF Exciter","Standalone",IF(OR(F11819="Monitor",F11819="Virtual Wall"),IF(VLOOKUP(H11819,IRDeviceDetails!$A$1:$B$10000,2,FALSE)=0,"Standalone",IF(ISNUMBER(MATCH(H11819,ConfigGrouping!$D$1:$D$10000,0)),"Primary","Secondary")),"")))))))))</f>
        <v/>
      </c>
    </row>
    <row r="11820" spans="5:5" ht="15" customHeight="1" x14ac:dyDescent="0.35">
      <c r="E11820" s="11" t="str">
        <f>IF(F11820="Primary Timing Controller","Timing",IF(F11820="Secondary Timing Controller","Timing",IF(F11820="Star","Ethernet",IF(F11820="Door Controller","Security Solution",IF(F11820="Elevator Controller","Security Solution",IF(F11820="Range Extender","Security Solution",IF(F11820="Dropbox","Standalone",IF(F11820="LF Exciter","Standalone",IF(OR(F11820="Monitor",F11820="Virtual Wall"),IF(VLOOKUP(H11820,IRDeviceDetails!$A$1:$B$10000,2,FALSE)=0,"Standalone",IF(ISNUMBER(MATCH(H11820,ConfigGrouping!$D$1:$D$10000,0)),"Primary","Secondary")),"")))))))))</f>
        <v/>
      </c>
    </row>
    <row r="11821" spans="5:5" ht="15" customHeight="1" x14ac:dyDescent="0.35">
      <c r="E11821" s="11" t="str">
        <f>IF(F11821="Primary Timing Controller","Timing",IF(F11821="Secondary Timing Controller","Timing",IF(F11821="Star","Ethernet",IF(F11821="Door Controller","Security Solution",IF(F11821="Elevator Controller","Security Solution",IF(F11821="Range Extender","Security Solution",IF(F11821="Dropbox","Standalone",IF(F11821="LF Exciter","Standalone",IF(OR(F11821="Monitor",F11821="Virtual Wall"),IF(VLOOKUP(H11821,IRDeviceDetails!$A$1:$B$10000,2,FALSE)=0,"Standalone",IF(ISNUMBER(MATCH(H11821,ConfigGrouping!$D$1:$D$10000,0)),"Primary","Secondary")),"")))))))))</f>
        <v/>
      </c>
    </row>
    <row r="11822" spans="5:5" ht="15" customHeight="1" x14ac:dyDescent="0.35">
      <c r="E11822" s="11" t="str">
        <f>IF(F11822="Primary Timing Controller","Timing",IF(F11822="Secondary Timing Controller","Timing",IF(F11822="Star","Ethernet",IF(F11822="Door Controller","Security Solution",IF(F11822="Elevator Controller","Security Solution",IF(F11822="Range Extender","Security Solution",IF(F11822="Dropbox","Standalone",IF(F11822="LF Exciter","Standalone",IF(OR(F11822="Monitor",F11822="Virtual Wall"),IF(VLOOKUP(H11822,IRDeviceDetails!$A$1:$B$10000,2,FALSE)=0,"Standalone",IF(ISNUMBER(MATCH(H11822,ConfigGrouping!$D$1:$D$10000,0)),"Primary","Secondary")),"")))))))))</f>
        <v/>
      </c>
    </row>
    <row r="11823" spans="5:5" ht="15" customHeight="1" x14ac:dyDescent="0.35">
      <c r="E11823" s="11" t="str">
        <f>IF(F11823="Primary Timing Controller","Timing",IF(F11823="Secondary Timing Controller","Timing",IF(F11823="Star","Ethernet",IF(F11823="Door Controller","Security Solution",IF(F11823="Elevator Controller","Security Solution",IF(F11823="Range Extender","Security Solution",IF(F11823="Dropbox","Standalone",IF(F11823="LF Exciter","Standalone",IF(OR(F11823="Monitor",F11823="Virtual Wall"),IF(VLOOKUP(H11823,IRDeviceDetails!$A$1:$B$10000,2,FALSE)=0,"Standalone",IF(ISNUMBER(MATCH(H11823,ConfigGrouping!$D$1:$D$10000,0)),"Primary","Secondary")),"")))))))))</f>
        <v/>
      </c>
    </row>
    <row r="11824" spans="5:5" ht="15" customHeight="1" x14ac:dyDescent="0.35">
      <c r="E11824" s="11" t="str">
        <f>IF(F11824="Primary Timing Controller","Timing",IF(F11824="Secondary Timing Controller","Timing",IF(F11824="Star","Ethernet",IF(F11824="Door Controller","Security Solution",IF(F11824="Elevator Controller","Security Solution",IF(F11824="Range Extender","Security Solution",IF(F11824="Dropbox","Standalone",IF(F11824="LF Exciter","Standalone",IF(OR(F11824="Monitor",F11824="Virtual Wall"),IF(VLOOKUP(H11824,IRDeviceDetails!$A$1:$B$10000,2,FALSE)=0,"Standalone",IF(ISNUMBER(MATCH(H11824,ConfigGrouping!$D$1:$D$10000,0)),"Primary","Secondary")),"")))))))))</f>
        <v/>
      </c>
    </row>
    <row r="11825" spans="5:5" ht="15" customHeight="1" x14ac:dyDescent="0.35">
      <c r="E11825" s="11" t="str">
        <f>IF(F11825="Primary Timing Controller","Timing",IF(F11825="Secondary Timing Controller","Timing",IF(F11825="Star","Ethernet",IF(F11825="Door Controller","Security Solution",IF(F11825="Elevator Controller","Security Solution",IF(F11825="Range Extender","Security Solution",IF(F11825="Dropbox","Standalone",IF(F11825="LF Exciter","Standalone",IF(OR(F11825="Monitor",F11825="Virtual Wall"),IF(VLOOKUP(H11825,IRDeviceDetails!$A$1:$B$10000,2,FALSE)=0,"Standalone",IF(ISNUMBER(MATCH(H11825,ConfigGrouping!$D$1:$D$10000,0)),"Primary","Secondary")),"")))))))))</f>
        <v/>
      </c>
    </row>
    <row r="11826" spans="5:5" ht="15" customHeight="1" x14ac:dyDescent="0.35">
      <c r="E11826" s="11" t="str">
        <f>IF(F11826="Primary Timing Controller","Timing",IF(F11826="Secondary Timing Controller","Timing",IF(F11826="Star","Ethernet",IF(F11826="Door Controller","Security Solution",IF(F11826="Elevator Controller","Security Solution",IF(F11826="Range Extender","Security Solution",IF(F11826="Dropbox","Standalone",IF(F11826="LF Exciter","Standalone",IF(OR(F11826="Monitor",F11826="Virtual Wall"),IF(VLOOKUP(H11826,IRDeviceDetails!$A$1:$B$10000,2,FALSE)=0,"Standalone",IF(ISNUMBER(MATCH(H11826,ConfigGrouping!$D$1:$D$10000,0)),"Primary","Secondary")),"")))))))))</f>
        <v/>
      </c>
    </row>
    <row r="11827" spans="5:5" ht="15" customHeight="1" x14ac:dyDescent="0.35">
      <c r="E11827" s="11" t="str">
        <f>IF(F11827="Primary Timing Controller","Timing",IF(F11827="Secondary Timing Controller","Timing",IF(F11827="Star","Ethernet",IF(F11827="Door Controller","Security Solution",IF(F11827="Elevator Controller","Security Solution",IF(F11827="Range Extender","Security Solution",IF(F11827="Dropbox","Standalone",IF(F11827="LF Exciter","Standalone",IF(OR(F11827="Monitor",F11827="Virtual Wall"),IF(VLOOKUP(H11827,IRDeviceDetails!$A$1:$B$10000,2,FALSE)=0,"Standalone",IF(ISNUMBER(MATCH(H11827,ConfigGrouping!$D$1:$D$10000,0)),"Primary","Secondary")),"")))))))))</f>
        <v/>
      </c>
    </row>
    <row r="11828" spans="5:5" ht="15" customHeight="1" x14ac:dyDescent="0.35">
      <c r="E11828" s="11" t="str">
        <f>IF(F11828="Primary Timing Controller","Timing",IF(F11828="Secondary Timing Controller","Timing",IF(F11828="Star","Ethernet",IF(F11828="Door Controller","Security Solution",IF(F11828="Elevator Controller","Security Solution",IF(F11828="Range Extender","Security Solution",IF(F11828="Dropbox","Standalone",IF(F11828="LF Exciter","Standalone",IF(OR(F11828="Monitor",F11828="Virtual Wall"),IF(VLOOKUP(H11828,IRDeviceDetails!$A$1:$B$10000,2,FALSE)=0,"Standalone",IF(ISNUMBER(MATCH(H11828,ConfigGrouping!$D$1:$D$10000,0)),"Primary","Secondary")),"")))))))))</f>
        <v/>
      </c>
    </row>
    <row r="11829" spans="5:5" ht="15" customHeight="1" x14ac:dyDescent="0.35">
      <c r="E11829" s="11" t="str">
        <f>IF(F11829="Primary Timing Controller","Timing",IF(F11829="Secondary Timing Controller","Timing",IF(F11829="Star","Ethernet",IF(F11829="Door Controller","Security Solution",IF(F11829="Elevator Controller","Security Solution",IF(F11829="Range Extender","Security Solution",IF(F11829="Dropbox","Standalone",IF(F11829="LF Exciter","Standalone",IF(OR(F11829="Monitor",F11829="Virtual Wall"),IF(VLOOKUP(H11829,IRDeviceDetails!$A$1:$B$10000,2,FALSE)=0,"Standalone",IF(ISNUMBER(MATCH(H11829,ConfigGrouping!$D$1:$D$10000,0)),"Primary","Secondary")),"")))))))))</f>
        <v/>
      </c>
    </row>
    <row r="11830" spans="5:5" ht="15" customHeight="1" x14ac:dyDescent="0.35">
      <c r="E11830" s="11" t="str">
        <f>IF(F11830="Primary Timing Controller","Timing",IF(F11830="Secondary Timing Controller","Timing",IF(F11830="Star","Ethernet",IF(F11830="Door Controller","Security Solution",IF(F11830="Elevator Controller","Security Solution",IF(F11830="Range Extender","Security Solution",IF(F11830="Dropbox","Standalone",IF(F11830="LF Exciter","Standalone",IF(OR(F11830="Monitor",F11830="Virtual Wall"),IF(VLOOKUP(H11830,IRDeviceDetails!$A$1:$B$10000,2,FALSE)=0,"Standalone",IF(ISNUMBER(MATCH(H11830,ConfigGrouping!$D$1:$D$10000,0)),"Primary","Secondary")),"")))))))))</f>
        <v/>
      </c>
    </row>
    <row r="11831" spans="5:5" ht="15" customHeight="1" x14ac:dyDescent="0.35">
      <c r="E11831" s="11" t="str">
        <f>IF(F11831="Primary Timing Controller","Timing",IF(F11831="Secondary Timing Controller","Timing",IF(F11831="Star","Ethernet",IF(F11831="Door Controller","Security Solution",IF(F11831="Elevator Controller","Security Solution",IF(F11831="Range Extender","Security Solution",IF(F11831="Dropbox","Standalone",IF(F11831="LF Exciter","Standalone",IF(OR(F11831="Monitor",F11831="Virtual Wall"),IF(VLOOKUP(H11831,IRDeviceDetails!$A$1:$B$10000,2,FALSE)=0,"Standalone",IF(ISNUMBER(MATCH(H11831,ConfigGrouping!$D$1:$D$10000,0)),"Primary","Secondary")),"")))))))))</f>
        <v/>
      </c>
    </row>
    <row r="11832" spans="5:5" ht="15" customHeight="1" x14ac:dyDescent="0.35">
      <c r="E11832" s="11" t="str">
        <f>IF(F11832="Primary Timing Controller","Timing",IF(F11832="Secondary Timing Controller","Timing",IF(F11832="Star","Ethernet",IF(F11832="Door Controller","Security Solution",IF(F11832="Elevator Controller","Security Solution",IF(F11832="Range Extender","Security Solution",IF(F11832="Dropbox","Standalone",IF(F11832="LF Exciter","Standalone",IF(OR(F11832="Monitor",F11832="Virtual Wall"),IF(VLOOKUP(H11832,IRDeviceDetails!$A$1:$B$10000,2,FALSE)=0,"Standalone",IF(ISNUMBER(MATCH(H11832,ConfigGrouping!$D$1:$D$10000,0)),"Primary","Secondary")),"")))))))))</f>
        <v/>
      </c>
    </row>
    <row r="11833" spans="5:5" ht="15" customHeight="1" x14ac:dyDescent="0.35">
      <c r="E11833" s="11" t="str">
        <f>IF(F11833="Primary Timing Controller","Timing",IF(F11833="Secondary Timing Controller","Timing",IF(F11833="Star","Ethernet",IF(F11833="Door Controller","Security Solution",IF(F11833="Elevator Controller","Security Solution",IF(F11833="Range Extender","Security Solution",IF(F11833="Dropbox","Standalone",IF(F11833="LF Exciter","Standalone",IF(OR(F11833="Monitor",F11833="Virtual Wall"),IF(VLOOKUP(H11833,IRDeviceDetails!$A$1:$B$10000,2,FALSE)=0,"Standalone",IF(ISNUMBER(MATCH(H11833,ConfigGrouping!$D$1:$D$10000,0)),"Primary","Secondary")),"")))))))))</f>
        <v/>
      </c>
    </row>
    <row r="11834" spans="5:5" ht="15" customHeight="1" x14ac:dyDescent="0.35">
      <c r="E11834" s="11" t="str">
        <f>IF(F11834="Primary Timing Controller","Timing",IF(F11834="Secondary Timing Controller","Timing",IF(F11834="Star","Ethernet",IF(F11834="Door Controller","Security Solution",IF(F11834="Elevator Controller","Security Solution",IF(F11834="Range Extender","Security Solution",IF(F11834="Dropbox","Standalone",IF(F11834="LF Exciter","Standalone",IF(OR(F11834="Monitor",F11834="Virtual Wall"),IF(VLOOKUP(H11834,IRDeviceDetails!$A$1:$B$10000,2,FALSE)=0,"Standalone",IF(ISNUMBER(MATCH(H11834,ConfigGrouping!$D$1:$D$10000,0)),"Primary","Secondary")),"")))))))))</f>
        <v/>
      </c>
    </row>
    <row r="11835" spans="5:5" ht="15" customHeight="1" x14ac:dyDescent="0.35">
      <c r="E11835" s="11" t="str">
        <f>IF(F11835="Primary Timing Controller","Timing",IF(F11835="Secondary Timing Controller","Timing",IF(F11835="Star","Ethernet",IF(F11835="Door Controller","Security Solution",IF(F11835="Elevator Controller","Security Solution",IF(F11835="Range Extender","Security Solution",IF(F11835="Dropbox","Standalone",IF(F11835="LF Exciter","Standalone",IF(OR(F11835="Monitor",F11835="Virtual Wall"),IF(VLOOKUP(H11835,IRDeviceDetails!$A$1:$B$10000,2,FALSE)=0,"Standalone",IF(ISNUMBER(MATCH(H11835,ConfigGrouping!$D$1:$D$10000,0)),"Primary","Secondary")),"")))))))))</f>
        <v/>
      </c>
    </row>
    <row r="11836" spans="5:5" ht="15" customHeight="1" x14ac:dyDescent="0.35">
      <c r="E11836" s="11" t="str">
        <f>IF(F11836="Primary Timing Controller","Timing",IF(F11836="Secondary Timing Controller","Timing",IF(F11836="Star","Ethernet",IF(F11836="Door Controller","Security Solution",IF(F11836="Elevator Controller","Security Solution",IF(F11836="Range Extender","Security Solution",IF(F11836="Dropbox","Standalone",IF(F11836="LF Exciter","Standalone",IF(OR(F11836="Monitor",F11836="Virtual Wall"),IF(VLOOKUP(H11836,IRDeviceDetails!$A$1:$B$10000,2,FALSE)=0,"Standalone",IF(ISNUMBER(MATCH(H11836,ConfigGrouping!$D$1:$D$10000,0)),"Primary","Secondary")),"")))))))))</f>
        <v/>
      </c>
    </row>
    <row r="11837" spans="5:5" ht="15" customHeight="1" x14ac:dyDescent="0.35">
      <c r="E11837" s="11" t="str">
        <f>IF(F11837="Primary Timing Controller","Timing",IF(F11837="Secondary Timing Controller","Timing",IF(F11837="Star","Ethernet",IF(F11837="Door Controller","Security Solution",IF(F11837="Elevator Controller","Security Solution",IF(F11837="Range Extender","Security Solution",IF(F11837="Dropbox","Standalone",IF(F11837="LF Exciter","Standalone",IF(OR(F11837="Monitor",F11837="Virtual Wall"),IF(VLOOKUP(H11837,IRDeviceDetails!$A$1:$B$10000,2,FALSE)=0,"Standalone",IF(ISNUMBER(MATCH(H11837,ConfigGrouping!$D$1:$D$10000,0)),"Primary","Secondary")),"")))))))))</f>
        <v/>
      </c>
    </row>
    <row r="11838" spans="5:5" ht="15" customHeight="1" x14ac:dyDescent="0.35">
      <c r="E11838" s="11" t="str">
        <f>IF(F11838="Primary Timing Controller","Timing",IF(F11838="Secondary Timing Controller","Timing",IF(F11838="Star","Ethernet",IF(F11838="Door Controller","Security Solution",IF(F11838="Elevator Controller","Security Solution",IF(F11838="Range Extender","Security Solution",IF(F11838="Dropbox","Standalone",IF(F11838="LF Exciter","Standalone",IF(OR(F11838="Monitor",F11838="Virtual Wall"),IF(VLOOKUP(H11838,IRDeviceDetails!$A$1:$B$10000,2,FALSE)=0,"Standalone",IF(ISNUMBER(MATCH(H11838,ConfigGrouping!$D$1:$D$10000,0)),"Primary","Secondary")),"")))))))))</f>
        <v/>
      </c>
    </row>
    <row r="11839" spans="5:5" ht="15" customHeight="1" x14ac:dyDescent="0.35">
      <c r="E11839" s="11" t="str">
        <f>IF(F11839="Primary Timing Controller","Timing",IF(F11839="Secondary Timing Controller","Timing",IF(F11839="Star","Ethernet",IF(F11839="Door Controller","Security Solution",IF(F11839="Elevator Controller","Security Solution",IF(F11839="Range Extender","Security Solution",IF(F11839="Dropbox","Standalone",IF(F11839="LF Exciter","Standalone",IF(OR(F11839="Monitor",F11839="Virtual Wall"),IF(VLOOKUP(H11839,IRDeviceDetails!$A$1:$B$10000,2,FALSE)=0,"Standalone",IF(ISNUMBER(MATCH(H11839,ConfigGrouping!$D$1:$D$10000,0)),"Primary","Secondary")),"")))))))))</f>
        <v/>
      </c>
    </row>
    <row r="11840" spans="5:5" ht="15" customHeight="1" x14ac:dyDescent="0.35">
      <c r="E11840" s="11" t="str">
        <f>IF(F11840="Primary Timing Controller","Timing",IF(F11840="Secondary Timing Controller","Timing",IF(F11840="Star","Ethernet",IF(F11840="Door Controller","Security Solution",IF(F11840="Elevator Controller","Security Solution",IF(F11840="Range Extender","Security Solution",IF(F11840="Dropbox","Standalone",IF(F11840="LF Exciter","Standalone",IF(OR(F11840="Monitor",F11840="Virtual Wall"),IF(VLOOKUP(H11840,IRDeviceDetails!$A$1:$B$10000,2,FALSE)=0,"Standalone",IF(ISNUMBER(MATCH(H11840,ConfigGrouping!$D$1:$D$10000,0)),"Primary","Secondary")),"")))))))))</f>
        <v/>
      </c>
    </row>
    <row r="11841" spans="5:5" ht="15" customHeight="1" x14ac:dyDescent="0.35">
      <c r="E11841" s="11" t="str">
        <f>IF(F11841="Primary Timing Controller","Timing",IF(F11841="Secondary Timing Controller","Timing",IF(F11841="Star","Ethernet",IF(F11841="Door Controller","Security Solution",IF(F11841="Elevator Controller","Security Solution",IF(F11841="Range Extender","Security Solution",IF(F11841="Dropbox","Standalone",IF(F11841="LF Exciter","Standalone",IF(OR(F11841="Monitor",F11841="Virtual Wall"),IF(VLOOKUP(H11841,IRDeviceDetails!$A$1:$B$10000,2,FALSE)=0,"Standalone",IF(ISNUMBER(MATCH(H11841,ConfigGrouping!$D$1:$D$10000,0)),"Primary","Secondary")),"")))))))))</f>
        <v/>
      </c>
    </row>
    <row r="11842" spans="5:5" ht="15" customHeight="1" x14ac:dyDescent="0.35">
      <c r="E11842" s="11" t="str">
        <f>IF(F11842="Primary Timing Controller","Timing",IF(F11842="Secondary Timing Controller","Timing",IF(F11842="Star","Ethernet",IF(F11842="Door Controller","Security Solution",IF(F11842="Elevator Controller","Security Solution",IF(F11842="Range Extender","Security Solution",IF(F11842="Dropbox","Standalone",IF(F11842="LF Exciter","Standalone",IF(OR(F11842="Monitor",F11842="Virtual Wall"),IF(VLOOKUP(H11842,IRDeviceDetails!$A$1:$B$10000,2,FALSE)=0,"Standalone",IF(ISNUMBER(MATCH(H11842,ConfigGrouping!$D$1:$D$10000,0)),"Primary","Secondary")),"")))))))))</f>
        <v/>
      </c>
    </row>
    <row r="11843" spans="5:5" ht="15" customHeight="1" x14ac:dyDescent="0.35">
      <c r="E11843" s="11" t="str">
        <f>IF(F11843="Primary Timing Controller","Timing",IF(F11843="Secondary Timing Controller","Timing",IF(F11843="Star","Ethernet",IF(F11843="Door Controller","Security Solution",IF(F11843="Elevator Controller","Security Solution",IF(F11843="Range Extender","Security Solution",IF(F11843="Dropbox","Standalone",IF(F11843="LF Exciter","Standalone",IF(OR(F11843="Monitor",F11843="Virtual Wall"),IF(VLOOKUP(H11843,IRDeviceDetails!$A$1:$B$10000,2,FALSE)=0,"Standalone",IF(ISNUMBER(MATCH(H11843,ConfigGrouping!$D$1:$D$10000,0)),"Primary","Secondary")),"")))))))))</f>
        <v/>
      </c>
    </row>
    <row r="11844" spans="5:5" ht="15" customHeight="1" x14ac:dyDescent="0.35">
      <c r="E11844" s="11" t="str">
        <f>IF(F11844="Primary Timing Controller","Timing",IF(F11844="Secondary Timing Controller","Timing",IF(F11844="Star","Ethernet",IF(F11844="Door Controller","Security Solution",IF(F11844="Elevator Controller","Security Solution",IF(F11844="Range Extender","Security Solution",IF(F11844="Dropbox","Standalone",IF(F11844="LF Exciter","Standalone",IF(OR(F11844="Monitor",F11844="Virtual Wall"),IF(VLOOKUP(H11844,IRDeviceDetails!$A$1:$B$10000,2,FALSE)=0,"Standalone",IF(ISNUMBER(MATCH(H11844,ConfigGrouping!$D$1:$D$10000,0)),"Primary","Secondary")),"")))))))))</f>
        <v/>
      </c>
    </row>
    <row r="11845" spans="5:5" ht="15" customHeight="1" x14ac:dyDescent="0.35">
      <c r="E11845" s="11" t="str">
        <f>IF(F11845="Primary Timing Controller","Timing",IF(F11845="Secondary Timing Controller","Timing",IF(F11845="Star","Ethernet",IF(F11845="Door Controller","Security Solution",IF(F11845="Elevator Controller","Security Solution",IF(F11845="Range Extender","Security Solution",IF(F11845="Dropbox","Standalone",IF(F11845="LF Exciter","Standalone",IF(OR(F11845="Monitor",F11845="Virtual Wall"),IF(VLOOKUP(H11845,IRDeviceDetails!$A$1:$B$10000,2,FALSE)=0,"Standalone",IF(ISNUMBER(MATCH(H11845,ConfigGrouping!$D$1:$D$10000,0)),"Primary","Secondary")),"")))))))))</f>
        <v/>
      </c>
    </row>
    <row r="11846" spans="5:5" ht="15" customHeight="1" x14ac:dyDescent="0.35">
      <c r="E11846" s="11" t="str">
        <f>IF(F11846="Primary Timing Controller","Timing",IF(F11846="Secondary Timing Controller","Timing",IF(F11846="Star","Ethernet",IF(F11846="Door Controller","Security Solution",IF(F11846="Elevator Controller","Security Solution",IF(F11846="Range Extender","Security Solution",IF(F11846="Dropbox","Standalone",IF(F11846="LF Exciter","Standalone",IF(OR(F11846="Monitor",F11846="Virtual Wall"),IF(VLOOKUP(H11846,IRDeviceDetails!$A$1:$B$10000,2,FALSE)=0,"Standalone",IF(ISNUMBER(MATCH(H11846,ConfigGrouping!$D$1:$D$10000,0)),"Primary","Secondary")),"")))))))))</f>
        <v/>
      </c>
    </row>
    <row r="11847" spans="5:5" ht="15" customHeight="1" x14ac:dyDescent="0.35">
      <c r="E11847" s="11" t="str">
        <f>IF(F11847="Primary Timing Controller","Timing",IF(F11847="Secondary Timing Controller","Timing",IF(F11847="Star","Ethernet",IF(F11847="Door Controller","Security Solution",IF(F11847="Elevator Controller","Security Solution",IF(F11847="Range Extender","Security Solution",IF(F11847="Dropbox","Standalone",IF(F11847="LF Exciter","Standalone",IF(OR(F11847="Monitor",F11847="Virtual Wall"),IF(VLOOKUP(H11847,IRDeviceDetails!$A$1:$B$10000,2,FALSE)=0,"Standalone",IF(ISNUMBER(MATCH(H11847,ConfigGrouping!$D$1:$D$10000,0)),"Primary","Secondary")),"")))))))))</f>
        <v/>
      </c>
    </row>
    <row r="11848" spans="5:5" ht="15" customHeight="1" x14ac:dyDescent="0.35">
      <c r="E11848" s="11" t="str">
        <f>IF(F11848="Primary Timing Controller","Timing",IF(F11848="Secondary Timing Controller","Timing",IF(F11848="Star","Ethernet",IF(F11848="Door Controller","Security Solution",IF(F11848="Elevator Controller","Security Solution",IF(F11848="Range Extender","Security Solution",IF(F11848="Dropbox","Standalone",IF(F11848="LF Exciter","Standalone",IF(OR(F11848="Monitor",F11848="Virtual Wall"),IF(VLOOKUP(H11848,IRDeviceDetails!$A$1:$B$10000,2,FALSE)=0,"Standalone",IF(ISNUMBER(MATCH(H11848,ConfigGrouping!$D$1:$D$10000,0)),"Primary","Secondary")),"")))))))))</f>
        <v/>
      </c>
    </row>
    <row r="11849" spans="5:5" ht="15" customHeight="1" x14ac:dyDescent="0.35">
      <c r="E11849" s="11" t="str">
        <f>IF(F11849="Primary Timing Controller","Timing",IF(F11849="Secondary Timing Controller","Timing",IF(F11849="Star","Ethernet",IF(F11849="Door Controller","Security Solution",IF(F11849="Elevator Controller","Security Solution",IF(F11849="Range Extender","Security Solution",IF(F11849="Dropbox","Standalone",IF(F11849="LF Exciter","Standalone",IF(OR(F11849="Monitor",F11849="Virtual Wall"),IF(VLOOKUP(H11849,IRDeviceDetails!$A$1:$B$10000,2,FALSE)=0,"Standalone",IF(ISNUMBER(MATCH(H11849,ConfigGrouping!$D$1:$D$10000,0)),"Primary","Secondary")),"")))))))))</f>
        <v/>
      </c>
    </row>
    <row r="11850" spans="5:5" ht="15" customHeight="1" x14ac:dyDescent="0.35">
      <c r="E11850" s="11" t="str">
        <f>IF(F11850="Primary Timing Controller","Timing",IF(F11850="Secondary Timing Controller","Timing",IF(F11850="Star","Ethernet",IF(F11850="Door Controller","Security Solution",IF(F11850="Elevator Controller","Security Solution",IF(F11850="Range Extender","Security Solution",IF(F11850="Dropbox","Standalone",IF(F11850="LF Exciter","Standalone",IF(OR(F11850="Monitor",F11850="Virtual Wall"),IF(VLOOKUP(H11850,IRDeviceDetails!$A$1:$B$10000,2,FALSE)=0,"Standalone",IF(ISNUMBER(MATCH(H11850,ConfigGrouping!$D$1:$D$10000,0)),"Primary","Secondary")),"")))))))))</f>
        <v/>
      </c>
    </row>
    <row r="11851" spans="5:5" ht="15" customHeight="1" x14ac:dyDescent="0.35">
      <c r="E11851" s="11" t="str">
        <f>IF(F11851="Primary Timing Controller","Timing",IF(F11851="Secondary Timing Controller","Timing",IF(F11851="Star","Ethernet",IF(F11851="Door Controller","Security Solution",IF(F11851="Elevator Controller","Security Solution",IF(F11851="Range Extender","Security Solution",IF(F11851="Dropbox","Standalone",IF(F11851="LF Exciter","Standalone",IF(OR(F11851="Monitor",F11851="Virtual Wall"),IF(VLOOKUP(H11851,IRDeviceDetails!$A$1:$B$10000,2,FALSE)=0,"Standalone",IF(ISNUMBER(MATCH(H11851,ConfigGrouping!$D$1:$D$10000,0)),"Primary","Secondary")),"")))))))))</f>
        <v/>
      </c>
    </row>
    <row r="11852" spans="5:5" ht="15" customHeight="1" x14ac:dyDescent="0.35">
      <c r="E11852" s="11" t="str">
        <f>IF(F11852="Primary Timing Controller","Timing",IF(F11852="Secondary Timing Controller","Timing",IF(F11852="Star","Ethernet",IF(F11852="Door Controller","Security Solution",IF(F11852="Elevator Controller","Security Solution",IF(F11852="Range Extender","Security Solution",IF(F11852="Dropbox","Standalone",IF(F11852="LF Exciter","Standalone",IF(OR(F11852="Monitor",F11852="Virtual Wall"),IF(VLOOKUP(H11852,IRDeviceDetails!$A$1:$B$10000,2,FALSE)=0,"Standalone",IF(ISNUMBER(MATCH(H11852,ConfigGrouping!$D$1:$D$10000,0)),"Primary","Secondary")),"")))))))))</f>
        <v/>
      </c>
    </row>
    <row r="11853" spans="5:5" ht="15" customHeight="1" x14ac:dyDescent="0.35">
      <c r="E11853" s="11" t="str">
        <f>IF(F11853="Primary Timing Controller","Timing",IF(F11853="Secondary Timing Controller","Timing",IF(F11853="Star","Ethernet",IF(F11853="Door Controller","Security Solution",IF(F11853="Elevator Controller","Security Solution",IF(F11853="Range Extender","Security Solution",IF(F11853="Dropbox","Standalone",IF(F11853="LF Exciter","Standalone",IF(OR(F11853="Monitor",F11853="Virtual Wall"),IF(VLOOKUP(H11853,IRDeviceDetails!$A$1:$B$10000,2,FALSE)=0,"Standalone",IF(ISNUMBER(MATCH(H11853,ConfigGrouping!$D$1:$D$10000,0)),"Primary","Secondary")),"")))))))))</f>
        <v/>
      </c>
    </row>
    <row r="11854" spans="5:5" ht="15" customHeight="1" x14ac:dyDescent="0.35">
      <c r="E11854" s="11" t="str">
        <f>IF(F11854="Primary Timing Controller","Timing",IF(F11854="Secondary Timing Controller","Timing",IF(F11854="Star","Ethernet",IF(F11854="Door Controller","Security Solution",IF(F11854="Elevator Controller","Security Solution",IF(F11854="Range Extender","Security Solution",IF(F11854="Dropbox","Standalone",IF(F11854="LF Exciter","Standalone",IF(OR(F11854="Monitor",F11854="Virtual Wall"),IF(VLOOKUP(H11854,IRDeviceDetails!$A$1:$B$10000,2,FALSE)=0,"Standalone",IF(ISNUMBER(MATCH(H11854,ConfigGrouping!$D$1:$D$10000,0)),"Primary","Secondary")),"")))))))))</f>
        <v/>
      </c>
    </row>
    <row r="11855" spans="5:5" ht="15" customHeight="1" x14ac:dyDescent="0.35">
      <c r="E11855" s="11" t="str">
        <f>IF(F11855="Primary Timing Controller","Timing",IF(F11855="Secondary Timing Controller","Timing",IF(F11855="Star","Ethernet",IF(F11855="Door Controller","Security Solution",IF(F11855="Elevator Controller","Security Solution",IF(F11855="Range Extender","Security Solution",IF(F11855="Dropbox","Standalone",IF(F11855="LF Exciter","Standalone",IF(OR(F11855="Monitor",F11855="Virtual Wall"),IF(VLOOKUP(H11855,IRDeviceDetails!$A$1:$B$10000,2,FALSE)=0,"Standalone",IF(ISNUMBER(MATCH(H11855,ConfigGrouping!$D$1:$D$10000,0)),"Primary","Secondary")),"")))))))))</f>
        <v/>
      </c>
    </row>
    <row r="11856" spans="5:5" ht="15" customHeight="1" x14ac:dyDescent="0.35">
      <c r="E11856" s="11" t="str">
        <f>IF(F11856="Primary Timing Controller","Timing",IF(F11856="Secondary Timing Controller","Timing",IF(F11856="Star","Ethernet",IF(F11856="Door Controller","Security Solution",IF(F11856="Elevator Controller","Security Solution",IF(F11856="Range Extender","Security Solution",IF(F11856="Dropbox","Standalone",IF(F11856="LF Exciter","Standalone",IF(OR(F11856="Monitor",F11856="Virtual Wall"),IF(VLOOKUP(H11856,IRDeviceDetails!$A$1:$B$10000,2,FALSE)=0,"Standalone",IF(ISNUMBER(MATCH(H11856,ConfigGrouping!$D$1:$D$10000,0)),"Primary","Secondary")),"")))))))))</f>
        <v/>
      </c>
    </row>
    <row r="11857" spans="5:5" ht="15" customHeight="1" x14ac:dyDescent="0.35">
      <c r="E11857" s="11" t="str">
        <f>IF(F11857="Primary Timing Controller","Timing",IF(F11857="Secondary Timing Controller","Timing",IF(F11857="Star","Ethernet",IF(F11857="Door Controller","Security Solution",IF(F11857="Elevator Controller","Security Solution",IF(F11857="Range Extender","Security Solution",IF(F11857="Dropbox","Standalone",IF(F11857="LF Exciter","Standalone",IF(OR(F11857="Monitor",F11857="Virtual Wall"),IF(VLOOKUP(H11857,IRDeviceDetails!$A$1:$B$10000,2,FALSE)=0,"Standalone",IF(ISNUMBER(MATCH(H11857,ConfigGrouping!$D$1:$D$10000,0)),"Primary","Secondary")),"")))))))))</f>
        <v/>
      </c>
    </row>
    <row r="11858" spans="5:5" ht="15" customHeight="1" x14ac:dyDescent="0.35">
      <c r="E11858" s="11" t="str">
        <f>IF(F11858="Primary Timing Controller","Timing",IF(F11858="Secondary Timing Controller","Timing",IF(F11858="Star","Ethernet",IF(F11858="Door Controller","Security Solution",IF(F11858="Elevator Controller","Security Solution",IF(F11858="Range Extender","Security Solution",IF(F11858="Dropbox","Standalone",IF(F11858="LF Exciter","Standalone",IF(OR(F11858="Monitor",F11858="Virtual Wall"),IF(VLOOKUP(H11858,IRDeviceDetails!$A$1:$B$10000,2,FALSE)=0,"Standalone",IF(ISNUMBER(MATCH(H11858,ConfigGrouping!$D$1:$D$10000,0)),"Primary","Secondary")),"")))))))))</f>
        <v/>
      </c>
    </row>
    <row r="11859" spans="5:5" ht="15" customHeight="1" x14ac:dyDescent="0.35">
      <c r="E11859" s="11" t="str">
        <f>IF(F11859="Primary Timing Controller","Timing",IF(F11859="Secondary Timing Controller","Timing",IF(F11859="Star","Ethernet",IF(F11859="Door Controller","Security Solution",IF(F11859="Elevator Controller","Security Solution",IF(F11859="Range Extender","Security Solution",IF(F11859="Dropbox","Standalone",IF(F11859="LF Exciter","Standalone",IF(OR(F11859="Monitor",F11859="Virtual Wall"),IF(VLOOKUP(H11859,IRDeviceDetails!$A$1:$B$10000,2,FALSE)=0,"Standalone",IF(ISNUMBER(MATCH(H11859,ConfigGrouping!$D$1:$D$10000,0)),"Primary","Secondary")),"")))))))))</f>
        <v/>
      </c>
    </row>
    <row r="11860" spans="5:5" ht="15" customHeight="1" x14ac:dyDescent="0.35">
      <c r="E11860" s="11" t="str">
        <f>IF(F11860="Primary Timing Controller","Timing",IF(F11860="Secondary Timing Controller","Timing",IF(F11860="Star","Ethernet",IF(F11860="Door Controller","Security Solution",IF(F11860="Elevator Controller","Security Solution",IF(F11860="Range Extender","Security Solution",IF(F11860="Dropbox","Standalone",IF(F11860="LF Exciter","Standalone",IF(OR(F11860="Monitor",F11860="Virtual Wall"),IF(VLOOKUP(H11860,IRDeviceDetails!$A$1:$B$10000,2,FALSE)=0,"Standalone",IF(ISNUMBER(MATCH(H11860,ConfigGrouping!$D$1:$D$10000,0)),"Primary","Secondary")),"")))))))))</f>
        <v/>
      </c>
    </row>
    <row r="11861" spans="5:5" ht="15" customHeight="1" x14ac:dyDescent="0.35">
      <c r="E11861" s="11" t="str">
        <f>IF(F11861="Primary Timing Controller","Timing",IF(F11861="Secondary Timing Controller","Timing",IF(F11861="Star","Ethernet",IF(F11861="Door Controller","Security Solution",IF(F11861="Elevator Controller","Security Solution",IF(F11861="Range Extender","Security Solution",IF(F11861="Dropbox","Standalone",IF(F11861="LF Exciter","Standalone",IF(OR(F11861="Monitor",F11861="Virtual Wall"),IF(VLOOKUP(H11861,IRDeviceDetails!$A$1:$B$10000,2,FALSE)=0,"Standalone",IF(ISNUMBER(MATCH(H11861,ConfigGrouping!$D$1:$D$10000,0)),"Primary","Secondary")),"")))))))))</f>
        <v/>
      </c>
    </row>
    <row r="11862" spans="5:5" ht="15" customHeight="1" x14ac:dyDescent="0.35">
      <c r="E11862" s="11" t="str">
        <f>IF(F11862="Primary Timing Controller","Timing",IF(F11862="Secondary Timing Controller","Timing",IF(F11862="Star","Ethernet",IF(F11862="Door Controller","Security Solution",IF(F11862="Elevator Controller","Security Solution",IF(F11862="Range Extender","Security Solution",IF(F11862="Dropbox","Standalone",IF(F11862="LF Exciter","Standalone",IF(OR(F11862="Monitor",F11862="Virtual Wall"),IF(VLOOKUP(H11862,IRDeviceDetails!$A$1:$B$10000,2,FALSE)=0,"Standalone",IF(ISNUMBER(MATCH(H11862,ConfigGrouping!$D$1:$D$10000,0)),"Primary","Secondary")),"")))))))))</f>
        <v/>
      </c>
    </row>
    <row r="11863" spans="5:5" ht="15" customHeight="1" x14ac:dyDescent="0.35">
      <c r="E11863" s="11" t="str">
        <f>IF(F11863="Primary Timing Controller","Timing",IF(F11863="Secondary Timing Controller","Timing",IF(F11863="Star","Ethernet",IF(F11863="Door Controller","Security Solution",IF(F11863="Elevator Controller","Security Solution",IF(F11863="Range Extender","Security Solution",IF(F11863="Dropbox","Standalone",IF(F11863="LF Exciter","Standalone",IF(OR(F11863="Monitor",F11863="Virtual Wall"),IF(VLOOKUP(H11863,IRDeviceDetails!$A$1:$B$10000,2,FALSE)=0,"Standalone",IF(ISNUMBER(MATCH(H11863,ConfigGrouping!$D$1:$D$10000,0)),"Primary","Secondary")),"")))))))))</f>
        <v/>
      </c>
    </row>
    <row r="11864" spans="5:5" ht="15" customHeight="1" x14ac:dyDescent="0.35">
      <c r="E11864" s="11" t="str">
        <f>IF(F11864="Primary Timing Controller","Timing",IF(F11864="Secondary Timing Controller","Timing",IF(F11864="Star","Ethernet",IF(F11864="Door Controller","Security Solution",IF(F11864="Elevator Controller","Security Solution",IF(F11864="Range Extender","Security Solution",IF(F11864="Dropbox","Standalone",IF(F11864="LF Exciter","Standalone",IF(OR(F11864="Monitor",F11864="Virtual Wall"),IF(VLOOKUP(H11864,IRDeviceDetails!$A$1:$B$10000,2,FALSE)=0,"Standalone",IF(ISNUMBER(MATCH(H11864,ConfigGrouping!$D$1:$D$10000,0)),"Primary","Secondary")),"")))))))))</f>
        <v/>
      </c>
    </row>
    <row r="11865" spans="5:5" ht="15" customHeight="1" x14ac:dyDescent="0.35">
      <c r="E11865" s="11" t="str">
        <f>IF(F11865="Primary Timing Controller","Timing",IF(F11865="Secondary Timing Controller","Timing",IF(F11865="Star","Ethernet",IF(F11865="Door Controller","Security Solution",IF(F11865="Elevator Controller","Security Solution",IF(F11865="Range Extender","Security Solution",IF(F11865="Dropbox","Standalone",IF(F11865="LF Exciter","Standalone",IF(OR(F11865="Monitor",F11865="Virtual Wall"),IF(VLOOKUP(H11865,IRDeviceDetails!$A$1:$B$10000,2,FALSE)=0,"Standalone",IF(ISNUMBER(MATCH(H11865,ConfigGrouping!$D$1:$D$10000,0)),"Primary","Secondary")),"")))))))))</f>
        <v/>
      </c>
    </row>
    <row r="11866" spans="5:5" ht="15" customHeight="1" x14ac:dyDescent="0.35">
      <c r="E11866" s="11" t="str">
        <f>IF(F11866="Primary Timing Controller","Timing",IF(F11866="Secondary Timing Controller","Timing",IF(F11866="Star","Ethernet",IF(F11866="Door Controller","Security Solution",IF(F11866="Elevator Controller","Security Solution",IF(F11866="Range Extender","Security Solution",IF(F11866="Dropbox","Standalone",IF(F11866="LF Exciter","Standalone",IF(OR(F11866="Monitor",F11866="Virtual Wall"),IF(VLOOKUP(H11866,IRDeviceDetails!$A$1:$B$10000,2,FALSE)=0,"Standalone",IF(ISNUMBER(MATCH(H11866,ConfigGrouping!$D$1:$D$10000,0)),"Primary","Secondary")),"")))))))))</f>
        <v/>
      </c>
    </row>
    <row r="11867" spans="5:5" ht="15" customHeight="1" x14ac:dyDescent="0.35">
      <c r="E11867" s="11" t="str">
        <f>IF(F11867="Primary Timing Controller","Timing",IF(F11867="Secondary Timing Controller","Timing",IF(F11867="Star","Ethernet",IF(F11867="Door Controller","Security Solution",IF(F11867="Elevator Controller","Security Solution",IF(F11867="Range Extender","Security Solution",IF(F11867="Dropbox","Standalone",IF(F11867="LF Exciter","Standalone",IF(OR(F11867="Monitor",F11867="Virtual Wall"),IF(VLOOKUP(H11867,IRDeviceDetails!$A$1:$B$10000,2,FALSE)=0,"Standalone",IF(ISNUMBER(MATCH(H11867,ConfigGrouping!$D$1:$D$10000,0)),"Primary","Secondary")),"")))))))))</f>
        <v/>
      </c>
    </row>
    <row r="11868" spans="5:5" ht="15" customHeight="1" x14ac:dyDescent="0.35">
      <c r="E11868" s="11" t="str">
        <f>IF(F11868="Primary Timing Controller","Timing",IF(F11868="Secondary Timing Controller","Timing",IF(F11868="Star","Ethernet",IF(F11868="Door Controller","Security Solution",IF(F11868="Elevator Controller","Security Solution",IF(F11868="Range Extender","Security Solution",IF(F11868="Dropbox","Standalone",IF(F11868="LF Exciter","Standalone",IF(OR(F11868="Monitor",F11868="Virtual Wall"),IF(VLOOKUP(H11868,IRDeviceDetails!$A$1:$B$10000,2,FALSE)=0,"Standalone",IF(ISNUMBER(MATCH(H11868,ConfigGrouping!$D$1:$D$10000,0)),"Primary","Secondary")),"")))))))))</f>
        <v/>
      </c>
    </row>
    <row r="11869" spans="5:5" ht="15" customHeight="1" x14ac:dyDescent="0.35">
      <c r="E11869" s="11" t="str">
        <f>IF(F11869="Primary Timing Controller","Timing",IF(F11869="Secondary Timing Controller","Timing",IF(F11869="Star","Ethernet",IF(F11869="Door Controller","Security Solution",IF(F11869="Elevator Controller","Security Solution",IF(F11869="Range Extender","Security Solution",IF(F11869="Dropbox","Standalone",IF(F11869="LF Exciter","Standalone",IF(OR(F11869="Monitor",F11869="Virtual Wall"),IF(VLOOKUP(H11869,IRDeviceDetails!$A$1:$B$10000,2,FALSE)=0,"Standalone",IF(ISNUMBER(MATCH(H11869,ConfigGrouping!$D$1:$D$10000,0)),"Primary","Secondary")),"")))))))))</f>
        <v/>
      </c>
    </row>
    <row r="11870" spans="5:5" ht="15" customHeight="1" x14ac:dyDescent="0.35">
      <c r="E11870" s="11" t="str">
        <f>IF(F11870="Primary Timing Controller","Timing",IF(F11870="Secondary Timing Controller","Timing",IF(F11870="Star","Ethernet",IF(F11870="Door Controller","Security Solution",IF(F11870="Elevator Controller","Security Solution",IF(F11870="Range Extender","Security Solution",IF(F11870="Dropbox","Standalone",IF(F11870="LF Exciter","Standalone",IF(OR(F11870="Monitor",F11870="Virtual Wall"),IF(VLOOKUP(H11870,IRDeviceDetails!$A$1:$B$10000,2,FALSE)=0,"Standalone",IF(ISNUMBER(MATCH(H11870,ConfigGrouping!$D$1:$D$10000,0)),"Primary","Secondary")),"")))))))))</f>
        <v/>
      </c>
    </row>
    <row r="11871" spans="5:5" ht="15" customHeight="1" x14ac:dyDescent="0.35">
      <c r="E11871" s="11" t="str">
        <f>IF(F11871="Primary Timing Controller","Timing",IF(F11871="Secondary Timing Controller","Timing",IF(F11871="Star","Ethernet",IF(F11871="Door Controller","Security Solution",IF(F11871="Elevator Controller","Security Solution",IF(F11871="Range Extender","Security Solution",IF(F11871="Dropbox","Standalone",IF(F11871="LF Exciter","Standalone",IF(OR(F11871="Monitor",F11871="Virtual Wall"),IF(VLOOKUP(H11871,IRDeviceDetails!$A$1:$B$10000,2,FALSE)=0,"Standalone",IF(ISNUMBER(MATCH(H11871,ConfigGrouping!$D$1:$D$10000,0)),"Primary","Secondary")),"")))))))))</f>
        <v/>
      </c>
    </row>
    <row r="11872" spans="5:5" ht="15" customHeight="1" x14ac:dyDescent="0.35">
      <c r="E11872" s="11" t="str">
        <f>IF(F11872="Primary Timing Controller","Timing",IF(F11872="Secondary Timing Controller","Timing",IF(F11872="Star","Ethernet",IF(F11872="Door Controller","Security Solution",IF(F11872="Elevator Controller","Security Solution",IF(F11872="Range Extender","Security Solution",IF(F11872="Dropbox","Standalone",IF(F11872="LF Exciter","Standalone",IF(OR(F11872="Monitor",F11872="Virtual Wall"),IF(VLOOKUP(H11872,IRDeviceDetails!$A$1:$B$10000,2,FALSE)=0,"Standalone",IF(ISNUMBER(MATCH(H11872,ConfigGrouping!$D$1:$D$10000,0)),"Primary","Secondary")),"")))))))))</f>
        <v/>
      </c>
    </row>
    <row r="11873" spans="5:5" ht="15" customHeight="1" x14ac:dyDescent="0.35">
      <c r="E11873" s="11" t="str">
        <f>IF(F11873="Primary Timing Controller","Timing",IF(F11873="Secondary Timing Controller","Timing",IF(F11873="Star","Ethernet",IF(F11873="Door Controller","Security Solution",IF(F11873="Elevator Controller","Security Solution",IF(F11873="Range Extender","Security Solution",IF(F11873="Dropbox","Standalone",IF(F11873="LF Exciter","Standalone",IF(OR(F11873="Monitor",F11873="Virtual Wall"),IF(VLOOKUP(H11873,IRDeviceDetails!$A$1:$B$10000,2,FALSE)=0,"Standalone",IF(ISNUMBER(MATCH(H11873,ConfigGrouping!$D$1:$D$10000,0)),"Primary","Secondary")),"")))))))))</f>
        <v/>
      </c>
    </row>
    <row r="11874" spans="5:5" ht="15" customHeight="1" x14ac:dyDescent="0.35">
      <c r="E11874" s="11" t="str">
        <f>IF(F11874="Primary Timing Controller","Timing",IF(F11874="Secondary Timing Controller","Timing",IF(F11874="Star","Ethernet",IF(F11874="Door Controller","Security Solution",IF(F11874="Elevator Controller","Security Solution",IF(F11874="Range Extender","Security Solution",IF(F11874="Dropbox","Standalone",IF(F11874="LF Exciter","Standalone",IF(OR(F11874="Monitor",F11874="Virtual Wall"),IF(VLOOKUP(H11874,IRDeviceDetails!$A$1:$B$10000,2,FALSE)=0,"Standalone",IF(ISNUMBER(MATCH(H11874,ConfigGrouping!$D$1:$D$10000,0)),"Primary","Secondary")),"")))))))))</f>
        <v/>
      </c>
    </row>
    <row r="11875" spans="5:5" ht="15" customHeight="1" x14ac:dyDescent="0.35">
      <c r="E11875" s="11" t="str">
        <f>IF(F11875="Primary Timing Controller","Timing",IF(F11875="Secondary Timing Controller","Timing",IF(F11875="Star","Ethernet",IF(F11875="Door Controller","Security Solution",IF(F11875="Elevator Controller","Security Solution",IF(F11875="Range Extender","Security Solution",IF(F11875="Dropbox","Standalone",IF(F11875="LF Exciter","Standalone",IF(OR(F11875="Monitor",F11875="Virtual Wall"),IF(VLOOKUP(H11875,IRDeviceDetails!$A$1:$B$10000,2,FALSE)=0,"Standalone",IF(ISNUMBER(MATCH(H11875,ConfigGrouping!$D$1:$D$10000,0)),"Primary","Secondary")),"")))))))))</f>
        <v/>
      </c>
    </row>
    <row r="11876" spans="5:5" ht="15" customHeight="1" x14ac:dyDescent="0.35">
      <c r="E11876" s="11" t="str">
        <f>IF(F11876="Primary Timing Controller","Timing",IF(F11876="Secondary Timing Controller","Timing",IF(F11876="Star","Ethernet",IF(F11876="Door Controller","Security Solution",IF(F11876="Elevator Controller","Security Solution",IF(F11876="Range Extender","Security Solution",IF(F11876="Dropbox","Standalone",IF(F11876="LF Exciter","Standalone",IF(OR(F11876="Monitor",F11876="Virtual Wall"),IF(VLOOKUP(H11876,IRDeviceDetails!$A$1:$B$10000,2,FALSE)=0,"Standalone",IF(ISNUMBER(MATCH(H11876,ConfigGrouping!$D$1:$D$10000,0)),"Primary","Secondary")),"")))))))))</f>
        <v/>
      </c>
    </row>
    <row r="11877" spans="5:5" ht="15" customHeight="1" x14ac:dyDescent="0.35">
      <c r="E11877" s="11" t="str">
        <f>IF(F11877="Primary Timing Controller","Timing",IF(F11877="Secondary Timing Controller","Timing",IF(F11877="Star","Ethernet",IF(F11877="Door Controller","Security Solution",IF(F11877="Elevator Controller","Security Solution",IF(F11877="Range Extender","Security Solution",IF(F11877="Dropbox","Standalone",IF(F11877="LF Exciter","Standalone",IF(OR(F11877="Monitor",F11877="Virtual Wall"),IF(VLOOKUP(H11877,IRDeviceDetails!$A$1:$B$10000,2,FALSE)=0,"Standalone",IF(ISNUMBER(MATCH(H11877,ConfigGrouping!$D$1:$D$10000,0)),"Primary","Secondary")),"")))))))))</f>
        <v/>
      </c>
    </row>
    <row r="11878" spans="5:5" ht="15" customHeight="1" x14ac:dyDescent="0.35">
      <c r="E11878" s="11" t="str">
        <f>IF(F11878="Primary Timing Controller","Timing",IF(F11878="Secondary Timing Controller","Timing",IF(F11878="Star","Ethernet",IF(F11878="Door Controller","Security Solution",IF(F11878="Elevator Controller","Security Solution",IF(F11878="Range Extender","Security Solution",IF(F11878="Dropbox","Standalone",IF(F11878="LF Exciter","Standalone",IF(OR(F11878="Monitor",F11878="Virtual Wall"),IF(VLOOKUP(H11878,IRDeviceDetails!$A$1:$B$10000,2,FALSE)=0,"Standalone",IF(ISNUMBER(MATCH(H11878,ConfigGrouping!$D$1:$D$10000,0)),"Primary","Secondary")),"")))))))))</f>
        <v/>
      </c>
    </row>
    <row r="11879" spans="5:5" ht="15" customHeight="1" x14ac:dyDescent="0.35">
      <c r="E11879" s="11" t="str">
        <f>IF(F11879="Primary Timing Controller","Timing",IF(F11879="Secondary Timing Controller","Timing",IF(F11879="Star","Ethernet",IF(F11879="Door Controller","Security Solution",IF(F11879="Elevator Controller","Security Solution",IF(F11879="Range Extender","Security Solution",IF(F11879="Dropbox","Standalone",IF(F11879="LF Exciter","Standalone",IF(OR(F11879="Monitor",F11879="Virtual Wall"),IF(VLOOKUP(H11879,IRDeviceDetails!$A$1:$B$10000,2,FALSE)=0,"Standalone",IF(ISNUMBER(MATCH(H11879,ConfigGrouping!$D$1:$D$10000,0)),"Primary","Secondary")),"")))))))))</f>
        <v/>
      </c>
    </row>
    <row r="11880" spans="5:5" ht="15" customHeight="1" x14ac:dyDescent="0.35">
      <c r="E11880" s="11" t="str">
        <f>IF(F11880="Primary Timing Controller","Timing",IF(F11880="Secondary Timing Controller","Timing",IF(F11880="Star","Ethernet",IF(F11880="Door Controller","Security Solution",IF(F11880="Elevator Controller","Security Solution",IF(F11880="Range Extender","Security Solution",IF(F11880="Dropbox","Standalone",IF(F11880="LF Exciter","Standalone",IF(OR(F11880="Monitor",F11880="Virtual Wall"),IF(VLOOKUP(H11880,IRDeviceDetails!$A$1:$B$10000,2,FALSE)=0,"Standalone",IF(ISNUMBER(MATCH(H11880,ConfigGrouping!$D$1:$D$10000,0)),"Primary","Secondary")),"")))))))))</f>
        <v/>
      </c>
    </row>
    <row r="11881" spans="5:5" ht="15" customHeight="1" x14ac:dyDescent="0.35">
      <c r="E11881" s="11" t="str">
        <f>IF(F11881="Primary Timing Controller","Timing",IF(F11881="Secondary Timing Controller","Timing",IF(F11881="Star","Ethernet",IF(F11881="Door Controller","Security Solution",IF(F11881="Elevator Controller","Security Solution",IF(F11881="Range Extender","Security Solution",IF(F11881="Dropbox","Standalone",IF(F11881="LF Exciter","Standalone",IF(OR(F11881="Monitor",F11881="Virtual Wall"),IF(VLOOKUP(H11881,IRDeviceDetails!$A$1:$B$10000,2,FALSE)=0,"Standalone",IF(ISNUMBER(MATCH(H11881,ConfigGrouping!$D$1:$D$10000,0)),"Primary","Secondary")),"")))))))))</f>
        <v/>
      </c>
    </row>
    <row r="11882" spans="5:5" ht="15" customHeight="1" x14ac:dyDescent="0.35">
      <c r="E11882" s="11" t="str">
        <f>IF(F11882="Primary Timing Controller","Timing",IF(F11882="Secondary Timing Controller","Timing",IF(F11882="Star","Ethernet",IF(F11882="Door Controller","Security Solution",IF(F11882="Elevator Controller","Security Solution",IF(F11882="Range Extender","Security Solution",IF(F11882="Dropbox","Standalone",IF(F11882="LF Exciter","Standalone",IF(OR(F11882="Monitor",F11882="Virtual Wall"),IF(VLOOKUP(H11882,IRDeviceDetails!$A$1:$B$10000,2,FALSE)=0,"Standalone",IF(ISNUMBER(MATCH(H11882,ConfigGrouping!$D$1:$D$10000,0)),"Primary","Secondary")),"")))))))))</f>
        <v/>
      </c>
    </row>
    <row r="11883" spans="5:5" ht="15" customHeight="1" x14ac:dyDescent="0.35">
      <c r="E11883" s="11" t="str">
        <f>IF(F11883="Primary Timing Controller","Timing",IF(F11883="Secondary Timing Controller","Timing",IF(F11883="Star","Ethernet",IF(F11883="Door Controller","Security Solution",IF(F11883="Elevator Controller","Security Solution",IF(F11883="Range Extender","Security Solution",IF(F11883="Dropbox","Standalone",IF(F11883="LF Exciter","Standalone",IF(OR(F11883="Monitor",F11883="Virtual Wall"),IF(VLOOKUP(H11883,IRDeviceDetails!$A$1:$B$10000,2,FALSE)=0,"Standalone",IF(ISNUMBER(MATCH(H11883,ConfigGrouping!$D$1:$D$10000,0)),"Primary","Secondary")),"")))))))))</f>
        <v/>
      </c>
    </row>
    <row r="11884" spans="5:5" ht="15" customHeight="1" x14ac:dyDescent="0.35">
      <c r="E11884" s="11" t="str">
        <f>IF(F11884="Primary Timing Controller","Timing",IF(F11884="Secondary Timing Controller","Timing",IF(F11884="Star","Ethernet",IF(F11884="Door Controller","Security Solution",IF(F11884="Elevator Controller","Security Solution",IF(F11884="Range Extender","Security Solution",IF(F11884="Dropbox","Standalone",IF(F11884="LF Exciter","Standalone",IF(OR(F11884="Monitor",F11884="Virtual Wall"),IF(VLOOKUP(H11884,IRDeviceDetails!$A$1:$B$10000,2,FALSE)=0,"Standalone",IF(ISNUMBER(MATCH(H11884,ConfigGrouping!$D$1:$D$10000,0)),"Primary","Secondary")),"")))))))))</f>
        <v/>
      </c>
    </row>
    <row r="11885" spans="5:5" ht="15" customHeight="1" x14ac:dyDescent="0.35">
      <c r="E11885" s="11" t="str">
        <f>IF(F11885="Primary Timing Controller","Timing",IF(F11885="Secondary Timing Controller","Timing",IF(F11885="Star","Ethernet",IF(F11885="Door Controller","Security Solution",IF(F11885="Elevator Controller","Security Solution",IF(F11885="Range Extender","Security Solution",IF(F11885="Dropbox","Standalone",IF(F11885="LF Exciter","Standalone",IF(OR(F11885="Monitor",F11885="Virtual Wall"),IF(VLOOKUP(H11885,IRDeviceDetails!$A$1:$B$10000,2,FALSE)=0,"Standalone",IF(ISNUMBER(MATCH(H11885,ConfigGrouping!$D$1:$D$10000,0)),"Primary","Secondary")),"")))))))))</f>
        <v/>
      </c>
    </row>
    <row r="11886" spans="5:5" ht="15" customHeight="1" x14ac:dyDescent="0.35">
      <c r="E11886" s="11" t="str">
        <f>IF(F11886="Primary Timing Controller","Timing",IF(F11886="Secondary Timing Controller","Timing",IF(F11886="Star","Ethernet",IF(F11886="Door Controller","Security Solution",IF(F11886="Elevator Controller","Security Solution",IF(F11886="Range Extender","Security Solution",IF(F11886="Dropbox","Standalone",IF(F11886="LF Exciter","Standalone",IF(OR(F11886="Monitor",F11886="Virtual Wall"),IF(VLOOKUP(H11886,IRDeviceDetails!$A$1:$B$10000,2,FALSE)=0,"Standalone",IF(ISNUMBER(MATCH(H11886,ConfigGrouping!$D$1:$D$10000,0)),"Primary","Secondary")),"")))))))))</f>
        <v/>
      </c>
    </row>
    <row r="11887" spans="5:5" ht="15" customHeight="1" x14ac:dyDescent="0.35">
      <c r="E11887" s="11" t="str">
        <f>IF(F11887="Primary Timing Controller","Timing",IF(F11887="Secondary Timing Controller","Timing",IF(F11887="Star","Ethernet",IF(F11887="Door Controller","Security Solution",IF(F11887="Elevator Controller","Security Solution",IF(F11887="Range Extender","Security Solution",IF(F11887="Dropbox","Standalone",IF(F11887="LF Exciter","Standalone",IF(OR(F11887="Monitor",F11887="Virtual Wall"),IF(VLOOKUP(H11887,IRDeviceDetails!$A$1:$B$10000,2,FALSE)=0,"Standalone",IF(ISNUMBER(MATCH(H11887,ConfigGrouping!$D$1:$D$10000,0)),"Primary","Secondary")),"")))))))))</f>
        <v/>
      </c>
    </row>
    <row r="11888" spans="5:5" ht="15" customHeight="1" x14ac:dyDescent="0.35">
      <c r="E11888" s="11" t="str">
        <f>IF(F11888="Primary Timing Controller","Timing",IF(F11888="Secondary Timing Controller","Timing",IF(F11888="Star","Ethernet",IF(F11888="Door Controller","Security Solution",IF(F11888="Elevator Controller","Security Solution",IF(F11888="Range Extender","Security Solution",IF(F11888="Dropbox","Standalone",IF(F11888="LF Exciter","Standalone",IF(OR(F11888="Monitor",F11888="Virtual Wall"),IF(VLOOKUP(H11888,IRDeviceDetails!$A$1:$B$10000,2,FALSE)=0,"Standalone",IF(ISNUMBER(MATCH(H11888,ConfigGrouping!$D$1:$D$10000,0)),"Primary","Secondary")),"")))))))))</f>
        <v/>
      </c>
    </row>
    <row r="11889" spans="5:5" ht="15" customHeight="1" x14ac:dyDescent="0.35">
      <c r="E11889" s="11" t="str">
        <f>IF(F11889="Primary Timing Controller","Timing",IF(F11889="Secondary Timing Controller","Timing",IF(F11889="Star","Ethernet",IF(F11889="Door Controller","Security Solution",IF(F11889="Elevator Controller","Security Solution",IF(F11889="Range Extender","Security Solution",IF(F11889="Dropbox","Standalone",IF(F11889="LF Exciter","Standalone",IF(OR(F11889="Monitor",F11889="Virtual Wall"),IF(VLOOKUP(H11889,IRDeviceDetails!$A$1:$B$10000,2,FALSE)=0,"Standalone",IF(ISNUMBER(MATCH(H11889,ConfigGrouping!$D$1:$D$10000,0)),"Primary","Secondary")),"")))))))))</f>
        <v/>
      </c>
    </row>
    <row r="11890" spans="5:5" ht="15" customHeight="1" x14ac:dyDescent="0.35">
      <c r="E11890" s="11" t="str">
        <f>IF(F11890="Primary Timing Controller","Timing",IF(F11890="Secondary Timing Controller","Timing",IF(F11890="Star","Ethernet",IF(F11890="Door Controller","Security Solution",IF(F11890="Elevator Controller","Security Solution",IF(F11890="Range Extender","Security Solution",IF(F11890="Dropbox","Standalone",IF(F11890="LF Exciter","Standalone",IF(OR(F11890="Monitor",F11890="Virtual Wall"),IF(VLOOKUP(H11890,IRDeviceDetails!$A$1:$B$10000,2,FALSE)=0,"Standalone",IF(ISNUMBER(MATCH(H11890,ConfigGrouping!$D$1:$D$10000,0)),"Primary","Secondary")),"")))))))))</f>
        <v/>
      </c>
    </row>
    <row r="11891" spans="5:5" ht="15" customHeight="1" x14ac:dyDescent="0.35">
      <c r="E11891" s="11" t="str">
        <f>IF(F11891="Primary Timing Controller","Timing",IF(F11891="Secondary Timing Controller","Timing",IF(F11891="Star","Ethernet",IF(F11891="Door Controller","Security Solution",IF(F11891="Elevator Controller","Security Solution",IF(F11891="Range Extender","Security Solution",IF(F11891="Dropbox","Standalone",IF(F11891="LF Exciter","Standalone",IF(OR(F11891="Monitor",F11891="Virtual Wall"),IF(VLOOKUP(H11891,IRDeviceDetails!$A$1:$B$10000,2,FALSE)=0,"Standalone",IF(ISNUMBER(MATCH(H11891,ConfigGrouping!$D$1:$D$10000,0)),"Primary","Secondary")),"")))))))))</f>
        <v/>
      </c>
    </row>
    <row r="11892" spans="5:5" ht="15" customHeight="1" x14ac:dyDescent="0.35">
      <c r="E11892" s="11" t="str">
        <f>IF(F11892="Primary Timing Controller","Timing",IF(F11892="Secondary Timing Controller","Timing",IF(F11892="Star","Ethernet",IF(F11892="Door Controller","Security Solution",IF(F11892="Elevator Controller","Security Solution",IF(F11892="Range Extender","Security Solution",IF(F11892="Dropbox","Standalone",IF(F11892="LF Exciter","Standalone",IF(OR(F11892="Monitor",F11892="Virtual Wall"),IF(VLOOKUP(H11892,IRDeviceDetails!$A$1:$B$10000,2,FALSE)=0,"Standalone",IF(ISNUMBER(MATCH(H11892,ConfigGrouping!$D$1:$D$10000,0)),"Primary","Secondary")),"")))))))))</f>
        <v/>
      </c>
    </row>
    <row r="11893" spans="5:5" ht="15" customHeight="1" x14ac:dyDescent="0.35">
      <c r="E11893" s="11" t="str">
        <f>IF(F11893="Primary Timing Controller","Timing",IF(F11893="Secondary Timing Controller","Timing",IF(F11893="Star","Ethernet",IF(F11893="Door Controller","Security Solution",IF(F11893="Elevator Controller","Security Solution",IF(F11893="Range Extender","Security Solution",IF(F11893="Dropbox","Standalone",IF(F11893="LF Exciter","Standalone",IF(OR(F11893="Monitor",F11893="Virtual Wall"),IF(VLOOKUP(H11893,IRDeviceDetails!$A$1:$B$10000,2,FALSE)=0,"Standalone",IF(ISNUMBER(MATCH(H11893,ConfigGrouping!$D$1:$D$10000,0)),"Primary","Secondary")),"")))))))))</f>
        <v/>
      </c>
    </row>
    <row r="11894" spans="5:5" ht="15" customHeight="1" x14ac:dyDescent="0.35">
      <c r="E11894" s="11" t="str">
        <f>IF(F11894="Primary Timing Controller","Timing",IF(F11894="Secondary Timing Controller","Timing",IF(F11894="Star","Ethernet",IF(F11894="Door Controller","Security Solution",IF(F11894="Elevator Controller","Security Solution",IF(F11894="Range Extender","Security Solution",IF(F11894="Dropbox","Standalone",IF(F11894="LF Exciter","Standalone",IF(OR(F11894="Monitor",F11894="Virtual Wall"),IF(VLOOKUP(H11894,IRDeviceDetails!$A$1:$B$10000,2,FALSE)=0,"Standalone",IF(ISNUMBER(MATCH(H11894,ConfigGrouping!$D$1:$D$10000,0)),"Primary","Secondary")),"")))))))))</f>
        <v/>
      </c>
    </row>
    <row r="11895" spans="5:5" ht="15" customHeight="1" x14ac:dyDescent="0.35">
      <c r="E11895" s="11" t="str">
        <f>IF(F11895="Primary Timing Controller","Timing",IF(F11895="Secondary Timing Controller","Timing",IF(F11895="Star","Ethernet",IF(F11895="Door Controller","Security Solution",IF(F11895="Elevator Controller","Security Solution",IF(F11895="Range Extender","Security Solution",IF(F11895="Dropbox","Standalone",IF(F11895="LF Exciter","Standalone",IF(OR(F11895="Monitor",F11895="Virtual Wall"),IF(VLOOKUP(H11895,IRDeviceDetails!$A$1:$B$10000,2,FALSE)=0,"Standalone",IF(ISNUMBER(MATCH(H11895,ConfigGrouping!$D$1:$D$10000,0)),"Primary","Secondary")),"")))))))))</f>
        <v/>
      </c>
    </row>
    <row r="11896" spans="5:5" ht="15" customHeight="1" x14ac:dyDescent="0.35">
      <c r="E11896" s="11" t="str">
        <f>IF(F11896="Primary Timing Controller","Timing",IF(F11896="Secondary Timing Controller","Timing",IF(F11896="Star","Ethernet",IF(F11896="Door Controller","Security Solution",IF(F11896="Elevator Controller","Security Solution",IF(F11896="Range Extender","Security Solution",IF(F11896="Dropbox","Standalone",IF(F11896="LF Exciter","Standalone",IF(OR(F11896="Monitor",F11896="Virtual Wall"),IF(VLOOKUP(H11896,IRDeviceDetails!$A$1:$B$10000,2,FALSE)=0,"Standalone",IF(ISNUMBER(MATCH(H11896,ConfigGrouping!$D$1:$D$10000,0)),"Primary","Secondary")),"")))))))))</f>
        <v/>
      </c>
    </row>
    <row r="11897" spans="5:5" ht="15" customHeight="1" x14ac:dyDescent="0.35">
      <c r="E11897" s="11" t="str">
        <f>IF(F11897="Primary Timing Controller","Timing",IF(F11897="Secondary Timing Controller","Timing",IF(F11897="Star","Ethernet",IF(F11897="Door Controller","Security Solution",IF(F11897="Elevator Controller","Security Solution",IF(F11897="Range Extender","Security Solution",IF(F11897="Dropbox","Standalone",IF(F11897="LF Exciter","Standalone",IF(OR(F11897="Monitor",F11897="Virtual Wall"),IF(VLOOKUP(H11897,IRDeviceDetails!$A$1:$B$10000,2,FALSE)=0,"Standalone",IF(ISNUMBER(MATCH(H11897,ConfigGrouping!$D$1:$D$10000,0)),"Primary","Secondary")),"")))))))))</f>
        <v/>
      </c>
    </row>
    <row r="11898" spans="5:5" ht="15" customHeight="1" x14ac:dyDescent="0.35">
      <c r="E11898" s="11" t="str">
        <f>IF(F11898="Primary Timing Controller","Timing",IF(F11898="Secondary Timing Controller","Timing",IF(F11898="Star","Ethernet",IF(F11898="Door Controller","Security Solution",IF(F11898="Elevator Controller","Security Solution",IF(F11898="Range Extender","Security Solution",IF(F11898="Dropbox","Standalone",IF(F11898="LF Exciter","Standalone",IF(OR(F11898="Monitor",F11898="Virtual Wall"),IF(VLOOKUP(H11898,IRDeviceDetails!$A$1:$B$10000,2,FALSE)=0,"Standalone",IF(ISNUMBER(MATCH(H11898,ConfigGrouping!$D$1:$D$10000,0)),"Primary","Secondary")),"")))))))))</f>
        <v/>
      </c>
    </row>
    <row r="11899" spans="5:5" ht="15" customHeight="1" x14ac:dyDescent="0.35">
      <c r="E11899" s="11" t="str">
        <f>IF(F11899="Primary Timing Controller","Timing",IF(F11899="Secondary Timing Controller","Timing",IF(F11899="Star","Ethernet",IF(F11899="Door Controller","Security Solution",IF(F11899="Elevator Controller","Security Solution",IF(F11899="Range Extender","Security Solution",IF(F11899="Dropbox","Standalone",IF(F11899="LF Exciter","Standalone",IF(OR(F11899="Monitor",F11899="Virtual Wall"),IF(VLOOKUP(H11899,IRDeviceDetails!$A$1:$B$10000,2,FALSE)=0,"Standalone",IF(ISNUMBER(MATCH(H11899,ConfigGrouping!$D$1:$D$10000,0)),"Primary","Secondary")),"")))))))))</f>
        <v/>
      </c>
    </row>
    <row r="11900" spans="5:5" ht="15" customHeight="1" x14ac:dyDescent="0.35">
      <c r="E11900" s="11" t="str">
        <f>IF(F11900="Primary Timing Controller","Timing",IF(F11900="Secondary Timing Controller","Timing",IF(F11900="Star","Ethernet",IF(F11900="Door Controller","Security Solution",IF(F11900="Elevator Controller","Security Solution",IF(F11900="Range Extender","Security Solution",IF(F11900="Dropbox","Standalone",IF(F11900="LF Exciter","Standalone",IF(OR(F11900="Monitor",F11900="Virtual Wall"),IF(VLOOKUP(H11900,IRDeviceDetails!$A$1:$B$10000,2,FALSE)=0,"Standalone",IF(ISNUMBER(MATCH(H11900,ConfigGrouping!$D$1:$D$10000,0)),"Primary","Secondary")),"")))))))))</f>
        <v/>
      </c>
    </row>
    <row r="11901" spans="5:5" ht="15" customHeight="1" x14ac:dyDescent="0.35">
      <c r="E11901" s="11" t="str">
        <f>IF(F11901="Primary Timing Controller","Timing",IF(F11901="Secondary Timing Controller","Timing",IF(F11901="Star","Ethernet",IF(F11901="Door Controller","Security Solution",IF(F11901="Elevator Controller","Security Solution",IF(F11901="Range Extender","Security Solution",IF(F11901="Dropbox","Standalone",IF(F11901="LF Exciter","Standalone",IF(OR(F11901="Monitor",F11901="Virtual Wall"),IF(VLOOKUP(H11901,IRDeviceDetails!$A$1:$B$10000,2,FALSE)=0,"Standalone",IF(ISNUMBER(MATCH(H11901,ConfigGrouping!$D$1:$D$10000,0)),"Primary","Secondary")),"")))))))))</f>
        <v/>
      </c>
    </row>
    <row r="11902" spans="5:5" ht="15" customHeight="1" x14ac:dyDescent="0.35">
      <c r="E11902" s="11" t="str">
        <f>IF(F11902="Primary Timing Controller","Timing",IF(F11902="Secondary Timing Controller","Timing",IF(F11902="Star","Ethernet",IF(F11902="Door Controller","Security Solution",IF(F11902="Elevator Controller","Security Solution",IF(F11902="Range Extender","Security Solution",IF(F11902="Dropbox","Standalone",IF(F11902="LF Exciter","Standalone",IF(OR(F11902="Monitor",F11902="Virtual Wall"),IF(VLOOKUP(H11902,IRDeviceDetails!$A$1:$B$10000,2,FALSE)=0,"Standalone",IF(ISNUMBER(MATCH(H11902,ConfigGrouping!$D$1:$D$10000,0)),"Primary","Secondary")),"")))))))))</f>
        <v/>
      </c>
    </row>
    <row r="11903" spans="5:5" ht="15" customHeight="1" x14ac:dyDescent="0.35">
      <c r="E11903" s="11" t="str">
        <f>IF(F11903="Primary Timing Controller","Timing",IF(F11903="Secondary Timing Controller","Timing",IF(F11903="Star","Ethernet",IF(F11903="Door Controller","Security Solution",IF(F11903="Elevator Controller","Security Solution",IF(F11903="Range Extender","Security Solution",IF(F11903="Dropbox","Standalone",IF(F11903="LF Exciter","Standalone",IF(OR(F11903="Monitor",F11903="Virtual Wall"),IF(VLOOKUP(H11903,IRDeviceDetails!$A$1:$B$10000,2,FALSE)=0,"Standalone",IF(ISNUMBER(MATCH(H11903,ConfigGrouping!$D$1:$D$10000,0)),"Primary","Secondary")),"")))))))))</f>
        <v/>
      </c>
    </row>
    <row r="11904" spans="5:5" ht="15" customHeight="1" x14ac:dyDescent="0.35">
      <c r="E11904" s="11" t="str">
        <f>IF(F11904="Primary Timing Controller","Timing",IF(F11904="Secondary Timing Controller","Timing",IF(F11904="Star","Ethernet",IF(F11904="Door Controller","Security Solution",IF(F11904="Elevator Controller","Security Solution",IF(F11904="Range Extender","Security Solution",IF(F11904="Dropbox","Standalone",IF(F11904="LF Exciter","Standalone",IF(OR(F11904="Monitor",F11904="Virtual Wall"),IF(VLOOKUP(H11904,IRDeviceDetails!$A$1:$B$10000,2,FALSE)=0,"Standalone",IF(ISNUMBER(MATCH(H11904,ConfigGrouping!$D$1:$D$10000,0)),"Primary","Secondary")),"")))))))))</f>
        <v/>
      </c>
    </row>
    <row r="11905" spans="5:5" ht="15" customHeight="1" x14ac:dyDescent="0.35">
      <c r="E11905" s="11" t="str">
        <f>IF(F11905="Primary Timing Controller","Timing",IF(F11905="Secondary Timing Controller","Timing",IF(F11905="Star","Ethernet",IF(F11905="Door Controller","Security Solution",IF(F11905="Elevator Controller","Security Solution",IF(F11905="Range Extender","Security Solution",IF(F11905="Dropbox","Standalone",IF(F11905="LF Exciter","Standalone",IF(OR(F11905="Monitor",F11905="Virtual Wall"),IF(VLOOKUP(H11905,IRDeviceDetails!$A$1:$B$10000,2,FALSE)=0,"Standalone",IF(ISNUMBER(MATCH(H11905,ConfigGrouping!$D$1:$D$10000,0)),"Primary","Secondary")),"")))))))))</f>
        <v/>
      </c>
    </row>
    <row r="11906" spans="5:5" ht="15" customHeight="1" x14ac:dyDescent="0.35">
      <c r="E11906" s="11" t="str">
        <f>IF(F11906="Primary Timing Controller","Timing",IF(F11906="Secondary Timing Controller","Timing",IF(F11906="Star","Ethernet",IF(F11906="Door Controller","Security Solution",IF(F11906="Elevator Controller","Security Solution",IF(F11906="Range Extender","Security Solution",IF(F11906="Dropbox","Standalone",IF(F11906="LF Exciter","Standalone",IF(OR(F11906="Monitor",F11906="Virtual Wall"),IF(VLOOKUP(H11906,IRDeviceDetails!$A$1:$B$10000,2,FALSE)=0,"Standalone",IF(ISNUMBER(MATCH(H11906,ConfigGrouping!$D$1:$D$10000,0)),"Primary","Secondary")),"")))))))))</f>
        <v/>
      </c>
    </row>
    <row r="11907" spans="5:5" ht="15" customHeight="1" x14ac:dyDescent="0.35">
      <c r="E11907" s="11" t="str">
        <f>IF(F11907="Primary Timing Controller","Timing",IF(F11907="Secondary Timing Controller","Timing",IF(F11907="Star","Ethernet",IF(F11907="Door Controller","Security Solution",IF(F11907="Elevator Controller","Security Solution",IF(F11907="Range Extender","Security Solution",IF(F11907="Dropbox","Standalone",IF(F11907="LF Exciter","Standalone",IF(OR(F11907="Monitor",F11907="Virtual Wall"),IF(VLOOKUP(H11907,IRDeviceDetails!$A$1:$B$10000,2,FALSE)=0,"Standalone",IF(ISNUMBER(MATCH(H11907,ConfigGrouping!$D$1:$D$10000,0)),"Primary","Secondary")),"")))))))))</f>
        <v/>
      </c>
    </row>
    <row r="11908" spans="5:5" ht="15" customHeight="1" x14ac:dyDescent="0.35">
      <c r="E11908" s="11" t="str">
        <f>IF(F11908="Primary Timing Controller","Timing",IF(F11908="Secondary Timing Controller","Timing",IF(F11908="Star","Ethernet",IF(F11908="Door Controller","Security Solution",IF(F11908="Elevator Controller","Security Solution",IF(F11908="Range Extender","Security Solution",IF(F11908="Dropbox","Standalone",IF(F11908="LF Exciter","Standalone",IF(OR(F11908="Monitor",F11908="Virtual Wall"),IF(VLOOKUP(H11908,IRDeviceDetails!$A$1:$B$10000,2,FALSE)=0,"Standalone",IF(ISNUMBER(MATCH(H11908,ConfigGrouping!$D$1:$D$10000,0)),"Primary","Secondary")),"")))))))))</f>
        <v/>
      </c>
    </row>
    <row r="11909" spans="5:5" ht="15" customHeight="1" x14ac:dyDescent="0.35">
      <c r="E11909" s="11" t="str">
        <f>IF(F11909="Primary Timing Controller","Timing",IF(F11909="Secondary Timing Controller","Timing",IF(F11909="Star","Ethernet",IF(F11909="Door Controller","Security Solution",IF(F11909="Elevator Controller","Security Solution",IF(F11909="Range Extender","Security Solution",IF(F11909="Dropbox","Standalone",IF(F11909="LF Exciter","Standalone",IF(OR(F11909="Monitor",F11909="Virtual Wall"),IF(VLOOKUP(H11909,IRDeviceDetails!$A$1:$B$10000,2,FALSE)=0,"Standalone",IF(ISNUMBER(MATCH(H11909,ConfigGrouping!$D$1:$D$10000,0)),"Primary","Secondary")),"")))))))))</f>
        <v/>
      </c>
    </row>
    <row r="11910" spans="5:5" ht="15" customHeight="1" x14ac:dyDescent="0.35">
      <c r="E11910" s="11" t="str">
        <f>IF(F11910="Primary Timing Controller","Timing",IF(F11910="Secondary Timing Controller","Timing",IF(F11910="Star","Ethernet",IF(F11910="Door Controller","Security Solution",IF(F11910="Elevator Controller","Security Solution",IF(F11910="Range Extender","Security Solution",IF(F11910="Dropbox","Standalone",IF(F11910="LF Exciter","Standalone",IF(OR(F11910="Monitor",F11910="Virtual Wall"),IF(VLOOKUP(H11910,IRDeviceDetails!$A$1:$B$10000,2,FALSE)=0,"Standalone",IF(ISNUMBER(MATCH(H11910,ConfigGrouping!$D$1:$D$10000,0)),"Primary","Secondary")),"")))))))))</f>
        <v/>
      </c>
    </row>
    <row r="11911" spans="5:5" ht="15" customHeight="1" x14ac:dyDescent="0.35">
      <c r="E11911" s="11" t="str">
        <f>IF(F11911="Primary Timing Controller","Timing",IF(F11911="Secondary Timing Controller","Timing",IF(F11911="Star","Ethernet",IF(F11911="Door Controller","Security Solution",IF(F11911="Elevator Controller","Security Solution",IF(F11911="Range Extender","Security Solution",IF(F11911="Dropbox","Standalone",IF(F11911="LF Exciter","Standalone",IF(OR(F11911="Monitor",F11911="Virtual Wall"),IF(VLOOKUP(H11911,IRDeviceDetails!$A$1:$B$10000,2,FALSE)=0,"Standalone",IF(ISNUMBER(MATCH(H11911,ConfigGrouping!$D$1:$D$10000,0)),"Primary","Secondary")),"")))))))))</f>
        <v/>
      </c>
    </row>
    <row r="11912" spans="5:5" ht="15" customHeight="1" x14ac:dyDescent="0.35">
      <c r="E11912" s="11" t="str">
        <f>IF(F11912="Primary Timing Controller","Timing",IF(F11912="Secondary Timing Controller","Timing",IF(F11912="Star","Ethernet",IF(F11912="Door Controller","Security Solution",IF(F11912="Elevator Controller","Security Solution",IF(F11912="Range Extender","Security Solution",IF(F11912="Dropbox","Standalone",IF(F11912="LF Exciter","Standalone",IF(OR(F11912="Monitor",F11912="Virtual Wall"),IF(VLOOKUP(H11912,IRDeviceDetails!$A$1:$B$10000,2,FALSE)=0,"Standalone",IF(ISNUMBER(MATCH(H11912,ConfigGrouping!$D$1:$D$10000,0)),"Primary","Secondary")),"")))))))))</f>
        <v/>
      </c>
    </row>
    <row r="11913" spans="5:5" ht="15" customHeight="1" x14ac:dyDescent="0.35">
      <c r="E11913" s="11" t="str">
        <f>IF(F11913="Primary Timing Controller","Timing",IF(F11913="Secondary Timing Controller","Timing",IF(F11913="Star","Ethernet",IF(F11913="Door Controller","Security Solution",IF(F11913="Elevator Controller","Security Solution",IF(F11913="Range Extender","Security Solution",IF(F11913="Dropbox","Standalone",IF(F11913="LF Exciter","Standalone",IF(OR(F11913="Monitor",F11913="Virtual Wall"),IF(VLOOKUP(H11913,IRDeviceDetails!$A$1:$B$10000,2,FALSE)=0,"Standalone",IF(ISNUMBER(MATCH(H11913,ConfigGrouping!$D$1:$D$10000,0)),"Primary","Secondary")),"")))))))))</f>
        <v/>
      </c>
    </row>
    <row r="11914" spans="5:5" ht="15" customHeight="1" x14ac:dyDescent="0.35">
      <c r="E11914" s="11" t="str">
        <f>IF(F11914="Primary Timing Controller","Timing",IF(F11914="Secondary Timing Controller","Timing",IF(F11914="Star","Ethernet",IF(F11914="Door Controller","Security Solution",IF(F11914="Elevator Controller","Security Solution",IF(F11914="Range Extender","Security Solution",IF(F11914="Dropbox","Standalone",IF(F11914="LF Exciter","Standalone",IF(OR(F11914="Monitor",F11914="Virtual Wall"),IF(VLOOKUP(H11914,IRDeviceDetails!$A$1:$B$10000,2,FALSE)=0,"Standalone",IF(ISNUMBER(MATCH(H11914,ConfigGrouping!$D$1:$D$10000,0)),"Primary","Secondary")),"")))))))))</f>
        <v/>
      </c>
    </row>
    <row r="11915" spans="5:5" ht="15" customHeight="1" x14ac:dyDescent="0.35">
      <c r="E11915" s="11" t="str">
        <f>IF(F11915="Primary Timing Controller","Timing",IF(F11915="Secondary Timing Controller","Timing",IF(F11915="Star","Ethernet",IF(F11915="Door Controller","Security Solution",IF(F11915="Elevator Controller","Security Solution",IF(F11915="Range Extender","Security Solution",IF(F11915="Dropbox","Standalone",IF(F11915="LF Exciter","Standalone",IF(OR(F11915="Monitor",F11915="Virtual Wall"),IF(VLOOKUP(H11915,IRDeviceDetails!$A$1:$B$10000,2,FALSE)=0,"Standalone",IF(ISNUMBER(MATCH(H11915,ConfigGrouping!$D$1:$D$10000,0)),"Primary","Secondary")),"")))))))))</f>
        <v/>
      </c>
    </row>
    <row r="11916" spans="5:5" ht="15" customHeight="1" x14ac:dyDescent="0.35">
      <c r="E11916" s="11" t="str">
        <f>IF(F11916="Primary Timing Controller","Timing",IF(F11916="Secondary Timing Controller","Timing",IF(F11916="Star","Ethernet",IF(F11916="Door Controller","Security Solution",IF(F11916="Elevator Controller","Security Solution",IF(F11916="Range Extender","Security Solution",IF(F11916="Dropbox","Standalone",IF(F11916="LF Exciter","Standalone",IF(OR(F11916="Monitor",F11916="Virtual Wall"),IF(VLOOKUP(H11916,IRDeviceDetails!$A$1:$B$10000,2,FALSE)=0,"Standalone",IF(ISNUMBER(MATCH(H11916,ConfigGrouping!$D$1:$D$10000,0)),"Primary","Secondary")),"")))))))))</f>
        <v/>
      </c>
    </row>
    <row r="11917" spans="5:5" ht="15" customHeight="1" x14ac:dyDescent="0.35">
      <c r="E11917" s="11" t="str">
        <f>IF(F11917="Primary Timing Controller","Timing",IF(F11917="Secondary Timing Controller","Timing",IF(F11917="Star","Ethernet",IF(F11917="Door Controller","Security Solution",IF(F11917="Elevator Controller","Security Solution",IF(F11917="Range Extender","Security Solution",IF(F11917="Dropbox","Standalone",IF(F11917="LF Exciter","Standalone",IF(OR(F11917="Monitor",F11917="Virtual Wall"),IF(VLOOKUP(H11917,IRDeviceDetails!$A$1:$B$10000,2,FALSE)=0,"Standalone",IF(ISNUMBER(MATCH(H11917,ConfigGrouping!$D$1:$D$10000,0)),"Primary","Secondary")),"")))))))))</f>
        <v/>
      </c>
    </row>
    <row r="11918" spans="5:5" ht="15" customHeight="1" x14ac:dyDescent="0.35">
      <c r="E11918" s="11" t="str">
        <f>IF(F11918="Primary Timing Controller","Timing",IF(F11918="Secondary Timing Controller","Timing",IF(F11918="Star","Ethernet",IF(F11918="Door Controller","Security Solution",IF(F11918="Elevator Controller","Security Solution",IF(F11918="Range Extender","Security Solution",IF(F11918="Dropbox","Standalone",IF(F11918="LF Exciter","Standalone",IF(OR(F11918="Monitor",F11918="Virtual Wall"),IF(VLOOKUP(H11918,IRDeviceDetails!$A$1:$B$10000,2,FALSE)=0,"Standalone",IF(ISNUMBER(MATCH(H11918,ConfigGrouping!$D$1:$D$10000,0)),"Primary","Secondary")),"")))))))))</f>
        <v/>
      </c>
    </row>
    <row r="11919" spans="5:5" ht="15" customHeight="1" x14ac:dyDescent="0.35">
      <c r="E11919" s="11" t="str">
        <f>IF(F11919="Primary Timing Controller","Timing",IF(F11919="Secondary Timing Controller","Timing",IF(F11919="Star","Ethernet",IF(F11919="Door Controller","Security Solution",IF(F11919="Elevator Controller","Security Solution",IF(F11919="Range Extender","Security Solution",IF(F11919="Dropbox","Standalone",IF(F11919="LF Exciter","Standalone",IF(OR(F11919="Monitor",F11919="Virtual Wall"),IF(VLOOKUP(H11919,IRDeviceDetails!$A$1:$B$10000,2,FALSE)=0,"Standalone",IF(ISNUMBER(MATCH(H11919,ConfigGrouping!$D$1:$D$10000,0)),"Primary","Secondary")),"")))))))))</f>
        <v/>
      </c>
    </row>
    <row r="11920" spans="5:5" ht="15" customHeight="1" x14ac:dyDescent="0.35">
      <c r="E11920" s="11" t="str">
        <f>IF(F11920="Primary Timing Controller","Timing",IF(F11920="Secondary Timing Controller","Timing",IF(F11920="Star","Ethernet",IF(F11920="Door Controller","Security Solution",IF(F11920="Elevator Controller","Security Solution",IF(F11920="Range Extender","Security Solution",IF(F11920="Dropbox","Standalone",IF(F11920="LF Exciter","Standalone",IF(OR(F11920="Monitor",F11920="Virtual Wall"),IF(VLOOKUP(H11920,IRDeviceDetails!$A$1:$B$10000,2,FALSE)=0,"Standalone",IF(ISNUMBER(MATCH(H11920,ConfigGrouping!$D$1:$D$10000,0)),"Primary","Secondary")),"")))))))))</f>
        <v/>
      </c>
    </row>
    <row r="11921" spans="5:5" ht="15" customHeight="1" x14ac:dyDescent="0.35">
      <c r="E11921" s="11" t="str">
        <f>IF(F11921="Primary Timing Controller","Timing",IF(F11921="Secondary Timing Controller","Timing",IF(F11921="Star","Ethernet",IF(F11921="Door Controller","Security Solution",IF(F11921="Elevator Controller","Security Solution",IF(F11921="Range Extender","Security Solution",IF(F11921="Dropbox","Standalone",IF(F11921="LF Exciter","Standalone",IF(OR(F11921="Monitor",F11921="Virtual Wall"),IF(VLOOKUP(H11921,IRDeviceDetails!$A$1:$B$10000,2,FALSE)=0,"Standalone",IF(ISNUMBER(MATCH(H11921,ConfigGrouping!$D$1:$D$10000,0)),"Primary","Secondary")),"")))))))))</f>
        <v/>
      </c>
    </row>
    <row r="11922" spans="5:5" ht="15" customHeight="1" x14ac:dyDescent="0.35">
      <c r="E11922" s="11" t="str">
        <f>IF(F11922="Primary Timing Controller","Timing",IF(F11922="Secondary Timing Controller","Timing",IF(F11922="Star","Ethernet",IF(F11922="Door Controller","Security Solution",IF(F11922="Elevator Controller","Security Solution",IF(F11922="Range Extender","Security Solution",IF(F11922="Dropbox","Standalone",IF(F11922="LF Exciter","Standalone",IF(OR(F11922="Monitor",F11922="Virtual Wall"),IF(VLOOKUP(H11922,IRDeviceDetails!$A$1:$B$10000,2,FALSE)=0,"Standalone",IF(ISNUMBER(MATCH(H11922,ConfigGrouping!$D$1:$D$10000,0)),"Primary","Secondary")),"")))))))))</f>
        <v/>
      </c>
    </row>
    <row r="11923" spans="5:5" ht="15" customHeight="1" x14ac:dyDescent="0.35">
      <c r="E11923" s="11" t="str">
        <f>IF(F11923="Primary Timing Controller","Timing",IF(F11923="Secondary Timing Controller","Timing",IF(F11923="Star","Ethernet",IF(F11923="Door Controller","Security Solution",IF(F11923="Elevator Controller","Security Solution",IF(F11923="Range Extender","Security Solution",IF(F11923="Dropbox","Standalone",IF(F11923="LF Exciter","Standalone",IF(OR(F11923="Monitor",F11923="Virtual Wall"),IF(VLOOKUP(H11923,IRDeviceDetails!$A$1:$B$10000,2,FALSE)=0,"Standalone",IF(ISNUMBER(MATCH(H11923,ConfigGrouping!$D$1:$D$10000,0)),"Primary","Secondary")),"")))))))))</f>
        <v/>
      </c>
    </row>
    <row r="11924" spans="5:5" ht="15" customHeight="1" x14ac:dyDescent="0.35">
      <c r="E11924" s="11" t="str">
        <f>IF(F11924="Primary Timing Controller","Timing",IF(F11924="Secondary Timing Controller","Timing",IF(F11924="Star","Ethernet",IF(F11924="Door Controller","Security Solution",IF(F11924="Elevator Controller","Security Solution",IF(F11924="Range Extender","Security Solution",IF(F11924="Dropbox","Standalone",IF(F11924="LF Exciter","Standalone",IF(OR(F11924="Monitor",F11924="Virtual Wall"),IF(VLOOKUP(H11924,IRDeviceDetails!$A$1:$B$10000,2,FALSE)=0,"Standalone",IF(ISNUMBER(MATCH(H11924,ConfigGrouping!$D$1:$D$10000,0)),"Primary","Secondary")),"")))))))))</f>
        <v/>
      </c>
    </row>
    <row r="11925" spans="5:5" ht="15" customHeight="1" x14ac:dyDescent="0.35">
      <c r="E11925" s="11" t="str">
        <f>IF(F11925="Primary Timing Controller","Timing",IF(F11925="Secondary Timing Controller","Timing",IF(F11925="Star","Ethernet",IF(F11925="Door Controller","Security Solution",IF(F11925="Elevator Controller","Security Solution",IF(F11925="Range Extender","Security Solution",IF(F11925="Dropbox","Standalone",IF(F11925="LF Exciter","Standalone",IF(OR(F11925="Monitor",F11925="Virtual Wall"),IF(VLOOKUP(H11925,IRDeviceDetails!$A$1:$B$10000,2,FALSE)=0,"Standalone",IF(ISNUMBER(MATCH(H11925,ConfigGrouping!$D$1:$D$10000,0)),"Primary","Secondary")),"")))))))))</f>
        <v/>
      </c>
    </row>
    <row r="11926" spans="5:5" ht="15" customHeight="1" x14ac:dyDescent="0.35">
      <c r="E11926" s="11" t="str">
        <f>IF(F11926="Primary Timing Controller","Timing",IF(F11926="Secondary Timing Controller","Timing",IF(F11926="Star","Ethernet",IF(F11926="Door Controller","Security Solution",IF(F11926="Elevator Controller","Security Solution",IF(F11926="Range Extender","Security Solution",IF(F11926="Dropbox","Standalone",IF(F11926="LF Exciter","Standalone",IF(OR(F11926="Monitor",F11926="Virtual Wall"),IF(VLOOKUP(H11926,IRDeviceDetails!$A$1:$B$10000,2,FALSE)=0,"Standalone",IF(ISNUMBER(MATCH(H11926,ConfigGrouping!$D$1:$D$10000,0)),"Primary","Secondary")),"")))))))))</f>
        <v/>
      </c>
    </row>
    <row r="11927" spans="5:5" ht="15" customHeight="1" x14ac:dyDescent="0.35">
      <c r="E11927" s="11" t="str">
        <f>IF(F11927="Primary Timing Controller","Timing",IF(F11927="Secondary Timing Controller","Timing",IF(F11927="Star","Ethernet",IF(F11927="Door Controller","Security Solution",IF(F11927="Elevator Controller","Security Solution",IF(F11927="Range Extender","Security Solution",IF(F11927="Dropbox","Standalone",IF(F11927="LF Exciter","Standalone",IF(OR(F11927="Monitor",F11927="Virtual Wall"),IF(VLOOKUP(H11927,IRDeviceDetails!$A$1:$B$10000,2,FALSE)=0,"Standalone",IF(ISNUMBER(MATCH(H11927,ConfigGrouping!$D$1:$D$10000,0)),"Primary","Secondary")),"")))))))))</f>
        <v/>
      </c>
    </row>
    <row r="11928" spans="5:5" ht="15" customHeight="1" x14ac:dyDescent="0.35">
      <c r="E11928" s="11" t="str">
        <f>IF(F11928="Primary Timing Controller","Timing",IF(F11928="Secondary Timing Controller","Timing",IF(F11928="Star","Ethernet",IF(F11928="Door Controller","Security Solution",IF(F11928="Elevator Controller","Security Solution",IF(F11928="Range Extender","Security Solution",IF(F11928="Dropbox","Standalone",IF(F11928="LF Exciter","Standalone",IF(OR(F11928="Monitor",F11928="Virtual Wall"),IF(VLOOKUP(H11928,IRDeviceDetails!$A$1:$B$10000,2,FALSE)=0,"Standalone",IF(ISNUMBER(MATCH(H11928,ConfigGrouping!$D$1:$D$10000,0)),"Primary","Secondary")),"")))))))))</f>
        <v/>
      </c>
    </row>
    <row r="11929" spans="5:5" ht="15" customHeight="1" x14ac:dyDescent="0.35">
      <c r="E11929" s="11" t="str">
        <f>IF(F11929="Primary Timing Controller","Timing",IF(F11929="Secondary Timing Controller","Timing",IF(F11929="Star","Ethernet",IF(F11929="Door Controller","Security Solution",IF(F11929="Elevator Controller","Security Solution",IF(F11929="Range Extender","Security Solution",IF(F11929="Dropbox","Standalone",IF(F11929="LF Exciter","Standalone",IF(OR(F11929="Monitor",F11929="Virtual Wall"),IF(VLOOKUP(H11929,IRDeviceDetails!$A$1:$B$10000,2,FALSE)=0,"Standalone",IF(ISNUMBER(MATCH(H11929,ConfigGrouping!$D$1:$D$10000,0)),"Primary","Secondary")),"")))))))))</f>
        <v/>
      </c>
    </row>
    <row r="11930" spans="5:5" ht="15" customHeight="1" x14ac:dyDescent="0.35">
      <c r="E11930" s="11" t="str">
        <f>IF(F11930="Primary Timing Controller","Timing",IF(F11930="Secondary Timing Controller","Timing",IF(F11930="Star","Ethernet",IF(F11930="Door Controller","Security Solution",IF(F11930="Elevator Controller","Security Solution",IF(F11930="Range Extender","Security Solution",IF(F11930="Dropbox","Standalone",IF(F11930="LF Exciter","Standalone",IF(OR(F11930="Monitor",F11930="Virtual Wall"),IF(VLOOKUP(H11930,IRDeviceDetails!$A$1:$B$10000,2,FALSE)=0,"Standalone",IF(ISNUMBER(MATCH(H11930,ConfigGrouping!$D$1:$D$10000,0)),"Primary","Secondary")),"")))))))))</f>
        <v/>
      </c>
    </row>
    <row r="11931" spans="5:5" ht="15" customHeight="1" x14ac:dyDescent="0.35">
      <c r="E11931" s="11" t="str">
        <f>IF(F11931="Primary Timing Controller","Timing",IF(F11931="Secondary Timing Controller","Timing",IF(F11931="Star","Ethernet",IF(F11931="Door Controller","Security Solution",IF(F11931="Elevator Controller","Security Solution",IF(F11931="Range Extender","Security Solution",IF(F11931="Dropbox","Standalone",IF(F11931="LF Exciter","Standalone",IF(OR(F11931="Monitor",F11931="Virtual Wall"),IF(VLOOKUP(H11931,IRDeviceDetails!$A$1:$B$10000,2,FALSE)=0,"Standalone",IF(ISNUMBER(MATCH(H11931,ConfigGrouping!$D$1:$D$10000,0)),"Primary","Secondary")),"")))))))))</f>
        <v/>
      </c>
    </row>
    <row r="11932" spans="5:5" ht="15" customHeight="1" x14ac:dyDescent="0.35">
      <c r="E11932" s="11" t="str">
        <f>IF(F11932="Primary Timing Controller","Timing",IF(F11932="Secondary Timing Controller","Timing",IF(F11932="Star","Ethernet",IF(F11932="Door Controller","Security Solution",IF(F11932="Elevator Controller","Security Solution",IF(F11932="Range Extender","Security Solution",IF(F11932="Dropbox","Standalone",IF(F11932="LF Exciter","Standalone",IF(OR(F11932="Monitor",F11932="Virtual Wall"),IF(VLOOKUP(H11932,IRDeviceDetails!$A$1:$B$10000,2,FALSE)=0,"Standalone",IF(ISNUMBER(MATCH(H11932,ConfigGrouping!$D$1:$D$10000,0)),"Primary","Secondary")),"")))))))))</f>
        <v/>
      </c>
    </row>
    <row r="11933" spans="5:5" ht="15" customHeight="1" x14ac:dyDescent="0.35">
      <c r="E11933" s="11" t="str">
        <f>IF(F11933="Primary Timing Controller","Timing",IF(F11933="Secondary Timing Controller","Timing",IF(F11933="Star","Ethernet",IF(F11933="Door Controller","Security Solution",IF(F11933="Elevator Controller","Security Solution",IF(F11933="Range Extender","Security Solution",IF(F11933="Dropbox","Standalone",IF(F11933="LF Exciter","Standalone",IF(OR(F11933="Monitor",F11933="Virtual Wall"),IF(VLOOKUP(H11933,IRDeviceDetails!$A$1:$B$10000,2,FALSE)=0,"Standalone",IF(ISNUMBER(MATCH(H11933,ConfigGrouping!$D$1:$D$10000,0)),"Primary","Secondary")),"")))))))))</f>
        <v/>
      </c>
    </row>
    <row r="11934" spans="5:5" ht="15" customHeight="1" x14ac:dyDescent="0.35">
      <c r="E11934" s="11" t="str">
        <f>IF(F11934="Primary Timing Controller","Timing",IF(F11934="Secondary Timing Controller","Timing",IF(F11934="Star","Ethernet",IF(F11934="Door Controller","Security Solution",IF(F11934="Elevator Controller","Security Solution",IF(F11934="Range Extender","Security Solution",IF(F11934="Dropbox","Standalone",IF(F11934="LF Exciter","Standalone",IF(OR(F11934="Monitor",F11934="Virtual Wall"),IF(VLOOKUP(H11934,IRDeviceDetails!$A$1:$B$10000,2,FALSE)=0,"Standalone",IF(ISNUMBER(MATCH(H11934,ConfigGrouping!$D$1:$D$10000,0)),"Primary","Secondary")),"")))))))))</f>
        <v/>
      </c>
    </row>
    <row r="11935" spans="5:5" ht="15" customHeight="1" x14ac:dyDescent="0.35">
      <c r="E11935" s="11" t="str">
        <f>IF(F11935="Primary Timing Controller","Timing",IF(F11935="Secondary Timing Controller","Timing",IF(F11935="Star","Ethernet",IF(F11935="Door Controller","Security Solution",IF(F11935="Elevator Controller","Security Solution",IF(F11935="Range Extender","Security Solution",IF(F11935="Dropbox","Standalone",IF(F11935="LF Exciter","Standalone",IF(OR(F11935="Monitor",F11935="Virtual Wall"),IF(VLOOKUP(H11935,IRDeviceDetails!$A$1:$B$10000,2,FALSE)=0,"Standalone",IF(ISNUMBER(MATCH(H11935,ConfigGrouping!$D$1:$D$10000,0)),"Primary","Secondary")),"")))))))))</f>
        <v/>
      </c>
    </row>
    <row r="11936" spans="5:5" ht="15" customHeight="1" x14ac:dyDescent="0.35">
      <c r="E11936" s="11" t="str">
        <f>IF(F11936="Primary Timing Controller","Timing",IF(F11936="Secondary Timing Controller","Timing",IF(F11936="Star","Ethernet",IF(F11936="Door Controller","Security Solution",IF(F11936="Elevator Controller","Security Solution",IF(F11936="Range Extender","Security Solution",IF(F11936="Dropbox","Standalone",IF(F11936="LF Exciter","Standalone",IF(OR(F11936="Monitor",F11936="Virtual Wall"),IF(VLOOKUP(H11936,IRDeviceDetails!$A$1:$B$10000,2,FALSE)=0,"Standalone",IF(ISNUMBER(MATCH(H11936,ConfigGrouping!$D$1:$D$10000,0)),"Primary","Secondary")),"")))))))))</f>
        <v/>
      </c>
    </row>
    <row r="11937" spans="5:5" ht="15" customHeight="1" x14ac:dyDescent="0.35">
      <c r="E11937" s="11" t="str">
        <f>IF(F11937="Primary Timing Controller","Timing",IF(F11937="Secondary Timing Controller","Timing",IF(F11937="Star","Ethernet",IF(F11937="Door Controller","Security Solution",IF(F11937="Elevator Controller","Security Solution",IF(F11937="Range Extender","Security Solution",IF(F11937="Dropbox","Standalone",IF(F11937="LF Exciter","Standalone",IF(OR(F11937="Monitor",F11937="Virtual Wall"),IF(VLOOKUP(H11937,IRDeviceDetails!$A$1:$B$10000,2,FALSE)=0,"Standalone",IF(ISNUMBER(MATCH(H11937,ConfigGrouping!$D$1:$D$10000,0)),"Primary","Secondary")),"")))))))))</f>
        <v/>
      </c>
    </row>
    <row r="11938" spans="5:5" ht="15" customHeight="1" x14ac:dyDescent="0.35">
      <c r="E11938" s="11" t="str">
        <f>IF(F11938="Primary Timing Controller","Timing",IF(F11938="Secondary Timing Controller","Timing",IF(F11938="Star","Ethernet",IF(F11938="Door Controller","Security Solution",IF(F11938="Elevator Controller","Security Solution",IF(F11938="Range Extender","Security Solution",IF(F11938="Dropbox","Standalone",IF(F11938="LF Exciter","Standalone",IF(OR(F11938="Monitor",F11938="Virtual Wall"),IF(VLOOKUP(H11938,IRDeviceDetails!$A$1:$B$10000,2,FALSE)=0,"Standalone",IF(ISNUMBER(MATCH(H11938,ConfigGrouping!$D$1:$D$10000,0)),"Primary","Secondary")),"")))))))))</f>
        <v/>
      </c>
    </row>
    <row r="11939" spans="5:5" ht="15" customHeight="1" x14ac:dyDescent="0.35">
      <c r="E11939" s="11" t="str">
        <f>IF(F11939="Primary Timing Controller","Timing",IF(F11939="Secondary Timing Controller","Timing",IF(F11939="Star","Ethernet",IF(F11939="Door Controller","Security Solution",IF(F11939="Elevator Controller","Security Solution",IF(F11939="Range Extender","Security Solution",IF(F11939="Dropbox","Standalone",IF(F11939="LF Exciter","Standalone",IF(OR(F11939="Monitor",F11939="Virtual Wall"),IF(VLOOKUP(H11939,IRDeviceDetails!$A$1:$B$10000,2,FALSE)=0,"Standalone",IF(ISNUMBER(MATCH(H11939,ConfigGrouping!$D$1:$D$10000,0)),"Primary","Secondary")),"")))))))))</f>
        <v/>
      </c>
    </row>
    <row r="11940" spans="5:5" ht="15" customHeight="1" x14ac:dyDescent="0.35">
      <c r="E11940" s="11" t="str">
        <f>IF(F11940="Primary Timing Controller","Timing",IF(F11940="Secondary Timing Controller","Timing",IF(F11940="Star","Ethernet",IF(F11940="Door Controller","Security Solution",IF(F11940="Elevator Controller","Security Solution",IF(F11940="Range Extender","Security Solution",IF(F11940="Dropbox","Standalone",IF(F11940="LF Exciter","Standalone",IF(OR(F11940="Monitor",F11940="Virtual Wall"),IF(VLOOKUP(H11940,IRDeviceDetails!$A$1:$B$10000,2,FALSE)=0,"Standalone",IF(ISNUMBER(MATCH(H11940,ConfigGrouping!$D$1:$D$10000,0)),"Primary","Secondary")),"")))))))))</f>
        <v/>
      </c>
    </row>
    <row r="11941" spans="5:5" ht="15" customHeight="1" x14ac:dyDescent="0.35">
      <c r="E11941" s="11" t="str">
        <f>IF(F11941="Primary Timing Controller","Timing",IF(F11941="Secondary Timing Controller","Timing",IF(F11941="Star","Ethernet",IF(F11941="Door Controller","Security Solution",IF(F11941="Elevator Controller","Security Solution",IF(F11941="Range Extender","Security Solution",IF(F11941="Dropbox","Standalone",IF(F11941="LF Exciter","Standalone",IF(OR(F11941="Monitor",F11941="Virtual Wall"),IF(VLOOKUP(H11941,IRDeviceDetails!$A$1:$B$10000,2,FALSE)=0,"Standalone",IF(ISNUMBER(MATCH(H11941,ConfigGrouping!$D$1:$D$10000,0)),"Primary","Secondary")),"")))))))))</f>
        <v/>
      </c>
    </row>
    <row r="11942" spans="5:5" ht="15" customHeight="1" x14ac:dyDescent="0.35">
      <c r="E11942" s="11" t="str">
        <f>IF(F11942="Primary Timing Controller","Timing",IF(F11942="Secondary Timing Controller","Timing",IF(F11942="Star","Ethernet",IF(F11942="Door Controller","Security Solution",IF(F11942="Elevator Controller","Security Solution",IF(F11942="Range Extender","Security Solution",IF(F11942="Dropbox","Standalone",IF(F11942="LF Exciter","Standalone",IF(OR(F11942="Monitor",F11942="Virtual Wall"),IF(VLOOKUP(H11942,IRDeviceDetails!$A$1:$B$10000,2,FALSE)=0,"Standalone",IF(ISNUMBER(MATCH(H11942,ConfigGrouping!$D$1:$D$10000,0)),"Primary","Secondary")),"")))))))))</f>
        <v/>
      </c>
    </row>
    <row r="11943" spans="5:5" ht="15" customHeight="1" x14ac:dyDescent="0.35">
      <c r="E11943" s="11" t="str">
        <f>IF(F11943="Primary Timing Controller","Timing",IF(F11943="Secondary Timing Controller","Timing",IF(F11943="Star","Ethernet",IF(F11943="Door Controller","Security Solution",IF(F11943="Elevator Controller","Security Solution",IF(F11943="Range Extender","Security Solution",IF(F11943="Dropbox","Standalone",IF(F11943="LF Exciter","Standalone",IF(OR(F11943="Monitor",F11943="Virtual Wall"),IF(VLOOKUP(H11943,IRDeviceDetails!$A$1:$B$10000,2,FALSE)=0,"Standalone",IF(ISNUMBER(MATCH(H11943,ConfigGrouping!$D$1:$D$10000,0)),"Primary","Secondary")),"")))))))))</f>
        <v/>
      </c>
    </row>
    <row r="11944" spans="5:5" ht="15" customHeight="1" x14ac:dyDescent="0.35">
      <c r="E11944" s="11" t="str">
        <f>IF(F11944="Primary Timing Controller","Timing",IF(F11944="Secondary Timing Controller","Timing",IF(F11944="Star","Ethernet",IF(F11944="Door Controller","Security Solution",IF(F11944="Elevator Controller","Security Solution",IF(F11944="Range Extender","Security Solution",IF(F11944="Dropbox","Standalone",IF(F11944="LF Exciter","Standalone",IF(OR(F11944="Monitor",F11944="Virtual Wall"),IF(VLOOKUP(H11944,IRDeviceDetails!$A$1:$B$10000,2,FALSE)=0,"Standalone",IF(ISNUMBER(MATCH(H11944,ConfigGrouping!$D$1:$D$10000,0)),"Primary","Secondary")),"")))))))))</f>
        <v/>
      </c>
    </row>
    <row r="11945" spans="5:5" ht="15" customHeight="1" x14ac:dyDescent="0.35">
      <c r="E11945" s="11" t="str">
        <f>IF(F11945="Primary Timing Controller","Timing",IF(F11945="Secondary Timing Controller","Timing",IF(F11945="Star","Ethernet",IF(F11945="Door Controller","Security Solution",IF(F11945="Elevator Controller","Security Solution",IF(F11945="Range Extender","Security Solution",IF(F11945="Dropbox","Standalone",IF(F11945="LF Exciter","Standalone",IF(OR(F11945="Monitor",F11945="Virtual Wall"),IF(VLOOKUP(H11945,IRDeviceDetails!$A$1:$B$10000,2,FALSE)=0,"Standalone",IF(ISNUMBER(MATCH(H11945,ConfigGrouping!$D$1:$D$10000,0)),"Primary","Secondary")),"")))))))))</f>
        <v/>
      </c>
    </row>
    <row r="11946" spans="5:5" ht="15" customHeight="1" x14ac:dyDescent="0.35">
      <c r="E11946" s="11" t="str">
        <f>IF(F11946="Primary Timing Controller","Timing",IF(F11946="Secondary Timing Controller","Timing",IF(F11946="Star","Ethernet",IF(F11946="Door Controller","Security Solution",IF(F11946="Elevator Controller","Security Solution",IF(F11946="Range Extender","Security Solution",IF(F11946="Dropbox","Standalone",IF(F11946="LF Exciter","Standalone",IF(OR(F11946="Monitor",F11946="Virtual Wall"),IF(VLOOKUP(H11946,IRDeviceDetails!$A$1:$B$10000,2,FALSE)=0,"Standalone",IF(ISNUMBER(MATCH(H11946,ConfigGrouping!$D$1:$D$10000,0)),"Primary","Secondary")),"")))))))))</f>
        <v/>
      </c>
    </row>
    <row r="11947" spans="5:5" ht="15" customHeight="1" x14ac:dyDescent="0.35">
      <c r="E11947" s="11" t="str">
        <f>IF(F11947="Primary Timing Controller","Timing",IF(F11947="Secondary Timing Controller","Timing",IF(F11947="Star","Ethernet",IF(F11947="Door Controller","Security Solution",IF(F11947="Elevator Controller","Security Solution",IF(F11947="Range Extender","Security Solution",IF(F11947="Dropbox","Standalone",IF(F11947="LF Exciter","Standalone",IF(OR(F11947="Monitor",F11947="Virtual Wall"),IF(VLOOKUP(H11947,IRDeviceDetails!$A$1:$B$10000,2,FALSE)=0,"Standalone",IF(ISNUMBER(MATCH(H11947,ConfigGrouping!$D$1:$D$10000,0)),"Primary","Secondary")),"")))))))))</f>
        <v/>
      </c>
    </row>
    <row r="11948" spans="5:5" ht="15" customHeight="1" x14ac:dyDescent="0.35">
      <c r="E11948" s="11" t="str">
        <f>IF(F11948="Primary Timing Controller","Timing",IF(F11948="Secondary Timing Controller","Timing",IF(F11948="Star","Ethernet",IF(F11948="Door Controller","Security Solution",IF(F11948="Elevator Controller","Security Solution",IF(F11948="Range Extender","Security Solution",IF(F11948="Dropbox","Standalone",IF(F11948="LF Exciter","Standalone",IF(OR(F11948="Monitor",F11948="Virtual Wall"),IF(VLOOKUP(H11948,IRDeviceDetails!$A$1:$B$10000,2,FALSE)=0,"Standalone",IF(ISNUMBER(MATCH(H11948,ConfigGrouping!$D$1:$D$10000,0)),"Primary","Secondary")),"")))))))))</f>
        <v/>
      </c>
    </row>
    <row r="11949" spans="5:5" ht="15" customHeight="1" x14ac:dyDescent="0.35">
      <c r="E11949" s="11" t="str">
        <f>IF(F11949="Primary Timing Controller","Timing",IF(F11949="Secondary Timing Controller","Timing",IF(F11949="Star","Ethernet",IF(F11949="Door Controller","Security Solution",IF(F11949="Elevator Controller","Security Solution",IF(F11949="Range Extender","Security Solution",IF(F11949="Dropbox","Standalone",IF(F11949="LF Exciter","Standalone",IF(OR(F11949="Monitor",F11949="Virtual Wall"),IF(VLOOKUP(H11949,IRDeviceDetails!$A$1:$B$10000,2,FALSE)=0,"Standalone",IF(ISNUMBER(MATCH(H11949,ConfigGrouping!$D$1:$D$10000,0)),"Primary","Secondary")),"")))))))))</f>
        <v/>
      </c>
    </row>
    <row r="11950" spans="5:5" ht="15" customHeight="1" x14ac:dyDescent="0.35">
      <c r="E11950" s="11" t="str">
        <f>IF(F11950="Primary Timing Controller","Timing",IF(F11950="Secondary Timing Controller","Timing",IF(F11950="Star","Ethernet",IF(F11950="Door Controller","Security Solution",IF(F11950="Elevator Controller","Security Solution",IF(F11950="Range Extender","Security Solution",IF(F11950="Dropbox","Standalone",IF(F11950="LF Exciter","Standalone",IF(OR(F11950="Monitor",F11950="Virtual Wall"),IF(VLOOKUP(H11950,IRDeviceDetails!$A$1:$B$10000,2,FALSE)=0,"Standalone",IF(ISNUMBER(MATCH(H11950,ConfigGrouping!$D$1:$D$10000,0)),"Primary","Secondary")),"")))))))))</f>
        <v/>
      </c>
    </row>
    <row r="11951" spans="5:5" ht="15" customHeight="1" x14ac:dyDescent="0.35">
      <c r="E11951" s="11" t="str">
        <f>IF(F11951="Primary Timing Controller","Timing",IF(F11951="Secondary Timing Controller","Timing",IF(F11951="Star","Ethernet",IF(F11951="Door Controller","Security Solution",IF(F11951="Elevator Controller","Security Solution",IF(F11951="Range Extender","Security Solution",IF(F11951="Dropbox","Standalone",IF(F11951="LF Exciter","Standalone",IF(OR(F11951="Monitor",F11951="Virtual Wall"),IF(VLOOKUP(H11951,IRDeviceDetails!$A$1:$B$10000,2,FALSE)=0,"Standalone",IF(ISNUMBER(MATCH(H11951,ConfigGrouping!$D$1:$D$10000,0)),"Primary","Secondary")),"")))))))))</f>
        <v/>
      </c>
    </row>
    <row r="11952" spans="5:5" ht="15" customHeight="1" x14ac:dyDescent="0.35">
      <c r="E11952" s="11" t="str">
        <f>IF(F11952="Primary Timing Controller","Timing",IF(F11952="Secondary Timing Controller","Timing",IF(F11952="Star","Ethernet",IF(F11952="Door Controller","Security Solution",IF(F11952="Elevator Controller","Security Solution",IF(F11952="Range Extender","Security Solution",IF(F11952="Dropbox","Standalone",IF(F11952="LF Exciter","Standalone",IF(OR(F11952="Monitor",F11952="Virtual Wall"),IF(VLOOKUP(H11952,IRDeviceDetails!$A$1:$B$10000,2,FALSE)=0,"Standalone",IF(ISNUMBER(MATCH(H11952,ConfigGrouping!$D$1:$D$10000,0)),"Primary","Secondary")),"")))))))))</f>
        <v/>
      </c>
    </row>
    <row r="11953" spans="5:5" ht="15" customHeight="1" x14ac:dyDescent="0.35">
      <c r="E11953" s="11" t="str">
        <f>IF(F11953="Primary Timing Controller","Timing",IF(F11953="Secondary Timing Controller","Timing",IF(F11953="Star","Ethernet",IF(F11953="Door Controller","Security Solution",IF(F11953="Elevator Controller","Security Solution",IF(F11953="Range Extender","Security Solution",IF(F11953="Dropbox","Standalone",IF(F11953="LF Exciter","Standalone",IF(OR(F11953="Monitor",F11953="Virtual Wall"),IF(VLOOKUP(H11953,IRDeviceDetails!$A$1:$B$10000,2,FALSE)=0,"Standalone",IF(ISNUMBER(MATCH(H11953,ConfigGrouping!$D$1:$D$10000,0)),"Primary","Secondary")),"")))))))))</f>
        <v/>
      </c>
    </row>
    <row r="11954" spans="5:5" ht="15" customHeight="1" x14ac:dyDescent="0.35">
      <c r="E11954" s="11" t="str">
        <f>IF(F11954="Primary Timing Controller","Timing",IF(F11954="Secondary Timing Controller","Timing",IF(F11954="Star","Ethernet",IF(F11954="Door Controller","Security Solution",IF(F11954="Elevator Controller","Security Solution",IF(F11954="Range Extender","Security Solution",IF(F11954="Dropbox","Standalone",IF(F11954="LF Exciter","Standalone",IF(OR(F11954="Monitor",F11954="Virtual Wall"),IF(VLOOKUP(H11954,IRDeviceDetails!$A$1:$B$10000,2,FALSE)=0,"Standalone",IF(ISNUMBER(MATCH(H11954,ConfigGrouping!$D$1:$D$10000,0)),"Primary","Secondary")),"")))))))))</f>
        <v/>
      </c>
    </row>
    <row r="11955" spans="5:5" ht="15" customHeight="1" x14ac:dyDescent="0.35">
      <c r="E11955" s="11" t="str">
        <f>IF(F11955="Primary Timing Controller","Timing",IF(F11955="Secondary Timing Controller","Timing",IF(F11955="Star","Ethernet",IF(F11955="Door Controller","Security Solution",IF(F11955="Elevator Controller","Security Solution",IF(F11955="Range Extender","Security Solution",IF(F11955="Dropbox","Standalone",IF(F11955="LF Exciter","Standalone",IF(OR(F11955="Monitor",F11955="Virtual Wall"),IF(VLOOKUP(H11955,IRDeviceDetails!$A$1:$B$10000,2,FALSE)=0,"Standalone",IF(ISNUMBER(MATCH(H11955,ConfigGrouping!$D$1:$D$10000,0)),"Primary","Secondary")),"")))))))))</f>
        <v/>
      </c>
    </row>
    <row r="11956" spans="5:5" ht="15" customHeight="1" x14ac:dyDescent="0.35">
      <c r="E11956" s="11" t="str">
        <f>IF(F11956="Primary Timing Controller","Timing",IF(F11956="Secondary Timing Controller","Timing",IF(F11956="Star","Ethernet",IF(F11956="Door Controller","Security Solution",IF(F11956="Elevator Controller","Security Solution",IF(F11956="Range Extender","Security Solution",IF(F11956="Dropbox","Standalone",IF(F11956="LF Exciter","Standalone",IF(OR(F11956="Monitor",F11956="Virtual Wall"),IF(VLOOKUP(H11956,IRDeviceDetails!$A$1:$B$10000,2,FALSE)=0,"Standalone",IF(ISNUMBER(MATCH(H11956,ConfigGrouping!$D$1:$D$10000,0)),"Primary","Secondary")),"")))))))))</f>
        <v/>
      </c>
    </row>
    <row r="11957" spans="5:5" ht="15" customHeight="1" x14ac:dyDescent="0.35">
      <c r="E11957" s="11" t="str">
        <f>IF(F11957="Primary Timing Controller","Timing",IF(F11957="Secondary Timing Controller","Timing",IF(F11957="Star","Ethernet",IF(F11957="Door Controller","Security Solution",IF(F11957="Elevator Controller","Security Solution",IF(F11957="Range Extender","Security Solution",IF(F11957="Dropbox","Standalone",IF(F11957="LF Exciter","Standalone",IF(OR(F11957="Monitor",F11957="Virtual Wall"),IF(VLOOKUP(H11957,IRDeviceDetails!$A$1:$B$10000,2,FALSE)=0,"Standalone",IF(ISNUMBER(MATCH(H11957,ConfigGrouping!$D$1:$D$10000,0)),"Primary","Secondary")),"")))))))))</f>
        <v/>
      </c>
    </row>
    <row r="11958" spans="5:5" ht="15" customHeight="1" x14ac:dyDescent="0.35">
      <c r="E11958" s="11" t="str">
        <f>IF(F11958="Primary Timing Controller","Timing",IF(F11958="Secondary Timing Controller","Timing",IF(F11958="Star","Ethernet",IF(F11958="Door Controller","Security Solution",IF(F11958="Elevator Controller","Security Solution",IF(F11958="Range Extender","Security Solution",IF(F11958="Dropbox","Standalone",IF(F11958="LF Exciter","Standalone",IF(OR(F11958="Monitor",F11958="Virtual Wall"),IF(VLOOKUP(H11958,IRDeviceDetails!$A$1:$B$10000,2,FALSE)=0,"Standalone",IF(ISNUMBER(MATCH(H11958,ConfigGrouping!$D$1:$D$10000,0)),"Primary","Secondary")),"")))))))))</f>
        <v/>
      </c>
    </row>
    <row r="11959" spans="5:5" ht="15" customHeight="1" x14ac:dyDescent="0.35">
      <c r="E11959" s="11" t="str">
        <f>IF(F11959="Primary Timing Controller","Timing",IF(F11959="Secondary Timing Controller","Timing",IF(F11959="Star","Ethernet",IF(F11959="Door Controller","Security Solution",IF(F11959="Elevator Controller","Security Solution",IF(F11959="Range Extender","Security Solution",IF(F11959="Dropbox","Standalone",IF(F11959="LF Exciter","Standalone",IF(OR(F11959="Monitor",F11959="Virtual Wall"),IF(VLOOKUP(H11959,IRDeviceDetails!$A$1:$B$10000,2,FALSE)=0,"Standalone",IF(ISNUMBER(MATCH(H11959,ConfigGrouping!$D$1:$D$10000,0)),"Primary","Secondary")),"")))))))))</f>
        <v/>
      </c>
    </row>
    <row r="11960" spans="5:5" ht="15" customHeight="1" x14ac:dyDescent="0.35">
      <c r="E11960" s="11" t="str">
        <f>IF(F11960="Primary Timing Controller","Timing",IF(F11960="Secondary Timing Controller","Timing",IF(F11960="Star","Ethernet",IF(F11960="Door Controller","Security Solution",IF(F11960="Elevator Controller","Security Solution",IF(F11960="Range Extender","Security Solution",IF(F11960="Dropbox","Standalone",IF(F11960="LF Exciter","Standalone",IF(OR(F11960="Monitor",F11960="Virtual Wall"),IF(VLOOKUP(H11960,IRDeviceDetails!$A$1:$B$10000,2,FALSE)=0,"Standalone",IF(ISNUMBER(MATCH(H11960,ConfigGrouping!$D$1:$D$10000,0)),"Primary","Secondary")),"")))))))))</f>
        <v/>
      </c>
    </row>
    <row r="11961" spans="5:5" ht="15" customHeight="1" x14ac:dyDescent="0.35">
      <c r="E11961" s="11" t="str">
        <f>IF(F11961="Primary Timing Controller","Timing",IF(F11961="Secondary Timing Controller","Timing",IF(F11961="Star","Ethernet",IF(F11961="Door Controller","Security Solution",IF(F11961="Elevator Controller","Security Solution",IF(F11961="Range Extender","Security Solution",IF(F11961="Dropbox","Standalone",IF(F11961="LF Exciter","Standalone",IF(OR(F11961="Monitor",F11961="Virtual Wall"),IF(VLOOKUP(H11961,IRDeviceDetails!$A$1:$B$10000,2,FALSE)=0,"Standalone",IF(ISNUMBER(MATCH(H11961,ConfigGrouping!$D$1:$D$10000,0)),"Primary","Secondary")),"")))))))))</f>
        <v/>
      </c>
    </row>
    <row r="11962" spans="5:5" ht="15" customHeight="1" x14ac:dyDescent="0.35">
      <c r="E11962" s="11" t="str">
        <f>IF(F11962="Primary Timing Controller","Timing",IF(F11962="Secondary Timing Controller","Timing",IF(F11962="Star","Ethernet",IF(F11962="Door Controller","Security Solution",IF(F11962="Elevator Controller","Security Solution",IF(F11962="Range Extender","Security Solution",IF(F11962="Dropbox","Standalone",IF(F11962="LF Exciter","Standalone",IF(OR(F11962="Monitor",F11962="Virtual Wall"),IF(VLOOKUP(H11962,IRDeviceDetails!$A$1:$B$10000,2,FALSE)=0,"Standalone",IF(ISNUMBER(MATCH(H11962,ConfigGrouping!$D$1:$D$10000,0)),"Primary","Secondary")),"")))))))))</f>
        <v/>
      </c>
    </row>
    <row r="11963" spans="5:5" ht="15" customHeight="1" x14ac:dyDescent="0.35">
      <c r="E11963" s="11" t="str">
        <f>IF(F11963="Primary Timing Controller","Timing",IF(F11963="Secondary Timing Controller","Timing",IF(F11963="Star","Ethernet",IF(F11963="Door Controller","Security Solution",IF(F11963="Elevator Controller","Security Solution",IF(F11963="Range Extender","Security Solution",IF(F11963="Dropbox","Standalone",IF(F11963="LF Exciter","Standalone",IF(OR(F11963="Monitor",F11963="Virtual Wall"),IF(VLOOKUP(H11963,IRDeviceDetails!$A$1:$B$10000,2,FALSE)=0,"Standalone",IF(ISNUMBER(MATCH(H11963,ConfigGrouping!$D$1:$D$10000,0)),"Primary","Secondary")),"")))))))))</f>
        <v/>
      </c>
    </row>
    <row r="11964" spans="5:5" ht="15" customHeight="1" x14ac:dyDescent="0.35">
      <c r="E11964" s="11" t="str">
        <f>IF(F11964="Primary Timing Controller","Timing",IF(F11964="Secondary Timing Controller","Timing",IF(F11964="Star","Ethernet",IF(F11964="Door Controller","Security Solution",IF(F11964="Elevator Controller","Security Solution",IF(F11964="Range Extender","Security Solution",IF(F11964="Dropbox","Standalone",IF(F11964="LF Exciter","Standalone",IF(OR(F11964="Monitor",F11964="Virtual Wall"),IF(VLOOKUP(H11964,IRDeviceDetails!$A$1:$B$10000,2,FALSE)=0,"Standalone",IF(ISNUMBER(MATCH(H11964,ConfigGrouping!$D$1:$D$10000,0)),"Primary","Secondary")),"")))))))))</f>
        <v/>
      </c>
    </row>
    <row r="11965" spans="5:5" ht="15" customHeight="1" x14ac:dyDescent="0.35">
      <c r="E11965" s="11" t="str">
        <f>IF(F11965="Primary Timing Controller","Timing",IF(F11965="Secondary Timing Controller","Timing",IF(F11965="Star","Ethernet",IF(F11965="Door Controller","Security Solution",IF(F11965="Elevator Controller","Security Solution",IF(F11965="Range Extender","Security Solution",IF(F11965="Dropbox","Standalone",IF(F11965="LF Exciter","Standalone",IF(OR(F11965="Monitor",F11965="Virtual Wall"),IF(VLOOKUP(H11965,IRDeviceDetails!$A$1:$B$10000,2,FALSE)=0,"Standalone",IF(ISNUMBER(MATCH(H11965,ConfigGrouping!$D$1:$D$10000,0)),"Primary","Secondary")),"")))))))))</f>
        <v/>
      </c>
    </row>
    <row r="11966" spans="5:5" ht="15" customHeight="1" x14ac:dyDescent="0.35">
      <c r="E11966" s="11" t="str">
        <f>IF(F11966="Primary Timing Controller","Timing",IF(F11966="Secondary Timing Controller","Timing",IF(F11966="Star","Ethernet",IF(F11966="Door Controller","Security Solution",IF(F11966="Elevator Controller","Security Solution",IF(F11966="Range Extender","Security Solution",IF(F11966="Dropbox","Standalone",IF(F11966="LF Exciter","Standalone",IF(OR(F11966="Monitor",F11966="Virtual Wall"),IF(VLOOKUP(H11966,IRDeviceDetails!$A$1:$B$10000,2,FALSE)=0,"Standalone",IF(ISNUMBER(MATCH(H11966,ConfigGrouping!$D$1:$D$10000,0)),"Primary","Secondary")),"")))))))))</f>
        <v/>
      </c>
    </row>
    <row r="11967" spans="5:5" ht="15" customHeight="1" x14ac:dyDescent="0.35">
      <c r="E11967" s="11" t="str">
        <f>IF(F11967="Primary Timing Controller","Timing",IF(F11967="Secondary Timing Controller","Timing",IF(F11967="Star","Ethernet",IF(F11967="Door Controller","Security Solution",IF(F11967="Elevator Controller","Security Solution",IF(F11967="Range Extender","Security Solution",IF(F11967="Dropbox","Standalone",IF(F11967="LF Exciter","Standalone",IF(OR(F11967="Monitor",F11967="Virtual Wall"),IF(VLOOKUP(H11967,IRDeviceDetails!$A$1:$B$10000,2,FALSE)=0,"Standalone",IF(ISNUMBER(MATCH(H11967,ConfigGrouping!$D$1:$D$10000,0)),"Primary","Secondary")),"")))))))))</f>
        <v/>
      </c>
    </row>
    <row r="11968" spans="5:5" ht="15" customHeight="1" x14ac:dyDescent="0.35">
      <c r="E11968" s="11" t="str">
        <f>IF(F11968="Primary Timing Controller","Timing",IF(F11968="Secondary Timing Controller","Timing",IF(F11968="Star","Ethernet",IF(F11968="Door Controller","Security Solution",IF(F11968="Elevator Controller","Security Solution",IF(F11968="Range Extender","Security Solution",IF(F11968="Dropbox","Standalone",IF(F11968="LF Exciter","Standalone",IF(OR(F11968="Monitor",F11968="Virtual Wall"),IF(VLOOKUP(H11968,IRDeviceDetails!$A$1:$B$10000,2,FALSE)=0,"Standalone",IF(ISNUMBER(MATCH(H11968,ConfigGrouping!$D$1:$D$10000,0)),"Primary","Secondary")),"")))))))))</f>
        <v/>
      </c>
    </row>
    <row r="11969" spans="5:5" ht="15" customHeight="1" x14ac:dyDescent="0.35">
      <c r="E11969" s="11" t="str">
        <f>IF(F11969="Primary Timing Controller","Timing",IF(F11969="Secondary Timing Controller","Timing",IF(F11969="Star","Ethernet",IF(F11969="Door Controller","Security Solution",IF(F11969="Elevator Controller","Security Solution",IF(F11969="Range Extender","Security Solution",IF(F11969="Dropbox","Standalone",IF(F11969="LF Exciter","Standalone",IF(OR(F11969="Monitor",F11969="Virtual Wall"),IF(VLOOKUP(H11969,IRDeviceDetails!$A$1:$B$10000,2,FALSE)=0,"Standalone",IF(ISNUMBER(MATCH(H11969,ConfigGrouping!$D$1:$D$10000,0)),"Primary","Secondary")),"")))))))))</f>
        <v/>
      </c>
    </row>
    <row r="11970" spans="5:5" ht="15" customHeight="1" x14ac:dyDescent="0.35">
      <c r="E11970" s="11" t="str">
        <f>IF(F11970="Primary Timing Controller","Timing",IF(F11970="Secondary Timing Controller","Timing",IF(F11970="Star","Ethernet",IF(F11970="Door Controller","Security Solution",IF(F11970="Elevator Controller","Security Solution",IF(F11970="Range Extender","Security Solution",IF(F11970="Dropbox","Standalone",IF(F11970="LF Exciter","Standalone",IF(OR(F11970="Monitor",F11970="Virtual Wall"),IF(VLOOKUP(H11970,IRDeviceDetails!$A$1:$B$10000,2,FALSE)=0,"Standalone",IF(ISNUMBER(MATCH(H11970,ConfigGrouping!$D$1:$D$10000,0)),"Primary","Secondary")),"")))))))))</f>
        <v/>
      </c>
    </row>
    <row r="11971" spans="5:5" ht="15" customHeight="1" x14ac:dyDescent="0.35">
      <c r="E11971" s="11" t="str">
        <f>IF(F11971="Primary Timing Controller","Timing",IF(F11971="Secondary Timing Controller","Timing",IF(F11971="Star","Ethernet",IF(F11971="Door Controller","Security Solution",IF(F11971="Elevator Controller","Security Solution",IF(F11971="Range Extender","Security Solution",IF(F11971="Dropbox","Standalone",IF(F11971="LF Exciter","Standalone",IF(OR(F11971="Monitor",F11971="Virtual Wall"),IF(VLOOKUP(H11971,IRDeviceDetails!$A$1:$B$10000,2,FALSE)=0,"Standalone",IF(ISNUMBER(MATCH(H11971,ConfigGrouping!$D$1:$D$10000,0)),"Primary","Secondary")),"")))))))))</f>
        <v/>
      </c>
    </row>
    <row r="11972" spans="5:5" ht="15" customHeight="1" x14ac:dyDescent="0.35">
      <c r="E11972" s="11" t="str">
        <f>IF(F11972="Primary Timing Controller","Timing",IF(F11972="Secondary Timing Controller","Timing",IF(F11972="Star","Ethernet",IF(F11972="Door Controller","Security Solution",IF(F11972="Elevator Controller","Security Solution",IF(F11972="Range Extender","Security Solution",IF(F11972="Dropbox","Standalone",IF(F11972="LF Exciter","Standalone",IF(OR(F11972="Monitor",F11972="Virtual Wall"),IF(VLOOKUP(H11972,IRDeviceDetails!$A$1:$B$10000,2,FALSE)=0,"Standalone",IF(ISNUMBER(MATCH(H11972,ConfigGrouping!$D$1:$D$10000,0)),"Primary","Secondary")),"")))))))))</f>
        <v/>
      </c>
    </row>
    <row r="11973" spans="5:5" ht="15" customHeight="1" x14ac:dyDescent="0.35">
      <c r="E11973" s="11" t="str">
        <f>IF(F11973="Primary Timing Controller","Timing",IF(F11973="Secondary Timing Controller","Timing",IF(F11973="Star","Ethernet",IF(F11973="Door Controller","Security Solution",IF(F11973="Elevator Controller","Security Solution",IF(F11973="Range Extender","Security Solution",IF(F11973="Dropbox","Standalone",IF(F11973="LF Exciter","Standalone",IF(OR(F11973="Monitor",F11973="Virtual Wall"),IF(VLOOKUP(H11973,IRDeviceDetails!$A$1:$B$10000,2,FALSE)=0,"Standalone",IF(ISNUMBER(MATCH(H11973,ConfigGrouping!$D$1:$D$10000,0)),"Primary","Secondary")),"")))))))))</f>
        <v/>
      </c>
    </row>
    <row r="11974" spans="5:5" ht="15" customHeight="1" x14ac:dyDescent="0.35">
      <c r="E11974" s="11" t="str">
        <f>IF(F11974="Primary Timing Controller","Timing",IF(F11974="Secondary Timing Controller","Timing",IF(F11974="Star","Ethernet",IF(F11974="Door Controller","Security Solution",IF(F11974="Elevator Controller","Security Solution",IF(F11974="Range Extender","Security Solution",IF(F11974="Dropbox","Standalone",IF(F11974="LF Exciter","Standalone",IF(OR(F11974="Monitor",F11974="Virtual Wall"),IF(VLOOKUP(H11974,IRDeviceDetails!$A$1:$B$10000,2,FALSE)=0,"Standalone",IF(ISNUMBER(MATCH(H11974,ConfigGrouping!$D$1:$D$10000,0)),"Primary","Secondary")),"")))))))))</f>
        <v/>
      </c>
    </row>
    <row r="11975" spans="5:5" ht="15" customHeight="1" x14ac:dyDescent="0.35">
      <c r="E11975" s="11" t="str">
        <f>IF(F11975="Primary Timing Controller","Timing",IF(F11975="Secondary Timing Controller","Timing",IF(F11975="Star","Ethernet",IF(F11975="Door Controller","Security Solution",IF(F11975="Elevator Controller","Security Solution",IF(F11975="Range Extender","Security Solution",IF(F11975="Dropbox","Standalone",IF(F11975="LF Exciter","Standalone",IF(OR(F11975="Monitor",F11975="Virtual Wall"),IF(VLOOKUP(H11975,IRDeviceDetails!$A$1:$B$10000,2,FALSE)=0,"Standalone",IF(ISNUMBER(MATCH(H11975,ConfigGrouping!$D$1:$D$10000,0)),"Primary","Secondary")),"")))))))))</f>
        <v/>
      </c>
    </row>
    <row r="11976" spans="5:5" ht="15" customHeight="1" x14ac:dyDescent="0.35">
      <c r="E11976" s="11" t="str">
        <f>IF(F11976="Primary Timing Controller","Timing",IF(F11976="Secondary Timing Controller","Timing",IF(F11976="Star","Ethernet",IF(F11976="Door Controller","Security Solution",IF(F11976="Elevator Controller","Security Solution",IF(F11976="Range Extender","Security Solution",IF(F11976="Dropbox","Standalone",IF(F11976="LF Exciter","Standalone",IF(OR(F11976="Monitor",F11976="Virtual Wall"),IF(VLOOKUP(H11976,IRDeviceDetails!$A$1:$B$10000,2,FALSE)=0,"Standalone",IF(ISNUMBER(MATCH(H11976,ConfigGrouping!$D$1:$D$10000,0)),"Primary","Secondary")),"")))))))))</f>
        <v/>
      </c>
    </row>
    <row r="11977" spans="5:5" ht="15" customHeight="1" x14ac:dyDescent="0.35">
      <c r="E11977" s="11" t="str">
        <f>IF(F11977="Primary Timing Controller","Timing",IF(F11977="Secondary Timing Controller","Timing",IF(F11977="Star","Ethernet",IF(F11977="Door Controller","Security Solution",IF(F11977="Elevator Controller","Security Solution",IF(F11977="Range Extender","Security Solution",IF(F11977="Dropbox","Standalone",IF(F11977="LF Exciter","Standalone",IF(OR(F11977="Monitor",F11977="Virtual Wall"),IF(VLOOKUP(H11977,IRDeviceDetails!$A$1:$B$10000,2,FALSE)=0,"Standalone",IF(ISNUMBER(MATCH(H11977,ConfigGrouping!$D$1:$D$10000,0)),"Primary","Secondary")),"")))))))))</f>
        <v/>
      </c>
    </row>
    <row r="11978" spans="5:5" ht="15" customHeight="1" x14ac:dyDescent="0.35">
      <c r="E11978" s="11" t="str">
        <f>IF(F11978="Primary Timing Controller","Timing",IF(F11978="Secondary Timing Controller","Timing",IF(F11978="Star","Ethernet",IF(F11978="Door Controller","Security Solution",IF(F11978="Elevator Controller","Security Solution",IF(F11978="Range Extender","Security Solution",IF(F11978="Dropbox","Standalone",IF(F11978="LF Exciter","Standalone",IF(OR(F11978="Monitor",F11978="Virtual Wall"),IF(VLOOKUP(H11978,IRDeviceDetails!$A$1:$B$10000,2,FALSE)=0,"Standalone",IF(ISNUMBER(MATCH(H11978,ConfigGrouping!$D$1:$D$10000,0)),"Primary","Secondary")),"")))))))))</f>
        <v/>
      </c>
    </row>
    <row r="11979" spans="5:5" ht="15" customHeight="1" x14ac:dyDescent="0.35">
      <c r="E11979" s="11" t="str">
        <f>IF(F11979="Primary Timing Controller","Timing",IF(F11979="Secondary Timing Controller","Timing",IF(F11979="Star","Ethernet",IF(F11979="Door Controller","Security Solution",IF(F11979="Elevator Controller","Security Solution",IF(F11979="Range Extender","Security Solution",IF(F11979="Dropbox","Standalone",IF(F11979="LF Exciter","Standalone",IF(OR(F11979="Monitor",F11979="Virtual Wall"),IF(VLOOKUP(H11979,IRDeviceDetails!$A$1:$B$10000,2,FALSE)=0,"Standalone",IF(ISNUMBER(MATCH(H11979,ConfigGrouping!$D$1:$D$10000,0)),"Primary","Secondary")),"")))))))))</f>
        <v/>
      </c>
    </row>
    <row r="11980" spans="5:5" ht="15" customHeight="1" x14ac:dyDescent="0.35">
      <c r="E11980" s="11" t="str">
        <f>IF(F11980="Primary Timing Controller","Timing",IF(F11980="Secondary Timing Controller","Timing",IF(F11980="Star","Ethernet",IF(F11980="Door Controller","Security Solution",IF(F11980="Elevator Controller","Security Solution",IF(F11980="Range Extender","Security Solution",IF(F11980="Dropbox","Standalone",IF(F11980="LF Exciter","Standalone",IF(OR(F11980="Monitor",F11980="Virtual Wall"),IF(VLOOKUP(H11980,IRDeviceDetails!$A$1:$B$10000,2,FALSE)=0,"Standalone",IF(ISNUMBER(MATCH(H11980,ConfigGrouping!$D$1:$D$10000,0)),"Primary","Secondary")),"")))))))))</f>
        <v/>
      </c>
    </row>
    <row r="11981" spans="5:5" ht="15" customHeight="1" x14ac:dyDescent="0.35">
      <c r="E11981" s="11" t="str">
        <f>IF(F11981="Primary Timing Controller","Timing",IF(F11981="Secondary Timing Controller","Timing",IF(F11981="Star","Ethernet",IF(F11981="Door Controller","Security Solution",IF(F11981="Elevator Controller","Security Solution",IF(F11981="Range Extender","Security Solution",IF(F11981="Dropbox","Standalone",IF(F11981="LF Exciter","Standalone",IF(OR(F11981="Monitor",F11981="Virtual Wall"),IF(VLOOKUP(H11981,IRDeviceDetails!$A$1:$B$10000,2,FALSE)=0,"Standalone",IF(ISNUMBER(MATCH(H11981,ConfigGrouping!$D$1:$D$10000,0)),"Primary","Secondary")),"")))))))))</f>
        <v/>
      </c>
    </row>
    <row r="11982" spans="5:5" ht="15" customHeight="1" x14ac:dyDescent="0.35">
      <c r="E11982" s="11" t="str">
        <f>IF(F11982="Primary Timing Controller","Timing",IF(F11982="Secondary Timing Controller","Timing",IF(F11982="Star","Ethernet",IF(F11982="Door Controller","Security Solution",IF(F11982="Elevator Controller","Security Solution",IF(F11982="Range Extender","Security Solution",IF(F11982="Dropbox","Standalone",IF(F11982="LF Exciter","Standalone",IF(OR(F11982="Monitor",F11982="Virtual Wall"),IF(VLOOKUP(H11982,IRDeviceDetails!$A$1:$B$10000,2,FALSE)=0,"Standalone",IF(ISNUMBER(MATCH(H11982,ConfigGrouping!$D$1:$D$10000,0)),"Primary","Secondary")),"")))))))))</f>
        <v/>
      </c>
    </row>
    <row r="11983" spans="5:5" ht="15" customHeight="1" x14ac:dyDescent="0.35">
      <c r="E11983" s="11" t="str">
        <f>IF(F11983="Primary Timing Controller","Timing",IF(F11983="Secondary Timing Controller","Timing",IF(F11983="Star","Ethernet",IF(F11983="Door Controller","Security Solution",IF(F11983="Elevator Controller","Security Solution",IF(F11983="Range Extender","Security Solution",IF(F11983="Dropbox","Standalone",IF(F11983="LF Exciter","Standalone",IF(OR(F11983="Monitor",F11983="Virtual Wall"),IF(VLOOKUP(H11983,IRDeviceDetails!$A$1:$B$10000,2,FALSE)=0,"Standalone",IF(ISNUMBER(MATCH(H11983,ConfigGrouping!$D$1:$D$10000,0)),"Primary","Secondary")),"")))))))))</f>
        <v/>
      </c>
    </row>
    <row r="11984" spans="5:5" ht="15" customHeight="1" x14ac:dyDescent="0.35">
      <c r="E11984" s="11" t="str">
        <f>IF(F11984="Primary Timing Controller","Timing",IF(F11984="Secondary Timing Controller","Timing",IF(F11984="Star","Ethernet",IF(F11984="Door Controller","Security Solution",IF(F11984="Elevator Controller","Security Solution",IF(F11984="Range Extender","Security Solution",IF(F11984="Dropbox","Standalone",IF(F11984="LF Exciter","Standalone",IF(OR(F11984="Monitor",F11984="Virtual Wall"),IF(VLOOKUP(H11984,IRDeviceDetails!$A$1:$B$10000,2,FALSE)=0,"Standalone",IF(ISNUMBER(MATCH(H11984,ConfigGrouping!$D$1:$D$10000,0)),"Primary","Secondary")),"")))))))))</f>
        <v/>
      </c>
    </row>
    <row r="11985" spans="5:5" ht="15" customHeight="1" x14ac:dyDescent="0.35">
      <c r="E11985" s="11" t="str">
        <f>IF(F11985="Primary Timing Controller","Timing",IF(F11985="Secondary Timing Controller","Timing",IF(F11985="Star","Ethernet",IF(F11985="Door Controller","Security Solution",IF(F11985="Elevator Controller","Security Solution",IF(F11985="Range Extender","Security Solution",IF(F11985="Dropbox","Standalone",IF(F11985="LF Exciter","Standalone",IF(OR(F11985="Monitor",F11985="Virtual Wall"),IF(VLOOKUP(H11985,IRDeviceDetails!$A$1:$B$10000,2,FALSE)=0,"Standalone",IF(ISNUMBER(MATCH(H11985,ConfigGrouping!$D$1:$D$10000,0)),"Primary","Secondary")),"")))))))))</f>
        <v/>
      </c>
    </row>
    <row r="11986" spans="5:5" ht="15" customHeight="1" x14ac:dyDescent="0.35">
      <c r="E11986" s="11" t="str">
        <f>IF(F11986="Primary Timing Controller","Timing",IF(F11986="Secondary Timing Controller","Timing",IF(F11986="Star","Ethernet",IF(F11986="Door Controller","Security Solution",IF(F11986="Elevator Controller","Security Solution",IF(F11986="Range Extender","Security Solution",IF(F11986="Dropbox","Standalone",IF(F11986="LF Exciter","Standalone",IF(OR(F11986="Monitor",F11986="Virtual Wall"),IF(VLOOKUP(H11986,IRDeviceDetails!$A$1:$B$10000,2,FALSE)=0,"Standalone",IF(ISNUMBER(MATCH(H11986,ConfigGrouping!$D$1:$D$10000,0)),"Primary","Secondary")),"")))))))))</f>
        <v/>
      </c>
    </row>
    <row r="11987" spans="5:5" ht="15" customHeight="1" x14ac:dyDescent="0.35">
      <c r="E11987" s="11" t="str">
        <f>IF(F11987="Primary Timing Controller","Timing",IF(F11987="Secondary Timing Controller","Timing",IF(F11987="Star","Ethernet",IF(F11987="Door Controller","Security Solution",IF(F11987="Elevator Controller","Security Solution",IF(F11987="Range Extender","Security Solution",IF(F11987="Dropbox","Standalone",IF(F11987="LF Exciter","Standalone",IF(OR(F11987="Monitor",F11987="Virtual Wall"),IF(VLOOKUP(H11987,IRDeviceDetails!$A$1:$B$10000,2,FALSE)=0,"Standalone",IF(ISNUMBER(MATCH(H11987,ConfigGrouping!$D$1:$D$10000,0)),"Primary","Secondary")),"")))))))))</f>
        <v/>
      </c>
    </row>
    <row r="11988" spans="5:5" ht="15" customHeight="1" x14ac:dyDescent="0.35">
      <c r="E11988" s="11" t="str">
        <f>IF(F11988="Primary Timing Controller","Timing",IF(F11988="Secondary Timing Controller","Timing",IF(F11988="Star","Ethernet",IF(F11988="Door Controller","Security Solution",IF(F11988="Elevator Controller","Security Solution",IF(F11988="Range Extender","Security Solution",IF(F11988="Dropbox","Standalone",IF(F11988="LF Exciter","Standalone",IF(OR(F11988="Monitor",F11988="Virtual Wall"),IF(VLOOKUP(H11988,IRDeviceDetails!$A$1:$B$10000,2,FALSE)=0,"Standalone",IF(ISNUMBER(MATCH(H11988,ConfigGrouping!$D$1:$D$10000,0)),"Primary","Secondary")),"")))))))))</f>
        <v/>
      </c>
    </row>
    <row r="11989" spans="5:5" ht="15" customHeight="1" x14ac:dyDescent="0.35">
      <c r="E11989" s="11" t="str">
        <f>IF(F11989="Primary Timing Controller","Timing",IF(F11989="Secondary Timing Controller","Timing",IF(F11989="Star","Ethernet",IF(F11989="Door Controller","Security Solution",IF(F11989="Elevator Controller","Security Solution",IF(F11989="Range Extender","Security Solution",IF(F11989="Dropbox","Standalone",IF(F11989="LF Exciter","Standalone",IF(OR(F11989="Monitor",F11989="Virtual Wall"),IF(VLOOKUP(H11989,IRDeviceDetails!$A$1:$B$10000,2,FALSE)=0,"Standalone",IF(ISNUMBER(MATCH(H11989,ConfigGrouping!$D$1:$D$10000,0)),"Primary","Secondary")),"")))))))))</f>
        <v/>
      </c>
    </row>
    <row r="11990" spans="5:5" ht="15" customHeight="1" x14ac:dyDescent="0.35">
      <c r="E11990" s="11" t="str">
        <f>IF(F11990="Primary Timing Controller","Timing",IF(F11990="Secondary Timing Controller","Timing",IF(F11990="Star","Ethernet",IF(F11990="Door Controller","Security Solution",IF(F11990="Elevator Controller","Security Solution",IF(F11990="Range Extender","Security Solution",IF(F11990="Dropbox","Standalone",IF(F11990="LF Exciter","Standalone",IF(OR(F11990="Monitor",F11990="Virtual Wall"),IF(VLOOKUP(H11990,IRDeviceDetails!$A$1:$B$10000,2,FALSE)=0,"Standalone",IF(ISNUMBER(MATCH(H11990,ConfigGrouping!$D$1:$D$10000,0)),"Primary","Secondary")),"")))))))))</f>
        <v/>
      </c>
    </row>
    <row r="11991" spans="5:5" ht="15" customHeight="1" x14ac:dyDescent="0.35">
      <c r="E11991" s="11" t="str">
        <f>IF(F11991="Primary Timing Controller","Timing",IF(F11991="Secondary Timing Controller","Timing",IF(F11991="Star","Ethernet",IF(F11991="Door Controller","Security Solution",IF(F11991="Elevator Controller","Security Solution",IF(F11991="Range Extender","Security Solution",IF(F11991="Dropbox","Standalone",IF(F11991="LF Exciter","Standalone",IF(OR(F11991="Monitor",F11991="Virtual Wall"),IF(VLOOKUP(H11991,IRDeviceDetails!$A$1:$B$10000,2,FALSE)=0,"Standalone",IF(ISNUMBER(MATCH(H11991,ConfigGrouping!$D$1:$D$10000,0)),"Primary","Secondary")),"")))))))))</f>
        <v/>
      </c>
    </row>
    <row r="11992" spans="5:5" ht="15" customHeight="1" x14ac:dyDescent="0.35">
      <c r="E11992" s="11" t="str">
        <f>IF(F11992="Primary Timing Controller","Timing",IF(F11992="Secondary Timing Controller","Timing",IF(F11992="Star","Ethernet",IF(F11992="Door Controller","Security Solution",IF(F11992="Elevator Controller","Security Solution",IF(F11992="Range Extender","Security Solution",IF(F11992="Dropbox","Standalone",IF(F11992="LF Exciter","Standalone",IF(OR(F11992="Monitor",F11992="Virtual Wall"),IF(VLOOKUP(H11992,IRDeviceDetails!$A$1:$B$10000,2,FALSE)=0,"Standalone",IF(ISNUMBER(MATCH(H11992,ConfigGrouping!$D$1:$D$10000,0)),"Primary","Secondary")),"")))))))))</f>
        <v/>
      </c>
    </row>
    <row r="11993" spans="5:5" ht="15" customHeight="1" x14ac:dyDescent="0.35">
      <c r="E11993" s="11" t="str">
        <f>IF(F11993="Primary Timing Controller","Timing",IF(F11993="Secondary Timing Controller","Timing",IF(F11993="Star","Ethernet",IF(F11993="Door Controller","Security Solution",IF(F11993="Elevator Controller","Security Solution",IF(F11993="Range Extender","Security Solution",IF(F11993="Dropbox","Standalone",IF(F11993="LF Exciter","Standalone",IF(OR(F11993="Monitor",F11993="Virtual Wall"),IF(VLOOKUP(H11993,IRDeviceDetails!$A$1:$B$10000,2,FALSE)=0,"Standalone",IF(ISNUMBER(MATCH(H11993,ConfigGrouping!$D$1:$D$10000,0)),"Primary","Secondary")),"")))))))))</f>
        <v/>
      </c>
    </row>
    <row r="11994" spans="5:5" ht="15" customHeight="1" x14ac:dyDescent="0.35">
      <c r="E11994" s="11" t="str">
        <f>IF(F11994="Primary Timing Controller","Timing",IF(F11994="Secondary Timing Controller","Timing",IF(F11994="Star","Ethernet",IF(F11994="Door Controller","Security Solution",IF(F11994="Elevator Controller","Security Solution",IF(F11994="Range Extender","Security Solution",IF(F11994="Dropbox","Standalone",IF(F11994="LF Exciter","Standalone",IF(OR(F11994="Monitor",F11994="Virtual Wall"),IF(VLOOKUP(H11994,IRDeviceDetails!$A$1:$B$10000,2,FALSE)=0,"Standalone",IF(ISNUMBER(MATCH(H11994,ConfigGrouping!$D$1:$D$10000,0)),"Primary","Secondary")),"")))))))))</f>
        <v/>
      </c>
    </row>
    <row r="11995" spans="5:5" ht="15" customHeight="1" x14ac:dyDescent="0.35">
      <c r="E11995" s="11" t="str">
        <f>IF(F11995="Primary Timing Controller","Timing",IF(F11995="Secondary Timing Controller","Timing",IF(F11995="Star","Ethernet",IF(F11995="Door Controller","Security Solution",IF(F11995="Elevator Controller","Security Solution",IF(F11995="Range Extender","Security Solution",IF(F11995="Dropbox","Standalone",IF(F11995="LF Exciter","Standalone",IF(OR(F11995="Monitor",F11995="Virtual Wall"),IF(VLOOKUP(H11995,IRDeviceDetails!$A$1:$B$10000,2,FALSE)=0,"Standalone",IF(ISNUMBER(MATCH(H11995,ConfigGrouping!$D$1:$D$10000,0)),"Primary","Secondary")),"")))))))))</f>
        <v/>
      </c>
    </row>
    <row r="11996" spans="5:5" ht="15" customHeight="1" x14ac:dyDescent="0.35">
      <c r="E11996" s="11" t="str">
        <f>IF(F11996="Primary Timing Controller","Timing",IF(F11996="Secondary Timing Controller","Timing",IF(F11996="Star","Ethernet",IF(F11996="Door Controller","Security Solution",IF(F11996="Elevator Controller","Security Solution",IF(F11996="Range Extender","Security Solution",IF(F11996="Dropbox","Standalone",IF(F11996="LF Exciter","Standalone",IF(OR(F11996="Monitor",F11996="Virtual Wall"),IF(VLOOKUP(H11996,IRDeviceDetails!$A$1:$B$10000,2,FALSE)=0,"Standalone",IF(ISNUMBER(MATCH(H11996,ConfigGrouping!$D$1:$D$10000,0)),"Primary","Secondary")),"")))))))))</f>
        <v/>
      </c>
    </row>
    <row r="11997" spans="5:5" ht="15" customHeight="1" x14ac:dyDescent="0.35">
      <c r="E11997" s="11" t="str">
        <f>IF(F11997="Primary Timing Controller","Timing",IF(F11997="Secondary Timing Controller","Timing",IF(F11997="Star","Ethernet",IF(F11997="Door Controller","Security Solution",IF(F11997="Elevator Controller","Security Solution",IF(F11997="Range Extender","Security Solution",IF(F11997="Dropbox","Standalone",IF(F11997="LF Exciter","Standalone",IF(OR(F11997="Monitor",F11997="Virtual Wall"),IF(VLOOKUP(H11997,IRDeviceDetails!$A$1:$B$10000,2,FALSE)=0,"Standalone",IF(ISNUMBER(MATCH(H11997,ConfigGrouping!$D$1:$D$10000,0)),"Primary","Secondary")),"")))))))))</f>
        <v/>
      </c>
    </row>
    <row r="11998" spans="5:5" ht="15" customHeight="1" x14ac:dyDescent="0.35">
      <c r="E11998" s="11" t="str">
        <f>IF(F11998="Primary Timing Controller","Timing",IF(F11998="Secondary Timing Controller","Timing",IF(F11998="Star","Ethernet",IF(F11998="Door Controller","Security Solution",IF(F11998="Elevator Controller","Security Solution",IF(F11998="Range Extender","Security Solution",IF(F11998="Dropbox","Standalone",IF(F11998="LF Exciter","Standalone",IF(OR(F11998="Monitor",F11998="Virtual Wall"),IF(VLOOKUP(H11998,IRDeviceDetails!$A$1:$B$10000,2,FALSE)=0,"Standalone",IF(ISNUMBER(MATCH(H11998,ConfigGrouping!$D$1:$D$10000,0)),"Primary","Secondary")),"")))))))))</f>
        <v/>
      </c>
    </row>
    <row r="11999" spans="5:5" ht="15" customHeight="1" x14ac:dyDescent="0.35">
      <c r="E11999" s="11" t="str">
        <f>IF(F11999="Primary Timing Controller","Timing",IF(F11999="Secondary Timing Controller","Timing",IF(F11999="Star","Ethernet",IF(F11999="Door Controller","Security Solution",IF(F11999="Elevator Controller","Security Solution",IF(F11999="Range Extender","Security Solution",IF(F11999="Dropbox","Standalone",IF(F11999="LF Exciter","Standalone",IF(OR(F11999="Monitor",F11999="Virtual Wall"),IF(VLOOKUP(H11999,IRDeviceDetails!$A$1:$B$10000,2,FALSE)=0,"Standalone",IF(ISNUMBER(MATCH(H11999,ConfigGrouping!$D$1:$D$10000,0)),"Primary","Secondary")),"")))))))))</f>
        <v/>
      </c>
    </row>
    <row r="12000" spans="5:5" ht="15" customHeight="1" x14ac:dyDescent="0.35">
      <c r="E12000" s="11" t="str">
        <f>IF(F12000="Primary Timing Controller","Timing",IF(F12000="Secondary Timing Controller","Timing",IF(F12000="Star","Ethernet",IF(F12000="Door Controller","Security Solution",IF(F12000="Elevator Controller","Security Solution",IF(F12000="Range Extender","Security Solution",IF(F12000="Dropbox","Standalone",IF(F12000="LF Exciter","Standalone",IF(OR(F12000="Monitor",F12000="Virtual Wall"),IF(VLOOKUP(H12000,IRDeviceDetails!$A$1:$B$10000,2,FALSE)=0,"Standalone",IF(ISNUMBER(MATCH(H12000,ConfigGrouping!$D$1:$D$10000,0)),"Primary","Secondary")),"")))))))))</f>
        <v/>
      </c>
    </row>
    <row r="12001" spans="5:5" ht="15" customHeight="1" x14ac:dyDescent="0.35">
      <c r="E12001" s="11" t="str">
        <f>IF(F12001="Primary Timing Controller","Timing",IF(F12001="Secondary Timing Controller","Timing",IF(F12001="Star","Ethernet",IF(F12001="Door Controller","Security Solution",IF(F12001="Elevator Controller","Security Solution",IF(F12001="Range Extender","Security Solution",IF(F12001="Dropbox","Standalone",IF(F12001="LF Exciter","Standalone",IF(OR(F12001="Monitor",F12001="Virtual Wall"),IF(VLOOKUP(H12001,IRDeviceDetails!$A$1:$B$10000,2,FALSE)=0,"Standalone",IF(ISNUMBER(MATCH(H12001,ConfigGrouping!$D$1:$D$10000,0)),"Primary","Secondary")),"")))))))))</f>
        <v/>
      </c>
    </row>
    <row r="12002" spans="5:5" ht="15" customHeight="1" x14ac:dyDescent="0.35">
      <c r="E12002" s="11" t="str">
        <f>IF(F12002="Primary Timing Controller","Timing",IF(F12002="Secondary Timing Controller","Timing",IF(F12002="Star","Ethernet",IF(F12002="Door Controller","Security Solution",IF(F12002="Elevator Controller","Security Solution",IF(F12002="Range Extender","Security Solution",IF(F12002="Dropbox","Standalone",IF(F12002="LF Exciter","Standalone",IF(OR(F12002="Monitor",F12002="Virtual Wall"),IF(VLOOKUP(H12002,IRDeviceDetails!$A$1:$B$10000,2,FALSE)=0,"Standalone",IF(ISNUMBER(MATCH(H12002,ConfigGrouping!$D$1:$D$10000,0)),"Primary","Secondary")),"")))))))))</f>
        <v/>
      </c>
    </row>
    <row r="12003" spans="5:5" ht="15" customHeight="1" x14ac:dyDescent="0.35">
      <c r="E12003" s="11" t="str">
        <f>IF(F12003="Primary Timing Controller","Timing",IF(F12003="Secondary Timing Controller","Timing",IF(F12003="Star","Ethernet",IF(F12003="Door Controller","Security Solution",IF(F12003="Elevator Controller","Security Solution",IF(F12003="Range Extender","Security Solution",IF(F12003="Dropbox","Standalone",IF(F12003="LF Exciter","Standalone",IF(OR(F12003="Monitor",F12003="Virtual Wall"),IF(VLOOKUP(H12003,IRDeviceDetails!$A$1:$B$10000,2,FALSE)=0,"Standalone",IF(ISNUMBER(MATCH(H12003,ConfigGrouping!$D$1:$D$10000,0)),"Primary","Secondary")),"")))))))))</f>
        <v/>
      </c>
    </row>
    <row r="12004" spans="5:5" ht="15" customHeight="1" x14ac:dyDescent="0.35">
      <c r="E12004" s="11" t="str">
        <f>IF(F12004="Primary Timing Controller","Timing",IF(F12004="Secondary Timing Controller","Timing",IF(F12004="Star","Ethernet",IF(F12004="Door Controller","Security Solution",IF(F12004="Elevator Controller","Security Solution",IF(F12004="Range Extender","Security Solution",IF(F12004="Dropbox","Standalone",IF(F12004="LF Exciter","Standalone",IF(OR(F12004="Monitor",F12004="Virtual Wall"),IF(VLOOKUP(H12004,IRDeviceDetails!$A$1:$B$10000,2,FALSE)=0,"Standalone",IF(ISNUMBER(MATCH(H12004,ConfigGrouping!$D$1:$D$10000,0)),"Primary","Secondary")),"")))))))))</f>
        <v/>
      </c>
    </row>
    <row r="12005" spans="5:5" ht="15" customHeight="1" x14ac:dyDescent="0.35">
      <c r="E12005" s="11" t="str">
        <f>IF(F12005="Primary Timing Controller","Timing",IF(F12005="Secondary Timing Controller","Timing",IF(F12005="Star","Ethernet",IF(F12005="Door Controller","Security Solution",IF(F12005="Elevator Controller","Security Solution",IF(F12005="Range Extender","Security Solution",IF(F12005="Dropbox","Standalone",IF(F12005="LF Exciter","Standalone",IF(OR(F12005="Monitor",F12005="Virtual Wall"),IF(VLOOKUP(H12005,IRDeviceDetails!$A$1:$B$10000,2,FALSE)=0,"Standalone",IF(ISNUMBER(MATCH(H12005,ConfigGrouping!$D$1:$D$10000,0)),"Primary","Secondary")),"")))))))))</f>
        <v/>
      </c>
    </row>
    <row r="12006" spans="5:5" ht="15" customHeight="1" x14ac:dyDescent="0.35">
      <c r="E12006" s="11" t="str">
        <f>IF(F12006="Primary Timing Controller","Timing",IF(F12006="Secondary Timing Controller","Timing",IF(F12006="Star","Ethernet",IF(F12006="Door Controller","Security Solution",IF(F12006="Elevator Controller","Security Solution",IF(F12006="Range Extender","Security Solution",IF(F12006="Dropbox","Standalone",IF(F12006="LF Exciter","Standalone",IF(OR(F12006="Monitor",F12006="Virtual Wall"),IF(VLOOKUP(H12006,IRDeviceDetails!$A$1:$B$10000,2,FALSE)=0,"Standalone",IF(ISNUMBER(MATCH(H12006,ConfigGrouping!$D$1:$D$10000,0)),"Primary","Secondary")),"")))))))))</f>
        <v/>
      </c>
    </row>
    <row r="12007" spans="5:5" ht="15" customHeight="1" x14ac:dyDescent="0.35">
      <c r="E12007" s="11" t="str">
        <f>IF(F12007="Primary Timing Controller","Timing",IF(F12007="Secondary Timing Controller","Timing",IF(F12007="Star","Ethernet",IF(F12007="Door Controller","Security Solution",IF(F12007="Elevator Controller","Security Solution",IF(F12007="Range Extender","Security Solution",IF(F12007="Dropbox","Standalone",IF(F12007="LF Exciter","Standalone",IF(OR(F12007="Monitor",F12007="Virtual Wall"),IF(VLOOKUP(H12007,IRDeviceDetails!$A$1:$B$10000,2,FALSE)=0,"Standalone",IF(ISNUMBER(MATCH(H12007,ConfigGrouping!$D$1:$D$10000,0)),"Primary","Secondary")),"")))))))))</f>
        <v/>
      </c>
    </row>
    <row r="12008" spans="5:5" ht="15" customHeight="1" x14ac:dyDescent="0.35">
      <c r="E12008" s="11" t="str">
        <f>IF(F12008="Primary Timing Controller","Timing",IF(F12008="Secondary Timing Controller","Timing",IF(F12008="Star","Ethernet",IF(F12008="Door Controller","Security Solution",IF(F12008="Elevator Controller","Security Solution",IF(F12008="Range Extender","Security Solution",IF(F12008="Dropbox","Standalone",IF(F12008="LF Exciter","Standalone",IF(OR(F12008="Monitor",F12008="Virtual Wall"),IF(VLOOKUP(H12008,IRDeviceDetails!$A$1:$B$10000,2,FALSE)=0,"Standalone",IF(ISNUMBER(MATCH(H12008,ConfigGrouping!$D$1:$D$10000,0)),"Primary","Secondary")),"")))))))))</f>
        <v/>
      </c>
    </row>
    <row r="12009" spans="5:5" ht="15" customHeight="1" x14ac:dyDescent="0.35">
      <c r="E12009" s="11" t="str">
        <f>IF(F12009="Primary Timing Controller","Timing",IF(F12009="Secondary Timing Controller","Timing",IF(F12009="Star","Ethernet",IF(F12009="Door Controller","Security Solution",IF(F12009="Elevator Controller","Security Solution",IF(F12009="Range Extender","Security Solution",IF(F12009="Dropbox","Standalone",IF(F12009="LF Exciter","Standalone",IF(OR(F12009="Monitor",F12009="Virtual Wall"),IF(VLOOKUP(H12009,IRDeviceDetails!$A$1:$B$10000,2,FALSE)=0,"Standalone",IF(ISNUMBER(MATCH(H12009,ConfigGrouping!$D$1:$D$10000,0)),"Primary","Secondary")),"")))))))))</f>
        <v/>
      </c>
    </row>
    <row r="12010" spans="5:5" ht="15" customHeight="1" x14ac:dyDescent="0.35">
      <c r="E12010" s="11" t="str">
        <f>IF(F12010="Primary Timing Controller","Timing",IF(F12010="Secondary Timing Controller","Timing",IF(F12010="Star","Ethernet",IF(F12010="Door Controller","Security Solution",IF(F12010="Elevator Controller","Security Solution",IF(F12010="Range Extender","Security Solution",IF(F12010="Dropbox","Standalone",IF(F12010="LF Exciter","Standalone",IF(OR(F12010="Monitor",F12010="Virtual Wall"),IF(VLOOKUP(H12010,IRDeviceDetails!$A$1:$B$10000,2,FALSE)=0,"Standalone",IF(ISNUMBER(MATCH(H12010,ConfigGrouping!$D$1:$D$10000,0)),"Primary","Secondary")),"")))))))))</f>
        <v/>
      </c>
    </row>
    <row r="12011" spans="5:5" ht="15" customHeight="1" x14ac:dyDescent="0.35">
      <c r="E12011" s="11" t="str">
        <f>IF(F12011="Primary Timing Controller","Timing",IF(F12011="Secondary Timing Controller","Timing",IF(F12011="Star","Ethernet",IF(F12011="Door Controller","Security Solution",IF(F12011="Elevator Controller","Security Solution",IF(F12011="Range Extender","Security Solution",IF(F12011="Dropbox","Standalone",IF(F12011="LF Exciter","Standalone",IF(OR(F12011="Monitor",F12011="Virtual Wall"),IF(VLOOKUP(H12011,IRDeviceDetails!$A$1:$B$10000,2,FALSE)=0,"Standalone",IF(ISNUMBER(MATCH(H12011,ConfigGrouping!$D$1:$D$10000,0)),"Primary","Secondary")),"")))))))))</f>
        <v/>
      </c>
    </row>
    <row r="12012" spans="5:5" ht="15" customHeight="1" x14ac:dyDescent="0.35">
      <c r="E12012" s="11" t="str">
        <f>IF(F12012="Primary Timing Controller","Timing",IF(F12012="Secondary Timing Controller","Timing",IF(F12012="Star","Ethernet",IF(F12012="Door Controller","Security Solution",IF(F12012="Elevator Controller","Security Solution",IF(F12012="Range Extender","Security Solution",IF(F12012="Dropbox","Standalone",IF(F12012="LF Exciter","Standalone",IF(OR(F12012="Monitor",F12012="Virtual Wall"),IF(VLOOKUP(H12012,IRDeviceDetails!$A$1:$B$10000,2,FALSE)=0,"Standalone",IF(ISNUMBER(MATCH(H12012,ConfigGrouping!$D$1:$D$10000,0)),"Primary","Secondary")),"")))))))))</f>
        <v/>
      </c>
    </row>
    <row r="12013" spans="5:5" ht="15" customHeight="1" x14ac:dyDescent="0.35">
      <c r="E12013" s="11" t="str">
        <f>IF(F12013="Primary Timing Controller","Timing",IF(F12013="Secondary Timing Controller","Timing",IF(F12013="Star","Ethernet",IF(F12013="Door Controller","Security Solution",IF(F12013="Elevator Controller","Security Solution",IF(F12013="Range Extender","Security Solution",IF(F12013="Dropbox","Standalone",IF(F12013="LF Exciter","Standalone",IF(OR(F12013="Monitor",F12013="Virtual Wall"),IF(VLOOKUP(H12013,IRDeviceDetails!$A$1:$B$10000,2,FALSE)=0,"Standalone",IF(ISNUMBER(MATCH(H12013,ConfigGrouping!$D$1:$D$10000,0)),"Primary","Secondary")),"")))))))))</f>
        <v/>
      </c>
    </row>
    <row r="12014" spans="5:5" ht="15" customHeight="1" x14ac:dyDescent="0.35">
      <c r="E12014" s="11" t="str">
        <f>IF(F12014="Primary Timing Controller","Timing",IF(F12014="Secondary Timing Controller","Timing",IF(F12014="Star","Ethernet",IF(F12014="Door Controller","Security Solution",IF(F12014="Elevator Controller","Security Solution",IF(F12014="Range Extender","Security Solution",IF(F12014="Dropbox","Standalone",IF(F12014="LF Exciter","Standalone",IF(OR(F12014="Monitor",F12014="Virtual Wall"),IF(VLOOKUP(H12014,IRDeviceDetails!$A$1:$B$10000,2,FALSE)=0,"Standalone",IF(ISNUMBER(MATCH(H12014,ConfigGrouping!$D$1:$D$10000,0)),"Primary","Secondary")),"")))))))))</f>
        <v/>
      </c>
    </row>
    <row r="12015" spans="5:5" ht="15" customHeight="1" x14ac:dyDescent="0.35">
      <c r="E12015" s="11" t="str">
        <f>IF(F12015="Primary Timing Controller","Timing",IF(F12015="Secondary Timing Controller","Timing",IF(F12015="Star","Ethernet",IF(F12015="Door Controller","Security Solution",IF(F12015="Elevator Controller","Security Solution",IF(F12015="Range Extender","Security Solution",IF(F12015="Dropbox","Standalone",IF(F12015="LF Exciter","Standalone",IF(OR(F12015="Monitor",F12015="Virtual Wall"),IF(VLOOKUP(H12015,IRDeviceDetails!$A$1:$B$10000,2,FALSE)=0,"Standalone",IF(ISNUMBER(MATCH(H12015,ConfigGrouping!$D$1:$D$10000,0)),"Primary","Secondary")),"")))))))))</f>
        <v/>
      </c>
    </row>
    <row r="12016" spans="5:5" ht="15" customHeight="1" x14ac:dyDescent="0.35">
      <c r="E12016" s="11" t="str">
        <f>IF(F12016="Primary Timing Controller","Timing",IF(F12016="Secondary Timing Controller","Timing",IF(F12016="Star","Ethernet",IF(F12016="Door Controller","Security Solution",IF(F12016="Elevator Controller","Security Solution",IF(F12016="Range Extender","Security Solution",IF(F12016="Dropbox","Standalone",IF(F12016="LF Exciter","Standalone",IF(OR(F12016="Monitor",F12016="Virtual Wall"),IF(VLOOKUP(H12016,IRDeviceDetails!$A$1:$B$10000,2,FALSE)=0,"Standalone",IF(ISNUMBER(MATCH(H12016,ConfigGrouping!$D$1:$D$10000,0)),"Primary","Secondary")),"")))))))))</f>
        <v/>
      </c>
    </row>
    <row r="12017" spans="5:5" ht="15" customHeight="1" x14ac:dyDescent="0.35">
      <c r="E12017" s="11" t="str">
        <f>IF(F12017="Primary Timing Controller","Timing",IF(F12017="Secondary Timing Controller","Timing",IF(F12017="Star","Ethernet",IF(F12017="Door Controller","Security Solution",IF(F12017="Elevator Controller","Security Solution",IF(F12017="Range Extender","Security Solution",IF(F12017="Dropbox","Standalone",IF(F12017="LF Exciter","Standalone",IF(OR(F12017="Monitor",F12017="Virtual Wall"),IF(VLOOKUP(H12017,IRDeviceDetails!$A$1:$B$10000,2,FALSE)=0,"Standalone",IF(ISNUMBER(MATCH(H12017,ConfigGrouping!$D$1:$D$10000,0)),"Primary","Secondary")),"")))))))))</f>
        <v/>
      </c>
    </row>
    <row r="12018" spans="5:5" ht="15" customHeight="1" x14ac:dyDescent="0.35">
      <c r="E12018" s="11" t="str">
        <f>IF(F12018="Primary Timing Controller","Timing",IF(F12018="Secondary Timing Controller","Timing",IF(F12018="Star","Ethernet",IF(F12018="Door Controller","Security Solution",IF(F12018="Elevator Controller","Security Solution",IF(F12018="Range Extender","Security Solution",IF(F12018="Dropbox","Standalone",IF(F12018="LF Exciter","Standalone",IF(OR(F12018="Monitor",F12018="Virtual Wall"),IF(VLOOKUP(H12018,IRDeviceDetails!$A$1:$B$10000,2,FALSE)=0,"Standalone",IF(ISNUMBER(MATCH(H12018,ConfigGrouping!$D$1:$D$10000,0)),"Primary","Secondary")),"")))))))))</f>
        <v/>
      </c>
    </row>
    <row r="12019" spans="5:5" ht="15" customHeight="1" x14ac:dyDescent="0.35">
      <c r="E12019" s="11" t="str">
        <f>IF(F12019="Primary Timing Controller","Timing",IF(F12019="Secondary Timing Controller","Timing",IF(F12019="Star","Ethernet",IF(F12019="Door Controller","Security Solution",IF(F12019="Elevator Controller","Security Solution",IF(F12019="Range Extender","Security Solution",IF(F12019="Dropbox","Standalone",IF(F12019="LF Exciter","Standalone",IF(OR(F12019="Monitor",F12019="Virtual Wall"),IF(VLOOKUP(H12019,IRDeviceDetails!$A$1:$B$10000,2,FALSE)=0,"Standalone",IF(ISNUMBER(MATCH(H12019,ConfigGrouping!$D$1:$D$10000,0)),"Primary","Secondary")),"")))))))))</f>
        <v/>
      </c>
    </row>
    <row r="12020" spans="5:5" ht="15" customHeight="1" x14ac:dyDescent="0.35">
      <c r="E12020" s="11" t="str">
        <f>IF(F12020="Primary Timing Controller","Timing",IF(F12020="Secondary Timing Controller","Timing",IF(F12020="Star","Ethernet",IF(F12020="Door Controller","Security Solution",IF(F12020="Elevator Controller","Security Solution",IF(F12020="Range Extender","Security Solution",IF(F12020="Dropbox","Standalone",IF(F12020="LF Exciter","Standalone",IF(OR(F12020="Monitor",F12020="Virtual Wall"),IF(VLOOKUP(H12020,IRDeviceDetails!$A$1:$B$10000,2,FALSE)=0,"Standalone",IF(ISNUMBER(MATCH(H12020,ConfigGrouping!$D$1:$D$10000,0)),"Primary","Secondary")),"")))))))))</f>
        <v/>
      </c>
    </row>
    <row r="12021" spans="5:5" ht="15" customHeight="1" x14ac:dyDescent="0.35">
      <c r="E12021" s="11" t="str">
        <f>IF(F12021="Primary Timing Controller","Timing",IF(F12021="Secondary Timing Controller","Timing",IF(F12021="Star","Ethernet",IF(F12021="Door Controller","Security Solution",IF(F12021="Elevator Controller","Security Solution",IF(F12021="Range Extender","Security Solution",IF(F12021="Dropbox","Standalone",IF(F12021="LF Exciter","Standalone",IF(OR(F12021="Monitor",F12021="Virtual Wall"),IF(VLOOKUP(H12021,IRDeviceDetails!$A$1:$B$10000,2,FALSE)=0,"Standalone",IF(ISNUMBER(MATCH(H12021,ConfigGrouping!$D$1:$D$10000,0)),"Primary","Secondary")),"")))))))))</f>
        <v/>
      </c>
    </row>
    <row r="12022" spans="5:5" ht="15" customHeight="1" x14ac:dyDescent="0.35">
      <c r="E12022" s="11" t="str">
        <f>IF(F12022="Primary Timing Controller","Timing",IF(F12022="Secondary Timing Controller","Timing",IF(F12022="Star","Ethernet",IF(F12022="Door Controller","Security Solution",IF(F12022="Elevator Controller","Security Solution",IF(F12022="Range Extender","Security Solution",IF(F12022="Dropbox","Standalone",IF(F12022="LF Exciter","Standalone",IF(OR(F12022="Monitor",F12022="Virtual Wall"),IF(VLOOKUP(H12022,IRDeviceDetails!$A$1:$B$10000,2,FALSE)=0,"Standalone",IF(ISNUMBER(MATCH(H12022,ConfigGrouping!$D$1:$D$10000,0)),"Primary","Secondary")),"")))))))))</f>
        <v/>
      </c>
    </row>
    <row r="12023" spans="5:5" ht="15" customHeight="1" x14ac:dyDescent="0.35">
      <c r="E12023" s="11" t="str">
        <f>IF(F12023="Primary Timing Controller","Timing",IF(F12023="Secondary Timing Controller","Timing",IF(F12023="Star","Ethernet",IF(F12023="Door Controller","Security Solution",IF(F12023="Elevator Controller","Security Solution",IF(F12023="Range Extender","Security Solution",IF(F12023="Dropbox","Standalone",IF(F12023="LF Exciter","Standalone",IF(OR(F12023="Monitor",F12023="Virtual Wall"),IF(VLOOKUP(H12023,IRDeviceDetails!$A$1:$B$10000,2,FALSE)=0,"Standalone",IF(ISNUMBER(MATCH(H12023,ConfigGrouping!$D$1:$D$10000,0)),"Primary","Secondary")),"")))))))))</f>
        <v/>
      </c>
    </row>
    <row r="12024" spans="5:5" ht="15" customHeight="1" x14ac:dyDescent="0.35">
      <c r="E12024" s="11" t="str">
        <f>IF(F12024="Primary Timing Controller","Timing",IF(F12024="Secondary Timing Controller","Timing",IF(F12024="Star","Ethernet",IF(F12024="Door Controller","Security Solution",IF(F12024="Elevator Controller","Security Solution",IF(F12024="Range Extender","Security Solution",IF(F12024="Dropbox","Standalone",IF(F12024="LF Exciter","Standalone",IF(OR(F12024="Monitor",F12024="Virtual Wall"),IF(VLOOKUP(H12024,IRDeviceDetails!$A$1:$B$10000,2,FALSE)=0,"Standalone",IF(ISNUMBER(MATCH(H12024,ConfigGrouping!$D$1:$D$10000,0)),"Primary","Secondary")),"")))))))))</f>
        <v/>
      </c>
    </row>
    <row r="12025" spans="5:5" ht="15" customHeight="1" x14ac:dyDescent="0.35">
      <c r="E12025" s="11" t="str">
        <f>IF(F12025="Primary Timing Controller","Timing",IF(F12025="Secondary Timing Controller","Timing",IF(F12025="Star","Ethernet",IF(F12025="Door Controller","Security Solution",IF(F12025="Elevator Controller","Security Solution",IF(F12025="Range Extender","Security Solution",IF(F12025="Dropbox","Standalone",IF(F12025="LF Exciter","Standalone",IF(OR(F12025="Monitor",F12025="Virtual Wall"),IF(VLOOKUP(H12025,IRDeviceDetails!$A$1:$B$10000,2,FALSE)=0,"Standalone",IF(ISNUMBER(MATCH(H12025,ConfigGrouping!$D$1:$D$10000,0)),"Primary","Secondary")),"")))))))))</f>
        <v/>
      </c>
    </row>
    <row r="12026" spans="5:5" ht="15" customHeight="1" x14ac:dyDescent="0.35">
      <c r="E12026" s="11" t="str">
        <f>IF(F12026="Primary Timing Controller","Timing",IF(F12026="Secondary Timing Controller","Timing",IF(F12026="Star","Ethernet",IF(F12026="Door Controller","Security Solution",IF(F12026="Elevator Controller","Security Solution",IF(F12026="Range Extender","Security Solution",IF(F12026="Dropbox","Standalone",IF(F12026="LF Exciter","Standalone",IF(OR(F12026="Monitor",F12026="Virtual Wall"),IF(VLOOKUP(H12026,IRDeviceDetails!$A$1:$B$10000,2,FALSE)=0,"Standalone",IF(ISNUMBER(MATCH(H12026,ConfigGrouping!$D$1:$D$10000,0)),"Primary","Secondary")),"")))))))))</f>
        <v/>
      </c>
    </row>
    <row r="12027" spans="5:5" ht="15" customHeight="1" x14ac:dyDescent="0.35">
      <c r="E12027" s="11" t="str">
        <f>IF(F12027="Primary Timing Controller","Timing",IF(F12027="Secondary Timing Controller","Timing",IF(F12027="Star","Ethernet",IF(F12027="Door Controller","Security Solution",IF(F12027="Elevator Controller","Security Solution",IF(F12027="Range Extender","Security Solution",IF(F12027="Dropbox","Standalone",IF(F12027="LF Exciter","Standalone",IF(OR(F12027="Monitor",F12027="Virtual Wall"),IF(VLOOKUP(H12027,IRDeviceDetails!$A$1:$B$10000,2,FALSE)=0,"Standalone",IF(ISNUMBER(MATCH(H12027,ConfigGrouping!$D$1:$D$10000,0)),"Primary","Secondary")),"")))))))))</f>
        <v/>
      </c>
    </row>
    <row r="12028" spans="5:5" ht="15" customHeight="1" x14ac:dyDescent="0.35">
      <c r="E12028" s="11" t="str">
        <f>IF(F12028="Primary Timing Controller","Timing",IF(F12028="Secondary Timing Controller","Timing",IF(F12028="Star","Ethernet",IF(F12028="Door Controller","Security Solution",IF(F12028="Elevator Controller","Security Solution",IF(F12028="Range Extender","Security Solution",IF(F12028="Dropbox","Standalone",IF(F12028="LF Exciter","Standalone",IF(OR(F12028="Monitor",F12028="Virtual Wall"),IF(VLOOKUP(H12028,IRDeviceDetails!$A$1:$B$10000,2,FALSE)=0,"Standalone",IF(ISNUMBER(MATCH(H12028,ConfigGrouping!$D$1:$D$10000,0)),"Primary","Secondary")),"")))))))))</f>
        <v/>
      </c>
    </row>
    <row r="12029" spans="5:5" ht="15" customHeight="1" x14ac:dyDescent="0.35">
      <c r="E12029" s="11" t="str">
        <f>IF(F12029="Primary Timing Controller","Timing",IF(F12029="Secondary Timing Controller","Timing",IF(F12029="Star","Ethernet",IF(F12029="Door Controller","Security Solution",IF(F12029="Elevator Controller","Security Solution",IF(F12029="Range Extender","Security Solution",IF(F12029="Dropbox","Standalone",IF(F12029="LF Exciter","Standalone",IF(OR(F12029="Monitor",F12029="Virtual Wall"),IF(VLOOKUP(H12029,IRDeviceDetails!$A$1:$B$10000,2,FALSE)=0,"Standalone",IF(ISNUMBER(MATCH(H12029,ConfigGrouping!$D$1:$D$10000,0)),"Primary","Secondary")),"")))))))))</f>
        <v/>
      </c>
    </row>
    <row r="12030" spans="5:5" ht="15" customHeight="1" x14ac:dyDescent="0.35">
      <c r="E12030" s="11" t="str">
        <f>IF(F12030="Primary Timing Controller","Timing",IF(F12030="Secondary Timing Controller","Timing",IF(F12030="Star","Ethernet",IF(F12030="Door Controller","Security Solution",IF(F12030="Elevator Controller","Security Solution",IF(F12030="Range Extender","Security Solution",IF(F12030="Dropbox","Standalone",IF(F12030="LF Exciter","Standalone",IF(OR(F12030="Monitor",F12030="Virtual Wall"),IF(VLOOKUP(H12030,IRDeviceDetails!$A$1:$B$10000,2,FALSE)=0,"Standalone",IF(ISNUMBER(MATCH(H12030,ConfigGrouping!$D$1:$D$10000,0)),"Primary","Secondary")),"")))))))))</f>
        <v/>
      </c>
    </row>
    <row r="12031" spans="5:5" ht="15" customHeight="1" x14ac:dyDescent="0.35">
      <c r="E12031" s="11" t="str">
        <f>IF(F12031="Primary Timing Controller","Timing",IF(F12031="Secondary Timing Controller","Timing",IF(F12031="Star","Ethernet",IF(F12031="Door Controller","Security Solution",IF(F12031="Elevator Controller","Security Solution",IF(F12031="Range Extender","Security Solution",IF(F12031="Dropbox","Standalone",IF(F12031="LF Exciter","Standalone",IF(OR(F12031="Monitor",F12031="Virtual Wall"),IF(VLOOKUP(H12031,IRDeviceDetails!$A$1:$B$10000,2,FALSE)=0,"Standalone",IF(ISNUMBER(MATCH(H12031,ConfigGrouping!$D$1:$D$10000,0)),"Primary","Secondary")),"")))))))))</f>
        <v/>
      </c>
    </row>
    <row r="12032" spans="5:5" ht="15" customHeight="1" x14ac:dyDescent="0.35">
      <c r="E12032" s="11" t="str">
        <f>IF(F12032="Primary Timing Controller","Timing",IF(F12032="Secondary Timing Controller","Timing",IF(F12032="Star","Ethernet",IF(F12032="Door Controller","Security Solution",IF(F12032="Elevator Controller","Security Solution",IF(F12032="Range Extender","Security Solution",IF(F12032="Dropbox","Standalone",IF(F12032="LF Exciter","Standalone",IF(OR(F12032="Monitor",F12032="Virtual Wall"),IF(VLOOKUP(H12032,IRDeviceDetails!$A$1:$B$10000,2,FALSE)=0,"Standalone",IF(ISNUMBER(MATCH(H12032,ConfigGrouping!$D$1:$D$10000,0)),"Primary","Secondary")),"")))))))))</f>
        <v/>
      </c>
    </row>
    <row r="12033" spans="5:5" ht="15" customHeight="1" x14ac:dyDescent="0.35">
      <c r="E12033" s="11" t="str">
        <f>IF(F12033="Primary Timing Controller","Timing",IF(F12033="Secondary Timing Controller","Timing",IF(F12033="Star","Ethernet",IF(F12033="Door Controller","Security Solution",IF(F12033="Elevator Controller","Security Solution",IF(F12033="Range Extender","Security Solution",IF(F12033="Dropbox","Standalone",IF(F12033="LF Exciter","Standalone",IF(OR(F12033="Monitor",F12033="Virtual Wall"),IF(VLOOKUP(H12033,IRDeviceDetails!$A$1:$B$10000,2,FALSE)=0,"Standalone",IF(ISNUMBER(MATCH(H12033,ConfigGrouping!$D$1:$D$10000,0)),"Primary","Secondary")),"")))))))))</f>
        <v/>
      </c>
    </row>
    <row r="12034" spans="5:5" ht="15" customHeight="1" x14ac:dyDescent="0.35">
      <c r="E12034" s="11" t="str">
        <f>IF(F12034="Primary Timing Controller","Timing",IF(F12034="Secondary Timing Controller","Timing",IF(F12034="Star","Ethernet",IF(F12034="Door Controller","Security Solution",IF(F12034="Elevator Controller","Security Solution",IF(F12034="Range Extender","Security Solution",IF(F12034="Dropbox","Standalone",IF(F12034="LF Exciter","Standalone",IF(OR(F12034="Monitor",F12034="Virtual Wall"),IF(VLOOKUP(H12034,IRDeviceDetails!$A$1:$B$10000,2,FALSE)=0,"Standalone",IF(ISNUMBER(MATCH(H12034,ConfigGrouping!$D$1:$D$10000,0)),"Primary","Secondary")),"")))))))))</f>
        <v/>
      </c>
    </row>
    <row r="12035" spans="5:5" ht="15" customHeight="1" x14ac:dyDescent="0.35">
      <c r="E12035" s="11" t="str">
        <f>IF(F12035="Primary Timing Controller","Timing",IF(F12035="Secondary Timing Controller","Timing",IF(F12035="Star","Ethernet",IF(F12035="Door Controller","Security Solution",IF(F12035="Elevator Controller","Security Solution",IF(F12035="Range Extender","Security Solution",IF(F12035="Dropbox","Standalone",IF(F12035="LF Exciter","Standalone",IF(OR(F12035="Monitor",F12035="Virtual Wall"),IF(VLOOKUP(H12035,IRDeviceDetails!$A$1:$B$10000,2,FALSE)=0,"Standalone",IF(ISNUMBER(MATCH(H12035,ConfigGrouping!$D$1:$D$10000,0)),"Primary","Secondary")),"")))))))))</f>
        <v/>
      </c>
    </row>
    <row r="12036" spans="5:5" ht="15" customHeight="1" x14ac:dyDescent="0.35">
      <c r="E12036" s="11" t="str">
        <f>IF(F12036="Primary Timing Controller","Timing",IF(F12036="Secondary Timing Controller","Timing",IF(F12036="Star","Ethernet",IF(F12036="Door Controller","Security Solution",IF(F12036="Elevator Controller","Security Solution",IF(F12036="Range Extender","Security Solution",IF(F12036="Dropbox","Standalone",IF(F12036="LF Exciter","Standalone",IF(OR(F12036="Monitor",F12036="Virtual Wall"),IF(VLOOKUP(H12036,IRDeviceDetails!$A$1:$B$10000,2,FALSE)=0,"Standalone",IF(ISNUMBER(MATCH(H12036,ConfigGrouping!$D$1:$D$10000,0)),"Primary","Secondary")),"")))))))))</f>
        <v/>
      </c>
    </row>
    <row r="12037" spans="5:5" ht="15" customHeight="1" x14ac:dyDescent="0.35">
      <c r="E12037" s="11" t="str">
        <f>IF(F12037="Primary Timing Controller","Timing",IF(F12037="Secondary Timing Controller","Timing",IF(F12037="Star","Ethernet",IF(F12037="Door Controller","Security Solution",IF(F12037="Elevator Controller","Security Solution",IF(F12037="Range Extender","Security Solution",IF(F12037="Dropbox","Standalone",IF(F12037="LF Exciter","Standalone",IF(OR(F12037="Monitor",F12037="Virtual Wall"),IF(VLOOKUP(H12037,IRDeviceDetails!$A$1:$B$10000,2,FALSE)=0,"Standalone",IF(ISNUMBER(MATCH(H12037,ConfigGrouping!$D$1:$D$10000,0)),"Primary","Secondary")),"")))))))))</f>
        <v/>
      </c>
    </row>
    <row r="12038" spans="5:5" ht="15" customHeight="1" x14ac:dyDescent="0.35">
      <c r="E12038" s="11" t="str">
        <f>IF(F12038="Primary Timing Controller","Timing",IF(F12038="Secondary Timing Controller","Timing",IF(F12038="Star","Ethernet",IF(F12038="Door Controller","Security Solution",IF(F12038="Elevator Controller","Security Solution",IF(F12038="Range Extender","Security Solution",IF(F12038="Dropbox","Standalone",IF(F12038="LF Exciter","Standalone",IF(OR(F12038="Monitor",F12038="Virtual Wall"),IF(VLOOKUP(H12038,IRDeviceDetails!$A$1:$B$10000,2,FALSE)=0,"Standalone",IF(ISNUMBER(MATCH(H12038,ConfigGrouping!$D$1:$D$10000,0)),"Primary","Secondary")),"")))))))))</f>
        <v/>
      </c>
    </row>
    <row r="12039" spans="5:5" ht="15" customHeight="1" x14ac:dyDescent="0.35">
      <c r="E12039" s="11" t="str">
        <f>IF(F12039="Primary Timing Controller","Timing",IF(F12039="Secondary Timing Controller","Timing",IF(F12039="Star","Ethernet",IF(F12039="Door Controller","Security Solution",IF(F12039="Elevator Controller","Security Solution",IF(F12039="Range Extender","Security Solution",IF(F12039="Dropbox","Standalone",IF(F12039="LF Exciter","Standalone",IF(OR(F12039="Monitor",F12039="Virtual Wall"),IF(VLOOKUP(H12039,IRDeviceDetails!$A$1:$B$10000,2,FALSE)=0,"Standalone",IF(ISNUMBER(MATCH(H12039,ConfigGrouping!$D$1:$D$10000,0)),"Primary","Secondary")),"")))))))))</f>
        <v/>
      </c>
    </row>
    <row r="12040" spans="5:5" ht="15" customHeight="1" x14ac:dyDescent="0.35">
      <c r="E12040" s="11" t="str">
        <f>IF(F12040="Primary Timing Controller","Timing",IF(F12040="Secondary Timing Controller","Timing",IF(F12040="Star","Ethernet",IF(F12040="Door Controller","Security Solution",IF(F12040="Elevator Controller","Security Solution",IF(F12040="Range Extender","Security Solution",IF(F12040="Dropbox","Standalone",IF(F12040="LF Exciter","Standalone",IF(OR(F12040="Monitor",F12040="Virtual Wall"),IF(VLOOKUP(H12040,IRDeviceDetails!$A$1:$B$10000,2,FALSE)=0,"Standalone",IF(ISNUMBER(MATCH(H12040,ConfigGrouping!$D$1:$D$10000,0)),"Primary","Secondary")),"")))))))))</f>
        <v/>
      </c>
    </row>
    <row r="12041" spans="5:5" ht="15" customHeight="1" x14ac:dyDescent="0.35">
      <c r="E12041" s="11" t="str">
        <f>IF(F12041="Primary Timing Controller","Timing",IF(F12041="Secondary Timing Controller","Timing",IF(F12041="Star","Ethernet",IF(F12041="Door Controller","Security Solution",IF(F12041="Elevator Controller","Security Solution",IF(F12041="Range Extender","Security Solution",IF(F12041="Dropbox","Standalone",IF(F12041="LF Exciter","Standalone",IF(OR(F12041="Monitor",F12041="Virtual Wall"),IF(VLOOKUP(H12041,IRDeviceDetails!$A$1:$B$10000,2,FALSE)=0,"Standalone",IF(ISNUMBER(MATCH(H12041,ConfigGrouping!$D$1:$D$10000,0)),"Primary","Secondary")),"")))))))))</f>
        <v/>
      </c>
    </row>
    <row r="12042" spans="5:5" ht="15" customHeight="1" x14ac:dyDescent="0.35">
      <c r="E12042" s="11" t="str">
        <f>IF(F12042="Primary Timing Controller","Timing",IF(F12042="Secondary Timing Controller","Timing",IF(F12042="Star","Ethernet",IF(F12042="Door Controller","Security Solution",IF(F12042="Elevator Controller","Security Solution",IF(F12042="Range Extender","Security Solution",IF(F12042="Dropbox","Standalone",IF(F12042="LF Exciter","Standalone",IF(OR(F12042="Monitor",F12042="Virtual Wall"),IF(VLOOKUP(H12042,IRDeviceDetails!$A$1:$B$10000,2,FALSE)=0,"Standalone",IF(ISNUMBER(MATCH(H12042,ConfigGrouping!$D$1:$D$10000,0)),"Primary","Secondary")),"")))))))))</f>
        <v/>
      </c>
    </row>
    <row r="12043" spans="5:5" ht="15" customHeight="1" x14ac:dyDescent="0.35">
      <c r="E12043" s="11" t="str">
        <f>IF(F12043="Primary Timing Controller","Timing",IF(F12043="Secondary Timing Controller","Timing",IF(F12043="Star","Ethernet",IF(F12043="Door Controller","Security Solution",IF(F12043="Elevator Controller","Security Solution",IF(F12043="Range Extender","Security Solution",IF(F12043="Dropbox","Standalone",IF(F12043="LF Exciter","Standalone",IF(OR(F12043="Monitor",F12043="Virtual Wall"),IF(VLOOKUP(H12043,IRDeviceDetails!$A$1:$B$10000,2,FALSE)=0,"Standalone",IF(ISNUMBER(MATCH(H12043,ConfigGrouping!$D$1:$D$10000,0)),"Primary","Secondary")),"")))))))))</f>
        <v/>
      </c>
    </row>
    <row r="12044" spans="5:5" ht="15" customHeight="1" x14ac:dyDescent="0.35">
      <c r="E12044" s="11" t="str">
        <f>IF(F12044="Primary Timing Controller","Timing",IF(F12044="Secondary Timing Controller","Timing",IF(F12044="Star","Ethernet",IF(F12044="Door Controller","Security Solution",IF(F12044="Elevator Controller","Security Solution",IF(F12044="Range Extender","Security Solution",IF(F12044="Dropbox","Standalone",IF(F12044="LF Exciter","Standalone",IF(OR(F12044="Monitor",F12044="Virtual Wall"),IF(VLOOKUP(H12044,IRDeviceDetails!$A$1:$B$10000,2,FALSE)=0,"Standalone",IF(ISNUMBER(MATCH(H12044,ConfigGrouping!$D$1:$D$10000,0)),"Primary","Secondary")),"")))))))))</f>
        <v/>
      </c>
    </row>
    <row r="12045" spans="5:5" ht="15" customHeight="1" x14ac:dyDescent="0.35">
      <c r="E12045" s="11" t="str">
        <f>IF(F12045="Primary Timing Controller","Timing",IF(F12045="Secondary Timing Controller","Timing",IF(F12045="Star","Ethernet",IF(F12045="Door Controller","Security Solution",IF(F12045="Elevator Controller","Security Solution",IF(F12045="Range Extender","Security Solution",IF(F12045="Dropbox","Standalone",IF(F12045="LF Exciter","Standalone",IF(OR(F12045="Monitor",F12045="Virtual Wall"),IF(VLOOKUP(H12045,IRDeviceDetails!$A$1:$B$10000,2,FALSE)=0,"Standalone",IF(ISNUMBER(MATCH(H12045,ConfigGrouping!$D$1:$D$10000,0)),"Primary","Secondary")),"")))))))))</f>
        <v/>
      </c>
    </row>
    <row r="12046" spans="5:5" ht="15" customHeight="1" x14ac:dyDescent="0.35">
      <c r="E12046" s="11" t="str">
        <f>IF(F12046="Primary Timing Controller","Timing",IF(F12046="Secondary Timing Controller","Timing",IF(F12046="Star","Ethernet",IF(F12046="Door Controller","Security Solution",IF(F12046="Elevator Controller","Security Solution",IF(F12046="Range Extender","Security Solution",IF(F12046="Dropbox","Standalone",IF(F12046="LF Exciter","Standalone",IF(OR(F12046="Monitor",F12046="Virtual Wall"),IF(VLOOKUP(H12046,IRDeviceDetails!$A$1:$B$10000,2,FALSE)=0,"Standalone",IF(ISNUMBER(MATCH(H12046,ConfigGrouping!$D$1:$D$10000,0)),"Primary","Secondary")),"")))))))))</f>
        <v/>
      </c>
    </row>
    <row r="12047" spans="5:5" ht="15" customHeight="1" x14ac:dyDescent="0.35">
      <c r="E12047" s="11" t="str">
        <f>IF(F12047="Primary Timing Controller","Timing",IF(F12047="Secondary Timing Controller","Timing",IF(F12047="Star","Ethernet",IF(F12047="Door Controller","Security Solution",IF(F12047="Elevator Controller","Security Solution",IF(F12047="Range Extender","Security Solution",IF(F12047="Dropbox","Standalone",IF(F12047="LF Exciter","Standalone",IF(OR(F12047="Monitor",F12047="Virtual Wall"),IF(VLOOKUP(H12047,IRDeviceDetails!$A$1:$B$10000,2,FALSE)=0,"Standalone",IF(ISNUMBER(MATCH(H12047,ConfigGrouping!$D$1:$D$10000,0)),"Primary","Secondary")),"")))))))))</f>
        <v/>
      </c>
    </row>
    <row r="12048" spans="5:5" ht="15" customHeight="1" x14ac:dyDescent="0.35">
      <c r="E12048" s="11" t="str">
        <f>IF(F12048="Primary Timing Controller","Timing",IF(F12048="Secondary Timing Controller","Timing",IF(F12048="Star","Ethernet",IF(F12048="Door Controller","Security Solution",IF(F12048="Elevator Controller","Security Solution",IF(F12048="Range Extender","Security Solution",IF(F12048="Dropbox","Standalone",IF(F12048="LF Exciter","Standalone",IF(OR(F12048="Monitor",F12048="Virtual Wall"),IF(VLOOKUP(H12048,IRDeviceDetails!$A$1:$B$10000,2,FALSE)=0,"Standalone",IF(ISNUMBER(MATCH(H12048,ConfigGrouping!$D$1:$D$10000,0)),"Primary","Secondary")),"")))))))))</f>
        <v/>
      </c>
    </row>
    <row r="12049" spans="5:5" ht="15" customHeight="1" x14ac:dyDescent="0.35">
      <c r="E12049" s="11" t="str">
        <f>IF(F12049="Primary Timing Controller","Timing",IF(F12049="Secondary Timing Controller","Timing",IF(F12049="Star","Ethernet",IF(F12049="Door Controller","Security Solution",IF(F12049="Elevator Controller","Security Solution",IF(F12049="Range Extender","Security Solution",IF(F12049="Dropbox","Standalone",IF(F12049="LF Exciter","Standalone",IF(OR(F12049="Monitor",F12049="Virtual Wall"),IF(VLOOKUP(H12049,IRDeviceDetails!$A$1:$B$10000,2,FALSE)=0,"Standalone",IF(ISNUMBER(MATCH(H12049,ConfigGrouping!$D$1:$D$10000,0)),"Primary","Secondary")),"")))))))))</f>
        <v/>
      </c>
    </row>
    <row r="12050" spans="5:5" ht="15" customHeight="1" x14ac:dyDescent="0.35">
      <c r="E12050" s="11" t="str">
        <f>IF(F12050="Primary Timing Controller","Timing",IF(F12050="Secondary Timing Controller","Timing",IF(F12050="Star","Ethernet",IF(F12050="Door Controller","Security Solution",IF(F12050="Elevator Controller","Security Solution",IF(F12050="Range Extender","Security Solution",IF(F12050="Dropbox","Standalone",IF(F12050="LF Exciter","Standalone",IF(OR(F12050="Monitor",F12050="Virtual Wall"),IF(VLOOKUP(H12050,IRDeviceDetails!$A$1:$B$10000,2,FALSE)=0,"Standalone",IF(ISNUMBER(MATCH(H12050,ConfigGrouping!$D$1:$D$10000,0)),"Primary","Secondary")),"")))))))))</f>
        <v/>
      </c>
    </row>
    <row r="12051" spans="5:5" ht="15" customHeight="1" x14ac:dyDescent="0.35">
      <c r="E12051" s="11" t="str">
        <f>IF(F12051="Primary Timing Controller","Timing",IF(F12051="Secondary Timing Controller","Timing",IF(F12051="Star","Ethernet",IF(F12051="Door Controller","Security Solution",IF(F12051="Elevator Controller","Security Solution",IF(F12051="Range Extender","Security Solution",IF(F12051="Dropbox","Standalone",IF(F12051="LF Exciter","Standalone",IF(OR(F12051="Monitor",F12051="Virtual Wall"),IF(VLOOKUP(H12051,IRDeviceDetails!$A$1:$B$10000,2,FALSE)=0,"Standalone",IF(ISNUMBER(MATCH(H12051,ConfigGrouping!$D$1:$D$10000,0)),"Primary","Secondary")),"")))))))))</f>
        <v/>
      </c>
    </row>
    <row r="12052" spans="5:5" ht="15" customHeight="1" x14ac:dyDescent="0.35">
      <c r="E12052" s="11" t="str">
        <f>IF(F12052="Primary Timing Controller","Timing",IF(F12052="Secondary Timing Controller","Timing",IF(F12052="Star","Ethernet",IF(F12052="Door Controller","Security Solution",IF(F12052="Elevator Controller","Security Solution",IF(F12052="Range Extender","Security Solution",IF(F12052="Dropbox","Standalone",IF(F12052="LF Exciter","Standalone",IF(OR(F12052="Monitor",F12052="Virtual Wall"),IF(VLOOKUP(H12052,IRDeviceDetails!$A$1:$B$10000,2,FALSE)=0,"Standalone",IF(ISNUMBER(MATCH(H12052,ConfigGrouping!$D$1:$D$10000,0)),"Primary","Secondary")),"")))))))))</f>
        <v/>
      </c>
    </row>
    <row r="12053" spans="5:5" ht="15" customHeight="1" x14ac:dyDescent="0.35">
      <c r="E12053" s="11" t="str">
        <f>IF(F12053="Primary Timing Controller","Timing",IF(F12053="Secondary Timing Controller","Timing",IF(F12053="Star","Ethernet",IF(F12053="Door Controller","Security Solution",IF(F12053="Elevator Controller","Security Solution",IF(F12053="Range Extender","Security Solution",IF(F12053="Dropbox","Standalone",IF(F12053="LF Exciter","Standalone",IF(OR(F12053="Monitor",F12053="Virtual Wall"),IF(VLOOKUP(H12053,IRDeviceDetails!$A$1:$B$10000,2,FALSE)=0,"Standalone",IF(ISNUMBER(MATCH(H12053,ConfigGrouping!$D$1:$D$10000,0)),"Primary","Secondary")),"")))))))))</f>
        <v/>
      </c>
    </row>
    <row r="12054" spans="5:5" ht="15" customHeight="1" x14ac:dyDescent="0.35">
      <c r="E12054" s="11" t="str">
        <f>IF(F12054="Primary Timing Controller","Timing",IF(F12054="Secondary Timing Controller","Timing",IF(F12054="Star","Ethernet",IF(F12054="Door Controller","Security Solution",IF(F12054="Elevator Controller","Security Solution",IF(F12054="Range Extender","Security Solution",IF(F12054="Dropbox","Standalone",IF(F12054="LF Exciter","Standalone",IF(OR(F12054="Monitor",F12054="Virtual Wall"),IF(VLOOKUP(H12054,IRDeviceDetails!$A$1:$B$10000,2,FALSE)=0,"Standalone",IF(ISNUMBER(MATCH(H12054,ConfigGrouping!$D$1:$D$10000,0)),"Primary","Secondary")),"")))))))))</f>
        <v/>
      </c>
    </row>
    <row r="12055" spans="5:5" ht="15" customHeight="1" x14ac:dyDescent="0.35">
      <c r="E12055" s="11" t="str">
        <f>IF(F12055="Primary Timing Controller","Timing",IF(F12055="Secondary Timing Controller","Timing",IF(F12055="Star","Ethernet",IF(F12055="Door Controller","Security Solution",IF(F12055="Elevator Controller","Security Solution",IF(F12055="Range Extender","Security Solution",IF(F12055="Dropbox","Standalone",IF(F12055="LF Exciter","Standalone",IF(OR(F12055="Monitor",F12055="Virtual Wall"),IF(VLOOKUP(H12055,IRDeviceDetails!$A$1:$B$10000,2,FALSE)=0,"Standalone",IF(ISNUMBER(MATCH(H12055,ConfigGrouping!$D$1:$D$10000,0)),"Primary","Secondary")),"")))))))))</f>
        <v/>
      </c>
    </row>
    <row r="12056" spans="5:5" ht="15" customHeight="1" x14ac:dyDescent="0.35">
      <c r="E12056" s="11" t="str">
        <f>IF(F12056="Primary Timing Controller","Timing",IF(F12056="Secondary Timing Controller","Timing",IF(F12056="Star","Ethernet",IF(F12056="Door Controller","Security Solution",IF(F12056="Elevator Controller","Security Solution",IF(F12056="Range Extender","Security Solution",IF(F12056="Dropbox","Standalone",IF(F12056="LF Exciter","Standalone",IF(OR(F12056="Monitor",F12056="Virtual Wall"),IF(VLOOKUP(H12056,IRDeviceDetails!$A$1:$B$10000,2,FALSE)=0,"Standalone",IF(ISNUMBER(MATCH(H12056,ConfigGrouping!$D$1:$D$10000,0)),"Primary","Secondary")),"")))))))))</f>
        <v/>
      </c>
    </row>
    <row r="12057" spans="5:5" ht="15" customHeight="1" x14ac:dyDescent="0.35">
      <c r="E12057" s="11" t="str">
        <f>IF(F12057="Primary Timing Controller","Timing",IF(F12057="Secondary Timing Controller","Timing",IF(F12057="Star","Ethernet",IF(F12057="Door Controller","Security Solution",IF(F12057="Elevator Controller","Security Solution",IF(F12057="Range Extender","Security Solution",IF(F12057="Dropbox","Standalone",IF(F12057="LF Exciter","Standalone",IF(OR(F12057="Monitor",F12057="Virtual Wall"),IF(VLOOKUP(H12057,IRDeviceDetails!$A$1:$B$10000,2,FALSE)=0,"Standalone",IF(ISNUMBER(MATCH(H12057,ConfigGrouping!$D$1:$D$10000,0)),"Primary","Secondary")),"")))))))))</f>
        <v/>
      </c>
    </row>
    <row r="12058" spans="5:5" ht="15" customHeight="1" x14ac:dyDescent="0.35">
      <c r="E12058" s="11" t="str">
        <f>IF(F12058="Primary Timing Controller","Timing",IF(F12058="Secondary Timing Controller","Timing",IF(F12058="Star","Ethernet",IF(F12058="Door Controller","Security Solution",IF(F12058="Elevator Controller","Security Solution",IF(F12058="Range Extender","Security Solution",IF(F12058="Dropbox","Standalone",IF(F12058="LF Exciter","Standalone",IF(OR(F12058="Monitor",F12058="Virtual Wall"),IF(VLOOKUP(H12058,IRDeviceDetails!$A$1:$B$10000,2,FALSE)=0,"Standalone",IF(ISNUMBER(MATCH(H12058,ConfigGrouping!$D$1:$D$10000,0)),"Primary","Secondary")),"")))))))))</f>
        <v/>
      </c>
    </row>
    <row r="12059" spans="5:5" ht="15" customHeight="1" x14ac:dyDescent="0.35">
      <c r="E12059" s="11" t="str">
        <f>IF(F12059="Primary Timing Controller","Timing",IF(F12059="Secondary Timing Controller","Timing",IF(F12059="Star","Ethernet",IF(F12059="Door Controller","Security Solution",IF(F12059="Elevator Controller","Security Solution",IF(F12059="Range Extender","Security Solution",IF(F12059="Dropbox","Standalone",IF(F12059="LF Exciter","Standalone",IF(OR(F12059="Monitor",F12059="Virtual Wall"),IF(VLOOKUP(H12059,IRDeviceDetails!$A$1:$B$10000,2,FALSE)=0,"Standalone",IF(ISNUMBER(MATCH(H12059,ConfigGrouping!$D$1:$D$10000,0)),"Primary","Secondary")),"")))))))))</f>
        <v/>
      </c>
    </row>
    <row r="12060" spans="5:5" ht="15" customHeight="1" x14ac:dyDescent="0.35">
      <c r="E12060" s="11" t="str">
        <f>IF(F12060="Primary Timing Controller","Timing",IF(F12060="Secondary Timing Controller","Timing",IF(F12060="Star","Ethernet",IF(F12060="Door Controller","Security Solution",IF(F12060="Elevator Controller","Security Solution",IF(F12060="Range Extender","Security Solution",IF(F12060="Dropbox","Standalone",IF(F12060="LF Exciter","Standalone",IF(OR(F12060="Monitor",F12060="Virtual Wall"),IF(VLOOKUP(H12060,IRDeviceDetails!$A$1:$B$10000,2,FALSE)=0,"Standalone",IF(ISNUMBER(MATCH(H12060,ConfigGrouping!$D$1:$D$10000,0)),"Primary","Secondary")),"")))))))))</f>
        <v/>
      </c>
    </row>
    <row r="12061" spans="5:5" ht="15" customHeight="1" x14ac:dyDescent="0.35">
      <c r="E12061" s="11" t="str">
        <f>IF(F12061="Primary Timing Controller","Timing",IF(F12061="Secondary Timing Controller","Timing",IF(F12061="Star","Ethernet",IF(F12061="Door Controller","Security Solution",IF(F12061="Elevator Controller","Security Solution",IF(F12061="Range Extender","Security Solution",IF(F12061="Dropbox","Standalone",IF(F12061="LF Exciter","Standalone",IF(OR(F12061="Monitor",F12061="Virtual Wall"),IF(VLOOKUP(H12061,IRDeviceDetails!$A$1:$B$10000,2,FALSE)=0,"Standalone",IF(ISNUMBER(MATCH(H12061,ConfigGrouping!$D$1:$D$10000,0)),"Primary","Secondary")),"")))))))))</f>
        <v/>
      </c>
    </row>
    <row r="12062" spans="5:5" ht="15" customHeight="1" x14ac:dyDescent="0.35">
      <c r="E12062" s="11" t="str">
        <f>IF(F12062="Primary Timing Controller","Timing",IF(F12062="Secondary Timing Controller","Timing",IF(F12062="Star","Ethernet",IF(F12062="Door Controller","Security Solution",IF(F12062="Elevator Controller","Security Solution",IF(F12062="Range Extender","Security Solution",IF(F12062="Dropbox","Standalone",IF(F12062="LF Exciter","Standalone",IF(OR(F12062="Monitor",F12062="Virtual Wall"),IF(VLOOKUP(H12062,IRDeviceDetails!$A$1:$B$10000,2,FALSE)=0,"Standalone",IF(ISNUMBER(MATCH(H12062,ConfigGrouping!$D$1:$D$10000,0)),"Primary","Secondary")),"")))))))))</f>
        <v/>
      </c>
    </row>
    <row r="12063" spans="5:5" ht="15" customHeight="1" x14ac:dyDescent="0.35">
      <c r="E12063" s="11" t="str">
        <f>IF(F12063="Primary Timing Controller","Timing",IF(F12063="Secondary Timing Controller","Timing",IF(F12063="Star","Ethernet",IF(F12063="Door Controller","Security Solution",IF(F12063="Elevator Controller","Security Solution",IF(F12063="Range Extender","Security Solution",IF(F12063="Dropbox","Standalone",IF(F12063="LF Exciter","Standalone",IF(OR(F12063="Monitor",F12063="Virtual Wall"),IF(VLOOKUP(H12063,IRDeviceDetails!$A$1:$B$10000,2,FALSE)=0,"Standalone",IF(ISNUMBER(MATCH(H12063,ConfigGrouping!$D$1:$D$10000,0)),"Primary","Secondary")),"")))))))))</f>
        <v/>
      </c>
    </row>
    <row r="12064" spans="5:5" ht="15" customHeight="1" x14ac:dyDescent="0.35">
      <c r="E12064" s="11" t="str">
        <f>IF(F12064="Primary Timing Controller","Timing",IF(F12064="Secondary Timing Controller","Timing",IF(F12064="Star","Ethernet",IF(F12064="Door Controller","Security Solution",IF(F12064="Elevator Controller","Security Solution",IF(F12064="Range Extender","Security Solution",IF(F12064="Dropbox","Standalone",IF(F12064="LF Exciter","Standalone",IF(OR(F12064="Monitor",F12064="Virtual Wall"),IF(VLOOKUP(H12064,IRDeviceDetails!$A$1:$B$10000,2,FALSE)=0,"Standalone",IF(ISNUMBER(MATCH(H12064,ConfigGrouping!$D$1:$D$10000,0)),"Primary","Secondary")),"")))))))))</f>
        <v/>
      </c>
    </row>
    <row r="12065" spans="5:5" ht="15" customHeight="1" x14ac:dyDescent="0.35">
      <c r="E12065" s="11" t="str">
        <f>IF(F12065="Primary Timing Controller","Timing",IF(F12065="Secondary Timing Controller","Timing",IF(F12065="Star","Ethernet",IF(F12065="Door Controller","Security Solution",IF(F12065="Elevator Controller","Security Solution",IF(F12065="Range Extender","Security Solution",IF(F12065="Dropbox","Standalone",IF(F12065="LF Exciter","Standalone",IF(OR(F12065="Monitor",F12065="Virtual Wall"),IF(VLOOKUP(H12065,IRDeviceDetails!$A$1:$B$10000,2,FALSE)=0,"Standalone",IF(ISNUMBER(MATCH(H12065,ConfigGrouping!$D$1:$D$10000,0)),"Primary","Secondary")),"")))))))))</f>
        <v/>
      </c>
    </row>
    <row r="12066" spans="5:5" ht="15" customHeight="1" x14ac:dyDescent="0.35">
      <c r="E12066" s="11" t="str">
        <f>IF(F12066="Primary Timing Controller","Timing",IF(F12066="Secondary Timing Controller","Timing",IF(F12066="Star","Ethernet",IF(F12066="Door Controller","Security Solution",IF(F12066="Elevator Controller","Security Solution",IF(F12066="Range Extender","Security Solution",IF(F12066="Dropbox","Standalone",IF(F12066="LF Exciter","Standalone",IF(OR(F12066="Monitor",F12066="Virtual Wall"),IF(VLOOKUP(H12066,IRDeviceDetails!$A$1:$B$10000,2,FALSE)=0,"Standalone",IF(ISNUMBER(MATCH(H12066,ConfigGrouping!$D$1:$D$10000,0)),"Primary","Secondary")),"")))))))))</f>
        <v/>
      </c>
    </row>
    <row r="12067" spans="5:5" ht="15" customHeight="1" x14ac:dyDescent="0.35">
      <c r="E12067" s="11" t="str">
        <f>IF(F12067="Primary Timing Controller","Timing",IF(F12067="Secondary Timing Controller","Timing",IF(F12067="Star","Ethernet",IF(F12067="Door Controller","Security Solution",IF(F12067="Elevator Controller","Security Solution",IF(F12067="Range Extender","Security Solution",IF(F12067="Dropbox","Standalone",IF(F12067="LF Exciter","Standalone",IF(OR(F12067="Monitor",F12067="Virtual Wall"),IF(VLOOKUP(H12067,IRDeviceDetails!$A$1:$B$10000,2,FALSE)=0,"Standalone",IF(ISNUMBER(MATCH(H12067,ConfigGrouping!$D$1:$D$10000,0)),"Primary","Secondary")),"")))))))))</f>
        <v/>
      </c>
    </row>
    <row r="12068" spans="5:5" ht="15" customHeight="1" x14ac:dyDescent="0.35">
      <c r="E12068" s="11" t="str">
        <f>IF(F12068="Primary Timing Controller","Timing",IF(F12068="Secondary Timing Controller","Timing",IF(F12068="Star","Ethernet",IF(F12068="Door Controller","Security Solution",IF(F12068="Elevator Controller","Security Solution",IF(F12068="Range Extender","Security Solution",IF(F12068="Dropbox","Standalone",IF(F12068="LF Exciter","Standalone",IF(OR(F12068="Monitor",F12068="Virtual Wall"),IF(VLOOKUP(H12068,IRDeviceDetails!$A$1:$B$10000,2,FALSE)=0,"Standalone",IF(ISNUMBER(MATCH(H12068,ConfigGrouping!$D$1:$D$10000,0)),"Primary","Secondary")),"")))))))))</f>
        <v/>
      </c>
    </row>
    <row r="12069" spans="5:5" ht="15" customHeight="1" x14ac:dyDescent="0.35">
      <c r="E12069" s="11" t="str">
        <f>IF(F12069="Primary Timing Controller","Timing",IF(F12069="Secondary Timing Controller","Timing",IF(F12069="Star","Ethernet",IF(F12069="Door Controller","Security Solution",IF(F12069="Elevator Controller","Security Solution",IF(F12069="Range Extender","Security Solution",IF(F12069="Dropbox","Standalone",IF(F12069="LF Exciter","Standalone",IF(OR(F12069="Monitor",F12069="Virtual Wall"),IF(VLOOKUP(H12069,IRDeviceDetails!$A$1:$B$10000,2,FALSE)=0,"Standalone",IF(ISNUMBER(MATCH(H12069,ConfigGrouping!$D$1:$D$10000,0)),"Primary","Secondary")),"")))))))))</f>
        <v/>
      </c>
    </row>
    <row r="12070" spans="5:5" ht="15" customHeight="1" x14ac:dyDescent="0.35">
      <c r="E12070" s="11" t="str">
        <f>IF(F12070="Primary Timing Controller","Timing",IF(F12070="Secondary Timing Controller","Timing",IF(F12070="Star","Ethernet",IF(F12070="Door Controller","Security Solution",IF(F12070="Elevator Controller","Security Solution",IF(F12070="Range Extender","Security Solution",IF(F12070="Dropbox","Standalone",IF(F12070="LF Exciter","Standalone",IF(OR(F12070="Monitor",F12070="Virtual Wall"),IF(VLOOKUP(H12070,IRDeviceDetails!$A$1:$B$10000,2,FALSE)=0,"Standalone",IF(ISNUMBER(MATCH(H12070,ConfigGrouping!$D$1:$D$10000,0)),"Primary","Secondary")),"")))))))))</f>
        <v/>
      </c>
    </row>
    <row r="12071" spans="5:5" ht="15" customHeight="1" x14ac:dyDescent="0.35">
      <c r="E12071" s="11" t="str">
        <f>IF(F12071="Primary Timing Controller","Timing",IF(F12071="Secondary Timing Controller","Timing",IF(F12071="Star","Ethernet",IF(F12071="Door Controller","Security Solution",IF(F12071="Elevator Controller","Security Solution",IF(F12071="Range Extender","Security Solution",IF(F12071="Dropbox","Standalone",IF(F12071="LF Exciter","Standalone",IF(OR(F12071="Monitor",F12071="Virtual Wall"),IF(VLOOKUP(H12071,IRDeviceDetails!$A$1:$B$10000,2,FALSE)=0,"Standalone",IF(ISNUMBER(MATCH(H12071,ConfigGrouping!$D$1:$D$10000,0)),"Primary","Secondary")),"")))))))))</f>
        <v/>
      </c>
    </row>
    <row r="12072" spans="5:5" ht="15" customHeight="1" x14ac:dyDescent="0.35">
      <c r="E12072" s="11" t="str">
        <f>IF(F12072="Primary Timing Controller","Timing",IF(F12072="Secondary Timing Controller","Timing",IF(F12072="Star","Ethernet",IF(F12072="Door Controller","Security Solution",IF(F12072="Elevator Controller","Security Solution",IF(F12072="Range Extender","Security Solution",IF(F12072="Dropbox","Standalone",IF(F12072="LF Exciter","Standalone",IF(OR(F12072="Monitor",F12072="Virtual Wall"),IF(VLOOKUP(H12072,IRDeviceDetails!$A$1:$B$10000,2,FALSE)=0,"Standalone",IF(ISNUMBER(MATCH(H12072,ConfigGrouping!$D$1:$D$10000,0)),"Primary","Secondary")),"")))))))))</f>
        <v/>
      </c>
    </row>
    <row r="12073" spans="5:5" ht="15" customHeight="1" x14ac:dyDescent="0.35">
      <c r="E12073" s="11" t="str">
        <f>IF(F12073="Primary Timing Controller","Timing",IF(F12073="Secondary Timing Controller","Timing",IF(F12073="Star","Ethernet",IF(F12073="Door Controller","Security Solution",IF(F12073="Elevator Controller","Security Solution",IF(F12073="Range Extender","Security Solution",IF(F12073="Dropbox","Standalone",IF(F12073="LF Exciter","Standalone",IF(OR(F12073="Monitor",F12073="Virtual Wall"),IF(VLOOKUP(H12073,IRDeviceDetails!$A$1:$B$10000,2,FALSE)=0,"Standalone",IF(ISNUMBER(MATCH(H12073,ConfigGrouping!$D$1:$D$10000,0)),"Primary","Secondary")),"")))))))))</f>
        <v/>
      </c>
    </row>
    <row r="12074" spans="5:5" ht="15" customHeight="1" x14ac:dyDescent="0.35">
      <c r="E12074" s="11" t="str">
        <f>IF(F12074="Primary Timing Controller","Timing",IF(F12074="Secondary Timing Controller","Timing",IF(F12074="Star","Ethernet",IF(F12074="Door Controller","Security Solution",IF(F12074="Elevator Controller","Security Solution",IF(F12074="Range Extender","Security Solution",IF(F12074="Dropbox","Standalone",IF(F12074="LF Exciter","Standalone",IF(OR(F12074="Monitor",F12074="Virtual Wall"),IF(VLOOKUP(H12074,IRDeviceDetails!$A$1:$B$10000,2,FALSE)=0,"Standalone",IF(ISNUMBER(MATCH(H12074,ConfigGrouping!$D$1:$D$10000,0)),"Primary","Secondary")),"")))))))))</f>
        <v/>
      </c>
    </row>
    <row r="12075" spans="5:5" ht="15" customHeight="1" x14ac:dyDescent="0.35">
      <c r="E12075" s="11" t="str">
        <f>IF(F12075="Primary Timing Controller","Timing",IF(F12075="Secondary Timing Controller","Timing",IF(F12075="Star","Ethernet",IF(F12075="Door Controller","Security Solution",IF(F12075="Elevator Controller","Security Solution",IF(F12075="Range Extender","Security Solution",IF(F12075="Dropbox","Standalone",IF(F12075="LF Exciter","Standalone",IF(OR(F12075="Monitor",F12075="Virtual Wall"),IF(VLOOKUP(H12075,IRDeviceDetails!$A$1:$B$10000,2,FALSE)=0,"Standalone",IF(ISNUMBER(MATCH(H12075,ConfigGrouping!$D$1:$D$10000,0)),"Primary","Secondary")),"")))))))))</f>
        <v/>
      </c>
    </row>
    <row r="12076" spans="5:5" ht="15" customHeight="1" x14ac:dyDescent="0.35">
      <c r="E12076" s="11" t="str">
        <f>IF(F12076="Primary Timing Controller","Timing",IF(F12076="Secondary Timing Controller","Timing",IF(F12076="Star","Ethernet",IF(F12076="Door Controller","Security Solution",IF(F12076="Elevator Controller","Security Solution",IF(F12076="Range Extender","Security Solution",IF(F12076="Dropbox","Standalone",IF(F12076="LF Exciter","Standalone",IF(OR(F12076="Monitor",F12076="Virtual Wall"),IF(VLOOKUP(H12076,IRDeviceDetails!$A$1:$B$10000,2,FALSE)=0,"Standalone",IF(ISNUMBER(MATCH(H12076,ConfigGrouping!$D$1:$D$10000,0)),"Primary","Secondary")),"")))))))))</f>
        <v/>
      </c>
    </row>
    <row r="12077" spans="5:5" ht="15" customHeight="1" x14ac:dyDescent="0.35">
      <c r="E12077" s="11" t="str">
        <f>IF(F12077="Primary Timing Controller","Timing",IF(F12077="Secondary Timing Controller","Timing",IF(F12077="Star","Ethernet",IF(F12077="Door Controller","Security Solution",IF(F12077="Elevator Controller","Security Solution",IF(F12077="Range Extender","Security Solution",IF(F12077="Dropbox","Standalone",IF(F12077="LF Exciter","Standalone",IF(OR(F12077="Monitor",F12077="Virtual Wall"),IF(VLOOKUP(H12077,IRDeviceDetails!$A$1:$B$10000,2,FALSE)=0,"Standalone",IF(ISNUMBER(MATCH(H12077,ConfigGrouping!$D$1:$D$10000,0)),"Primary","Secondary")),"")))))))))</f>
        <v/>
      </c>
    </row>
    <row r="12078" spans="5:5" ht="15" customHeight="1" x14ac:dyDescent="0.35">
      <c r="E12078" s="11" t="str">
        <f>IF(F12078="Primary Timing Controller","Timing",IF(F12078="Secondary Timing Controller","Timing",IF(F12078="Star","Ethernet",IF(F12078="Door Controller","Security Solution",IF(F12078="Elevator Controller","Security Solution",IF(F12078="Range Extender","Security Solution",IF(F12078="Dropbox","Standalone",IF(F12078="LF Exciter","Standalone",IF(OR(F12078="Monitor",F12078="Virtual Wall"),IF(VLOOKUP(H12078,IRDeviceDetails!$A$1:$B$10000,2,FALSE)=0,"Standalone",IF(ISNUMBER(MATCH(H12078,ConfigGrouping!$D$1:$D$10000,0)),"Primary","Secondary")),"")))))))))</f>
        <v/>
      </c>
    </row>
    <row r="12079" spans="5:5" ht="15" customHeight="1" x14ac:dyDescent="0.35">
      <c r="E12079" s="11" t="str">
        <f>IF(F12079="Primary Timing Controller","Timing",IF(F12079="Secondary Timing Controller","Timing",IF(F12079="Star","Ethernet",IF(F12079="Door Controller","Security Solution",IF(F12079="Elevator Controller","Security Solution",IF(F12079="Range Extender","Security Solution",IF(F12079="Dropbox","Standalone",IF(F12079="LF Exciter","Standalone",IF(OR(F12079="Monitor",F12079="Virtual Wall"),IF(VLOOKUP(H12079,IRDeviceDetails!$A$1:$B$10000,2,FALSE)=0,"Standalone",IF(ISNUMBER(MATCH(H12079,ConfigGrouping!$D$1:$D$10000,0)),"Primary","Secondary")),"")))))))))</f>
        <v/>
      </c>
    </row>
    <row r="12080" spans="5:5" ht="15" customHeight="1" x14ac:dyDescent="0.35">
      <c r="E12080" s="11" t="str">
        <f>IF(F12080="Primary Timing Controller","Timing",IF(F12080="Secondary Timing Controller","Timing",IF(F12080="Star","Ethernet",IF(F12080="Door Controller","Security Solution",IF(F12080="Elevator Controller","Security Solution",IF(F12080="Range Extender","Security Solution",IF(F12080="Dropbox","Standalone",IF(F12080="LF Exciter","Standalone",IF(OR(F12080="Monitor",F12080="Virtual Wall"),IF(VLOOKUP(H12080,IRDeviceDetails!$A$1:$B$10000,2,FALSE)=0,"Standalone",IF(ISNUMBER(MATCH(H12080,ConfigGrouping!$D$1:$D$10000,0)),"Primary","Secondary")),"")))))))))</f>
        <v/>
      </c>
    </row>
    <row r="12081" spans="5:5" ht="15" customHeight="1" x14ac:dyDescent="0.35">
      <c r="E12081" s="11" t="str">
        <f>IF(F12081="Primary Timing Controller","Timing",IF(F12081="Secondary Timing Controller","Timing",IF(F12081="Star","Ethernet",IF(F12081="Door Controller","Security Solution",IF(F12081="Elevator Controller","Security Solution",IF(F12081="Range Extender","Security Solution",IF(F12081="Dropbox","Standalone",IF(F12081="LF Exciter","Standalone",IF(OR(F12081="Monitor",F12081="Virtual Wall"),IF(VLOOKUP(H12081,IRDeviceDetails!$A$1:$B$10000,2,FALSE)=0,"Standalone",IF(ISNUMBER(MATCH(H12081,ConfigGrouping!$D$1:$D$10000,0)),"Primary","Secondary")),"")))))))))</f>
        <v/>
      </c>
    </row>
    <row r="12082" spans="5:5" ht="15" customHeight="1" x14ac:dyDescent="0.35">
      <c r="E12082" s="11" t="str">
        <f>IF(F12082="Primary Timing Controller","Timing",IF(F12082="Secondary Timing Controller","Timing",IF(F12082="Star","Ethernet",IF(F12082="Door Controller","Security Solution",IF(F12082="Elevator Controller","Security Solution",IF(F12082="Range Extender","Security Solution",IF(F12082="Dropbox","Standalone",IF(F12082="LF Exciter","Standalone",IF(OR(F12082="Monitor",F12082="Virtual Wall"),IF(VLOOKUP(H12082,IRDeviceDetails!$A$1:$B$10000,2,FALSE)=0,"Standalone",IF(ISNUMBER(MATCH(H12082,ConfigGrouping!$D$1:$D$10000,0)),"Primary","Secondary")),"")))))))))</f>
        <v/>
      </c>
    </row>
    <row r="12083" spans="5:5" ht="15" customHeight="1" x14ac:dyDescent="0.35">
      <c r="E12083" s="11" t="str">
        <f>IF(F12083="Primary Timing Controller","Timing",IF(F12083="Secondary Timing Controller","Timing",IF(F12083="Star","Ethernet",IF(F12083="Door Controller","Security Solution",IF(F12083="Elevator Controller","Security Solution",IF(F12083="Range Extender","Security Solution",IF(F12083="Dropbox","Standalone",IF(F12083="LF Exciter","Standalone",IF(OR(F12083="Monitor",F12083="Virtual Wall"),IF(VLOOKUP(H12083,IRDeviceDetails!$A$1:$B$10000,2,FALSE)=0,"Standalone",IF(ISNUMBER(MATCH(H12083,ConfigGrouping!$D$1:$D$10000,0)),"Primary","Secondary")),"")))))))))</f>
        <v/>
      </c>
    </row>
    <row r="12084" spans="5:5" ht="15" customHeight="1" x14ac:dyDescent="0.35">
      <c r="E12084" s="11" t="str">
        <f>IF(F12084="Primary Timing Controller","Timing",IF(F12084="Secondary Timing Controller","Timing",IF(F12084="Star","Ethernet",IF(F12084="Door Controller","Security Solution",IF(F12084="Elevator Controller","Security Solution",IF(F12084="Range Extender","Security Solution",IF(F12084="Dropbox","Standalone",IF(F12084="LF Exciter","Standalone",IF(OR(F12084="Monitor",F12084="Virtual Wall"),IF(VLOOKUP(H12084,IRDeviceDetails!$A$1:$B$10000,2,FALSE)=0,"Standalone",IF(ISNUMBER(MATCH(H12084,ConfigGrouping!$D$1:$D$10000,0)),"Primary","Secondary")),"")))))))))</f>
        <v/>
      </c>
    </row>
    <row r="12085" spans="5:5" ht="15" customHeight="1" x14ac:dyDescent="0.35">
      <c r="E12085" s="11" t="str">
        <f>IF(F12085="Primary Timing Controller","Timing",IF(F12085="Secondary Timing Controller","Timing",IF(F12085="Star","Ethernet",IF(F12085="Door Controller","Security Solution",IF(F12085="Elevator Controller","Security Solution",IF(F12085="Range Extender","Security Solution",IF(F12085="Dropbox","Standalone",IF(F12085="LF Exciter","Standalone",IF(OR(F12085="Monitor",F12085="Virtual Wall"),IF(VLOOKUP(H12085,IRDeviceDetails!$A$1:$B$10000,2,FALSE)=0,"Standalone",IF(ISNUMBER(MATCH(H12085,ConfigGrouping!$D$1:$D$10000,0)),"Primary","Secondary")),"")))))))))</f>
        <v/>
      </c>
    </row>
    <row r="12086" spans="5:5" ht="15" customHeight="1" x14ac:dyDescent="0.35">
      <c r="E12086" s="11" t="str">
        <f>IF(F12086="Primary Timing Controller","Timing",IF(F12086="Secondary Timing Controller","Timing",IF(F12086="Star","Ethernet",IF(F12086="Door Controller","Security Solution",IF(F12086="Elevator Controller","Security Solution",IF(F12086="Range Extender","Security Solution",IF(F12086="Dropbox","Standalone",IF(F12086="LF Exciter","Standalone",IF(OR(F12086="Monitor",F12086="Virtual Wall"),IF(VLOOKUP(H12086,IRDeviceDetails!$A$1:$B$10000,2,FALSE)=0,"Standalone",IF(ISNUMBER(MATCH(H12086,ConfigGrouping!$D$1:$D$10000,0)),"Primary","Secondary")),"")))))))))</f>
        <v/>
      </c>
    </row>
    <row r="12087" spans="5:5" ht="15" customHeight="1" x14ac:dyDescent="0.35">
      <c r="E12087" s="11" t="str">
        <f>IF(F12087="Primary Timing Controller","Timing",IF(F12087="Secondary Timing Controller","Timing",IF(F12087="Star","Ethernet",IF(F12087="Door Controller","Security Solution",IF(F12087="Elevator Controller","Security Solution",IF(F12087="Range Extender","Security Solution",IF(F12087="Dropbox","Standalone",IF(F12087="LF Exciter","Standalone",IF(OR(F12087="Monitor",F12087="Virtual Wall"),IF(VLOOKUP(H12087,IRDeviceDetails!$A$1:$B$10000,2,FALSE)=0,"Standalone",IF(ISNUMBER(MATCH(H12087,ConfigGrouping!$D$1:$D$10000,0)),"Primary","Secondary")),"")))))))))</f>
        <v/>
      </c>
    </row>
    <row r="12088" spans="5:5" ht="15" customHeight="1" x14ac:dyDescent="0.35">
      <c r="E12088" s="11" t="str">
        <f>IF(F12088="Primary Timing Controller","Timing",IF(F12088="Secondary Timing Controller","Timing",IF(F12088="Star","Ethernet",IF(F12088="Door Controller","Security Solution",IF(F12088="Elevator Controller","Security Solution",IF(F12088="Range Extender","Security Solution",IF(F12088="Dropbox","Standalone",IF(F12088="LF Exciter","Standalone",IF(OR(F12088="Monitor",F12088="Virtual Wall"),IF(VLOOKUP(H12088,IRDeviceDetails!$A$1:$B$10000,2,FALSE)=0,"Standalone",IF(ISNUMBER(MATCH(H12088,ConfigGrouping!$D$1:$D$10000,0)),"Primary","Secondary")),"")))))))))</f>
        <v/>
      </c>
    </row>
    <row r="12089" spans="5:5" ht="15" customHeight="1" x14ac:dyDescent="0.35">
      <c r="E12089" s="11" t="str">
        <f>IF(F12089="Primary Timing Controller","Timing",IF(F12089="Secondary Timing Controller","Timing",IF(F12089="Star","Ethernet",IF(F12089="Door Controller","Security Solution",IF(F12089="Elevator Controller","Security Solution",IF(F12089="Range Extender","Security Solution",IF(F12089="Dropbox","Standalone",IF(F12089="LF Exciter","Standalone",IF(OR(F12089="Monitor",F12089="Virtual Wall"),IF(VLOOKUP(H12089,IRDeviceDetails!$A$1:$B$10000,2,FALSE)=0,"Standalone",IF(ISNUMBER(MATCH(H12089,ConfigGrouping!$D$1:$D$10000,0)),"Primary","Secondary")),"")))))))))</f>
        <v/>
      </c>
    </row>
    <row r="12090" spans="5:5" ht="15" customHeight="1" x14ac:dyDescent="0.35">
      <c r="E12090" s="11" t="str">
        <f>IF(F12090="Primary Timing Controller","Timing",IF(F12090="Secondary Timing Controller","Timing",IF(F12090="Star","Ethernet",IF(F12090="Door Controller","Security Solution",IF(F12090="Elevator Controller","Security Solution",IF(F12090="Range Extender","Security Solution",IF(F12090="Dropbox","Standalone",IF(F12090="LF Exciter","Standalone",IF(OR(F12090="Monitor",F12090="Virtual Wall"),IF(VLOOKUP(H12090,IRDeviceDetails!$A$1:$B$10000,2,FALSE)=0,"Standalone",IF(ISNUMBER(MATCH(H12090,ConfigGrouping!$D$1:$D$10000,0)),"Primary","Secondary")),"")))))))))</f>
        <v/>
      </c>
    </row>
    <row r="12091" spans="5:5" ht="15" customHeight="1" x14ac:dyDescent="0.35">
      <c r="E12091" s="11" t="str">
        <f>IF(F12091="Primary Timing Controller","Timing",IF(F12091="Secondary Timing Controller","Timing",IF(F12091="Star","Ethernet",IF(F12091="Door Controller","Security Solution",IF(F12091="Elevator Controller","Security Solution",IF(F12091="Range Extender","Security Solution",IF(F12091="Dropbox","Standalone",IF(F12091="LF Exciter","Standalone",IF(OR(F12091="Monitor",F12091="Virtual Wall"),IF(VLOOKUP(H12091,IRDeviceDetails!$A$1:$B$10000,2,FALSE)=0,"Standalone",IF(ISNUMBER(MATCH(H12091,ConfigGrouping!$D$1:$D$10000,0)),"Primary","Secondary")),"")))))))))</f>
        <v/>
      </c>
    </row>
    <row r="12092" spans="5:5" ht="15" customHeight="1" x14ac:dyDescent="0.35">
      <c r="E12092" s="11" t="str">
        <f>IF(F12092="Primary Timing Controller","Timing",IF(F12092="Secondary Timing Controller","Timing",IF(F12092="Star","Ethernet",IF(F12092="Door Controller","Security Solution",IF(F12092="Elevator Controller","Security Solution",IF(F12092="Range Extender","Security Solution",IF(F12092="Dropbox","Standalone",IF(F12092="LF Exciter","Standalone",IF(OR(F12092="Monitor",F12092="Virtual Wall"),IF(VLOOKUP(H12092,IRDeviceDetails!$A$1:$B$10000,2,FALSE)=0,"Standalone",IF(ISNUMBER(MATCH(H12092,ConfigGrouping!$D$1:$D$10000,0)),"Primary","Secondary")),"")))))))))</f>
        <v/>
      </c>
    </row>
    <row r="12093" spans="5:5" ht="15" customHeight="1" x14ac:dyDescent="0.35">
      <c r="E12093" s="11" t="str">
        <f>IF(F12093="Primary Timing Controller","Timing",IF(F12093="Secondary Timing Controller","Timing",IF(F12093="Star","Ethernet",IF(F12093="Door Controller","Security Solution",IF(F12093="Elevator Controller","Security Solution",IF(F12093="Range Extender","Security Solution",IF(F12093="Dropbox","Standalone",IF(F12093="LF Exciter","Standalone",IF(OR(F12093="Monitor",F12093="Virtual Wall"),IF(VLOOKUP(H12093,IRDeviceDetails!$A$1:$B$10000,2,FALSE)=0,"Standalone",IF(ISNUMBER(MATCH(H12093,ConfigGrouping!$D$1:$D$10000,0)),"Primary","Secondary")),"")))))))))</f>
        <v/>
      </c>
    </row>
    <row r="12094" spans="5:5" ht="15" customHeight="1" x14ac:dyDescent="0.35">
      <c r="E12094" s="11" t="str">
        <f>IF(F12094="Primary Timing Controller","Timing",IF(F12094="Secondary Timing Controller","Timing",IF(F12094="Star","Ethernet",IF(F12094="Door Controller","Security Solution",IF(F12094="Elevator Controller","Security Solution",IF(F12094="Range Extender","Security Solution",IF(F12094="Dropbox","Standalone",IF(F12094="LF Exciter","Standalone",IF(OR(F12094="Monitor",F12094="Virtual Wall"),IF(VLOOKUP(H12094,IRDeviceDetails!$A$1:$B$10000,2,FALSE)=0,"Standalone",IF(ISNUMBER(MATCH(H12094,ConfigGrouping!$D$1:$D$10000,0)),"Primary","Secondary")),"")))))))))</f>
        <v/>
      </c>
    </row>
    <row r="12095" spans="5:5" ht="15" customHeight="1" x14ac:dyDescent="0.35">
      <c r="E12095" s="11" t="str">
        <f>IF(F12095="Primary Timing Controller","Timing",IF(F12095="Secondary Timing Controller","Timing",IF(F12095="Star","Ethernet",IF(F12095="Door Controller","Security Solution",IF(F12095="Elevator Controller","Security Solution",IF(F12095="Range Extender","Security Solution",IF(F12095="Dropbox","Standalone",IF(F12095="LF Exciter","Standalone",IF(OR(F12095="Monitor",F12095="Virtual Wall"),IF(VLOOKUP(H12095,IRDeviceDetails!$A$1:$B$10000,2,FALSE)=0,"Standalone",IF(ISNUMBER(MATCH(H12095,ConfigGrouping!$D$1:$D$10000,0)),"Primary","Secondary")),"")))))))))</f>
        <v/>
      </c>
    </row>
    <row r="12096" spans="5:5" ht="15" customHeight="1" x14ac:dyDescent="0.35">
      <c r="E12096" s="11" t="str">
        <f>IF(F12096="Primary Timing Controller","Timing",IF(F12096="Secondary Timing Controller","Timing",IF(F12096="Star","Ethernet",IF(F12096="Door Controller","Security Solution",IF(F12096="Elevator Controller","Security Solution",IF(F12096="Range Extender","Security Solution",IF(F12096="Dropbox","Standalone",IF(F12096="LF Exciter","Standalone",IF(OR(F12096="Monitor",F12096="Virtual Wall"),IF(VLOOKUP(H12096,IRDeviceDetails!$A$1:$B$10000,2,FALSE)=0,"Standalone",IF(ISNUMBER(MATCH(H12096,ConfigGrouping!$D$1:$D$10000,0)),"Primary","Secondary")),"")))))))))</f>
        <v/>
      </c>
    </row>
    <row r="12097" spans="5:5" ht="15" customHeight="1" x14ac:dyDescent="0.35">
      <c r="E12097" s="11" t="str">
        <f>IF(F12097="Primary Timing Controller","Timing",IF(F12097="Secondary Timing Controller","Timing",IF(F12097="Star","Ethernet",IF(F12097="Door Controller","Security Solution",IF(F12097="Elevator Controller","Security Solution",IF(F12097="Range Extender","Security Solution",IF(F12097="Dropbox","Standalone",IF(F12097="LF Exciter","Standalone",IF(OR(F12097="Monitor",F12097="Virtual Wall"),IF(VLOOKUP(H12097,IRDeviceDetails!$A$1:$B$10000,2,FALSE)=0,"Standalone",IF(ISNUMBER(MATCH(H12097,ConfigGrouping!$D$1:$D$10000,0)),"Primary","Secondary")),"")))))))))</f>
        <v/>
      </c>
    </row>
    <row r="12098" spans="5:5" ht="15" customHeight="1" x14ac:dyDescent="0.35">
      <c r="E12098" s="11" t="str">
        <f>IF(F12098="Primary Timing Controller","Timing",IF(F12098="Secondary Timing Controller","Timing",IF(F12098="Star","Ethernet",IF(F12098="Door Controller","Security Solution",IF(F12098="Elevator Controller","Security Solution",IF(F12098="Range Extender","Security Solution",IF(F12098="Dropbox","Standalone",IF(F12098="LF Exciter","Standalone",IF(OR(F12098="Monitor",F12098="Virtual Wall"),IF(VLOOKUP(H12098,IRDeviceDetails!$A$1:$B$10000,2,FALSE)=0,"Standalone",IF(ISNUMBER(MATCH(H12098,ConfigGrouping!$D$1:$D$10000,0)),"Primary","Secondary")),"")))))))))</f>
        <v/>
      </c>
    </row>
    <row r="12099" spans="5:5" ht="15" customHeight="1" x14ac:dyDescent="0.35">
      <c r="E12099" s="11" t="str">
        <f>IF(F12099="Primary Timing Controller","Timing",IF(F12099="Secondary Timing Controller","Timing",IF(F12099="Star","Ethernet",IF(F12099="Door Controller","Security Solution",IF(F12099="Elevator Controller","Security Solution",IF(F12099="Range Extender","Security Solution",IF(F12099="Dropbox","Standalone",IF(F12099="LF Exciter","Standalone",IF(OR(F12099="Monitor",F12099="Virtual Wall"),IF(VLOOKUP(H12099,IRDeviceDetails!$A$1:$B$10000,2,FALSE)=0,"Standalone",IF(ISNUMBER(MATCH(H12099,ConfigGrouping!$D$1:$D$10000,0)),"Primary","Secondary")),"")))))))))</f>
        <v/>
      </c>
    </row>
    <row r="12100" spans="5:5" ht="15" customHeight="1" x14ac:dyDescent="0.35">
      <c r="E12100" s="11" t="str">
        <f>IF(F12100="Primary Timing Controller","Timing",IF(F12100="Secondary Timing Controller","Timing",IF(F12100="Star","Ethernet",IF(F12100="Door Controller","Security Solution",IF(F12100="Elevator Controller","Security Solution",IF(F12100="Range Extender","Security Solution",IF(F12100="Dropbox","Standalone",IF(F12100="LF Exciter","Standalone",IF(OR(F12100="Monitor",F12100="Virtual Wall"),IF(VLOOKUP(H12100,IRDeviceDetails!$A$1:$B$10000,2,FALSE)=0,"Standalone",IF(ISNUMBER(MATCH(H12100,ConfigGrouping!$D$1:$D$10000,0)),"Primary","Secondary")),"")))))))))</f>
        <v/>
      </c>
    </row>
    <row r="12101" spans="5:5" ht="15" customHeight="1" x14ac:dyDescent="0.35">
      <c r="E12101" s="11" t="str">
        <f>IF(F12101="Primary Timing Controller","Timing",IF(F12101="Secondary Timing Controller","Timing",IF(F12101="Star","Ethernet",IF(F12101="Door Controller","Security Solution",IF(F12101="Elevator Controller","Security Solution",IF(F12101="Range Extender","Security Solution",IF(F12101="Dropbox","Standalone",IF(F12101="LF Exciter","Standalone",IF(OR(F12101="Monitor",F12101="Virtual Wall"),IF(VLOOKUP(H12101,IRDeviceDetails!$A$1:$B$10000,2,FALSE)=0,"Standalone",IF(ISNUMBER(MATCH(H12101,ConfigGrouping!$D$1:$D$10000,0)),"Primary","Secondary")),"")))))))))</f>
        <v/>
      </c>
    </row>
    <row r="12102" spans="5:5" ht="15" customHeight="1" x14ac:dyDescent="0.35">
      <c r="E12102" s="11" t="str">
        <f>IF(F12102="Primary Timing Controller","Timing",IF(F12102="Secondary Timing Controller","Timing",IF(F12102="Star","Ethernet",IF(F12102="Door Controller","Security Solution",IF(F12102="Elevator Controller","Security Solution",IF(F12102="Range Extender","Security Solution",IF(F12102="Dropbox","Standalone",IF(F12102="LF Exciter","Standalone",IF(OR(F12102="Monitor",F12102="Virtual Wall"),IF(VLOOKUP(H12102,IRDeviceDetails!$A$1:$B$10000,2,FALSE)=0,"Standalone",IF(ISNUMBER(MATCH(H12102,ConfigGrouping!$D$1:$D$10000,0)),"Primary","Secondary")),"")))))))))</f>
        <v/>
      </c>
    </row>
    <row r="12103" spans="5:5" ht="15" customHeight="1" x14ac:dyDescent="0.35">
      <c r="E12103" s="11" t="str">
        <f>IF(F12103="Primary Timing Controller","Timing",IF(F12103="Secondary Timing Controller","Timing",IF(F12103="Star","Ethernet",IF(F12103="Door Controller","Security Solution",IF(F12103="Elevator Controller","Security Solution",IF(F12103="Range Extender","Security Solution",IF(F12103="Dropbox","Standalone",IF(F12103="LF Exciter","Standalone",IF(OR(F12103="Monitor",F12103="Virtual Wall"),IF(VLOOKUP(H12103,IRDeviceDetails!$A$1:$B$10000,2,FALSE)=0,"Standalone",IF(ISNUMBER(MATCH(H12103,ConfigGrouping!$D$1:$D$10000,0)),"Primary","Secondary")),"")))))))))</f>
        <v/>
      </c>
    </row>
    <row r="12104" spans="5:5" ht="15" customHeight="1" x14ac:dyDescent="0.35">
      <c r="E12104" s="11" t="str">
        <f>IF(F12104="Primary Timing Controller","Timing",IF(F12104="Secondary Timing Controller","Timing",IF(F12104="Star","Ethernet",IF(F12104="Door Controller","Security Solution",IF(F12104="Elevator Controller","Security Solution",IF(F12104="Range Extender","Security Solution",IF(F12104="Dropbox","Standalone",IF(F12104="LF Exciter","Standalone",IF(OR(F12104="Monitor",F12104="Virtual Wall"),IF(VLOOKUP(H12104,IRDeviceDetails!$A$1:$B$10000,2,FALSE)=0,"Standalone",IF(ISNUMBER(MATCH(H12104,ConfigGrouping!$D$1:$D$10000,0)),"Primary","Secondary")),"")))))))))</f>
        <v/>
      </c>
    </row>
    <row r="12105" spans="5:5" ht="15" customHeight="1" x14ac:dyDescent="0.35">
      <c r="E12105" s="11" t="str">
        <f>IF(F12105="Primary Timing Controller","Timing",IF(F12105="Secondary Timing Controller","Timing",IF(F12105="Star","Ethernet",IF(F12105="Door Controller","Security Solution",IF(F12105="Elevator Controller","Security Solution",IF(F12105="Range Extender","Security Solution",IF(F12105="Dropbox","Standalone",IF(F12105="LF Exciter","Standalone",IF(OR(F12105="Monitor",F12105="Virtual Wall"),IF(VLOOKUP(H12105,IRDeviceDetails!$A$1:$B$10000,2,FALSE)=0,"Standalone",IF(ISNUMBER(MATCH(H12105,ConfigGrouping!$D$1:$D$10000,0)),"Primary","Secondary")),"")))))))))</f>
        <v/>
      </c>
    </row>
    <row r="12106" spans="5:5" ht="15" customHeight="1" x14ac:dyDescent="0.35">
      <c r="E12106" s="11" t="str">
        <f>IF(F12106="Primary Timing Controller","Timing",IF(F12106="Secondary Timing Controller","Timing",IF(F12106="Star","Ethernet",IF(F12106="Door Controller","Security Solution",IF(F12106="Elevator Controller","Security Solution",IF(F12106="Range Extender","Security Solution",IF(F12106="Dropbox","Standalone",IF(F12106="LF Exciter","Standalone",IF(OR(F12106="Monitor",F12106="Virtual Wall"),IF(VLOOKUP(H12106,IRDeviceDetails!$A$1:$B$10000,2,FALSE)=0,"Standalone",IF(ISNUMBER(MATCH(H12106,ConfigGrouping!$D$1:$D$10000,0)),"Primary","Secondary")),"")))))))))</f>
        <v/>
      </c>
    </row>
    <row r="12107" spans="5:5" ht="15" customHeight="1" x14ac:dyDescent="0.35">
      <c r="E12107" s="11" t="str">
        <f>IF(F12107="Primary Timing Controller","Timing",IF(F12107="Secondary Timing Controller","Timing",IF(F12107="Star","Ethernet",IF(F12107="Door Controller","Security Solution",IF(F12107="Elevator Controller","Security Solution",IF(F12107="Range Extender","Security Solution",IF(F12107="Dropbox","Standalone",IF(F12107="LF Exciter","Standalone",IF(OR(F12107="Monitor",F12107="Virtual Wall"),IF(VLOOKUP(H12107,IRDeviceDetails!$A$1:$B$10000,2,FALSE)=0,"Standalone",IF(ISNUMBER(MATCH(H12107,ConfigGrouping!$D$1:$D$10000,0)),"Primary","Secondary")),"")))))))))</f>
        <v/>
      </c>
    </row>
    <row r="12108" spans="5:5" ht="15" customHeight="1" x14ac:dyDescent="0.35">
      <c r="E12108" s="11" t="str">
        <f>IF(F12108="Primary Timing Controller","Timing",IF(F12108="Secondary Timing Controller","Timing",IF(F12108="Star","Ethernet",IF(F12108="Door Controller","Security Solution",IF(F12108="Elevator Controller","Security Solution",IF(F12108="Range Extender","Security Solution",IF(F12108="Dropbox","Standalone",IF(F12108="LF Exciter","Standalone",IF(OR(F12108="Monitor",F12108="Virtual Wall"),IF(VLOOKUP(H12108,IRDeviceDetails!$A$1:$B$10000,2,FALSE)=0,"Standalone",IF(ISNUMBER(MATCH(H12108,ConfigGrouping!$D$1:$D$10000,0)),"Primary","Secondary")),"")))))))))</f>
        <v/>
      </c>
    </row>
    <row r="12109" spans="5:5" ht="15" customHeight="1" x14ac:dyDescent="0.35">
      <c r="E12109" s="11" t="str">
        <f>IF(F12109="Primary Timing Controller","Timing",IF(F12109="Secondary Timing Controller","Timing",IF(F12109="Star","Ethernet",IF(F12109="Door Controller","Security Solution",IF(F12109="Elevator Controller","Security Solution",IF(F12109="Range Extender","Security Solution",IF(F12109="Dropbox","Standalone",IF(F12109="LF Exciter","Standalone",IF(OR(F12109="Monitor",F12109="Virtual Wall"),IF(VLOOKUP(H12109,IRDeviceDetails!$A$1:$B$10000,2,FALSE)=0,"Standalone",IF(ISNUMBER(MATCH(H12109,ConfigGrouping!$D$1:$D$10000,0)),"Primary","Secondary")),"")))))))))</f>
        <v/>
      </c>
    </row>
    <row r="12110" spans="5:5" ht="15" customHeight="1" x14ac:dyDescent="0.35">
      <c r="E12110" s="11" t="str">
        <f>IF(F12110="Primary Timing Controller","Timing",IF(F12110="Secondary Timing Controller","Timing",IF(F12110="Star","Ethernet",IF(F12110="Door Controller","Security Solution",IF(F12110="Elevator Controller","Security Solution",IF(F12110="Range Extender","Security Solution",IF(F12110="Dropbox","Standalone",IF(F12110="LF Exciter","Standalone",IF(OR(F12110="Monitor",F12110="Virtual Wall"),IF(VLOOKUP(H12110,IRDeviceDetails!$A$1:$B$10000,2,FALSE)=0,"Standalone",IF(ISNUMBER(MATCH(H12110,ConfigGrouping!$D$1:$D$10000,0)),"Primary","Secondary")),"")))))))))</f>
        <v/>
      </c>
    </row>
    <row r="12111" spans="5:5" ht="15" customHeight="1" x14ac:dyDescent="0.35">
      <c r="E12111" s="11" t="str">
        <f>IF(F12111="Primary Timing Controller","Timing",IF(F12111="Secondary Timing Controller","Timing",IF(F12111="Star","Ethernet",IF(F12111="Door Controller","Security Solution",IF(F12111="Elevator Controller","Security Solution",IF(F12111="Range Extender","Security Solution",IF(F12111="Dropbox","Standalone",IF(F12111="LF Exciter","Standalone",IF(OR(F12111="Monitor",F12111="Virtual Wall"),IF(VLOOKUP(H12111,IRDeviceDetails!$A$1:$B$10000,2,FALSE)=0,"Standalone",IF(ISNUMBER(MATCH(H12111,ConfigGrouping!$D$1:$D$10000,0)),"Primary","Secondary")),"")))))))))</f>
        <v/>
      </c>
    </row>
    <row r="12112" spans="5:5" ht="15" customHeight="1" x14ac:dyDescent="0.35">
      <c r="E12112" s="11" t="str">
        <f>IF(F12112="Primary Timing Controller","Timing",IF(F12112="Secondary Timing Controller","Timing",IF(F12112="Star","Ethernet",IF(F12112="Door Controller","Security Solution",IF(F12112="Elevator Controller","Security Solution",IF(F12112="Range Extender","Security Solution",IF(F12112="Dropbox","Standalone",IF(F12112="LF Exciter","Standalone",IF(OR(F12112="Monitor",F12112="Virtual Wall"),IF(VLOOKUP(H12112,IRDeviceDetails!$A$1:$B$10000,2,FALSE)=0,"Standalone",IF(ISNUMBER(MATCH(H12112,ConfigGrouping!$D$1:$D$10000,0)),"Primary","Secondary")),"")))))))))</f>
        <v/>
      </c>
    </row>
    <row r="12113" spans="5:5" ht="15" customHeight="1" x14ac:dyDescent="0.35">
      <c r="E12113" s="11" t="str">
        <f>IF(F12113="Primary Timing Controller","Timing",IF(F12113="Secondary Timing Controller","Timing",IF(F12113="Star","Ethernet",IF(F12113="Door Controller","Security Solution",IF(F12113="Elevator Controller","Security Solution",IF(F12113="Range Extender","Security Solution",IF(F12113="Dropbox","Standalone",IF(F12113="LF Exciter","Standalone",IF(OR(F12113="Monitor",F12113="Virtual Wall"),IF(VLOOKUP(H12113,IRDeviceDetails!$A$1:$B$10000,2,FALSE)=0,"Standalone",IF(ISNUMBER(MATCH(H12113,ConfigGrouping!$D$1:$D$10000,0)),"Primary","Secondary")),"")))))))))</f>
        <v/>
      </c>
    </row>
    <row r="12114" spans="5:5" ht="15" customHeight="1" x14ac:dyDescent="0.35">
      <c r="E12114" s="11" t="str">
        <f>IF(F12114="Primary Timing Controller","Timing",IF(F12114="Secondary Timing Controller","Timing",IF(F12114="Star","Ethernet",IF(F12114="Door Controller","Security Solution",IF(F12114="Elevator Controller","Security Solution",IF(F12114="Range Extender","Security Solution",IF(F12114="Dropbox","Standalone",IF(F12114="LF Exciter","Standalone",IF(OR(F12114="Monitor",F12114="Virtual Wall"),IF(VLOOKUP(H12114,IRDeviceDetails!$A$1:$B$10000,2,FALSE)=0,"Standalone",IF(ISNUMBER(MATCH(H12114,ConfigGrouping!$D$1:$D$10000,0)),"Primary","Secondary")),"")))))))))</f>
        <v/>
      </c>
    </row>
    <row r="12115" spans="5:5" ht="15" customHeight="1" x14ac:dyDescent="0.35">
      <c r="E12115" s="11" t="str">
        <f>IF(F12115="Primary Timing Controller","Timing",IF(F12115="Secondary Timing Controller","Timing",IF(F12115="Star","Ethernet",IF(F12115="Door Controller","Security Solution",IF(F12115="Elevator Controller","Security Solution",IF(F12115="Range Extender","Security Solution",IF(F12115="Dropbox","Standalone",IF(F12115="LF Exciter","Standalone",IF(OR(F12115="Monitor",F12115="Virtual Wall"),IF(VLOOKUP(H12115,IRDeviceDetails!$A$1:$B$10000,2,FALSE)=0,"Standalone",IF(ISNUMBER(MATCH(H12115,ConfigGrouping!$D$1:$D$10000,0)),"Primary","Secondary")),"")))))))))</f>
        <v/>
      </c>
    </row>
    <row r="12116" spans="5:5" ht="15" customHeight="1" x14ac:dyDescent="0.35">
      <c r="E12116" s="11" t="str">
        <f>IF(F12116="Primary Timing Controller","Timing",IF(F12116="Secondary Timing Controller","Timing",IF(F12116="Star","Ethernet",IF(F12116="Door Controller","Security Solution",IF(F12116="Elevator Controller","Security Solution",IF(F12116="Range Extender","Security Solution",IF(F12116="Dropbox","Standalone",IF(F12116="LF Exciter","Standalone",IF(OR(F12116="Monitor",F12116="Virtual Wall"),IF(VLOOKUP(H12116,IRDeviceDetails!$A$1:$B$10000,2,FALSE)=0,"Standalone",IF(ISNUMBER(MATCH(H12116,ConfigGrouping!$D$1:$D$10000,0)),"Primary","Secondary")),"")))))))))</f>
        <v/>
      </c>
    </row>
    <row r="12117" spans="5:5" ht="15" customHeight="1" x14ac:dyDescent="0.35">
      <c r="E12117" s="11" t="str">
        <f>IF(F12117="Primary Timing Controller","Timing",IF(F12117="Secondary Timing Controller","Timing",IF(F12117="Star","Ethernet",IF(F12117="Door Controller","Security Solution",IF(F12117="Elevator Controller","Security Solution",IF(F12117="Range Extender","Security Solution",IF(F12117="Dropbox","Standalone",IF(F12117="LF Exciter","Standalone",IF(OR(F12117="Monitor",F12117="Virtual Wall"),IF(VLOOKUP(H12117,IRDeviceDetails!$A$1:$B$10000,2,FALSE)=0,"Standalone",IF(ISNUMBER(MATCH(H12117,ConfigGrouping!$D$1:$D$10000,0)),"Primary","Secondary")),"")))))))))</f>
        <v/>
      </c>
    </row>
    <row r="12118" spans="5:5" ht="15" customHeight="1" x14ac:dyDescent="0.35">
      <c r="E12118" s="11" t="str">
        <f>IF(F12118="Primary Timing Controller","Timing",IF(F12118="Secondary Timing Controller","Timing",IF(F12118="Star","Ethernet",IF(F12118="Door Controller","Security Solution",IF(F12118="Elevator Controller","Security Solution",IF(F12118="Range Extender","Security Solution",IF(F12118="Dropbox","Standalone",IF(F12118="LF Exciter","Standalone",IF(OR(F12118="Monitor",F12118="Virtual Wall"),IF(VLOOKUP(H12118,IRDeviceDetails!$A$1:$B$10000,2,FALSE)=0,"Standalone",IF(ISNUMBER(MATCH(H12118,ConfigGrouping!$D$1:$D$10000,0)),"Primary","Secondary")),"")))))))))</f>
        <v/>
      </c>
    </row>
    <row r="12119" spans="5:5" ht="15" customHeight="1" x14ac:dyDescent="0.35">
      <c r="E12119" s="11" t="str">
        <f>IF(F12119="Primary Timing Controller","Timing",IF(F12119="Secondary Timing Controller","Timing",IF(F12119="Star","Ethernet",IF(F12119="Door Controller","Security Solution",IF(F12119="Elevator Controller","Security Solution",IF(F12119="Range Extender","Security Solution",IF(F12119="Dropbox","Standalone",IF(F12119="LF Exciter","Standalone",IF(OR(F12119="Monitor",F12119="Virtual Wall"),IF(VLOOKUP(H12119,IRDeviceDetails!$A$1:$B$10000,2,FALSE)=0,"Standalone",IF(ISNUMBER(MATCH(H12119,ConfigGrouping!$D$1:$D$10000,0)),"Primary","Secondary")),"")))))))))</f>
        <v/>
      </c>
    </row>
    <row r="12120" spans="5:5" ht="15" customHeight="1" x14ac:dyDescent="0.35">
      <c r="E12120" s="11" t="str">
        <f>IF(F12120="Primary Timing Controller","Timing",IF(F12120="Secondary Timing Controller","Timing",IF(F12120="Star","Ethernet",IF(F12120="Door Controller","Security Solution",IF(F12120="Elevator Controller","Security Solution",IF(F12120="Range Extender","Security Solution",IF(F12120="Dropbox","Standalone",IF(F12120="LF Exciter","Standalone",IF(OR(F12120="Monitor",F12120="Virtual Wall"),IF(VLOOKUP(H12120,IRDeviceDetails!$A$1:$B$10000,2,FALSE)=0,"Standalone",IF(ISNUMBER(MATCH(H12120,ConfigGrouping!$D$1:$D$10000,0)),"Primary","Secondary")),"")))))))))</f>
        <v/>
      </c>
    </row>
    <row r="12121" spans="5:5" ht="15" customHeight="1" x14ac:dyDescent="0.35">
      <c r="E12121" s="11" t="str">
        <f>IF(F12121="Primary Timing Controller","Timing",IF(F12121="Secondary Timing Controller","Timing",IF(F12121="Star","Ethernet",IF(F12121="Door Controller","Security Solution",IF(F12121="Elevator Controller","Security Solution",IF(F12121="Range Extender","Security Solution",IF(F12121="Dropbox","Standalone",IF(F12121="LF Exciter","Standalone",IF(OR(F12121="Monitor",F12121="Virtual Wall"),IF(VLOOKUP(H12121,IRDeviceDetails!$A$1:$B$10000,2,FALSE)=0,"Standalone",IF(ISNUMBER(MATCH(H12121,ConfigGrouping!$D$1:$D$10000,0)),"Primary","Secondary")),"")))))))))</f>
        <v/>
      </c>
    </row>
    <row r="12122" spans="5:5" ht="15" customHeight="1" x14ac:dyDescent="0.35">
      <c r="E12122" s="11" t="str">
        <f>IF(F12122="Primary Timing Controller","Timing",IF(F12122="Secondary Timing Controller","Timing",IF(F12122="Star","Ethernet",IF(F12122="Door Controller","Security Solution",IF(F12122="Elevator Controller","Security Solution",IF(F12122="Range Extender","Security Solution",IF(F12122="Dropbox","Standalone",IF(F12122="LF Exciter","Standalone",IF(OR(F12122="Monitor",F12122="Virtual Wall"),IF(VLOOKUP(H12122,IRDeviceDetails!$A$1:$B$10000,2,FALSE)=0,"Standalone",IF(ISNUMBER(MATCH(H12122,ConfigGrouping!$D$1:$D$10000,0)),"Primary","Secondary")),"")))))))))</f>
        <v/>
      </c>
    </row>
    <row r="12123" spans="5:5" ht="15" customHeight="1" x14ac:dyDescent="0.35">
      <c r="E12123" s="11" t="str">
        <f>IF(F12123="Primary Timing Controller","Timing",IF(F12123="Secondary Timing Controller","Timing",IF(F12123="Star","Ethernet",IF(F12123="Door Controller","Security Solution",IF(F12123="Elevator Controller","Security Solution",IF(F12123="Range Extender","Security Solution",IF(F12123="Dropbox","Standalone",IF(F12123="LF Exciter","Standalone",IF(OR(F12123="Monitor",F12123="Virtual Wall"),IF(VLOOKUP(H12123,IRDeviceDetails!$A$1:$B$10000,2,FALSE)=0,"Standalone",IF(ISNUMBER(MATCH(H12123,ConfigGrouping!$D$1:$D$10000,0)),"Primary","Secondary")),"")))))))))</f>
        <v/>
      </c>
    </row>
    <row r="12124" spans="5:5" ht="15" customHeight="1" x14ac:dyDescent="0.35">
      <c r="E12124" s="11" t="str">
        <f>IF(F12124="Primary Timing Controller","Timing",IF(F12124="Secondary Timing Controller","Timing",IF(F12124="Star","Ethernet",IF(F12124="Door Controller","Security Solution",IF(F12124="Elevator Controller","Security Solution",IF(F12124="Range Extender","Security Solution",IF(F12124="Dropbox","Standalone",IF(F12124="LF Exciter","Standalone",IF(OR(F12124="Monitor",F12124="Virtual Wall"),IF(VLOOKUP(H12124,IRDeviceDetails!$A$1:$B$10000,2,FALSE)=0,"Standalone",IF(ISNUMBER(MATCH(H12124,ConfigGrouping!$D$1:$D$10000,0)),"Primary","Secondary")),"")))))))))</f>
        <v/>
      </c>
    </row>
    <row r="12125" spans="5:5" ht="15" customHeight="1" x14ac:dyDescent="0.35">
      <c r="E12125" s="11" t="str">
        <f>IF(F12125="Primary Timing Controller","Timing",IF(F12125="Secondary Timing Controller","Timing",IF(F12125="Star","Ethernet",IF(F12125="Door Controller","Security Solution",IF(F12125="Elevator Controller","Security Solution",IF(F12125="Range Extender","Security Solution",IF(F12125="Dropbox","Standalone",IF(F12125="LF Exciter","Standalone",IF(OR(F12125="Monitor",F12125="Virtual Wall"),IF(VLOOKUP(H12125,IRDeviceDetails!$A$1:$B$10000,2,FALSE)=0,"Standalone",IF(ISNUMBER(MATCH(H12125,ConfigGrouping!$D$1:$D$10000,0)),"Primary","Secondary")),"")))))))))</f>
        <v/>
      </c>
    </row>
    <row r="12126" spans="5:5" ht="15" customHeight="1" x14ac:dyDescent="0.35">
      <c r="E12126" s="11" t="str">
        <f>IF(F12126="Primary Timing Controller","Timing",IF(F12126="Secondary Timing Controller","Timing",IF(F12126="Star","Ethernet",IF(F12126="Door Controller","Security Solution",IF(F12126="Elevator Controller","Security Solution",IF(F12126="Range Extender","Security Solution",IF(F12126="Dropbox","Standalone",IF(F12126="LF Exciter","Standalone",IF(OR(F12126="Monitor",F12126="Virtual Wall"),IF(VLOOKUP(H12126,IRDeviceDetails!$A$1:$B$10000,2,FALSE)=0,"Standalone",IF(ISNUMBER(MATCH(H12126,ConfigGrouping!$D$1:$D$10000,0)),"Primary","Secondary")),"")))))))))</f>
        <v/>
      </c>
    </row>
    <row r="12127" spans="5:5" ht="15" customHeight="1" x14ac:dyDescent="0.35">
      <c r="E12127" s="11" t="str">
        <f>IF(F12127="Primary Timing Controller","Timing",IF(F12127="Secondary Timing Controller","Timing",IF(F12127="Star","Ethernet",IF(F12127="Door Controller","Security Solution",IF(F12127="Elevator Controller","Security Solution",IF(F12127="Range Extender","Security Solution",IF(F12127="Dropbox","Standalone",IF(F12127="LF Exciter","Standalone",IF(OR(F12127="Monitor",F12127="Virtual Wall"),IF(VLOOKUP(H12127,IRDeviceDetails!$A$1:$B$10000,2,FALSE)=0,"Standalone",IF(ISNUMBER(MATCH(H12127,ConfigGrouping!$D$1:$D$10000,0)),"Primary","Secondary")),"")))))))))</f>
        <v/>
      </c>
    </row>
    <row r="12128" spans="5:5" ht="15" customHeight="1" x14ac:dyDescent="0.35">
      <c r="E12128" s="11" t="str">
        <f>IF(F12128="Primary Timing Controller","Timing",IF(F12128="Secondary Timing Controller","Timing",IF(F12128="Star","Ethernet",IF(F12128="Door Controller","Security Solution",IF(F12128="Elevator Controller","Security Solution",IF(F12128="Range Extender","Security Solution",IF(F12128="Dropbox","Standalone",IF(F12128="LF Exciter","Standalone",IF(OR(F12128="Monitor",F12128="Virtual Wall"),IF(VLOOKUP(H12128,IRDeviceDetails!$A$1:$B$10000,2,FALSE)=0,"Standalone",IF(ISNUMBER(MATCH(H12128,ConfigGrouping!$D$1:$D$10000,0)),"Primary","Secondary")),"")))))))))</f>
        <v/>
      </c>
    </row>
    <row r="12129" spans="5:5" ht="15" customHeight="1" x14ac:dyDescent="0.35">
      <c r="E12129" s="11" t="str">
        <f>IF(F12129="Primary Timing Controller","Timing",IF(F12129="Secondary Timing Controller","Timing",IF(F12129="Star","Ethernet",IF(F12129="Door Controller","Security Solution",IF(F12129="Elevator Controller","Security Solution",IF(F12129="Range Extender","Security Solution",IF(F12129="Dropbox","Standalone",IF(F12129="LF Exciter","Standalone",IF(OR(F12129="Monitor",F12129="Virtual Wall"),IF(VLOOKUP(H12129,IRDeviceDetails!$A$1:$B$10000,2,FALSE)=0,"Standalone",IF(ISNUMBER(MATCH(H12129,ConfigGrouping!$D$1:$D$10000,0)),"Primary","Secondary")),"")))))))))</f>
        <v/>
      </c>
    </row>
    <row r="12130" spans="5:5" ht="15" customHeight="1" x14ac:dyDescent="0.35">
      <c r="E12130" s="11" t="str">
        <f>IF(F12130="Primary Timing Controller","Timing",IF(F12130="Secondary Timing Controller","Timing",IF(F12130="Star","Ethernet",IF(F12130="Door Controller","Security Solution",IF(F12130="Elevator Controller","Security Solution",IF(F12130="Range Extender","Security Solution",IF(F12130="Dropbox","Standalone",IF(F12130="LF Exciter","Standalone",IF(OR(F12130="Monitor",F12130="Virtual Wall"),IF(VLOOKUP(H12130,IRDeviceDetails!$A$1:$B$10000,2,FALSE)=0,"Standalone",IF(ISNUMBER(MATCH(H12130,ConfigGrouping!$D$1:$D$10000,0)),"Primary","Secondary")),"")))))))))</f>
        <v/>
      </c>
    </row>
    <row r="12131" spans="5:5" ht="15" customHeight="1" x14ac:dyDescent="0.35">
      <c r="E12131" s="11" t="str">
        <f>IF(F12131="Primary Timing Controller","Timing",IF(F12131="Secondary Timing Controller","Timing",IF(F12131="Star","Ethernet",IF(F12131="Door Controller","Security Solution",IF(F12131="Elevator Controller","Security Solution",IF(F12131="Range Extender","Security Solution",IF(F12131="Dropbox","Standalone",IF(F12131="LF Exciter","Standalone",IF(OR(F12131="Monitor",F12131="Virtual Wall"),IF(VLOOKUP(H12131,IRDeviceDetails!$A$1:$B$10000,2,FALSE)=0,"Standalone",IF(ISNUMBER(MATCH(H12131,ConfigGrouping!$D$1:$D$10000,0)),"Primary","Secondary")),"")))))))))</f>
        <v/>
      </c>
    </row>
    <row r="12132" spans="5:5" ht="15" customHeight="1" x14ac:dyDescent="0.35">
      <c r="E12132" s="11" t="str">
        <f>IF(F12132="Primary Timing Controller","Timing",IF(F12132="Secondary Timing Controller","Timing",IF(F12132="Star","Ethernet",IF(F12132="Door Controller","Security Solution",IF(F12132="Elevator Controller","Security Solution",IF(F12132="Range Extender","Security Solution",IF(F12132="Dropbox","Standalone",IF(F12132="LF Exciter","Standalone",IF(OR(F12132="Monitor",F12132="Virtual Wall"),IF(VLOOKUP(H12132,IRDeviceDetails!$A$1:$B$10000,2,FALSE)=0,"Standalone",IF(ISNUMBER(MATCH(H12132,ConfigGrouping!$D$1:$D$10000,0)),"Primary","Secondary")),"")))))))))</f>
        <v/>
      </c>
    </row>
    <row r="12133" spans="5:5" ht="15" customHeight="1" x14ac:dyDescent="0.35">
      <c r="E12133" s="11" t="str">
        <f>IF(F12133="Primary Timing Controller","Timing",IF(F12133="Secondary Timing Controller","Timing",IF(F12133="Star","Ethernet",IF(F12133="Door Controller","Security Solution",IF(F12133="Elevator Controller","Security Solution",IF(F12133="Range Extender","Security Solution",IF(F12133="Dropbox","Standalone",IF(F12133="LF Exciter","Standalone",IF(OR(F12133="Monitor",F12133="Virtual Wall"),IF(VLOOKUP(H12133,IRDeviceDetails!$A$1:$B$10000,2,FALSE)=0,"Standalone",IF(ISNUMBER(MATCH(H12133,ConfigGrouping!$D$1:$D$10000,0)),"Primary","Secondary")),"")))))))))</f>
        <v/>
      </c>
    </row>
    <row r="12134" spans="5:5" ht="15" customHeight="1" x14ac:dyDescent="0.35">
      <c r="E12134" s="11" t="str">
        <f>IF(F12134="Primary Timing Controller","Timing",IF(F12134="Secondary Timing Controller","Timing",IF(F12134="Star","Ethernet",IF(F12134="Door Controller","Security Solution",IF(F12134="Elevator Controller","Security Solution",IF(F12134="Range Extender","Security Solution",IF(F12134="Dropbox","Standalone",IF(F12134="LF Exciter","Standalone",IF(OR(F12134="Monitor",F12134="Virtual Wall"),IF(VLOOKUP(H12134,IRDeviceDetails!$A$1:$B$10000,2,FALSE)=0,"Standalone",IF(ISNUMBER(MATCH(H12134,ConfigGrouping!$D$1:$D$10000,0)),"Primary","Secondary")),"")))))))))</f>
        <v/>
      </c>
    </row>
    <row r="12135" spans="5:5" ht="15" customHeight="1" x14ac:dyDescent="0.35">
      <c r="E12135" s="11" t="str">
        <f>IF(F12135="Primary Timing Controller","Timing",IF(F12135="Secondary Timing Controller","Timing",IF(F12135="Star","Ethernet",IF(F12135="Door Controller","Security Solution",IF(F12135="Elevator Controller","Security Solution",IF(F12135="Range Extender","Security Solution",IF(F12135="Dropbox","Standalone",IF(F12135="LF Exciter","Standalone",IF(OR(F12135="Monitor",F12135="Virtual Wall"),IF(VLOOKUP(H12135,IRDeviceDetails!$A$1:$B$10000,2,FALSE)=0,"Standalone",IF(ISNUMBER(MATCH(H12135,ConfigGrouping!$D$1:$D$10000,0)),"Primary","Secondary")),"")))))))))</f>
        <v/>
      </c>
    </row>
    <row r="12136" spans="5:5" ht="15" customHeight="1" x14ac:dyDescent="0.35">
      <c r="E12136" s="11" t="str">
        <f>IF(F12136="Primary Timing Controller","Timing",IF(F12136="Secondary Timing Controller","Timing",IF(F12136="Star","Ethernet",IF(F12136="Door Controller","Security Solution",IF(F12136="Elevator Controller","Security Solution",IF(F12136="Range Extender","Security Solution",IF(F12136="Dropbox","Standalone",IF(F12136="LF Exciter","Standalone",IF(OR(F12136="Monitor",F12136="Virtual Wall"),IF(VLOOKUP(H12136,IRDeviceDetails!$A$1:$B$10000,2,FALSE)=0,"Standalone",IF(ISNUMBER(MATCH(H12136,ConfigGrouping!$D$1:$D$10000,0)),"Primary","Secondary")),"")))))))))</f>
        <v/>
      </c>
    </row>
    <row r="12137" spans="5:5" ht="15" customHeight="1" x14ac:dyDescent="0.35">
      <c r="E12137" s="11" t="str">
        <f>IF(F12137="Primary Timing Controller","Timing",IF(F12137="Secondary Timing Controller","Timing",IF(F12137="Star","Ethernet",IF(F12137="Door Controller","Security Solution",IF(F12137="Elevator Controller","Security Solution",IF(F12137="Range Extender","Security Solution",IF(F12137="Dropbox","Standalone",IF(F12137="LF Exciter","Standalone",IF(OR(F12137="Monitor",F12137="Virtual Wall"),IF(VLOOKUP(H12137,IRDeviceDetails!$A$1:$B$10000,2,FALSE)=0,"Standalone",IF(ISNUMBER(MATCH(H12137,ConfigGrouping!$D$1:$D$10000,0)),"Primary","Secondary")),"")))))))))</f>
        <v/>
      </c>
    </row>
    <row r="12138" spans="5:5" ht="15" customHeight="1" x14ac:dyDescent="0.35">
      <c r="E12138" s="11" t="str">
        <f>IF(F12138="Primary Timing Controller","Timing",IF(F12138="Secondary Timing Controller","Timing",IF(F12138="Star","Ethernet",IF(F12138="Door Controller","Security Solution",IF(F12138="Elevator Controller","Security Solution",IF(F12138="Range Extender","Security Solution",IF(F12138="Dropbox","Standalone",IF(F12138="LF Exciter","Standalone",IF(OR(F12138="Monitor",F12138="Virtual Wall"),IF(VLOOKUP(H12138,IRDeviceDetails!$A$1:$B$10000,2,FALSE)=0,"Standalone",IF(ISNUMBER(MATCH(H12138,ConfigGrouping!$D$1:$D$10000,0)),"Primary","Secondary")),"")))))))))</f>
        <v/>
      </c>
    </row>
    <row r="12139" spans="5:5" ht="15" customHeight="1" x14ac:dyDescent="0.35">
      <c r="E12139" s="11" t="str">
        <f>IF(F12139="Primary Timing Controller","Timing",IF(F12139="Secondary Timing Controller","Timing",IF(F12139="Star","Ethernet",IF(F12139="Door Controller","Security Solution",IF(F12139="Elevator Controller","Security Solution",IF(F12139="Range Extender","Security Solution",IF(F12139="Dropbox","Standalone",IF(F12139="LF Exciter","Standalone",IF(OR(F12139="Monitor",F12139="Virtual Wall"),IF(VLOOKUP(H12139,IRDeviceDetails!$A$1:$B$10000,2,FALSE)=0,"Standalone",IF(ISNUMBER(MATCH(H12139,ConfigGrouping!$D$1:$D$10000,0)),"Primary","Secondary")),"")))))))))</f>
        <v/>
      </c>
    </row>
    <row r="12140" spans="5:5" ht="15" customHeight="1" x14ac:dyDescent="0.35">
      <c r="E12140" s="11" t="str">
        <f>IF(F12140="Primary Timing Controller","Timing",IF(F12140="Secondary Timing Controller","Timing",IF(F12140="Star","Ethernet",IF(F12140="Door Controller","Security Solution",IF(F12140="Elevator Controller","Security Solution",IF(F12140="Range Extender","Security Solution",IF(F12140="Dropbox","Standalone",IF(F12140="LF Exciter","Standalone",IF(OR(F12140="Monitor",F12140="Virtual Wall"),IF(VLOOKUP(H12140,IRDeviceDetails!$A$1:$B$10000,2,FALSE)=0,"Standalone",IF(ISNUMBER(MATCH(H12140,ConfigGrouping!$D$1:$D$10000,0)),"Primary","Secondary")),"")))))))))</f>
        <v/>
      </c>
    </row>
    <row r="12141" spans="5:5" ht="15" customHeight="1" x14ac:dyDescent="0.35">
      <c r="E12141" s="11" t="str">
        <f>IF(F12141="Primary Timing Controller","Timing",IF(F12141="Secondary Timing Controller","Timing",IF(F12141="Star","Ethernet",IF(F12141="Door Controller","Security Solution",IF(F12141="Elevator Controller","Security Solution",IF(F12141="Range Extender","Security Solution",IF(F12141="Dropbox","Standalone",IF(F12141="LF Exciter","Standalone",IF(OR(F12141="Monitor",F12141="Virtual Wall"),IF(VLOOKUP(H12141,IRDeviceDetails!$A$1:$B$10000,2,FALSE)=0,"Standalone",IF(ISNUMBER(MATCH(H12141,ConfigGrouping!$D$1:$D$10000,0)),"Primary","Secondary")),"")))))))))</f>
        <v/>
      </c>
    </row>
    <row r="12142" spans="5:5" ht="15" customHeight="1" x14ac:dyDescent="0.35">
      <c r="E12142" s="11" t="str">
        <f>IF(F12142="Primary Timing Controller","Timing",IF(F12142="Secondary Timing Controller","Timing",IF(F12142="Star","Ethernet",IF(F12142="Door Controller","Security Solution",IF(F12142="Elevator Controller","Security Solution",IF(F12142="Range Extender","Security Solution",IF(F12142="Dropbox","Standalone",IF(F12142="LF Exciter","Standalone",IF(OR(F12142="Monitor",F12142="Virtual Wall"),IF(VLOOKUP(H12142,IRDeviceDetails!$A$1:$B$10000,2,FALSE)=0,"Standalone",IF(ISNUMBER(MATCH(H12142,ConfigGrouping!$D$1:$D$10000,0)),"Primary","Secondary")),"")))))))))</f>
        <v/>
      </c>
    </row>
    <row r="12143" spans="5:5" ht="15" customHeight="1" x14ac:dyDescent="0.35">
      <c r="E12143" s="11" t="str">
        <f>IF(F12143="Primary Timing Controller","Timing",IF(F12143="Secondary Timing Controller","Timing",IF(F12143="Star","Ethernet",IF(F12143="Door Controller","Security Solution",IF(F12143="Elevator Controller","Security Solution",IF(F12143="Range Extender","Security Solution",IF(F12143="Dropbox","Standalone",IF(F12143="LF Exciter","Standalone",IF(OR(F12143="Monitor",F12143="Virtual Wall"),IF(VLOOKUP(H12143,IRDeviceDetails!$A$1:$B$10000,2,FALSE)=0,"Standalone",IF(ISNUMBER(MATCH(H12143,ConfigGrouping!$D$1:$D$10000,0)),"Primary","Secondary")),"")))))))))</f>
        <v/>
      </c>
    </row>
    <row r="12144" spans="5:5" ht="15" customHeight="1" x14ac:dyDescent="0.35">
      <c r="E12144" s="11" t="str">
        <f>IF(F12144="Primary Timing Controller","Timing",IF(F12144="Secondary Timing Controller","Timing",IF(F12144="Star","Ethernet",IF(F12144="Door Controller","Security Solution",IF(F12144="Elevator Controller","Security Solution",IF(F12144="Range Extender","Security Solution",IF(F12144="Dropbox","Standalone",IF(F12144="LF Exciter","Standalone",IF(OR(F12144="Monitor",F12144="Virtual Wall"),IF(VLOOKUP(H12144,IRDeviceDetails!$A$1:$B$10000,2,FALSE)=0,"Standalone",IF(ISNUMBER(MATCH(H12144,ConfigGrouping!$D$1:$D$10000,0)),"Primary","Secondary")),"")))))))))</f>
        <v/>
      </c>
    </row>
    <row r="12145" spans="5:5" ht="15" customHeight="1" x14ac:dyDescent="0.35">
      <c r="E12145" s="11" t="str">
        <f>IF(F12145="Primary Timing Controller","Timing",IF(F12145="Secondary Timing Controller","Timing",IF(F12145="Star","Ethernet",IF(F12145="Door Controller","Security Solution",IF(F12145="Elevator Controller","Security Solution",IF(F12145="Range Extender","Security Solution",IF(F12145="Dropbox","Standalone",IF(F12145="LF Exciter","Standalone",IF(OR(F12145="Monitor",F12145="Virtual Wall"),IF(VLOOKUP(H12145,IRDeviceDetails!$A$1:$B$10000,2,FALSE)=0,"Standalone",IF(ISNUMBER(MATCH(H12145,ConfigGrouping!$D$1:$D$10000,0)),"Primary","Secondary")),"")))))))))</f>
        <v/>
      </c>
    </row>
    <row r="12146" spans="5:5" ht="15" customHeight="1" x14ac:dyDescent="0.35">
      <c r="E12146" s="11" t="str">
        <f>IF(F12146="Primary Timing Controller","Timing",IF(F12146="Secondary Timing Controller","Timing",IF(F12146="Star","Ethernet",IF(F12146="Door Controller","Security Solution",IF(F12146="Elevator Controller","Security Solution",IF(F12146="Range Extender","Security Solution",IF(F12146="Dropbox","Standalone",IF(F12146="LF Exciter","Standalone",IF(OR(F12146="Monitor",F12146="Virtual Wall"),IF(VLOOKUP(H12146,IRDeviceDetails!$A$1:$B$10000,2,FALSE)=0,"Standalone",IF(ISNUMBER(MATCH(H12146,ConfigGrouping!$D$1:$D$10000,0)),"Primary","Secondary")),"")))))))))</f>
        <v/>
      </c>
    </row>
    <row r="12147" spans="5:5" ht="15" customHeight="1" x14ac:dyDescent="0.35">
      <c r="E12147" s="11" t="str">
        <f>IF(F12147="Primary Timing Controller","Timing",IF(F12147="Secondary Timing Controller","Timing",IF(F12147="Star","Ethernet",IF(F12147="Door Controller","Security Solution",IF(F12147="Elevator Controller","Security Solution",IF(F12147="Range Extender","Security Solution",IF(F12147="Dropbox","Standalone",IF(F12147="LF Exciter","Standalone",IF(OR(F12147="Monitor",F12147="Virtual Wall"),IF(VLOOKUP(H12147,IRDeviceDetails!$A$1:$B$10000,2,FALSE)=0,"Standalone",IF(ISNUMBER(MATCH(H12147,ConfigGrouping!$D$1:$D$10000,0)),"Primary","Secondary")),"")))))))))</f>
        <v/>
      </c>
    </row>
    <row r="12148" spans="5:5" ht="15" customHeight="1" x14ac:dyDescent="0.35">
      <c r="E12148" s="11" t="str">
        <f>IF(F12148="Primary Timing Controller","Timing",IF(F12148="Secondary Timing Controller","Timing",IF(F12148="Star","Ethernet",IF(F12148="Door Controller","Security Solution",IF(F12148="Elevator Controller","Security Solution",IF(F12148="Range Extender","Security Solution",IF(F12148="Dropbox","Standalone",IF(F12148="LF Exciter","Standalone",IF(OR(F12148="Monitor",F12148="Virtual Wall"),IF(VLOOKUP(H12148,IRDeviceDetails!$A$1:$B$10000,2,FALSE)=0,"Standalone",IF(ISNUMBER(MATCH(H12148,ConfigGrouping!$D$1:$D$10000,0)),"Primary","Secondary")),"")))))))))</f>
        <v/>
      </c>
    </row>
    <row r="12149" spans="5:5" ht="15" customHeight="1" x14ac:dyDescent="0.35">
      <c r="E12149" s="11" t="str">
        <f>IF(F12149="Primary Timing Controller","Timing",IF(F12149="Secondary Timing Controller","Timing",IF(F12149="Star","Ethernet",IF(F12149="Door Controller","Security Solution",IF(F12149="Elevator Controller","Security Solution",IF(F12149="Range Extender","Security Solution",IF(F12149="Dropbox","Standalone",IF(F12149="LF Exciter","Standalone",IF(OR(F12149="Monitor",F12149="Virtual Wall"),IF(VLOOKUP(H12149,IRDeviceDetails!$A$1:$B$10000,2,FALSE)=0,"Standalone",IF(ISNUMBER(MATCH(H12149,ConfigGrouping!$D$1:$D$10000,0)),"Primary","Secondary")),"")))))))))</f>
        <v/>
      </c>
    </row>
    <row r="12150" spans="5:5" ht="15" customHeight="1" x14ac:dyDescent="0.35">
      <c r="E12150" s="11" t="str">
        <f>IF(F12150="Primary Timing Controller","Timing",IF(F12150="Secondary Timing Controller","Timing",IF(F12150="Star","Ethernet",IF(F12150="Door Controller","Security Solution",IF(F12150="Elevator Controller","Security Solution",IF(F12150="Range Extender","Security Solution",IF(F12150="Dropbox","Standalone",IF(F12150="LF Exciter","Standalone",IF(OR(F12150="Monitor",F12150="Virtual Wall"),IF(VLOOKUP(H12150,IRDeviceDetails!$A$1:$B$10000,2,FALSE)=0,"Standalone",IF(ISNUMBER(MATCH(H12150,ConfigGrouping!$D$1:$D$10000,0)),"Primary","Secondary")),"")))))))))</f>
        <v/>
      </c>
    </row>
    <row r="12151" spans="5:5" ht="15" customHeight="1" x14ac:dyDescent="0.35">
      <c r="E12151" s="11" t="str">
        <f>IF(F12151="Primary Timing Controller","Timing",IF(F12151="Secondary Timing Controller","Timing",IF(F12151="Star","Ethernet",IF(F12151="Door Controller","Security Solution",IF(F12151="Elevator Controller","Security Solution",IF(F12151="Range Extender","Security Solution",IF(F12151="Dropbox","Standalone",IF(F12151="LF Exciter","Standalone",IF(OR(F12151="Monitor",F12151="Virtual Wall"),IF(VLOOKUP(H12151,IRDeviceDetails!$A$1:$B$10000,2,FALSE)=0,"Standalone",IF(ISNUMBER(MATCH(H12151,ConfigGrouping!$D$1:$D$10000,0)),"Primary","Secondary")),"")))))))))</f>
        <v/>
      </c>
    </row>
    <row r="12152" spans="5:5" ht="15" customHeight="1" x14ac:dyDescent="0.35">
      <c r="E12152" s="11" t="str">
        <f>IF(F12152="Primary Timing Controller","Timing",IF(F12152="Secondary Timing Controller","Timing",IF(F12152="Star","Ethernet",IF(F12152="Door Controller","Security Solution",IF(F12152="Elevator Controller","Security Solution",IF(F12152="Range Extender","Security Solution",IF(F12152="Dropbox","Standalone",IF(F12152="LF Exciter","Standalone",IF(OR(F12152="Monitor",F12152="Virtual Wall"),IF(VLOOKUP(H12152,IRDeviceDetails!$A$1:$B$10000,2,FALSE)=0,"Standalone",IF(ISNUMBER(MATCH(H12152,ConfigGrouping!$D$1:$D$10000,0)),"Primary","Secondary")),"")))))))))</f>
        <v/>
      </c>
    </row>
    <row r="12153" spans="5:5" ht="15" customHeight="1" x14ac:dyDescent="0.35">
      <c r="E12153" s="11" t="str">
        <f>IF(F12153="Primary Timing Controller","Timing",IF(F12153="Secondary Timing Controller","Timing",IF(F12153="Star","Ethernet",IF(F12153="Door Controller","Security Solution",IF(F12153="Elevator Controller","Security Solution",IF(F12153="Range Extender","Security Solution",IF(F12153="Dropbox","Standalone",IF(F12153="LF Exciter","Standalone",IF(OR(F12153="Monitor",F12153="Virtual Wall"),IF(VLOOKUP(H12153,IRDeviceDetails!$A$1:$B$10000,2,FALSE)=0,"Standalone",IF(ISNUMBER(MATCH(H12153,ConfigGrouping!$D$1:$D$10000,0)),"Primary","Secondary")),"")))))))))</f>
        <v/>
      </c>
    </row>
    <row r="12154" spans="5:5" ht="15" customHeight="1" x14ac:dyDescent="0.35">
      <c r="E12154" s="11" t="str">
        <f>IF(F12154="Primary Timing Controller","Timing",IF(F12154="Secondary Timing Controller","Timing",IF(F12154="Star","Ethernet",IF(F12154="Door Controller","Security Solution",IF(F12154="Elevator Controller","Security Solution",IF(F12154="Range Extender","Security Solution",IF(F12154="Dropbox","Standalone",IF(F12154="LF Exciter","Standalone",IF(OR(F12154="Monitor",F12154="Virtual Wall"),IF(VLOOKUP(H12154,IRDeviceDetails!$A$1:$B$10000,2,FALSE)=0,"Standalone",IF(ISNUMBER(MATCH(H12154,ConfigGrouping!$D$1:$D$10000,0)),"Primary","Secondary")),"")))))))))</f>
        <v/>
      </c>
    </row>
    <row r="12155" spans="5:5" ht="15" customHeight="1" x14ac:dyDescent="0.35">
      <c r="E12155" s="11" t="str">
        <f>IF(F12155="Primary Timing Controller","Timing",IF(F12155="Secondary Timing Controller","Timing",IF(F12155="Star","Ethernet",IF(F12155="Door Controller","Security Solution",IF(F12155="Elevator Controller","Security Solution",IF(F12155="Range Extender","Security Solution",IF(F12155="Dropbox","Standalone",IF(F12155="LF Exciter","Standalone",IF(OR(F12155="Monitor",F12155="Virtual Wall"),IF(VLOOKUP(H12155,IRDeviceDetails!$A$1:$B$10000,2,FALSE)=0,"Standalone",IF(ISNUMBER(MATCH(H12155,ConfigGrouping!$D$1:$D$10000,0)),"Primary","Secondary")),"")))))))))</f>
        <v/>
      </c>
    </row>
    <row r="12156" spans="5:5" ht="15" customHeight="1" x14ac:dyDescent="0.35">
      <c r="E12156" s="11" t="str">
        <f>IF(F12156="Primary Timing Controller","Timing",IF(F12156="Secondary Timing Controller","Timing",IF(F12156="Star","Ethernet",IF(F12156="Door Controller","Security Solution",IF(F12156="Elevator Controller","Security Solution",IF(F12156="Range Extender","Security Solution",IF(F12156="Dropbox","Standalone",IF(F12156="LF Exciter","Standalone",IF(OR(F12156="Monitor",F12156="Virtual Wall"),IF(VLOOKUP(H12156,IRDeviceDetails!$A$1:$B$10000,2,FALSE)=0,"Standalone",IF(ISNUMBER(MATCH(H12156,ConfigGrouping!$D$1:$D$10000,0)),"Primary","Secondary")),"")))))))))</f>
        <v/>
      </c>
    </row>
    <row r="12157" spans="5:5" ht="15" customHeight="1" x14ac:dyDescent="0.35">
      <c r="E12157" s="11" t="str">
        <f>IF(F12157="Primary Timing Controller","Timing",IF(F12157="Secondary Timing Controller","Timing",IF(F12157="Star","Ethernet",IF(F12157="Door Controller","Security Solution",IF(F12157="Elevator Controller","Security Solution",IF(F12157="Range Extender","Security Solution",IF(F12157="Dropbox","Standalone",IF(F12157="LF Exciter","Standalone",IF(OR(F12157="Monitor",F12157="Virtual Wall"),IF(VLOOKUP(H12157,IRDeviceDetails!$A$1:$B$10000,2,FALSE)=0,"Standalone",IF(ISNUMBER(MATCH(H12157,ConfigGrouping!$D$1:$D$10000,0)),"Primary","Secondary")),"")))))))))</f>
        <v/>
      </c>
    </row>
    <row r="12158" spans="5:5" ht="15" customHeight="1" x14ac:dyDescent="0.35">
      <c r="E12158" s="11" t="str">
        <f>IF(F12158="Primary Timing Controller","Timing",IF(F12158="Secondary Timing Controller","Timing",IF(F12158="Star","Ethernet",IF(F12158="Door Controller","Security Solution",IF(F12158="Elevator Controller","Security Solution",IF(F12158="Range Extender","Security Solution",IF(F12158="Dropbox","Standalone",IF(F12158="LF Exciter","Standalone",IF(OR(F12158="Monitor",F12158="Virtual Wall"),IF(VLOOKUP(H12158,IRDeviceDetails!$A$1:$B$10000,2,FALSE)=0,"Standalone",IF(ISNUMBER(MATCH(H12158,ConfigGrouping!$D$1:$D$10000,0)),"Primary","Secondary")),"")))))))))</f>
        <v/>
      </c>
    </row>
    <row r="12159" spans="5:5" ht="15" customHeight="1" x14ac:dyDescent="0.35">
      <c r="E12159" s="11" t="str">
        <f>IF(F12159="Primary Timing Controller","Timing",IF(F12159="Secondary Timing Controller","Timing",IF(F12159="Star","Ethernet",IF(F12159="Door Controller","Security Solution",IF(F12159="Elevator Controller","Security Solution",IF(F12159="Range Extender","Security Solution",IF(F12159="Dropbox","Standalone",IF(F12159="LF Exciter","Standalone",IF(OR(F12159="Monitor",F12159="Virtual Wall"),IF(VLOOKUP(H12159,IRDeviceDetails!$A$1:$B$10000,2,FALSE)=0,"Standalone",IF(ISNUMBER(MATCH(H12159,ConfigGrouping!$D$1:$D$10000,0)),"Primary","Secondary")),"")))))))))</f>
        <v/>
      </c>
    </row>
    <row r="12160" spans="5:5" ht="15" customHeight="1" x14ac:dyDescent="0.35">
      <c r="E12160" s="11" t="str">
        <f>IF(F12160="Primary Timing Controller","Timing",IF(F12160="Secondary Timing Controller","Timing",IF(F12160="Star","Ethernet",IF(F12160="Door Controller","Security Solution",IF(F12160="Elevator Controller","Security Solution",IF(F12160="Range Extender","Security Solution",IF(F12160="Dropbox","Standalone",IF(F12160="LF Exciter","Standalone",IF(OR(F12160="Monitor",F12160="Virtual Wall"),IF(VLOOKUP(H12160,IRDeviceDetails!$A$1:$B$10000,2,FALSE)=0,"Standalone",IF(ISNUMBER(MATCH(H12160,ConfigGrouping!$D$1:$D$10000,0)),"Primary","Secondary")),"")))))))))</f>
        <v/>
      </c>
    </row>
    <row r="12161" spans="5:5" ht="15" customHeight="1" x14ac:dyDescent="0.35">
      <c r="E12161" s="11" t="str">
        <f>IF(F12161="Primary Timing Controller","Timing",IF(F12161="Secondary Timing Controller","Timing",IF(F12161="Star","Ethernet",IF(F12161="Door Controller","Security Solution",IF(F12161="Elevator Controller","Security Solution",IF(F12161="Range Extender","Security Solution",IF(F12161="Dropbox","Standalone",IF(F12161="LF Exciter","Standalone",IF(OR(F12161="Monitor",F12161="Virtual Wall"),IF(VLOOKUP(H12161,IRDeviceDetails!$A$1:$B$10000,2,FALSE)=0,"Standalone",IF(ISNUMBER(MATCH(H12161,ConfigGrouping!$D$1:$D$10000,0)),"Primary","Secondary")),"")))))))))</f>
        <v/>
      </c>
    </row>
    <row r="12162" spans="5:5" ht="15" customHeight="1" x14ac:dyDescent="0.35">
      <c r="E12162" s="11" t="str">
        <f>IF(F12162="Primary Timing Controller","Timing",IF(F12162="Secondary Timing Controller","Timing",IF(F12162="Star","Ethernet",IF(F12162="Door Controller","Security Solution",IF(F12162="Elevator Controller","Security Solution",IF(F12162="Range Extender","Security Solution",IF(F12162="Dropbox","Standalone",IF(F12162="LF Exciter","Standalone",IF(OR(F12162="Monitor",F12162="Virtual Wall"),IF(VLOOKUP(H12162,IRDeviceDetails!$A$1:$B$10000,2,FALSE)=0,"Standalone",IF(ISNUMBER(MATCH(H12162,ConfigGrouping!$D$1:$D$10000,0)),"Primary","Secondary")),"")))))))))</f>
        <v/>
      </c>
    </row>
    <row r="12163" spans="5:5" ht="15" customHeight="1" x14ac:dyDescent="0.35">
      <c r="E12163" s="11" t="str">
        <f>IF(F12163="Primary Timing Controller","Timing",IF(F12163="Secondary Timing Controller","Timing",IF(F12163="Star","Ethernet",IF(F12163="Door Controller","Security Solution",IF(F12163="Elevator Controller","Security Solution",IF(F12163="Range Extender","Security Solution",IF(F12163="Dropbox","Standalone",IF(F12163="LF Exciter","Standalone",IF(OR(F12163="Monitor",F12163="Virtual Wall"),IF(VLOOKUP(H12163,IRDeviceDetails!$A$1:$B$10000,2,FALSE)=0,"Standalone",IF(ISNUMBER(MATCH(H12163,ConfigGrouping!$D$1:$D$10000,0)),"Primary","Secondary")),"")))))))))</f>
        <v/>
      </c>
    </row>
    <row r="12164" spans="5:5" ht="15" customHeight="1" x14ac:dyDescent="0.35">
      <c r="E12164" s="11" t="str">
        <f>IF(F12164="Primary Timing Controller","Timing",IF(F12164="Secondary Timing Controller","Timing",IF(F12164="Star","Ethernet",IF(F12164="Door Controller","Security Solution",IF(F12164="Elevator Controller","Security Solution",IF(F12164="Range Extender","Security Solution",IF(F12164="Dropbox","Standalone",IF(F12164="LF Exciter","Standalone",IF(OR(F12164="Monitor",F12164="Virtual Wall"),IF(VLOOKUP(H12164,IRDeviceDetails!$A$1:$B$10000,2,FALSE)=0,"Standalone",IF(ISNUMBER(MATCH(H12164,ConfigGrouping!$D$1:$D$10000,0)),"Primary","Secondary")),"")))))))))</f>
        <v/>
      </c>
    </row>
    <row r="12165" spans="5:5" ht="15" customHeight="1" x14ac:dyDescent="0.35">
      <c r="E12165" s="11" t="str">
        <f>IF(F12165="Primary Timing Controller","Timing",IF(F12165="Secondary Timing Controller","Timing",IF(F12165="Star","Ethernet",IF(F12165="Door Controller","Security Solution",IF(F12165="Elevator Controller","Security Solution",IF(F12165="Range Extender","Security Solution",IF(F12165="Dropbox","Standalone",IF(F12165="LF Exciter","Standalone",IF(OR(F12165="Monitor",F12165="Virtual Wall"),IF(VLOOKUP(H12165,IRDeviceDetails!$A$1:$B$10000,2,FALSE)=0,"Standalone",IF(ISNUMBER(MATCH(H12165,ConfigGrouping!$D$1:$D$10000,0)),"Primary","Secondary")),"")))))))))</f>
        <v/>
      </c>
    </row>
    <row r="12166" spans="5:5" ht="15" customHeight="1" x14ac:dyDescent="0.35">
      <c r="E12166" s="11" t="str">
        <f>IF(F12166="Primary Timing Controller","Timing",IF(F12166="Secondary Timing Controller","Timing",IF(F12166="Star","Ethernet",IF(F12166="Door Controller","Security Solution",IF(F12166="Elevator Controller","Security Solution",IF(F12166="Range Extender","Security Solution",IF(F12166="Dropbox","Standalone",IF(F12166="LF Exciter","Standalone",IF(OR(F12166="Monitor",F12166="Virtual Wall"),IF(VLOOKUP(H12166,IRDeviceDetails!$A$1:$B$10000,2,FALSE)=0,"Standalone",IF(ISNUMBER(MATCH(H12166,ConfigGrouping!$D$1:$D$10000,0)),"Primary","Secondary")),"")))))))))</f>
        <v/>
      </c>
    </row>
    <row r="12167" spans="5:5" ht="15" customHeight="1" x14ac:dyDescent="0.35">
      <c r="E12167" s="11" t="str">
        <f>IF(F12167="Primary Timing Controller","Timing",IF(F12167="Secondary Timing Controller","Timing",IF(F12167="Star","Ethernet",IF(F12167="Door Controller","Security Solution",IF(F12167="Elevator Controller","Security Solution",IF(F12167="Range Extender","Security Solution",IF(F12167="Dropbox","Standalone",IF(F12167="LF Exciter","Standalone",IF(OR(F12167="Monitor",F12167="Virtual Wall"),IF(VLOOKUP(H12167,IRDeviceDetails!$A$1:$B$10000,2,FALSE)=0,"Standalone",IF(ISNUMBER(MATCH(H12167,ConfigGrouping!$D$1:$D$10000,0)),"Primary","Secondary")),"")))))))))</f>
        <v/>
      </c>
    </row>
    <row r="12168" spans="5:5" ht="15" customHeight="1" x14ac:dyDescent="0.35">
      <c r="E12168" s="11" t="str">
        <f>IF(F12168="Primary Timing Controller","Timing",IF(F12168="Secondary Timing Controller","Timing",IF(F12168="Star","Ethernet",IF(F12168="Door Controller","Security Solution",IF(F12168="Elevator Controller","Security Solution",IF(F12168="Range Extender","Security Solution",IF(F12168="Dropbox","Standalone",IF(F12168="LF Exciter","Standalone",IF(OR(F12168="Monitor",F12168="Virtual Wall"),IF(VLOOKUP(H12168,IRDeviceDetails!$A$1:$B$10000,2,FALSE)=0,"Standalone",IF(ISNUMBER(MATCH(H12168,ConfigGrouping!$D$1:$D$10000,0)),"Primary","Secondary")),"")))))))))</f>
        <v/>
      </c>
    </row>
    <row r="12169" spans="5:5" ht="15" customHeight="1" x14ac:dyDescent="0.35">
      <c r="E12169" s="11" t="str">
        <f>IF(F12169="Primary Timing Controller","Timing",IF(F12169="Secondary Timing Controller","Timing",IF(F12169="Star","Ethernet",IF(F12169="Door Controller","Security Solution",IF(F12169="Elevator Controller","Security Solution",IF(F12169="Range Extender","Security Solution",IF(F12169="Dropbox","Standalone",IF(F12169="LF Exciter","Standalone",IF(OR(F12169="Monitor",F12169="Virtual Wall"),IF(VLOOKUP(H12169,IRDeviceDetails!$A$1:$B$10000,2,FALSE)=0,"Standalone",IF(ISNUMBER(MATCH(H12169,ConfigGrouping!$D$1:$D$10000,0)),"Primary","Secondary")),"")))))))))</f>
        <v/>
      </c>
    </row>
    <row r="12170" spans="5:5" ht="15" customHeight="1" x14ac:dyDescent="0.35">
      <c r="E12170" s="11" t="str">
        <f>IF(F12170="Primary Timing Controller","Timing",IF(F12170="Secondary Timing Controller","Timing",IF(F12170="Star","Ethernet",IF(F12170="Door Controller","Security Solution",IF(F12170="Elevator Controller","Security Solution",IF(F12170="Range Extender","Security Solution",IF(F12170="Dropbox","Standalone",IF(F12170="LF Exciter","Standalone",IF(OR(F12170="Monitor",F12170="Virtual Wall"),IF(VLOOKUP(H12170,IRDeviceDetails!$A$1:$B$10000,2,FALSE)=0,"Standalone",IF(ISNUMBER(MATCH(H12170,ConfigGrouping!$D$1:$D$10000,0)),"Primary","Secondary")),"")))))))))</f>
        <v/>
      </c>
    </row>
    <row r="12171" spans="5:5" ht="15" customHeight="1" x14ac:dyDescent="0.35">
      <c r="E12171" s="11" t="str">
        <f>IF(F12171="Primary Timing Controller","Timing",IF(F12171="Secondary Timing Controller","Timing",IF(F12171="Star","Ethernet",IF(F12171="Door Controller","Security Solution",IF(F12171="Elevator Controller","Security Solution",IF(F12171="Range Extender","Security Solution",IF(F12171="Dropbox","Standalone",IF(F12171="LF Exciter","Standalone",IF(OR(F12171="Monitor",F12171="Virtual Wall"),IF(VLOOKUP(H12171,IRDeviceDetails!$A$1:$B$10000,2,FALSE)=0,"Standalone",IF(ISNUMBER(MATCH(H12171,ConfigGrouping!$D$1:$D$10000,0)),"Primary","Secondary")),"")))))))))</f>
        <v/>
      </c>
    </row>
    <row r="12172" spans="5:5" ht="15" customHeight="1" x14ac:dyDescent="0.35">
      <c r="E12172" s="11" t="str">
        <f>IF(F12172="Primary Timing Controller","Timing",IF(F12172="Secondary Timing Controller","Timing",IF(F12172="Star","Ethernet",IF(F12172="Door Controller","Security Solution",IF(F12172="Elevator Controller","Security Solution",IF(F12172="Range Extender","Security Solution",IF(F12172="Dropbox","Standalone",IF(F12172="LF Exciter","Standalone",IF(OR(F12172="Monitor",F12172="Virtual Wall"),IF(VLOOKUP(H12172,IRDeviceDetails!$A$1:$B$10000,2,FALSE)=0,"Standalone",IF(ISNUMBER(MATCH(H12172,ConfigGrouping!$D$1:$D$10000,0)),"Primary","Secondary")),"")))))))))</f>
        <v/>
      </c>
    </row>
    <row r="12173" spans="5:5" ht="15" customHeight="1" x14ac:dyDescent="0.35">
      <c r="E12173" s="11" t="str">
        <f>IF(F12173="Primary Timing Controller","Timing",IF(F12173="Secondary Timing Controller","Timing",IF(F12173="Star","Ethernet",IF(F12173="Door Controller","Security Solution",IF(F12173="Elevator Controller","Security Solution",IF(F12173="Range Extender","Security Solution",IF(F12173="Dropbox","Standalone",IF(F12173="LF Exciter","Standalone",IF(OR(F12173="Monitor",F12173="Virtual Wall"),IF(VLOOKUP(H12173,IRDeviceDetails!$A$1:$B$10000,2,FALSE)=0,"Standalone",IF(ISNUMBER(MATCH(H12173,ConfigGrouping!$D$1:$D$10000,0)),"Primary","Secondary")),"")))))))))</f>
        <v/>
      </c>
    </row>
    <row r="12174" spans="5:5" ht="15" customHeight="1" x14ac:dyDescent="0.35">
      <c r="E12174" s="11" t="str">
        <f>IF(F12174="Primary Timing Controller","Timing",IF(F12174="Secondary Timing Controller","Timing",IF(F12174="Star","Ethernet",IF(F12174="Door Controller","Security Solution",IF(F12174="Elevator Controller","Security Solution",IF(F12174="Range Extender","Security Solution",IF(F12174="Dropbox","Standalone",IF(F12174="LF Exciter","Standalone",IF(OR(F12174="Monitor",F12174="Virtual Wall"),IF(VLOOKUP(H12174,IRDeviceDetails!$A$1:$B$10000,2,FALSE)=0,"Standalone",IF(ISNUMBER(MATCH(H12174,ConfigGrouping!$D$1:$D$10000,0)),"Primary","Secondary")),"")))))))))</f>
        <v/>
      </c>
    </row>
    <row r="12175" spans="5:5" ht="15" customHeight="1" x14ac:dyDescent="0.35">
      <c r="E12175" s="11" t="str">
        <f>IF(F12175="Primary Timing Controller","Timing",IF(F12175="Secondary Timing Controller","Timing",IF(F12175="Star","Ethernet",IF(F12175="Door Controller","Security Solution",IF(F12175="Elevator Controller","Security Solution",IF(F12175="Range Extender","Security Solution",IF(F12175="Dropbox","Standalone",IF(F12175="LF Exciter","Standalone",IF(OR(F12175="Monitor",F12175="Virtual Wall"),IF(VLOOKUP(H12175,IRDeviceDetails!$A$1:$B$10000,2,FALSE)=0,"Standalone",IF(ISNUMBER(MATCH(H12175,ConfigGrouping!$D$1:$D$10000,0)),"Primary","Secondary")),"")))))))))</f>
        <v/>
      </c>
    </row>
    <row r="12176" spans="5:5" ht="15" customHeight="1" x14ac:dyDescent="0.35">
      <c r="E12176" s="11" t="str">
        <f>IF(F12176="Primary Timing Controller","Timing",IF(F12176="Secondary Timing Controller","Timing",IF(F12176="Star","Ethernet",IF(F12176="Door Controller","Security Solution",IF(F12176="Elevator Controller","Security Solution",IF(F12176="Range Extender","Security Solution",IF(F12176="Dropbox","Standalone",IF(F12176="LF Exciter","Standalone",IF(OR(F12176="Monitor",F12176="Virtual Wall"),IF(VLOOKUP(H12176,IRDeviceDetails!$A$1:$B$10000,2,FALSE)=0,"Standalone",IF(ISNUMBER(MATCH(H12176,ConfigGrouping!$D$1:$D$10000,0)),"Primary","Secondary")),"")))))))))</f>
        <v/>
      </c>
    </row>
    <row r="12177" spans="5:5" ht="15" customHeight="1" x14ac:dyDescent="0.35">
      <c r="E12177" s="11" t="str">
        <f>IF(F12177="Primary Timing Controller","Timing",IF(F12177="Secondary Timing Controller","Timing",IF(F12177="Star","Ethernet",IF(F12177="Door Controller","Security Solution",IF(F12177="Elevator Controller","Security Solution",IF(F12177="Range Extender","Security Solution",IF(F12177="Dropbox","Standalone",IF(F12177="LF Exciter","Standalone",IF(OR(F12177="Monitor",F12177="Virtual Wall"),IF(VLOOKUP(H12177,IRDeviceDetails!$A$1:$B$10000,2,FALSE)=0,"Standalone",IF(ISNUMBER(MATCH(H12177,ConfigGrouping!$D$1:$D$10000,0)),"Primary","Secondary")),"")))))))))</f>
        <v/>
      </c>
    </row>
    <row r="12178" spans="5:5" ht="15" customHeight="1" x14ac:dyDescent="0.35">
      <c r="E12178" s="11" t="str">
        <f>IF(F12178="Primary Timing Controller","Timing",IF(F12178="Secondary Timing Controller","Timing",IF(F12178="Star","Ethernet",IF(F12178="Door Controller","Security Solution",IF(F12178="Elevator Controller","Security Solution",IF(F12178="Range Extender","Security Solution",IF(F12178="Dropbox","Standalone",IF(F12178="LF Exciter","Standalone",IF(OR(F12178="Monitor",F12178="Virtual Wall"),IF(VLOOKUP(H12178,IRDeviceDetails!$A$1:$B$10000,2,FALSE)=0,"Standalone",IF(ISNUMBER(MATCH(H12178,ConfigGrouping!$D$1:$D$10000,0)),"Primary","Secondary")),"")))))))))</f>
        <v/>
      </c>
    </row>
    <row r="12179" spans="5:5" ht="15" customHeight="1" x14ac:dyDescent="0.35">
      <c r="E12179" s="11" t="str">
        <f>IF(F12179="Primary Timing Controller","Timing",IF(F12179="Secondary Timing Controller","Timing",IF(F12179="Star","Ethernet",IF(F12179="Door Controller","Security Solution",IF(F12179="Elevator Controller","Security Solution",IF(F12179="Range Extender","Security Solution",IF(F12179="Dropbox","Standalone",IF(F12179="LF Exciter","Standalone",IF(OR(F12179="Monitor",F12179="Virtual Wall"),IF(VLOOKUP(H12179,IRDeviceDetails!$A$1:$B$10000,2,FALSE)=0,"Standalone",IF(ISNUMBER(MATCH(H12179,ConfigGrouping!$D$1:$D$10000,0)),"Primary","Secondary")),"")))))))))</f>
        <v/>
      </c>
    </row>
    <row r="12180" spans="5:5" ht="15" customHeight="1" x14ac:dyDescent="0.35">
      <c r="E12180" s="11" t="str">
        <f>IF(F12180="Primary Timing Controller","Timing",IF(F12180="Secondary Timing Controller","Timing",IF(F12180="Star","Ethernet",IF(F12180="Door Controller","Security Solution",IF(F12180="Elevator Controller","Security Solution",IF(F12180="Range Extender","Security Solution",IF(F12180="Dropbox","Standalone",IF(F12180="LF Exciter","Standalone",IF(OR(F12180="Monitor",F12180="Virtual Wall"),IF(VLOOKUP(H12180,IRDeviceDetails!$A$1:$B$10000,2,FALSE)=0,"Standalone",IF(ISNUMBER(MATCH(H12180,ConfigGrouping!$D$1:$D$10000,0)),"Primary","Secondary")),"")))))))))</f>
        <v/>
      </c>
    </row>
    <row r="12181" spans="5:5" ht="15" customHeight="1" x14ac:dyDescent="0.35">
      <c r="E12181" s="11" t="str">
        <f>IF(F12181="Primary Timing Controller","Timing",IF(F12181="Secondary Timing Controller","Timing",IF(F12181="Star","Ethernet",IF(F12181="Door Controller","Security Solution",IF(F12181="Elevator Controller","Security Solution",IF(F12181="Range Extender","Security Solution",IF(F12181="Dropbox","Standalone",IF(F12181="LF Exciter","Standalone",IF(OR(F12181="Monitor",F12181="Virtual Wall"),IF(VLOOKUP(H12181,IRDeviceDetails!$A$1:$B$10000,2,FALSE)=0,"Standalone",IF(ISNUMBER(MATCH(H12181,ConfigGrouping!$D$1:$D$10000,0)),"Primary","Secondary")),"")))))))))</f>
        <v/>
      </c>
    </row>
    <row r="12182" spans="5:5" ht="15" customHeight="1" x14ac:dyDescent="0.35">
      <c r="E12182" s="11" t="str">
        <f>IF(F12182="Primary Timing Controller","Timing",IF(F12182="Secondary Timing Controller","Timing",IF(F12182="Star","Ethernet",IF(F12182="Door Controller","Security Solution",IF(F12182="Elevator Controller","Security Solution",IF(F12182="Range Extender","Security Solution",IF(F12182="Dropbox","Standalone",IF(F12182="LF Exciter","Standalone",IF(OR(F12182="Monitor",F12182="Virtual Wall"),IF(VLOOKUP(H12182,IRDeviceDetails!$A$1:$B$10000,2,FALSE)=0,"Standalone",IF(ISNUMBER(MATCH(H12182,ConfigGrouping!$D$1:$D$10000,0)),"Primary","Secondary")),"")))))))))</f>
        <v/>
      </c>
    </row>
    <row r="12183" spans="5:5" ht="15" customHeight="1" x14ac:dyDescent="0.35">
      <c r="E12183" s="11" t="str">
        <f>IF(F12183="Primary Timing Controller","Timing",IF(F12183="Secondary Timing Controller","Timing",IF(F12183="Star","Ethernet",IF(F12183="Door Controller","Security Solution",IF(F12183="Elevator Controller","Security Solution",IF(F12183="Range Extender","Security Solution",IF(F12183="Dropbox","Standalone",IF(F12183="LF Exciter","Standalone",IF(OR(F12183="Monitor",F12183="Virtual Wall"),IF(VLOOKUP(H12183,IRDeviceDetails!$A$1:$B$10000,2,FALSE)=0,"Standalone",IF(ISNUMBER(MATCH(H12183,ConfigGrouping!$D$1:$D$10000,0)),"Primary","Secondary")),"")))))))))</f>
        <v/>
      </c>
    </row>
    <row r="12184" spans="5:5" ht="15" customHeight="1" x14ac:dyDescent="0.35">
      <c r="E12184" s="11" t="str">
        <f>IF(F12184="Primary Timing Controller","Timing",IF(F12184="Secondary Timing Controller","Timing",IF(F12184="Star","Ethernet",IF(F12184="Door Controller","Security Solution",IF(F12184="Elevator Controller","Security Solution",IF(F12184="Range Extender","Security Solution",IF(F12184="Dropbox","Standalone",IF(F12184="LF Exciter","Standalone",IF(OR(F12184="Monitor",F12184="Virtual Wall"),IF(VLOOKUP(H12184,IRDeviceDetails!$A$1:$B$10000,2,FALSE)=0,"Standalone",IF(ISNUMBER(MATCH(H12184,ConfigGrouping!$D$1:$D$10000,0)),"Primary","Secondary")),"")))))))))</f>
        <v/>
      </c>
    </row>
    <row r="12185" spans="5:5" ht="15" customHeight="1" x14ac:dyDescent="0.35">
      <c r="E12185" s="11" t="str">
        <f>IF(F12185="Primary Timing Controller","Timing",IF(F12185="Secondary Timing Controller","Timing",IF(F12185="Star","Ethernet",IF(F12185="Door Controller","Security Solution",IF(F12185="Elevator Controller","Security Solution",IF(F12185="Range Extender","Security Solution",IF(F12185="Dropbox","Standalone",IF(F12185="LF Exciter","Standalone",IF(OR(F12185="Monitor",F12185="Virtual Wall"),IF(VLOOKUP(H12185,IRDeviceDetails!$A$1:$B$10000,2,FALSE)=0,"Standalone",IF(ISNUMBER(MATCH(H12185,ConfigGrouping!$D$1:$D$10000,0)),"Primary","Secondary")),"")))))))))</f>
        <v/>
      </c>
    </row>
    <row r="12186" spans="5:5" ht="15" customHeight="1" x14ac:dyDescent="0.35">
      <c r="E12186" s="11" t="str">
        <f>IF(F12186="Primary Timing Controller","Timing",IF(F12186="Secondary Timing Controller","Timing",IF(F12186="Star","Ethernet",IF(F12186="Door Controller","Security Solution",IF(F12186="Elevator Controller","Security Solution",IF(F12186="Range Extender","Security Solution",IF(F12186="Dropbox","Standalone",IF(F12186="LF Exciter","Standalone",IF(OR(F12186="Monitor",F12186="Virtual Wall"),IF(VLOOKUP(H12186,IRDeviceDetails!$A$1:$B$10000,2,FALSE)=0,"Standalone",IF(ISNUMBER(MATCH(H12186,ConfigGrouping!$D$1:$D$10000,0)),"Primary","Secondary")),"")))))))))</f>
        <v/>
      </c>
    </row>
    <row r="12187" spans="5:5" ht="15" customHeight="1" x14ac:dyDescent="0.35">
      <c r="E12187" s="11" t="str">
        <f>IF(F12187="Primary Timing Controller","Timing",IF(F12187="Secondary Timing Controller","Timing",IF(F12187="Star","Ethernet",IF(F12187="Door Controller","Security Solution",IF(F12187="Elevator Controller","Security Solution",IF(F12187="Range Extender","Security Solution",IF(F12187="Dropbox","Standalone",IF(F12187="LF Exciter","Standalone",IF(OR(F12187="Monitor",F12187="Virtual Wall"),IF(VLOOKUP(H12187,IRDeviceDetails!$A$1:$B$10000,2,FALSE)=0,"Standalone",IF(ISNUMBER(MATCH(H12187,ConfigGrouping!$D$1:$D$10000,0)),"Primary","Secondary")),"")))))))))</f>
        <v/>
      </c>
    </row>
    <row r="12188" spans="5:5" ht="15" customHeight="1" x14ac:dyDescent="0.35">
      <c r="E12188" s="11" t="str">
        <f>IF(F12188="Primary Timing Controller","Timing",IF(F12188="Secondary Timing Controller","Timing",IF(F12188="Star","Ethernet",IF(F12188="Door Controller","Security Solution",IF(F12188="Elevator Controller","Security Solution",IF(F12188="Range Extender","Security Solution",IF(F12188="Dropbox","Standalone",IF(F12188="LF Exciter","Standalone",IF(OR(F12188="Monitor",F12188="Virtual Wall"),IF(VLOOKUP(H12188,IRDeviceDetails!$A$1:$B$10000,2,FALSE)=0,"Standalone",IF(ISNUMBER(MATCH(H12188,ConfigGrouping!$D$1:$D$10000,0)),"Primary","Secondary")),"")))))))))</f>
        <v/>
      </c>
    </row>
    <row r="12189" spans="5:5" ht="15" customHeight="1" x14ac:dyDescent="0.35">
      <c r="E12189" s="11" t="str">
        <f>IF(F12189="Primary Timing Controller","Timing",IF(F12189="Secondary Timing Controller","Timing",IF(F12189="Star","Ethernet",IF(F12189="Door Controller","Security Solution",IF(F12189="Elevator Controller","Security Solution",IF(F12189="Range Extender","Security Solution",IF(F12189="Dropbox","Standalone",IF(F12189="LF Exciter","Standalone",IF(OR(F12189="Monitor",F12189="Virtual Wall"),IF(VLOOKUP(H12189,IRDeviceDetails!$A$1:$B$10000,2,FALSE)=0,"Standalone",IF(ISNUMBER(MATCH(H12189,ConfigGrouping!$D$1:$D$10000,0)),"Primary","Secondary")),"")))))))))</f>
        <v/>
      </c>
    </row>
    <row r="12190" spans="5:5" ht="15" customHeight="1" x14ac:dyDescent="0.35">
      <c r="E12190" s="11" t="str">
        <f>IF(F12190="Primary Timing Controller","Timing",IF(F12190="Secondary Timing Controller","Timing",IF(F12190="Star","Ethernet",IF(F12190="Door Controller","Security Solution",IF(F12190="Elevator Controller","Security Solution",IF(F12190="Range Extender","Security Solution",IF(F12190="Dropbox","Standalone",IF(F12190="LF Exciter","Standalone",IF(OR(F12190="Monitor",F12190="Virtual Wall"),IF(VLOOKUP(H12190,IRDeviceDetails!$A$1:$B$10000,2,FALSE)=0,"Standalone",IF(ISNUMBER(MATCH(H12190,ConfigGrouping!$D$1:$D$10000,0)),"Primary","Secondary")),"")))))))))</f>
        <v/>
      </c>
    </row>
    <row r="12191" spans="5:5" ht="15" customHeight="1" x14ac:dyDescent="0.35">
      <c r="E12191" s="11" t="str">
        <f>IF(F12191="Primary Timing Controller","Timing",IF(F12191="Secondary Timing Controller","Timing",IF(F12191="Star","Ethernet",IF(F12191="Door Controller","Security Solution",IF(F12191="Elevator Controller","Security Solution",IF(F12191="Range Extender","Security Solution",IF(F12191="Dropbox","Standalone",IF(F12191="LF Exciter","Standalone",IF(OR(F12191="Monitor",F12191="Virtual Wall"),IF(VLOOKUP(H12191,IRDeviceDetails!$A$1:$B$10000,2,FALSE)=0,"Standalone",IF(ISNUMBER(MATCH(H12191,ConfigGrouping!$D$1:$D$10000,0)),"Primary","Secondary")),"")))))))))</f>
        <v/>
      </c>
    </row>
    <row r="12192" spans="5:5" ht="15" customHeight="1" x14ac:dyDescent="0.35">
      <c r="E12192" s="11" t="str">
        <f>IF(F12192="Primary Timing Controller","Timing",IF(F12192="Secondary Timing Controller","Timing",IF(F12192="Star","Ethernet",IF(F12192="Door Controller","Security Solution",IF(F12192="Elevator Controller","Security Solution",IF(F12192="Range Extender","Security Solution",IF(F12192="Dropbox","Standalone",IF(F12192="LF Exciter","Standalone",IF(OR(F12192="Monitor",F12192="Virtual Wall"),IF(VLOOKUP(H12192,IRDeviceDetails!$A$1:$B$10000,2,FALSE)=0,"Standalone",IF(ISNUMBER(MATCH(H12192,ConfigGrouping!$D$1:$D$10000,0)),"Primary","Secondary")),"")))))))))</f>
        <v/>
      </c>
    </row>
    <row r="12193" spans="5:5" ht="15" customHeight="1" x14ac:dyDescent="0.35">
      <c r="E12193" s="11" t="str">
        <f>IF(F12193="Primary Timing Controller","Timing",IF(F12193="Secondary Timing Controller","Timing",IF(F12193="Star","Ethernet",IF(F12193="Door Controller","Security Solution",IF(F12193="Elevator Controller","Security Solution",IF(F12193="Range Extender","Security Solution",IF(F12193="Dropbox","Standalone",IF(F12193="LF Exciter","Standalone",IF(OR(F12193="Monitor",F12193="Virtual Wall"),IF(VLOOKUP(H12193,IRDeviceDetails!$A$1:$B$10000,2,FALSE)=0,"Standalone",IF(ISNUMBER(MATCH(H12193,ConfigGrouping!$D$1:$D$10000,0)),"Primary","Secondary")),"")))))))))</f>
        <v/>
      </c>
    </row>
    <row r="12194" spans="5:5" ht="15" customHeight="1" x14ac:dyDescent="0.35">
      <c r="E12194" s="11" t="str">
        <f>IF(F12194="Primary Timing Controller","Timing",IF(F12194="Secondary Timing Controller","Timing",IF(F12194="Star","Ethernet",IF(F12194="Door Controller","Security Solution",IF(F12194="Elevator Controller","Security Solution",IF(F12194="Range Extender","Security Solution",IF(F12194="Dropbox","Standalone",IF(F12194="LF Exciter","Standalone",IF(OR(F12194="Monitor",F12194="Virtual Wall"),IF(VLOOKUP(H12194,IRDeviceDetails!$A$1:$B$10000,2,FALSE)=0,"Standalone",IF(ISNUMBER(MATCH(H12194,ConfigGrouping!$D$1:$D$10000,0)),"Primary","Secondary")),"")))))))))</f>
        <v/>
      </c>
    </row>
    <row r="12195" spans="5:5" ht="15" customHeight="1" x14ac:dyDescent="0.35">
      <c r="E12195" s="11" t="str">
        <f>IF(F12195="Primary Timing Controller","Timing",IF(F12195="Secondary Timing Controller","Timing",IF(F12195="Star","Ethernet",IF(F12195="Door Controller","Security Solution",IF(F12195="Elevator Controller","Security Solution",IF(F12195="Range Extender","Security Solution",IF(F12195="Dropbox","Standalone",IF(F12195="LF Exciter","Standalone",IF(OR(F12195="Monitor",F12195="Virtual Wall"),IF(VLOOKUP(H12195,IRDeviceDetails!$A$1:$B$10000,2,FALSE)=0,"Standalone",IF(ISNUMBER(MATCH(H12195,ConfigGrouping!$D$1:$D$10000,0)),"Primary","Secondary")),"")))))))))</f>
        <v/>
      </c>
    </row>
    <row r="12196" spans="5:5" ht="15" customHeight="1" x14ac:dyDescent="0.35">
      <c r="E12196" s="11" t="str">
        <f>IF(F12196="Primary Timing Controller","Timing",IF(F12196="Secondary Timing Controller","Timing",IF(F12196="Star","Ethernet",IF(F12196="Door Controller","Security Solution",IF(F12196="Elevator Controller","Security Solution",IF(F12196="Range Extender","Security Solution",IF(F12196="Dropbox","Standalone",IF(F12196="LF Exciter","Standalone",IF(OR(F12196="Monitor",F12196="Virtual Wall"),IF(VLOOKUP(H12196,IRDeviceDetails!$A$1:$B$10000,2,FALSE)=0,"Standalone",IF(ISNUMBER(MATCH(H12196,ConfigGrouping!$D$1:$D$10000,0)),"Primary","Secondary")),"")))))))))</f>
        <v/>
      </c>
    </row>
    <row r="12197" spans="5:5" ht="15" customHeight="1" x14ac:dyDescent="0.35">
      <c r="E12197" s="11" t="str">
        <f>IF(F12197="Primary Timing Controller","Timing",IF(F12197="Secondary Timing Controller","Timing",IF(F12197="Star","Ethernet",IF(F12197="Door Controller","Security Solution",IF(F12197="Elevator Controller","Security Solution",IF(F12197="Range Extender","Security Solution",IF(F12197="Dropbox","Standalone",IF(F12197="LF Exciter","Standalone",IF(OR(F12197="Monitor",F12197="Virtual Wall"),IF(VLOOKUP(H12197,IRDeviceDetails!$A$1:$B$10000,2,FALSE)=0,"Standalone",IF(ISNUMBER(MATCH(H12197,ConfigGrouping!$D$1:$D$10000,0)),"Primary","Secondary")),"")))))))))</f>
        <v/>
      </c>
    </row>
    <row r="12198" spans="5:5" ht="15" customHeight="1" x14ac:dyDescent="0.35">
      <c r="E12198" s="11" t="str">
        <f>IF(F12198="Primary Timing Controller","Timing",IF(F12198="Secondary Timing Controller","Timing",IF(F12198="Star","Ethernet",IF(F12198="Door Controller","Security Solution",IF(F12198="Elevator Controller","Security Solution",IF(F12198="Range Extender","Security Solution",IF(F12198="Dropbox","Standalone",IF(F12198="LF Exciter","Standalone",IF(OR(F12198="Monitor",F12198="Virtual Wall"),IF(VLOOKUP(H12198,IRDeviceDetails!$A$1:$B$10000,2,FALSE)=0,"Standalone",IF(ISNUMBER(MATCH(H12198,ConfigGrouping!$D$1:$D$10000,0)),"Primary","Secondary")),"")))))))))</f>
        <v/>
      </c>
    </row>
    <row r="12199" spans="5:5" ht="15" customHeight="1" x14ac:dyDescent="0.35">
      <c r="E12199" s="11" t="str">
        <f>IF(F12199="Primary Timing Controller","Timing",IF(F12199="Secondary Timing Controller","Timing",IF(F12199="Star","Ethernet",IF(F12199="Door Controller","Security Solution",IF(F12199="Elevator Controller","Security Solution",IF(F12199="Range Extender","Security Solution",IF(F12199="Dropbox","Standalone",IF(F12199="LF Exciter","Standalone",IF(OR(F12199="Monitor",F12199="Virtual Wall"),IF(VLOOKUP(H12199,IRDeviceDetails!$A$1:$B$10000,2,FALSE)=0,"Standalone",IF(ISNUMBER(MATCH(H12199,ConfigGrouping!$D$1:$D$10000,0)),"Primary","Secondary")),"")))))))))</f>
        <v/>
      </c>
    </row>
    <row r="12200" spans="5:5" ht="15" customHeight="1" x14ac:dyDescent="0.35">
      <c r="E12200" s="11" t="str">
        <f>IF(F12200="Primary Timing Controller","Timing",IF(F12200="Secondary Timing Controller","Timing",IF(F12200="Star","Ethernet",IF(F12200="Door Controller","Security Solution",IF(F12200="Elevator Controller","Security Solution",IF(F12200="Range Extender","Security Solution",IF(F12200="Dropbox","Standalone",IF(F12200="LF Exciter","Standalone",IF(OR(F12200="Monitor",F12200="Virtual Wall"),IF(VLOOKUP(H12200,IRDeviceDetails!$A$1:$B$10000,2,FALSE)=0,"Standalone",IF(ISNUMBER(MATCH(H12200,ConfigGrouping!$D$1:$D$10000,0)),"Primary","Secondary")),"")))))))))</f>
        <v/>
      </c>
    </row>
    <row r="12201" spans="5:5" ht="15" customHeight="1" x14ac:dyDescent="0.35">
      <c r="E12201" s="11" t="str">
        <f>IF(F12201="Primary Timing Controller","Timing",IF(F12201="Secondary Timing Controller","Timing",IF(F12201="Star","Ethernet",IF(F12201="Door Controller","Security Solution",IF(F12201="Elevator Controller","Security Solution",IF(F12201="Range Extender","Security Solution",IF(F12201="Dropbox","Standalone",IF(F12201="LF Exciter","Standalone",IF(OR(F12201="Monitor",F12201="Virtual Wall"),IF(VLOOKUP(H12201,IRDeviceDetails!$A$1:$B$10000,2,FALSE)=0,"Standalone",IF(ISNUMBER(MATCH(H12201,ConfigGrouping!$D$1:$D$10000,0)),"Primary","Secondary")),"")))))))))</f>
        <v/>
      </c>
    </row>
    <row r="12202" spans="5:5" ht="15" customHeight="1" x14ac:dyDescent="0.35">
      <c r="E12202" s="11" t="str">
        <f>IF(F12202="Primary Timing Controller","Timing",IF(F12202="Secondary Timing Controller","Timing",IF(F12202="Star","Ethernet",IF(F12202="Door Controller","Security Solution",IF(F12202="Elevator Controller","Security Solution",IF(F12202="Range Extender","Security Solution",IF(F12202="Dropbox","Standalone",IF(F12202="LF Exciter","Standalone",IF(OR(F12202="Monitor",F12202="Virtual Wall"),IF(VLOOKUP(H12202,IRDeviceDetails!$A$1:$B$10000,2,FALSE)=0,"Standalone",IF(ISNUMBER(MATCH(H12202,ConfigGrouping!$D$1:$D$10000,0)),"Primary","Secondary")),"")))))))))</f>
        <v/>
      </c>
    </row>
    <row r="12203" spans="5:5" ht="15" customHeight="1" x14ac:dyDescent="0.35">
      <c r="E12203" s="11" t="str">
        <f>IF(F12203="Primary Timing Controller","Timing",IF(F12203="Secondary Timing Controller","Timing",IF(F12203="Star","Ethernet",IF(F12203="Door Controller","Security Solution",IF(F12203="Elevator Controller","Security Solution",IF(F12203="Range Extender","Security Solution",IF(F12203="Dropbox","Standalone",IF(F12203="LF Exciter","Standalone",IF(OR(F12203="Monitor",F12203="Virtual Wall"),IF(VLOOKUP(H12203,IRDeviceDetails!$A$1:$B$10000,2,FALSE)=0,"Standalone",IF(ISNUMBER(MATCH(H12203,ConfigGrouping!$D$1:$D$10000,0)),"Primary","Secondary")),"")))))))))</f>
        <v/>
      </c>
    </row>
    <row r="12204" spans="5:5" ht="15" customHeight="1" x14ac:dyDescent="0.35">
      <c r="E12204" s="11" t="str">
        <f>IF(F12204="Primary Timing Controller","Timing",IF(F12204="Secondary Timing Controller","Timing",IF(F12204="Star","Ethernet",IF(F12204="Door Controller","Security Solution",IF(F12204="Elevator Controller","Security Solution",IF(F12204="Range Extender","Security Solution",IF(F12204="Dropbox","Standalone",IF(F12204="LF Exciter","Standalone",IF(OR(F12204="Monitor",F12204="Virtual Wall"),IF(VLOOKUP(H12204,IRDeviceDetails!$A$1:$B$10000,2,FALSE)=0,"Standalone",IF(ISNUMBER(MATCH(H12204,ConfigGrouping!$D$1:$D$10000,0)),"Primary","Secondary")),"")))))))))</f>
        <v/>
      </c>
    </row>
    <row r="12205" spans="5:5" ht="15" customHeight="1" x14ac:dyDescent="0.35">
      <c r="E12205" s="11" t="str">
        <f>IF(F12205="Primary Timing Controller","Timing",IF(F12205="Secondary Timing Controller","Timing",IF(F12205="Star","Ethernet",IF(F12205="Door Controller","Security Solution",IF(F12205="Elevator Controller","Security Solution",IF(F12205="Range Extender","Security Solution",IF(F12205="Dropbox","Standalone",IF(F12205="LF Exciter","Standalone",IF(OR(F12205="Monitor",F12205="Virtual Wall"),IF(VLOOKUP(H12205,IRDeviceDetails!$A$1:$B$10000,2,FALSE)=0,"Standalone",IF(ISNUMBER(MATCH(H12205,ConfigGrouping!$D$1:$D$10000,0)),"Primary","Secondary")),"")))))))))</f>
        <v/>
      </c>
    </row>
    <row r="12206" spans="5:5" ht="15" customHeight="1" x14ac:dyDescent="0.35">
      <c r="E12206" s="11" t="str">
        <f>IF(F12206="Primary Timing Controller","Timing",IF(F12206="Secondary Timing Controller","Timing",IF(F12206="Star","Ethernet",IF(F12206="Door Controller","Security Solution",IF(F12206="Elevator Controller","Security Solution",IF(F12206="Range Extender","Security Solution",IF(F12206="Dropbox","Standalone",IF(F12206="LF Exciter","Standalone",IF(OR(F12206="Monitor",F12206="Virtual Wall"),IF(VLOOKUP(H12206,IRDeviceDetails!$A$1:$B$10000,2,FALSE)=0,"Standalone",IF(ISNUMBER(MATCH(H12206,ConfigGrouping!$D$1:$D$10000,0)),"Primary","Secondary")),"")))))))))</f>
        <v/>
      </c>
    </row>
    <row r="12207" spans="5:5" ht="15" customHeight="1" x14ac:dyDescent="0.35">
      <c r="E12207" s="11" t="str">
        <f>IF(F12207="Primary Timing Controller","Timing",IF(F12207="Secondary Timing Controller","Timing",IF(F12207="Star","Ethernet",IF(F12207="Door Controller","Security Solution",IF(F12207="Elevator Controller","Security Solution",IF(F12207="Range Extender","Security Solution",IF(F12207="Dropbox","Standalone",IF(F12207="LF Exciter","Standalone",IF(OR(F12207="Monitor",F12207="Virtual Wall"),IF(VLOOKUP(H12207,IRDeviceDetails!$A$1:$B$10000,2,FALSE)=0,"Standalone",IF(ISNUMBER(MATCH(H12207,ConfigGrouping!$D$1:$D$10000,0)),"Primary","Secondary")),"")))))))))</f>
        <v/>
      </c>
    </row>
    <row r="12208" spans="5:5" ht="15" customHeight="1" x14ac:dyDescent="0.35">
      <c r="E12208" s="11" t="str">
        <f>IF(F12208="Primary Timing Controller","Timing",IF(F12208="Secondary Timing Controller","Timing",IF(F12208="Star","Ethernet",IF(F12208="Door Controller","Security Solution",IF(F12208="Elevator Controller","Security Solution",IF(F12208="Range Extender","Security Solution",IF(F12208="Dropbox","Standalone",IF(F12208="LF Exciter","Standalone",IF(OR(F12208="Monitor",F12208="Virtual Wall"),IF(VLOOKUP(H12208,IRDeviceDetails!$A$1:$B$10000,2,FALSE)=0,"Standalone",IF(ISNUMBER(MATCH(H12208,ConfigGrouping!$D$1:$D$10000,0)),"Primary","Secondary")),"")))))))))</f>
        <v/>
      </c>
    </row>
    <row r="12209" spans="5:5" ht="15" customHeight="1" x14ac:dyDescent="0.35">
      <c r="E12209" s="11" t="str">
        <f>IF(F12209="Primary Timing Controller","Timing",IF(F12209="Secondary Timing Controller","Timing",IF(F12209="Star","Ethernet",IF(F12209="Door Controller","Security Solution",IF(F12209="Elevator Controller","Security Solution",IF(F12209="Range Extender","Security Solution",IF(F12209="Dropbox","Standalone",IF(F12209="LF Exciter","Standalone",IF(OR(F12209="Monitor",F12209="Virtual Wall"),IF(VLOOKUP(H12209,IRDeviceDetails!$A$1:$B$10000,2,FALSE)=0,"Standalone",IF(ISNUMBER(MATCH(H12209,ConfigGrouping!$D$1:$D$10000,0)),"Primary","Secondary")),"")))))))))</f>
        <v/>
      </c>
    </row>
    <row r="12210" spans="5:5" ht="15" customHeight="1" x14ac:dyDescent="0.35">
      <c r="E12210" s="11" t="str">
        <f>IF(F12210="Primary Timing Controller","Timing",IF(F12210="Secondary Timing Controller","Timing",IF(F12210="Star","Ethernet",IF(F12210="Door Controller","Security Solution",IF(F12210="Elevator Controller","Security Solution",IF(F12210="Range Extender","Security Solution",IF(F12210="Dropbox","Standalone",IF(F12210="LF Exciter","Standalone",IF(OR(F12210="Monitor",F12210="Virtual Wall"),IF(VLOOKUP(H12210,IRDeviceDetails!$A$1:$B$10000,2,FALSE)=0,"Standalone",IF(ISNUMBER(MATCH(H12210,ConfigGrouping!$D$1:$D$10000,0)),"Primary","Secondary")),"")))))))))</f>
        <v/>
      </c>
    </row>
    <row r="12211" spans="5:5" ht="15" customHeight="1" x14ac:dyDescent="0.35">
      <c r="E12211" s="11" t="str">
        <f>IF(F12211="Primary Timing Controller","Timing",IF(F12211="Secondary Timing Controller","Timing",IF(F12211="Star","Ethernet",IF(F12211="Door Controller","Security Solution",IF(F12211="Elevator Controller","Security Solution",IF(F12211="Range Extender","Security Solution",IF(F12211="Dropbox","Standalone",IF(F12211="LF Exciter","Standalone",IF(OR(F12211="Monitor",F12211="Virtual Wall"),IF(VLOOKUP(H12211,IRDeviceDetails!$A$1:$B$10000,2,FALSE)=0,"Standalone",IF(ISNUMBER(MATCH(H12211,ConfigGrouping!$D$1:$D$10000,0)),"Primary","Secondary")),"")))))))))</f>
        <v/>
      </c>
    </row>
    <row r="12212" spans="5:5" ht="15" customHeight="1" x14ac:dyDescent="0.35">
      <c r="E12212" s="11" t="str">
        <f>IF(F12212="Primary Timing Controller","Timing",IF(F12212="Secondary Timing Controller","Timing",IF(F12212="Star","Ethernet",IF(F12212="Door Controller","Security Solution",IF(F12212="Elevator Controller","Security Solution",IF(F12212="Range Extender","Security Solution",IF(F12212="Dropbox","Standalone",IF(F12212="LF Exciter","Standalone",IF(OR(F12212="Monitor",F12212="Virtual Wall"),IF(VLOOKUP(H12212,IRDeviceDetails!$A$1:$B$10000,2,FALSE)=0,"Standalone",IF(ISNUMBER(MATCH(H12212,ConfigGrouping!$D$1:$D$10000,0)),"Primary","Secondary")),"")))))))))</f>
        <v/>
      </c>
    </row>
    <row r="12213" spans="5:5" ht="15" customHeight="1" x14ac:dyDescent="0.35">
      <c r="E12213" s="11" t="str">
        <f>IF(F12213="Primary Timing Controller","Timing",IF(F12213="Secondary Timing Controller","Timing",IF(F12213="Star","Ethernet",IF(F12213="Door Controller","Security Solution",IF(F12213="Elevator Controller","Security Solution",IF(F12213="Range Extender","Security Solution",IF(F12213="Dropbox","Standalone",IF(F12213="LF Exciter","Standalone",IF(OR(F12213="Monitor",F12213="Virtual Wall"),IF(VLOOKUP(H12213,IRDeviceDetails!$A$1:$B$10000,2,FALSE)=0,"Standalone",IF(ISNUMBER(MATCH(H12213,ConfigGrouping!$D$1:$D$10000,0)),"Primary","Secondary")),"")))))))))</f>
        <v/>
      </c>
    </row>
    <row r="12214" spans="5:5" ht="15" customHeight="1" x14ac:dyDescent="0.35">
      <c r="E12214" s="11" t="str">
        <f>IF(F12214="Primary Timing Controller","Timing",IF(F12214="Secondary Timing Controller","Timing",IF(F12214="Star","Ethernet",IF(F12214="Door Controller","Security Solution",IF(F12214="Elevator Controller","Security Solution",IF(F12214="Range Extender","Security Solution",IF(F12214="Dropbox","Standalone",IF(F12214="LF Exciter","Standalone",IF(OR(F12214="Monitor",F12214="Virtual Wall"),IF(VLOOKUP(H12214,IRDeviceDetails!$A$1:$B$10000,2,FALSE)=0,"Standalone",IF(ISNUMBER(MATCH(H12214,ConfigGrouping!$D$1:$D$10000,0)),"Primary","Secondary")),"")))))))))</f>
        <v/>
      </c>
    </row>
    <row r="12215" spans="5:5" ht="15" customHeight="1" x14ac:dyDescent="0.35">
      <c r="E12215" s="11" t="str">
        <f>IF(F12215="Primary Timing Controller","Timing",IF(F12215="Secondary Timing Controller","Timing",IF(F12215="Star","Ethernet",IF(F12215="Door Controller","Security Solution",IF(F12215="Elevator Controller","Security Solution",IF(F12215="Range Extender","Security Solution",IF(F12215="Dropbox","Standalone",IF(F12215="LF Exciter","Standalone",IF(OR(F12215="Monitor",F12215="Virtual Wall"),IF(VLOOKUP(H12215,IRDeviceDetails!$A$1:$B$10000,2,FALSE)=0,"Standalone",IF(ISNUMBER(MATCH(H12215,ConfigGrouping!$D$1:$D$10000,0)),"Primary","Secondary")),"")))))))))</f>
        <v/>
      </c>
    </row>
    <row r="12216" spans="5:5" ht="15" customHeight="1" x14ac:dyDescent="0.35">
      <c r="E12216" s="11" t="str">
        <f>IF(F12216="Primary Timing Controller","Timing",IF(F12216="Secondary Timing Controller","Timing",IF(F12216="Star","Ethernet",IF(F12216="Door Controller","Security Solution",IF(F12216="Elevator Controller","Security Solution",IF(F12216="Range Extender","Security Solution",IF(F12216="Dropbox","Standalone",IF(F12216="LF Exciter","Standalone",IF(OR(F12216="Monitor",F12216="Virtual Wall"),IF(VLOOKUP(H12216,IRDeviceDetails!$A$1:$B$10000,2,FALSE)=0,"Standalone",IF(ISNUMBER(MATCH(H12216,ConfigGrouping!$D$1:$D$10000,0)),"Primary","Secondary")),"")))))))))</f>
        <v/>
      </c>
    </row>
    <row r="12217" spans="5:5" ht="15" customHeight="1" x14ac:dyDescent="0.35">
      <c r="E12217" s="11" t="str">
        <f>IF(F12217="Primary Timing Controller","Timing",IF(F12217="Secondary Timing Controller","Timing",IF(F12217="Star","Ethernet",IF(F12217="Door Controller","Security Solution",IF(F12217="Elevator Controller","Security Solution",IF(F12217="Range Extender","Security Solution",IF(F12217="Dropbox","Standalone",IF(F12217="LF Exciter","Standalone",IF(OR(F12217="Monitor",F12217="Virtual Wall"),IF(VLOOKUP(H12217,IRDeviceDetails!$A$1:$B$10000,2,FALSE)=0,"Standalone",IF(ISNUMBER(MATCH(H12217,ConfigGrouping!$D$1:$D$10000,0)),"Primary","Secondary")),"")))))))))</f>
        <v/>
      </c>
    </row>
    <row r="12218" spans="5:5" ht="15" customHeight="1" x14ac:dyDescent="0.35">
      <c r="E12218" s="11" t="str">
        <f>IF(F12218="Primary Timing Controller","Timing",IF(F12218="Secondary Timing Controller","Timing",IF(F12218="Star","Ethernet",IF(F12218="Door Controller","Security Solution",IF(F12218="Elevator Controller","Security Solution",IF(F12218="Range Extender","Security Solution",IF(F12218="Dropbox","Standalone",IF(F12218="LF Exciter","Standalone",IF(OR(F12218="Monitor",F12218="Virtual Wall"),IF(VLOOKUP(H12218,IRDeviceDetails!$A$1:$B$10000,2,FALSE)=0,"Standalone",IF(ISNUMBER(MATCH(H12218,ConfigGrouping!$D$1:$D$10000,0)),"Primary","Secondary")),"")))))))))</f>
        <v/>
      </c>
    </row>
    <row r="12219" spans="5:5" ht="15" customHeight="1" x14ac:dyDescent="0.35">
      <c r="E12219" s="11" t="str">
        <f>IF(F12219="Primary Timing Controller","Timing",IF(F12219="Secondary Timing Controller","Timing",IF(F12219="Star","Ethernet",IF(F12219="Door Controller","Security Solution",IF(F12219="Elevator Controller","Security Solution",IF(F12219="Range Extender","Security Solution",IF(F12219="Dropbox","Standalone",IF(F12219="LF Exciter","Standalone",IF(OR(F12219="Monitor",F12219="Virtual Wall"),IF(VLOOKUP(H12219,IRDeviceDetails!$A$1:$B$10000,2,FALSE)=0,"Standalone",IF(ISNUMBER(MATCH(H12219,ConfigGrouping!$D$1:$D$10000,0)),"Primary","Secondary")),"")))))))))</f>
        <v/>
      </c>
    </row>
    <row r="12220" spans="5:5" ht="15" customHeight="1" x14ac:dyDescent="0.35">
      <c r="E12220" s="11" t="str">
        <f>IF(F12220="Primary Timing Controller","Timing",IF(F12220="Secondary Timing Controller","Timing",IF(F12220="Star","Ethernet",IF(F12220="Door Controller","Security Solution",IF(F12220="Elevator Controller","Security Solution",IF(F12220="Range Extender","Security Solution",IF(F12220="Dropbox","Standalone",IF(F12220="LF Exciter","Standalone",IF(OR(F12220="Monitor",F12220="Virtual Wall"),IF(VLOOKUP(H12220,IRDeviceDetails!$A$1:$B$10000,2,FALSE)=0,"Standalone",IF(ISNUMBER(MATCH(H12220,ConfigGrouping!$D$1:$D$10000,0)),"Primary","Secondary")),"")))))))))</f>
        <v/>
      </c>
    </row>
    <row r="12221" spans="5:5" ht="15" customHeight="1" x14ac:dyDescent="0.35">
      <c r="E12221" s="11" t="str">
        <f>IF(F12221="Primary Timing Controller","Timing",IF(F12221="Secondary Timing Controller","Timing",IF(F12221="Star","Ethernet",IF(F12221="Door Controller","Security Solution",IF(F12221="Elevator Controller","Security Solution",IF(F12221="Range Extender","Security Solution",IF(F12221="Dropbox","Standalone",IF(F12221="LF Exciter","Standalone",IF(OR(F12221="Monitor",F12221="Virtual Wall"),IF(VLOOKUP(H12221,IRDeviceDetails!$A$1:$B$10000,2,FALSE)=0,"Standalone",IF(ISNUMBER(MATCH(H12221,ConfigGrouping!$D$1:$D$10000,0)),"Primary","Secondary")),"")))))))))</f>
        <v/>
      </c>
    </row>
    <row r="12222" spans="5:5" ht="15" customHeight="1" x14ac:dyDescent="0.35">
      <c r="E12222" s="11" t="str">
        <f>IF(F12222="Primary Timing Controller","Timing",IF(F12222="Secondary Timing Controller","Timing",IF(F12222="Star","Ethernet",IF(F12222="Door Controller","Security Solution",IF(F12222="Elevator Controller","Security Solution",IF(F12222="Range Extender","Security Solution",IF(F12222="Dropbox","Standalone",IF(F12222="LF Exciter","Standalone",IF(OR(F12222="Monitor",F12222="Virtual Wall"),IF(VLOOKUP(H12222,IRDeviceDetails!$A$1:$B$10000,2,FALSE)=0,"Standalone",IF(ISNUMBER(MATCH(H12222,ConfigGrouping!$D$1:$D$10000,0)),"Primary","Secondary")),"")))))))))</f>
        <v/>
      </c>
    </row>
    <row r="12223" spans="5:5" ht="15" customHeight="1" x14ac:dyDescent="0.35">
      <c r="E12223" s="11" t="str">
        <f>IF(F12223="Primary Timing Controller","Timing",IF(F12223="Secondary Timing Controller","Timing",IF(F12223="Star","Ethernet",IF(F12223="Door Controller","Security Solution",IF(F12223="Elevator Controller","Security Solution",IF(F12223="Range Extender","Security Solution",IF(F12223="Dropbox","Standalone",IF(F12223="LF Exciter","Standalone",IF(OR(F12223="Monitor",F12223="Virtual Wall"),IF(VLOOKUP(H12223,IRDeviceDetails!$A$1:$B$10000,2,FALSE)=0,"Standalone",IF(ISNUMBER(MATCH(H12223,ConfigGrouping!$D$1:$D$10000,0)),"Primary","Secondary")),"")))))))))</f>
        <v/>
      </c>
    </row>
    <row r="12224" spans="5:5" ht="15" customHeight="1" x14ac:dyDescent="0.35">
      <c r="E12224" s="11" t="str">
        <f>IF(F12224="Primary Timing Controller","Timing",IF(F12224="Secondary Timing Controller","Timing",IF(F12224="Star","Ethernet",IF(F12224="Door Controller","Security Solution",IF(F12224="Elevator Controller","Security Solution",IF(F12224="Range Extender","Security Solution",IF(F12224="Dropbox","Standalone",IF(F12224="LF Exciter","Standalone",IF(OR(F12224="Monitor",F12224="Virtual Wall"),IF(VLOOKUP(H12224,IRDeviceDetails!$A$1:$B$10000,2,FALSE)=0,"Standalone",IF(ISNUMBER(MATCH(H12224,ConfigGrouping!$D$1:$D$10000,0)),"Primary","Secondary")),"")))))))))</f>
        <v/>
      </c>
    </row>
    <row r="12225" spans="5:5" ht="15" customHeight="1" x14ac:dyDescent="0.35">
      <c r="E12225" s="11" t="str">
        <f>IF(F12225="Primary Timing Controller","Timing",IF(F12225="Secondary Timing Controller","Timing",IF(F12225="Star","Ethernet",IF(F12225="Door Controller","Security Solution",IF(F12225="Elevator Controller","Security Solution",IF(F12225="Range Extender","Security Solution",IF(F12225="Dropbox","Standalone",IF(F12225="LF Exciter","Standalone",IF(OR(F12225="Monitor",F12225="Virtual Wall"),IF(VLOOKUP(H12225,IRDeviceDetails!$A$1:$B$10000,2,FALSE)=0,"Standalone",IF(ISNUMBER(MATCH(H12225,ConfigGrouping!$D$1:$D$10000,0)),"Primary","Secondary")),"")))))))))</f>
        <v/>
      </c>
    </row>
    <row r="12226" spans="5:5" ht="15" customHeight="1" x14ac:dyDescent="0.35">
      <c r="E12226" s="11" t="str">
        <f>IF(F12226="Primary Timing Controller","Timing",IF(F12226="Secondary Timing Controller","Timing",IF(F12226="Star","Ethernet",IF(F12226="Door Controller","Security Solution",IF(F12226="Elevator Controller","Security Solution",IF(F12226="Range Extender","Security Solution",IF(F12226="Dropbox","Standalone",IF(F12226="LF Exciter","Standalone",IF(OR(F12226="Monitor",F12226="Virtual Wall"),IF(VLOOKUP(H12226,IRDeviceDetails!$A$1:$B$10000,2,FALSE)=0,"Standalone",IF(ISNUMBER(MATCH(H12226,ConfigGrouping!$D$1:$D$10000,0)),"Primary","Secondary")),"")))))))))</f>
        <v/>
      </c>
    </row>
    <row r="12227" spans="5:5" ht="15" customHeight="1" x14ac:dyDescent="0.35">
      <c r="E12227" s="11" t="str">
        <f>IF(F12227="Primary Timing Controller","Timing",IF(F12227="Secondary Timing Controller","Timing",IF(F12227="Star","Ethernet",IF(F12227="Door Controller","Security Solution",IF(F12227="Elevator Controller","Security Solution",IF(F12227="Range Extender","Security Solution",IF(F12227="Dropbox","Standalone",IF(F12227="LF Exciter","Standalone",IF(OR(F12227="Monitor",F12227="Virtual Wall"),IF(VLOOKUP(H12227,IRDeviceDetails!$A$1:$B$10000,2,FALSE)=0,"Standalone",IF(ISNUMBER(MATCH(H12227,ConfigGrouping!$D$1:$D$10000,0)),"Primary","Secondary")),"")))))))))</f>
        <v/>
      </c>
    </row>
    <row r="12228" spans="5:5" ht="15" customHeight="1" x14ac:dyDescent="0.35">
      <c r="E12228" s="11" t="str">
        <f>IF(F12228="Primary Timing Controller","Timing",IF(F12228="Secondary Timing Controller","Timing",IF(F12228="Star","Ethernet",IF(F12228="Door Controller","Security Solution",IF(F12228="Elevator Controller","Security Solution",IF(F12228="Range Extender","Security Solution",IF(F12228="Dropbox","Standalone",IF(F12228="LF Exciter","Standalone",IF(OR(F12228="Monitor",F12228="Virtual Wall"),IF(VLOOKUP(H12228,IRDeviceDetails!$A$1:$B$10000,2,FALSE)=0,"Standalone",IF(ISNUMBER(MATCH(H12228,ConfigGrouping!$D$1:$D$10000,0)),"Primary","Secondary")),"")))))))))</f>
        <v/>
      </c>
    </row>
    <row r="12229" spans="5:5" ht="15" customHeight="1" x14ac:dyDescent="0.35">
      <c r="E12229" s="11" t="str">
        <f>IF(F12229="Primary Timing Controller","Timing",IF(F12229="Secondary Timing Controller","Timing",IF(F12229="Star","Ethernet",IF(F12229="Door Controller","Security Solution",IF(F12229="Elevator Controller","Security Solution",IF(F12229="Range Extender","Security Solution",IF(F12229="Dropbox","Standalone",IF(F12229="LF Exciter","Standalone",IF(OR(F12229="Monitor",F12229="Virtual Wall"),IF(VLOOKUP(H12229,IRDeviceDetails!$A$1:$B$10000,2,FALSE)=0,"Standalone",IF(ISNUMBER(MATCH(H12229,ConfigGrouping!$D$1:$D$10000,0)),"Primary","Secondary")),"")))))))))</f>
        <v/>
      </c>
    </row>
    <row r="12230" spans="5:5" ht="15" customHeight="1" x14ac:dyDescent="0.35">
      <c r="E12230" s="11" t="str">
        <f>IF(F12230="Primary Timing Controller","Timing",IF(F12230="Secondary Timing Controller","Timing",IF(F12230="Star","Ethernet",IF(F12230="Door Controller","Security Solution",IF(F12230="Elevator Controller","Security Solution",IF(F12230="Range Extender","Security Solution",IF(F12230="Dropbox","Standalone",IF(F12230="LF Exciter","Standalone",IF(OR(F12230="Monitor",F12230="Virtual Wall"),IF(VLOOKUP(H12230,IRDeviceDetails!$A$1:$B$10000,2,FALSE)=0,"Standalone",IF(ISNUMBER(MATCH(H12230,ConfigGrouping!$D$1:$D$10000,0)),"Primary","Secondary")),"")))))))))</f>
        <v/>
      </c>
    </row>
    <row r="12231" spans="5:5" ht="15" customHeight="1" x14ac:dyDescent="0.35">
      <c r="E12231" s="11" t="str">
        <f>IF(F12231="Primary Timing Controller","Timing",IF(F12231="Secondary Timing Controller","Timing",IF(F12231="Star","Ethernet",IF(F12231="Door Controller","Security Solution",IF(F12231="Elevator Controller","Security Solution",IF(F12231="Range Extender","Security Solution",IF(F12231="Dropbox","Standalone",IF(F12231="LF Exciter","Standalone",IF(OR(F12231="Monitor",F12231="Virtual Wall"),IF(VLOOKUP(H12231,IRDeviceDetails!$A$1:$B$10000,2,FALSE)=0,"Standalone",IF(ISNUMBER(MATCH(H12231,ConfigGrouping!$D$1:$D$10000,0)),"Primary","Secondary")),"")))))))))</f>
        <v/>
      </c>
    </row>
    <row r="12232" spans="5:5" ht="15" customHeight="1" x14ac:dyDescent="0.35">
      <c r="E12232" s="11" t="str">
        <f>IF(F12232="Primary Timing Controller","Timing",IF(F12232="Secondary Timing Controller","Timing",IF(F12232="Star","Ethernet",IF(F12232="Door Controller","Security Solution",IF(F12232="Elevator Controller","Security Solution",IF(F12232="Range Extender","Security Solution",IF(F12232="Dropbox","Standalone",IF(F12232="LF Exciter","Standalone",IF(OR(F12232="Monitor",F12232="Virtual Wall"),IF(VLOOKUP(H12232,IRDeviceDetails!$A$1:$B$10000,2,FALSE)=0,"Standalone",IF(ISNUMBER(MATCH(H12232,ConfigGrouping!$D$1:$D$10000,0)),"Primary","Secondary")),"")))))))))</f>
        <v/>
      </c>
    </row>
    <row r="12233" spans="5:5" ht="15" customHeight="1" x14ac:dyDescent="0.35">
      <c r="E12233" s="11" t="str">
        <f>IF(F12233="Primary Timing Controller","Timing",IF(F12233="Secondary Timing Controller","Timing",IF(F12233="Star","Ethernet",IF(F12233="Door Controller","Security Solution",IF(F12233="Elevator Controller","Security Solution",IF(F12233="Range Extender","Security Solution",IF(F12233="Dropbox","Standalone",IF(F12233="LF Exciter","Standalone",IF(OR(F12233="Monitor",F12233="Virtual Wall"),IF(VLOOKUP(H12233,IRDeviceDetails!$A$1:$B$10000,2,FALSE)=0,"Standalone",IF(ISNUMBER(MATCH(H12233,ConfigGrouping!$D$1:$D$10000,0)),"Primary","Secondary")),"")))))))))</f>
        <v/>
      </c>
    </row>
    <row r="12234" spans="5:5" ht="15" customHeight="1" x14ac:dyDescent="0.35">
      <c r="E12234" s="11" t="str">
        <f>IF(F12234="Primary Timing Controller","Timing",IF(F12234="Secondary Timing Controller","Timing",IF(F12234="Star","Ethernet",IF(F12234="Door Controller","Security Solution",IF(F12234="Elevator Controller","Security Solution",IF(F12234="Range Extender","Security Solution",IF(F12234="Dropbox","Standalone",IF(F12234="LF Exciter","Standalone",IF(OR(F12234="Monitor",F12234="Virtual Wall"),IF(VLOOKUP(H12234,IRDeviceDetails!$A$1:$B$10000,2,FALSE)=0,"Standalone",IF(ISNUMBER(MATCH(H12234,ConfigGrouping!$D$1:$D$10000,0)),"Primary","Secondary")),"")))))))))</f>
        <v/>
      </c>
    </row>
    <row r="12235" spans="5:5" ht="15" customHeight="1" x14ac:dyDescent="0.35">
      <c r="E12235" s="11" t="str">
        <f>IF(F12235="Primary Timing Controller","Timing",IF(F12235="Secondary Timing Controller","Timing",IF(F12235="Star","Ethernet",IF(F12235="Door Controller","Security Solution",IF(F12235="Elevator Controller","Security Solution",IF(F12235="Range Extender","Security Solution",IF(F12235="Dropbox","Standalone",IF(F12235="LF Exciter","Standalone",IF(OR(F12235="Monitor",F12235="Virtual Wall"),IF(VLOOKUP(H12235,IRDeviceDetails!$A$1:$B$10000,2,FALSE)=0,"Standalone",IF(ISNUMBER(MATCH(H12235,ConfigGrouping!$D$1:$D$10000,0)),"Primary","Secondary")),"")))))))))</f>
        <v/>
      </c>
    </row>
    <row r="12236" spans="5:5" ht="15" customHeight="1" x14ac:dyDescent="0.35">
      <c r="E12236" s="11" t="str">
        <f>IF(F12236="Primary Timing Controller","Timing",IF(F12236="Secondary Timing Controller","Timing",IF(F12236="Star","Ethernet",IF(F12236="Door Controller","Security Solution",IF(F12236="Elevator Controller","Security Solution",IF(F12236="Range Extender","Security Solution",IF(F12236="Dropbox","Standalone",IF(F12236="LF Exciter","Standalone",IF(OR(F12236="Monitor",F12236="Virtual Wall"),IF(VLOOKUP(H12236,IRDeviceDetails!$A$1:$B$10000,2,FALSE)=0,"Standalone",IF(ISNUMBER(MATCH(H12236,ConfigGrouping!$D$1:$D$10000,0)),"Primary","Secondary")),"")))))))))</f>
        <v/>
      </c>
    </row>
    <row r="12237" spans="5:5" ht="15" customHeight="1" x14ac:dyDescent="0.35">
      <c r="E12237" s="11" t="str">
        <f>IF(F12237="Primary Timing Controller","Timing",IF(F12237="Secondary Timing Controller","Timing",IF(F12237="Star","Ethernet",IF(F12237="Door Controller","Security Solution",IF(F12237="Elevator Controller","Security Solution",IF(F12237="Range Extender","Security Solution",IF(F12237="Dropbox","Standalone",IF(F12237="LF Exciter","Standalone",IF(OR(F12237="Monitor",F12237="Virtual Wall"),IF(VLOOKUP(H12237,IRDeviceDetails!$A$1:$B$10000,2,FALSE)=0,"Standalone",IF(ISNUMBER(MATCH(H12237,ConfigGrouping!$D$1:$D$10000,0)),"Primary","Secondary")),"")))))))))</f>
        <v/>
      </c>
    </row>
    <row r="12238" spans="5:5" ht="15" customHeight="1" x14ac:dyDescent="0.35">
      <c r="E12238" s="11" t="str">
        <f>IF(F12238="Primary Timing Controller","Timing",IF(F12238="Secondary Timing Controller","Timing",IF(F12238="Star","Ethernet",IF(F12238="Door Controller","Security Solution",IF(F12238="Elevator Controller","Security Solution",IF(F12238="Range Extender","Security Solution",IF(F12238="Dropbox","Standalone",IF(F12238="LF Exciter","Standalone",IF(OR(F12238="Monitor",F12238="Virtual Wall"),IF(VLOOKUP(H12238,IRDeviceDetails!$A$1:$B$10000,2,FALSE)=0,"Standalone",IF(ISNUMBER(MATCH(H12238,ConfigGrouping!$D$1:$D$10000,0)),"Primary","Secondary")),"")))))))))</f>
        <v/>
      </c>
    </row>
    <row r="12239" spans="5:5" ht="15" customHeight="1" x14ac:dyDescent="0.35">
      <c r="E12239" s="11" t="str">
        <f>IF(F12239="Primary Timing Controller","Timing",IF(F12239="Secondary Timing Controller","Timing",IF(F12239="Star","Ethernet",IF(F12239="Door Controller","Security Solution",IF(F12239="Elevator Controller","Security Solution",IF(F12239="Range Extender","Security Solution",IF(F12239="Dropbox","Standalone",IF(F12239="LF Exciter","Standalone",IF(OR(F12239="Monitor",F12239="Virtual Wall"),IF(VLOOKUP(H12239,IRDeviceDetails!$A$1:$B$10000,2,FALSE)=0,"Standalone",IF(ISNUMBER(MATCH(H12239,ConfigGrouping!$D$1:$D$10000,0)),"Primary","Secondary")),"")))))))))</f>
        <v/>
      </c>
    </row>
    <row r="12240" spans="5:5" ht="15" customHeight="1" x14ac:dyDescent="0.35">
      <c r="E12240" s="11" t="str">
        <f>IF(F12240="Primary Timing Controller","Timing",IF(F12240="Secondary Timing Controller","Timing",IF(F12240="Star","Ethernet",IF(F12240="Door Controller","Security Solution",IF(F12240="Elevator Controller","Security Solution",IF(F12240="Range Extender","Security Solution",IF(F12240="Dropbox","Standalone",IF(F12240="LF Exciter","Standalone",IF(OR(F12240="Monitor",F12240="Virtual Wall"),IF(VLOOKUP(H12240,IRDeviceDetails!$A$1:$B$10000,2,FALSE)=0,"Standalone",IF(ISNUMBER(MATCH(H12240,ConfigGrouping!$D$1:$D$10000,0)),"Primary","Secondary")),"")))))))))</f>
        <v/>
      </c>
    </row>
    <row r="12241" spans="5:5" ht="15" customHeight="1" x14ac:dyDescent="0.35">
      <c r="E12241" s="11" t="str">
        <f>IF(F12241="Primary Timing Controller","Timing",IF(F12241="Secondary Timing Controller","Timing",IF(F12241="Star","Ethernet",IF(F12241="Door Controller","Security Solution",IF(F12241="Elevator Controller","Security Solution",IF(F12241="Range Extender","Security Solution",IF(F12241="Dropbox","Standalone",IF(F12241="LF Exciter","Standalone",IF(OR(F12241="Monitor",F12241="Virtual Wall"),IF(VLOOKUP(H12241,IRDeviceDetails!$A$1:$B$10000,2,FALSE)=0,"Standalone",IF(ISNUMBER(MATCH(H12241,ConfigGrouping!$D$1:$D$10000,0)),"Primary","Secondary")),"")))))))))</f>
        <v/>
      </c>
    </row>
    <row r="12242" spans="5:5" ht="15" customHeight="1" x14ac:dyDescent="0.35">
      <c r="E12242" s="11" t="str">
        <f>IF(F12242="Primary Timing Controller","Timing",IF(F12242="Secondary Timing Controller","Timing",IF(F12242="Star","Ethernet",IF(F12242="Door Controller","Security Solution",IF(F12242="Elevator Controller","Security Solution",IF(F12242="Range Extender","Security Solution",IF(F12242="Dropbox","Standalone",IF(F12242="LF Exciter","Standalone",IF(OR(F12242="Monitor",F12242="Virtual Wall"),IF(VLOOKUP(H12242,IRDeviceDetails!$A$1:$B$10000,2,FALSE)=0,"Standalone",IF(ISNUMBER(MATCH(H12242,ConfigGrouping!$D$1:$D$10000,0)),"Primary","Secondary")),"")))))))))</f>
        <v/>
      </c>
    </row>
    <row r="12243" spans="5:5" ht="15" customHeight="1" x14ac:dyDescent="0.35">
      <c r="E12243" s="11" t="str">
        <f>IF(F12243="Primary Timing Controller","Timing",IF(F12243="Secondary Timing Controller","Timing",IF(F12243="Star","Ethernet",IF(F12243="Door Controller","Security Solution",IF(F12243="Elevator Controller","Security Solution",IF(F12243="Range Extender","Security Solution",IF(F12243="Dropbox","Standalone",IF(F12243="LF Exciter","Standalone",IF(OR(F12243="Monitor",F12243="Virtual Wall"),IF(VLOOKUP(H12243,IRDeviceDetails!$A$1:$B$10000,2,FALSE)=0,"Standalone",IF(ISNUMBER(MATCH(H12243,ConfigGrouping!$D$1:$D$10000,0)),"Primary","Secondary")),"")))))))))</f>
        <v/>
      </c>
    </row>
    <row r="12244" spans="5:5" ht="15" customHeight="1" x14ac:dyDescent="0.35">
      <c r="E12244" s="11" t="str">
        <f>IF(F12244="Primary Timing Controller","Timing",IF(F12244="Secondary Timing Controller","Timing",IF(F12244="Star","Ethernet",IF(F12244="Door Controller","Security Solution",IF(F12244="Elevator Controller","Security Solution",IF(F12244="Range Extender","Security Solution",IF(F12244="Dropbox","Standalone",IF(F12244="LF Exciter","Standalone",IF(OR(F12244="Monitor",F12244="Virtual Wall"),IF(VLOOKUP(H12244,IRDeviceDetails!$A$1:$B$10000,2,FALSE)=0,"Standalone",IF(ISNUMBER(MATCH(H12244,ConfigGrouping!$D$1:$D$10000,0)),"Primary","Secondary")),"")))))))))</f>
        <v/>
      </c>
    </row>
    <row r="12245" spans="5:5" ht="15" customHeight="1" x14ac:dyDescent="0.35">
      <c r="E12245" s="11" t="str">
        <f>IF(F12245="Primary Timing Controller","Timing",IF(F12245="Secondary Timing Controller","Timing",IF(F12245="Star","Ethernet",IF(F12245="Door Controller","Security Solution",IF(F12245="Elevator Controller","Security Solution",IF(F12245="Range Extender","Security Solution",IF(F12245="Dropbox","Standalone",IF(F12245="LF Exciter","Standalone",IF(OR(F12245="Monitor",F12245="Virtual Wall"),IF(VLOOKUP(H12245,IRDeviceDetails!$A$1:$B$10000,2,FALSE)=0,"Standalone",IF(ISNUMBER(MATCH(H12245,ConfigGrouping!$D$1:$D$10000,0)),"Primary","Secondary")),"")))))))))</f>
        <v/>
      </c>
    </row>
    <row r="12246" spans="5:5" ht="15" customHeight="1" x14ac:dyDescent="0.35">
      <c r="E12246" s="11" t="str">
        <f>IF(F12246="Primary Timing Controller","Timing",IF(F12246="Secondary Timing Controller","Timing",IF(F12246="Star","Ethernet",IF(F12246="Door Controller","Security Solution",IF(F12246="Elevator Controller","Security Solution",IF(F12246="Range Extender","Security Solution",IF(F12246="Dropbox","Standalone",IF(F12246="LF Exciter","Standalone",IF(OR(F12246="Monitor",F12246="Virtual Wall"),IF(VLOOKUP(H12246,IRDeviceDetails!$A$1:$B$10000,2,FALSE)=0,"Standalone",IF(ISNUMBER(MATCH(H12246,ConfigGrouping!$D$1:$D$10000,0)),"Primary","Secondary")),"")))))))))</f>
        <v/>
      </c>
    </row>
    <row r="12247" spans="5:5" ht="15" customHeight="1" x14ac:dyDescent="0.35">
      <c r="E12247" s="11" t="str">
        <f>IF(F12247="Primary Timing Controller","Timing",IF(F12247="Secondary Timing Controller","Timing",IF(F12247="Star","Ethernet",IF(F12247="Door Controller","Security Solution",IF(F12247="Elevator Controller","Security Solution",IF(F12247="Range Extender","Security Solution",IF(F12247="Dropbox","Standalone",IF(F12247="LF Exciter","Standalone",IF(OR(F12247="Monitor",F12247="Virtual Wall"),IF(VLOOKUP(H12247,IRDeviceDetails!$A$1:$B$10000,2,FALSE)=0,"Standalone",IF(ISNUMBER(MATCH(H12247,ConfigGrouping!$D$1:$D$10000,0)),"Primary","Secondary")),"")))))))))</f>
        <v/>
      </c>
    </row>
    <row r="12248" spans="5:5" ht="15" customHeight="1" x14ac:dyDescent="0.35">
      <c r="E12248" s="11" t="str">
        <f>IF(F12248="Primary Timing Controller","Timing",IF(F12248="Secondary Timing Controller","Timing",IF(F12248="Star","Ethernet",IF(F12248="Door Controller","Security Solution",IF(F12248="Elevator Controller","Security Solution",IF(F12248="Range Extender","Security Solution",IF(F12248="Dropbox","Standalone",IF(F12248="LF Exciter","Standalone",IF(OR(F12248="Monitor",F12248="Virtual Wall"),IF(VLOOKUP(H12248,IRDeviceDetails!$A$1:$B$10000,2,FALSE)=0,"Standalone",IF(ISNUMBER(MATCH(H12248,ConfigGrouping!$D$1:$D$10000,0)),"Primary","Secondary")),"")))))))))</f>
        <v/>
      </c>
    </row>
    <row r="12249" spans="5:5" ht="15" customHeight="1" x14ac:dyDescent="0.35">
      <c r="E12249" s="11" t="str">
        <f>IF(F12249="Primary Timing Controller","Timing",IF(F12249="Secondary Timing Controller","Timing",IF(F12249="Star","Ethernet",IF(F12249="Door Controller","Security Solution",IF(F12249="Elevator Controller","Security Solution",IF(F12249="Range Extender","Security Solution",IF(F12249="Dropbox","Standalone",IF(F12249="LF Exciter","Standalone",IF(OR(F12249="Monitor",F12249="Virtual Wall"),IF(VLOOKUP(H12249,IRDeviceDetails!$A$1:$B$10000,2,FALSE)=0,"Standalone",IF(ISNUMBER(MATCH(H12249,ConfigGrouping!$D$1:$D$10000,0)),"Primary","Secondary")),"")))))))))</f>
        <v/>
      </c>
    </row>
    <row r="12250" spans="5:5" ht="15" customHeight="1" x14ac:dyDescent="0.35">
      <c r="E12250" s="11" t="str">
        <f>IF(F12250="Primary Timing Controller","Timing",IF(F12250="Secondary Timing Controller","Timing",IF(F12250="Star","Ethernet",IF(F12250="Door Controller","Security Solution",IF(F12250="Elevator Controller","Security Solution",IF(F12250="Range Extender","Security Solution",IF(F12250="Dropbox","Standalone",IF(F12250="LF Exciter","Standalone",IF(OR(F12250="Monitor",F12250="Virtual Wall"),IF(VLOOKUP(H12250,IRDeviceDetails!$A$1:$B$10000,2,FALSE)=0,"Standalone",IF(ISNUMBER(MATCH(H12250,ConfigGrouping!$D$1:$D$10000,0)),"Primary","Secondary")),"")))))))))</f>
        <v/>
      </c>
    </row>
    <row r="12251" spans="5:5" ht="15" customHeight="1" x14ac:dyDescent="0.35">
      <c r="E12251" s="11" t="str">
        <f>IF(F12251="Primary Timing Controller","Timing",IF(F12251="Secondary Timing Controller","Timing",IF(F12251="Star","Ethernet",IF(F12251="Door Controller","Security Solution",IF(F12251="Elevator Controller","Security Solution",IF(F12251="Range Extender","Security Solution",IF(F12251="Dropbox","Standalone",IF(F12251="LF Exciter","Standalone",IF(OR(F12251="Monitor",F12251="Virtual Wall"),IF(VLOOKUP(H12251,IRDeviceDetails!$A$1:$B$10000,2,FALSE)=0,"Standalone",IF(ISNUMBER(MATCH(H12251,ConfigGrouping!$D$1:$D$10000,0)),"Primary","Secondary")),"")))))))))</f>
        <v/>
      </c>
    </row>
    <row r="12252" spans="5:5" ht="15" customHeight="1" x14ac:dyDescent="0.35">
      <c r="E12252" s="11" t="str">
        <f>IF(F12252="Primary Timing Controller","Timing",IF(F12252="Secondary Timing Controller","Timing",IF(F12252="Star","Ethernet",IF(F12252="Door Controller","Security Solution",IF(F12252="Elevator Controller","Security Solution",IF(F12252="Range Extender","Security Solution",IF(F12252="Dropbox","Standalone",IF(F12252="LF Exciter","Standalone",IF(OR(F12252="Monitor",F12252="Virtual Wall"),IF(VLOOKUP(H12252,IRDeviceDetails!$A$1:$B$10000,2,FALSE)=0,"Standalone",IF(ISNUMBER(MATCH(H12252,ConfigGrouping!$D$1:$D$10000,0)),"Primary","Secondary")),"")))))))))</f>
        <v/>
      </c>
    </row>
    <row r="12253" spans="5:5" ht="15" customHeight="1" x14ac:dyDescent="0.35">
      <c r="E12253" s="11" t="str">
        <f>IF(F12253="Primary Timing Controller","Timing",IF(F12253="Secondary Timing Controller","Timing",IF(F12253="Star","Ethernet",IF(F12253="Door Controller","Security Solution",IF(F12253="Elevator Controller","Security Solution",IF(F12253="Range Extender","Security Solution",IF(F12253="Dropbox","Standalone",IF(F12253="LF Exciter","Standalone",IF(OR(F12253="Monitor",F12253="Virtual Wall"),IF(VLOOKUP(H12253,IRDeviceDetails!$A$1:$B$10000,2,FALSE)=0,"Standalone",IF(ISNUMBER(MATCH(H12253,ConfigGrouping!$D$1:$D$10000,0)),"Primary","Secondary")),"")))))))))</f>
        <v/>
      </c>
    </row>
    <row r="12254" spans="5:5" ht="15" customHeight="1" x14ac:dyDescent="0.35">
      <c r="E12254" s="11" t="str">
        <f>IF(F12254="Primary Timing Controller","Timing",IF(F12254="Secondary Timing Controller","Timing",IF(F12254="Star","Ethernet",IF(F12254="Door Controller","Security Solution",IF(F12254="Elevator Controller","Security Solution",IF(F12254="Range Extender","Security Solution",IF(F12254="Dropbox","Standalone",IF(F12254="LF Exciter","Standalone",IF(OR(F12254="Monitor",F12254="Virtual Wall"),IF(VLOOKUP(H12254,IRDeviceDetails!$A$1:$B$10000,2,FALSE)=0,"Standalone",IF(ISNUMBER(MATCH(H12254,ConfigGrouping!$D$1:$D$10000,0)),"Primary","Secondary")),"")))))))))</f>
        <v/>
      </c>
    </row>
    <row r="12255" spans="5:5" ht="15" customHeight="1" x14ac:dyDescent="0.35">
      <c r="E12255" s="11" t="str">
        <f>IF(F12255="Primary Timing Controller","Timing",IF(F12255="Secondary Timing Controller","Timing",IF(F12255="Star","Ethernet",IF(F12255="Door Controller","Security Solution",IF(F12255="Elevator Controller","Security Solution",IF(F12255="Range Extender","Security Solution",IF(F12255="Dropbox","Standalone",IF(F12255="LF Exciter","Standalone",IF(OR(F12255="Monitor",F12255="Virtual Wall"),IF(VLOOKUP(H12255,IRDeviceDetails!$A$1:$B$10000,2,FALSE)=0,"Standalone",IF(ISNUMBER(MATCH(H12255,ConfigGrouping!$D$1:$D$10000,0)),"Primary","Secondary")),"")))))))))</f>
        <v/>
      </c>
    </row>
    <row r="12256" spans="5:5" ht="15" customHeight="1" x14ac:dyDescent="0.35">
      <c r="E12256" s="11" t="str">
        <f>IF(F12256="Primary Timing Controller","Timing",IF(F12256="Secondary Timing Controller","Timing",IF(F12256="Star","Ethernet",IF(F12256="Door Controller","Security Solution",IF(F12256="Elevator Controller","Security Solution",IF(F12256="Range Extender","Security Solution",IF(F12256="Dropbox","Standalone",IF(F12256="LF Exciter","Standalone",IF(OR(F12256="Monitor",F12256="Virtual Wall"),IF(VLOOKUP(H12256,IRDeviceDetails!$A$1:$B$10000,2,FALSE)=0,"Standalone",IF(ISNUMBER(MATCH(H12256,ConfigGrouping!$D$1:$D$10000,0)),"Primary","Secondary")),"")))))))))</f>
        <v/>
      </c>
    </row>
    <row r="12257" spans="5:5" ht="15" customHeight="1" x14ac:dyDescent="0.35">
      <c r="E12257" s="11" t="str">
        <f>IF(F12257="Primary Timing Controller","Timing",IF(F12257="Secondary Timing Controller","Timing",IF(F12257="Star","Ethernet",IF(F12257="Door Controller","Security Solution",IF(F12257="Elevator Controller","Security Solution",IF(F12257="Range Extender","Security Solution",IF(F12257="Dropbox","Standalone",IF(F12257="LF Exciter","Standalone",IF(OR(F12257="Monitor",F12257="Virtual Wall"),IF(VLOOKUP(H12257,IRDeviceDetails!$A$1:$B$10000,2,FALSE)=0,"Standalone",IF(ISNUMBER(MATCH(H12257,ConfigGrouping!$D$1:$D$10000,0)),"Primary","Secondary")),"")))))))))</f>
        <v/>
      </c>
    </row>
    <row r="12258" spans="5:5" ht="15" customHeight="1" x14ac:dyDescent="0.35">
      <c r="E12258" s="11" t="str">
        <f>IF(F12258="Primary Timing Controller","Timing",IF(F12258="Secondary Timing Controller","Timing",IF(F12258="Star","Ethernet",IF(F12258="Door Controller","Security Solution",IF(F12258="Elevator Controller","Security Solution",IF(F12258="Range Extender","Security Solution",IF(F12258="Dropbox","Standalone",IF(F12258="LF Exciter","Standalone",IF(OR(F12258="Monitor",F12258="Virtual Wall"),IF(VLOOKUP(H12258,IRDeviceDetails!$A$1:$B$10000,2,FALSE)=0,"Standalone",IF(ISNUMBER(MATCH(H12258,ConfigGrouping!$D$1:$D$10000,0)),"Primary","Secondary")),"")))))))))</f>
        <v/>
      </c>
    </row>
    <row r="12259" spans="5:5" ht="15" customHeight="1" x14ac:dyDescent="0.35">
      <c r="E12259" s="11" t="str">
        <f>IF(F12259="Primary Timing Controller","Timing",IF(F12259="Secondary Timing Controller","Timing",IF(F12259="Star","Ethernet",IF(F12259="Door Controller","Security Solution",IF(F12259="Elevator Controller","Security Solution",IF(F12259="Range Extender","Security Solution",IF(F12259="Dropbox","Standalone",IF(F12259="LF Exciter","Standalone",IF(OR(F12259="Monitor",F12259="Virtual Wall"),IF(VLOOKUP(H12259,IRDeviceDetails!$A$1:$B$10000,2,FALSE)=0,"Standalone",IF(ISNUMBER(MATCH(H12259,ConfigGrouping!$D$1:$D$10000,0)),"Primary","Secondary")),"")))))))))</f>
        <v/>
      </c>
    </row>
    <row r="12260" spans="5:5" ht="15" customHeight="1" x14ac:dyDescent="0.35">
      <c r="E12260" s="11" t="str">
        <f>IF(F12260="Primary Timing Controller","Timing",IF(F12260="Secondary Timing Controller","Timing",IF(F12260="Star","Ethernet",IF(F12260="Door Controller","Security Solution",IF(F12260="Elevator Controller","Security Solution",IF(F12260="Range Extender","Security Solution",IF(F12260="Dropbox","Standalone",IF(F12260="LF Exciter","Standalone",IF(OR(F12260="Monitor",F12260="Virtual Wall"),IF(VLOOKUP(H12260,IRDeviceDetails!$A$1:$B$10000,2,FALSE)=0,"Standalone",IF(ISNUMBER(MATCH(H12260,ConfigGrouping!$D$1:$D$10000,0)),"Primary","Secondary")),"")))))))))</f>
        <v/>
      </c>
    </row>
    <row r="12261" spans="5:5" ht="15" customHeight="1" x14ac:dyDescent="0.35">
      <c r="E12261" s="11" t="str">
        <f>IF(F12261="Primary Timing Controller","Timing",IF(F12261="Secondary Timing Controller","Timing",IF(F12261="Star","Ethernet",IF(F12261="Door Controller","Security Solution",IF(F12261="Elevator Controller","Security Solution",IF(F12261="Range Extender","Security Solution",IF(F12261="Dropbox","Standalone",IF(F12261="LF Exciter","Standalone",IF(OR(F12261="Monitor",F12261="Virtual Wall"),IF(VLOOKUP(H12261,IRDeviceDetails!$A$1:$B$10000,2,FALSE)=0,"Standalone",IF(ISNUMBER(MATCH(H12261,ConfigGrouping!$D$1:$D$10000,0)),"Primary","Secondary")),"")))))))))</f>
        <v/>
      </c>
    </row>
    <row r="12262" spans="5:5" ht="15" customHeight="1" x14ac:dyDescent="0.35">
      <c r="E12262" s="11" t="str">
        <f>IF(F12262="Primary Timing Controller","Timing",IF(F12262="Secondary Timing Controller","Timing",IF(F12262="Star","Ethernet",IF(F12262="Door Controller","Security Solution",IF(F12262="Elevator Controller","Security Solution",IF(F12262="Range Extender","Security Solution",IF(F12262="Dropbox","Standalone",IF(F12262="LF Exciter","Standalone",IF(OR(F12262="Monitor",F12262="Virtual Wall"),IF(VLOOKUP(H12262,IRDeviceDetails!$A$1:$B$10000,2,FALSE)=0,"Standalone",IF(ISNUMBER(MATCH(H12262,ConfigGrouping!$D$1:$D$10000,0)),"Primary","Secondary")),"")))))))))</f>
        <v/>
      </c>
    </row>
    <row r="12263" spans="5:5" ht="15" customHeight="1" x14ac:dyDescent="0.35">
      <c r="E12263" s="11" t="str">
        <f>IF(F12263="Primary Timing Controller","Timing",IF(F12263="Secondary Timing Controller","Timing",IF(F12263="Star","Ethernet",IF(F12263="Door Controller","Security Solution",IF(F12263="Elevator Controller","Security Solution",IF(F12263="Range Extender","Security Solution",IF(F12263="Dropbox","Standalone",IF(F12263="LF Exciter","Standalone",IF(OR(F12263="Monitor",F12263="Virtual Wall"),IF(VLOOKUP(H12263,IRDeviceDetails!$A$1:$B$10000,2,FALSE)=0,"Standalone",IF(ISNUMBER(MATCH(H12263,ConfigGrouping!$D$1:$D$10000,0)),"Primary","Secondary")),"")))))))))</f>
        <v/>
      </c>
    </row>
    <row r="12264" spans="5:5" ht="15" customHeight="1" x14ac:dyDescent="0.35">
      <c r="E12264" s="11" t="str">
        <f>IF(F12264="Primary Timing Controller","Timing",IF(F12264="Secondary Timing Controller","Timing",IF(F12264="Star","Ethernet",IF(F12264="Door Controller","Security Solution",IF(F12264="Elevator Controller","Security Solution",IF(F12264="Range Extender","Security Solution",IF(F12264="Dropbox","Standalone",IF(F12264="LF Exciter","Standalone",IF(OR(F12264="Monitor",F12264="Virtual Wall"),IF(VLOOKUP(H12264,IRDeviceDetails!$A$1:$B$10000,2,FALSE)=0,"Standalone",IF(ISNUMBER(MATCH(H12264,ConfigGrouping!$D$1:$D$10000,0)),"Primary","Secondary")),"")))))))))</f>
        <v/>
      </c>
    </row>
    <row r="12265" spans="5:5" ht="15" customHeight="1" x14ac:dyDescent="0.35">
      <c r="E12265" s="11" t="str">
        <f>IF(F12265="Primary Timing Controller","Timing",IF(F12265="Secondary Timing Controller","Timing",IF(F12265="Star","Ethernet",IF(F12265="Door Controller","Security Solution",IF(F12265="Elevator Controller","Security Solution",IF(F12265="Range Extender","Security Solution",IF(F12265="Dropbox","Standalone",IF(F12265="LF Exciter","Standalone",IF(OR(F12265="Monitor",F12265="Virtual Wall"),IF(VLOOKUP(H12265,IRDeviceDetails!$A$1:$B$10000,2,FALSE)=0,"Standalone",IF(ISNUMBER(MATCH(H12265,ConfigGrouping!$D$1:$D$10000,0)),"Primary","Secondary")),"")))))))))</f>
        <v/>
      </c>
    </row>
    <row r="12266" spans="5:5" ht="15" customHeight="1" x14ac:dyDescent="0.35">
      <c r="E12266" s="11" t="str">
        <f>IF(F12266="Primary Timing Controller","Timing",IF(F12266="Secondary Timing Controller","Timing",IF(F12266="Star","Ethernet",IF(F12266="Door Controller","Security Solution",IF(F12266="Elevator Controller","Security Solution",IF(F12266="Range Extender","Security Solution",IF(F12266="Dropbox","Standalone",IF(F12266="LF Exciter","Standalone",IF(OR(F12266="Monitor",F12266="Virtual Wall"),IF(VLOOKUP(H12266,IRDeviceDetails!$A$1:$B$10000,2,FALSE)=0,"Standalone",IF(ISNUMBER(MATCH(H12266,ConfigGrouping!$D$1:$D$10000,0)),"Primary","Secondary")),"")))))))))</f>
        <v/>
      </c>
    </row>
    <row r="12267" spans="5:5" ht="15" customHeight="1" x14ac:dyDescent="0.35">
      <c r="E12267" s="11" t="str">
        <f>IF(F12267="Primary Timing Controller","Timing",IF(F12267="Secondary Timing Controller","Timing",IF(F12267="Star","Ethernet",IF(F12267="Door Controller","Security Solution",IF(F12267="Elevator Controller","Security Solution",IF(F12267="Range Extender","Security Solution",IF(F12267="Dropbox","Standalone",IF(F12267="LF Exciter","Standalone",IF(OR(F12267="Monitor",F12267="Virtual Wall"),IF(VLOOKUP(H12267,IRDeviceDetails!$A$1:$B$10000,2,FALSE)=0,"Standalone",IF(ISNUMBER(MATCH(H12267,ConfigGrouping!$D$1:$D$10000,0)),"Primary","Secondary")),"")))))))))</f>
        <v/>
      </c>
    </row>
    <row r="12268" spans="5:5" ht="15" customHeight="1" x14ac:dyDescent="0.35">
      <c r="E12268" s="11" t="str">
        <f>IF(F12268="Primary Timing Controller","Timing",IF(F12268="Secondary Timing Controller","Timing",IF(F12268="Star","Ethernet",IF(F12268="Door Controller","Security Solution",IF(F12268="Elevator Controller","Security Solution",IF(F12268="Range Extender","Security Solution",IF(F12268="Dropbox","Standalone",IF(F12268="LF Exciter","Standalone",IF(OR(F12268="Monitor",F12268="Virtual Wall"),IF(VLOOKUP(H12268,IRDeviceDetails!$A$1:$B$10000,2,FALSE)=0,"Standalone",IF(ISNUMBER(MATCH(H12268,ConfigGrouping!$D$1:$D$10000,0)),"Primary","Secondary")),"")))))))))</f>
        <v/>
      </c>
    </row>
    <row r="12269" spans="5:5" ht="15" customHeight="1" x14ac:dyDescent="0.35">
      <c r="E12269" s="11" t="str">
        <f>IF(F12269="Primary Timing Controller","Timing",IF(F12269="Secondary Timing Controller","Timing",IF(F12269="Star","Ethernet",IF(F12269="Door Controller","Security Solution",IF(F12269="Elevator Controller","Security Solution",IF(F12269="Range Extender","Security Solution",IF(F12269="Dropbox","Standalone",IF(F12269="LF Exciter","Standalone",IF(OR(F12269="Monitor",F12269="Virtual Wall"),IF(VLOOKUP(H12269,IRDeviceDetails!$A$1:$B$10000,2,FALSE)=0,"Standalone",IF(ISNUMBER(MATCH(H12269,ConfigGrouping!$D$1:$D$10000,0)),"Primary","Secondary")),"")))))))))</f>
        <v/>
      </c>
    </row>
    <row r="12270" spans="5:5" ht="15" customHeight="1" x14ac:dyDescent="0.35">
      <c r="E12270" s="11" t="str">
        <f>IF(F12270="Primary Timing Controller","Timing",IF(F12270="Secondary Timing Controller","Timing",IF(F12270="Star","Ethernet",IF(F12270="Door Controller","Security Solution",IF(F12270="Elevator Controller","Security Solution",IF(F12270="Range Extender","Security Solution",IF(F12270="Dropbox","Standalone",IF(F12270="LF Exciter","Standalone",IF(OR(F12270="Monitor",F12270="Virtual Wall"),IF(VLOOKUP(H12270,IRDeviceDetails!$A$1:$B$10000,2,FALSE)=0,"Standalone",IF(ISNUMBER(MATCH(H12270,ConfigGrouping!$D$1:$D$10000,0)),"Primary","Secondary")),"")))))))))</f>
        <v/>
      </c>
    </row>
    <row r="12271" spans="5:5" ht="15" customHeight="1" x14ac:dyDescent="0.35">
      <c r="E12271" s="11" t="str">
        <f>IF(F12271="Primary Timing Controller","Timing",IF(F12271="Secondary Timing Controller","Timing",IF(F12271="Star","Ethernet",IF(F12271="Door Controller","Security Solution",IF(F12271="Elevator Controller","Security Solution",IF(F12271="Range Extender","Security Solution",IF(F12271="Dropbox","Standalone",IF(F12271="LF Exciter","Standalone",IF(OR(F12271="Monitor",F12271="Virtual Wall"),IF(VLOOKUP(H12271,IRDeviceDetails!$A$1:$B$10000,2,FALSE)=0,"Standalone",IF(ISNUMBER(MATCH(H12271,ConfigGrouping!$D$1:$D$10000,0)),"Primary","Secondary")),"")))))))))</f>
        <v/>
      </c>
    </row>
    <row r="12272" spans="5:5" ht="15" customHeight="1" x14ac:dyDescent="0.35">
      <c r="E12272" s="11" t="str">
        <f>IF(F12272="Primary Timing Controller","Timing",IF(F12272="Secondary Timing Controller","Timing",IF(F12272="Star","Ethernet",IF(F12272="Door Controller","Security Solution",IF(F12272="Elevator Controller","Security Solution",IF(F12272="Range Extender","Security Solution",IF(F12272="Dropbox","Standalone",IF(F12272="LF Exciter","Standalone",IF(OR(F12272="Monitor",F12272="Virtual Wall"),IF(VLOOKUP(H12272,IRDeviceDetails!$A$1:$B$10000,2,FALSE)=0,"Standalone",IF(ISNUMBER(MATCH(H12272,ConfigGrouping!$D$1:$D$10000,0)),"Primary","Secondary")),"")))))))))</f>
        <v/>
      </c>
    </row>
    <row r="12273" spans="5:5" ht="15" customHeight="1" x14ac:dyDescent="0.35">
      <c r="E12273" s="11" t="str">
        <f>IF(F12273="Primary Timing Controller","Timing",IF(F12273="Secondary Timing Controller","Timing",IF(F12273="Star","Ethernet",IF(F12273="Door Controller","Security Solution",IF(F12273="Elevator Controller","Security Solution",IF(F12273="Range Extender","Security Solution",IF(F12273="Dropbox","Standalone",IF(F12273="LF Exciter","Standalone",IF(OR(F12273="Monitor",F12273="Virtual Wall"),IF(VLOOKUP(H12273,IRDeviceDetails!$A$1:$B$10000,2,FALSE)=0,"Standalone",IF(ISNUMBER(MATCH(H12273,ConfigGrouping!$D$1:$D$10000,0)),"Primary","Secondary")),"")))))))))</f>
        <v/>
      </c>
    </row>
    <row r="12274" spans="5:5" ht="15" customHeight="1" x14ac:dyDescent="0.35">
      <c r="E12274" s="11" t="str">
        <f>IF(F12274="Primary Timing Controller","Timing",IF(F12274="Secondary Timing Controller","Timing",IF(F12274="Star","Ethernet",IF(F12274="Door Controller","Security Solution",IF(F12274="Elevator Controller","Security Solution",IF(F12274="Range Extender","Security Solution",IF(F12274="Dropbox","Standalone",IF(F12274="LF Exciter","Standalone",IF(OR(F12274="Monitor",F12274="Virtual Wall"),IF(VLOOKUP(H12274,IRDeviceDetails!$A$1:$B$10000,2,FALSE)=0,"Standalone",IF(ISNUMBER(MATCH(H12274,ConfigGrouping!$D$1:$D$10000,0)),"Primary","Secondary")),"")))))))))</f>
        <v/>
      </c>
    </row>
    <row r="12275" spans="5:5" ht="15" customHeight="1" x14ac:dyDescent="0.35">
      <c r="E12275" s="11" t="str">
        <f>IF(F12275="Primary Timing Controller","Timing",IF(F12275="Secondary Timing Controller","Timing",IF(F12275="Star","Ethernet",IF(F12275="Door Controller","Security Solution",IF(F12275="Elevator Controller","Security Solution",IF(F12275="Range Extender","Security Solution",IF(F12275="Dropbox","Standalone",IF(F12275="LF Exciter","Standalone",IF(OR(F12275="Monitor",F12275="Virtual Wall"),IF(VLOOKUP(H12275,IRDeviceDetails!$A$1:$B$10000,2,FALSE)=0,"Standalone",IF(ISNUMBER(MATCH(H12275,ConfigGrouping!$D$1:$D$10000,0)),"Primary","Secondary")),"")))))))))</f>
        <v/>
      </c>
    </row>
    <row r="12276" spans="5:5" ht="15" customHeight="1" x14ac:dyDescent="0.35">
      <c r="E12276" s="11" t="str">
        <f>IF(F12276="Primary Timing Controller","Timing",IF(F12276="Secondary Timing Controller","Timing",IF(F12276="Star","Ethernet",IF(F12276="Door Controller","Security Solution",IF(F12276="Elevator Controller","Security Solution",IF(F12276="Range Extender","Security Solution",IF(F12276="Dropbox","Standalone",IF(F12276="LF Exciter","Standalone",IF(OR(F12276="Monitor",F12276="Virtual Wall"),IF(VLOOKUP(H12276,IRDeviceDetails!$A$1:$B$10000,2,FALSE)=0,"Standalone",IF(ISNUMBER(MATCH(H12276,ConfigGrouping!$D$1:$D$10000,0)),"Primary","Secondary")),"")))))))))</f>
        <v/>
      </c>
    </row>
    <row r="12277" spans="5:5" ht="15" customHeight="1" x14ac:dyDescent="0.35">
      <c r="E12277" s="11" t="str">
        <f>IF(F12277="Primary Timing Controller","Timing",IF(F12277="Secondary Timing Controller","Timing",IF(F12277="Star","Ethernet",IF(F12277="Door Controller","Security Solution",IF(F12277="Elevator Controller","Security Solution",IF(F12277="Range Extender","Security Solution",IF(F12277="Dropbox","Standalone",IF(F12277="LF Exciter","Standalone",IF(OR(F12277="Monitor",F12277="Virtual Wall"),IF(VLOOKUP(H12277,IRDeviceDetails!$A$1:$B$10000,2,FALSE)=0,"Standalone",IF(ISNUMBER(MATCH(H12277,ConfigGrouping!$D$1:$D$10000,0)),"Primary","Secondary")),"")))))))))</f>
        <v/>
      </c>
    </row>
    <row r="12278" spans="5:5" ht="15" customHeight="1" x14ac:dyDescent="0.35">
      <c r="E12278" s="11" t="str">
        <f>IF(F12278="Primary Timing Controller","Timing",IF(F12278="Secondary Timing Controller","Timing",IF(F12278="Star","Ethernet",IF(F12278="Door Controller","Security Solution",IF(F12278="Elevator Controller","Security Solution",IF(F12278="Range Extender","Security Solution",IF(F12278="Dropbox","Standalone",IF(F12278="LF Exciter","Standalone",IF(OR(F12278="Monitor",F12278="Virtual Wall"),IF(VLOOKUP(H12278,IRDeviceDetails!$A$1:$B$10000,2,FALSE)=0,"Standalone",IF(ISNUMBER(MATCH(H12278,ConfigGrouping!$D$1:$D$10000,0)),"Primary","Secondary")),"")))))))))</f>
        <v/>
      </c>
    </row>
    <row r="12279" spans="5:5" ht="15" customHeight="1" x14ac:dyDescent="0.35">
      <c r="E12279" s="11" t="str">
        <f>IF(F12279="Primary Timing Controller","Timing",IF(F12279="Secondary Timing Controller","Timing",IF(F12279="Star","Ethernet",IF(F12279="Door Controller","Security Solution",IF(F12279="Elevator Controller","Security Solution",IF(F12279="Range Extender","Security Solution",IF(F12279="Dropbox","Standalone",IF(F12279="LF Exciter","Standalone",IF(OR(F12279="Monitor",F12279="Virtual Wall"),IF(VLOOKUP(H12279,IRDeviceDetails!$A$1:$B$10000,2,FALSE)=0,"Standalone",IF(ISNUMBER(MATCH(H12279,ConfigGrouping!$D$1:$D$10000,0)),"Primary","Secondary")),"")))))))))</f>
        <v/>
      </c>
    </row>
    <row r="12280" spans="5:5" ht="15" customHeight="1" x14ac:dyDescent="0.35">
      <c r="E12280" s="11" t="str">
        <f>IF(F12280="Primary Timing Controller","Timing",IF(F12280="Secondary Timing Controller","Timing",IF(F12280="Star","Ethernet",IF(F12280="Door Controller","Security Solution",IF(F12280="Elevator Controller","Security Solution",IF(F12280="Range Extender","Security Solution",IF(F12280="Dropbox","Standalone",IF(F12280="LF Exciter","Standalone",IF(OR(F12280="Monitor",F12280="Virtual Wall"),IF(VLOOKUP(H12280,IRDeviceDetails!$A$1:$B$10000,2,FALSE)=0,"Standalone",IF(ISNUMBER(MATCH(H12280,ConfigGrouping!$D$1:$D$10000,0)),"Primary","Secondary")),"")))))))))</f>
        <v/>
      </c>
    </row>
    <row r="12281" spans="5:5" ht="15" customHeight="1" x14ac:dyDescent="0.35">
      <c r="E12281" s="11" t="str">
        <f>IF(F12281="Primary Timing Controller","Timing",IF(F12281="Secondary Timing Controller","Timing",IF(F12281="Star","Ethernet",IF(F12281="Door Controller","Security Solution",IF(F12281="Elevator Controller","Security Solution",IF(F12281="Range Extender","Security Solution",IF(F12281="Dropbox","Standalone",IF(F12281="LF Exciter","Standalone",IF(OR(F12281="Monitor",F12281="Virtual Wall"),IF(VLOOKUP(H12281,IRDeviceDetails!$A$1:$B$10000,2,FALSE)=0,"Standalone",IF(ISNUMBER(MATCH(H12281,ConfigGrouping!$D$1:$D$10000,0)),"Primary","Secondary")),"")))))))))</f>
        <v/>
      </c>
    </row>
    <row r="12282" spans="5:5" ht="15" customHeight="1" x14ac:dyDescent="0.35">
      <c r="E12282" s="11" t="str">
        <f>IF(F12282="Primary Timing Controller","Timing",IF(F12282="Secondary Timing Controller","Timing",IF(F12282="Star","Ethernet",IF(F12282="Door Controller","Security Solution",IF(F12282="Elevator Controller","Security Solution",IF(F12282="Range Extender","Security Solution",IF(F12282="Dropbox","Standalone",IF(F12282="LF Exciter","Standalone",IF(OR(F12282="Monitor",F12282="Virtual Wall"),IF(VLOOKUP(H12282,IRDeviceDetails!$A$1:$B$10000,2,FALSE)=0,"Standalone",IF(ISNUMBER(MATCH(H12282,ConfigGrouping!$D$1:$D$10000,0)),"Primary","Secondary")),"")))))))))</f>
        <v/>
      </c>
    </row>
    <row r="12283" spans="5:5" ht="15" customHeight="1" x14ac:dyDescent="0.35">
      <c r="E12283" s="11" t="str">
        <f>IF(F12283="Primary Timing Controller","Timing",IF(F12283="Secondary Timing Controller","Timing",IF(F12283="Star","Ethernet",IF(F12283="Door Controller","Security Solution",IF(F12283="Elevator Controller","Security Solution",IF(F12283="Range Extender","Security Solution",IF(F12283="Dropbox","Standalone",IF(F12283="LF Exciter","Standalone",IF(OR(F12283="Monitor",F12283="Virtual Wall"),IF(VLOOKUP(H12283,IRDeviceDetails!$A$1:$B$10000,2,FALSE)=0,"Standalone",IF(ISNUMBER(MATCH(H12283,ConfigGrouping!$D$1:$D$10000,0)),"Primary","Secondary")),"")))))))))</f>
        <v/>
      </c>
    </row>
    <row r="12284" spans="5:5" ht="15" customHeight="1" x14ac:dyDescent="0.35">
      <c r="E12284" s="11" t="str">
        <f>IF(F12284="Primary Timing Controller","Timing",IF(F12284="Secondary Timing Controller","Timing",IF(F12284="Star","Ethernet",IF(F12284="Door Controller","Security Solution",IF(F12284="Elevator Controller","Security Solution",IF(F12284="Range Extender","Security Solution",IF(F12284="Dropbox","Standalone",IF(F12284="LF Exciter","Standalone",IF(OR(F12284="Monitor",F12284="Virtual Wall"),IF(VLOOKUP(H12284,IRDeviceDetails!$A$1:$B$10000,2,FALSE)=0,"Standalone",IF(ISNUMBER(MATCH(H12284,ConfigGrouping!$D$1:$D$10000,0)),"Primary","Secondary")),"")))))))))</f>
        <v/>
      </c>
    </row>
    <row r="12285" spans="5:5" ht="15" customHeight="1" x14ac:dyDescent="0.35">
      <c r="E12285" s="11" t="str">
        <f>IF(F12285="Primary Timing Controller","Timing",IF(F12285="Secondary Timing Controller","Timing",IF(F12285="Star","Ethernet",IF(F12285="Door Controller","Security Solution",IF(F12285="Elevator Controller","Security Solution",IF(F12285="Range Extender","Security Solution",IF(F12285="Dropbox","Standalone",IF(F12285="LF Exciter","Standalone",IF(OR(F12285="Monitor",F12285="Virtual Wall"),IF(VLOOKUP(H12285,IRDeviceDetails!$A$1:$B$10000,2,FALSE)=0,"Standalone",IF(ISNUMBER(MATCH(H12285,ConfigGrouping!$D$1:$D$10000,0)),"Primary","Secondary")),"")))))))))</f>
        <v/>
      </c>
    </row>
    <row r="12286" spans="5:5" ht="15" customHeight="1" x14ac:dyDescent="0.35">
      <c r="E12286" s="11" t="str">
        <f>IF(F12286="Primary Timing Controller","Timing",IF(F12286="Secondary Timing Controller","Timing",IF(F12286="Star","Ethernet",IF(F12286="Door Controller","Security Solution",IF(F12286="Elevator Controller","Security Solution",IF(F12286="Range Extender","Security Solution",IF(F12286="Dropbox","Standalone",IF(F12286="LF Exciter","Standalone",IF(OR(F12286="Monitor",F12286="Virtual Wall"),IF(VLOOKUP(H12286,IRDeviceDetails!$A$1:$B$10000,2,FALSE)=0,"Standalone",IF(ISNUMBER(MATCH(H12286,ConfigGrouping!$D$1:$D$10000,0)),"Primary","Secondary")),"")))))))))</f>
        <v/>
      </c>
    </row>
    <row r="12287" spans="5:5" ht="15" customHeight="1" x14ac:dyDescent="0.35">
      <c r="E12287" s="11" t="str">
        <f>IF(F12287="Primary Timing Controller","Timing",IF(F12287="Secondary Timing Controller","Timing",IF(F12287="Star","Ethernet",IF(F12287="Door Controller","Security Solution",IF(F12287="Elevator Controller","Security Solution",IF(F12287="Range Extender","Security Solution",IF(F12287="Dropbox","Standalone",IF(F12287="LF Exciter","Standalone",IF(OR(F12287="Monitor",F12287="Virtual Wall"),IF(VLOOKUP(H12287,IRDeviceDetails!$A$1:$B$10000,2,FALSE)=0,"Standalone",IF(ISNUMBER(MATCH(H12287,ConfigGrouping!$D$1:$D$10000,0)),"Primary","Secondary")),"")))))))))</f>
        <v/>
      </c>
    </row>
    <row r="12288" spans="5:5" ht="15" customHeight="1" x14ac:dyDescent="0.35">
      <c r="E12288" s="11" t="str">
        <f>IF(F12288="Primary Timing Controller","Timing",IF(F12288="Secondary Timing Controller","Timing",IF(F12288="Star","Ethernet",IF(F12288="Door Controller","Security Solution",IF(F12288="Elevator Controller","Security Solution",IF(F12288="Range Extender","Security Solution",IF(F12288="Dropbox","Standalone",IF(F12288="LF Exciter","Standalone",IF(OR(F12288="Monitor",F12288="Virtual Wall"),IF(VLOOKUP(H12288,IRDeviceDetails!$A$1:$B$10000,2,FALSE)=0,"Standalone",IF(ISNUMBER(MATCH(H12288,ConfigGrouping!$D$1:$D$10000,0)),"Primary","Secondary")),"")))))))))</f>
        <v/>
      </c>
    </row>
    <row r="12289" spans="5:5" ht="15" customHeight="1" x14ac:dyDescent="0.35">
      <c r="E12289" s="11" t="str">
        <f>IF(F12289="Primary Timing Controller","Timing",IF(F12289="Secondary Timing Controller","Timing",IF(F12289="Star","Ethernet",IF(F12289="Door Controller","Security Solution",IF(F12289="Elevator Controller","Security Solution",IF(F12289="Range Extender","Security Solution",IF(F12289="Dropbox","Standalone",IF(F12289="LF Exciter","Standalone",IF(OR(F12289="Monitor",F12289="Virtual Wall"),IF(VLOOKUP(H12289,IRDeviceDetails!$A$1:$B$10000,2,FALSE)=0,"Standalone",IF(ISNUMBER(MATCH(H12289,ConfigGrouping!$D$1:$D$10000,0)),"Primary","Secondary")),"")))))))))</f>
        <v/>
      </c>
    </row>
    <row r="12290" spans="5:5" ht="15" customHeight="1" x14ac:dyDescent="0.35">
      <c r="E12290" s="11" t="str">
        <f>IF(F12290="Primary Timing Controller","Timing",IF(F12290="Secondary Timing Controller","Timing",IF(F12290="Star","Ethernet",IF(F12290="Door Controller","Security Solution",IF(F12290="Elevator Controller","Security Solution",IF(F12290="Range Extender","Security Solution",IF(F12290="Dropbox","Standalone",IF(F12290="LF Exciter","Standalone",IF(OR(F12290="Monitor",F12290="Virtual Wall"),IF(VLOOKUP(H12290,IRDeviceDetails!$A$1:$B$10000,2,FALSE)=0,"Standalone",IF(ISNUMBER(MATCH(H12290,ConfigGrouping!$D$1:$D$10000,0)),"Primary","Secondary")),"")))))))))</f>
        <v/>
      </c>
    </row>
    <row r="12291" spans="5:5" ht="15" customHeight="1" x14ac:dyDescent="0.35">
      <c r="E12291" s="11" t="str">
        <f>IF(F12291="Primary Timing Controller","Timing",IF(F12291="Secondary Timing Controller","Timing",IF(F12291="Star","Ethernet",IF(F12291="Door Controller","Security Solution",IF(F12291="Elevator Controller","Security Solution",IF(F12291="Range Extender","Security Solution",IF(F12291="Dropbox","Standalone",IF(F12291="LF Exciter","Standalone",IF(OR(F12291="Monitor",F12291="Virtual Wall"),IF(VLOOKUP(H12291,IRDeviceDetails!$A$1:$B$10000,2,FALSE)=0,"Standalone",IF(ISNUMBER(MATCH(H12291,ConfigGrouping!$D$1:$D$10000,0)),"Primary","Secondary")),"")))))))))</f>
        <v/>
      </c>
    </row>
    <row r="12292" spans="5:5" ht="15" customHeight="1" x14ac:dyDescent="0.35">
      <c r="E12292" s="11" t="str">
        <f>IF(F12292="Primary Timing Controller","Timing",IF(F12292="Secondary Timing Controller","Timing",IF(F12292="Star","Ethernet",IF(F12292="Door Controller","Security Solution",IF(F12292="Elevator Controller","Security Solution",IF(F12292="Range Extender","Security Solution",IF(F12292="Dropbox","Standalone",IF(F12292="LF Exciter","Standalone",IF(OR(F12292="Monitor",F12292="Virtual Wall"),IF(VLOOKUP(H12292,IRDeviceDetails!$A$1:$B$10000,2,FALSE)=0,"Standalone",IF(ISNUMBER(MATCH(H12292,ConfigGrouping!$D$1:$D$10000,0)),"Primary","Secondary")),"")))))))))</f>
        <v/>
      </c>
    </row>
    <row r="12293" spans="5:5" ht="15" customHeight="1" x14ac:dyDescent="0.35">
      <c r="E12293" s="11" t="str">
        <f>IF(F12293="Primary Timing Controller","Timing",IF(F12293="Secondary Timing Controller","Timing",IF(F12293="Star","Ethernet",IF(F12293="Door Controller","Security Solution",IF(F12293="Elevator Controller","Security Solution",IF(F12293="Range Extender","Security Solution",IF(F12293="Dropbox","Standalone",IF(F12293="LF Exciter","Standalone",IF(OR(F12293="Monitor",F12293="Virtual Wall"),IF(VLOOKUP(H12293,IRDeviceDetails!$A$1:$B$10000,2,FALSE)=0,"Standalone",IF(ISNUMBER(MATCH(H12293,ConfigGrouping!$D$1:$D$10000,0)),"Primary","Secondary")),"")))))))))</f>
        <v/>
      </c>
    </row>
    <row r="12294" spans="5:5" ht="15" customHeight="1" x14ac:dyDescent="0.35">
      <c r="E12294" s="11" t="str">
        <f>IF(F12294="Primary Timing Controller","Timing",IF(F12294="Secondary Timing Controller","Timing",IF(F12294="Star","Ethernet",IF(F12294="Door Controller","Security Solution",IF(F12294="Elevator Controller","Security Solution",IF(F12294="Range Extender","Security Solution",IF(F12294="Dropbox","Standalone",IF(F12294="LF Exciter","Standalone",IF(OR(F12294="Monitor",F12294="Virtual Wall"),IF(VLOOKUP(H12294,IRDeviceDetails!$A$1:$B$10000,2,FALSE)=0,"Standalone",IF(ISNUMBER(MATCH(H12294,ConfigGrouping!$D$1:$D$10000,0)),"Primary","Secondary")),"")))))))))</f>
        <v/>
      </c>
    </row>
    <row r="12295" spans="5:5" ht="15" customHeight="1" x14ac:dyDescent="0.35">
      <c r="E12295" s="11" t="str">
        <f>IF(F12295="Primary Timing Controller","Timing",IF(F12295="Secondary Timing Controller","Timing",IF(F12295="Star","Ethernet",IF(F12295="Door Controller","Security Solution",IF(F12295="Elevator Controller","Security Solution",IF(F12295="Range Extender","Security Solution",IF(F12295="Dropbox","Standalone",IF(F12295="LF Exciter","Standalone",IF(OR(F12295="Monitor",F12295="Virtual Wall"),IF(VLOOKUP(H12295,IRDeviceDetails!$A$1:$B$10000,2,FALSE)=0,"Standalone",IF(ISNUMBER(MATCH(H12295,ConfigGrouping!$D$1:$D$10000,0)),"Primary","Secondary")),"")))))))))</f>
        <v/>
      </c>
    </row>
    <row r="12296" spans="5:5" ht="15" customHeight="1" x14ac:dyDescent="0.35">
      <c r="E12296" s="11" t="str">
        <f>IF(F12296="Primary Timing Controller","Timing",IF(F12296="Secondary Timing Controller","Timing",IF(F12296="Star","Ethernet",IF(F12296="Door Controller","Security Solution",IF(F12296="Elevator Controller","Security Solution",IF(F12296="Range Extender","Security Solution",IF(F12296="Dropbox","Standalone",IF(F12296="LF Exciter","Standalone",IF(OR(F12296="Monitor",F12296="Virtual Wall"),IF(VLOOKUP(H12296,IRDeviceDetails!$A$1:$B$10000,2,FALSE)=0,"Standalone",IF(ISNUMBER(MATCH(H12296,ConfigGrouping!$D$1:$D$10000,0)),"Primary","Secondary")),"")))))))))</f>
        <v/>
      </c>
    </row>
    <row r="12297" spans="5:5" ht="15" customHeight="1" x14ac:dyDescent="0.35">
      <c r="E12297" s="11" t="str">
        <f>IF(F12297="Primary Timing Controller","Timing",IF(F12297="Secondary Timing Controller","Timing",IF(F12297="Star","Ethernet",IF(F12297="Door Controller","Security Solution",IF(F12297="Elevator Controller","Security Solution",IF(F12297="Range Extender","Security Solution",IF(F12297="Dropbox","Standalone",IF(F12297="LF Exciter","Standalone",IF(OR(F12297="Monitor",F12297="Virtual Wall"),IF(VLOOKUP(H12297,IRDeviceDetails!$A$1:$B$10000,2,FALSE)=0,"Standalone",IF(ISNUMBER(MATCH(H12297,ConfigGrouping!$D$1:$D$10000,0)),"Primary","Secondary")),"")))))))))</f>
        <v/>
      </c>
    </row>
    <row r="12298" spans="5:5" ht="15" customHeight="1" x14ac:dyDescent="0.35">
      <c r="E12298" s="11" t="str">
        <f>IF(F12298="Primary Timing Controller","Timing",IF(F12298="Secondary Timing Controller","Timing",IF(F12298="Star","Ethernet",IF(F12298="Door Controller","Security Solution",IF(F12298="Elevator Controller","Security Solution",IF(F12298="Range Extender","Security Solution",IF(F12298="Dropbox","Standalone",IF(F12298="LF Exciter","Standalone",IF(OR(F12298="Monitor",F12298="Virtual Wall"),IF(VLOOKUP(H12298,IRDeviceDetails!$A$1:$B$10000,2,FALSE)=0,"Standalone",IF(ISNUMBER(MATCH(H12298,ConfigGrouping!$D$1:$D$10000,0)),"Primary","Secondary")),"")))))))))</f>
        <v/>
      </c>
    </row>
    <row r="12299" spans="5:5" ht="15" customHeight="1" x14ac:dyDescent="0.35">
      <c r="E12299" s="11" t="str">
        <f>IF(F12299="Primary Timing Controller","Timing",IF(F12299="Secondary Timing Controller","Timing",IF(F12299="Star","Ethernet",IF(F12299="Door Controller","Security Solution",IF(F12299="Elevator Controller","Security Solution",IF(F12299="Range Extender","Security Solution",IF(F12299="Dropbox","Standalone",IF(F12299="LF Exciter","Standalone",IF(OR(F12299="Monitor",F12299="Virtual Wall"),IF(VLOOKUP(H12299,IRDeviceDetails!$A$1:$B$10000,2,FALSE)=0,"Standalone",IF(ISNUMBER(MATCH(H12299,ConfigGrouping!$D$1:$D$10000,0)),"Primary","Secondary")),"")))))))))</f>
        <v/>
      </c>
    </row>
    <row r="12300" spans="5:5" ht="15" customHeight="1" x14ac:dyDescent="0.35">
      <c r="E12300" s="11" t="str">
        <f>IF(F12300="Primary Timing Controller","Timing",IF(F12300="Secondary Timing Controller","Timing",IF(F12300="Star","Ethernet",IF(F12300="Door Controller","Security Solution",IF(F12300="Elevator Controller","Security Solution",IF(F12300="Range Extender","Security Solution",IF(F12300="Dropbox","Standalone",IF(F12300="LF Exciter","Standalone",IF(OR(F12300="Monitor",F12300="Virtual Wall"),IF(VLOOKUP(H12300,IRDeviceDetails!$A$1:$B$10000,2,FALSE)=0,"Standalone",IF(ISNUMBER(MATCH(H12300,ConfigGrouping!$D$1:$D$10000,0)),"Primary","Secondary")),"")))))))))</f>
        <v/>
      </c>
    </row>
    <row r="12301" spans="5:5" ht="15" customHeight="1" x14ac:dyDescent="0.35">
      <c r="E12301" s="11" t="str">
        <f>IF(F12301="Primary Timing Controller","Timing",IF(F12301="Secondary Timing Controller","Timing",IF(F12301="Star","Ethernet",IF(F12301="Door Controller","Security Solution",IF(F12301="Elevator Controller","Security Solution",IF(F12301="Range Extender","Security Solution",IF(F12301="Dropbox","Standalone",IF(F12301="LF Exciter","Standalone",IF(OR(F12301="Monitor",F12301="Virtual Wall"),IF(VLOOKUP(H12301,IRDeviceDetails!$A$1:$B$10000,2,FALSE)=0,"Standalone",IF(ISNUMBER(MATCH(H12301,ConfigGrouping!$D$1:$D$10000,0)),"Primary","Secondary")),"")))))))))</f>
        <v/>
      </c>
    </row>
    <row r="12302" spans="5:5" ht="15" customHeight="1" x14ac:dyDescent="0.35">
      <c r="E12302" s="11" t="str">
        <f>IF(F12302="Primary Timing Controller","Timing",IF(F12302="Secondary Timing Controller","Timing",IF(F12302="Star","Ethernet",IF(F12302="Door Controller","Security Solution",IF(F12302="Elevator Controller","Security Solution",IF(F12302="Range Extender","Security Solution",IF(F12302="Dropbox","Standalone",IF(F12302="LF Exciter","Standalone",IF(OR(F12302="Monitor",F12302="Virtual Wall"),IF(VLOOKUP(H12302,IRDeviceDetails!$A$1:$B$10000,2,FALSE)=0,"Standalone",IF(ISNUMBER(MATCH(H12302,ConfigGrouping!$D$1:$D$10000,0)),"Primary","Secondary")),"")))))))))</f>
        <v/>
      </c>
    </row>
    <row r="12303" spans="5:5" ht="15" customHeight="1" x14ac:dyDescent="0.35">
      <c r="E12303" s="11" t="str">
        <f>IF(F12303="Primary Timing Controller","Timing",IF(F12303="Secondary Timing Controller","Timing",IF(F12303="Star","Ethernet",IF(F12303="Door Controller","Security Solution",IF(F12303="Elevator Controller","Security Solution",IF(F12303="Range Extender","Security Solution",IF(F12303="Dropbox","Standalone",IF(F12303="LF Exciter","Standalone",IF(OR(F12303="Monitor",F12303="Virtual Wall"),IF(VLOOKUP(H12303,IRDeviceDetails!$A$1:$B$10000,2,FALSE)=0,"Standalone",IF(ISNUMBER(MATCH(H12303,ConfigGrouping!$D$1:$D$10000,0)),"Primary","Secondary")),"")))))))))</f>
        <v/>
      </c>
    </row>
    <row r="12304" spans="5:5" ht="15" customHeight="1" x14ac:dyDescent="0.35">
      <c r="E12304" s="11" t="str">
        <f>IF(F12304="Primary Timing Controller","Timing",IF(F12304="Secondary Timing Controller","Timing",IF(F12304="Star","Ethernet",IF(F12304="Door Controller","Security Solution",IF(F12304="Elevator Controller","Security Solution",IF(F12304="Range Extender","Security Solution",IF(F12304="Dropbox","Standalone",IF(F12304="LF Exciter","Standalone",IF(OR(F12304="Monitor",F12304="Virtual Wall"),IF(VLOOKUP(H12304,IRDeviceDetails!$A$1:$B$10000,2,FALSE)=0,"Standalone",IF(ISNUMBER(MATCH(H12304,ConfigGrouping!$D$1:$D$10000,0)),"Primary","Secondary")),"")))))))))</f>
        <v/>
      </c>
    </row>
    <row r="12305" spans="5:5" ht="15" customHeight="1" x14ac:dyDescent="0.35">
      <c r="E12305" s="11" t="str">
        <f>IF(F12305="Primary Timing Controller","Timing",IF(F12305="Secondary Timing Controller","Timing",IF(F12305="Star","Ethernet",IF(F12305="Door Controller","Security Solution",IF(F12305="Elevator Controller","Security Solution",IF(F12305="Range Extender","Security Solution",IF(F12305="Dropbox","Standalone",IF(F12305="LF Exciter","Standalone",IF(OR(F12305="Monitor",F12305="Virtual Wall"),IF(VLOOKUP(H12305,IRDeviceDetails!$A$1:$B$10000,2,FALSE)=0,"Standalone",IF(ISNUMBER(MATCH(H12305,ConfigGrouping!$D$1:$D$10000,0)),"Primary","Secondary")),"")))))))))</f>
        <v/>
      </c>
    </row>
    <row r="12306" spans="5:5" ht="15" customHeight="1" x14ac:dyDescent="0.35">
      <c r="E12306" s="11" t="str">
        <f>IF(F12306="Primary Timing Controller","Timing",IF(F12306="Secondary Timing Controller","Timing",IF(F12306="Star","Ethernet",IF(F12306="Door Controller","Security Solution",IF(F12306="Elevator Controller","Security Solution",IF(F12306="Range Extender","Security Solution",IF(F12306="Dropbox","Standalone",IF(F12306="LF Exciter","Standalone",IF(OR(F12306="Monitor",F12306="Virtual Wall"),IF(VLOOKUP(H12306,IRDeviceDetails!$A$1:$B$10000,2,FALSE)=0,"Standalone",IF(ISNUMBER(MATCH(H12306,ConfigGrouping!$D$1:$D$10000,0)),"Primary","Secondary")),"")))))))))</f>
        <v/>
      </c>
    </row>
    <row r="12307" spans="5:5" ht="15" customHeight="1" x14ac:dyDescent="0.35">
      <c r="E12307" s="11" t="str">
        <f>IF(F12307="Primary Timing Controller","Timing",IF(F12307="Secondary Timing Controller","Timing",IF(F12307="Star","Ethernet",IF(F12307="Door Controller","Security Solution",IF(F12307="Elevator Controller","Security Solution",IF(F12307="Range Extender","Security Solution",IF(F12307="Dropbox","Standalone",IF(F12307="LF Exciter","Standalone",IF(OR(F12307="Monitor",F12307="Virtual Wall"),IF(VLOOKUP(H12307,IRDeviceDetails!$A$1:$B$10000,2,FALSE)=0,"Standalone",IF(ISNUMBER(MATCH(H12307,ConfigGrouping!$D$1:$D$10000,0)),"Primary","Secondary")),"")))))))))</f>
        <v/>
      </c>
    </row>
    <row r="12308" spans="5:5" ht="15" customHeight="1" x14ac:dyDescent="0.35">
      <c r="E12308" s="11" t="str">
        <f>IF(F12308="Primary Timing Controller","Timing",IF(F12308="Secondary Timing Controller","Timing",IF(F12308="Star","Ethernet",IF(F12308="Door Controller","Security Solution",IF(F12308="Elevator Controller","Security Solution",IF(F12308="Range Extender","Security Solution",IF(F12308="Dropbox","Standalone",IF(F12308="LF Exciter","Standalone",IF(OR(F12308="Monitor",F12308="Virtual Wall"),IF(VLOOKUP(H12308,IRDeviceDetails!$A$1:$B$10000,2,FALSE)=0,"Standalone",IF(ISNUMBER(MATCH(H12308,ConfigGrouping!$D$1:$D$10000,0)),"Primary","Secondary")),"")))))))))</f>
        <v/>
      </c>
    </row>
    <row r="12309" spans="5:5" ht="15" customHeight="1" x14ac:dyDescent="0.35">
      <c r="E12309" s="11" t="str">
        <f>IF(F12309="Primary Timing Controller","Timing",IF(F12309="Secondary Timing Controller","Timing",IF(F12309="Star","Ethernet",IF(F12309="Door Controller","Security Solution",IF(F12309="Elevator Controller","Security Solution",IF(F12309="Range Extender","Security Solution",IF(F12309="Dropbox","Standalone",IF(F12309="LF Exciter","Standalone",IF(OR(F12309="Monitor",F12309="Virtual Wall"),IF(VLOOKUP(H12309,IRDeviceDetails!$A$1:$B$10000,2,FALSE)=0,"Standalone",IF(ISNUMBER(MATCH(H12309,ConfigGrouping!$D$1:$D$10000,0)),"Primary","Secondary")),"")))))))))</f>
        <v/>
      </c>
    </row>
    <row r="12310" spans="5:5" ht="15" customHeight="1" x14ac:dyDescent="0.35">
      <c r="E12310" s="11" t="str">
        <f>IF(F12310="Primary Timing Controller","Timing",IF(F12310="Secondary Timing Controller","Timing",IF(F12310="Star","Ethernet",IF(F12310="Door Controller","Security Solution",IF(F12310="Elevator Controller","Security Solution",IF(F12310="Range Extender","Security Solution",IF(F12310="Dropbox","Standalone",IF(F12310="LF Exciter","Standalone",IF(OR(F12310="Monitor",F12310="Virtual Wall"),IF(VLOOKUP(H12310,IRDeviceDetails!$A$1:$B$10000,2,FALSE)=0,"Standalone",IF(ISNUMBER(MATCH(H12310,ConfigGrouping!$D$1:$D$10000,0)),"Primary","Secondary")),"")))))))))</f>
        <v/>
      </c>
    </row>
    <row r="12311" spans="5:5" ht="15" customHeight="1" x14ac:dyDescent="0.35">
      <c r="E12311" s="11" t="str">
        <f>IF(F12311="Primary Timing Controller","Timing",IF(F12311="Secondary Timing Controller","Timing",IF(F12311="Star","Ethernet",IF(F12311="Door Controller","Security Solution",IF(F12311="Elevator Controller","Security Solution",IF(F12311="Range Extender","Security Solution",IF(F12311="Dropbox","Standalone",IF(F12311="LF Exciter","Standalone",IF(OR(F12311="Monitor",F12311="Virtual Wall"),IF(VLOOKUP(H12311,IRDeviceDetails!$A$1:$B$10000,2,FALSE)=0,"Standalone",IF(ISNUMBER(MATCH(H12311,ConfigGrouping!$D$1:$D$10000,0)),"Primary","Secondary")),"")))))))))</f>
        <v/>
      </c>
    </row>
    <row r="12312" spans="5:5" ht="15" customHeight="1" x14ac:dyDescent="0.35">
      <c r="E12312" s="11" t="str">
        <f>IF(F12312="Primary Timing Controller","Timing",IF(F12312="Secondary Timing Controller","Timing",IF(F12312="Star","Ethernet",IF(F12312="Door Controller","Security Solution",IF(F12312="Elevator Controller","Security Solution",IF(F12312="Range Extender","Security Solution",IF(F12312="Dropbox","Standalone",IF(F12312="LF Exciter","Standalone",IF(OR(F12312="Monitor",F12312="Virtual Wall"),IF(VLOOKUP(H12312,IRDeviceDetails!$A$1:$B$10000,2,FALSE)=0,"Standalone",IF(ISNUMBER(MATCH(H12312,ConfigGrouping!$D$1:$D$10000,0)),"Primary","Secondary")),"")))))))))</f>
        <v/>
      </c>
    </row>
    <row r="12313" spans="5:5" ht="15" customHeight="1" x14ac:dyDescent="0.35">
      <c r="E12313" s="11" t="str">
        <f>IF(F12313="Primary Timing Controller","Timing",IF(F12313="Secondary Timing Controller","Timing",IF(F12313="Star","Ethernet",IF(F12313="Door Controller","Security Solution",IF(F12313="Elevator Controller","Security Solution",IF(F12313="Range Extender","Security Solution",IF(F12313="Dropbox","Standalone",IF(F12313="LF Exciter","Standalone",IF(OR(F12313="Monitor",F12313="Virtual Wall"),IF(VLOOKUP(H12313,IRDeviceDetails!$A$1:$B$10000,2,FALSE)=0,"Standalone",IF(ISNUMBER(MATCH(H12313,ConfigGrouping!$D$1:$D$10000,0)),"Primary","Secondary")),"")))))))))</f>
        <v/>
      </c>
    </row>
    <row r="12314" spans="5:5" ht="15" customHeight="1" x14ac:dyDescent="0.35">
      <c r="E12314" s="11" t="str">
        <f>IF(F12314="Primary Timing Controller","Timing",IF(F12314="Secondary Timing Controller","Timing",IF(F12314="Star","Ethernet",IF(F12314="Door Controller","Security Solution",IF(F12314="Elevator Controller","Security Solution",IF(F12314="Range Extender","Security Solution",IF(F12314="Dropbox","Standalone",IF(F12314="LF Exciter","Standalone",IF(OR(F12314="Monitor",F12314="Virtual Wall"),IF(VLOOKUP(H12314,IRDeviceDetails!$A$1:$B$10000,2,FALSE)=0,"Standalone",IF(ISNUMBER(MATCH(H12314,ConfigGrouping!$D$1:$D$10000,0)),"Primary","Secondary")),"")))))))))</f>
        <v/>
      </c>
    </row>
    <row r="12315" spans="5:5" ht="15" customHeight="1" x14ac:dyDescent="0.35">
      <c r="E12315" s="11" t="str">
        <f>IF(F12315="Primary Timing Controller","Timing",IF(F12315="Secondary Timing Controller","Timing",IF(F12315="Star","Ethernet",IF(F12315="Door Controller","Security Solution",IF(F12315="Elevator Controller","Security Solution",IF(F12315="Range Extender","Security Solution",IF(F12315="Dropbox","Standalone",IF(F12315="LF Exciter","Standalone",IF(OR(F12315="Monitor",F12315="Virtual Wall"),IF(VLOOKUP(H12315,IRDeviceDetails!$A$1:$B$10000,2,FALSE)=0,"Standalone",IF(ISNUMBER(MATCH(H12315,ConfigGrouping!$D$1:$D$10000,0)),"Primary","Secondary")),"")))))))))</f>
        <v/>
      </c>
    </row>
    <row r="12316" spans="5:5" ht="15" customHeight="1" x14ac:dyDescent="0.35">
      <c r="E12316" s="11" t="str">
        <f>IF(F12316="Primary Timing Controller","Timing",IF(F12316="Secondary Timing Controller","Timing",IF(F12316="Star","Ethernet",IF(F12316="Door Controller","Security Solution",IF(F12316="Elevator Controller","Security Solution",IF(F12316="Range Extender","Security Solution",IF(F12316="Dropbox","Standalone",IF(F12316="LF Exciter","Standalone",IF(OR(F12316="Monitor",F12316="Virtual Wall"),IF(VLOOKUP(H12316,IRDeviceDetails!$A$1:$B$10000,2,FALSE)=0,"Standalone",IF(ISNUMBER(MATCH(H12316,ConfigGrouping!$D$1:$D$10000,0)),"Primary","Secondary")),"")))))))))</f>
        <v/>
      </c>
    </row>
    <row r="12317" spans="5:5" ht="15" customHeight="1" x14ac:dyDescent="0.35">
      <c r="E12317" s="11" t="str">
        <f>IF(F12317="Primary Timing Controller","Timing",IF(F12317="Secondary Timing Controller","Timing",IF(F12317="Star","Ethernet",IF(F12317="Door Controller","Security Solution",IF(F12317="Elevator Controller","Security Solution",IF(F12317="Range Extender","Security Solution",IF(F12317="Dropbox","Standalone",IF(F12317="LF Exciter","Standalone",IF(OR(F12317="Monitor",F12317="Virtual Wall"),IF(VLOOKUP(H12317,IRDeviceDetails!$A$1:$B$10000,2,FALSE)=0,"Standalone",IF(ISNUMBER(MATCH(H12317,ConfigGrouping!$D$1:$D$10000,0)),"Primary","Secondary")),"")))))))))</f>
        <v/>
      </c>
    </row>
    <row r="12318" spans="5:5" ht="15" customHeight="1" x14ac:dyDescent="0.35">
      <c r="E12318" s="11" t="str">
        <f>IF(F12318="Primary Timing Controller","Timing",IF(F12318="Secondary Timing Controller","Timing",IF(F12318="Star","Ethernet",IF(F12318="Door Controller","Security Solution",IF(F12318="Elevator Controller","Security Solution",IF(F12318="Range Extender","Security Solution",IF(F12318="Dropbox","Standalone",IF(F12318="LF Exciter","Standalone",IF(OR(F12318="Monitor",F12318="Virtual Wall"),IF(VLOOKUP(H12318,IRDeviceDetails!$A$1:$B$10000,2,FALSE)=0,"Standalone",IF(ISNUMBER(MATCH(H12318,ConfigGrouping!$D$1:$D$10000,0)),"Primary","Secondary")),"")))))))))</f>
        <v/>
      </c>
    </row>
    <row r="12319" spans="5:5" ht="15" customHeight="1" x14ac:dyDescent="0.35">
      <c r="E12319" s="11" t="str">
        <f>IF(F12319="Primary Timing Controller","Timing",IF(F12319="Secondary Timing Controller","Timing",IF(F12319="Star","Ethernet",IF(F12319="Door Controller","Security Solution",IF(F12319="Elevator Controller","Security Solution",IF(F12319="Range Extender","Security Solution",IF(F12319="Dropbox","Standalone",IF(F12319="LF Exciter","Standalone",IF(OR(F12319="Monitor",F12319="Virtual Wall"),IF(VLOOKUP(H12319,IRDeviceDetails!$A$1:$B$10000,2,FALSE)=0,"Standalone",IF(ISNUMBER(MATCH(H12319,ConfigGrouping!$D$1:$D$10000,0)),"Primary","Secondary")),"")))))))))</f>
        <v/>
      </c>
    </row>
    <row r="12320" spans="5:5" ht="15" customHeight="1" x14ac:dyDescent="0.35">
      <c r="E12320" s="11" t="str">
        <f>IF(F12320="Primary Timing Controller","Timing",IF(F12320="Secondary Timing Controller","Timing",IF(F12320="Star","Ethernet",IF(F12320="Door Controller","Security Solution",IF(F12320="Elevator Controller","Security Solution",IF(F12320="Range Extender","Security Solution",IF(F12320="Dropbox","Standalone",IF(F12320="LF Exciter","Standalone",IF(OR(F12320="Monitor",F12320="Virtual Wall"),IF(VLOOKUP(H12320,IRDeviceDetails!$A$1:$B$10000,2,FALSE)=0,"Standalone",IF(ISNUMBER(MATCH(H12320,ConfigGrouping!$D$1:$D$10000,0)),"Primary","Secondary")),"")))))))))</f>
        <v/>
      </c>
    </row>
    <row r="12321" spans="5:5" ht="15" customHeight="1" x14ac:dyDescent="0.35">
      <c r="E12321" s="11" t="str">
        <f>IF(F12321="Primary Timing Controller","Timing",IF(F12321="Secondary Timing Controller","Timing",IF(F12321="Star","Ethernet",IF(F12321="Door Controller","Security Solution",IF(F12321="Elevator Controller","Security Solution",IF(F12321="Range Extender","Security Solution",IF(F12321="Dropbox","Standalone",IF(F12321="LF Exciter","Standalone",IF(OR(F12321="Monitor",F12321="Virtual Wall"),IF(VLOOKUP(H12321,IRDeviceDetails!$A$1:$B$10000,2,FALSE)=0,"Standalone",IF(ISNUMBER(MATCH(H12321,ConfigGrouping!$D$1:$D$10000,0)),"Primary","Secondary")),"")))))))))</f>
        <v/>
      </c>
    </row>
    <row r="12322" spans="5:5" ht="15" customHeight="1" x14ac:dyDescent="0.35">
      <c r="E12322" s="11" t="str">
        <f>IF(F12322="Primary Timing Controller","Timing",IF(F12322="Secondary Timing Controller","Timing",IF(F12322="Star","Ethernet",IF(F12322="Door Controller","Security Solution",IF(F12322="Elevator Controller","Security Solution",IF(F12322="Range Extender","Security Solution",IF(F12322="Dropbox","Standalone",IF(F12322="LF Exciter","Standalone",IF(OR(F12322="Monitor",F12322="Virtual Wall"),IF(VLOOKUP(H12322,IRDeviceDetails!$A$1:$B$10000,2,FALSE)=0,"Standalone",IF(ISNUMBER(MATCH(H12322,ConfigGrouping!$D$1:$D$10000,0)),"Primary","Secondary")),"")))))))))</f>
        <v/>
      </c>
    </row>
    <row r="12323" spans="5:5" ht="15" customHeight="1" x14ac:dyDescent="0.35">
      <c r="E12323" s="11" t="str">
        <f>IF(F12323="Primary Timing Controller","Timing",IF(F12323="Secondary Timing Controller","Timing",IF(F12323="Star","Ethernet",IF(F12323="Door Controller","Security Solution",IF(F12323="Elevator Controller","Security Solution",IF(F12323="Range Extender","Security Solution",IF(F12323="Dropbox","Standalone",IF(F12323="LF Exciter","Standalone",IF(OR(F12323="Monitor",F12323="Virtual Wall"),IF(VLOOKUP(H12323,IRDeviceDetails!$A$1:$B$10000,2,FALSE)=0,"Standalone",IF(ISNUMBER(MATCH(H12323,ConfigGrouping!$D$1:$D$10000,0)),"Primary","Secondary")),"")))))))))</f>
        <v/>
      </c>
    </row>
    <row r="12324" spans="5:5" ht="15" customHeight="1" x14ac:dyDescent="0.35">
      <c r="E12324" s="11" t="str">
        <f>IF(F12324="Primary Timing Controller","Timing",IF(F12324="Secondary Timing Controller","Timing",IF(F12324="Star","Ethernet",IF(F12324="Door Controller","Security Solution",IF(F12324="Elevator Controller","Security Solution",IF(F12324="Range Extender","Security Solution",IF(F12324="Dropbox","Standalone",IF(F12324="LF Exciter","Standalone",IF(OR(F12324="Monitor",F12324="Virtual Wall"),IF(VLOOKUP(H12324,IRDeviceDetails!$A$1:$B$10000,2,FALSE)=0,"Standalone",IF(ISNUMBER(MATCH(H12324,ConfigGrouping!$D$1:$D$10000,0)),"Primary","Secondary")),"")))))))))</f>
        <v/>
      </c>
    </row>
    <row r="12325" spans="5:5" ht="15" customHeight="1" x14ac:dyDescent="0.35">
      <c r="E12325" s="11" t="str">
        <f>IF(F12325="Primary Timing Controller","Timing",IF(F12325="Secondary Timing Controller","Timing",IF(F12325="Star","Ethernet",IF(F12325="Door Controller","Security Solution",IF(F12325="Elevator Controller","Security Solution",IF(F12325="Range Extender","Security Solution",IF(F12325="Dropbox","Standalone",IF(F12325="LF Exciter","Standalone",IF(OR(F12325="Monitor",F12325="Virtual Wall"),IF(VLOOKUP(H12325,IRDeviceDetails!$A$1:$B$10000,2,FALSE)=0,"Standalone",IF(ISNUMBER(MATCH(H12325,ConfigGrouping!$D$1:$D$10000,0)),"Primary","Secondary")),"")))))))))</f>
        <v/>
      </c>
    </row>
    <row r="12326" spans="5:5" ht="15" customHeight="1" x14ac:dyDescent="0.35">
      <c r="E12326" s="11" t="str">
        <f>IF(F12326="Primary Timing Controller","Timing",IF(F12326="Secondary Timing Controller","Timing",IF(F12326="Star","Ethernet",IF(F12326="Door Controller","Security Solution",IF(F12326="Elevator Controller","Security Solution",IF(F12326="Range Extender","Security Solution",IF(F12326="Dropbox","Standalone",IF(F12326="LF Exciter","Standalone",IF(OR(F12326="Monitor",F12326="Virtual Wall"),IF(VLOOKUP(H12326,IRDeviceDetails!$A$1:$B$10000,2,FALSE)=0,"Standalone",IF(ISNUMBER(MATCH(H12326,ConfigGrouping!$D$1:$D$10000,0)),"Primary","Secondary")),"")))))))))</f>
        <v/>
      </c>
    </row>
    <row r="12327" spans="5:5" ht="15" customHeight="1" x14ac:dyDescent="0.35">
      <c r="E12327" s="11" t="str">
        <f>IF(F12327="Primary Timing Controller","Timing",IF(F12327="Secondary Timing Controller","Timing",IF(F12327="Star","Ethernet",IF(F12327="Door Controller","Security Solution",IF(F12327="Elevator Controller","Security Solution",IF(F12327="Range Extender","Security Solution",IF(F12327="Dropbox","Standalone",IF(F12327="LF Exciter","Standalone",IF(OR(F12327="Monitor",F12327="Virtual Wall"),IF(VLOOKUP(H12327,IRDeviceDetails!$A$1:$B$10000,2,FALSE)=0,"Standalone",IF(ISNUMBER(MATCH(H12327,ConfigGrouping!$D$1:$D$10000,0)),"Primary","Secondary")),"")))))))))</f>
        <v/>
      </c>
    </row>
    <row r="12328" spans="5:5" ht="15" customHeight="1" x14ac:dyDescent="0.35">
      <c r="E12328" s="11" t="str">
        <f>IF(F12328="Primary Timing Controller","Timing",IF(F12328="Secondary Timing Controller","Timing",IF(F12328="Star","Ethernet",IF(F12328="Door Controller","Security Solution",IF(F12328="Elevator Controller","Security Solution",IF(F12328="Range Extender","Security Solution",IF(F12328="Dropbox","Standalone",IF(F12328="LF Exciter","Standalone",IF(OR(F12328="Monitor",F12328="Virtual Wall"),IF(VLOOKUP(H12328,IRDeviceDetails!$A$1:$B$10000,2,FALSE)=0,"Standalone",IF(ISNUMBER(MATCH(H12328,ConfigGrouping!$D$1:$D$10000,0)),"Primary","Secondary")),"")))))))))</f>
        <v/>
      </c>
    </row>
    <row r="12329" spans="5:5" ht="15" customHeight="1" x14ac:dyDescent="0.35">
      <c r="E12329" s="11" t="str">
        <f>IF(F12329="Primary Timing Controller","Timing",IF(F12329="Secondary Timing Controller","Timing",IF(F12329="Star","Ethernet",IF(F12329="Door Controller","Security Solution",IF(F12329="Elevator Controller","Security Solution",IF(F12329="Range Extender","Security Solution",IF(F12329="Dropbox","Standalone",IF(F12329="LF Exciter","Standalone",IF(OR(F12329="Monitor",F12329="Virtual Wall"),IF(VLOOKUP(H12329,IRDeviceDetails!$A$1:$B$10000,2,FALSE)=0,"Standalone",IF(ISNUMBER(MATCH(H12329,ConfigGrouping!$D$1:$D$10000,0)),"Primary","Secondary")),"")))))))))</f>
        <v/>
      </c>
    </row>
    <row r="12330" spans="5:5" ht="15" customHeight="1" x14ac:dyDescent="0.35">
      <c r="E12330" s="11" t="str">
        <f>IF(F12330="Primary Timing Controller","Timing",IF(F12330="Secondary Timing Controller","Timing",IF(F12330="Star","Ethernet",IF(F12330="Door Controller","Security Solution",IF(F12330="Elevator Controller","Security Solution",IF(F12330="Range Extender","Security Solution",IF(F12330="Dropbox","Standalone",IF(F12330="LF Exciter","Standalone",IF(OR(F12330="Monitor",F12330="Virtual Wall"),IF(VLOOKUP(H12330,IRDeviceDetails!$A$1:$B$10000,2,FALSE)=0,"Standalone",IF(ISNUMBER(MATCH(H12330,ConfigGrouping!$D$1:$D$10000,0)),"Primary","Secondary")),"")))))))))</f>
        <v/>
      </c>
    </row>
    <row r="12331" spans="5:5" ht="15" customHeight="1" x14ac:dyDescent="0.35">
      <c r="E12331" s="11" t="str">
        <f>IF(F12331="Primary Timing Controller","Timing",IF(F12331="Secondary Timing Controller","Timing",IF(F12331="Star","Ethernet",IF(F12331="Door Controller","Security Solution",IF(F12331="Elevator Controller","Security Solution",IF(F12331="Range Extender","Security Solution",IF(F12331="Dropbox","Standalone",IF(F12331="LF Exciter","Standalone",IF(OR(F12331="Monitor",F12331="Virtual Wall"),IF(VLOOKUP(H12331,IRDeviceDetails!$A$1:$B$10000,2,FALSE)=0,"Standalone",IF(ISNUMBER(MATCH(H12331,ConfigGrouping!$D$1:$D$10000,0)),"Primary","Secondary")),"")))))))))</f>
        <v/>
      </c>
    </row>
    <row r="12332" spans="5:5" ht="15" customHeight="1" x14ac:dyDescent="0.35">
      <c r="E12332" s="11" t="str">
        <f>IF(F12332="Primary Timing Controller","Timing",IF(F12332="Secondary Timing Controller","Timing",IF(F12332="Star","Ethernet",IF(F12332="Door Controller","Security Solution",IF(F12332="Elevator Controller","Security Solution",IF(F12332="Range Extender","Security Solution",IF(F12332="Dropbox","Standalone",IF(F12332="LF Exciter","Standalone",IF(OR(F12332="Monitor",F12332="Virtual Wall"),IF(VLOOKUP(H12332,IRDeviceDetails!$A$1:$B$10000,2,FALSE)=0,"Standalone",IF(ISNUMBER(MATCH(H12332,ConfigGrouping!$D$1:$D$10000,0)),"Primary","Secondary")),"")))))))))</f>
        <v/>
      </c>
    </row>
    <row r="12333" spans="5:5" ht="15" customHeight="1" x14ac:dyDescent="0.35">
      <c r="E12333" s="11" t="str">
        <f>IF(F12333="Primary Timing Controller","Timing",IF(F12333="Secondary Timing Controller","Timing",IF(F12333="Star","Ethernet",IF(F12333="Door Controller","Security Solution",IF(F12333="Elevator Controller","Security Solution",IF(F12333="Range Extender","Security Solution",IF(F12333="Dropbox","Standalone",IF(F12333="LF Exciter","Standalone",IF(OR(F12333="Monitor",F12333="Virtual Wall"),IF(VLOOKUP(H12333,IRDeviceDetails!$A$1:$B$10000,2,FALSE)=0,"Standalone",IF(ISNUMBER(MATCH(H12333,ConfigGrouping!$D$1:$D$10000,0)),"Primary","Secondary")),"")))))))))</f>
        <v/>
      </c>
    </row>
    <row r="12334" spans="5:5" ht="15" customHeight="1" x14ac:dyDescent="0.35">
      <c r="E12334" s="11" t="str">
        <f>IF(F12334="Primary Timing Controller","Timing",IF(F12334="Secondary Timing Controller","Timing",IF(F12334="Star","Ethernet",IF(F12334="Door Controller","Security Solution",IF(F12334="Elevator Controller","Security Solution",IF(F12334="Range Extender","Security Solution",IF(F12334="Dropbox","Standalone",IF(F12334="LF Exciter","Standalone",IF(OR(F12334="Monitor",F12334="Virtual Wall"),IF(VLOOKUP(H12334,IRDeviceDetails!$A$1:$B$10000,2,FALSE)=0,"Standalone",IF(ISNUMBER(MATCH(H12334,ConfigGrouping!$D$1:$D$10000,0)),"Primary","Secondary")),"")))))))))</f>
        <v/>
      </c>
    </row>
    <row r="12335" spans="5:5" ht="15" customHeight="1" x14ac:dyDescent="0.35">
      <c r="E12335" s="11" t="str">
        <f>IF(F12335="Primary Timing Controller","Timing",IF(F12335="Secondary Timing Controller","Timing",IF(F12335="Star","Ethernet",IF(F12335="Door Controller","Security Solution",IF(F12335="Elevator Controller","Security Solution",IF(F12335="Range Extender","Security Solution",IF(F12335="Dropbox","Standalone",IF(F12335="LF Exciter","Standalone",IF(OR(F12335="Monitor",F12335="Virtual Wall"),IF(VLOOKUP(H12335,IRDeviceDetails!$A$1:$B$10000,2,FALSE)=0,"Standalone",IF(ISNUMBER(MATCH(H12335,ConfigGrouping!$D$1:$D$10000,0)),"Primary","Secondary")),"")))))))))</f>
        <v/>
      </c>
    </row>
    <row r="12336" spans="5:5" ht="15" customHeight="1" x14ac:dyDescent="0.35">
      <c r="E12336" s="11" t="str">
        <f>IF(F12336="Primary Timing Controller","Timing",IF(F12336="Secondary Timing Controller","Timing",IF(F12336="Star","Ethernet",IF(F12336="Door Controller","Security Solution",IF(F12336="Elevator Controller","Security Solution",IF(F12336="Range Extender","Security Solution",IF(F12336="Dropbox","Standalone",IF(F12336="LF Exciter","Standalone",IF(OR(F12336="Monitor",F12336="Virtual Wall"),IF(VLOOKUP(H12336,IRDeviceDetails!$A$1:$B$10000,2,FALSE)=0,"Standalone",IF(ISNUMBER(MATCH(H12336,ConfigGrouping!$D$1:$D$10000,0)),"Primary","Secondary")),"")))))))))</f>
        <v/>
      </c>
    </row>
    <row r="12337" spans="5:5" ht="15" customHeight="1" x14ac:dyDescent="0.35">
      <c r="E12337" s="11" t="str">
        <f>IF(F12337="Primary Timing Controller","Timing",IF(F12337="Secondary Timing Controller","Timing",IF(F12337="Star","Ethernet",IF(F12337="Door Controller","Security Solution",IF(F12337="Elevator Controller","Security Solution",IF(F12337="Range Extender","Security Solution",IF(F12337="Dropbox","Standalone",IF(F12337="LF Exciter","Standalone",IF(OR(F12337="Monitor",F12337="Virtual Wall"),IF(VLOOKUP(H12337,IRDeviceDetails!$A$1:$B$10000,2,FALSE)=0,"Standalone",IF(ISNUMBER(MATCH(H12337,ConfigGrouping!$D$1:$D$10000,0)),"Primary","Secondary")),"")))))))))</f>
        <v/>
      </c>
    </row>
    <row r="12338" spans="5:5" ht="15" customHeight="1" x14ac:dyDescent="0.35">
      <c r="E12338" s="11" t="str">
        <f>IF(F12338="Primary Timing Controller","Timing",IF(F12338="Secondary Timing Controller","Timing",IF(F12338="Star","Ethernet",IF(F12338="Door Controller","Security Solution",IF(F12338="Elevator Controller","Security Solution",IF(F12338="Range Extender","Security Solution",IF(F12338="Dropbox","Standalone",IF(F12338="LF Exciter","Standalone",IF(OR(F12338="Monitor",F12338="Virtual Wall"),IF(VLOOKUP(H12338,IRDeviceDetails!$A$1:$B$10000,2,FALSE)=0,"Standalone",IF(ISNUMBER(MATCH(H12338,ConfigGrouping!$D$1:$D$10000,0)),"Primary","Secondary")),"")))))))))</f>
        <v/>
      </c>
    </row>
    <row r="12339" spans="5:5" ht="15" customHeight="1" x14ac:dyDescent="0.35">
      <c r="E12339" s="11" t="str">
        <f>IF(F12339="Primary Timing Controller","Timing",IF(F12339="Secondary Timing Controller","Timing",IF(F12339="Star","Ethernet",IF(F12339="Door Controller","Security Solution",IF(F12339="Elevator Controller","Security Solution",IF(F12339="Range Extender","Security Solution",IF(F12339="Dropbox","Standalone",IF(F12339="LF Exciter","Standalone",IF(OR(F12339="Monitor",F12339="Virtual Wall"),IF(VLOOKUP(H12339,IRDeviceDetails!$A$1:$B$10000,2,FALSE)=0,"Standalone",IF(ISNUMBER(MATCH(H12339,ConfigGrouping!$D$1:$D$10000,0)),"Primary","Secondary")),"")))))))))</f>
        <v/>
      </c>
    </row>
    <row r="12340" spans="5:5" ht="15" customHeight="1" x14ac:dyDescent="0.35">
      <c r="E12340" s="11" t="str">
        <f>IF(F12340="Primary Timing Controller","Timing",IF(F12340="Secondary Timing Controller","Timing",IF(F12340="Star","Ethernet",IF(F12340="Door Controller","Security Solution",IF(F12340="Elevator Controller","Security Solution",IF(F12340="Range Extender","Security Solution",IF(F12340="Dropbox","Standalone",IF(F12340="LF Exciter","Standalone",IF(OR(F12340="Monitor",F12340="Virtual Wall"),IF(VLOOKUP(H12340,IRDeviceDetails!$A$1:$B$10000,2,FALSE)=0,"Standalone",IF(ISNUMBER(MATCH(H12340,ConfigGrouping!$D$1:$D$10000,0)),"Primary","Secondary")),"")))))))))</f>
        <v/>
      </c>
    </row>
    <row r="12341" spans="5:5" ht="15" customHeight="1" x14ac:dyDescent="0.35">
      <c r="E12341" s="11" t="str">
        <f>IF(F12341="Primary Timing Controller","Timing",IF(F12341="Secondary Timing Controller","Timing",IF(F12341="Star","Ethernet",IF(F12341="Door Controller","Security Solution",IF(F12341="Elevator Controller","Security Solution",IF(F12341="Range Extender","Security Solution",IF(F12341="Dropbox","Standalone",IF(F12341="LF Exciter","Standalone",IF(OR(F12341="Monitor",F12341="Virtual Wall"),IF(VLOOKUP(H12341,IRDeviceDetails!$A$1:$B$10000,2,FALSE)=0,"Standalone",IF(ISNUMBER(MATCH(H12341,ConfigGrouping!$D$1:$D$10000,0)),"Primary","Secondary")),"")))))))))</f>
        <v/>
      </c>
    </row>
    <row r="12342" spans="5:5" ht="15" customHeight="1" x14ac:dyDescent="0.35">
      <c r="E12342" s="11" t="str">
        <f>IF(F12342="Primary Timing Controller","Timing",IF(F12342="Secondary Timing Controller","Timing",IF(F12342="Star","Ethernet",IF(F12342="Door Controller","Security Solution",IF(F12342="Elevator Controller","Security Solution",IF(F12342="Range Extender","Security Solution",IF(F12342="Dropbox","Standalone",IF(F12342="LF Exciter","Standalone",IF(OR(F12342="Monitor",F12342="Virtual Wall"),IF(VLOOKUP(H12342,IRDeviceDetails!$A$1:$B$10000,2,FALSE)=0,"Standalone",IF(ISNUMBER(MATCH(H12342,ConfigGrouping!$D$1:$D$10000,0)),"Primary","Secondary")),"")))))))))</f>
        <v/>
      </c>
    </row>
    <row r="12343" spans="5:5" ht="15" customHeight="1" x14ac:dyDescent="0.35">
      <c r="E12343" s="11" t="str">
        <f>IF(F12343="Primary Timing Controller","Timing",IF(F12343="Secondary Timing Controller","Timing",IF(F12343="Star","Ethernet",IF(F12343="Door Controller","Security Solution",IF(F12343="Elevator Controller","Security Solution",IF(F12343="Range Extender","Security Solution",IF(F12343="Dropbox","Standalone",IF(F12343="LF Exciter","Standalone",IF(OR(F12343="Monitor",F12343="Virtual Wall"),IF(VLOOKUP(H12343,IRDeviceDetails!$A$1:$B$10000,2,FALSE)=0,"Standalone",IF(ISNUMBER(MATCH(H12343,ConfigGrouping!$D$1:$D$10000,0)),"Primary","Secondary")),"")))))))))</f>
        <v/>
      </c>
    </row>
    <row r="12344" spans="5:5" ht="15" customHeight="1" x14ac:dyDescent="0.35">
      <c r="E12344" s="11" t="str">
        <f>IF(F12344="Primary Timing Controller","Timing",IF(F12344="Secondary Timing Controller","Timing",IF(F12344="Star","Ethernet",IF(F12344="Door Controller","Security Solution",IF(F12344="Elevator Controller","Security Solution",IF(F12344="Range Extender","Security Solution",IF(F12344="Dropbox","Standalone",IF(F12344="LF Exciter","Standalone",IF(OR(F12344="Monitor",F12344="Virtual Wall"),IF(VLOOKUP(H12344,IRDeviceDetails!$A$1:$B$10000,2,FALSE)=0,"Standalone",IF(ISNUMBER(MATCH(H12344,ConfigGrouping!$D$1:$D$10000,0)),"Primary","Secondary")),"")))))))))</f>
        <v/>
      </c>
    </row>
    <row r="12345" spans="5:5" ht="15" customHeight="1" x14ac:dyDescent="0.35">
      <c r="E12345" s="11" t="str">
        <f>IF(F12345="Primary Timing Controller","Timing",IF(F12345="Secondary Timing Controller","Timing",IF(F12345="Star","Ethernet",IF(F12345="Door Controller","Security Solution",IF(F12345="Elevator Controller","Security Solution",IF(F12345="Range Extender","Security Solution",IF(F12345="Dropbox","Standalone",IF(F12345="LF Exciter","Standalone",IF(OR(F12345="Monitor",F12345="Virtual Wall"),IF(VLOOKUP(H12345,IRDeviceDetails!$A$1:$B$10000,2,FALSE)=0,"Standalone",IF(ISNUMBER(MATCH(H12345,ConfigGrouping!$D$1:$D$10000,0)),"Primary","Secondary")),"")))))))))</f>
        <v/>
      </c>
    </row>
    <row r="12346" spans="5:5" ht="15" customHeight="1" x14ac:dyDescent="0.35">
      <c r="E12346" s="11" t="str">
        <f>IF(F12346="Primary Timing Controller","Timing",IF(F12346="Secondary Timing Controller","Timing",IF(F12346="Star","Ethernet",IF(F12346="Door Controller","Security Solution",IF(F12346="Elevator Controller","Security Solution",IF(F12346="Range Extender","Security Solution",IF(F12346="Dropbox","Standalone",IF(F12346="LF Exciter","Standalone",IF(OR(F12346="Monitor",F12346="Virtual Wall"),IF(VLOOKUP(H12346,IRDeviceDetails!$A$1:$B$10000,2,FALSE)=0,"Standalone",IF(ISNUMBER(MATCH(H12346,ConfigGrouping!$D$1:$D$10000,0)),"Primary","Secondary")),"")))))))))</f>
        <v/>
      </c>
    </row>
    <row r="12347" spans="5:5" ht="15" customHeight="1" x14ac:dyDescent="0.35">
      <c r="E12347" s="11" t="str">
        <f>IF(F12347="Primary Timing Controller","Timing",IF(F12347="Secondary Timing Controller","Timing",IF(F12347="Star","Ethernet",IF(F12347="Door Controller","Security Solution",IF(F12347="Elevator Controller","Security Solution",IF(F12347="Range Extender","Security Solution",IF(F12347="Dropbox","Standalone",IF(F12347="LF Exciter","Standalone",IF(OR(F12347="Monitor",F12347="Virtual Wall"),IF(VLOOKUP(H12347,IRDeviceDetails!$A$1:$B$10000,2,FALSE)=0,"Standalone",IF(ISNUMBER(MATCH(H12347,ConfigGrouping!$D$1:$D$10000,0)),"Primary","Secondary")),"")))))))))</f>
        <v/>
      </c>
    </row>
    <row r="12348" spans="5:5" ht="15" customHeight="1" x14ac:dyDescent="0.35">
      <c r="E12348" s="11" t="str">
        <f>IF(F12348="Primary Timing Controller","Timing",IF(F12348="Secondary Timing Controller","Timing",IF(F12348="Star","Ethernet",IF(F12348="Door Controller","Security Solution",IF(F12348="Elevator Controller","Security Solution",IF(F12348="Range Extender","Security Solution",IF(F12348="Dropbox","Standalone",IF(F12348="LF Exciter","Standalone",IF(OR(F12348="Monitor",F12348="Virtual Wall"),IF(VLOOKUP(H12348,IRDeviceDetails!$A$1:$B$10000,2,FALSE)=0,"Standalone",IF(ISNUMBER(MATCH(H12348,ConfigGrouping!$D$1:$D$10000,0)),"Primary","Secondary")),"")))))))))</f>
        <v/>
      </c>
    </row>
    <row r="12349" spans="5:5" ht="15" customHeight="1" x14ac:dyDescent="0.35">
      <c r="E12349" s="11" t="str">
        <f>IF(F12349="Primary Timing Controller","Timing",IF(F12349="Secondary Timing Controller","Timing",IF(F12349="Star","Ethernet",IF(F12349="Door Controller","Security Solution",IF(F12349="Elevator Controller","Security Solution",IF(F12349="Range Extender","Security Solution",IF(F12349="Dropbox","Standalone",IF(F12349="LF Exciter","Standalone",IF(OR(F12349="Monitor",F12349="Virtual Wall"),IF(VLOOKUP(H12349,IRDeviceDetails!$A$1:$B$10000,2,FALSE)=0,"Standalone",IF(ISNUMBER(MATCH(H12349,ConfigGrouping!$D$1:$D$10000,0)),"Primary","Secondary")),"")))))))))</f>
        <v/>
      </c>
    </row>
    <row r="12350" spans="5:5" ht="15" customHeight="1" x14ac:dyDescent="0.35">
      <c r="E12350" s="11" t="str">
        <f>IF(F12350="Primary Timing Controller","Timing",IF(F12350="Secondary Timing Controller","Timing",IF(F12350="Star","Ethernet",IF(F12350="Door Controller","Security Solution",IF(F12350="Elevator Controller","Security Solution",IF(F12350="Range Extender","Security Solution",IF(F12350="Dropbox","Standalone",IF(F12350="LF Exciter","Standalone",IF(OR(F12350="Monitor",F12350="Virtual Wall"),IF(VLOOKUP(H12350,IRDeviceDetails!$A$1:$B$10000,2,FALSE)=0,"Standalone",IF(ISNUMBER(MATCH(H12350,ConfigGrouping!$D$1:$D$10000,0)),"Primary","Secondary")),"")))))))))</f>
        <v/>
      </c>
    </row>
    <row r="12351" spans="5:5" ht="15" customHeight="1" x14ac:dyDescent="0.35">
      <c r="E12351" s="11" t="str">
        <f>IF(F12351="Primary Timing Controller","Timing",IF(F12351="Secondary Timing Controller","Timing",IF(F12351="Star","Ethernet",IF(F12351="Door Controller","Security Solution",IF(F12351="Elevator Controller","Security Solution",IF(F12351="Range Extender","Security Solution",IF(F12351="Dropbox","Standalone",IF(F12351="LF Exciter","Standalone",IF(OR(F12351="Monitor",F12351="Virtual Wall"),IF(VLOOKUP(H12351,IRDeviceDetails!$A$1:$B$10000,2,FALSE)=0,"Standalone",IF(ISNUMBER(MATCH(H12351,ConfigGrouping!$D$1:$D$10000,0)),"Primary","Secondary")),"")))))))))</f>
        <v/>
      </c>
    </row>
    <row r="12352" spans="5:5" ht="15" customHeight="1" x14ac:dyDescent="0.35">
      <c r="E12352" s="11" t="str">
        <f>IF(F12352="Primary Timing Controller","Timing",IF(F12352="Secondary Timing Controller","Timing",IF(F12352="Star","Ethernet",IF(F12352="Door Controller","Security Solution",IF(F12352="Elevator Controller","Security Solution",IF(F12352="Range Extender","Security Solution",IF(F12352="Dropbox","Standalone",IF(F12352="LF Exciter","Standalone",IF(OR(F12352="Monitor",F12352="Virtual Wall"),IF(VLOOKUP(H12352,IRDeviceDetails!$A$1:$B$10000,2,FALSE)=0,"Standalone",IF(ISNUMBER(MATCH(H12352,ConfigGrouping!$D$1:$D$10000,0)),"Primary","Secondary")),"")))))))))</f>
        <v/>
      </c>
    </row>
    <row r="12353" spans="5:5" ht="15" customHeight="1" x14ac:dyDescent="0.35">
      <c r="E12353" s="11" t="str">
        <f>IF(F12353="Primary Timing Controller","Timing",IF(F12353="Secondary Timing Controller","Timing",IF(F12353="Star","Ethernet",IF(F12353="Door Controller","Security Solution",IF(F12353="Elevator Controller","Security Solution",IF(F12353="Range Extender","Security Solution",IF(F12353="Dropbox","Standalone",IF(F12353="LF Exciter","Standalone",IF(OR(F12353="Monitor",F12353="Virtual Wall"),IF(VLOOKUP(H12353,IRDeviceDetails!$A$1:$B$10000,2,FALSE)=0,"Standalone",IF(ISNUMBER(MATCH(H12353,ConfigGrouping!$D$1:$D$10000,0)),"Primary","Secondary")),"")))))))))</f>
        <v/>
      </c>
    </row>
    <row r="12354" spans="5:5" ht="15" customHeight="1" x14ac:dyDescent="0.35">
      <c r="E12354" s="11" t="str">
        <f>IF(F12354="Primary Timing Controller","Timing",IF(F12354="Secondary Timing Controller","Timing",IF(F12354="Star","Ethernet",IF(F12354="Door Controller","Security Solution",IF(F12354="Elevator Controller","Security Solution",IF(F12354="Range Extender","Security Solution",IF(F12354="Dropbox","Standalone",IF(F12354="LF Exciter","Standalone",IF(OR(F12354="Monitor",F12354="Virtual Wall"),IF(VLOOKUP(H12354,IRDeviceDetails!$A$1:$B$10000,2,FALSE)=0,"Standalone",IF(ISNUMBER(MATCH(H12354,ConfigGrouping!$D$1:$D$10000,0)),"Primary","Secondary")),"")))))))))</f>
        <v/>
      </c>
    </row>
    <row r="12355" spans="5:5" ht="15" customHeight="1" x14ac:dyDescent="0.35">
      <c r="E12355" s="11" t="str">
        <f>IF(F12355="Primary Timing Controller","Timing",IF(F12355="Secondary Timing Controller","Timing",IF(F12355="Star","Ethernet",IF(F12355="Door Controller","Security Solution",IF(F12355="Elevator Controller","Security Solution",IF(F12355="Range Extender","Security Solution",IF(F12355="Dropbox","Standalone",IF(F12355="LF Exciter","Standalone",IF(OR(F12355="Monitor",F12355="Virtual Wall"),IF(VLOOKUP(H12355,IRDeviceDetails!$A$1:$B$10000,2,FALSE)=0,"Standalone",IF(ISNUMBER(MATCH(H12355,ConfigGrouping!$D$1:$D$10000,0)),"Primary","Secondary")),"")))))))))</f>
        <v/>
      </c>
    </row>
    <row r="12356" spans="5:5" ht="15" customHeight="1" x14ac:dyDescent="0.35">
      <c r="E12356" s="11" t="str">
        <f>IF(F12356="Primary Timing Controller","Timing",IF(F12356="Secondary Timing Controller","Timing",IF(F12356="Star","Ethernet",IF(F12356="Door Controller","Security Solution",IF(F12356="Elevator Controller","Security Solution",IF(F12356="Range Extender","Security Solution",IF(F12356="Dropbox","Standalone",IF(F12356="LF Exciter","Standalone",IF(OR(F12356="Monitor",F12356="Virtual Wall"),IF(VLOOKUP(H12356,IRDeviceDetails!$A$1:$B$10000,2,FALSE)=0,"Standalone",IF(ISNUMBER(MATCH(H12356,ConfigGrouping!$D$1:$D$10000,0)),"Primary","Secondary")),"")))))))))</f>
        <v/>
      </c>
    </row>
    <row r="12357" spans="5:5" ht="15" customHeight="1" x14ac:dyDescent="0.35">
      <c r="E12357" s="11" t="str">
        <f>IF(F12357="Primary Timing Controller","Timing",IF(F12357="Secondary Timing Controller","Timing",IF(F12357="Star","Ethernet",IF(F12357="Door Controller","Security Solution",IF(F12357="Elevator Controller","Security Solution",IF(F12357="Range Extender","Security Solution",IF(F12357="Dropbox","Standalone",IF(F12357="LF Exciter","Standalone",IF(OR(F12357="Monitor",F12357="Virtual Wall"),IF(VLOOKUP(H12357,IRDeviceDetails!$A$1:$B$10000,2,FALSE)=0,"Standalone",IF(ISNUMBER(MATCH(H12357,ConfigGrouping!$D$1:$D$10000,0)),"Primary","Secondary")),"")))))))))</f>
        <v/>
      </c>
    </row>
    <row r="12358" spans="5:5" ht="15" customHeight="1" x14ac:dyDescent="0.35">
      <c r="E12358" s="11" t="str">
        <f>IF(F12358="Primary Timing Controller","Timing",IF(F12358="Secondary Timing Controller","Timing",IF(F12358="Star","Ethernet",IF(F12358="Door Controller","Security Solution",IF(F12358="Elevator Controller","Security Solution",IF(F12358="Range Extender","Security Solution",IF(F12358="Dropbox","Standalone",IF(F12358="LF Exciter","Standalone",IF(OR(F12358="Monitor",F12358="Virtual Wall"),IF(VLOOKUP(H12358,IRDeviceDetails!$A$1:$B$10000,2,FALSE)=0,"Standalone",IF(ISNUMBER(MATCH(H12358,ConfigGrouping!$D$1:$D$10000,0)),"Primary","Secondary")),"")))))))))</f>
        <v/>
      </c>
    </row>
    <row r="12359" spans="5:5" ht="15" customHeight="1" x14ac:dyDescent="0.35">
      <c r="E12359" s="11" t="str">
        <f>IF(F12359="Primary Timing Controller","Timing",IF(F12359="Secondary Timing Controller","Timing",IF(F12359="Star","Ethernet",IF(F12359="Door Controller","Security Solution",IF(F12359="Elevator Controller","Security Solution",IF(F12359="Range Extender","Security Solution",IF(F12359="Dropbox","Standalone",IF(F12359="LF Exciter","Standalone",IF(OR(F12359="Monitor",F12359="Virtual Wall"),IF(VLOOKUP(H12359,IRDeviceDetails!$A$1:$B$10000,2,FALSE)=0,"Standalone",IF(ISNUMBER(MATCH(H12359,ConfigGrouping!$D$1:$D$10000,0)),"Primary","Secondary")),"")))))))))</f>
        <v/>
      </c>
    </row>
    <row r="12360" spans="5:5" ht="15" customHeight="1" x14ac:dyDescent="0.35">
      <c r="E12360" s="11" t="str">
        <f>IF(F12360="Primary Timing Controller","Timing",IF(F12360="Secondary Timing Controller","Timing",IF(F12360="Star","Ethernet",IF(F12360="Door Controller","Security Solution",IF(F12360="Elevator Controller","Security Solution",IF(F12360="Range Extender","Security Solution",IF(F12360="Dropbox","Standalone",IF(F12360="LF Exciter","Standalone",IF(OR(F12360="Monitor",F12360="Virtual Wall"),IF(VLOOKUP(H12360,IRDeviceDetails!$A$1:$B$10000,2,FALSE)=0,"Standalone",IF(ISNUMBER(MATCH(H12360,ConfigGrouping!$D$1:$D$10000,0)),"Primary","Secondary")),"")))))))))</f>
        <v/>
      </c>
    </row>
    <row r="12361" spans="5:5" ht="15" customHeight="1" x14ac:dyDescent="0.35">
      <c r="E12361" s="11" t="str">
        <f>IF(F12361="Primary Timing Controller","Timing",IF(F12361="Secondary Timing Controller","Timing",IF(F12361="Star","Ethernet",IF(F12361="Door Controller","Security Solution",IF(F12361="Elevator Controller","Security Solution",IF(F12361="Range Extender","Security Solution",IF(F12361="Dropbox","Standalone",IF(F12361="LF Exciter","Standalone",IF(OR(F12361="Monitor",F12361="Virtual Wall"),IF(VLOOKUP(H12361,IRDeviceDetails!$A$1:$B$10000,2,FALSE)=0,"Standalone",IF(ISNUMBER(MATCH(H12361,ConfigGrouping!$D$1:$D$10000,0)),"Primary","Secondary")),"")))))))))</f>
        <v/>
      </c>
    </row>
    <row r="12362" spans="5:5" ht="15" customHeight="1" x14ac:dyDescent="0.35">
      <c r="E12362" s="11" t="str">
        <f>IF(F12362="Primary Timing Controller","Timing",IF(F12362="Secondary Timing Controller","Timing",IF(F12362="Star","Ethernet",IF(F12362="Door Controller","Security Solution",IF(F12362="Elevator Controller","Security Solution",IF(F12362="Range Extender","Security Solution",IF(F12362="Dropbox","Standalone",IF(F12362="LF Exciter","Standalone",IF(OR(F12362="Monitor",F12362="Virtual Wall"),IF(VLOOKUP(H12362,IRDeviceDetails!$A$1:$B$10000,2,FALSE)=0,"Standalone",IF(ISNUMBER(MATCH(H12362,ConfigGrouping!$D$1:$D$10000,0)),"Primary","Secondary")),"")))))))))</f>
        <v/>
      </c>
    </row>
    <row r="12363" spans="5:5" ht="15" customHeight="1" x14ac:dyDescent="0.35">
      <c r="E12363" s="11" t="str">
        <f>IF(F12363="Primary Timing Controller","Timing",IF(F12363="Secondary Timing Controller","Timing",IF(F12363="Star","Ethernet",IF(F12363="Door Controller","Security Solution",IF(F12363="Elevator Controller","Security Solution",IF(F12363="Range Extender","Security Solution",IF(F12363="Dropbox","Standalone",IF(F12363="LF Exciter","Standalone",IF(OR(F12363="Monitor",F12363="Virtual Wall"),IF(VLOOKUP(H12363,IRDeviceDetails!$A$1:$B$10000,2,FALSE)=0,"Standalone",IF(ISNUMBER(MATCH(H12363,ConfigGrouping!$D$1:$D$10000,0)),"Primary","Secondary")),"")))))))))</f>
        <v/>
      </c>
    </row>
    <row r="12364" spans="5:5" ht="15" customHeight="1" x14ac:dyDescent="0.35">
      <c r="E12364" s="11" t="str">
        <f>IF(F12364="Primary Timing Controller","Timing",IF(F12364="Secondary Timing Controller","Timing",IF(F12364="Star","Ethernet",IF(F12364="Door Controller","Security Solution",IF(F12364="Elevator Controller","Security Solution",IF(F12364="Range Extender","Security Solution",IF(F12364="Dropbox","Standalone",IF(F12364="LF Exciter","Standalone",IF(OR(F12364="Monitor",F12364="Virtual Wall"),IF(VLOOKUP(H12364,IRDeviceDetails!$A$1:$B$10000,2,FALSE)=0,"Standalone",IF(ISNUMBER(MATCH(H12364,ConfigGrouping!$D$1:$D$10000,0)),"Primary","Secondary")),"")))))))))</f>
        <v/>
      </c>
    </row>
    <row r="12365" spans="5:5" ht="15" customHeight="1" x14ac:dyDescent="0.35">
      <c r="E12365" s="11" t="str">
        <f>IF(F12365="Primary Timing Controller","Timing",IF(F12365="Secondary Timing Controller","Timing",IF(F12365="Star","Ethernet",IF(F12365="Door Controller","Security Solution",IF(F12365="Elevator Controller","Security Solution",IF(F12365="Range Extender","Security Solution",IF(F12365="Dropbox","Standalone",IF(F12365="LF Exciter","Standalone",IF(OR(F12365="Monitor",F12365="Virtual Wall"),IF(VLOOKUP(H12365,IRDeviceDetails!$A$1:$B$10000,2,FALSE)=0,"Standalone",IF(ISNUMBER(MATCH(H12365,ConfigGrouping!$D$1:$D$10000,0)),"Primary","Secondary")),"")))))))))</f>
        <v/>
      </c>
    </row>
    <row r="12366" spans="5:5" ht="15" customHeight="1" x14ac:dyDescent="0.35">
      <c r="E12366" s="11" t="str">
        <f>IF(F12366="Primary Timing Controller","Timing",IF(F12366="Secondary Timing Controller","Timing",IF(F12366="Star","Ethernet",IF(F12366="Door Controller","Security Solution",IF(F12366="Elevator Controller","Security Solution",IF(F12366="Range Extender","Security Solution",IF(F12366="Dropbox","Standalone",IF(F12366="LF Exciter","Standalone",IF(OR(F12366="Monitor",F12366="Virtual Wall"),IF(VLOOKUP(H12366,IRDeviceDetails!$A$1:$B$10000,2,FALSE)=0,"Standalone",IF(ISNUMBER(MATCH(H12366,ConfigGrouping!$D$1:$D$10000,0)),"Primary","Secondary")),"")))))))))</f>
        <v/>
      </c>
    </row>
    <row r="12367" spans="5:5" ht="15" customHeight="1" x14ac:dyDescent="0.35">
      <c r="E12367" s="11" t="str">
        <f>IF(F12367="Primary Timing Controller","Timing",IF(F12367="Secondary Timing Controller","Timing",IF(F12367="Star","Ethernet",IF(F12367="Door Controller","Security Solution",IF(F12367="Elevator Controller","Security Solution",IF(F12367="Range Extender","Security Solution",IF(F12367="Dropbox","Standalone",IF(F12367="LF Exciter","Standalone",IF(OR(F12367="Monitor",F12367="Virtual Wall"),IF(VLOOKUP(H12367,IRDeviceDetails!$A$1:$B$10000,2,FALSE)=0,"Standalone",IF(ISNUMBER(MATCH(H12367,ConfigGrouping!$D$1:$D$10000,0)),"Primary","Secondary")),"")))))))))</f>
        <v/>
      </c>
    </row>
    <row r="12368" spans="5:5" ht="15" customHeight="1" x14ac:dyDescent="0.35">
      <c r="E12368" s="11" t="str">
        <f>IF(F12368="Primary Timing Controller","Timing",IF(F12368="Secondary Timing Controller","Timing",IF(F12368="Star","Ethernet",IF(F12368="Door Controller","Security Solution",IF(F12368="Elevator Controller","Security Solution",IF(F12368="Range Extender","Security Solution",IF(F12368="Dropbox","Standalone",IF(F12368="LF Exciter","Standalone",IF(OR(F12368="Monitor",F12368="Virtual Wall"),IF(VLOOKUP(H12368,IRDeviceDetails!$A$1:$B$10000,2,FALSE)=0,"Standalone",IF(ISNUMBER(MATCH(H12368,ConfigGrouping!$D$1:$D$10000,0)),"Primary","Secondary")),"")))))))))</f>
        <v/>
      </c>
    </row>
    <row r="12369" spans="5:5" ht="15" customHeight="1" x14ac:dyDescent="0.35">
      <c r="E12369" s="11" t="str">
        <f>IF(F12369="Primary Timing Controller","Timing",IF(F12369="Secondary Timing Controller","Timing",IF(F12369="Star","Ethernet",IF(F12369="Door Controller","Security Solution",IF(F12369="Elevator Controller","Security Solution",IF(F12369="Range Extender","Security Solution",IF(F12369="Dropbox","Standalone",IF(F12369="LF Exciter","Standalone",IF(OR(F12369="Monitor",F12369="Virtual Wall"),IF(VLOOKUP(H12369,IRDeviceDetails!$A$1:$B$10000,2,FALSE)=0,"Standalone",IF(ISNUMBER(MATCH(H12369,ConfigGrouping!$D$1:$D$10000,0)),"Primary","Secondary")),"")))))))))</f>
        <v/>
      </c>
    </row>
    <row r="12370" spans="5:5" ht="15" customHeight="1" x14ac:dyDescent="0.35">
      <c r="E12370" s="11" t="str">
        <f>IF(F12370="Primary Timing Controller","Timing",IF(F12370="Secondary Timing Controller","Timing",IF(F12370="Star","Ethernet",IF(F12370="Door Controller","Security Solution",IF(F12370="Elevator Controller","Security Solution",IF(F12370="Range Extender","Security Solution",IF(F12370="Dropbox","Standalone",IF(F12370="LF Exciter","Standalone",IF(OR(F12370="Monitor",F12370="Virtual Wall"),IF(VLOOKUP(H12370,IRDeviceDetails!$A$1:$B$10000,2,FALSE)=0,"Standalone",IF(ISNUMBER(MATCH(H12370,ConfigGrouping!$D$1:$D$10000,0)),"Primary","Secondary")),"")))))))))</f>
        <v/>
      </c>
    </row>
    <row r="12371" spans="5:5" ht="15" customHeight="1" x14ac:dyDescent="0.35">
      <c r="E12371" s="11" t="str">
        <f>IF(F12371="Primary Timing Controller","Timing",IF(F12371="Secondary Timing Controller","Timing",IF(F12371="Star","Ethernet",IF(F12371="Door Controller","Security Solution",IF(F12371="Elevator Controller","Security Solution",IF(F12371="Range Extender","Security Solution",IF(F12371="Dropbox","Standalone",IF(F12371="LF Exciter","Standalone",IF(OR(F12371="Monitor",F12371="Virtual Wall"),IF(VLOOKUP(H12371,IRDeviceDetails!$A$1:$B$10000,2,FALSE)=0,"Standalone",IF(ISNUMBER(MATCH(H12371,ConfigGrouping!$D$1:$D$10000,0)),"Primary","Secondary")),"")))))))))</f>
        <v/>
      </c>
    </row>
    <row r="12372" spans="5:5" ht="15" customHeight="1" x14ac:dyDescent="0.35">
      <c r="E12372" s="11" t="str">
        <f>IF(F12372="Primary Timing Controller","Timing",IF(F12372="Secondary Timing Controller","Timing",IF(F12372="Star","Ethernet",IF(F12372="Door Controller","Security Solution",IF(F12372="Elevator Controller","Security Solution",IF(F12372="Range Extender","Security Solution",IF(F12372="Dropbox","Standalone",IF(F12372="LF Exciter","Standalone",IF(OR(F12372="Monitor",F12372="Virtual Wall"),IF(VLOOKUP(H12372,IRDeviceDetails!$A$1:$B$10000,2,FALSE)=0,"Standalone",IF(ISNUMBER(MATCH(H12372,ConfigGrouping!$D$1:$D$10000,0)),"Primary","Secondary")),"")))))))))</f>
        <v/>
      </c>
    </row>
    <row r="12373" spans="5:5" ht="15" customHeight="1" x14ac:dyDescent="0.35">
      <c r="E12373" s="11" t="str">
        <f>IF(F12373="Primary Timing Controller","Timing",IF(F12373="Secondary Timing Controller","Timing",IF(F12373="Star","Ethernet",IF(F12373="Door Controller","Security Solution",IF(F12373="Elevator Controller","Security Solution",IF(F12373="Range Extender","Security Solution",IF(F12373="Dropbox","Standalone",IF(F12373="LF Exciter","Standalone",IF(OR(F12373="Monitor",F12373="Virtual Wall"),IF(VLOOKUP(H12373,IRDeviceDetails!$A$1:$B$10000,2,FALSE)=0,"Standalone",IF(ISNUMBER(MATCH(H12373,ConfigGrouping!$D$1:$D$10000,0)),"Primary","Secondary")),"")))))))))</f>
        <v/>
      </c>
    </row>
    <row r="12374" spans="5:5" ht="15" customHeight="1" x14ac:dyDescent="0.35">
      <c r="E12374" s="11" t="str">
        <f>IF(F12374="Primary Timing Controller","Timing",IF(F12374="Secondary Timing Controller","Timing",IF(F12374="Star","Ethernet",IF(F12374="Door Controller","Security Solution",IF(F12374="Elevator Controller","Security Solution",IF(F12374="Range Extender","Security Solution",IF(F12374="Dropbox","Standalone",IF(F12374="LF Exciter","Standalone",IF(OR(F12374="Monitor",F12374="Virtual Wall"),IF(VLOOKUP(H12374,IRDeviceDetails!$A$1:$B$10000,2,FALSE)=0,"Standalone",IF(ISNUMBER(MATCH(H12374,ConfigGrouping!$D$1:$D$10000,0)),"Primary","Secondary")),"")))))))))</f>
        <v/>
      </c>
    </row>
    <row r="12375" spans="5:5" ht="15" customHeight="1" x14ac:dyDescent="0.35">
      <c r="E12375" s="11" t="str">
        <f>IF(F12375="Primary Timing Controller","Timing",IF(F12375="Secondary Timing Controller","Timing",IF(F12375="Star","Ethernet",IF(F12375="Door Controller","Security Solution",IF(F12375="Elevator Controller","Security Solution",IF(F12375="Range Extender","Security Solution",IF(F12375="Dropbox","Standalone",IF(F12375="LF Exciter","Standalone",IF(OR(F12375="Monitor",F12375="Virtual Wall"),IF(VLOOKUP(H12375,IRDeviceDetails!$A$1:$B$10000,2,FALSE)=0,"Standalone",IF(ISNUMBER(MATCH(H12375,ConfigGrouping!$D$1:$D$10000,0)),"Primary","Secondary")),"")))))))))</f>
        <v/>
      </c>
    </row>
    <row r="12376" spans="5:5" ht="15" customHeight="1" x14ac:dyDescent="0.35">
      <c r="E12376" s="11" t="str">
        <f>IF(F12376="Primary Timing Controller","Timing",IF(F12376="Secondary Timing Controller","Timing",IF(F12376="Star","Ethernet",IF(F12376="Door Controller","Security Solution",IF(F12376="Elevator Controller","Security Solution",IF(F12376="Range Extender","Security Solution",IF(F12376="Dropbox","Standalone",IF(F12376="LF Exciter","Standalone",IF(OR(F12376="Monitor",F12376="Virtual Wall"),IF(VLOOKUP(H12376,IRDeviceDetails!$A$1:$B$10000,2,FALSE)=0,"Standalone",IF(ISNUMBER(MATCH(H12376,ConfigGrouping!$D$1:$D$10000,0)),"Primary","Secondary")),"")))))))))</f>
        <v/>
      </c>
    </row>
    <row r="12377" spans="5:5" ht="15" customHeight="1" x14ac:dyDescent="0.35">
      <c r="E12377" s="11" t="str">
        <f>IF(F12377="Primary Timing Controller","Timing",IF(F12377="Secondary Timing Controller","Timing",IF(F12377="Star","Ethernet",IF(F12377="Door Controller","Security Solution",IF(F12377="Elevator Controller","Security Solution",IF(F12377="Range Extender","Security Solution",IF(F12377="Dropbox","Standalone",IF(F12377="LF Exciter","Standalone",IF(OR(F12377="Monitor",F12377="Virtual Wall"),IF(VLOOKUP(H12377,IRDeviceDetails!$A$1:$B$10000,2,FALSE)=0,"Standalone",IF(ISNUMBER(MATCH(H12377,ConfigGrouping!$D$1:$D$10000,0)),"Primary","Secondary")),"")))))))))</f>
        <v/>
      </c>
    </row>
    <row r="12378" spans="5:5" ht="15" customHeight="1" x14ac:dyDescent="0.35">
      <c r="E12378" s="11" t="str">
        <f>IF(F12378="Primary Timing Controller","Timing",IF(F12378="Secondary Timing Controller","Timing",IF(F12378="Star","Ethernet",IF(F12378="Door Controller","Security Solution",IF(F12378="Elevator Controller","Security Solution",IF(F12378="Range Extender","Security Solution",IF(F12378="Dropbox","Standalone",IF(F12378="LF Exciter","Standalone",IF(OR(F12378="Monitor",F12378="Virtual Wall"),IF(VLOOKUP(H12378,IRDeviceDetails!$A$1:$B$10000,2,FALSE)=0,"Standalone",IF(ISNUMBER(MATCH(H12378,ConfigGrouping!$D$1:$D$10000,0)),"Primary","Secondary")),"")))))))))</f>
        <v/>
      </c>
    </row>
    <row r="12379" spans="5:5" ht="15" customHeight="1" x14ac:dyDescent="0.35">
      <c r="E12379" s="11" t="str">
        <f>IF(F12379="Primary Timing Controller","Timing",IF(F12379="Secondary Timing Controller","Timing",IF(F12379="Star","Ethernet",IF(F12379="Door Controller","Security Solution",IF(F12379="Elevator Controller","Security Solution",IF(F12379="Range Extender","Security Solution",IF(F12379="Dropbox","Standalone",IF(F12379="LF Exciter","Standalone",IF(OR(F12379="Monitor",F12379="Virtual Wall"),IF(VLOOKUP(H12379,IRDeviceDetails!$A$1:$B$10000,2,FALSE)=0,"Standalone",IF(ISNUMBER(MATCH(H12379,ConfigGrouping!$D$1:$D$10000,0)),"Primary","Secondary")),"")))))))))</f>
        <v/>
      </c>
    </row>
    <row r="12380" spans="5:5" ht="15" customHeight="1" x14ac:dyDescent="0.35">
      <c r="E12380" s="11" t="str">
        <f>IF(F12380="Primary Timing Controller","Timing",IF(F12380="Secondary Timing Controller","Timing",IF(F12380="Star","Ethernet",IF(F12380="Door Controller","Security Solution",IF(F12380="Elevator Controller","Security Solution",IF(F12380="Range Extender","Security Solution",IF(F12380="Dropbox","Standalone",IF(F12380="LF Exciter","Standalone",IF(OR(F12380="Monitor",F12380="Virtual Wall"),IF(VLOOKUP(H12380,IRDeviceDetails!$A$1:$B$10000,2,FALSE)=0,"Standalone",IF(ISNUMBER(MATCH(H12380,ConfigGrouping!$D$1:$D$10000,0)),"Primary","Secondary")),"")))))))))</f>
        <v/>
      </c>
    </row>
    <row r="12381" spans="5:5" ht="15" customHeight="1" x14ac:dyDescent="0.35">
      <c r="E12381" s="11" t="str">
        <f>IF(F12381="Primary Timing Controller","Timing",IF(F12381="Secondary Timing Controller","Timing",IF(F12381="Star","Ethernet",IF(F12381="Door Controller","Security Solution",IF(F12381="Elevator Controller","Security Solution",IF(F12381="Range Extender","Security Solution",IF(F12381="Dropbox","Standalone",IF(F12381="LF Exciter","Standalone",IF(OR(F12381="Monitor",F12381="Virtual Wall"),IF(VLOOKUP(H12381,IRDeviceDetails!$A$1:$B$10000,2,FALSE)=0,"Standalone",IF(ISNUMBER(MATCH(H12381,ConfigGrouping!$D$1:$D$10000,0)),"Primary","Secondary")),"")))))))))</f>
        <v/>
      </c>
    </row>
    <row r="12382" spans="5:5" ht="15" customHeight="1" x14ac:dyDescent="0.35">
      <c r="E12382" s="11" t="str">
        <f>IF(F12382="Primary Timing Controller","Timing",IF(F12382="Secondary Timing Controller","Timing",IF(F12382="Star","Ethernet",IF(F12382="Door Controller","Security Solution",IF(F12382="Elevator Controller","Security Solution",IF(F12382="Range Extender","Security Solution",IF(F12382="Dropbox","Standalone",IF(F12382="LF Exciter","Standalone",IF(OR(F12382="Monitor",F12382="Virtual Wall"),IF(VLOOKUP(H12382,IRDeviceDetails!$A$1:$B$10000,2,FALSE)=0,"Standalone",IF(ISNUMBER(MATCH(H12382,ConfigGrouping!$D$1:$D$10000,0)),"Primary","Secondary")),"")))))))))</f>
        <v/>
      </c>
    </row>
    <row r="12383" spans="5:5" ht="15" customHeight="1" x14ac:dyDescent="0.35">
      <c r="E12383" s="11" t="str">
        <f>IF(F12383="Primary Timing Controller","Timing",IF(F12383="Secondary Timing Controller","Timing",IF(F12383="Star","Ethernet",IF(F12383="Door Controller","Security Solution",IF(F12383="Elevator Controller","Security Solution",IF(F12383="Range Extender","Security Solution",IF(F12383="Dropbox","Standalone",IF(F12383="LF Exciter","Standalone",IF(OR(F12383="Monitor",F12383="Virtual Wall"),IF(VLOOKUP(H12383,IRDeviceDetails!$A$1:$B$10000,2,FALSE)=0,"Standalone",IF(ISNUMBER(MATCH(H12383,ConfigGrouping!$D$1:$D$10000,0)),"Primary","Secondary")),"")))))))))</f>
        <v/>
      </c>
    </row>
    <row r="12384" spans="5:5" ht="15" customHeight="1" x14ac:dyDescent="0.35">
      <c r="E12384" s="11" t="str">
        <f>IF(F12384="Primary Timing Controller","Timing",IF(F12384="Secondary Timing Controller","Timing",IF(F12384="Star","Ethernet",IF(F12384="Door Controller","Security Solution",IF(F12384="Elevator Controller","Security Solution",IF(F12384="Range Extender","Security Solution",IF(F12384="Dropbox","Standalone",IF(F12384="LF Exciter","Standalone",IF(OR(F12384="Monitor",F12384="Virtual Wall"),IF(VLOOKUP(H12384,IRDeviceDetails!$A$1:$B$10000,2,FALSE)=0,"Standalone",IF(ISNUMBER(MATCH(H12384,ConfigGrouping!$D$1:$D$10000,0)),"Primary","Secondary")),"")))))))))</f>
        <v/>
      </c>
    </row>
    <row r="12385" spans="5:5" ht="15" customHeight="1" x14ac:dyDescent="0.35">
      <c r="E12385" s="11" t="str">
        <f>IF(F12385="Primary Timing Controller","Timing",IF(F12385="Secondary Timing Controller","Timing",IF(F12385="Star","Ethernet",IF(F12385="Door Controller","Security Solution",IF(F12385="Elevator Controller","Security Solution",IF(F12385="Range Extender","Security Solution",IF(F12385="Dropbox","Standalone",IF(F12385="LF Exciter","Standalone",IF(OR(F12385="Monitor",F12385="Virtual Wall"),IF(VLOOKUP(H12385,IRDeviceDetails!$A$1:$B$10000,2,FALSE)=0,"Standalone",IF(ISNUMBER(MATCH(H12385,ConfigGrouping!$D$1:$D$10000,0)),"Primary","Secondary")),"")))))))))</f>
        <v/>
      </c>
    </row>
    <row r="12386" spans="5:5" ht="15" customHeight="1" x14ac:dyDescent="0.35">
      <c r="E12386" s="11" t="str">
        <f>IF(F12386="Primary Timing Controller","Timing",IF(F12386="Secondary Timing Controller","Timing",IF(F12386="Star","Ethernet",IF(F12386="Door Controller","Security Solution",IF(F12386="Elevator Controller","Security Solution",IF(F12386="Range Extender","Security Solution",IF(F12386="Dropbox","Standalone",IF(F12386="LF Exciter","Standalone",IF(OR(F12386="Monitor",F12386="Virtual Wall"),IF(VLOOKUP(H12386,IRDeviceDetails!$A$1:$B$10000,2,FALSE)=0,"Standalone",IF(ISNUMBER(MATCH(H12386,ConfigGrouping!$D$1:$D$10000,0)),"Primary","Secondary")),"")))))))))</f>
        <v/>
      </c>
    </row>
    <row r="12387" spans="5:5" ht="15" customHeight="1" x14ac:dyDescent="0.35">
      <c r="E12387" s="11" t="str">
        <f>IF(F12387="Primary Timing Controller","Timing",IF(F12387="Secondary Timing Controller","Timing",IF(F12387="Star","Ethernet",IF(F12387="Door Controller","Security Solution",IF(F12387="Elevator Controller","Security Solution",IF(F12387="Range Extender","Security Solution",IF(F12387="Dropbox","Standalone",IF(F12387="LF Exciter","Standalone",IF(OR(F12387="Monitor",F12387="Virtual Wall"),IF(VLOOKUP(H12387,IRDeviceDetails!$A$1:$B$10000,2,FALSE)=0,"Standalone",IF(ISNUMBER(MATCH(H12387,ConfigGrouping!$D$1:$D$10000,0)),"Primary","Secondary")),"")))))))))</f>
        <v/>
      </c>
    </row>
    <row r="12388" spans="5:5" ht="15" customHeight="1" x14ac:dyDescent="0.35">
      <c r="E12388" s="11" t="str">
        <f>IF(F12388="Primary Timing Controller","Timing",IF(F12388="Secondary Timing Controller","Timing",IF(F12388="Star","Ethernet",IF(F12388="Door Controller","Security Solution",IF(F12388="Elevator Controller","Security Solution",IF(F12388="Range Extender","Security Solution",IF(F12388="Dropbox","Standalone",IF(F12388="LF Exciter","Standalone",IF(OR(F12388="Monitor",F12388="Virtual Wall"),IF(VLOOKUP(H12388,IRDeviceDetails!$A$1:$B$10000,2,FALSE)=0,"Standalone",IF(ISNUMBER(MATCH(H12388,ConfigGrouping!$D$1:$D$10000,0)),"Primary","Secondary")),"")))))))))</f>
        <v/>
      </c>
    </row>
    <row r="12389" spans="5:5" ht="15" customHeight="1" x14ac:dyDescent="0.35">
      <c r="E12389" s="11" t="str">
        <f>IF(F12389="Primary Timing Controller","Timing",IF(F12389="Secondary Timing Controller","Timing",IF(F12389="Star","Ethernet",IF(F12389="Door Controller","Security Solution",IF(F12389="Elevator Controller","Security Solution",IF(F12389="Range Extender","Security Solution",IF(F12389="Dropbox","Standalone",IF(F12389="LF Exciter","Standalone",IF(OR(F12389="Monitor",F12389="Virtual Wall"),IF(VLOOKUP(H12389,IRDeviceDetails!$A$1:$B$10000,2,FALSE)=0,"Standalone",IF(ISNUMBER(MATCH(H12389,ConfigGrouping!$D$1:$D$10000,0)),"Primary","Secondary")),"")))))))))</f>
        <v/>
      </c>
    </row>
    <row r="12390" spans="5:5" ht="15" customHeight="1" x14ac:dyDescent="0.35">
      <c r="E12390" s="11" t="str">
        <f>IF(F12390="Primary Timing Controller","Timing",IF(F12390="Secondary Timing Controller","Timing",IF(F12390="Star","Ethernet",IF(F12390="Door Controller","Security Solution",IF(F12390="Elevator Controller","Security Solution",IF(F12390="Range Extender","Security Solution",IF(F12390="Dropbox","Standalone",IF(F12390="LF Exciter","Standalone",IF(OR(F12390="Monitor",F12390="Virtual Wall"),IF(VLOOKUP(H12390,IRDeviceDetails!$A$1:$B$10000,2,FALSE)=0,"Standalone",IF(ISNUMBER(MATCH(H12390,ConfigGrouping!$D$1:$D$10000,0)),"Primary","Secondary")),"")))))))))</f>
        <v/>
      </c>
    </row>
    <row r="12391" spans="5:5" ht="15" customHeight="1" x14ac:dyDescent="0.35">
      <c r="E12391" s="11" t="str">
        <f>IF(F12391="Primary Timing Controller","Timing",IF(F12391="Secondary Timing Controller","Timing",IF(F12391="Star","Ethernet",IF(F12391="Door Controller","Security Solution",IF(F12391="Elevator Controller","Security Solution",IF(F12391="Range Extender","Security Solution",IF(F12391="Dropbox","Standalone",IF(F12391="LF Exciter","Standalone",IF(OR(F12391="Monitor",F12391="Virtual Wall"),IF(VLOOKUP(H12391,IRDeviceDetails!$A$1:$B$10000,2,FALSE)=0,"Standalone",IF(ISNUMBER(MATCH(H12391,ConfigGrouping!$D$1:$D$10000,0)),"Primary","Secondary")),"")))))))))</f>
        <v/>
      </c>
    </row>
    <row r="12392" spans="5:5" ht="15" customHeight="1" x14ac:dyDescent="0.35">
      <c r="E12392" s="11" t="str">
        <f>IF(F12392="Primary Timing Controller","Timing",IF(F12392="Secondary Timing Controller","Timing",IF(F12392="Star","Ethernet",IF(F12392="Door Controller","Security Solution",IF(F12392="Elevator Controller","Security Solution",IF(F12392="Range Extender","Security Solution",IF(F12392="Dropbox","Standalone",IF(F12392="LF Exciter","Standalone",IF(OR(F12392="Monitor",F12392="Virtual Wall"),IF(VLOOKUP(H12392,IRDeviceDetails!$A$1:$B$10000,2,FALSE)=0,"Standalone",IF(ISNUMBER(MATCH(H12392,ConfigGrouping!$D$1:$D$10000,0)),"Primary","Secondary")),"")))))))))</f>
        <v/>
      </c>
    </row>
    <row r="12393" spans="5:5" ht="15" customHeight="1" x14ac:dyDescent="0.35">
      <c r="E12393" s="11" t="str">
        <f>IF(F12393="Primary Timing Controller","Timing",IF(F12393="Secondary Timing Controller","Timing",IF(F12393="Star","Ethernet",IF(F12393="Door Controller","Security Solution",IF(F12393="Elevator Controller","Security Solution",IF(F12393="Range Extender","Security Solution",IF(F12393="Dropbox","Standalone",IF(F12393="LF Exciter","Standalone",IF(OR(F12393="Monitor",F12393="Virtual Wall"),IF(VLOOKUP(H12393,IRDeviceDetails!$A$1:$B$10000,2,FALSE)=0,"Standalone",IF(ISNUMBER(MATCH(H12393,ConfigGrouping!$D$1:$D$10000,0)),"Primary","Secondary")),"")))))))))</f>
        <v/>
      </c>
    </row>
    <row r="12394" spans="5:5" ht="15" customHeight="1" x14ac:dyDescent="0.35">
      <c r="E12394" s="11" t="str">
        <f>IF(F12394="Primary Timing Controller","Timing",IF(F12394="Secondary Timing Controller","Timing",IF(F12394="Star","Ethernet",IF(F12394="Door Controller","Security Solution",IF(F12394="Elevator Controller","Security Solution",IF(F12394="Range Extender","Security Solution",IF(F12394="Dropbox","Standalone",IF(F12394="LF Exciter","Standalone",IF(OR(F12394="Monitor",F12394="Virtual Wall"),IF(VLOOKUP(H12394,IRDeviceDetails!$A$1:$B$10000,2,FALSE)=0,"Standalone",IF(ISNUMBER(MATCH(H12394,ConfigGrouping!$D$1:$D$10000,0)),"Primary","Secondary")),"")))))))))</f>
        <v/>
      </c>
    </row>
    <row r="12395" spans="5:5" ht="15" customHeight="1" x14ac:dyDescent="0.35">
      <c r="E12395" s="11" t="str">
        <f>IF(F12395="Primary Timing Controller","Timing",IF(F12395="Secondary Timing Controller","Timing",IF(F12395="Star","Ethernet",IF(F12395="Door Controller","Security Solution",IF(F12395="Elevator Controller","Security Solution",IF(F12395="Range Extender","Security Solution",IF(F12395="Dropbox","Standalone",IF(F12395="LF Exciter","Standalone",IF(OR(F12395="Monitor",F12395="Virtual Wall"),IF(VLOOKUP(H12395,IRDeviceDetails!$A$1:$B$10000,2,FALSE)=0,"Standalone",IF(ISNUMBER(MATCH(H12395,ConfigGrouping!$D$1:$D$10000,0)),"Primary","Secondary")),"")))))))))</f>
        <v/>
      </c>
    </row>
    <row r="12396" spans="5:5" ht="15" customHeight="1" x14ac:dyDescent="0.35">
      <c r="E12396" s="11" t="str">
        <f>IF(F12396="Primary Timing Controller","Timing",IF(F12396="Secondary Timing Controller","Timing",IF(F12396="Star","Ethernet",IF(F12396="Door Controller","Security Solution",IF(F12396="Elevator Controller","Security Solution",IF(F12396="Range Extender","Security Solution",IF(F12396="Dropbox","Standalone",IF(F12396="LF Exciter","Standalone",IF(OR(F12396="Monitor",F12396="Virtual Wall"),IF(VLOOKUP(H12396,IRDeviceDetails!$A$1:$B$10000,2,FALSE)=0,"Standalone",IF(ISNUMBER(MATCH(H12396,ConfigGrouping!$D$1:$D$10000,0)),"Primary","Secondary")),"")))))))))</f>
        <v/>
      </c>
    </row>
    <row r="12397" spans="5:5" ht="15" customHeight="1" x14ac:dyDescent="0.35">
      <c r="E12397" s="11" t="str">
        <f>IF(F12397="Primary Timing Controller","Timing",IF(F12397="Secondary Timing Controller","Timing",IF(F12397="Star","Ethernet",IF(F12397="Door Controller","Security Solution",IF(F12397="Elevator Controller","Security Solution",IF(F12397="Range Extender","Security Solution",IF(F12397="Dropbox","Standalone",IF(F12397="LF Exciter","Standalone",IF(OR(F12397="Monitor",F12397="Virtual Wall"),IF(VLOOKUP(H12397,IRDeviceDetails!$A$1:$B$10000,2,FALSE)=0,"Standalone",IF(ISNUMBER(MATCH(H12397,ConfigGrouping!$D$1:$D$10000,0)),"Primary","Secondary")),"")))))))))</f>
        <v/>
      </c>
    </row>
    <row r="12398" spans="5:5" ht="15" customHeight="1" x14ac:dyDescent="0.35">
      <c r="E12398" s="11" t="str">
        <f>IF(F12398="Primary Timing Controller","Timing",IF(F12398="Secondary Timing Controller","Timing",IF(F12398="Star","Ethernet",IF(F12398="Door Controller","Security Solution",IF(F12398="Elevator Controller","Security Solution",IF(F12398="Range Extender","Security Solution",IF(F12398="Dropbox","Standalone",IF(F12398="LF Exciter","Standalone",IF(OR(F12398="Monitor",F12398="Virtual Wall"),IF(VLOOKUP(H12398,IRDeviceDetails!$A$1:$B$10000,2,FALSE)=0,"Standalone",IF(ISNUMBER(MATCH(H12398,ConfigGrouping!$D$1:$D$10000,0)),"Primary","Secondary")),"")))))))))</f>
        <v/>
      </c>
    </row>
    <row r="12399" spans="5:5" ht="15" customHeight="1" x14ac:dyDescent="0.35">
      <c r="E12399" s="11" t="str">
        <f>IF(F12399="Primary Timing Controller","Timing",IF(F12399="Secondary Timing Controller","Timing",IF(F12399="Star","Ethernet",IF(F12399="Door Controller","Security Solution",IF(F12399="Elevator Controller","Security Solution",IF(F12399="Range Extender","Security Solution",IF(F12399="Dropbox","Standalone",IF(F12399="LF Exciter","Standalone",IF(OR(F12399="Monitor",F12399="Virtual Wall"),IF(VLOOKUP(H12399,IRDeviceDetails!$A$1:$B$10000,2,FALSE)=0,"Standalone",IF(ISNUMBER(MATCH(H12399,ConfigGrouping!$D$1:$D$10000,0)),"Primary","Secondary")),"")))))))))</f>
        <v/>
      </c>
    </row>
    <row r="12400" spans="5:5" ht="15" customHeight="1" x14ac:dyDescent="0.35">
      <c r="E12400" s="11" t="str">
        <f>IF(F12400="Primary Timing Controller","Timing",IF(F12400="Secondary Timing Controller","Timing",IF(F12400="Star","Ethernet",IF(F12400="Door Controller","Security Solution",IF(F12400="Elevator Controller","Security Solution",IF(F12400="Range Extender","Security Solution",IF(F12400="Dropbox","Standalone",IF(F12400="LF Exciter","Standalone",IF(OR(F12400="Monitor",F12400="Virtual Wall"),IF(VLOOKUP(H12400,IRDeviceDetails!$A$1:$B$10000,2,FALSE)=0,"Standalone",IF(ISNUMBER(MATCH(H12400,ConfigGrouping!$D$1:$D$10000,0)),"Primary","Secondary")),"")))))))))</f>
        <v/>
      </c>
    </row>
    <row r="12401" spans="5:5" ht="15" customHeight="1" x14ac:dyDescent="0.35">
      <c r="E12401" s="11" t="str">
        <f>IF(F12401="Primary Timing Controller","Timing",IF(F12401="Secondary Timing Controller","Timing",IF(F12401="Star","Ethernet",IF(F12401="Door Controller","Security Solution",IF(F12401="Elevator Controller","Security Solution",IF(F12401="Range Extender","Security Solution",IF(F12401="Dropbox","Standalone",IF(F12401="LF Exciter","Standalone",IF(OR(F12401="Monitor",F12401="Virtual Wall"),IF(VLOOKUP(H12401,IRDeviceDetails!$A$1:$B$10000,2,FALSE)=0,"Standalone",IF(ISNUMBER(MATCH(H12401,ConfigGrouping!$D$1:$D$10000,0)),"Primary","Secondary")),"")))))))))</f>
        <v/>
      </c>
    </row>
    <row r="12402" spans="5:5" ht="15" customHeight="1" x14ac:dyDescent="0.35">
      <c r="E12402" s="11" t="str">
        <f>IF(F12402="Primary Timing Controller","Timing",IF(F12402="Secondary Timing Controller","Timing",IF(F12402="Star","Ethernet",IF(F12402="Door Controller","Security Solution",IF(F12402="Elevator Controller","Security Solution",IF(F12402="Range Extender","Security Solution",IF(F12402="Dropbox","Standalone",IF(F12402="LF Exciter","Standalone",IF(OR(F12402="Monitor",F12402="Virtual Wall"),IF(VLOOKUP(H12402,IRDeviceDetails!$A$1:$B$10000,2,FALSE)=0,"Standalone",IF(ISNUMBER(MATCH(H12402,ConfigGrouping!$D$1:$D$10000,0)),"Primary","Secondary")),"")))))))))</f>
        <v/>
      </c>
    </row>
    <row r="12403" spans="5:5" ht="15" customHeight="1" x14ac:dyDescent="0.35">
      <c r="E12403" s="11" t="str">
        <f>IF(F12403="Primary Timing Controller","Timing",IF(F12403="Secondary Timing Controller","Timing",IF(F12403="Star","Ethernet",IF(F12403="Door Controller","Security Solution",IF(F12403="Elevator Controller","Security Solution",IF(F12403="Range Extender","Security Solution",IF(F12403="Dropbox","Standalone",IF(F12403="LF Exciter","Standalone",IF(OR(F12403="Monitor",F12403="Virtual Wall"),IF(VLOOKUP(H12403,IRDeviceDetails!$A$1:$B$10000,2,FALSE)=0,"Standalone",IF(ISNUMBER(MATCH(H12403,ConfigGrouping!$D$1:$D$10000,0)),"Primary","Secondary")),"")))))))))</f>
        <v/>
      </c>
    </row>
    <row r="12404" spans="5:5" ht="15" customHeight="1" x14ac:dyDescent="0.35">
      <c r="E12404" s="11" t="str">
        <f>IF(F12404="Primary Timing Controller","Timing",IF(F12404="Secondary Timing Controller","Timing",IF(F12404="Star","Ethernet",IF(F12404="Door Controller","Security Solution",IF(F12404="Elevator Controller","Security Solution",IF(F12404="Range Extender","Security Solution",IF(F12404="Dropbox","Standalone",IF(F12404="LF Exciter","Standalone",IF(OR(F12404="Monitor",F12404="Virtual Wall"),IF(VLOOKUP(H12404,IRDeviceDetails!$A$1:$B$10000,2,FALSE)=0,"Standalone",IF(ISNUMBER(MATCH(H12404,ConfigGrouping!$D$1:$D$10000,0)),"Primary","Secondary")),"")))))))))</f>
        <v/>
      </c>
    </row>
    <row r="12405" spans="5:5" ht="15" customHeight="1" x14ac:dyDescent="0.35">
      <c r="E12405" s="11" t="str">
        <f>IF(F12405="Primary Timing Controller","Timing",IF(F12405="Secondary Timing Controller","Timing",IF(F12405="Star","Ethernet",IF(F12405="Door Controller","Security Solution",IF(F12405="Elevator Controller","Security Solution",IF(F12405="Range Extender","Security Solution",IF(F12405="Dropbox","Standalone",IF(F12405="LF Exciter","Standalone",IF(OR(F12405="Monitor",F12405="Virtual Wall"),IF(VLOOKUP(H12405,IRDeviceDetails!$A$1:$B$10000,2,FALSE)=0,"Standalone",IF(ISNUMBER(MATCH(H12405,ConfigGrouping!$D$1:$D$10000,0)),"Primary","Secondary")),"")))))))))</f>
        <v/>
      </c>
    </row>
    <row r="12406" spans="5:5" ht="15" customHeight="1" x14ac:dyDescent="0.35">
      <c r="E12406" s="11" t="str">
        <f>IF(F12406="Primary Timing Controller","Timing",IF(F12406="Secondary Timing Controller","Timing",IF(F12406="Star","Ethernet",IF(F12406="Door Controller","Security Solution",IF(F12406="Elevator Controller","Security Solution",IF(F12406="Range Extender","Security Solution",IF(F12406="Dropbox","Standalone",IF(F12406="LF Exciter","Standalone",IF(OR(F12406="Monitor",F12406="Virtual Wall"),IF(VLOOKUP(H12406,IRDeviceDetails!$A$1:$B$10000,2,FALSE)=0,"Standalone",IF(ISNUMBER(MATCH(H12406,ConfigGrouping!$D$1:$D$10000,0)),"Primary","Secondary")),"")))))))))</f>
        <v/>
      </c>
    </row>
    <row r="12407" spans="5:5" ht="15" customHeight="1" x14ac:dyDescent="0.35">
      <c r="E12407" s="11" t="str">
        <f>IF(F12407="Primary Timing Controller","Timing",IF(F12407="Secondary Timing Controller","Timing",IF(F12407="Star","Ethernet",IF(F12407="Door Controller","Security Solution",IF(F12407="Elevator Controller","Security Solution",IF(F12407="Range Extender","Security Solution",IF(F12407="Dropbox","Standalone",IF(F12407="LF Exciter","Standalone",IF(OR(F12407="Monitor",F12407="Virtual Wall"),IF(VLOOKUP(H12407,IRDeviceDetails!$A$1:$B$10000,2,FALSE)=0,"Standalone",IF(ISNUMBER(MATCH(H12407,ConfigGrouping!$D$1:$D$10000,0)),"Primary","Secondary")),"")))))))))</f>
        <v/>
      </c>
    </row>
    <row r="12408" spans="5:5" ht="15" customHeight="1" x14ac:dyDescent="0.35">
      <c r="E12408" s="11" t="str">
        <f>IF(F12408="Primary Timing Controller","Timing",IF(F12408="Secondary Timing Controller","Timing",IF(F12408="Star","Ethernet",IF(F12408="Door Controller","Security Solution",IF(F12408="Elevator Controller","Security Solution",IF(F12408="Range Extender","Security Solution",IF(F12408="Dropbox","Standalone",IF(F12408="LF Exciter","Standalone",IF(OR(F12408="Monitor",F12408="Virtual Wall"),IF(VLOOKUP(H12408,IRDeviceDetails!$A$1:$B$10000,2,FALSE)=0,"Standalone",IF(ISNUMBER(MATCH(H12408,ConfigGrouping!$D$1:$D$10000,0)),"Primary","Secondary")),"")))))))))</f>
        <v/>
      </c>
    </row>
    <row r="12409" spans="5:5" ht="15" customHeight="1" x14ac:dyDescent="0.35">
      <c r="E12409" s="11" t="str">
        <f>IF(F12409="Primary Timing Controller","Timing",IF(F12409="Secondary Timing Controller","Timing",IF(F12409="Star","Ethernet",IF(F12409="Door Controller","Security Solution",IF(F12409="Elevator Controller","Security Solution",IF(F12409="Range Extender","Security Solution",IF(F12409="Dropbox","Standalone",IF(F12409="LF Exciter","Standalone",IF(OR(F12409="Monitor",F12409="Virtual Wall"),IF(VLOOKUP(H12409,IRDeviceDetails!$A$1:$B$10000,2,FALSE)=0,"Standalone",IF(ISNUMBER(MATCH(H12409,ConfigGrouping!$D$1:$D$10000,0)),"Primary","Secondary")),"")))))))))</f>
        <v/>
      </c>
    </row>
    <row r="12410" spans="5:5" ht="15" customHeight="1" x14ac:dyDescent="0.35">
      <c r="E12410" s="11" t="str">
        <f>IF(F12410="Primary Timing Controller","Timing",IF(F12410="Secondary Timing Controller","Timing",IF(F12410="Star","Ethernet",IF(F12410="Door Controller","Security Solution",IF(F12410="Elevator Controller","Security Solution",IF(F12410="Range Extender","Security Solution",IF(F12410="Dropbox","Standalone",IF(F12410="LF Exciter","Standalone",IF(OR(F12410="Monitor",F12410="Virtual Wall"),IF(VLOOKUP(H12410,IRDeviceDetails!$A$1:$B$10000,2,FALSE)=0,"Standalone",IF(ISNUMBER(MATCH(H12410,ConfigGrouping!$D$1:$D$10000,0)),"Primary","Secondary")),"")))))))))</f>
        <v/>
      </c>
    </row>
    <row r="12411" spans="5:5" ht="15" customHeight="1" x14ac:dyDescent="0.35">
      <c r="E12411" s="11" t="str">
        <f>IF(F12411="Primary Timing Controller","Timing",IF(F12411="Secondary Timing Controller","Timing",IF(F12411="Star","Ethernet",IF(F12411="Door Controller","Security Solution",IF(F12411="Elevator Controller","Security Solution",IF(F12411="Range Extender","Security Solution",IF(F12411="Dropbox","Standalone",IF(F12411="LF Exciter","Standalone",IF(OR(F12411="Monitor",F12411="Virtual Wall"),IF(VLOOKUP(H12411,IRDeviceDetails!$A$1:$B$10000,2,FALSE)=0,"Standalone",IF(ISNUMBER(MATCH(H12411,ConfigGrouping!$D$1:$D$10000,0)),"Primary","Secondary")),"")))))))))</f>
        <v/>
      </c>
    </row>
    <row r="12412" spans="5:5" ht="15" customHeight="1" x14ac:dyDescent="0.35">
      <c r="E12412" s="11" t="str">
        <f>IF(F12412="Primary Timing Controller","Timing",IF(F12412="Secondary Timing Controller","Timing",IF(F12412="Star","Ethernet",IF(F12412="Door Controller","Security Solution",IF(F12412="Elevator Controller","Security Solution",IF(F12412="Range Extender","Security Solution",IF(F12412="Dropbox","Standalone",IF(F12412="LF Exciter","Standalone",IF(OR(F12412="Monitor",F12412="Virtual Wall"),IF(VLOOKUP(H12412,IRDeviceDetails!$A$1:$B$10000,2,FALSE)=0,"Standalone",IF(ISNUMBER(MATCH(H12412,ConfigGrouping!$D$1:$D$10000,0)),"Primary","Secondary")),"")))))))))</f>
        <v/>
      </c>
    </row>
    <row r="12413" spans="5:5" ht="15" customHeight="1" x14ac:dyDescent="0.35">
      <c r="E12413" s="11" t="str">
        <f>IF(F12413="Primary Timing Controller","Timing",IF(F12413="Secondary Timing Controller","Timing",IF(F12413="Star","Ethernet",IF(F12413="Door Controller","Security Solution",IF(F12413="Elevator Controller","Security Solution",IF(F12413="Range Extender","Security Solution",IF(F12413="Dropbox","Standalone",IF(F12413="LF Exciter","Standalone",IF(OR(F12413="Monitor",F12413="Virtual Wall"),IF(VLOOKUP(H12413,IRDeviceDetails!$A$1:$B$10000,2,FALSE)=0,"Standalone",IF(ISNUMBER(MATCH(H12413,ConfigGrouping!$D$1:$D$10000,0)),"Primary","Secondary")),"")))))))))</f>
        <v/>
      </c>
    </row>
    <row r="12414" spans="5:5" ht="15" customHeight="1" x14ac:dyDescent="0.35">
      <c r="E12414" s="11" t="str">
        <f>IF(F12414="Primary Timing Controller","Timing",IF(F12414="Secondary Timing Controller","Timing",IF(F12414="Star","Ethernet",IF(F12414="Door Controller","Security Solution",IF(F12414="Elevator Controller","Security Solution",IF(F12414="Range Extender","Security Solution",IF(F12414="Dropbox","Standalone",IF(F12414="LF Exciter","Standalone",IF(OR(F12414="Monitor",F12414="Virtual Wall"),IF(VLOOKUP(H12414,IRDeviceDetails!$A$1:$B$10000,2,FALSE)=0,"Standalone",IF(ISNUMBER(MATCH(H12414,ConfigGrouping!$D$1:$D$10000,0)),"Primary","Secondary")),"")))))))))</f>
        <v/>
      </c>
    </row>
    <row r="12415" spans="5:5" ht="15" customHeight="1" x14ac:dyDescent="0.35">
      <c r="E12415" s="11" t="str">
        <f>IF(F12415="Primary Timing Controller","Timing",IF(F12415="Secondary Timing Controller","Timing",IF(F12415="Star","Ethernet",IF(F12415="Door Controller","Security Solution",IF(F12415="Elevator Controller","Security Solution",IF(F12415="Range Extender","Security Solution",IF(F12415="Dropbox","Standalone",IF(F12415="LF Exciter","Standalone",IF(OR(F12415="Monitor",F12415="Virtual Wall"),IF(VLOOKUP(H12415,IRDeviceDetails!$A$1:$B$10000,2,FALSE)=0,"Standalone",IF(ISNUMBER(MATCH(H12415,ConfigGrouping!$D$1:$D$10000,0)),"Primary","Secondary")),"")))))))))</f>
        <v/>
      </c>
    </row>
    <row r="12416" spans="5:5" ht="15" customHeight="1" x14ac:dyDescent="0.35">
      <c r="E12416" s="11" t="str">
        <f>IF(F12416="Primary Timing Controller","Timing",IF(F12416="Secondary Timing Controller","Timing",IF(F12416="Star","Ethernet",IF(F12416="Door Controller","Security Solution",IF(F12416="Elevator Controller","Security Solution",IF(F12416="Range Extender","Security Solution",IF(F12416="Dropbox","Standalone",IF(F12416="LF Exciter","Standalone",IF(OR(F12416="Monitor",F12416="Virtual Wall"),IF(VLOOKUP(H12416,IRDeviceDetails!$A$1:$B$10000,2,FALSE)=0,"Standalone",IF(ISNUMBER(MATCH(H12416,ConfigGrouping!$D$1:$D$10000,0)),"Primary","Secondary")),"")))))))))</f>
        <v/>
      </c>
    </row>
    <row r="12417" spans="5:5" ht="15" customHeight="1" x14ac:dyDescent="0.35">
      <c r="E12417" s="11" t="str">
        <f>IF(F12417="Primary Timing Controller","Timing",IF(F12417="Secondary Timing Controller","Timing",IF(F12417="Star","Ethernet",IF(F12417="Door Controller","Security Solution",IF(F12417="Elevator Controller","Security Solution",IF(F12417="Range Extender","Security Solution",IF(F12417="Dropbox","Standalone",IF(F12417="LF Exciter","Standalone",IF(OR(F12417="Monitor",F12417="Virtual Wall"),IF(VLOOKUP(H12417,IRDeviceDetails!$A$1:$B$10000,2,FALSE)=0,"Standalone",IF(ISNUMBER(MATCH(H12417,ConfigGrouping!$D$1:$D$10000,0)),"Primary","Secondary")),"")))))))))</f>
        <v/>
      </c>
    </row>
    <row r="12418" spans="5:5" ht="15" customHeight="1" x14ac:dyDescent="0.35">
      <c r="E12418" s="11" t="str">
        <f>IF(F12418="Primary Timing Controller","Timing",IF(F12418="Secondary Timing Controller","Timing",IF(F12418="Star","Ethernet",IF(F12418="Door Controller","Security Solution",IF(F12418="Elevator Controller","Security Solution",IF(F12418="Range Extender","Security Solution",IF(F12418="Dropbox","Standalone",IF(F12418="LF Exciter","Standalone",IF(OR(F12418="Monitor",F12418="Virtual Wall"),IF(VLOOKUP(H12418,IRDeviceDetails!$A$1:$B$10000,2,FALSE)=0,"Standalone",IF(ISNUMBER(MATCH(H12418,ConfigGrouping!$D$1:$D$10000,0)),"Primary","Secondary")),"")))))))))</f>
        <v/>
      </c>
    </row>
    <row r="12419" spans="5:5" ht="15" customHeight="1" x14ac:dyDescent="0.35">
      <c r="E12419" s="11" t="str">
        <f>IF(F12419="Primary Timing Controller","Timing",IF(F12419="Secondary Timing Controller","Timing",IF(F12419="Star","Ethernet",IF(F12419="Door Controller","Security Solution",IF(F12419="Elevator Controller","Security Solution",IF(F12419="Range Extender","Security Solution",IF(F12419="Dropbox","Standalone",IF(F12419="LF Exciter","Standalone",IF(OR(F12419="Monitor",F12419="Virtual Wall"),IF(VLOOKUP(H12419,IRDeviceDetails!$A$1:$B$10000,2,FALSE)=0,"Standalone",IF(ISNUMBER(MATCH(H12419,ConfigGrouping!$D$1:$D$10000,0)),"Primary","Secondary")),"")))))))))</f>
        <v/>
      </c>
    </row>
    <row r="12420" spans="5:5" ht="15" customHeight="1" x14ac:dyDescent="0.35">
      <c r="E12420" s="11" t="str">
        <f>IF(F12420="Primary Timing Controller","Timing",IF(F12420="Secondary Timing Controller","Timing",IF(F12420="Star","Ethernet",IF(F12420="Door Controller","Security Solution",IF(F12420="Elevator Controller","Security Solution",IF(F12420="Range Extender","Security Solution",IF(F12420="Dropbox","Standalone",IF(F12420="LF Exciter","Standalone",IF(OR(F12420="Monitor",F12420="Virtual Wall"),IF(VLOOKUP(H12420,IRDeviceDetails!$A$1:$B$10000,2,FALSE)=0,"Standalone",IF(ISNUMBER(MATCH(H12420,ConfigGrouping!$D$1:$D$10000,0)),"Primary","Secondary")),"")))))))))</f>
        <v/>
      </c>
    </row>
    <row r="12421" spans="5:5" ht="15" customHeight="1" x14ac:dyDescent="0.35">
      <c r="E12421" s="11" t="str">
        <f>IF(F12421="Primary Timing Controller","Timing",IF(F12421="Secondary Timing Controller","Timing",IF(F12421="Star","Ethernet",IF(F12421="Door Controller","Security Solution",IF(F12421="Elevator Controller","Security Solution",IF(F12421="Range Extender","Security Solution",IF(F12421="Dropbox","Standalone",IF(F12421="LF Exciter","Standalone",IF(OR(F12421="Monitor",F12421="Virtual Wall"),IF(VLOOKUP(H12421,IRDeviceDetails!$A$1:$B$10000,2,FALSE)=0,"Standalone",IF(ISNUMBER(MATCH(H12421,ConfigGrouping!$D$1:$D$10000,0)),"Primary","Secondary")),"")))))))))</f>
        <v/>
      </c>
    </row>
    <row r="12422" spans="5:5" ht="15" customHeight="1" x14ac:dyDescent="0.35">
      <c r="E12422" s="11" t="str">
        <f>IF(F12422="Primary Timing Controller","Timing",IF(F12422="Secondary Timing Controller","Timing",IF(F12422="Star","Ethernet",IF(F12422="Door Controller","Security Solution",IF(F12422="Elevator Controller","Security Solution",IF(F12422="Range Extender","Security Solution",IF(F12422="Dropbox","Standalone",IF(F12422="LF Exciter","Standalone",IF(OR(F12422="Monitor",F12422="Virtual Wall"),IF(VLOOKUP(H12422,IRDeviceDetails!$A$1:$B$10000,2,FALSE)=0,"Standalone",IF(ISNUMBER(MATCH(H12422,ConfigGrouping!$D$1:$D$10000,0)),"Primary","Secondary")),"")))))))))</f>
        <v/>
      </c>
    </row>
    <row r="12423" spans="5:5" ht="15" customHeight="1" x14ac:dyDescent="0.35">
      <c r="E12423" s="11" t="str">
        <f>IF(F12423="Primary Timing Controller","Timing",IF(F12423="Secondary Timing Controller","Timing",IF(F12423="Star","Ethernet",IF(F12423="Door Controller","Security Solution",IF(F12423="Elevator Controller","Security Solution",IF(F12423="Range Extender","Security Solution",IF(F12423="Dropbox","Standalone",IF(F12423="LF Exciter","Standalone",IF(OR(F12423="Monitor",F12423="Virtual Wall"),IF(VLOOKUP(H12423,IRDeviceDetails!$A$1:$B$10000,2,FALSE)=0,"Standalone",IF(ISNUMBER(MATCH(H12423,ConfigGrouping!$D$1:$D$10000,0)),"Primary","Secondary")),"")))))))))</f>
        <v/>
      </c>
    </row>
    <row r="12424" spans="5:5" ht="15" customHeight="1" x14ac:dyDescent="0.35">
      <c r="E12424" s="11" t="str">
        <f>IF(F12424="Primary Timing Controller","Timing",IF(F12424="Secondary Timing Controller","Timing",IF(F12424="Star","Ethernet",IF(F12424="Door Controller","Security Solution",IF(F12424="Elevator Controller","Security Solution",IF(F12424="Range Extender","Security Solution",IF(F12424="Dropbox","Standalone",IF(F12424="LF Exciter","Standalone",IF(OR(F12424="Monitor",F12424="Virtual Wall"),IF(VLOOKUP(H12424,IRDeviceDetails!$A$1:$B$10000,2,FALSE)=0,"Standalone",IF(ISNUMBER(MATCH(H12424,ConfigGrouping!$D$1:$D$10000,0)),"Primary","Secondary")),"")))))))))</f>
        <v/>
      </c>
    </row>
    <row r="12425" spans="5:5" ht="15" customHeight="1" x14ac:dyDescent="0.35">
      <c r="E12425" s="11" t="str">
        <f>IF(F12425="Primary Timing Controller","Timing",IF(F12425="Secondary Timing Controller","Timing",IF(F12425="Star","Ethernet",IF(F12425="Door Controller","Security Solution",IF(F12425="Elevator Controller","Security Solution",IF(F12425="Range Extender","Security Solution",IF(F12425="Dropbox","Standalone",IF(F12425="LF Exciter","Standalone",IF(OR(F12425="Monitor",F12425="Virtual Wall"),IF(VLOOKUP(H12425,IRDeviceDetails!$A$1:$B$10000,2,FALSE)=0,"Standalone",IF(ISNUMBER(MATCH(H12425,ConfigGrouping!$D$1:$D$10000,0)),"Primary","Secondary")),"")))))))))</f>
        <v/>
      </c>
    </row>
    <row r="12426" spans="5:5" ht="15" customHeight="1" x14ac:dyDescent="0.35">
      <c r="E12426" s="11" t="str">
        <f>IF(F12426="Primary Timing Controller","Timing",IF(F12426="Secondary Timing Controller","Timing",IF(F12426="Star","Ethernet",IF(F12426="Door Controller","Security Solution",IF(F12426="Elevator Controller","Security Solution",IF(F12426="Range Extender","Security Solution",IF(F12426="Dropbox","Standalone",IF(F12426="LF Exciter","Standalone",IF(OR(F12426="Monitor",F12426="Virtual Wall"),IF(VLOOKUP(H12426,IRDeviceDetails!$A$1:$B$10000,2,FALSE)=0,"Standalone",IF(ISNUMBER(MATCH(H12426,ConfigGrouping!$D$1:$D$10000,0)),"Primary","Secondary")),"")))))))))</f>
        <v/>
      </c>
    </row>
    <row r="12427" spans="5:5" ht="15" customHeight="1" x14ac:dyDescent="0.35">
      <c r="E12427" s="11" t="str">
        <f>IF(F12427="Primary Timing Controller","Timing",IF(F12427="Secondary Timing Controller","Timing",IF(F12427="Star","Ethernet",IF(F12427="Door Controller","Security Solution",IF(F12427="Elevator Controller","Security Solution",IF(F12427="Range Extender","Security Solution",IF(F12427="Dropbox","Standalone",IF(F12427="LF Exciter","Standalone",IF(OR(F12427="Monitor",F12427="Virtual Wall"),IF(VLOOKUP(H12427,IRDeviceDetails!$A$1:$B$10000,2,FALSE)=0,"Standalone",IF(ISNUMBER(MATCH(H12427,ConfigGrouping!$D$1:$D$10000,0)),"Primary","Secondary")),"")))))))))</f>
        <v/>
      </c>
    </row>
    <row r="12428" spans="5:5" ht="15" customHeight="1" x14ac:dyDescent="0.35">
      <c r="E12428" s="11" t="str">
        <f>IF(F12428="Primary Timing Controller","Timing",IF(F12428="Secondary Timing Controller","Timing",IF(F12428="Star","Ethernet",IF(F12428="Door Controller","Security Solution",IF(F12428="Elevator Controller","Security Solution",IF(F12428="Range Extender","Security Solution",IF(F12428="Dropbox","Standalone",IF(F12428="LF Exciter","Standalone",IF(OR(F12428="Monitor",F12428="Virtual Wall"),IF(VLOOKUP(H12428,IRDeviceDetails!$A$1:$B$10000,2,FALSE)=0,"Standalone",IF(ISNUMBER(MATCH(H12428,ConfigGrouping!$D$1:$D$10000,0)),"Primary","Secondary")),"")))))))))</f>
        <v/>
      </c>
    </row>
    <row r="12429" spans="5:5" ht="15" customHeight="1" x14ac:dyDescent="0.35">
      <c r="E12429" s="11" t="str">
        <f>IF(F12429="Primary Timing Controller","Timing",IF(F12429="Secondary Timing Controller","Timing",IF(F12429="Star","Ethernet",IF(F12429="Door Controller","Security Solution",IF(F12429="Elevator Controller","Security Solution",IF(F12429="Range Extender","Security Solution",IF(F12429="Dropbox","Standalone",IF(F12429="LF Exciter","Standalone",IF(OR(F12429="Monitor",F12429="Virtual Wall"),IF(VLOOKUP(H12429,IRDeviceDetails!$A$1:$B$10000,2,FALSE)=0,"Standalone",IF(ISNUMBER(MATCH(H12429,ConfigGrouping!$D$1:$D$10000,0)),"Primary","Secondary")),"")))))))))</f>
        <v/>
      </c>
    </row>
    <row r="12430" spans="5:5" ht="15" customHeight="1" x14ac:dyDescent="0.35">
      <c r="E12430" s="11" t="str">
        <f>IF(F12430="Primary Timing Controller","Timing",IF(F12430="Secondary Timing Controller","Timing",IF(F12430="Star","Ethernet",IF(F12430="Door Controller","Security Solution",IF(F12430="Elevator Controller","Security Solution",IF(F12430="Range Extender","Security Solution",IF(F12430="Dropbox","Standalone",IF(F12430="LF Exciter","Standalone",IF(OR(F12430="Monitor",F12430="Virtual Wall"),IF(VLOOKUP(H12430,IRDeviceDetails!$A$1:$B$10000,2,FALSE)=0,"Standalone",IF(ISNUMBER(MATCH(H12430,ConfigGrouping!$D$1:$D$10000,0)),"Primary","Secondary")),"")))))))))</f>
        <v/>
      </c>
    </row>
    <row r="12431" spans="5:5" ht="15" customHeight="1" x14ac:dyDescent="0.35">
      <c r="E12431" s="11" t="str">
        <f>IF(F12431="Primary Timing Controller","Timing",IF(F12431="Secondary Timing Controller","Timing",IF(F12431="Star","Ethernet",IF(F12431="Door Controller","Security Solution",IF(F12431="Elevator Controller","Security Solution",IF(F12431="Range Extender","Security Solution",IF(F12431="Dropbox","Standalone",IF(F12431="LF Exciter","Standalone",IF(OR(F12431="Monitor",F12431="Virtual Wall"),IF(VLOOKUP(H12431,IRDeviceDetails!$A$1:$B$10000,2,FALSE)=0,"Standalone",IF(ISNUMBER(MATCH(H12431,ConfigGrouping!$D$1:$D$10000,0)),"Primary","Secondary")),"")))))))))</f>
        <v/>
      </c>
    </row>
    <row r="12432" spans="5:5" ht="15" customHeight="1" x14ac:dyDescent="0.35">
      <c r="E12432" s="11" t="str">
        <f>IF(F12432="Primary Timing Controller","Timing",IF(F12432="Secondary Timing Controller","Timing",IF(F12432="Star","Ethernet",IF(F12432="Door Controller","Security Solution",IF(F12432="Elevator Controller","Security Solution",IF(F12432="Range Extender","Security Solution",IF(F12432="Dropbox","Standalone",IF(F12432="LF Exciter","Standalone",IF(OR(F12432="Monitor",F12432="Virtual Wall"),IF(VLOOKUP(H12432,IRDeviceDetails!$A$1:$B$10000,2,FALSE)=0,"Standalone",IF(ISNUMBER(MATCH(H12432,ConfigGrouping!$D$1:$D$10000,0)),"Primary","Secondary")),"")))))))))</f>
        <v/>
      </c>
    </row>
    <row r="12433" spans="5:5" ht="15" customHeight="1" x14ac:dyDescent="0.35">
      <c r="E12433" s="11" t="str">
        <f>IF(F12433="Primary Timing Controller","Timing",IF(F12433="Secondary Timing Controller","Timing",IF(F12433="Star","Ethernet",IF(F12433="Door Controller","Security Solution",IF(F12433="Elevator Controller","Security Solution",IF(F12433="Range Extender","Security Solution",IF(F12433="Dropbox","Standalone",IF(F12433="LF Exciter","Standalone",IF(OR(F12433="Monitor",F12433="Virtual Wall"),IF(VLOOKUP(H12433,IRDeviceDetails!$A$1:$B$10000,2,FALSE)=0,"Standalone",IF(ISNUMBER(MATCH(H12433,ConfigGrouping!$D$1:$D$10000,0)),"Primary","Secondary")),"")))))))))</f>
        <v/>
      </c>
    </row>
    <row r="12434" spans="5:5" ht="15" customHeight="1" x14ac:dyDescent="0.35">
      <c r="E12434" s="11" t="str">
        <f>IF(F12434="Primary Timing Controller","Timing",IF(F12434="Secondary Timing Controller","Timing",IF(F12434="Star","Ethernet",IF(F12434="Door Controller","Security Solution",IF(F12434="Elevator Controller","Security Solution",IF(F12434="Range Extender","Security Solution",IF(F12434="Dropbox","Standalone",IF(F12434="LF Exciter","Standalone",IF(OR(F12434="Monitor",F12434="Virtual Wall"),IF(VLOOKUP(H12434,IRDeviceDetails!$A$1:$B$10000,2,FALSE)=0,"Standalone",IF(ISNUMBER(MATCH(H12434,ConfigGrouping!$D$1:$D$10000,0)),"Primary","Secondary")),"")))))))))</f>
        <v/>
      </c>
    </row>
    <row r="12435" spans="5:5" ht="15" customHeight="1" x14ac:dyDescent="0.35">
      <c r="E12435" s="11" t="str">
        <f>IF(F12435="Primary Timing Controller","Timing",IF(F12435="Secondary Timing Controller","Timing",IF(F12435="Star","Ethernet",IF(F12435="Door Controller","Security Solution",IF(F12435="Elevator Controller","Security Solution",IF(F12435="Range Extender","Security Solution",IF(F12435="Dropbox","Standalone",IF(F12435="LF Exciter","Standalone",IF(OR(F12435="Monitor",F12435="Virtual Wall"),IF(VLOOKUP(H12435,IRDeviceDetails!$A$1:$B$10000,2,FALSE)=0,"Standalone",IF(ISNUMBER(MATCH(H12435,ConfigGrouping!$D$1:$D$10000,0)),"Primary","Secondary")),"")))))))))</f>
        <v/>
      </c>
    </row>
    <row r="12436" spans="5:5" ht="15" customHeight="1" x14ac:dyDescent="0.35">
      <c r="E12436" s="11" t="str">
        <f>IF(F12436="Primary Timing Controller","Timing",IF(F12436="Secondary Timing Controller","Timing",IF(F12436="Star","Ethernet",IF(F12436="Door Controller","Security Solution",IF(F12436="Elevator Controller","Security Solution",IF(F12436="Range Extender","Security Solution",IF(F12436="Dropbox","Standalone",IF(F12436="LF Exciter","Standalone",IF(OR(F12436="Monitor",F12436="Virtual Wall"),IF(VLOOKUP(H12436,IRDeviceDetails!$A$1:$B$10000,2,FALSE)=0,"Standalone",IF(ISNUMBER(MATCH(H12436,ConfigGrouping!$D$1:$D$10000,0)),"Primary","Secondary")),"")))))))))</f>
        <v/>
      </c>
    </row>
    <row r="12437" spans="5:5" ht="15" customHeight="1" x14ac:dyDescent="0.35">
      <c r="E12437" s="11" t="str">
        <f>IF(F12437="Primary Timing Controller","Timing",IF(F12437="Secondary Timing Controller","Timing",IF(F12437="Star","Ethernet",IF(F12437="Door Controller","Security Solution",IF(F12437="Elevator Controller","Security Solution",IF(F12437="Range Extender","Security Solution",IF(F12437="Dropbox","Standalone",IF(F12437="LF Exciter","Standalone",IF(OR(F12437="Monitor",F12437="Virtual Wall"),IF(VLOOKUP(H12437,IRDeviceDetails!$A$1:$B$10000,2,FALSE)=0,"Standalone",IF(ISNUMBER(MATCH(H12437,ConfigGrouping!$D$1:$D$10000,0)),"Primary","Secondary")),"")))))))))</f>
        <v/>
      </c>
    </row>
    <row r="12438" spans="5:5" ht="15" customHeight="1" x14ac:dyDescent="0.35">
      <c r="E12438" s="11" t="str">
        <f>IF(F12438="Primary Timing Controller","Timing",IF(F12438="Secondary Timing Controller","Timing",IF(F12438="Star","Ethernet",IF(F12438="Door Controller","Security Solution",IF(F12438="Elevator Controller","Security Solution",IF(F12438="Range Extender","Security Solution",IF(F12438="Dropbox","Standalone",IF(F12438="LF Exciter","Standalone",IF(OR(F12438="Monitor",F12438="Virtual Wall"),IF(VLOOKUP(H12438,IRDeviceDetails!$A$1:$B$10000,2,FALSE)=0,"Standalone",IF(ISNUMBER(MATCH(H12438,ConfigGrouping!$D$1:$D$10000,0)),"Primary","Secondary")),"")))))))))</f>
        <v/>
      </c>
    </row>
    <row r="12439" spans="5:5" ht="15" customHeight="1" x14ac:dyDescent="0.35">
      <c r="E12439" s="11" t="str">
        <f>IF(F12439="Primary Timing Controller","Timing",IF(F12439="Secondary Timing Controller","Timing",IF(F12439="Star","Ethernet",IF(F12439="Door Controller","Security Solution",IF(F12439="Elevator Controller","Security Solution",IF(F12439="Range Extender","Security Solution",IF(F12439="Dropbox","Standalone",IF(F12439="LF Exciter","Standalone",IF(OR(F12439="Monitor",F12439="Virtual Wall"),IF(VLOOKUP(H12439,IRDeviceDetails!$A$1:$B$10000,2,FALSE)=0,"Standalone",IF(ISNUMBER(MATCH(H12439,ConfigGrouping!$D$1:$D$10000,0)),"Primary","Secondary")),"")))))))))</f>
        <v/>
      </c>
    </row>
    <row r="12440" spans="5:5" ht="15" customHeight="1" x14ac:dyDescent="0.35">
      <c r="E12440" s="11" t="str">
        <f>IF(F12440="Primary Timing Controller","Timing",IF(F12440="Secondary Timing Controller","Timing",IF(F12440="Star","Ethernet",IF(F12440="Door Controller","Security Solution",IF(F12440="Elevator Controller","Security Solution",IF(F12440="Range Extender","Security Solution",IF(F12440="Dropbox","Standalone",IF(F12440="LF Exciter","Standalone",IF(OR(F12440="Monitor",F12440="Virtual Wall"),IF(VLOOKUP(H12440,IRDeviceDetails!$A$1:$B$10000,2,FALSE)=0,"Standalone",IF(ISNUMBER(MATCH(H12440,ConfigGrouping!$D$1:$D$10000,0)),"Primary","Secondary")),"")))))))))</f>
        <v/>
      </c>
    </row>
    <row r="12441" spans="5:5" ht="15" customHeight="1" x14ac:dyDescent="0.35">
      <c r="E12441" s="11" t="str">
        <f>IF(F12441="Primary Timing Controller","Timing",IF(F12441="Secondary Timing Controller","Timing",IF(F12441="Star","Ethernet",IF(F12441="Door Controller","Security Solution",IF(F12441="Elevator Controller","Security Solution",IF(F12441="Range Extender","Security Solution",IF(F12441="Dropbox","Standalone",IF(F12441="LF Exciter","Standalone",IF(OR(F12441="Monitor",F12441="Virtual Wall"),IF(VLOOKUP(H12441,IRDeviceDetails!$A$1:$B$10000,2,FALSE)=0,"Standalone",IF(ISNUMBER(MATCH(H12441,ConfigGrouping!$D$1:$D$10000,0)),"Primary","Secondary")),"")))))))))</f>
        <v/>
      </c>
    </row>
    <row r="12442" spans="5:5" ht="15" customHeight="1" x14ac:dyDescent="0.35">
      <c r="E12442" s="11" t="str">
        <f>IF(F12442="Primary Timing Controller","Timing",IF(F12442="Secondary Timing Controller","Timing",IF(F12442="Star","Ethernet",IF(F12442="Door Controller","Security Solution",IF(F12442="Elevator Controller","Security Solution",IF(F12442="Range Extender","Security Solution",IF(F12442="Dropbox","Standalone",IF(F12442="LF Exciter","Standalone",IF(OR(F12442="Monitor",F12442="Virtual Wall"),IF(VLOOKUP(H12442,IRDeviceDetails!$A$1:$B$10000,2,FALSE)=0,"Standalone",IF(ISNUMBER(MATCH(H12442,ConfigGrouping!$D$1:$D$10000,0)),"Primary","Secondary")),"")))))))))</f>
        <v/>
      </c>
    </row>
    <row r="12443" spans="5:5" ht="15" customHeight="1" x14ac:dyDescent="0.35">
      <c r="E12443" s="11" t="str">
        <f>IF(F12443="Primary Timing Controller","Timing",IF(F12443="Secondary Timing Controller","Timing",IF(F12443="Star","Ethernet",IF(F12443="Door Controller","Security Solution",IF(F12443="Elevator Controller","Security Solution",IF(F12443="Range Extender","Security Solution",IF(F12443="Dropbox","Standalone",IF(F12443="LF Exciter","Standalone",IF(OR(F12443="Monitor",F12443="Virtual Wall"),IF(VLOOKUP(H12443,IRDeviceDetails!$A$1:$B$10000,2,FALSE)=0,"Standalone",IF(ISNUMBER(MATCH(H12443,ConfigGrouping!$D$1:$D$10000,0)),"Primary","Secondary")),"")))))))))</f>
        <v/>
      </c>
    </row>
    <row r="12444" spans="5:5" ht="15" customHeight="1" x14ac:dyDescent="0.35">
      <c r="E12444" s="11" t="str">
        <f>IF(F12444="Primary Timing Controller","Timing",IF(F12444="Secondary Timing Controller","Timing",IF(F12444="Star","Ethernet",IF(F12444="Door Controller","Security Solution",IF(F12444="Elevator Controller","Security Solution",IF(F12444="Range Extender","Security Solution",IF(F12444="Dropbox","Standalone",IF(F12444="LF Exciter","Standalone",IF(OR(F12444="Monitor",F12444="Virtual Wall"),IF(VLOOKUP(H12444,IRDeviceDetails!$A$1:$B$10000,2,FALSE)=0,"Standalone",IF(ISNUMBER(MATCH(H12444,ConfigGrouping!$D$1:$D$10000,0)),"Primary","Secondary")),"")))))))))</f>
        <v/>
      </c>
    </row>
    <row r="12445" spans="5:5" ht="15" customHeight="1" x14ac:dyDescent="0.35">
      <c r="E12445" s="11" t="str">
        <f>IF(F12445="Primary Timing Controller","Timing",IF(F12445="Secondary Timing Controller","Timing",IF(F12445="Star","Ethernet",IF(F12445="Door Controller","Security Solution",IF(F12445="Elevator Controller","Security Solution",IF(F12445="Range Extender","Security Solution",IF(F12445="Dropbox","Standalone",IF(F12445="LF Exciter","Standalone",IF(OR(F12445="Monitor",F12445="Virtual Wall"),IF(VLOOKUP(H12445,IRDeviceDetails!$A$1:$B$10000,2,FALSE)=0,"Standalone",IF(ISNUMBER(MATCH(H12445,ConfigGrouping!$D$1:$D$10000,0)),"Primary","Secondary")),"")))))))))</f>
        <v/>
      </c>
    </row>
    <row r="12446" spans="5:5" ht="15" customHeight="1" x14ac:dyDescent="0.35">
      <c r="E12446" s="11" t="str">
        <f>IF(F12446="Primary Timing Controller","Timing",IF(F12446="Secondary Timing Controller","Timing",IF(F12446="Star","Ethernet",IF(F12446="Door Controller","Security Solution",IF(F12446="Elevator Controller","Security Solution",IF(F12446="Range Extender","Security Solution",IF(F12446="Dropbox","Standalone",IF(F12446="LF Exciter","Standalone",IF(OR(F12446="Monitor",F12446="Virtual Wall"),IF(VLOOKUP(H12446,IRDeviceDetails!$A$1:$B$10000,2,FALSE)=0,"Standalone",IF(ISNUMBER(MATCH(H12446,ConfigGrouping!$D$1:$D$10000,0)),"Primary","Secondary")),"")))))))))</f>
        <v/>
      </c>
    </row>
    <row r="12447" spans="5:5" ht="15" customHeight="1" x14ac:dyDescent="0.35">
      <c r="E12447" s="11" t="str">
        <f>IF(F12447="Primary Timing Controller","Timing",IF(F12447="Secondary Timing Controller","Timing",IF(F12447="Star","Ethernet",IF(F12447="Door Controller","Security Solution",IF(F12447="Elevator Controller","Security Solution",IF(F12447="Range Extender","Security Solution",IF(F12447="Dropbox","Standalone",IF(F12447="LF Exciter","Standalone",IF(OR(F12447="Monitor",F12447="Virtual Wall"),IF(VLOOKUP(H12447,IRDeviceDetails!$A$1:$B$10000,2,FALSE)=0,"Standalone",IF(ISNUMBER(MATCH(H12447,ConfigGrouping!$D$1:$D$10000,0)),"Primary","Secondary")),"")))))))))</f>
        <v/>
      </c>
    </row>
    <row r="12448" spans="5:5" ht="15" customHeight="1" x14ac:dyDescent="0.35">
      <c r="E12448" s="11" t="str">
        <f>IF(F12448="Primary Timing Controller","Timing",IF(F12448="Secondary Timing Controller","Timing",IF(F12448="Star","Ethernet",IF(F12448="Door Controller","Security Solution",IF(F12448="Elevator Controller","Security Solution",IF(F12448="Range Extender","Security Solution",IF(F12448="Dropbox","Standalone",IF(F12448="LF Exciter","Standalone",IF(OR(F12448="Monitor",F12448="Virtual Wall"),IF(VLOOKUP(H12448,IRDeviceDetails!$A$1:$B$10000,2,FALSE)=0,"Standalone",IF(ISNUMBER(MATCH(H12448,ConfigGrouping!$D$1:$D$10000,0)),"Primary","Secondary")),"")))))))))</f>
        <v/>
      </c>
    </row>
    <row r="12449" spans="5:5" ht="15" customHeight="1" x14ac:dyDescent="0.35">
      <c r="E12449" s="11" t="str">
        <f>IF(F12449="Primary Timing Controller","Timing",IF(F12449="Secondary Timing Controller","Timing",IF(F12449="Star","Ethernet",IF(F12449="Door Controller","Security Solution",IF(F12449="Elevator Controller","Security Solution",IF(F12449="Range Extender","Security Solution",IF(F12449="Dropbox","Standalone",IF(F12449="LF Exciter","Standalone",IF(OR(F12449="Monitor",F12449="Virtual Wall"),IF(VLOOKUP(H12449,IRDeviceDetails!$A$1:$B$10000,2,FALSE)=0,"Standalone",IF(ISNUMBER(MATCH(H12449,ConfigGrouping!$D$1:$D$10000,0)),"Primary","Secondary")),"")))))))))</f>
        <v/>
      </c>
    </row>
    <row r="12450" spans="5:5" ht="15" customHeight="1" x14ac:dyDescent="0.35">
      <c r="E12450" s="11" t="str">
        <f>IF(F12450="Primary Timing Controller","Timing",IF(F12450="Secondary Timing Controller","Timing",IF(F12450="Star","Ethernet",IF(F12450="Door Controller","Security Solution",IF(F12450="Elevator Controller","Security Solution",IF(F12450="Range Extender","Security Solution",IF(F12450="Dropbox","Standalone",IF(F12450="LF Exciter","Standalone",IF(OR(F12450="Monitor",F12450="Virtual Wall"),IF(VLOOKUP(H12450,IRDeviceDetails!$A$1:$B$10000,2,FALSE)=0,"Standalone",IF(ISNUMBER(MATCH(H12450,ConfigGrouping!$D$1:$D$10000,0)),"Primary","Secondary")),"")))))))))</f>
        <v/>
      </c>
    </row>
    <row r="12451" spans="5:5" ht="15" customHeight="1" x14ac:dyDescent="0.35">
      <c r="E12451" s="11" t="str">
        <f>IF(F12451="Primary Timing Controller","Timing",IF(F12451="Secondary Timing Controller","Timing",IF(F12451="Star","Ethernet",IF(F12451="Door Controller","Security Solution",IF(F12451="Elevator Controller","Security Solution",IF(F12451="Range Extender","Security Solution",IF(F12451="Dropbox","Standalone",IF(F12451="LF Exciter","Standalone",IF(OR(F12451="Monitor",F12451="Virtual Wall"),IF(VLOOKUP(H12451,IRDeviceDetails!$A$1:$B$10000,2,FALSE)=0,"Standalone",IF(ISNUMBER(MATCH(H12451,ConfigGrouping!$D$1:$D$10000,0)),"Primary","Secondary")),"")))))))))</f>
        <v/>
      </c>
    </row>
    <row r="12452" spans="5:5" ht="15" customHeight="1" x14ac:dyDescent="0.35">
      <c r="E12452" s="11" t="str">
        <f>IF(F12452="Primary Timing Controller","Timing",IF(F12452="Secondary Timing Controller","Timing",IF(F12452="Star","Ethernet",IF(F12452="Door Controller","Security Solution",IF(F12452="Elevator Controller","Security Solution",IF(F12452="Range Extender","Security Solution",IF(F12452="Dropbox","Standalone",IF(F12452="LF Exciter","Standalone",IF(OR(F12452="Monitor",F12452="Virtual Wall"),IF(VLOOKUP(H12452,IRDeviceDetails!$A$1:$B$10000,2,FALSE)=0,"Standalone",IF(ISNUMBER(MATCH(H12452,ConfigGrouping!$D$1:$D$10000,0)),"Primary","Secondary")),"")))))))))</f>
        <v/>
      </c>
    </row>
    <row r="12453" spans="5:5" ht="15" customHeight="1" x14ac:dyDescent="0.35">
      <c r="E12453" s="11" t="str">
        <f>IF(F12453="Primary Timing Controller","Timing",IF(F12453="Secondary Timing Controller","Timing",IF(F12453="Star","Ethernet",IF(F12453="Door Controller","Security Solution",IF(F12453="Elevator Controller","Security Solution",IF(F12453="Range Extender","Security Solution",IF(F12453="Dropbox","Standalone",IF(F12453="LF Exciter","Standalone",IF(OR(F12453="Monitor",F12453="Virtual Wall"),IF(VLOOKUP(H12453,IRDeviceDetails!$A$1:$B$10000,2,FALSE)=0,"Standalone",IF(ISNUMBER(MATCH(H12453,ConfigGrouping!$D$1:$D$10000,0)),"Primary","Secondary")),"")))))))))</f>
        <v/>
      </c>
    </row>
    <row r="12454" spans="5:5" ht="15" customHeight="1" x14ac:dyDescent="0.35">
      <c r="E12454" s="11" t="str">
        <f>IF(F12454="Primary Timing Controller","Timing",IF(F12454="Secondary Timing Controller","Timing",IF(F12454="Star","Ethernet",IF(F12454="Door Controller","Security Solution",IF(F12454="Elevator Controller","Security Solution",IF(F12454="Range Extender","Security Solution",IF(F12454="Dropbox","Standalone",IF(F12454="LF Exciter","Standalone",IF(OR(F12454="Monitor",F12454="Virtual Wall"),IF(VLOOKUP(H12454,IRDeviceDetails!$A$1:$B$10000,2,FALSE)=0,"Standalone",IF(ISNUMBER(MATCH(H12454,ConfigGrouping!$D$1:$D$10000,0)),"Primary","Secondary")),"")))))))))</f>
        <v/>
      </c>
    </row>
    <row r="12455" spans="5:5" ht="15" customHeight="1" x14ac:dyDescent="0.35">
      <c r="E12455" s="11" t="str">
        <f>IF(F12455="Primary Timing Controller","Timing",IF(F12455="Secondary Timing Controller","Timing",IF(F12455="Star","Ethernet",IF(F12455="Door Controller","Security Solution",IF(F12455="Elevator Controller","Security Solution",IF(F12455="Range Extender","Security Solution",IF(F12455="Dropbox","Standalone",IF(F12455="LF Exciter","Standalone",IF(OR(F12455="Monitor",F12455="Virtual Wall"),IF(VLOOKUP(H12455,IRDeviceDetails!$A$1:$B$10000,2,FALSE)=0,"Standalone",IF(ISNUMBER(MATCH(H12455,ConfigGrouping!$D$1:$D$10000,0)),"Primary","Secondary")),"")))))))))</f>
        <v/>
      </c>
    </row>
    <row r="12456" spans="5:5" ht="15" customHeight="1" x14ac:dyDescent="0.35">
      <c r="E12456" s="11" t="str">
        <f>IF(F12456="Primary Timing Controller","Timing",IF(F12456="Secondary Timing Controller","Timing",IF(F12456="Star","Ethernet",IF(F12456="Door Controller","Security Solution",IF(F12456="Elevator Controller","Security Solution",IF(F12456="Range Extender","Security Solution",IF(F12456="Dropbox","Standalone",IF(F12456="LF Exciter","Standalone",IF(OR(F12456="Monitor",F12456="Virtual Wall"),IF(VLOOKUP(H12456,IRDeviceDetails!$A$1:$B$10000,2,FALSE)=0,"Standalone",IF(ISNUMBER(MATCH(H12456,ConfigGrouping!$D$1:$D$10000,0)),"Primary","Secondary")),"")))))))))</f>
        <v/>
      </c>
    </row>
    <row r="12457" spans="5:5" ht="15" customHeight="1" x14ac:dyDescent="0.35">
      <c r="E12457" s="11" t="str">
        <f>IF(F12457="Primary Timing Controller","Timing",IF(F12457="Secondary Timing Controller","Timing",IF(F12457="Star","Ethernet",IF(F12457="Door Controller","Security Solution",IF(F12457="Elevator Controller","Security Solution",IF(F12457="Range Extender","Security Solution",IF(F12457="Dropbox","Standalone",IF(F12457="LF Exciter","Standalone",IF(OR(F12457="Monitor",F12457="Virtual Wall"),IF(VLOOKUP(H12457,IRDeviceDetails!$A$1:$B$10000,2,FALSE)=0,"Standalone",IF(ISNUMBER(MATCH(H12457,ConfigGrouping!$D$1:$D$10000,0)),"Primary","Secondary")),"")))))))))</f>
        <v/>
      </c>
    </row>
    <row r="12458" spans="5:5" ht="15" customHeight="1" x14ac:dyDescent="0.35">
      <c r="E12458" s="11" t="str">
        <f>IF(F12458="Primary Timing Controller","Timing",IF(F12458="Secondary Timing Controller","Timing",IF(F12458="Star","Ethernet",IF(F12458="Door Controller","Security Solution",IF(F12458="Elevator Controller","Security Solution",IF(F12458="Range Extender","Security Solution",IF(F12458="Dropbox","Standalone",IF(F12458="LF Exciter","Standalone",IF(OR(F12458="Monitor",F12458="Virtual Wall"),IF(VLOOKUP(H12458,IRDeviceDetails!$A$1:$B$10000,2,FALSE)=0,"Standalone",IF(ISNUMBER(MATCH(H12458,ConfigGrouping!$D$1:$D$10000,0)),"Primary","Secondary")),"")))))))))</f>
        <v/>
      </c>
    </row>
    <row r="12459" spans="5:5" ht="15" customHeight="1" x14ac:dyDescent="0.35">
      <c r="E12459" s="11" t="str">
        <f>IF(F12459="Primary Timing Controller","Timing",IF(F12459="Secondary Timing Controller","Timing",IF(F12459="Star","Ethernet",IF(F12459="Door Controller","Security Solution",IF(F12459="Elevator Controller","Security Solution",IF(F12459="Range Extender","Security Solution",IF(F12459="Dropbox","Standalone",IF(F12459="LF Exciter","Standalone",IF(OR(F12459="Monitor",F12459="Virtual Wall"),IF(VLOOKUP(H12459,IRDeviceDetails!$A$1:$B$10000,2,FALSE)=0,"Standalone",IF(ISNUMBER(MATCH(H12459,ConfigGrouping!$D$1:$D$10000,0)),"Primary","Secondary")),"")))))))))</f>
        <v/>
      </c>
    </row>
    <row r="12460" spans="5:5" ht="15" customHeight="1" x14ac:dyDescent="0.35">
      <c r="E12460" s="11" t="str">
        <f>IF(F12460="Primary Timing Controller","Timing",IF(F12460="Secondary Timing Controller","Timing",IF(F12460="Star","Ethernet",IF(F12460="Door Controller","Security Solution",IF(F12460="Elevator Controller","Security Solution",IF(F12460="Range Extender","Security Solution",IF(F12460="Dropbox","Standalone",IF(F12460="LF Exciter","Standalone",IF(OR(F12460="Monitor",F12460="Virtual Wall"),IF(VLOOKUP(H12460,IRDeviceDetails!$A$1:$B$10000,2,FALSE)=0,"Standalone",IF(ISNUMBER(MATCH(H12460,ConfigGrouping!$D$1:$D$10000,0)),"Primary","Secondary")),"")))))))))</f>
        <v/>
      </c>
    </row>
    <row r="12461" spans="5:5" ht="15" customHeight="1" x14ac:dyDescent="0.35">
      <c r="E12461" s="11" t="str">
        <f>IF(F12461="Primary Timing Controller","Timing",IF(F12461="Secondary Timing Controller","Timing",IF(F12461="Star","Ethernet",IF(F12461="Door Controller","Security Solution",IF(F12461="Elevator Controller","Security Solution",IF(F12461="Range Extender","Security Solution",IF(F12461="Dropbox","Standalone",IF(F12461="LF Exciter","Standalone",IF(OR(F12461="Monitor",F12461="Virtual Wall"),IF(VLOOKUP(H12461,IRDeviceDetails!$A$1:$B$10000,2,FALSE)=0,"Standalone",IF(ISNUMBER(MATCH(H12461,ConfigGrouping!$D$1:$D$10000,0)),"Primary","Secondary")),"")))))))))</f>
        <v/>
      </c>
    </row>
    <row r="12462" spans="5:5" ht="15" customHeight="1" x14ac:dyDescent="0.35">
      <c r="E12462" s="11" t="str">
        <f>IF(F12462="Primary Timing Controller","Timing",IF(F12462="Secondary Timing Controller","Timing",IF(F12462="Star","Ethernet",IF(F12462="Door Controller","Security Solution",IF(F12462="Elevator Controller","Security Solution",IF(F12462="Range Extender","Security Solution",IF(F12462="Dropbox","Standalone",IF(F12462="LF Exciter","Standalone",IF(OR(F12462="Monitor",F12462="Virtual Wall"),IF(VLOOKUP(H12462,IRDeviceDetails!$A$1:$B$10000,2,FALSE)=0,"Standalone",IF(ISNUMBER(MATCH(H12462,ConfigGrouping!$D$1:$D$10000,0)),"Primary","Secondary")),"")))))))))</f>
        <v/>
      </c>
    </row>
    <row r="12463" spans="5:5" ht="15" customHeight="1" x14ac:dyDescent="0.35">
      <c r="E12463" s="11" t="str">
        <f>IF(F12463="Primary Timing Controller","Timing",IF(F12463="Secondary Timing Controller","Timing",IF(F12463="Star","Ethernet",IF(F12463="Door Controller","Security Solution",IF(F12463="Elevator Controller","Security Solution",IF(F12463="Range Extender","Security Solution",IF(F12463="Dropbox","Standalone",IF(F12463="LF Exciter","Standalone",IF(OR(F12463="Monitor",F12463="Virtual Wall"),IF(VLOOKUP(H12463,IRDeviceDetails!$A$1:$B$10000,2,FALSE)=0,"Standalone",IF(ISNUMBER(MATCH(H12463,ConfigGrouping!$D$1:$D$10000,0)),"Primary","Secondary")),"")))))))))</f>
        <v/>
      </c>
    </row>
    <row r="12464" spans="5:5" ht="15" customHeight="1" x14ac:dyDescent="0.35">
      <c r="E12464" s="11" t="str">
        <f>IF(F12464="Primary Timing Controller","Timing",IF(F12464="Secondary Timing Controller","Timing",IF(F12464="Star","Ethernet",IF(F12464="Door Controller","Security Solution",IF(F12464="Elevator Controller","Security Solution",IF(F12464="Range Extender","Security Solution",IF(F12464="Dropbox","Standalone",IF(F12464="LF Exciter","Standalone",IF(OR(F12464="Monitor",F12464="Virtual Wall"),IF(VLOOKUP(H12464,IRDeviceDetails!$A$1:$B$10000,2,FALSE)=0,"Standalone",IF(ISNUMBER(MATCH(H12464,ConfigGrouping!$D$1:$D$10000,0)),"Primary","Secondary")),"")))))))))</f>
        <v/>
      </c>
    </row>
    <row r="12465" spans="5:5" ht="15" customHeight="1" x14ac:dyDescent="0.35">
      <c r="E12465" s="11" t="str">
        <f>IF(F12465="Primary Timing Controller","Timing",IF(F12465="Secondary Timing Controller","Timing",IF(F12465="Star","Ethernet",IF(F12465="Door Controller","Security Solution",IF(F12465="Elevator Controller","Security Solution",IF(F12465="Range Extender","Security Solution",IF(F12465="Dropbox","Standalone",IF(F12465="LF Exciter","Standalone",IF(OR(F12465="Monitor",F12465="Virtual Wall"),IF(VLOOKUP(H12465,IRDeviceDetails!$A$1:$B$10000,2,FALSE)=0,"Standalone",IF(ISNUMBER(MATCH(H12465,ConfigGrouping!$D$1:$D$10000,0)),"Primary","Secondary")),"")))))))))</f>
        <v/>
      </c>
    </row>
    <row r="12466" spans="5:5" ht="15" customHeight="1" x14ac:dyDescent="0.35">
      <c r="E12466" s="11" t="str">
        <f>IF(F12466="Primary Timing Controller","Timing",IF(F12466="Secondary Timing Controller","Timing",IF(F12466="Star","Ethernet",IF(F12466="Door Controller","Security Solution",IF(F12466="Elevator Controller","Security Solution",IF(F12466="Range Extender","Security Solution",IF(F12466="Dropbox","Standalone",IF(F12466="LF Exciter","Standalone",IF(OR(F12466="Monitor",F12466="Virtual Wall"),IF(VLOOKUP(H12466,IRDeviceDetails!$A$1:$B$10000,2,FALSE)=0,"Standalone",IF(ISNUMBER(MATCH(H12466,ConfigGrouping!$D$1:$D$10000,0)),"Primary","Secondary")),"")))))))))</f>
        <v/>
      </c>
    </row>
    <row r="12467" spans="5:5" ht="15" customHeight="1" x14ac:dyDescent="0.35">
      <c r="E12467" s="11" t="str">
        <f>IF(F12467="Primary Timing Controller","Timing",IF(F12467="Secondary Timing Controller","Timing",IF(F12467="Star","Ethernet",IF(F12467="Door Controller","Security Solution",IF(F12467="Elevator Controller","Security Solution",IF(F12467="Range Extender","Security Solution",IF(F12467="Dropbox","Standalone",IF(F12467="LF Exciter","Standalone",IF(OR(F12467="Monitor",F12467="Virtual Wall"),IF(VLOOKUP(H12467,IRDeviceDetails!$A$1:$B$10000,2,FALSE)=0,"Standalone",IF(ISNUMBER(MATCH(H12467,ConfigGrouping!$D$1:$D$10000,0)),"Primary","Secondary")),"")))))))))</f>
        <v/>
      </c>
    </row>
    <row r="12468" spans="5:5" ht="15" customHeight="1" x14ac:dyDescent="0.35">
      <c r="E12468" s="11" t="str">
        <f>IF(F12468="Primary Timing Controller","Timing",IF(F12468="Secondary Timing Controller","Timing",IF(F12468="Star","Ethernet",IF(F12468="Door Controller","Security Solution",IF(F12468="Elevator Controller","Security Solution",IF(F12468="Range Extender","Security Solution",IF(F12468="Dropbox","Standalone",IF(F12468="LF Exciter","Standalone",IF(OR(F12468="Monitor",F12468="Virtual Wall"),IF(VLOOKUP(H12468,IRDeviceDetails!$A$1:$B$10000,2,FALSE)=0,"Standalone",IF(ISNUMBER(MATCH(H12468,ConfigGrouping!$D$1:$D$10000,0)),"Primary","Secondary")),"")))))))))</f>
        <v/>
      </c>
    </row>
    <row r="12469" spans="5:5" ht="15" customHeight="1" x14ac:dyDescent="0.35">
      <c r="E12469" s="11" t="str">
        <f>IF(F12469="Primary Timing Controller","Timing",IF(F12469="Secondary Timing Controller","Timing",IF(F12469="Star","Ethernet",IF(F12469="Door Controller","Security Solution",IF(F12469="Elevator Controller","Security Solution",IF(F12469="Range Extender","Security Solution",IF(F12469="Dropbox","Standalone",IF(F12469="LF Exciter","Standalone",IF(OR(F12469="Monitor",F12469="Virtual Wall"),IF(VLOOKUP(H12469,IRDeviceDetails!$A$1:$B$10000,2,FALSE)=0,"Standalone",IF(ISNUMBER(MATCH(H12469,ConfigGrouping!$D$1:$D$10000,0)),"Primary","Secondary")),"")))))))))</f>
        <v/>
      </c>
    </row>
    <row r="12470" spans="5:5" ht="15" customHeight="1" x14ac:dyDescent="0.35">
      <c r="E12470" s="11" t="str">
        <f>IF(F12470="Primary Timing Controller","Timing",IF(F12470="Secondary Timing Controller","Timing",IF(F12470="Star","Ethernet",IF(F12470="Door Controller","Security Solution",IF(F12470="Elevator Controller","Security Solution",IF(F12470="Range Extender","Security Solution",IF(F12470="Dropbox","Standalone",IF(F12470="LF Exciter","Standalone",IF(OR(F12470="Monitor",F12470="Virtual Wall"),IF(VLOOKUP(H12470,IRDeviceDetails!$A$1:$B$10000,2,FALSE)=0,"Standalone",IF(ISNUMBER(MATCH(H12470,ConfigGrouping!$D$1:$D$10000,0)),"Primary","Secondary")),"")))))))))</f>
        <v/>
      </c>
    </row>
    <row r="12471" spans="5:5" ht="15" customHeight="1" x14ac:dyDescent="0.35">
      <c r="E12471" s="11" t="str">
        <f>IF(F12471="Primary Timing Controller","Timing",IF(F12471="Secondary Timing Controller","Timing",IF(F12471="Star","Ethernet",IF(F12471="Door Controller","Security Solution",IF(F12471="Elevator Controller","Security Solution",IF(F12471="Range Extender","Security Solution",IF(F12471="Dropbox","Standalone",IF(F12471="LF Exciter","Standalone",IF(OR(F12471="Monitor",F12471="Virtual Wall"),IF(VLOOKUP(H12471,IRDeviceDetails!$A$1:$B$10000,2,FALSE)=0,"Standalone",IF(ISNUMBER(MATCH(H12471,ConfigGrouping!$D$1:$D$10000,0)),"Primary","Secondary")),"")))))))))</f>
        <v/>
      </c>
    </row>
    <row r="12472" spans="5:5" ht="15" customHeight="1" x14ac:dyDescent="0.35">
      <c r="E12472" s="11" t="str">
        <f>IF(F12472="Primary Timing Controller","Timing",IF(F12472="Secondary Timing Controller","Timing",IF(F12472="Star","Ethernet",IF(F12472="Door Controller","Security Solution",IF(F12472="Elevator Controller","Security Solution",IF(F12472="Range Extender","Security Solution",IF(F12472="Dropbox","Standalone",IF(F12472="LF Exciter","Standalone",IF(OR(F12472="Monitor",F12472="Virtual Wall"),IF(VLOOKUP(H12472,IRDeviceDetails!$A$1:$B$10000,2,FALSE)=0,"Standalone",IF(ISNUMBER(MATCH(H12472,ConfigGrouping!$D$1:$D$10000,0)),"Primary","Secondary")),"")))))))))</f>
        <v/>
      </c>
    </row>
    <row r="12473" spans="5:5" ht="15" customHeight="1" x14ac:dyDescent="0.35">
      <c r="E12473" s="11" t="str">
        <f>IF(F12473="Primary Timing Controller","Timing",IF(F12473="Secondary Timing Controller","Timing",IF(F12473="Star","Ethernet",IF(F12473="Door Controller","Security Solution",IF(F12473="Elevator Controller","Security Solution",IF(F12473="Range Extender","Security Solution",IF(F12473="Dropbox","Standalone",IF(F12473="LF Exciter","Standalone",IF(OR(F12473="Monitor",F12473="Virtual Wall"),IF(VLOOKUP(H12473,IRDeviceDetails!$A$1:$B$10000,2,FALSE)=0,"Standalone",IF(ISNUMBER(MATCH(H12473,ConfigGrouping!$D$1:$D$10000,0)),"Primary","Secondary")),"")))))))))</f>
        <v/>
      </c>
    </row>
    <row r="12474" spans="5:5" ht="15" customHeight="1" x14ac:dyDescent="0.35">
      <c r="E12474" s="11" t="str">
        <f>IF(F12474="Primary Timing Controller","Timing",IF(F12474="Secondary Timing Controller","Timing",IF(F12474="Star","Ethernet",IF(F12474="Door Controller","Security Solution",IF(F12474="Elevator Controller","Security Solution",IF(F12474="Range Extender","Security Solution",IF(F12474="Dropbox","Standalone",IF(F12474="LF Exciter","Standalone",IF(OR(F12474="Monitor",F12474="Virtual Wall"),IF(VLOOKUP(H12474,IRDeviceDetails!$A$1:$B$10000,2,FALSE)=0,"Standalone",IF(ISNUMBER(MATCH(H12474,ConfigGrouping!$D$1:$D$10000,0)),"Primary","Secondary")),"")))))))))</f>
        <v/>
      </c>
    </row>
    <row r="12475" spans="5:5" ht="15" customHeight="1" x14ac:dyDescent="0.35">
      <c r="E12475" s="11" t="str">
        <f>IF(F12475="Primary Timing Controller","Timing",IF(F12475="Secondary Timing Controller","Timing",IF(F12475="Star","Ethernet",IF(F12475="Door Controller","Security Solution",IF(F12475="Elevator Controller","Security Solution",IF(F12475="Range Extender","Security Solution",IF(F12475="Dropbox","Standalone",IF(F12475="LF Exciter","Standalone",IF(OR(F12475="Monitor",F12475="Virtual Wall"),IF(VLOOKUP(H12475,IRDeviceDetails!$A$1:$B$10000,2,FALSE)=0,"Standalone",IF(ISNUMBER(MATCH(H12475,ConfigGrouping!$D$1:$D$10000,0)),"Primary","Secondary")),"")))))))))</f>
        <v/>
      </c>
    </row>
    <row r="12476" spans="5:5" ht="15" customHeight="1" x14ac:dyDescent="0.35">
      <c r="E12476" s="11" t="str">
        <f>IF(F12476="Primary Timing Controller","Timing",IF(F12476="Secondary Timing Controller","Timing",IF(F12476="Star","Ethernet",IF(F12476="Door Controller","Security Solution",IF(F12476="Elevator Controller","Security Solution",IF(F12476="Range Extender","Security Solution",IF(F12476="Dropbox","Standalone",IF(F12476="LF Exciter","Standalone",IF(OR(F12476="Monitor",F12476="Virtual Wall"),IF(VLOOKUP(H12476,IRDeviceDetails!$A$1:$B$10000,2,FALSE)=0,"Standalone",IF(ISNUMBER(MATCH(H12476,ConfigGrouping!$D$1:$D$10000,0)),"Primary","Secondary")),"")))))))))</f>
        <v/>
      </c>
    </row>
    <row r="12477" spans="5:5" ht="15" customHeight="1" x14ac:dyDescent="0.35">
      <c r="E12477" s="11" t="str">
        <f>IF(F12477="Primary Timing Controller","Timing",IF(F12477="Secondary Timing Controller","Timing",IF(F12477="Star","Ethernet",IF(F12477="Door Controller","Security Solution",IF(F12477="Elevator Controller","Security Solution",IF(F12477="Range Extender","Security Solution",IF(F12477="Dropbox","Standalone",IF(F12477="LF Exciter","Standalone",IF(OR(F12477="Monitor",F12477="Virtual Wall"),IF(VLOOKUP(H12477,IRDeviceDetails!$A$1:$B$10000,2,FALSE)=0,"Standalone",IF(ISNUMBER(MATCH(H12477,ConfigGrouping!$D$1:$D$10000,0)),"Primary","Secondary")),"")))))))))</f>
        <v/>
      </c>
    </row>
    <row r="12478" spans="5:5" ht="15" customHeight="1" x14ac:dyDescent="0.35">
      <c r="E12478" s="11" t="str">
        <f>IF(F12478="Primary Timing Controller","Timing",IF(F12478="Secondary Timing Controller","Timing",IF(F12478="Star","Ethernet",IF(F12478="Door Controller","Security Solution",IF(F12478="Elevator Controller","Security Solution",IF(F12478="Range Extender","Security Solution",IF(F12478="Dropbox","Standalone",IF(F12478="LF Exciter","Standalone",IF(OR(F12478="Monitor",F12478="Virtual Wall"),IF(VLOOKUP(H12478,IRDeviceDetails!$A$1:$B$10000,2,FALSE)=0,"Standalone",IF(ISNUMBER(MATCH(H12478,ConfigGrouping!$D$1:$D$10000,0)),"Primary","Secondary")),"")))))))))</f>
        <v/>
      </c>
    </row>
    <row r="12479" spans="5:5" ht="15" customHeight="1" x14ac:dyDescent="0.35">
      <c r="E12479" s="11" t="str">
        <f>IF(F12479="Primary Timing Controller","Timing",IF(F12479="Secondary Timing Controller","Timing",IF(F12479="Star","Ethernet",IF(F12479="Door Controller","Security Solution",IF(F12479="Elevator Controller","Security Solution",IF(F12479="Range Extender","Security Solution",IF(F12479="Dropbox","Standalone",IF(F12479="LF Exciter","Standalone",IF(OR(F12479="Monitor",F12479="Virtual Wall"),IF(VLOOKUP(H12479,IRDeviceDetails!$A$1:$B$10000,2,FALSE)=0,"Standalone",IF(ISNUMBER(MATCH(H12479,ConfigGrouping!$D$1:$D$10000,0)),"Primary","Secondary")),"")))))))))</f>
        <v/>
      </c>
    </row>
    <row r="12480" spans="5:5" ht="15" customHeight="1" x14ac:dyDescent="0.35">
      <c r="E12480" s="11" t="str">
        <f>IF(F12480="Primary Timing Controller","Timing",IF(F12480="Secondary Timing Controller","Timing",IF(F12480="Star","Ethernet",IF(F12480="Door Controller","Security Solution",IF(F12480="Elevator Controller","Security Solution",IF(F12480="Range Extender","Security Solution",IF(F12480="Dropbox","Standalone",IF(F12480="LF Exciter","Standalone",IF(OR(F12480="Monitor",F12480="Virtual Wall"),IF(VLOOKUP(H12480,IRDeviceDetails!$A$1:$B$10000,2,FALSE)=0,"Standalone",IF(ISNUMBER(MATCH(H12480,ConfigGrouping!$D$1:$D$10000,0)),"Primary","Secondary")),"")))))))))</f>
        <v/>
      </c>
    </row>
    <row r="12481" spans="5:5" ht="15" customHeight="1" x14ac:dyDescent="0.35">
      <c r="E12481" s="11" t="str">
        <f>IF(F12481="Primary Timing Controller","Timing",IF(F12481="Secondary Timing Controller","Timing",IF(F12481="Star","Ethernet",IF(F12481="Door Controller","Security Solution",IF(F12481="Elevator Controller","Security Solution",IF(F12481="Range Extender","Security Solution",IF(F12481="Dropbox","Standalone",IF(F12481="LF Exciter","Standalone",IF(OR(F12481="Monitor",F12481="Virtual Wall"),IF(VLOOKUP(H12481,IRDeviceDetails!$A$1:$B$10000,2,FALSE)=0,"Standalone",IF(ISNUMBER(MATCH(H12481,ConfigGrouping!$D$1:$D$10000,0)),"Primary","Secondary")),"")))))))))</f>
        <v/>
      </c>
    </row>
    <row r="12482" spans="5:5" ht="15" customHeight="1" x14ac:dyDescent="0.35">
      <c r="E12482" s="11" t="str">
        <f>IF(F12482="Primary Timing Controller","Timing",IF(F12482="Secondary Timing Controller","Timing",IF(F12482="Star","Ethernet",IF(F12482="Door Controller","Security Solution",IF(F12482="Elevator Controller","Security Solution",IF(F12482="Range Extender","Security Solution",IF(F12482="Dropbox","Standalone",IF(F12482="LF Exciter","Standalone",IF(OR(F12482="Monitor",F12482="Virtual Wall"),IF(VLOOKUP(H12482,IRDeviceDetails!$A$1:$B$10000,2,FALSE)=0,"Standalone",IF(ISNUMBER(MATCH(H12482,ConfigGrouping!$D$1:$D$10000,0)),"Primary","Secondary")),"")))))))))</f>
        <v/>
      </c>
    </row>
    <row r="12483" spans="5:5" ht="15" customHeight="1" x14ac:dyDescent="0.35">
      <c r="E12483" s="11" t="str">
        <f>IF(F12483="Primary Timing Controller","Timing",IF(F12483="Secondary Timing Controller","Timing",IF(F12483="Star","Ethernet",IF(F12483="Door Controller","Security Solution",IF(F12483="Elevator Controller","Security Solution",IF(F12483="Range Extender","Security Solution",IF(F12483="Dropbox","Standalone",IF(F12483="LF Exciter","Standalone",IF(OR(F12483="Monitor",F12483="Virtual Wall"),IF(VLOOKUP(H12483,IRDeviceDetails!$A$1:$B$10000,2,FALSE)=0,"Standalone",IF(ISNUMBER(MATCH(H12483,ConfigGrouping!$D$1:$D$10000,0)),"Primary","Secondary")),"")))))))))</f>
        <v/>
      </c>
    </row>
    <row r="12484" spans="5:5" ht="15" customHeight="1" x14ac:dyDescent="0.35">
      <c r="E12484" s="11" t="str">
        <f>IF(F12484="Primary Timing Controller","Timing",IF(F12484="Secondary Timing Controller","Timing",IF(F12484="Star","Ethernet",IF(F12484="Door Controller","Security Solution",IF(F12484="Elevator Controller","Security Solution",IF(F12484="Range Extender","Security Solution",IF(F12484="Dropbox","Standalone",IF(F12484="LF Exciter","Standalone",IF(OR(F12484="Monitor",F12484="Virtual Wall"),IF(VLOOKUP(H12484,IRDeviceDetails!$A$1:$B$10000,2,FALSE)=0,"Standalone",IF(ISNUMBER(MATCH(H12484,ConfigGrouping!$D$1:$D$10000,0)),"Primary","Secondary")),"")))))))))</f>
        <v/>
      </c>
    </row>
    <row r="12485" spans="5:5" ht="15" customHeight="1" x14ac:dyDescent="0.35">
      <c r="E12485" s="11" t="str">
        <f>IF(F12485="Primary Timing Controller","Timing",IF(F12485="Secondary Timing Controller","Timing",IF(F12485="Star","Ethernet",IF(F12485="Door Controller","Security Solution",IF(F12485="Elevator Controller","Security Solution",IF(F12485="Range Extender","Security Solution",IF(F12485="Dropbox","Standalone",IF(F12485="LF Exciter","Standalone",IF(OR(F12485="Monitor",F12485="Virtual Wall"),IF(VLOOKUP(H12485,IRDeviceDetails!$A$1:$B$10000,2,FALSE)=0,"Standalone",IF(ISNUMBER(MATCH(H12485,ConfigGrouping!$D$1:$D$10000,0)),"Primary","Secondary")),"")))))))))</f>
        <v/>
      </c>
    </row>
    <row r="12486" spans="5:5" ht="15" customHeight="1" x14ac:dyDescent="0.35">
      <c r="E12486" s="11" t="str">
        <f>IF(F12486="Primary Timing Controller","Timing",IF(F12486="Secondary Timing Controller","Timing",IF(F12486="Star","Ethernet",IF(F12486="Door Controller","Security Solution",IF(F12486="Elevator Controller","Security Solution",IF(F12486="Range Extender","Security Solution",IF(F12486="Dropbox","Standalone",IF(F12486="LF Exciter","Standalone",IF(OR(F12486="Monitor",F12486="Virtual Wall"),IF(VLOOKUP(H12486,IRDeviceDetails!$A$1:$B$10000,2,FALSE)=0,"Standalone",IF(ISNUMBER(MATCH(H12486,ConfigGrouping!$D$1:$D$10000,0)),"Primary","Secondary")),"")))))))))</f>
        <v/>
      </c>
    </row>
    <row r="12487" spans="5:5" ht="15" customHeight="1" x14ac:dyDescent="0.35">
      <c r="E12487" s="11" t="str">
        <f>IF(F12487="Primary Timing Controller","Timing",IF(F12487="Secondary Timing Controller","Timing",IF(F12487="Star","Ethernet",IF(F12487="Door Controller","Security Solution",IF(F12487="Elevator Controller","Security Solution",IF(F12487="Range Extender","Security Solution",IF(F12487="Dropbox","Standalone",IF(F12487="LF Exciter","Standalone",IF(OR(F12487="Monitor",F12487="Virtual Wall"),IF(VLOOKUP(H12487,IRDeviceDetails!$A$1:$B$10000,2,FALSE)=0,"Standalone",IF(ISNUMBER(MATCH(H12487,ConfigGrouping!$D$1:$D$10000,0)),"Primary","Secondary")),"")))))))))</f>
        <v/>
      </c>
    </row>
    <row r="12488" spans="5:5" ht="15" customHeight="1" x14ac:dyDescent="0.35">
      <c r="E12488" s="11" t="str">
        <f>IF(F12488="Primary Timing Controller","Timing",IF(F12488="Secondary Timing Controller","Timing",IF(F12488="Star","Ethernet",IF(F12488="Door Controller","Security Solution",IF(F12488="Elevator Controller","Security Solution",IF(F12488="Range Extender","Security Solution",IF(F12488="Dropbox","Standalone",IF(F12488="LF Exciter","Standalone",IF(OR(F12488="Monitor",F12488="Virtual Wall"),IF(VLOOKUP(H12488,IRDeviceDetails!$A$1:$B$10000,2,FALSE)=0,"Standalone",IF(ISNUMBER(MATCH(H12488,ConfigGrouping!$D$1:$D$10000,0)),"Primary","Secondary")),"")))))))))</f>
        <v/>
      </c>
    </row>
    <row r="12489" spans="5:5" ht="15" customHeight="1" x14ac:dyDescent="0.35">
      <c r="E12489" s="11" t="str">
        <f>IF(F12489="Primary Timing Controller","Timing",IF(F12489="Secondary Timing Controller","Timing",IF(F12489="Star","Ethernet",IF(F12489="Door Controller","Security Solution",IF(F12489="Elevator Controller","Security Solution",IF(F12489="Range Extender","Security Solution",IF(F12489="Dropbox","Standalone",IF(F12489="LF Exciter","Standalone",IF(OR(F12489="Monitor",F12489="Virtual Wall"),IF(VLOOKUP(H12489,IRDeviceDetails!$A$1:$B$10000,2,FALSE)=0,"Standalone",IF(ISNUMBER(MATCH(H12489,ConfigGrouping!$D$1:$D$10000,0)),"Primary","Secondary")),"")))))))))</f>
        <v/>
      </c>
    </row>
    <row r="12490" spans="5:5" ht="15" customHeight="1" x14ac:dyDescent="0.35">
      <c r="E12490" s="11" t="str">
        <f>IF(F12490="Primary Timing Controller","Timing",IF(F12490="Secondary Timing Controller","Timing",IF(F12490="Star","Ethernet",IF(F12490="Door Controller","Security Solution",IF(F12490="Elevator Controller","Security Solution",IF(F12490="Range Extender","Security Solution",IF(F12490="Dropbox","Standalone",IF(F12490="LF Exciter","Standalone",IF(OR(F12490="Monitor",F12490="Virtual Wall"),IF(VLOOKUP(H12490,IRDeviceDetails!$A$1:$B$10000,2,FALSE)=0,"Standalone",IF(ISNUMBER(MATCH(H12490,ConfigGrouping!$D$1:$D$10000,0)),"Primary","Secondary")),"")))))))))</f>
        <v/>
      </c>
    </row>
    <row r="12491" spans="5:5" ht="15" customHeight="1" x14ac:dyDescent="0.35">
      <c r="E12491" s="11" t="str">
        <f>IF(F12491="Primary Timing Controller","Timing",IF(F12491="Secondary Timing Controller","Timing",IF(F12491="Star","Ethernet",IF(F12491="Door Controller","Security Solution",IF(F12491="Elevator Controller","Security Solution",IF(F12491="Range Extender","Security Solution",IF(F12491="Dropbox","Standalone",IF(F12491="LF Exciter","Standalone",IF(OR(F12491="Monitor",F12491="Virtual Wall"),IF(VLOOKUP(H12491,IRDeviceDetails!$A$1:$B$10000,2,FALSE)=0,"Standalone",IF(ISNUMBER(MATCH(H12491,ConfigGrouping!$D$1:$D$10000,0)),"Primary","Secondary")),"")))))))))</f>
        <v/>
      </c>
    </row>
    <row r="12492" spans="5:5" ht="15" customHeight="1" x14ac:dyDescent="0.35">
      <c r="E12492" s="11" t="str">
        <f>IF(F12492="Primary Timing Controller","Timing",IF(F12492="Secondary Timing Controller","Timing",IF(F12492="Star","Ethernet",IF(F12492="Door Controller","Security Solution",IF(F12492="Elevator Controller","Security Solution",IF(F12492="Range Extender","Security Solution",IF(F12492="Dropbox","Standalone",IF(F12492="LF Exciter","Standalone",IF(OR(F12492="Monitor",F12492="Virtual Wall"),IF(VLOOKUP(H12492,IRDeviceDetails!$A$1:$B$10000,2,FALSE)=0,"Standalone",IF(ISNUMBER(MATCH(H12492,ConfigGrouping!$D$1:$D$10000,0)),"Primary","Secondary")),"")))))))))</f>
        <v/>
      </c>
    </row>
    <row r="12493" spans="5:5" ht="15" customHeight="1" x14ac:dyDescent="0.35">
      <c r="E12493" s="11" t="str">
        <f>IF(F12493="Primary Timing Controller","Timing",IF(F12493="Secondary Timing Controller","Timing",IF(F12493="Star","Ethernet",IF(F12493="Door Controller","Security Solution",IF(F12493="Elevator Controller","Security Solution",IF(F12493="Range Extender","Security Solution",IF(F12493="Dropbox","Standalone",IF(F12493="LF Exciter","Standalone",IF(OR(F12493="Monitor",F12493="Virtual Wall"),IF(VLOOKUP(H12493,IRDeviceDetails!$A$1:$B$10000,2,FALSE)=0,"Standalone",IF(ISNUMBER(MATCH(H12493,ConfigGrouping!$D$1:$D$10000,0)),"Primary","Secondary")),"")))))))))</f>
        <v/>
      </c>
    </row>
    <row r="12494" spans="5:5" ht="15" customHeight="1" x14ac:dyDescent="0.35">
      <c r="E12494" s="11" t="str">
        <f>IF(F12494="Primary Timing Controller","Timing",IF(F12494="Secondary Timing Controller","Timing",IF(F12494="Star","Ethernet",IF(F12494="Door Controller","Security Solution",IF(F12494="Elevator Controller","Security Solution",IF(F12494="Range Extender","Security Solution",IF(F12494="Dropbox","Standalone",IF(F12494="LF Exciter","Standalone",IF(OR(F12494="Monitor",F12494="Virtual Wall"),IF(VLOOKUP(H12494,IRDeviceDetails!$A$1:$B$10000,2,FALSE)=0,"Standalone",IF(ISNUMBER(MATCH(H12494,ConfigGrouping!$D$1:$D$10000,0)),"Primary","Secondary")),"")))))))))</f>
        <v/>
      </c>
    </row>
    <row r="12495" spans="5:5" ht="15" customHeight="1" x14ac:dyDescent="0.35">
      <c r="E12495" s="11" t="str">
        <f>IF(F12495="Primary Timing Controller","Timing",IF(F12495="Secondary Timing Controller","Timing",IF(F12495="Star","Ethernet",IF(F12495="Door Controller","Security Solution",IF(F12495="Elevator Controller","Security Solution",IF(F12495="Range Extender","Security Solution",IF(F12495="Dropbox","Standalone",IF(F12495="LF Exciter","Standalone",IF(OR(F12495="Monitor",F12495="Virtual Wall"),IF(VLOOKUP(H12495,IRDeviceDetails!$A$1:$B$10000,2,FALSE)=0,"Standalone",IF(ISNUMBER(MATCH(H12495,ConfigGrouping!$D$1:$D$10000,0)),"Primary","Secondary")),"")))))))))</f>
        <v/>
      </c>
    </row>
    <row r="12496" spans="5:5" ht="15" customHeight="1" x14ac:dyDescent="0.35">
      <c r="E12496" s="11" t="str">
        <f>IF(F12496="Primary Timing Controller","Timing",IF(F12496="Secondary Timing Controller","Timing",IF(F12496="Star","Ethernet",IF(F12496="Door Controller","Security Solution",IF(F12496="Elevator Controller","Security Solution",IF(F12496="Range Extender","Security Solution",IF(F12496="Dropbox","Standalone",IF(F12496="LF Exciter","Standalone",IF(OR(F12496="Monitor",F12496="Virtual Wall"),IF(VLOOKUP(H12496,IRDeviceDetails!$A$1:$B$10000,2,FALSE)=0,"Standalone",IF(ISNUMBER(MATCH(H12496,ConfigGrouping!$D$1:$D$10000,0)),"Primary","Secondary")),"")))))))))</f>
        <v/>
      </c>
    </row>
    <row r="12497" spans="5:5" ht="15" customHeight="1" x14ac:dyDescent="0.35">
      <c r="E12497" s="11" t="str">
        <f>IF(F12497="Primary Timing Controller","Timing",IF(F12497="Secondary Timing Controller","Timing",IF(F12497="Star","Ethernet",IF(F12497="Door Controller","Security Solution",IF(F12497="Elevator Controller","Security Solution",IF(F12497="Range Extender","Security Solution",IF(F12497="Dropbox","Standalone",IF(F12497="LF Exciter","Standalone",IF(OR(F12497="Monitor",F12497="Virtual Wall"),IF(VLOOKUP(H12497,IRDeviceDetails!$A$1:$B$10000,2,FALSE)=0,"Standalone",IF(ISNUMBER(MATCH(H12497,ConfigGrouping!$D$1:$D$10000,0)),"Primary","Secondary")),"")))))))))</f>
        <v/>
      </c>
    </row>
    <row r="12498" spans="5:5" ht="15" customHeight="1" x14ac:dyDescent="0.35">
      <c r="E12498" s="11" t="str">
        <f>IF(F12498="Primary Timing Controller","Timing",IF(F12498="Secondary Timing Controller","Timing",IF(F12498="Star","Ethernet",IF(F12498="Door Controller","Security Solution",IF(F12498="Elevator Controller","Security Solution",IF(F12498="Range Extender","Security Solution",IF(F12498="Dropbox","Standalone",IF(F12498="LF Exciter","Standalone",IF(OR(F12498="Monitor",F12498="Virtual Wall"),IF(VLOOKUP(H12498,IRDeviceDetails!$A$1:$B$10000,2,FALSE)=0,"Standalone",IF(ISNUMBER(MATCH(H12498,ConfigGrouping!$D$1:$D$10000,0)),"Primary","Secondary")),"")))))))))</f>
        <v/>
      </c>
    </row>
    <row r="12499" spans="5:5" ht="15" customHeight="1" x14ac:dyDescent="0.35">
      <c r="E12499" s="11" t="str">
        <f>IF(F12499="Primary Timing Controller","Timing",IF(F12499="Secondary Timing Controller","Timing",IF(F12499="Star","Ethernet",IF(F12499="Door Controller","Security Solution",IF(F12499="Elevator Controller","Security Solution",IF(F12499="Range Extender","Security Solution",IF(F12499="Dropbox","Standalone",IF(F12499="LF Exciter","Standalone",IF(OR(F12499="Monitor",F12499="Virtual Wall"),IF(VLOOKUP(H12499,IRDeviceDetails!$A$1:$B$10000,2,FALSE)=0,"Standalone",IF(ISNUMBER(MATCH(H12499,ConfigGrouping!$D$1:$D$10000,0)),"Primary","Secondary")),"")))))))))</f>
        <v/>
      </c>
    </row>
    <row r="12500" spans="5:5" ht="15" customHeight="1" x14ac:dyDescent="0.35">
      <c r="E12500" s="11" t="str">
        <f>IF(F12500="Primary Timing Controller","Timing",IF(F12500="Secondary Timing Controller","Timing",IF(F12500="Star","Ethernet",IF(F12500="Door Controller","Security Solution",IF(F12500="Elevator Controller","Security Solution",IF(F12500="Range Extender","Security Solution",IF(F12500="Dropbox","Standalone",IF(F12500="LF Exciter","Standalone",IF(OR(F12500="Monitor",F12500="Virtual Wall"),IF(VLOOKUP(H12500,IRDeviceDetails!$A$1:$B$10000,2,FALSE)=0,"Standalone",IF(ISNUMBER(MATCH(H12500,ConfigGrouping!$D$1:$D$10000,0)),"Primary","Secondary")),"")))))))))</f>
        <v/>
      </c>
    </row>
    <row r="12501" spans="5:5" ht="15" customHeight="1" x14ac:dyDescent="0.35">
      <c r="E12501" s="11" t="str">
        <f>IF(F12501="Primary Timing Controller","Timing",IF(F12501="Secondary Timing Controller","Timing",IF(F12501="Star","Ethernet",IF(F12501="Door Controller","Security Solution",IF(F12501="Elevator Controller","Security Solution",IF(F12501="Range Extender","Security Solution",IF(F12501="Dropbox","Standalone",IF(F12501="LF Exciter","Standalone",IF(OR(F12501="Monitor",F12501="Virtual Wall"),IF(VLOOKUP(H12501,IRDeviceDetails!$A$1:$B$10000,2,FALSE)=0,"Standalone",IF(ISNUMBER(MATCH(H12501,ConfigGrouping!$D$1:$D$10000,0)),"Primary","Secondary")),"")))))))))</f>
        <v/>
      </c>
    </row>
    <row r="12502" spans="5:5" ht="15" customHeight="1" x14ac:dyDescent="0.35">
      <c r="E12502" s="11" t="str">
        <f>IF(F12502="Primary Timing Controller","Timing",IF(F12502="Secondary Timing Controller","Timing",IF(F12502="Star","Ethernet",IF(F12502="Door Controller","Security Solution",IF(F12502="Elevator Controller","Security Solution",IF(F12502="Range Extender","Security Solution",IF(F12502="Dropbox","Standalone",IF(F12502="LF Exciter","Standalone",IF(OR(F12502="Monitor",F12502="Virtual Wall"),IF(VLOOKUP(H12502,IRDeviceDetails!$A$1:$B$10000,2,FALSE)=0,"Standalone",IF(ISNUMBER(MATCH(H12502,ConfigGrouping!$D$1:$D$10000,0)),"Primary","Secondary")),"")))))))))</f>
        <v/>
      </c>
    </row>
    <row r="12503" spans="5:5" ht="15" customHeight="1" x14ac:dyDescent="0.35">
      <c r="E12503" s="11" t="str">
        <f>IF(F12503="Primary Timing Controller","Timing",IF(F12503="Secondary Timing Controller","Timing",IF(F12503="Star","Ethernet",IF(F12503="Door Controller","Security Solution",IF(F12503="Elevator Controller","Security Solution",IF(F12503="Range Extender","Security Solution",IF(F12503="Dropbox","Standalone",IF(F12503="LF Exciter","Standalone",IF(OR(F12503="Monitor",F12503="Virtual Wall"),IF(VLOOKUP(H12503,IRDeviceDetails!$A$1:$B$10000,2,FALSE)=0,"Standalone",IF(ISNUMBER(MATCH(H12503,ConfigGrouping!$D$1:$D$10000,0)),"Primary","Secondary")),"")))))))))</f>
        <v/>
      </c>
    </row>
    <row r="12504" spans="5:5" ht="15" customHeight="1" x14ac:dyDescent="0.35">
      <c r="E12504" s="11" t="str">
        <f>IF(F12504="Primary Timing Controller","Timing",IF(F12504="Secondary Timing Controller","Timing",IF(F12504="Star","Ethernet",IF(F12504="Door Controller","Security Solution",IF(F12504="Elevator Controller","Security Solution",IF(F12504="Range Extender","Security Solution",IF(F12504="Dropbox","Standalone",IF(F12504="LF Exciter","Standalone",IF(OR(F12504="Monitor",F12504="Virtual Wall"),IF(VLOOKUP(H12504,IRDeviceDetails!$A$1:$B$10000,2,FALSE)=0,"Standalone",IF(ISNUMBER(MATCH(H12504,ConfigGrouping!$D$1:$D$10000,0)),"Primary","Secondary")),"")))))))))</f>
        <v/>
      </c>
    </row>
    <row r="12505" spans="5:5" ht="15" customHeight="1" x14ac:dyDescent="0.35">
      <c r="E12505" s="11" t="str">
        <f>IF(F12505="Primary Timing Controller","Timing",IF(F12505="Secondary Timing Controller","Timing",IF(F12505="Star","Ethernet",IF(F12505="Door Controller","Security Solution",IF(F12505="Elevator Controller","Security Solution",IF(F12505="Range Extender","Security Solution",IF(F12505="Dropbox","Standalone",IF(F12505="LF Exciter","Standalone",IF(OR(F12505="Monitor",F12505="Virtual Wall"),IF(VLOOKUP(H12505,IRDeviceDetails!$A$1:$B$10000,2,FALSE)=0,"Standalone",IF(ISNUMBER(MATCH(H12505,ConfigGrouping!$D$1:$D$10000,0)),"Primary","Secondary")),"")))))))))</f>
        <v/>
      </c>
    </row>
    <row r="12506" spans="5:5" ht="15" customHeight="1" x14ac:dyDescent="0.35">
      <c r="E12506" s="11" t="str">
        <f>IF(F12506="Primary Timing Controller","Timing",IF(F12506="Secondary Timing Controller","Timing",IF(F12506="Star","Ethernet",IF(F12506="Door Controller","Security Solution",IF(F12506="Elevator Controller","Security Solution",IF(F12506="Range Extender","Security Solution",IF(F12506="Dropbox","Standalone",IF(F12506="LF Exciter","Standalone",IF(OR(F12506="Monitor",F12506="Virtual Wall"),IF(VLOOKUP(H12506,IRDeviceDetails!$A$1:$B$10000,2,FALSE)=0,"Standalone",IF(ISNUMBER(MATCH(H12506,ConfigGrouping!$D$1:$D$10000,0)),"Primary","Secondary")),"")))))))))</f>
        <v/>
      </c>
    </row>
    <row r="12507" spans="5:5" ht="15" customHeight="1" x14ac:dyDescent="0.35">
      <c r="E12507" s="11" t="str">
        <f>IF(F12507="Primary Timing Controller","Timing",IF(F12507="Secondary Timing Controller","Timing",IF(F12507="Star","Ethernet",IF(F12507="Door Controller","Security Solution",IF(F12507="Elevator Controller","Security Solution",IF(F12507="Range Extender","Security Solution",IF(F12507="Dropbox","Standalone",IF(F12507="LF Exciter","Standalone",IF(OR(F12507="Monitor",F12507="Virtual Wall"),IF(VLOOKUP(H12507,IRDeviceDetails!$A$1:$B$10000,2,FALSE)=0,"Standalone",IF(ISNUMBER(MATCH(H12507,ConfigGrouping!$D$1:$D$10000,0)),"Primary","Secondary")),"")))))))))</f>
        <v/>
      </c>
    </row>
    <row r="12508" spans="5:5" ht="15" customHeight="1" x14ac:dyDescent="0.35">
      <c r="E12508" s="11" t="str">
        <f>IF(F12508="Primary Timing Controller","Timing",IF(F12508="Secondary Timing Controller","Timing",IF(F12508="Star","Ethernet",IF(F12508="Door Controller","Security Solution",IF(F12508="Elevator Controller","Security Solution",IF(F12508="Range Extender","Security Solution",IF(F12508="Dropbox","Standalone",IF(F12508="LF Exciter","Standalone",IF(OR(F12508="Monitor",F12508="Virtual Wall"),IF(VLOOKUP(H12508,IRDeviceDetails!$A$1:$B$10000,2,FALSE)=0,"Standalone",IF(ISNUMBER(MATCH(H12508,ConfigGrouping!$D$1:$D$10000,0)),"Primary","Secondary")),"")))))))))</f>
        <v/>
      </c>
    </row>
    <row r="12509" spans="5:5" ht="15" customHeight="1" x14ac:dyDescent="0.35">
      <c r="E12509" s="11" t="str">
        <f>IF(F12509="Primary Timing Controller","Timing",IF(F12509="Secondary Timing Controller","Timing",IF(F12509="Star","Ethernet",IF(F12509="Door Controller","Security Solution",IF(F12509="Elevator Controller","Security Solution",IF(F12509="Range Extender","Security Solution",IF(F12509="Dropbox","Standalone",IF(F12509="LF Exciter","Standalone",IF(OR(F12509="Monitor",F12509="Virtual Wall"),IF(VLOOKUP(H12509,IRDeviceDetails!$A$1:$B$10000,2,FALSE)=0,"Standalone",IF(ISNUMBER(MATCH(H12509,ConfigGrouping!$D$1:$D$10000,0)),"Primary","Secondary")),"")))))))))</f>
        <v/>
      </c>
    </row>
    <row r="12510" spans="5:5" ht="15" customHeight="1" x14ac:dyDescent="0.35">
      <c r="E12510" s="11" t="str">
        <f>IF(F12510="Primary Timing Controller","Timing",IF(F12510="Secondary Timing Controller","Timing",IF(F12510="Star","Ethernet",IF(F12510="Door Controller","Security Solution",IF(F12510="Elevator Controller","Security Solution",IF(F12510="Range Extender","Security Solution",IF(F12510="Dropbox","Standalone",IF(F12510="LF Exciter","Standalone",IF(OR(F12510="Monitor",F12510="Virtual Wall"),IF(VLOOKUP(H12510,IRDeviceDetails!$A$1:$B$10000,2,FALSE)=0,"Standalone",IF(ISNUMBER(MATCH(H12510,ConfigGrouping!$D$1:$D$10000,0)),"Primary","Secondary")),"")))))))))</f>
        <v/>
      </c>
    </row>
    <row r="12511" spans="5:5" ht="15" customHeight="1" x14ac:dyDescent="0.35">
      <c r="E12511" s="11" t="str">
        <f>IF(F12511="Primary Timing Controller","Timing",IF(F12511="Secondary Timing Controller","Timing",IF(F12511="Star","Ethernet",IF(F12511="Door Controller","Security Solution",IF(F12511="Elevator Controller","Security Solution",IF(F12511="Range Extender","Security Solution",IF(F12511="Dropbox","Standalone",IF(F12511="LF Exciter","Standalone",IF(OR(F12511="Monitor",F12511="Virtual Wall"),IF(VLOOKUP(H12511,IRDeviceDetails!$A$1:$B$10000,2,FALSE)=0,"Standalone",IF(ISNUMBER(MATCH(H12511,ConfigGrouping!$D$1:$D$10000,0)),"Primary","Secondary")),"")))))))))</f>
        <v/>
      </c>
    </row>
    <row r="12512" spans="5:5" ht="15" customHeight="1" x14ac:dyDescent="0.35">
      <c r="E12512" s="11" t="str">
        <f>IF(F12512="Primary Timing Controller","Timing",IF(F12512="Secondary Timing Controller","Timing",IF(F12512="Star","Ethernet",IF(F12512="Door Controller","Security Solution",IF(F12512="Elevator Controller","Security Solution",IF(F12512="Range Extender","Security Solution",IF(F12512="Dropbox","Standalone",IF(F12512="LF Exciter","Standalone",IF(OR(F12512="Monitor",F12512="Virtual Wall"),IF(VLOOKUP(H12512,IRDeviceDetails!$A$1:$B$10000,2,FALSE)=0,"Standalone",IF(ISNUMBER(MATCH(H12512,ConfigGrouping!$D$1:$D$10000,0)),"Primary","Secondary")),"")))))))))</f>
        <v/>
      </c>
    </row>
    <row r="12513" spans="5:5" ht="15" customHeight="1" x14ac:dyDescent="0.35">
      <c r="E12513" s="11" t="str">
        <f>IF(F12513="Primary Timing Controller","Timing",IF(F12513="Secondary Timing Controller","Timing",IF(F12513="Star","Ethernet",IF(F12513="Door Controller","Security Solution",IF(F12513="Elevator Controller","Security Solution",IF(F12513="Range Extender","Security Solution",IF(F12513="Dropbox","Standalone",IF(F12513="LF Exciter","Standalone",IF(OR(F12513="Monitor",F12513="Virtual Wall"),IF(VLOOKUP(H12513,IRDeviceDetails!$A$1:$B$10000,2,FALSE)=0,"Standalone",IF(ISNUMBER(MATCH(H12513,ConfigGrouping!$D$1:$D$10000,0)),"Primary","Secondary")),"")))))))))</f>
        <v/>
      </c>
    </row>
    <row r="12514" spans="5:5" ht="15" customHeight="1" x14ac:dyDescent="0.35">
      <c r="E12514" s="11" t="str">
        <f>IF(F12514="Primary Timing Controller","Timing",IF(F12514="Secondary Timing Controller","Timing",IF(F12514="Star","Ethernet",IF(F12514="Door Controller","Security Solution",IF(F12514="Elevator Controller","Security Solution",IF(F12514="Range Extender","Security Solution",IF(F12514="Dropbox","Standalone",IF(F12514="LF Exciter","Standalone",IF(OR(F12514="Monitor",F12514="Virtual Wall"),IF(VLOOKUP(H12514,IRDeviceDetails!$A$1:$B$10000,2,FALSE)=0,"Standalone",IF(ISNUMBER(MATCH(H12514,ConfigGrouping!$D$1:$D$10000,0)),"Primary","Secondary")),"")))))))))</f>
        <v/>
      </c>
    </row>
    <row r="12515" spans="5:5" ht="15" customHeight="1" x14ac:dyDescent="0.35">
      <c r="E12515" s="11" t="str">
        <f>IF(F12515="Primary Timing Controller","Timing",IF(F12515="Secondary Timing Controller","Timing",IF(F12515="Star","Ethernet",IF(F12515="Door Controller","Security Solution",IF(F12515="Elevator Controller","Security Solution",IF(F12515="Range Extender","Security Solution",IF(F12515="Dropbox","Standalone",IF(F12515="LF Exciter","Standalone",IF(OR(F12515="Monitor",F12515="Virtual Wall"),IF(VLOOKUP(H12515,IRDeviceDetails!$A$1:$B$10000,2,FALSE)=0,"Standalone",IF(ISNUMBER(MATCH(H12515,ConfigGrouping!$D$1:$D$10000,0)),"Primary","Secondary")),"")))))))))</f>
        <v/>
      </c>
    </row>
    <row r="12516" spans="5:5" ht="15" customHeight="1" x14ac:dyDescent="0.35">
      <c r="E12516" s="11" t="str">
        <f>IF(F12516="Primary Timing Controller","Timing",IF(F12516="Secondary Timing Controller","Timing",IF(F12516="Star","Ethernet",IF(F12516="Door Controller","Security Solution",IF(F12516="Elevator Controller","Security Solution",IF(F12516="Range Extender","Security Solution",IF(F12516="Dropbox","Standalone",IF(F12516="LF Exciter","Standalone",IF(OR(F12516="Monitor",F12516="Virtual Wall"),IF(VLOOKUP(H12516,IRDeviceDetails!$A$1:$B$10000,2,FALSE)=0,"Standalone",IF(ISNUMBER(MATCH(H12516,ConfigGrouping!$D$1:$D$10000,0)),"Primary","Secondary")),"")))))))))</f>
        <v/>
      </c>
    </row>
    <row r="12517" spans="5:5" ht="15" customHeight="1" x14ac:dyDescent="0.35">
      <c r="E12517" s="11" t="str">
        <f>IF(F12517="Primary Timing Controller","Timing",IF(F12517="Secondary Timing Controller","Timing",IF(F12517="Star","Ethernet",IF(F12517="Door Controller","Security Solution",IF(F12517="Elevator Controller","Security Solution",IF(F12517="Range Extender","Security Solution",IF(F12517="Dropbox","Standalone",IF(F12517="LF Exciter","Standalone",IF(OR(F12517="Monitor",F12517="Virtual Wall"),IF(VLOOKUP(H12517,IRDeviceDetails!$A$1:$B$10000,2,FALSE)=0,"Standalone",IF(ISNUMBER(MATCH(H12517,ConfigGrouping!$D$1:$D$10000,0)),"Primary","Secondary")),"")))))))))</f>
        <v/>
      </c>
    </row>
    <row r="12518" spans="5:5" ht="15" customHeight="1" x14ac:dyDescent="0.35">
      <c r="E12518" s="11" t="str">
        <f>IF(F12518="Primary Timing Controller","Timing",IF(F12518="Secondary Timing Controller","Timing",IF(F12518="Star","Ethernet",IF(F12518="Door Controller","Security Solution",IF(F12518="Elevator Controller","Security Solution",IF(F12518="Range Extender","Security Solution",IF(F12518="Dropbox","Standalone",IF(F12518="LF Exciter","Standalone",IF(OR(F12518="Monitor",F12518="Virtual Wall"),IF(VLOOKUP(H12518,IRDeviceDetails!$A$1:$B$10000,2,FALSE)=0,"Standalone",IF(ISNUMBER(MATCH(H12518,ConfigGrouping!$D$1:$D$10000,0)),"Primary","Secondary")),"")))))))))</f>
        <v/>
      </c>
    </row>
    <row r="12519" spans="5:5" ht="15" customHeight="1" x14ac:dyDescent="0.35">
      <c r="E12519" s="11" t="str">
        <f>IF(F12519="Primary Timing Controller","Timing",IF(F12519="Secondary Timing Controller","Timing",IF(F12519="Star","Ethernet",IF(F12519="Door Controller","Security Solution",IF(F12519="Elevator Controller","Security Solution",IF(F12519="Range Extender","Security Solution",IF(F12519="Dropbox","Standalone",IF(F12519="LF Exciter","Standalone",IF(OR(F12519="Monitor",F12519="Virtual Wall"),IF(VLOOKUP(H12519,IRDeviceDetails!$A$1:$B$10000,2,FALSE)=0,"Standalone",IF(ISNUMBER(MATCH(H12519,ConfigGrouping!$D$1:$D$10000,0)),"Primary","Secondary")),"")))))))))</f>
        <v/>
      </c>
    </row>
    <row r="12520" spans="5:5" ht="15" customHeight="1" x14ac:dyDescent="0.35">
      <c r="E12520" s="11" t="str">
        <f>IF(F12520="Primary Timing Controller","Timing",IF(F12520="Secondary Timing Controller","Timing",IF(F12520="Star","Ethernet",IF(F12520="Door Controller","Security Solution",IF(F12520="Elevator Controller","Security Solution",IF(F12520="Range Extender","Security Solution",IF(F12520="Dropbox","Standalone",IF(F12520="LF Exciter","Standalone",IF(OR(F12520="Monitor",F12520="Virtual Wall"),IF(VLOOKUP(H12520,IRDeviceDetails!$A$1:$B$10000,2,FALSE)=0,"Standalone",IF(ISNUMBER(MATCH(H12520,ConfigGrouping!$D$1:$D$10000,0)),"Primary","Secondary")),"")))))))))</f>
        <v/>
      </c>
    </row>
    <row r="12521" spans="5:5" ht="15" customHeight="1" x14ac:dyDescent="0.35">
      <c r="E12521" s="11" t="str">
        <f>IF(F12521="Primary Timing Controller","Timing",IF(F12521="Secondary Timing Controller","Timing",IF(F12521="Star","Ethernet",IF(F12521="Door Controller","Security Solution",IF(F12521="Elevator Controller","Security Solution",IF(F12521="Range Extender","Security Solution",IF(F12521="Dropbox","Standalone",IF(F12521="LF Exciter","Standalone",IF(OR(F12521="Monitor",F12521="Virtual Wall"),IF(VLOOKUP(H12521,IRDeviceDetails!$A$1:$B$10000,2,FALSE)=0,"Standalone",IF(ISNUMBER(MATCH(H12521,ConfigGrouping!$D$1:$D$10000,0)),"Primary","Secondary")),"")))))))))</f>
        <v/>
      </c>
    </row>
    <row r="12522" spans="5:5" ht="15" customHeight="1" x14ac:dyDescent="0.35">
      <c r="E12522" s="11" t="str">
        <f>IF(F12522="Primary Timing Controller","Timing",IF(F12522="Secondary Timing Controller","Timing",IF(F12522="Star","Ethernet",IF(F12522="Door Controller","Security Solution",IF(F12522="Elevator Controller","Security Solution",IF(F12522="Range Extender","Security Solution",IF(F12522="Dropbox","Standalone",IF(F12522="LF Exciter","Standalone",IF(OR(F12522="Monitor",F12522="Virtual Wall"),IF(VLOOKUP(H12522,IRDeviceDetails!$A$1:$B$10000,2,FALSE)=0,"Standalone",IF(ISNUMBER(MATCH(H12522,ConfigGrouping!$D$1:$D$10000,0)),"Primary","Secondary")),"")))))))))</f>
        <v/>
      </c>
    </row>
    <row r="12523" spans="5:5" ht="15" customHeight="1" x14ac:dyDescent="0.35">
      <c r="E12523" s="11" t="str">
        <f>IF(F12523="Primary Timing Controller","Timing",IF(F12523="Secondary Timing Controller","Timing",IF(F12523="Star","Ethernet",IF(F12523="Door Controller","Security Solution",IF(F12523="Elevator Controller","Security Solution",IF(F12523="Range Extender","Security Solution",IF(F12523="Dropbox","Standalone",IF(F12523="LF Exciter","Standalone",IF(OR(F12523="Monitor",F12523="Virtual Wall"),IF(VLOOKUP(H12523,IRDeviceDetails!$A$1:$B$10000,2,FALSE)=0,"Standalone",IF(ISNUMBER(MATCH(H12523,ConfigGrouping!$D$1:$D$10000,0)),"Primary","Secondary")),"")))))))))</f>
        <v/>
      </c>
    </row>
    <row r="12524" spans="5:5" ht="15" customHeight="1" x14ac:dyDescent="0.35">
      <c r="E12524" s="11" t="str">
        <f>IF(F12524="Primary Timing Controller","Timing",IF(F12524="Secondary Timing Controller","Timing",IF(F12524="Star","Ethernet",IF(F12524="Door Controller","Security Solution",IF(F12524="Elevator Controller","Security Solution",IF(F12524="Range Extender","Security Solution",IF(F12524="Dropbox","Standalone",IF(F12524="LF Exciter","Standalone",IF(OR(F12524="Monitor",F12524="Virtual Wall"),IF(VLOOKUP(H12524,IRDeviceDetails!$A$1:$B$10000,2,FALSE)=0,"Standalone",IF(ISNUMBER(MATCH(H12524,ConfigGrouping!$D$1:$D$10000,0)),"Primary","Secondary")),"")))))))))</f>
        <v/>
      </c>
    </row>
    <row r="12525" spans="5:5" ht="15" customHeight="1" x14ac:dyDescent="0.35">
      <c r="E12525" s="11" t="str">
        <f>IF(F12525="Primary Timing Controller","Timing",IF(F12525="Secondary Timing Controller","Timing",IF(F12525="Star","Ethernet",IF(F12525="Door Controller","Security Solution",IF(F12525="Elevator Controller","Security Solution",IF(F12525="Range Extender","Security Solution",IF(F12525="Dropbox","Standalone",IF(F12525="LF Exciter","Standalone",IF(OR(F12525="Monitor",F12525="Virtual Wall"),IF(VLOOKUP(H12525,IRDeviceDetails!$A$1:$B$10000,2,FALSE)=0,"Standalone",IF(ISNUMBER(MATCH(H12525,ConfigGrouping!$D$1:$D$10000,0)),"Primary","Secondary")),"")))))))))</f>
        <v/>
      </c>
    </row>
    <row r="12526" spans="5:5" ht="15" customHeight="1" x14ac:dyDescent="0.35">
      <c r="E12526" s="11" t="str">
        <f>IF(F12526="Primary Timing Controller","Timing",IF(F12526="Secondary Timing Controller","Timing",IF(F12526="Star","Ethernet",IF(F12526="Door Controller","Security Solution",IF(F12526="Elevator Controller","Security Solution",IF(F12526="Range Extender","Security Solution",IF(F12526="Dropbox","Standalone",IF(F12526="LF Exciter","Standalone",IF(OR(F12526="Monitor",F12526="Virtual Wall"),IF(VLOOKUP(H12526,IRDeviceDetails!$A$1:$B$10000,2,FALSE)=0,"Standalone",IF(ISNUMBER(MATCH(H12526,ConfigGrouping!$D$1:$D$10000,0)),"Primary","Secondary")),"")))))))))</f>
        <v/>
      </c>
    </row>
    <row r="12527" spans="5:5" ht="15" customHeight="1" x14ac:dyDescent="0.35">
      <c r="E12527" s="11" t="str">
        <f>IF(F12527="Primary Timing Controller","Timing",IF(F12527="Secondary Timing Controller","Timing",IF(F12527="Star","Ethernet",IF(F12527="Door Controller","Security Solution",IF(F12527="Elevator Controller","Security Solution",IF(F12527="Range Extender","Security Solution",IF(F12527="Dropbox","Standalone",IF(F12527="LF Exciter","Standalone",IF(OR(F12527="Monitor",F12527="Virtual Wall"),IF(VLOOKUP(H12527,IRDeviceDetails!$A$1:$B$10000,2,FALSE)=0,"Standalone",IF(ISNUMBER(MATCH(H12527,ConfigGrouping!$D$1:$D$10000,0)),"Primary","Secondary")),"")))))))))</f>
        <v/>
      </c>
    </row>
    <row r="12528" spans="5:5" ht="15" customHeight="1" x14ac:dyDescent="0.35">
      <c r="E12528" s="11" t="str">
        <f>IF(F12528="Primary Timing Controller","Timing",IF(F12528="Secondary Timing Controller","Timing",IF(F12528="Star","Ethernet",IF(F12528="Door Controller","Security Solution",IF(F12528="Elevator Controller","Security Solution",IF(F12528="Range Extender","Security Solution",IF(F12528="Dropbox","Standalone",IF(F12528="LF Exciter","Standalone",IF(OR(F12528="Monitor",F12528="Virtual Wall"),IF(VLOOKUP(H12528,IRDeviceDetails!$A$1:$B$10000,2,FALSE)=0,"Standalone",IF(ISNUMBER(MATCH(H12528,ConfigGrouping!$D$1:$D$10000,0)),"Primary","Secondary")),"")))))))))</f>
        <v/>
      </c>
    </row>
    <row r="12529" spans="5:5" ht="15" customHeight="1" x14ac:dyDescent="0.35">
      <c r="E12529" s="11" t="str">
        <f>IF(F12529="Primary Timing Controller","Timing",IF(F12529="Secondary Timing Controller","Timing",IF(F12529="Star","Ethernet",IF(F12529="Door Controller","Security Solution",IF(F12529="Elevator Controller","Security Solution",IF(F12529="Range Extender","Security Solution",IF(F12529="Dropbox","Standalone",IF(F12529="LF Exciter","Standalone",IF(OR(F12529="Monitor",F12529="Virtual Wall"),IF(VLOOKUP(H12529,IRDeviceDetails!$A$1:$B$10000,2,FALSE)=0,"Standalone",IF(ISNUMBER(MATCH(H12529,ConfigGrouping!$D$1:$D$10000,0)),"Primary","Secondary")),"")))))))))</f>
        <v/>
      </c>
    </row>
    <row r="12530" spans="5:5" ht="15" customHeight="1" x14ac:dyDescent="0.35">
      <c r="E12530" s="11" t="str">
        <f>IF(F12530="Primary Timing Controller","Timing",IF(F12530="Secondary Timing Controller","Timing",IF(F12530="Star","Ethernet",IF(F12530="Door Controller","Security Solution",IF(F12530="Elevator Controller","Security Solution",IF(F12530="Range Extender","Security Solution",IF(F12530="Dropbox","Standalone",IF(F12530="LF Exciter","Standalone",IF(OR(F12530="Monitor",F12530="Virtual Wall"),IF(VLOOKUP(H12530,IRDeviceDetails!$A$1:$B$10000,2,FALSE)=0,"Standalone",IF(ISNUMBER(MATCH(H12530,ConfigGrouping!$D$1:$D$10000,0)),"Primary","Secondary")),"")))))))))</f>
        <v/>
      </c>
    </row>
    <row r="12531" spans="5:5" ht="15" customHeight="1" x14ac:dyDescent="0.35">
      <c r="E12531" s="11" t="str">
        <f>IF(F12531="Primary Timing Controller","Timing",IF(F12531="Secondary Timing Controller","Timing",IF(F12531="Star","Ethernet",IF(F12531="Door Controller","Security Solution",IF(F12531="Elevator Controller","Security Solution",IF(F12531="Range Extender","Security Solution",IF(F12531="Dropbox","Standalone",IF(F12531="LF Exciter","Standalone",IF(OR(F12531="Monitor",F12531="Virtual Wall"),IF(VLOOKUP(H12531,IRDeviceDetails!$A$1:$B$10000,2,FALSE)=0,"Standalone",IF(ISNUMBER(MATCH(H12531,ConfigGrouping!$D$1:$D$10000,0)),"Primary","Secondary")),"")))))))))</f>
        <v/>
      </c>
    </row>
    <row r="12532" spans="5:5" ht="15" customHeight="1" x14ac:dyDescent="0.35">
      <c r="E12532" s="11" t="str">
        <f>IF(F12532="Primary Timing Controller","Timing",IF(F12532="Secondary Timing Controller","Timing",IF(F12532="Star","Ethernet",IF(F12532="Door Controller","Security Solution",IF(F12532="Elevator Controller","Security Solution",IF(F12532="Range Extender","Security Solution",IF(F12532="Dropbox","Standalone",IF(F12532="LF Exciter","Standalone",IF(OR(F12532="Monitor",F12532="Virtual Wall"),IF(VLOOKUP(H12532,IRDeviceDetails!$A$1:$B$10000,2,FALSE)=0,"Standalone",IF(ISNUMBER(MATCH(H12532,ConfigGrouping!$D$1:$D$10000,0)),"Primary","Secondary")),"")))))))))</f>
        <v/>
      </c>
    </row>
    <row r="12533" spans="5:5" ht="15" customHeight="1" x14ac:dyDescent="0.35">
      <c r="E12533" s="11" t="str">
        <f>IF(F12533="Primary Timing Controller","Timing",IF(F12533="Secondary Timing Controller","Timing",IF(F12533="Star","Ethernet",IF(F12533="Door Controller","Security Solution",IF(F12533="Elevator Controller","Security Solution",IF(F12533="Range Extender","Security Solution",IF(F12533="Dropbox","Standalone",IF(F12533="LF Exciter","Standalone",IF(OR(F12533="Monitor",F12533="Virtual Wall"),IF(VLOOKUP(H12533,IRDeviceDetails!$A$1:$B$10000,2,FALSE)=0,"Standalone",IF(ISNUMBER(MATCH(H12533,ConfigGrouping!$D$1:$D$10000,0)),"Primary","Secondary")),"")))))))))</f>
        <v/>
      </c>
    </row>
    <row r="12534" spans="5:5" ht="15" customHeight="1" x14ac:dyDescent="0.35">
      <c r="E12534" s="11" t="str">
        <f>IF(F12534="Primary Timing Controller","Timing",IF(F12534="Secondary Timing Controller","Timing",IF(F12534="Star","Ethernet",IF(F12534="Door Controller","Security Solution",IF(F12534="Elevator Controller","Security Solution",IF(F12534="Range Extender","Security Solution",IF(F12534="Dropbox","Standalone",IF(F12534="LF Exciter","Standalone",IF(OR(F12534="Monitor",F12534="Virtual Wall"),IF(VLOOKUP(H12534,IRDeviceDetails!$A$1:$B$10000,2,FALSE)=0,"Standalone",IF(ISNUMBER(MATCH(H12534,ConfigGrouping!$D$1:$D$10000,0)),"Primary","Secondary")),"")))))))))</f>
        <v/>
      </c>
    </row>
    <row r="12535" spans="5:5" ht="15" customHeight="1" x14ac:dyDescent="0.35">
      <c r="E12535" s="11" t="str">
        <f>IF(F12535="Primary Timing Controller","Timing",IF(F12535="Secondary Timing Controller","Timing",IF(F12535="Star","Ethernet",IF(F12535="Door Controller","Security Solution",IF(F12535="Elevator Controller","Security Solution",IF(F12535="Range Extender","Security Solution",IF(F12535="Dropbox","Standalone",IF(F12535="LF Exciter","Standalone",IF(OR(F12535="Monitor",F12535="Virtual Wall"),IF(VLOOKUP(H12535,IRDeviceDetails!$A$1:$B$10000,2,FALSE)=0,"Standalone",IF(ISNUMBER(MATCH(H12535,ConfigGrouping!$D$1:$D$10000,0)),"Primary","Secondary")),"")))))))))</f>
        <v/>
      </c>
    </row>
    <row r="12536" spans="5:5" ht="15" customHeight="1" x14ac:dyDescent="0.35">
      <c r="E12536" s="11" t="str">
        <f>IF(F12536="Primary Timing Controller","Timing",IF(F12536="Secondary Timing Controller","Timing",IF(F12536="Star","Ethernet",IF(F12536="Door Controller","Security Solution",IF(F12536="Elevator Controller","Security Solution",IF(F12536="Range Extender","Security Solution",IF(F12536="Dropbox","Standalone",IF(F12536="LF Exciter","Standalone",IF(OR(F12536="Monitor",F12536="Virtual Wall"),IF(VLOOKUP(H12536,IRDeviceDetails!$A$1:$B$10000,2,FALSE)=0,"Standalone",IF(ISNUMBER(MATCH(H12536,ConfigGrouping!$D$1:$D$10000,0)),"Primary","Secondary")),"")))))))))</f>
        <v/>
      </c>
    </row>
    <row r="12537" spans="5:5" ht="15" customHeight="1" x14ac:dyDescent="0.35">
      <c r="E12537" s="11" t="str">
        <f>IF(F12537="Primary Timing Controller","Timing",IF(F12537="Secondary Timing Controller","Timing",IF(F12537="Star","Ethernet",IF(F12537="Door Controller","Security Solution",IF(F12537="Elevator Controller","Security Solution",IF(F12537="Range Extender","Security Solution",IF(F12537="Dropbox","Standalone",IF(F12537="LF Exciter","Standalone",IF(OR(F12537="Monitor",F12537="Virtual Wall"),IF(VLOOKUP(H12537,IRDeviceDetails!$A$1:$B$10000,2,FALSE)=0,"Standalone",IF(ISNUMBER(MATCH(H12537,ConfigGrouping!$D$1:$D$10000,0)),"Primary","Secondary")),"")))))))))</f>
        <v/>
      </c>
    </row>
    <row r="12538" spans="5:5" ht="15" customHeight="1" x14ac:dyDescent="0.35">
      <c r="E12538" s="11" t="str">
        <f>IF(F12538="Primary Timing Controller","Timing",IF(F12538="Secondary Timing Controller","Timing",IF(F12538="Star","Ethernet",IF(F12538="Door Controller","Security Solution",IF(F12538="Elevator Controller","Security Solution",IF(F12538="Range Extender","Security Solution",IF(F12538="Dropbox","Standalone",IF(F12538="LF Exciter","Standalone",IF(OR(F12538="Monitor",F12538="Virtual Wall"),IF(VLOOKUP(H12538,IRDeviceDetails!$A$1:$B$10000,2,FALSE)=0,"Standalone",IF(ISNUMBER(MATCH(H12538,ConfigGrouping!$D$1:$D$10000,0)),"Primary","Secondary")),"")))))))))</f>
        <v/>
      </c>
    </row>
    <row r="12539" spans="5:5" ht="15" customHeight="1" x14ac:dyDescent="0.35">
      <c r="E12539" s="11" t="str">
        <f>IF(F12539="Primary Timing Controller","Timing",IF(F12539="Secondary Timing Controller","Timing",IF(F12539="Star","Ethernet",IF(F12539="Door Controller","Security Solution",IF(F12539="Elevator Controller","Security Solution",IF(F12539="Range Extender","Security Solution",IF(F12539="Dropbox","Standalone",IF(F12539="LF Exciter","Standalone",IF(OR(F12539="Monitor",F12539="Virtual Wall"),IF(VLOOKUP(H12539,IRDeviceDetails!$A$1:$B$10000,2,FALSE)=0,"Standalone",IF(ISNUMBER(MATCH(H12539,ConfigGrouping!$D$1:$D$10000,0)),"Primary","Secondary")),"")))))))))</f>
        <v/>
      </c>
    </row>
    <row r="12540" spans="5:5" ht="15" customHeight="1" x14ac:dyDescent="0.35">
      <c r="E12540" s="11" t="str">
        <f>IF(F12540="Primary Timing Controller","Timing",IF(F12540="Secondary Timing Controller","Timing",IF(F12540="Star","Ethernet",IF(F12540="Door Controller","Security Solution",IF(F12540="Elevator Controller","Security Solution",IF(F12540="Range Extender","Security Solution",IF(F12540="Dropbox","Standalone",IF(F12540="LF Exciter","Standalone",IF(OR(F12540="Monitor",F12540="Virtual Wall"),IF(VLOOKUP(H12540,IRDeviceDetails!$A$1:$B$10000,2,FALSE)=0,"Standalone",IF(ISNUMBER(MATCH(H12540,ConfigGrouping!$D$1:$D$10000,0)),"Primary","Secondary")),"")))))))))</f>
        <v/>
      </c>
    </row>
    <row r="12541" spans="5:5" ht="15" customHeight="1" x14ac:dyDescent="0.35">
      <c r="E12541" s="11" t="str">
        <f>IF(F12541="Primary Timing Controller","Timing",IF(F12541="Secondary Timing Controller","Timing",IF(F12541="Star","Ethernet",IF(F12541="Door Controller","Security Solution",IF(F12541="Elevator Controller","Security Solution",IF(F12541="Range Extender","Security Solution",IF(F12541="Dropbox","Standalone",IF(F12541="LF Exciter","Standalone",IF(OR(F12541="Monitor",F12541="Virtual Wall"),IF(VLOOKUP(H12541,IRDeviceDetails!$A$1:$B$10000,2,FALSE)=0,"Standalone",IF(ISNUMBER(MATCH(H12541,ConfigGrouping!$D$1:$D$10000,0)),"Primary","Secondary")),"")))))))))</f>
        <v/>
      </c>
    </row>
    <row r="12542" spans="5:5" ht="15" customHeight="1" x14ac:dyDescent="0.35">
      <c r="E12542" s="11" t="str">
        <f>IF(F12542="Primary Timing Controller","Timing",IF(F12542="Secondary Timing Controller","Timing",IF(F12542="Star","Ethernet",IF(F12542="Door Controller","Security Solution",IF(F12542="Elevator Controller","Security Solution",IF(F12542="Range Extender","Security Solution",IF(F12542="Dropbox","Standalone",IF(F12542="LF Exciter","Standalone",IF(OR(F12542="Monitor",F12542="Virtual Wall"),IF(VLOOKUP(H12542,IRDeviceDetails!$A$1:$B$10000,2,FALSE)=0,"Standalone",IF(ISNUMBER(MATCH(H12542,ConfigGrouping!$D$1:$D$10000,0)),"Primary","Secondary")),"")))))))))</f>
        <v/>
      </c>
    </row>
    <row r="12543" spans="5:5" ht="15" customHeight="1" x14ac:dyDescent="0.35">
      <c r="E12543" s="11" t="str">
        <f>IF(F12543="Primary Timing Controller","Timing",IF(F12543="Secondary Timing Controller","Timing",IF(F12543="Star","Ethernet",IF(F12543="Door Controller","Security Solution",IF(F12543="Elevator Controller","Security Solution",IF(F12543="Range Extender","Security Solution",IF(F12543="Dropbox","Standalone",IF(F12543="LF Exciter","Standalone",IF(OR(F12543="Monitor",F12543="Virtual Wall"),IF(VLOOKUP(H12543,IRDeviceDetails!$A$1:$B$10000,2,FALSE)=0,"Standalone",IF(ISNUMBER(MATCH(H12543,ConfigGrouping!$D$1:$D$10000,0)),"Primary","Secondary")),"")))))))))</f>
        <v/>
      </c>
    </row>
    <row r="12544" spans="5:5" ht="15" customHeight="1" x14ac:dyDescent="0.35">
      <c r="E12544" s="11" t="str">
        <f>IF(F12544="Primary Timing Controller","Timing",IF(F12544="Secondary Timing Controller","Timing",IF(F12544="Star","Ethernet",IF(F12544="Door Controller","Security Solution",IF(F12544="Elevator Controller","Security Solution",IF(F12544="Range Extender","Security Solution",IF(F12544="Dropbox","Standalone",IF(F12544="LF Exciter","Standalone",IF(OR(F12544="Monitor",F12544="Virtual Wall"),IF(VLOOKUP(H12544,IRDeviceDetails!$A$1:$B$10000,2,FALSE)=0,"Standalone",IF(ISNUMBER(MATCH(H12544,ConfigGrouping!$D$1:$D$10000,0)),"Primary","Secondary")),"")))))))))</f>
        <v/>
      </c>
    </row>
    <row r="12545" spans="5:5" ht="15" customHeight="1" x14ac:dyDescent="0.35">
      <c r="E12545" s="11" t="str">
        <f>IF(F12545="Primary Timing Controller","Timing",IF(F12545="Secondary Timing Controller","Timing",IF(F12545="Star","Ethernet",IF(F12545="Door Controller","Security Solution",IF(F12545="Elevator Controller","Security Solution",IF(F12545="Range Extender","Security Solution",IF(F12545="Dropbox","Standalone",IF(F12545="LF Exciter","Standalone",IF(OR(F12545="Monitor",F12545="Virtual Wall"),IF(VLOOKUP(H12545,IRDeviceDetails!$A$1:$B$10000,2,FALSE)=0,"Standalone",IF(ISNUMBER(MATCH(H12545,ConfigGrouping!$D$1:$D$10000,0)),"Primary","Secondary")),"")))))))))</f>
        <v/>
      </c>
    </row>
    <row r="12546" spans="5:5" ht="15" customHeight="1" x14ac:dyDescent="0.35">
      <c r="E12546" s="11" t="str">
        <f>IF(F12546="Primary Timing Controller","Timing",IF(F12546="Secondary Timing Controller","Timing",IF(F12546="Star","Ethernet",IF(F12546="Door Controller","Security Solution",IF(F12546="Elevator Controller","Security Solution",IF(F12546="Range Extender","Security Solution",IF(F12546="Dropbox","Standalone",IF(F12546="LF Exciter","Standalone",IF(OR(F12546="Monitor",F12546="Virtual Wall"),IF(VLOOKUP(H12546,IRDeviceDetails!$A$1:$B$10000,2,FALSE)=0,"Standalone",IF(ISNUMBER(MATCH(H12546,ConfigGrouping!$D$1:$D$10000,0)),"Primary","Secondary")),"")))))))))</f>
        <v/>
      </c>
    </row>
    <row r="12547" spans="5:5" ht="15" customHeight="1" x14ac:dyDescent="0.35">
      <c r="E12547" s="11" t="str">
        <f>IF(F12547="Primary Timing Controller","Timing",IF(F12547="Secondary Timing Controller","Timing",IF(F12547="Star","Ethernet",IF(F12547="Door Controller","Security Solution",IF(F12547="Elevator Controller","Security Solution",IF(F12547="Range Extender","Security Solution",IF(F12547="Dropbox","Standalone",IF(F12547="LF Exciter","Standalone",IF(OR(F12547="Monitor",F12547="Virtual Wall"),IF(VLOOKUP(H12547,IRDeviceDetails!$A$1:$B$10000,2,FALSE)=0,"Standalone",IF(ISNUMBER(MATCH(H12547,ConfigGrouping!$D$1:$D$10000,0)),"Primary","Secondary")),"")))))))))</f>
        <v/>
      </c>
    </row>
    <row r="12548" spans="5:5" ht="15" customHeight="1" x14ac:dyDescent="0.35">
      <c r="E12548" s="11" t="str">
        <f>IF(F12548="Primary Timing Controller","Timing",IF(F12548="Secondary Timing Controller","Timing",IF(F12548="Star","Ethernet",IF(F12548="Door Controller","Security Solution",IF(F12548="Elevator Controller","Security Solution",IF(F12548="Range Extender","Security Solution",IF(F12548="Dropbox","Standalone",IF(F12548="LF Exciter","Standalone",IF(OR(F12548="Monitor",F12548="Virtual Wall"),IF(VLOOKUP(H12548,IRDeviceDetails!$A$1:$B$10000,2,FALSE)=0,"Standalone",IF(ISNUMBER(MATCH(H12548,ConfigGrouping!$D$1:$D$10000,0)),"Primary","Secondary")),"")))))))))</f>
        <v/>
      </c>
    </row>
    <row r="12549" spans="5:5" ht="15" customHeight="1" x14ac:dyDescent="0.35">
      <c r="E12549" s="11" t="str">
        <f>IF(F12549="Primary Timing Controller","Timing",IF(F12549="Secondary Timing Controller","Timing",IF(F12549="Star","Ethernet",IF(F12549="Door Controller","Security Solution",IF(F12549="Elevator Controller","Security Solution",IF(F12549="Range Extender","Security Solution",IF(F12549="Dropbox","Standalone",IF(F12549="LF Exciter","Standalone",IF(OR(F12549="Monitor",F12549="Virtual Wall"),IF(VLOOKUP(H12549,IRDeviceDetails!$A$1:$B$10000,2,FALSE)=0,"Standalone",IF(ISNUMBER(MATCH(H12549,ConfigGrouping!$D$1:$D$10000,0)),"Primary","Secondary")),"")))))))))</f>
        <v/>
      </c>
    </row>
    <row r="12550" spans="5:5" ht="15" customHeight="1" x14ac:dyDescent="0.35">
      <c r="E12550" s="11" t="str">
        <f>IF(F12550="Primary Timing Controller","Timing",IF(F12550="Secondary Timing Controller","Timing",IF(F12550="Star","Ethernet",IF(F12550="Door Controller","Security Solution",IF(F12550="Elevator Controller","Security Solution",IF(F12550="Range Extender","Security Solution",IF(F12550="Dropbox","Standalone",IF(F12550="LF Exciter","Standalone",IF(OR(F12550="Monitor",F12550="Virtual Wall"),IF(VLOOKUP(H12550,IRDeviceDetails!$A$1:$B$10000,2,FALSE)=0,"Standalone",IF(ISNUMBER(MATCH(H12550,ConfigGrouping!$D$1:$D$10000,0)),"Primary","Secondary")),"")))))))))</f>
        <v/>
      </c>
    </row>
    <row r="12551" spans="5:5" ht="15" customHeight="1" x14ac:dyDescent="0.35">
      <c r="E12551" s="11" t="str">
        <f>IF(F12551="Primary Timing Controller","Timing",IF(F12551="Secondary Timing Controller","Timing",IF(F12551="Star","Ethernet",IF(F12551="Door Controller","Security Solution",IF(F12551="Elevator Controller","Security Solution",IF(F12551="Range Extender","Security Solution",IF(F12551="Dropbox","Standalone",IF(F12551="LF Exciter","Standalone",IF(OR(F12551="Monitor",F12551="Virtual Wall"),IF(VLOOKUP(H12551,IRDeviceDetails!$A$1:$B$10000,2,FALSE)=0,"Standalone",IF(ISNUMBER(MATCH(H12551,ConfigGrouping!$D$1:$D$10000,0)),"Primary","Secondary")),"")))))))))</f>
        <v/>
      </c>
    </row>
    <row r="12552" spans="5:5" ht="15" customHeight="1" x14ac:dyDescent="0.35">
      <c r="E12552" s="11" t="str">
        <f>IF(F12552="Primary Timing Controller","Timing",IF(F12552="Secondary Timing Controller","Timing",IF(F12552="Star","Ethernet",IF(F12552="Door Controller","Security Solution",IF(F12552="Elevator Controller","Security Solution",IF(F12552="Range Extender","Security Solution",IF(F12552="Dropbox","Standalone",IF(F12552="LF Exciter","Standalone",IF(OR(F12552="Monitor",F12552="Virtual Wall"),IF(VLOOKUP(H12552,IRDeviceDetails!$A$1:$B$10000,2,FALSE)=0,"Standalone",IF(ISNUMBER(MATCH(H12552,ConfigGrouping!$D$1:$D$10000,0)),"Primary","Secondary")),"")))))))))</f>
        <v/>
      </c>
    </row>
    <row r="12553" spans="5:5" ht="15" customHeight="1" x14ac:dyDescent="0.35">
      <c r="E12553" s="11" t="str">
        <f>IF(F12553="Primary Timing Controller","Timing",IF(F12553="Secondary Timing Controller","Timing",IF(F12553="Star","Ethernet",IF(F12553="Door Controller","Security Solution",IF(F12553="Elevator Controller","Security Solution",IF(F12553="Range Extender","Security Solution",IF(F12553="Dropbox","Standalone",IF(F12553="LF Exciter","Standalone",IF(OR(F12553="Monitor",F12553="Virtual Wall"),IF(VLOOKUP(H12553,IRDeviceDetails!$A$1:$B$10000,2,FALSE)=0,"Standalone",IF(ISNUMBER(MATCH(H12553,ConfigGrouping!$D$1:$D$10000,0)),"Primary","Secondary")),"")))))))))</f>
        <v/>
      </c>
    </row>
    <row r="12554" spans="5:5" ht="15" customHeight="1" x14ac:dyDescent="0.35">
      <c r="E12554" s="11" t="str">
        <f>IF(F12554="Primary Timing Controller","Timing",IF(F12554="Secondary Timing Controller","Timing",IF(F12554="Star","Ethernet",IF(F12554="Door Controller","Security Solution",IF(F12554="Elevator Controller","Security Solution",IF(F12554="Range Extender","Security Solution",IF(F12554="Dropbox","Standalone",IF(F12554="LF Exciter","Standalone",IF(OR(F12554="Monitor",F12554="Virtual Wall"),IF(VLOOKUP(H12554,IRDeviceDetails!$A$1:$B$10000,2,FALSE)=0,"Standalone",IF(ISNUMBER(MATCH(H12554,ConfigGrouping!$D$1:$D$10000,0)),"Primary","Secondary")),"")))))))))</f>
        <v/>
      </c>
    </row>
    <row r="12555" spans="5:5" ht="15" customHeight="1" x14ac:dyDescent="0.35">
      <c r="E12555" s="11" t="str">
        <f>IF(F12555="Primary Timing Controller","Timing",IF(F12555="Secondary Timing Controller","Timing",IF(F12555="Star","Ethernet",IF(F12555="Door Controller","Security Solution",IF(F12555="Elevator Controller","Security Solution",IF(F12555="Range Extender","Security Solution",IF(F12555="Dropbox","Standalone",IF(F12555="LF Exciter","Standalone",IF(OR(F12555="Monitor",F12555="Virtual Wall"),IF(VLOOKUP(H12555,IRDeviceDetails!$A$1:$B$10000,2,FALSE)=0,"Standalone",IF(ISNUMBER(MATCH(H12555,ConfigGrouping!$D$1:$D$10000,0)),"Primary","Secondary")),"")))))))))</f>
        <v/>
      </c>
    </row>
    <row r="12556" spans="5:5" ht="15" customHeight="1" x14ac:dyDescent="0.35">
      <c r="E12556" s="11" t="str">
        <f>IF(F12556="Primary Timing Controller","Timing",IF(F12556="Secondary Timing Controller","Timing",IF(F12556="Star","Ethernet",IF(F12556="Door Controller","Security Solution",IF(F12556="Elevator Controller","Security Solution",IF(F12556="Range Extender","Security Solution",IF(F12556="Dropbox","Standalone",IF(F12556="LF Exciter","Standalone",IF(OR(F12556="Monitor",F12556="Virtual Wall"),IF(VLOOKUP(H12556,IRDeviceDetails!$A$1:$B$10000,2,FALSE)=0,"Standalone",IF(ISNUMBER(MATCH(H12556,ConfigGrouping!$D$1:$D$10000,0)),"Primary","Secondary")),"")))))))))</f>
        <v/>
      </c>
    </row>
    <row r="12557" spans="5:5" ht="15" customHeight="1" x14ac:dyDescent="0.35">
      <c r="E12557" s="11" t="str">
        <f>IF(F12557="Primary Timing Controller","Timing",IF(F12557="Secondary Timing Controller","Timing",IF(F12557="Star","Ethernet",IF(F12557="Door Controller","Security Solution",IF(F12557="Elevator Controller","Security Solution",IF(F12557="Range Extender","Security Solution",IF(F12557="Dropbox","Standalone",IF(F12557="LF Exciter","Standalone",IF(OR(F12557="Monitor",F12557="Virtual Wall"),IF(VLOOKUP(H12557,IRDeviceDetails!$A$1:$B$10000,2,FALSE)=0,"Standalone",IF(ISNUMBER(MATCH(H12557,ConfigGrouping!$D$1:$D$10000,0)),"Primary","Secondary")),"")))))))))</f>
        <v/>
      </c>
    </row>
    <row r="12558" spans="5:5" ht="15" customHeight="1" x14ac:dyDescent="0.35">
      <c r="E12558" s="11" t="str">
        <f>IF(F12558="Primary Timing Controller","Timing",IF(F12558="Secondary Timing Controller","Timing",IF(F12558="Star","Ethernet",IF(F12558="Door Controller","Security Solution",IF(F12558="Elevator Controller","Security Solution",IF(F12558="Range Extender","Security Solution",IF(F12558="Dropbox","Standalone",IF(F12558="LF Exciter","Standalone",IF(OR(F12558="Monitor",F12558="Virtual Wall"),IF(VLOOKUP(H12558,IRDeviceDetails!$A$1:$B$10000,2,FALSE)=0,"Standalone",IF(ISNUMBER(MATCH(H12558,ConfigGrouping!$D$1:$D$10000,0)),"Primary","Secondary")),"")))))))))</f>
        <v/>
      </c>
    </row>
    <row r="12559" spans="5:5" ht="15" customHeight="1" x14ac:dyDescent="0.35">
      <c r="E12559" s="11" t="str">
        <f>IF(F12559="Primary Timing Controller","Timing",IF(F12559="Secondary Timing Controller","Timing",IF(F12559="Star","Ethernet",IF(F12559="Door Controller","Security Solution",IF(F12559="Elevator Controller","Security Solution",IF(F12559="Range Extender","Security Solution",IF(F12559="Dropbox","Standalone",IF(F12559="LF Exciter","Standalone",IF(OR(F12559="Monitor",F12559="Virtual Wall"),IF(VLOOKUP(H12559,IRDeviceDetails!$A$1:$B$10000,2,FALSE)=0,"Standalone",IF(ISNUMBER(MATCH(H12559,ConfigGrouping!$D$1:$D$10000,0)),"Primary","Secondary")),"")))))))))</f>
        <v/>
      </c>
    </row>
    <row r="12560" spans="5:5" ht="15" customHeight="1" x14ac:dyDescent="0.35">
      <c r="E12560" s="11" t="str">
        <f>IF(F12560="Primary Timing Controller","Timing",IF(F12560="Secondary Timing Controller","Timing",IF(F12560="Star","Ethernet",IF(F12560="Door Controller","Security Solution",IF(F12560="Elevator Controller","Security Solution",IF(F12560="Range Extender","Security Solution",IF(F12560="Dropbox","Standalone",IF(F12560="LF Exciter","Standalone",IF(OR(F12560="Monitor",F12560="Virtual Wall"),IF(VLOOKUP(H12560,IRDeviceDetails!$A$1:$B$10000,2,FALSE)=0,"Standalone",IF(ISNUMBER(MATCH(H12560,ConfigGrouping!$D$1:$D$10000,0)),"Primary","Secondary")),"")))))))))</f>
        <v/>
      </c>
    </row>
    <row r="12561" spans="5:5" ht="15" customHeight="1" x14ac:dyDescent="0.35">
      <c r="E12561" s="11" t="str">
        <f>IF(F12561="Primary Timing Controller","Timing",IF(F12561="Secondary Timing Controller","Timing",IF(F12561="Star","Ethernet",IF(F12561="Door Controller","Security Solution",IF(F12561="Elevator Controller","Security Solution",IF(F12561="Range Extender","Security Solution",IF(F12561="Dropbox","Standalone",IF(F12561="LF Exciter","Standalone",IF(OR(F12561="Monitor",F12561="Virtual Wall"),IF(VLOOKUP(H12561,IRDeviceDetails!$A$1:$B$10000,2,FALSE)=0,"Standalone",IF(ISNUMBER(MATCH(H12561,ConfigGrouping!$D$1:$D$10000,0)),"Primary","Secondary")),"")))))))))</f>
        <v/>
      </c>
    </row>
    <row r="12562" spans="5:5" ht="15" customHeight="1" x14ac:dyDescent="0.35">
      <c r="E12562" s="11" t="str">
        <f>IF(F12562="Primary Timing Controller","Timing",IF(F12562="Secondary Timing Controller","Timing",IF(F12562="Star","Ethernet",IF(F12562="Door Controller","Security Solution",IF(F12562="Elevator Controller","Security Solution",IF(F12562="Range Extender","Security Solution",IF(F12562="Dropbox","Standalone",IF(F12562="LF Exciter","Standalone",IF(OR(F12562="Monitor",F12562="Virtual Wall"),IF(VLOOKUP(H12562,IRDeviceDetails!$A$1:$B$10000,2,FALSE)=0,"Standalone",IF(ISNUMBER(MATCH(H12562,ConfigGrouping!$D$1:$D$10000,0)),"Primary","Secondary")),"")))))))))</f>
        <v/>
      </c>
    </row>
    <row r="12563" spans="5:5" ht="15" customHeight="1" x14ac:dyDescent="0.35">
      <c r="E12563" s="11" t="str">
        <f>IF(F12563="Primary Timing Controller","Timing",IF(F12563="Secondary Timing Controller","Timing",IF(F12563="Star","Ethernet",IF(F12563="Door Controller","Security Solution",IF(F12563="Elevator Controller","Security Solution",IF(F12563="Range Extender","Security Solution",IF(F12563="Dropbox","Standalone",IF(F12563="LF Exciter","Standalone",IF(OR(F12563="Monitor",F12563="Virtual Wall"),IF(VLOOKUP(H12563,IRDeviceDetails!$A$1:$B$10000,2,FALSE)=0,"Standalone",IF(ISNUMBER(MATCH(H12563,ConfigGrouping!$D$1:$D$10000,0)),"Primary","Secondary")),"")))))))))</f>
        <v/>
      </c>
    </row>
    <row r="12564" spans="5:5" ht="15" customHeight="1" x14ac:dyDescent="0.35">
      <c r="E12564" s="11" t="str">
        <f>IF(F12564="Primary Timing Controller","Timing",IF(F12564="Secondary Timing Controller","Timing",IF(F12564="Star","Ethernet",IF(F12564="Door Controller","Security Solution",IF(F12564="Elevator Controller","Security Solution",IF(F12564="Range Extender","Security Solution",IF(F12564="Dropbox","Standalone",IF(F12564="LF Exciter","Standalone",IF(OR(F12564="Monitor",F12564="Virtual Wall"),IF(VLOOKUP(H12564,IRDeviceDetails!$A$1:$B$10000,2,FALSE)=0,"Standalone",IF(ISNUMBER(MATCH(H12564,ConfigGrouping!$D$1:$D$10000,0)),"Primary","Secondary")),"")))))))))</f>
        <v/>
      </c>
    </row>
    <row r="12565" spans="5:5" ht="15" customHeight="1" x14ac:dyDescent="0.35">
      <c r="E12565" s="11" t="str">
        <f>IF(F12565="Primary Timing Controller","Timing",IF(F12565="Secondary Timing Controller","Timing",IF(F12565="Star","Ethernet",IF(F12565="Door Controller","Security Solution",IF(F12565="Elevator Controller","Security Solution",IF(F12565="Range Extender","Security Solution",IF(F12565="Dropbox","Standalone",IF(F12565="LF Exciter","Standalone",IF(OR(F12565="Monitor",F12565="Virtual Wall"),IF(VLOOKUP(H12565,IRDeviceDetails!$A$1:$B$10000,2,FALSE)=0,"Standalone",IF(ISNUMBER(MATCH(H12565,ConfigGrouping!$D$1:$D$10000,0)),"Primary","Secondary")),"")))))))))</f>
        <v/>
      </c>
    </row>
    <row r="12566" spans="5:5" ht="15" customHeight="1" x14ac:dyDescent="0.35">
      <c r="E12566" s="11" t="str">
        <f>IF(F12566="Primary Timing Controller","Timing",IF(F12566="Secondary Timing Controller","Timing",IF(F12566="Star","Ethernet",IF(F12566="Door Controller","Security Solution",IF(F12566="Elevator Controller","Security Solution",IF(F12566="Range Extender","Security Solution",IF(F12566="Dropbox","Standalone",IF(F12566="LF Exciter","Standalone",IF(OR(F12566="Monitor",F12566="Virtual Wall"),IF(VLOOKUP(H12566,IRDeviceDetails!$A$1:$B$10000,2,FALSE)=0,"Standalone",IF(ISNUMBER(MATCH(H12566,ConfigGrouping!$D$1:$D$10000,0)),"Primary","Secondary")),"")))))))))</f>
        <v/>
      </c>
    </row>
    <row r="12567" spans="5:5" ht="15" customHeight="1" x14ac:dyDescent="0.35">
      <c r="E12567" s="11" t="str">
        <f>IF(F12567="Primary Timing Controller","Timing",IF(F12567="Secondary Timing Controller","Timing",IF(F12567="Star","Ethernet",IF(F12567="Door Controller","Security Solution",IF(F12567="Elevator Controller","Security Solution",IF(F12567="Range Extender","Security Solution",IF(F12567="Dropbox","Standalone",IF(F12567="LF Exciter","Standalone",IF(OR(F12567="Monitor",F12567="Virtual Wall"),IF(VLOOKUP(H12567,IRDeviceDetails!$A$1:$B$10000,2,FALSE)=0,"Standalone",IF(ISNUMBER(MATCH(H12567,ConfigGrouping!$D$1:$D$10000,0)),"Primary","Secondary")),"")))))))))</f>
        <v/>
      </c>
    </row>
    <row r="12568" spans="5:5" ht="15" customHeight="1" x14ac:dyDescent="0.35">
      <c r="E12568" s="11" t="str">
        <f>IF(F12568="Primary Timing Controller","Timing",IF(F12568="Secondary Timing Controller","Timing",IF(F12568="Star","Ethernet",IF(F12568="Door Controller","Security Solution",IF(F12568="Elevator Controller","Security Solution",IF(F12568="Range Extender","Security Solution",IF(F12568="Dropbox","Standalone",IF(F12568="LF Exciter","Standalone",IF(OR(F12568="Monitor",F12568="Virtual Wall"),IF(VLOOKUP(H12568,IRDeviceDetails!$A$1:$B$10000,2,FALSE)=0,"Standalone",IF(ISNUMBER(MATCH(H12568,ConfigGrouping!$D$1:$D$10000,0)),"Primary","Secondary")),"")))))))))</f>
        <v/>
      </c>
    </row>
    <row r="12569" spans="5:5" ht="15" customHeight="1" x14ac:dyDescent="0.35">
      <c r="E12569" s="11" t="str">
        <f>IF(F12569="Primary Timing Controller","Timing",IF(F12569="Secondary Timing Controller","Timing",IF(F12569="Star","Ethernet",IF(F12569="Door Controller","Security Solution",IF(F12569="Elevator Controller","Security Solution",IF(F12569="Range Extender","Security Solution",IF(F12569="Dropbox","Standalone",IF(F12569="LF Exciter","Standalone",IF(OR(F12569="Monitor",F12569="Virtual Wall"),IF(VLOOKUP(H12569,IRDeviceDetails!$A$1:$B$10000,2,FALSE)=0,"Standalone",IF(ISNUMBER(MATCH(H12569,ConfigGrouping!$D$1:$D$10000,0)),"Primary","Secondary")),"")))))))))</f>
        <v/>
      </c>
    </row>
    <row r="12570" spans="5:5" ht="15" customHeight="1" x14ac:dyDescent="0.35">
      <c r="E12570" s="11" t="str">
        <f>IF(F12570="Primary Timing Controller","Timing",IF(F12570="Secondary Timing Controller","Timing",IF(F12570="Star","Ethernet",IF(F12570="Door Controller","Security Solution",IF(F12570="Elevator Controller","Security Solution",IF(F12570="Range Extender","Security Solution",IF(F12570="Dropbox","Standalone",IF(F12570="LF Exciter","Standalone",IF(OR(F12570="Monitor",F12570="Virtual Wall"),IF(VLOOKUP(H12570,IRDeviceDetails!$A$1:$B$10000,2,FALSE)=0,"Standalone",IF(ISNUMBER(MATCH(H12570,ConfigGrouping!$D$1:$D$10000,0)),"Primary","Secondary")),"")))))))))</f>
        <v/>
      </c>
    </row>
    <row r="12571" spans="5:5" ht="15" customHeight="1" x14ac:dyDescent="0.35">
      <c r="E12571" s="11" t="str">
        <f>IF(F12571="Primary Timing Controller","Timing",IF(F12571="Secondary Timing Controller","Timing",IF(F12571="Star","Ethernet",IF(F12571="Door Controller","Security Solution",IF(F12571="Elevator Controller","Security Solution",IF(F12571="Range Extender","Security Solution",IF(F12571="Dropbox","Standalone",IF(F12571="LF Exciter","Standalone",IF(OR(F12571="Monitor",F12571="Virtual Wall"),IF(VLOOKUP(H12571,IRDeviceDetails!$A$1:$B$10000,2,FALSE)=0,"Standalone",IF(ISNUMBER(MATCH(H12571,ConfigGrouping!$D$1:$D$10000,0)),"Primary","Secondary")),"")))))))))</f>
        <v/>
      </c>
    </row>
    <row r="12572" spans="5:5" ht="15" customHeight="1" x14ac:dyDescent="0.35">
      <c r="E12572" s="11" t="str">
        <f>IF(F12572="Primary Timing Controller","Timing",IF(F12572="Secondary Timing Controller","Timing",IF(F12572="Star","Ethernet",IF(F12572="Door Controller","Security Solution",IF(F12572="Elevator Controller","Security Solution",IF(F12572="Range Extender","Security Solution",IF(F12572="Dropbox","Standalone",IF(F12572="LF Exciter","Standalone",IF(OR(F12572="Monitor",F12572="Virtual Wall"),IF(VLOOKUP(H12572,IRDeviceDetails!$A$1:$B$10000,2,FALSE)=0,"Standalone",IF(ISNUMBER(MATCH(H12572,ConfigGrouping!$D$1:$D$10000,0)),"Primary","Secondary")),"")))))))))</f>
        <v/>
      </c>
    </row>
  </sheetData>
  <sheetProtection insertRows="0" selectLockedCells="1"/>
  <autoFilter ref="A1:T12572" xr:uid="{00000000-0001-0000-0100-000000000000}"/>
  <phoneticPr fontId="15" type="noConversion"/>
  <conditionalFormatting sqref="A2:C2 P2:XET2 P3:Q45">
    <cfRule type="expression" dxfId="113" priority="7">
      <formula>AND(K1="Y",L1="")</formula>
    </cfRule>
  </conditionalFormatting>
  <conditionalFormatting sqref="A2:D2 P2:XFD2 P3:Q45">
    <cfRule type="expression" dxfId="112" priority="8">
      <formula>AND($K1="N",$L1="")</formula>
    </cfRule>
  </conditionalFormatting>
  <conditionalFormatting sqref="A1:XFD1 F2:XFD12572 A12573:XFD1048576 A2:D12572">
    <cfRule type="expression" dxfId="111" priority="30">
      <formula>AND($K1="Y",$L1="")</formula>
    </cfRule>
    <cfRule type="expression" dxfId="110" priority="28">
      <formula>AND($H1&lt;&gt;"",$K1="",$L1="")</formula>
    </cfRule>
    <cfRule type="expression" dxfId="109" priority="29">
      <formula>AND($K1="N",LEN($L1)&gt;0)</formula>
    </cfRule>
    <cfRule type="expression" dxfId="108" priority="25">
      <formula>AND($H1&lt;&gt;"",OR($K1="", $L1=""))</formula>
    </cfRule>
  </conditionalFormatting>
  <conditionalFormatting sqref="A2:XFD9076">
    <cfRule type="expression" dxfId="107" priority="6">
      <formula>AND($H2&lt;&gt;"", $M2="")</formula>
    </cfRule>
  </conditionalFormatting>
  <conditionalFormatting sqref="D2">
    <cfRule type="expression" dxfId="106" priority="127">
      <formula>AND(N1="Y",P1="")</formula>
    </cfRule>
  </conditionalFormatting>
  <conditionalFormatting sqref="F2:O2 F45:H48 O3:O52 K14:K16">
    <cfRule type="expression" dxfId="105" priority="27">
      <formula>AND($K1="N",$L1="")</formula>
    </cfRule>
    <cfRule type="expression" dxfId="104" priority="26">
      <formula>AND(Q1="Y",R1="")</formula>
    </cfRule>
  </conditionalFormatting>
  <conditionalFormatting sqref="G1:G1048576">
    <cfRule type="duplicateValues" dxfId="103" priority="110"/>
    <cfRule type="duplicateValues" dxfId="102" priority="16"/>
  </conditionalFormatting>
  <conditionalFormatting sqref="H1:H1048576">
    <cfRule type="duplicateValues" dxfId="101" priority="39"/>
    <cfRule type="duplicateValues" dxfId="100" priority="15"/>
  </conditionalFormatting>
  <conditionalFormatting sqref="K23:K24">
    <cfRule type="expression" dxfId="99" priority="24">
      <formula>AND($K22="N",$L22="")</formula>
    </cfRule>
    <cfRule type="expression" dxfId="98" priority="23">
      <formula>AND(V22="Y",W22="")</formula>
    </cfRule>
  </conditionalFormatting>
  <conditionalFormatting sqref="K26:K27">
    <cfRule type="expression" dxfId="97" priority="21">
      <formula>AND(V25="Y",W25="")</formula>
    </cfRule>
    <cfRule type="expression" dxfId="96" priority="22">
      <formula>AND($K25="N",$L25="")</formula>
    </cfRule>
  </conditionalFormatting>
  <conditionalFormatting sqref="K32:K33">
    <cfRule type="expression" dxfId="95" priority="19">
      <formula>AND(V31="Y",W31="")</formula>
    </cfRule>
    <cfRule type="expression" dxfId="94" priority="20">
      <formula>AND($K31="N",$L31="")</formula>
    </cfRule>
  </conditionalFormatting>
  <conditionalFormatting sqref="K36:K37">
    <cfRule type="expression" dxfId="93" priority="17">
      <formula>AND(V35="Y",W35="")</formula>
    </cfRule>
    <cfRule type="expression" dxfId="92" priority="18">
      <formula>AND($K35="N",$L35="")</formula>
    </cfRule>
  </conditionalFormatting>
  <conditionalFormatting sqref="O1">
    <cfRule type="cellIs" dxfId="91" priority="2" operator="equal">
      <formula>"Device is Online Check Tag data"</formula>
    </cfRule>
    <cfRule type="cellIs" dxfId="90" priority="5" operator="equal">
      <formula>"Device is Offline on Server"</formula>
    </cfRule>
    <cfRule type="cellIs" dxfId="89" priority="4" operator="equal">
      <formula>"Device is Missing on Server"</formula>
    </cfRule>
    <cfRule type="cellIs" dxfId="88" priority="3" operator="equal">
      <formula>"Device Role is Missing"</formula>
    </cfRule>
  </conditionalFormatting>
  <conditionalFormatting sqref="O1:O1048576">
    <cfRule type="containsText" dxfId="87" priority="1" operator="containsText" text="Not">
      <formula>NOT(ISERROR(SEARCH("Not",O1)))</formula>
    </cfRule>
  </conditionalFormatting>
  <conditionalFormatting sqref="P1:P1048576">
    <cfRule type="cellIs" dxfId="86" priority="35" operator="equal">
      <formula>"Device is Online Check Tag data"</formula>
    </cfRule>
    <cfRule type="cellIs" dxfId="85" priority="36" operator="equal">
      <formula>"Device Role is Missing"</formula>
    </cfRule>
    <cfRule type="cellIs" dxfId="84" priority="37" operator="equal">
      <formula>"Device is Missing on Server"</formula>
    </cfRule>
    <cfRule type="cellIs" dxfId="83" priority="38" operator="equal">
      <formula>"Device is Offline on Server"</formula>
    </cfRule>
  </conditionalFormatting>
  <conditionalFormatting sqref="Q1:Q1048576">
    <cfRule type="cellIs" dxfId="82" priority="56" operator="equal">
      <formula>"PASS"</formula>
    </cfRule>
    <cfRule type="cellIs" dxfId="81" priority="57" operator="equal">
      <formula>"FAIL"</formula>
    </cfRule>
  </conditionalFormatting>
  <conditionalFormatting sqref="R1:R1048576">
    <cfRule type="cellIs" dxfId="80" priority="45" operator="equal">
      <formula>"Check Install"</formula>
    </cfRule>
    <cfRule type="cellIs" dxfId="79" priority="64" operator="equal">
      <formula>"Not Certified"</formula>
    </cfRule>
    <cfRule type="cellIs" dxfId="78" priority="63" operator="equal">
      <formula>"Certified"</formula>
    </cfRule>
  </conditionalFormatting>
  <conditionalFormatting sqref="S1:S1048576">
    <cfRule type="cellIs" dxfId="77" priority="61" operator="equal">
      <formula>"Offline"</formula>
    </cfRule>
    <cfRule type="cellIs" dxfId="76" priority="62" operator="equal">
      <formula>"Invalid"</formula>
    </cfRule>
  </conditionalFormatting>
  <conditionalFormatting sqref="S3:S45 Q45:Q52">
    <cfRule type="expression" dxfId="75" priority="31">
      <formula>AND(AA2="Y",AB2="")</formula>
    </cfRule>
    <cfRule type="expression" dxfId="74" priority="32">
      <formula>AND($K2="N",$L2="")</formula>
    </cfRule>
  </conditionalFormatting>
  <conditionalFormatting sqref="T1">
    <cfRule type="cellIs" dxfId="73" priority="33" operator="equal">
      <formula>"Offline"</formula>
    </cfRule>
    <cfRule type="cellIs" dxfId="72" priority="34" operator="equal">
      <formula>"Invalid"</formula>
    </cfRule>
  </conditionalFormatting>
  <conditionalFormatting sqref="XEU2">
    <cfRule type="expression" dxfId="71" priority="121">
      <formula>AND(#REF!="Y",A1="")</formula>
    </cfRule>
  </conditionalFormatting>
  <conditionalFormatting sqref="XEV2:XFD2">
    <cfRule type="expression" dxfId="70" priority="119">
      <formula>AND(A1="Y",B1="")</formula>
    </cfRule>
  </conditionalFormatting>
  <dataValidations count="1">
    <dataValidation allowBlank="1" sqref="G1:G1048576" xr:uid="{9BF9EAA6-C0B8-42AA-A1C4-89CF38805084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ACFF26-C401-475E-9756-E795B23B37C9}">
          <x14:formula1>
            <xm:f>DropDowns!$E$3:$E$19</xm:f>
          </x14:formula1>
          <xm:sqref>J2:J1048576</xm:sqref>
        </x14:dataValidation>
        <x14:dataValidation type="list" allowBlank="1" showInputMessage="1" showErrorMessage="1" xr:uid="{24DD5A6F-F52D-4D3D-BCC5-DC1B8170B5D4}">
          <x14:formula1>
            <xm:f>DropDowns!$C$3:$C$13</xm:f>
          </x14:formula1>
          <xm:sqref>F2:F1048576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A6FFE-C7EE-4680-86F5-F0700D21A8BB}">
  <sheetPr codeName="Sheet7"/>
  <dimension ref="A1:F31"/>
  <sheetViews>
    <sheetView workbookViewId="0">
      <selection activeCell="B2" sqref="B2"/>
    </sheetView>
  </sheetViews>
  <sheetFormatPr defaultRowHeight="14.5" x14ac:dyDescent="0.35"/>
  <cols>
    <col min="2" max="2" width="15.36328125" customWidth="1"/>
    <col min="3" max="3" width="17" customWidth="1"/>
    <col min="4" max="4" width="22.6328125" customWidth="1"/>
    <col min="5" max="5" width="16.81640625" customWidth="1"/>
    <col min="6" max="6" width="30.08984375" customWidth="1"/>
  </cols>
  <sheetData>
    <row r="1" spans="1:6" ht="29" x14ac:dyDescent="0.35">
      <c r="A1" s="101"/>
      <c r="B1" s="4" t="s">
        <v>10</v>
      </c>
      <c r="C1" s="4" t="s">
        <v>5020</v>
      </c>
      <c r="D1" s="3" t="s">
        <v>45</v>
      </c>
      <c r="E1" s="8" t="s">
        <v>5023</v>
      </c>
      <c r="F1" s="3" t="s">
        <v>5024</v>
      </c>
    </row>
    <row r="2" spans="1:6" x14ac:dyDescent="0.35">
      <c r="A2" s="102" t="s">
        <v>5128</v>
      </c>
      <c r="B2" t="str" cm="1">
        <f t="array" ref="B2:F31" xml:space="preserve"> _xlfn._xlws.FILTER('Install and Cert'!F:J,('Install and Cert'!E:E="Primary")+('Install and Cert'!E:E="Standalone"))</f>
        <v>Monitor</v>
      </c>
      <c r="C2">
        <v>510001</v>
      </c>
      <c r="D2">
        <v>12345</v>
      </c>
      <c r="E2">
        <v>0</v>
      </c>
      <c r="F2" t="str">
        <v>Lab</v>
      </c>
    </row>
    <row r="3" spans="1:6" x14ac:dyDescent="0.35">
      <c r="B3" t="str">
        <v>Monitor</v>
      </c>
      <c r="C3">
        <v>510005</v>
      </c>
      <c r="D3">
        <v>543456</v>
      </c>
      <c r="E3">
        <v>0</v>
      </c>
      <c r="F3" t="str">
        <v xml:space="preserve">Procedure Room </v>
      </c>
    </row>
    <row r="4" spans="1:6" x14ac:dyDescent="0.35">
      <c r="B4" t="str">
        <v>Monitor</v>
      </c>
      <c r="C4">
        <v>510006</v>
      </c>
      <c r="D4">
        <v>543457</v>
      </c>
      <c r="E4" t="str">
        <v>Procedure Room 2</v>
      </c>
      <c r="F4" t="str">
        <v>Elevator Lobby</v>
      </c>
    </row>
    <row r="5" spans="1:6" x14ac:dyDescent="0.35">
      <c r="B5" t="str">
        <v>Monitor</v>
      </c>
      <c r="C5">
        <v>510007</v>
      </c>
      <c r="D5">
        <v>543458</v>
      </c>
      <c r="E5">
        <v>0</v>
      </c>
      <c r="F5" t="str">
        <v>Egress</v>
      </c>
    </row>
    <row r="6" spans="1:6" x14ac:dyDescent="0.35">
      <c r="B6" t="str">
        <v>Monitor</v>
      </c>
      <c r="C6">
        <v>510008</v>
      </c>
      <c r="D6">
        <v>543459</v>
      </c>
      <c r="E6">
        <v>0</v>
      </c>
      <c r="F6" t="str">
        <v>Egress</v>
      </c>
    </row>
    <row r="7" spans="1:6" x14ac:dyDescent="0.35">
      <c r="B7" t="str">
        <v>Monitor</v>
      </c>
      <c r="C7">
        <v>510009</v>
      </c>
      <c r="D7">
        <v>543460</v>
      </c>
      <c r="E7">
        <v>0</v>
      </c>
      <c r="F7" t="str">
        <v xml:space="preserve">Procedure Room </v>
      </c>
    </row>
    <row r="8" spans="1:6" x14ac:dyDescent="0.35">
      <c r="B8" t="str">
        <v>Monitor</v>
      </c>
      <c r="C8">
        <v>510010</v>
      </c>
      <c r="D8">
        <v>543461</v>
      </c>
      <c r="E8">
        <v>0</v>
      </c>
      <c r="F8" t="str">
        <v>Elevator Lobby</v>
      </c>
    </row>
    <row r="9" spans="1:6" x14ac:dyDescent="0.35">
      <c r="B9" t="str">
        <v>Monitor</v>
      </c>
      <c r="C9">
        <v>510011</v>
      </c>
      <c r="D9">
        <v>543462</v>
      </c>
      <c r="E9">
        <v>0</v>
      </c>
      <c r="F9" t="str">
        <v>Egress</v>
      </c>
    </row>
    <row r="10" spans="1:6" x14ac:dyDescent="0.35">
      <c r="B10" t="str">
        <v>LF Exciter</v>
      </c>
      <c r="C10">
        <v>714001</v>
      </c>
      <c r="D10">
        <v>0</v>
      </c>
      <c r="E10">
        <v>0</v>
      </c>
      <c r="F10" t="str">
        <v>Egress</v>
      </c>
    </row>
    <row r="11" spans="1:6" x14ac:dyDescent="0.35">
      <c r="B11" t="str">
        <v>LF Exciter</v>
      </c>
      <c r="C11">
        <v>714002</v>
      </c>
      <c r="D11">
        <v>0</v>
      </c>
      <c r="E11">
        <v>0</v>
      </c>
      <c r="F11" t="str">
        <v xml:space="preserve">Procedure Room </v>
      </c>
    </row>
    <row r="12" spans="1:6" x14ac:dyDescent="0.35">
      <c r="B12" t="str">
        <v>LF Exciter</v>
      </c>
      <c r="C12">
        <v>714003</v>
      </c>
      <c r="D12">
        <v>0</v>
      </c>
      <c r="E12">
        <v>0</v>
      </c>
      <c r="F12">
        <v>0</v>
      </c>
    </row>
    <row r="13" spans="1:6" x14ac:dyDescent="0.35">
      <c r="B13" t="str">
        <v>LF Exciter</v>
      </c>
      <c r="C13">
        <v>714004</v>
      </c>
      <c r="D13">
        <v>0</v>
      </c>
      <c r="E13">
        <v>0</v>
      </c>
      <c r="F13" t="str">
        <v>Egress</v>
      </c>
    </row>
    <row r="14" spans="1:6" x14ac:dyDescent="0.35">
      <c r="B14" t="str">
        <v>LF Exciter</v>
      </c>
      <c r="C14">
        <v>714005</v>
      </c>
      <c r="D14">
        <v>0</v>
      </c>
      <c r="E14">
        <v>0</v>
      </c>
      <c r="F14" t="str">
        <v xml:space="preserve">Procedure Room </v>
      </c>
    </row>
    <row r="15" spans="1:6" x14ac:dyDescent="0.35">
      <c r="B15" t="str">
        <v>Virtual Wall</v>
      </c>
      <c r="C15">
        <v>45001</v>
      </c>
      <c r="D15">
        <v>342423</v>
      </c>
      <c r="E15">
        <v>0</v>
      </c>
      <c r="F15" t="str">
        <v>Elevator Lobby</v>
      </c>
    </row>
    <row r="16" spans="1:6" x14ac:dyDescent="0.35">
      <c r="B16" t="str">
        <v>Virtual Wall</v>
      </c>
      <c r="C16">
        <v>45002</v>
      </c>
      <c r="D16">
        <v>342424</v>
      </c>
      <c r="E16">
        <v>0</v>
      </c>
      <c r="F16" t="str">
        <v>Egress</v>
      </c>
    </row>
    <row r="17" spans="2:6" x14ac:dyDescent="0.35">
      <c r="B17" t="str">
        <v>Virtual Wall</v>
      </c>
      <c r="C17">
        <v>45003</v>
      </c>
      <c r="D17">
        <v>342425</v>
      </c>
      <c r="E17">
        <v>0</v>
      </c>
      <c r="F17" t="str">
        <v>Lab</v>
      </c>
    </row>
    <row r="18" spans="2:6" x14ac:dyDescent="0.35">
      <c r="B18" t="str">
        <v>Virtual Wall</v>
      </c>
      <c r="C18">
        <v>45004</v>
      </c>
      <c r="D18">
        <v>342426</v>
      </c>
      <c r="E18">
        <v>0</v>
      </c>
      <c r="F18" t="str">
        <v>Ante Room</v>
      </c>
    </row>
    <row r="19" spans="2:6" x14ac:dyDescent="0.35">
      <c r="B19" t="str">
        <v>Virtual Wall</v>
      </c>
      <c r="C19">
        <v>45005</v>
      </c>
      <c r="D19">
        <v>342427</v>
      </c>
      <c r="E19">
        <v>0</v>
      </c>
      <c r="F19" t="str">
        <v xml:space="preserve">Procedure Room </v>
      </c>
    </row>
    <row r="20" spans="2:6" x14ac:dyDescent="0.35">
      <c r="B20" t="str">
        <v>Virtual Wall</v>
      </c>
      <c r="C20">
        <v>45006</v>
      </c>
      <c r="D20">
        <v>342428</v>
      </c>
      <c r="E20">
        <v>0</v>
      </c>
      <c r="F20" t="str">
        <v>Elevator Lobby</v>
      </c>
    </row>
    <row r="21" spans="2:6" x14ac:dyDescent="0.35">
      <c r="B21" t="str">
        <v>Dropbox</v>
      </c>
      <c r="C21">
        <v>613001</v>
      </c>
      <c r="D21">
        <v>342431</v>
      </c>
      <c r="E21">
        <v>0</v>
      </c>
      <c r="F21" t="str">
        <v>Egress</v>
      </c>
    </row>
    <row r="22" spans="2:6" x14ac:dyDescent="0.35">
      <c r="B22" t="str">
        <v>Dropbox</v>
      </c>
      <c r="C22">
        <v>613002</v>
      </c>
      <c r="D22">
        <v>342432</v>
      </c>
      <c r="E22">
        <v>0</v>
      </c>
      <c r="F22" t="str">
        <v>Ante Room</v>
      </c>
    </row>
    <row r="23" spans="2:6" x14ac:dyDescent="0.35">
      <c r="B23" t="str">
        <v>Dropbox</v>
      </c>
      <c r="C23">
        <v>613003</v>
      </c>
      <c r="D23">
        <v>342433</v>
      </c>
      <c r="E23">
        <v>0</v>
      </c>
      <c r="F23" t="str">
        <v>Elevator Lobby</v>
      </c>
    </row>
    <row r="24" spans="2:6" x14ac:dyDescent="0.35">
      <c r="B24" t="str">
        <v>Monitor</v>
      </c>
      <c r="C24">
        <v>510012</v>
      </c>
      <c r="D24">
        <v>342434</v>
      </c>
      <c r="E24">
        <v>0</v>
      </c>
      <c r="F24" t="str">
        <v>Egress</v>
      </c>
    </row>
    <row r="25" spans="2:6" x14ac:dyDescent="0.35">
      <c r="B25" t="str">
        <v>Monitor</v>
      </c>
      <c r="C25">
        <v>510013</v>
      </c>
      <c r="D25">
        <v>342435</v>
      </c>
      <c r="E25">
        <v>0</v>
      </c>
      <c r="F25" t="str">
        <v xml:space="preserve">Nurse Station </v>
      </c>
    </row>
    <row r="26" spans="2:6" x14ac:dyDescent="0.35">
      <c r="B26" t="str">
        <v>Monitor</v>
      </c>
      <c r="C26">
        <v>510014</v>
      </c>
      <c r="D26">
        <v>342436</v>
      </c>
      <c r="E26">
        <v>0</v>
      </c>
      <c r="F26" t="str">
        <v xml:space="preserve">Nourishment </v>
      </c>
    </row>
    <row r="27" spans="2:6" x14ac:dyDescent="0.35">
      <c r="B27" t="str">
        <v>Monitor</v>
      </c>
      <c r="C27">
        <v>510015</v>
      </c>
      <c r="D27">
        <v>342437</v>
      </c>
      <c r="E27">
        <v>0</v>
      </c>
      <c r="F27" t="str">
        <v xml:space="preserve">Nurse Station </v>
      </c>
    </row>
    <row r="28" spans="2:6" x14ac:dyDescent="0.35">
      <c r="B28" t="str">
        <v>Monitor</v>
      </c>
      <c r="C28">
        <v>510016</v>
      </c>
      <c r="D28">
        <v>342438</v>
      </c>
      <c r="E28">
        <v>0</v>
      </c>
      <c r="F28" t="str">
        <v xml:space="preserve">Nourishment </v>
      </c>
    </row>
    <row r="29" spans="2:6" x14ac:dyDescent="0.35">
      <c r="B29" t="str">
        <v>Monitor</v>
      </c>
      <c r="C29">
        <v>510017</v>
      </c>
      <c r="D29">
        <v>342439</v>
      </c>
      <c r="E29">
        <v>0</v>
      </c>
      <c r="F29" t="str">
        <v xml:space="preserve">Nurse Station </v>
      </c>
    </row>
    <row r="30" spans="2:6" x14ac:dyDescent="0.35">
      <c r="B30" t="str">
        <v>Monitor</v>
      </c>
      <c r="C30">
        <v>510018</v>
      </c>
      <c r="D30">
        <v>342440</v>
      </c>
      <c r="E30">
        <v>0</v>
      </c>
      <c r="F30" t="str">
        <v xml:space="preserve">Nourishment </v>
      </c>
    </row>
    <row r="31" spans="2:6" x14ac:dyDescent="0.35">
      <c r="B31" t="str">
        <v>BLE Beacon</v>
      </c>
      <c r="C31">
        <v>3423212</v>
      </c>
      <c r="D31">
        <v>312312</v>
      </c>
      <c r="E31" t="str">
        <v>Hallway 203</v>
      </c>
      <c r="F31" t="str">
        <v>Corridor</v>
      </c>
    </row>
  </sheetData>
  <conditionalFormatting sqref="B1:F1">
    <cfRule type="expression" dxfId="69" priority="3">
      <formula>AND($H1&lt;&gt;"",OR($K1="", $L1=""))</formula>
    </cfRule>
    <cfRule type="expression" dxfId="68" priority="4">
      <formula>AND($H1&lt;&gt;"",$K1="",$L1="")</formula>
    </cfRule>
    <cfRule type="expression" dxfId="67" priority="5">
      <formula>AND($K1="N",LEN($L1)&gt;0)</formula>
    </cfRule>
    <cfRule type="expression" dxfId="66" priority="6">
      <formula>AND($K1="Y",$L1="")</formula>
    </cfRule>
  </conditionalFormatting>
  <conditionalFormatting sqref="C1">
    <cfRule type="duplicateValues" dxfId="65" priority="2"/>
    <cfRule type="duplicateValues" dxfId="64" priority="8"/>
  </conditionalFormatting>
  <conditionalFormatting sqref="D1">
    <cfRule type="duplicateValues" dxfId="63" priority="1"/>
    <cfRule type="duplicateValues" dxfId="62" priority="7"/>
  </conditionalFormatting>
  <dataValidations disablePrompts="1" count="1">
    <dataValidation allowBlank="1" sqref="C1" xr:uid="{595FB282-CC20-45A3-BAB2-CC17ACA32145}"/>
  </dataValidation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92D050"/>
  </sheetPr>
  <dimension ref="A1:J223"/>
  <sheetViews>
    <sheetView workbookViewId="0">
      <selection activeCell="F27" sqref="F27"/>
    </sheetView>
  </sheetViews>
  <sheetFormatPr defaultRowHeight="14.5" x14ac:dyDescent="0.35"/>
  <cols>
    <col min="1" max="1" width="30.453125" bestFit="1" customWidth="1"/>
    <col min="2" max="2" width="19.6328125" bestFit="1" customWidth="1"/>
    <col min="3" max="3" width="13" bestFit="1" customWidth="1"/>
    <col min="4" max="4" width="11.54296875" customWidth="1"/>
    <col min="5" max="5" width="20.08984375" bestFit="1" customWidth="1"/>
  </cols>
  <sheetData>
    <row r="1" spans="1:10" ht="18" customHeight="1" x14ac:dyDescent="0.35">
      <c r="A1" s="11" t="s">
        <v>64</v>
      </c>
      <c r="B1" s="11" t="s">
        <v>65</v>
      </c>
      <c r="C1" s="11" t="s">
        <v>66</v>
      </c>
      <c r="D1" s="11" t="s">
        <v>59</v>
      </c>
      <c r="E1" s="11" t="s">
        <v>5088</v>
      </c>
    </row>
    <row r="2" spans="1:10" x14ac:dyDescent="0.35">
      <c r="A2" s="11">
        <v>1</v>
      </c>
      <c r="B2" s="11"/>
      <c r="C2" s="11">
        <v>6</v>
      </c>
      <c r="D2" s="11">
        <v>12345</v>
      </c>
      <c r="E2" s="11" t="s">
        <v>5086</v>
      </c>
    </row>
    <row r="3" spans="1:10" x14ac:dyDescent="0.35">
      <c r="A3" s="11">
        <v>2</v>
      </c>
      <c r="B3" s="11"/>
      <c r="C3" s="11">
        <v>7</v>
      </c>
      <c r="D3" s="11">
        <v>342428</v>
      </c>
      <c r="E3" s="11" t="s">
        <v>5087</v>
      </c>
      <c r="H3" s="27"/>
    </row>
    <row r="4" spans="1:10" x14ac:dyDescent="0.35">
      <c r="A4" s="6"/>
      <c r="B4" s="6"/>
      <c r="C4" s="6"/>
      <c r="D4" s="26"/>
      <c r="H4" s="27"/>
    </row>
    <row r="5" spans="1:10" x14ac:dyDescent="0.35">
      <c r="A5" s="11"/>
      <c r="C5" s="6"/>
      <c r="D5" s="26"/>
      <c r="J5" s="6"/>
    </row>
    <row r="6" spans="1:10" x14ac:dyDescent="0.35">
      <c r="A6" s="11"/>
      <c r="C6" s="6"/>
      <c r="D6" s="26"/>
      <c r="J6" s="6"/>
    </row>
    <row r="7" spans="1:10" x14ac:dyDescent="0.35">
      <c r="A7" s="11"/>
      <c r="C7" s="6"/>
      <c r="D7" s="26"/>
      <c r="J7" s="6"/>
    </row>
    <row r="8" spans="1:10" x14ac:dyDescent="0.35">
      <c r="A8" s="11"/>
      <c r="C8" s="6"/>
      <c r="D8" s="26"/>
      <c r="J8" s="6"/>
    </row>
    <row r="9" spans="1:10" x14ac:dyDescent="0.35">
      <c r="A9" s="11"/>
      <c r="C9" s="6"/>
      <c r="D9" s="26"/>
      <c r="J9" s="6"/>
    </row>
    <row r="10" spans="1:10" x14ac:dyDescent="0.35">
      <c r="A10" s="11"/>
      <c r="C10" s="6"/>
      <c r="D10" s="26"/>
      <c r="J10" s="6"/>
    </row>
    <row r="11" spans="1:10" x14ac:dyDescent="0.35">
      <c r="A11" s="11"/>
      <c r="C11" s="6"/>
      <c r="D11" s="26"/>
    </row>
    <row r="12" spans="1:10" x14ac:dyDescent="0.35">
      <c r="A12" s="11"/>
      <c r="C12" s="6"/>
      <c r="D12" s="26"/>
    </row>
    <row r="13" spans="1:10" x14ac:dyDescent="0.35">
      <c r="A13" s="11"/>
      <c r="C13" s="6"/>
      <c r="D13" s="26"/>
    </row>
    <row r="14" spans="1:10" x14ac:dyDescent="0.35">
      <c r="A14" s="11"/>
      <c r="C14" s="6"/>
      <c r="D14" s="26"/>
    </row>
    <row r="15" spans="1:10" x14ac:dyDescent="0.35">
      <c r="A15" s="11"/>
      <c r="C15" s="6"/>
      <c r="D15" s="26"/>
    </row>
    <row r="16" spans="1:10" x14ac:dyDescent="0.35">
      <c r="A16" s="11"/>
      <c r="C16" s="6"/>
      <c r="D16" s="26"/>
    </row>
    <row r="17" spans="1:4" x14ac:dyDescent="0.35">
      <c r="A17" s="11"/>
      <c r="C17" s="6"/>
      <c r="D17" s="26"/>
    </row>
    <row r="18" spans="1:4" x14ac:dyDescent="0.35">
      <c r="A18" s="11"/>
      <c r="C18" s="6"/>
      <c r="D18" s="26"/>
    </row>
    <row r="19" spans="1:4" x14ac:dyDescent="0.35">
      <c r="A19" s="11"/>
      <c r="C19" s="6"/>
      <c r="D19" s="26"/>
    </row>
    <row r="20" spans="1:4" x14ac:dyDescent="0.35">
      <c r="A20" s="11"/>
      <c r="C20" s="6"/>
      <c r="D20" s="26"/>
    </row>
    <row r="21" spans="1:4" x14ac:dyDescent="0.35">
      <c r="A21" s="11"/>
      <c r="C21" s="6"/>
      <c r="D21" s="26"/>
    </row>
    <row r="22" spans="1:4" x14ac:dyDescent="0.35">
      <c r="A22" s="11"/>
      <c r="C22" s="6"/>
      <c r="D22" s="26"/>
    </row>
    <row r="23" spans="1:4" x14ac:dyDescent="0.35">
      <c r="A23" s="11"/>
      <c r="C23" s="6"/>
      <c r="D23" s="26"/>
    </row>
    <row r="24" spans="1:4" x14ac:dyDescent="0.35">
      <c r="A24" s="11"/>
      <c r="C24" s="6"/>
      <c r="D24" s="26"/>
    </row>
    <row r="25" spans="1:4" x14ac:dyDescent="0.35">
      <c r="A25" s="11"/>
      <c r="C25" s="6"/>
      <c r="D25" s="26"/>
    </row>
    <row r="26" spans="1:4" x14ac:dyDescent="0.35">
      <c r="D26" s="6"/>
    </row>
    <row r="27" spans="1:4" x14ac:dyDescent="0.35">
      <c r="D27" s="6"/>
    </row>
    <row r="28" spans="1:4" x14ac:dyDescent="0.35">
      <c r="D28" s="6"/>
    </row>
    <row r="29" spans="1:4" x14ac:dyDescent="0.35">
      <c r="D29" s="6"/>
    </row>
    <row r="30" spans="1:4" x14ac:dyDescent="0.35">
      <c r="D30" s="6"/>
    </row>
    <row r="31" spans="1:4" x14ac:dyDescent="0.35">
      <c r="D31" s="6"/>
    </row>
    <row r="32" spans="1:4" x14ac:dyDescent="0.35">
      <c r="D32" s="6"/>
    </row>
    <row r="33" spans="4:4" x14ac:dyDescent="0.35">
      <c r="D33" s="6"/>
    </row>
    <row r="34" spans="4:4" x14ac:dyDescent="0.35">
      <c r="D34" s="6"/>
    </row>
    <row r="35" spans="4:4" x14ac:dyDescent="0.35">
      <c r="D35" s="6"/>
    </row>
    <row r="36" spans="4:4" x14ac:dyDescent="0.35">
      <c r="D36" s="6"/>
    </row>
    <row r="37" spans="4:4" x14ac:dyDescent="0.35">
      <c r="D37" s="6"/>
    </row>
    <row r="38" spans="4:4" x14ac:dyDescent="0.35">
      <c r="D38" s="6"/>
    </row>
    <row r="39" spans="4:4" x14ac:dyDescent="0.35">
      <c r="D39" s="6"/>
    </row>
    <row r="40" spans="4:4" x14ac:dyDescent="0.35">
      <c r="D40" s="6"/>
    </row>
    <row r="41" spans="4:4" x14ac:dyDescent="0.35">
      <c r="D41" s="6"/>
    </row>
    <row r="42" spans="4:4" x14ac:dyDescent="0.35">
      <c r="D42" s="6"/>
    </row>
    <row r="43" spans="4:4" x14ac:dyDescent="0.35">
      <c r="D43" s="6"/>
    </row>
    <row r="44" spans="4:4" x14ac:dyDescent="0.35">
      <c r="D44" s="6"/>
    </row>
    <row r="45" spans="4:4" x14ac:dyDescent="0.35">
      <c r="D45" s="6"/>
    </row>
    <row r="46" spans="4:4" x14ac:dyDescent="0.35">
      <c r="D46" s="6"/>
    </row>
    <row r="47" spans="4:4" x14ac:dyDescent="0.35">
      <c r="D47" s="6"/>
    </row>
    <row r="48" spans="4:4" x14ac:dyDescent="0.35">
      <c r="D48" s="6"/>
    </row>
    <row r="49" spans="4:4" x14ac:dyDescent="0.35">
      <c r="D49" s="6"/>
    </row>
    <row r="50" spans="4:4" x14ac:dyDescent="0.35">
      <c r="D50" s="6"/>
    </row>
    <row r="51" spans="4:4" x14ac:dyDescent="0.35">
      <c r="D51" s="6"/>
    </row>
    <row r="52" spans="4:4" x14ac:dyDescent="0.35">
      <c r="D52" s="6"/>
    </row>
    <row r="53" spans="4:4" x14ac:dyDescent="0.35">
      <c r="D53" s="6"/>
    </row>
    <row r="54" spans="4:4" x14ac:dyDescent="0.35">
      <c r="D54" s="6"/>
    </row>
    <row r="55" spans="4:4" x14ac:dyDescent="0.35">
      <c r="D55" s="6"/>
    </row>
    <row r="56" spans="4:4" x14ac:dyDescent="0.35">
      <c r="D56" s="6"/>
    </row>
    <row r="57" spans="4:4" x14ac:dyDescent="0.35">
      <c r="D57" s="6"/>
    </row>
    <row r="58" spans="4:4" x14ac:dyDescent="0.35">
      <c r="D58" s="6"/>
    </row>
    <row r="59" spans="4:4" x14ac:dyDescent="0.35">
      <c r="D59" s="6"/>
    </row>
    <row r="60" spans="4:4" x14ac:dyDescent="0.35">
      <c r="D60" s="6"/>
    </row>
    <row r="61" spans="4:4" x14ac:dyDescent="0.35">
      <c r="D61" s="6"/>
    </row>
    <row r="62" spans="4:4" x14ac:dyDescent="0.35">
      <c r="D62" s="6"/>
    </row>
    <row r="63" spans="4:4" x14ac:dyDescent="0.35">
      <c r="D63" s="6"/>
    </row>
    <row r="64" spans="4:4" x14ac:dyDescent="0.35">
      <c r="D64" s="6"/>
    </row>
    <row r="65" spans="4:4" x14ac:dyDescent="0.35">
      <c r="D65" s="6"/>
    </row>
    <row r="66" spans="4:4" x14ac:dyDescent="0.35">
      <c r="D66" s="6"/>
    </row>
    <row r="67" spans="4:4" x14ac:dyDescent="0.35">
      <c r="D67" s="6"/>
    </row>
    <row r="68" spans="4:4" x14ac:dyDescent="0.35">
      <c r="D68" s="6"/>
    </row>
    <row r="69" spans="4:4" x14ac:dyDescent="0.35">
      <c r="D69" s="6"/>
    </row>
    <row r="70" spans="4:4" x14ac:dyDescent="0.35">
      <c r="D70" s="6"/>
    </row>
    <row r="71" spans="4:4" x14ac:dyDescent="0.35">
      <c r="D71" s="6"/>
    </row>
    <row r="72" spans="4:4" x14ac:dyDescent="0.35">
      <c r="D72" s="6"/>
    </row>
    <row r="73" spans="4:4" x14ac:dyDescent="0.35">
      <c r="D73" s="6"/>
    </row>
    <row r="74" spans="4:4" x14ac:dyDescent="0.35">
      <c r="D74" s="6"/>
    </row>
    <row r="75" spans="4:4" x14ac:dyDescent="0.35">
      <c r="D75" s="6"/>
    </row>
    <row r="76" spans="4:4" x14ac:dyDescent="0.35">
      <c r="D76" s="6"/>
    </row>
    <row r="77" spans="4:4" x14ac:dyDescent="0.35">
      <c r="D77" s="6"/>
    </row>
    <row r="78" spans="4:4" x14ac:dyDescent="0.35">
      <c r="D78" s="6"/>
    </row>
    <row r="79" spans="4:4" x14ac:dyDescent="0.35">
      <c r="D79" s="6"/>
    </row>
    <row r="80" spans="4:4" x14ac:dyDescent="0.35">
      <c r="D80" s="6"/>
    </row>
    <row r="81" spans="4:4" x14ac:dyDescent="0.35">
      <c r="D81" s="6"/>
    </row>
    <row r="82" spans="4:4" x14ac:dyDescent="0.35">
      <c r="D82" s="6"/>
    </row>
    <row r="83" spans="4:4" x14ac:dyDescent="0.35">
      <c r="D83" s="6"/>
    </row>
    <row r="84" spans="4:4" x14ac:dyDescent="0.35">
      <c r="D84" s="6"/>
    </row>
    <row r="85" spans="4:4" x14ac:dyDescent="0.35">
      <c r="D85" s="6"/>
    </row>
    <row r="86" spans="4:4" x14ac:dyDescent="0.35">
      <c r="D86" s="6"/>
    </row>
    <row r="87" spans="4:4" x14ac:dyDescent="0.35">
      <c r="D87" s="6"/>
    </row>
    <row r="88" spans="4:4" x14ac:dyDescent="0.35">
      <c r="D88" s="6"/>
    </row>
    <row r="89" spans="4:4" x14ac:dyDescent="0.35">
      <c r="D89" s="6"/>
    </row>
    <row r="90" spans="4:4" x14ac:dyDescent="0.35">
      <c r="D90" s="6"/>
    </row>
    <row r="91" spans="4:4" x14ac:dyDescent="0.35">
      <c r="D91" s="6"/>
    </row>
    <row r="92" spans="4:4" x14ac:dyDescent="0.35">
      <c r="D92" s="6"/>
    </row>
    <row r="93" spans="4:4" x14ac:dyDescent="0.35">
      <c r="D93" s="6"/>
    </row>
    <row r="94" spans="4:4" x14ac:dyDescent="0.35">
      <c r="D94" s="6"/>
    </row>
    <row r="95" spans="4:4" x14ac:dyDescent="0.35">
      <c r="D95" s="6"/>
    </row>
    <row r="96" spans="4:4" x14ac:dyDescent="0.35">
      <c r="D96" s="6"/>
    </row>
    <row r="97" spans="4:4" x14ac:dyDescent="0.35">
      <c r="D97" s="6"/>
    </row>
    <row r="98" spans="4:4" x14ac:dyDescent="0.35">
      <c r="D98" s="6"/>
    </row>
    <row r="99" spans="4:4" x14ac:dyDescent="0.35">
      <c r="D99" s="6"/>
    </row>
    <row r="100" spans="4:4" x14ac:dyDescent="0.35">
      <c r="D100" s="6"/>
    </row>
    <row r="101" spans="4:4" x14ac:dyDescent="0.35">
      <c r="D101" s="6"/>
    </row>
    <row r="102" spans="4:4" x14ac:dyDescent="0.35">
      <c r="D102" s="6"/>
    </row>
    <row r="103" spans="4:4" x14ac:dyDescent="0.35">
      <c r="D103" s="6"/>
    </row>
    <row r="104" spans="4:4" x14ac:dyDescent="0.35">
      <c r="D104" s="6"/>
    </row>
    <row r="105" spans="4:4" x14ac:dyDescent="0.35">
      <c r="D105" s="6"/>
    </row>
    <row r="106" spans="4:4" x14ac:dyDescent="0.35">
      <c r="D106" s="6"/>
    </row>
    <row r="107" spans="4:4" x14ac:dyDescent="0.35">
      <c r="D107" s="6"/>
    </row>
    <row r="108" spans="4:4" x14ac:dyDescent="0.35">
      <c r="D108" s="6"/>
    </row>
    <row r="109" spans="4:4" x14ac:dyDescent="0.35">
      <c r="D109" s="6"/>
    </row>
    <row r="110" spans="4:4" x14ac:dyDescent="0.35">
      <c r="D110" s="6"/>
    </row>
    <row r="111" spans="4:4" x14ac:dyDescent="0.35">
      <c r="D111" s="6"/>
    </row>
    <row r="112" spans="4:4" x14ac:dyDescent="0.35">
      <c r="D112" s="6"/>
    </row>
    <row r="113" spans="4:4" x14ac:dyDescent="0.35">
      <c r="D113" s="6"/>
    </row>
    <row r="114" spans="4:4" x14ac:dyDescent="0.35">
      <c r="D114" s="6"/>
    </row>
    <row r="115" spans="4:4" x14ac:dyDescent="0.35">
      <c r="D115" s="6"/>
    </row>
    <row r="116" spans="4:4" x14ac:dyDescent="0.35">
      <c r="D116" s="6"/>
    </row>
    <row r="117" spans="4:4" x14ac:dyDescent="0.35">
      <c r="D117" s="6"/>
    </row>
    <row r="118" spans="4:4" x14ac:dyDescent="0.35">
      <c r="D118" s="6"/>
    </row>
    <row r="119" spans="4:4" x14ac:dyDescent="0.35">
      <c r="D119" s="6"/>
    </row>
    <row r="120" spans="4:4" x14ac:dyDescent="0.35">
      <c r="D120" s="6"/>
    </row>
    <row r="121" spans="4:4" x14ac:dyDescent="0.35">
      <c r="D121" s="6"/>
    </row>
    <row r="122" spans="4:4" x14ac:dyDescent="0.35">
      <c r="D122" s="6"/>
    </row>
    <row r="123" spans="4:4" x14ac:dyDescent="0.35">
      <c r="D123" s="6"/>
    </row>
    <row r="124" spans="4:4" x14ac:dyDescent="0.35">
      <c r="D124" s="6"/>
    </row>
    <row r="125" spans="4:4" x14ac:dyDescent="0.35">
      <c r="D125" s="6"/>
    </row>
    <row r="126" spans="4:4" x14ac:dyDescent="0.35">
      <c r="D126" s="6"/>
    </row>
    <row r="127" spans="4:4" x14ac:dyDescent="0.35">
      <c r="D127" s="6"/>
    </row>
    <row r="128" spans="4:4" x14ac:dyDescent="0.35">
      <c r="D128" s="6"/>
    </row>
    <row r="129" spans="4:4" x14ac:dyDescent="0.35">
      <c r="D129" s="6"/>
    </row>
    <row r="130" spans="4:4" x14ac:dyDescent="0.35">
      <c r="D130" s="6"/>
    </row>
    <row r="131" spans="4:4" x14ac:dyDescent="0.35">
      <c r="D131" s="6"/>
    </row>
    <row r="132" spans="4:4" x14ac:dyDescent="0.35">
      <c r="D132" s="6"/>
    </row>
    <row r="133" spans="4:4" x14ac:dyDescent="0.35">
      <c r="D133" s="6"/>
    </row>
    <row r="134" spans="4:4" x14ac:dyDescent="0.35">
      <c r="D134" s="6"/>
    </row>
    <row r="135" spans="4:4" x14ac:dyDescent="0.35">
      <c r="D135" s="6"/>
    </row>
    <row r="136" spans="4:4" x14ac:dyDescent="0.35">
      <c r="D136" s="6"/>
    </row>
    <row r="137" spans="4:4" x14ac:dyDescent="0.35">
      <c r="D137" s="6"/>
    </row>
    <row r="138" spans="4:4" x14ac:dyDescent="0.35">
      <c r="D138" s="6"/>
    </row>
    <row r="139" spans="4:4" x14ac:dyDescent="0.35">
      <c r="D139" s="6"/>
    </row>
    <row r="140" spans="4:4" x14ac:dyDescent="0.35">
      <c r="D140" s="6"/>
    </row>
    <row r="141" spans="4:4" x14ac:dyDescent="0.35">
      <c r="D141" s="6"/>
    </row>
    <row r="142" spans="4:4" x14ac:dyDescent="0.35">
      <c r="D142" s="6"/>
    </row>
    <row r="143" spans="4:4" x14ac:dyDescent="0.35">
      <c r="D143" s="6"/>
    </row>
    <row r="144" spans="4:4" x14ac:dyDescent="0.35">
      <c r="D144" s="6"/>
    </row>
    <row r="145" spans="4:4" x14ac:dyDescent="0.35">
      <c r="D145" s="6"/>
    </row>
    <row r="146" spans="4:4" x14ac:dyDescent="0.35">
      <c r="D146" s="6"/>
    </row>
    <row r="147" spans="4:4" x14ac:dyDescent="0.35">
      <c r="D147" s="6"/>
    </row>
    <row r="148" spans="4:4" x14ac:dyDescent="0.35">
      <c r="D148" s="6"/>
    </row>
    <row r="149" spans="4:4" x14ac:dyDescent="0.35">
      <c r="D149" s="6"/>
    </row>
    <row r="150" spans="4:4" x14ac:dyDescent="0.35">
      <c r="D150" s="6"/>
    </row>
    <row r="151" spans="4:4" x14ac:dyDescent="0.35">
      <c r="D151" s="6"/>
    </row>
    <row r="152" spans="4:4" x14ac:dyDescent="0.35">
      <c r="D152" s="6"/>
    </row>
    <row r="153" spans="4:4" x14ac:dyDescent="0.35">
      <c r="D153" s="6"/>
    </row>
    <row r="154" spans="4:4" x14ac:dyDescent="0.35">
      <c r="D154" s="6"/>
    </row>
    <row r="155" spans="4:4" x14ac:dyDescent="0.35">
      <c r="D155" s="6"/>
    </row>
    <row r="156" spans="4:4" x14ac:dyDescent="0.35">
      <c r="D156" s="6"/>
    </row>
    <row r="157" spans="4:4" x14ac:dyDescent="0.35">
      <c r="D157" s="6"/>
    </row>
    <row r="158" spans="4:4" x14ac:dyDescent="0.35">
      <c r="D158" s="6"/>
    </row>
    <row r="159" spans="4:4" x14ac:dyDescent="0.35">
      <c r="D159" s="6"/>
    </row>
    <row r="160" spans="4:4" x14ac:dyDescent="0.35">
      <c r="D160" s="6"/>
    </row>
    <row r="161" spans="4:4" x14ac:dyDescent="0.35">
      <c r="D161" s="6"/>
    </row>
    <row r="162" spans="4:4" x14ac:dyDescent="0.35">
      <c r="D162" s="6"/>
    </row>
    <row r="163" spans="4:4" x14ac:dyDescent="0.35">
      <c r="D163" s="6"/>
    </row>
    <row r="164" spans="4:4" x14ac:dyDescent="0.35">
      <c r="D164" s="6"/>
    </row>
    <row r="165" spans="4:4" x14ac:dyDescent="0.35">
      <c r="D165" s="6"/>
    </row>
    <row r="166" spans="4:4" x14ac:dyDescent="0.35">
      <c r="D166" s="6"/>
    </row>
    <row r="167" spans="4:4" x14ac:dyDescent="0.35">
      <c r="D167" s="6"/>
    </row>
    <row r="168" spans="4:4" x14ac:dyDescent="0.35">
      <c r="D168" s="6"/>
    </row>
    <row r="169" spans="4:4" x14ac:dyDescent="0.35">
      <c r="D169" s="6"/>
    </row>
    <row r="170" spans="4:4" x14ac:dyDescent="0.35">
      <c r="D170" s="6"/>
    </row>
    <row r="171" spans="4:4" x14ac:dyDescent="0.35">
      <c r="D171" s="6"/>
    </row>
    <row r="172" spans="4:4" x14ac:dyDescent="0.35">
      <c r="D172" s="6"/>
    </row>
    <row r="173" spans="4:4" x14ac:dyDescent="0.35">
      <c r="D173" s="6"/>
    </row>
    <row r="174" spans="4:4" x14ac:dyDescent="0.35">
      <c r="D174" s="6"/>
    </row>
    <row r="175" spans="4:4" x14ac:dyDescent="0.35">
      <c r="D175" s="6"/>
    </row>
    <row r="176" spans="4:4" x14ac:dyDescent="0.35">
      <c r="D176" s="6"/>
    </row>
    <row r="177" spans="4:4" x14ac:dyDescent="0.35">
      <c r="D177" s="6"/>
    </row>
    <row r="178" spans="4:4" x14ac:dyDescent="0.35">
      <c r="D178" s="6"/>
    </row>
    <row r="179" spans="4:4" x14ac:dyDescent="0.35">
      <c r="D179" s="6"/>
    </row>
    <row r="180" spans="4:4" x14ac:dyDescent="0.35">
      <c r="D180" s="6"/>
    </row>
    <row r="181" spans="4:4" x14ac:dyDescent="0.35">
      <c r="D181" s="6"/>
    </row>
    <row r="182" spans="4:4" x14ac:dyDescent="0.35">
      <c r="D182" s="6"/>
    </row>
    <row r="183" spans="4:4" x14ac:dyDescent="0.35">
      <c r="D183" s="6"/>
    </row>
    <row r="184" spans="4:4" x14ac:dyDescent="0.35">
      <c r="D184" s="6"/>
    </row>
    <row r="185" spans="4:4" x14ac:dyDescent="0.35">
      <c r="D185" s="6"/>
    </row>
    <row r="186" spans="4:4" x14ac:dyDescent="0.35">
      <c r="D186" s="6"/>
    </row>
    <row r="187" spans="4:4" x14ac:dyDescent="0.35">
      <c r="D187" s="6"/>
    </row>
    <row r="188" spans="4:4" x14ac:dyDescent="0.35">
      <c r="D188" s="6"/>
    </row>
    <row r="189" spans="4:4" x14ac:dyDescent="0.35">
      <c r="D189" s="6"/>
    </row>
    <row r="190" spans="4:4" x14ac:dyDescent="0.35">
      <c r="D190" s="6"/>
    </row>
    <row r="191" spans="4:4" x14ac:dyDescent="0.35">
      <c r="D191" s="6"/>
    </row>
    <row r="192" spans="4:4" x14ac:dyDescent="0.35">
      <c r="D192" s="6"/>
    </row>
    <row r="193" spans="4:4" x14ac:dyDescent="0.35">
      <c r="D193" s="6"/>
    </row>
    <row r="194" spans="4:4" x14ac:dyDescent="0.35">
      <c r="D194" s="6"/>
    </row>
    <row r="195" spans="4:4" x14ac:dyDescent="0.35">
      <c r="D195" s="6"/>
    </row>
    <row r="196" spans="4:4" x14ac:dyDescent="0.35">
      <c r="D196" s="6"/>
    </row>
    <row r="197" spans="4:4" x14ac:dyDescent="0.35">
      <c r="D197" s="6"/>
    </row>
    <row r="198" spans="4:4" x14ac:dyDescent="0.35">
      <c r="D198" s="6"/>
    </row>
    <row r="199" spans="4:4" x14ac:dyDescent="0.35">
      <c r="D199" s="6"/>
    </row>
    <row r="200" spans="4:4" x14ac:dyDescent="0.35">
      <c r="D200" s="6"/>
    </row>
    <row r="201" spans="4:4" x14ac:dyDescent="0.35">
      <c r="D201" s="6"/>
    </row>
    <row r="202" spans="4:4" x14ac:dyDescent="0.35">
      <c r="D202" s="6"/>
    </row>
    <row r="203" spans="4:4" x14ac:dyDescent="0.35">
      <c r="D203" s="6"/>
    </row>
    <row r="204" spans="4:4" x14ac:dyDescent="0.35">
      <c r="D204" s="6"/>
    </row>
    <row r="205" spans="4:4" x14ac:dyDescent="0.35">
      <c r="D205" s="6"/>
    </row>
    <row r="206" spans="4:4" x14ac:dyDescent="0.35">
      <c r="D206" s="6"/>
    </row>
    <row r="207" spans="4:4" x14ac:dyDescent="0.35">
      <c r="D207" s="6"/>
    </row>
    <row r="208" spans="4:4" x14ac:dyDescent="0.35">
      <c r="D208" s="6"/>
    </row>
    <row r="209" spans="4:4" x14ac:dyDescent="0.35">
      <c r="D209" s="6"/>
    </row>
    <row r="210" spans="4:4" x14ac:dyDescent="0.35">
      <c r="D210" s="6"/>
    </row>
    <row r="211" spans="4:4" x14ac:dyDescent="0.35">
      <c r="D211" s="6"/>
    </row>
    <row r="212" spans="4:4" x14ac:dyDescent="0.35">
      <c r="D212" s="6"/>
    </row>
    <row r="213" spans="4:4" x14ac:dyDescent="0.35">
      <c r="D213" s="6"/>
    </row>
    <row r="214" spans="4:4" x14ac:dyDescent="0.35">
      <c r="D214" s="6"/>
    </row>
    <row r="215" spans="4:4" x14ac:dyDescent="0.35">
      <c r="D215" s="6"/>
    </row>
    <row r="216" spans="4:4" x14ac:dyDescent="0.35">
      <c r="D216" s="6"/>
    </row>
    <row r="217" spans="4:4" x14ac:dyDescent="0.35">
      <c r="D217" s="6"/>
    </row>
    <row r="218" spans="4:4" x14ac:dyDescent="0.35">
      <c r="D218" s="6"/>
    </row>
    <row r="219" spans="4:4" x14ac:dyDescent="0.35">
      <c r="D219" s="6"/>
    </row>
    <row r="220" spans="4:4" x14ac:dyDescent="0.35">
      <c r="D220" s="6"/>
    </row>
    <row r="221" spans="4:4" x14ac:dyDescent="0.35">
      <c r="D221" s="6"/>
    </row>
    <row r="222" spans="4:4" x14ac:dyDescent="0.35">
      <c r="D222" s="6"/>
    </row>
    <row r="223" spans="4:4" x14ac:dyDescent="0.35">
      <c r="D223" s="6"/>
    </row>
  </sheetData>
  <conditionalFormatting sqref="D26:I1048576 D4:D25 F1:I2 F16:I25 F3:G15 I3:I15">
    <cfRule type="duplicateValues" dxfId="61" priority="25"/>
  </conditionalFormatting>
  <conditionalFormatting sqref="H3:H4">
    <cfRule type="duplicateValues" dxfId="60" priority="20"/>
    <cfRule type="duplicateValues" dxfId="59" priority="21"/>
    <cfRule type="duplicateValues" dxfId="58" priority="22"/>
    <cfRule type="duplicateValues" dxfId="57" priority="23"/>
    <cfRule type="duplicateValues" dxfId="56" priority="24"/>
  </conditionalFormatting>
  <conditionalFormatting sqref="J5">
    <cfRule type="expression" dxfId="55" priority="17">
      <formula>AND(T4="Y",U4="")</formula>
    </cfRule>
    <cfRule type="expression" dxfId="54" priority="18">
      <formula>AND($K4="N",$L4="")</formula>
    </cfRule>
  </conditionalFormatting>
  <conditionalFormatting sqref="J5:J10">
    <cfRule type="expression" dxfId="53" priority="13">
      <formula>AND($H5&lt;&gt;"",OR($K5="", $L5=""))</formula>
    </cfRule>
    <cfRule type="expression" dxfId="52" priority="14">
      <formula>AND($H5&lt;&gt;"",$K5="",$L5="")</formula>
    </cfRule>
    <cfRule type="expression" dxfId="51" priority="15">
      <formula>AND($K5="N",LEN($L5)&gt;0)</formula>
    </cfRule>
    <cfRule type="expression" dxfId="50" priority="16">
      <formula>AND($K5="Y",$L5="")</formula>
    </cfRule>
    <cfRule type="duplicateValues" dxfId="49" priority="19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63EF-93AD-4012-85C7-2A23325C1AEF}">
  <sheetPr codeName="Sheet8">
    <tabColor rgb="FF92D050"/>
  </sheetPr>
  <dimension ref="A1:N35"/>
  <sheetViews>
    <sheetView topLeftCell="A2" zoomScaleNormal="100" workbookViewId="0">
      <selection activeCell="G28" sqref="G28"/>
    </sheetView>
  </sheetViews>
  <sheetFormatPr defaultRowHeight="14.5" x14ac:dyDescent="0.35"/>
  <cols>
    <col min="2" max="2" width="16.54296875" bestFit="1" customWidth="1"/>
    <col min="4" max="4" width="12.6328125" bestFit="1" customWidth="1"/>
    <col min="5" max="5" width="17.90625" customWidth="1"/>
    <col min="6" max="6" width="12.6328125" bestFit="1" customWidth="1"/>
    <col min="9" max="9" width="16.6328125" customWidth="1"/>
    <col min="11" max="11" width="17.36328125" bestFit="1" customWidth="1"/>
    <col min="14" max="14" width="8.90625" style="21"/>
    <col min="15" max="15" width="15.08984375" bestFit="1" customWidth="1"/>
  </cols>
  <sheetData>
    <row r="1" spans="1:14" ht="30.65" customHeight="1" x14ac:dyDescent="0.35">
      <c r="A1" s="15"/>
      <c r="B1" s="16"/>
      <c r="C1" s="16"/>
      <c r="D1" s="16"/>
      <c r="E1" s="23" t="s">
        <v>4921</v>
      </c>
      <c r="F1" s="17"/>
      <c r="G1" s="17"/>
      <c r="H1" s="17"/>
      <c r="I1" s="18"/>
      <c r="J1" s="16"/>
      <c r="K1" s="16"/>
      <c r="L1" s="16"/>
      <c r="M1" s="16"/>
      <c r="N1" s="19"/>
    </row>
    <row r="2" spans="1:14" x14ac:dyDescent="0.35">
      <c r="A2" s="22" t="s">
        <v>4922</v>
      </c>
      <c r="B2" s="22" t="s">
        <v>4923</v>
      </c>
      <c r="C2" s="22" t="s">
        <v>33</v>
      </c>
      <c r="D2" s="22" t="s">
        <v>4924</v>
      </c>
      <c r="E2" s="22" t="s">
        <v>4925</v>
      </c>
      <c r="F2" s="22" t="s">
        <v>4926</v>
      </c>
      <c r="G2" s="22" t="s">
        <v>4927</v>
      </c>
      <c r="H2" s="22" t="s">
        <v>4928</v>
      </c>
      <c r="I2" s="22" t="s">
        <v>4929</v>
      </c>
      <c r="J2" s="22" t="s">
        <v>4930</v>
      </c>
      <c r="K2" s="22" t="s">
        <v>4931</v>
      </c>
      <c r="L2" s="22" t="s">
        <v>4932</v>
      </c>
      <c r="M2" s="22" t="s">
        <v>4933</v>
      </c>
      <c r="N2" s="22" t="s">
        <v>4934</v>
      </c>
    </row>
    <row r="3" spans="1:14" x14ac:dyDescent="0.35">
      <c r="A3">
        <v>1</v>
      </c>
      <c r="B3" s="6" t="s">
        <v>4935</v>
      </c>
      <c r="C3">
        <v>1</v>
      </c>
      <c r="D3" t="s">
        <v>4936</v>
      </c>
      <c r="E3" t="s">
        <v>26</v>
      </c>
      <c r="F3" t="s">
        <v>4937</v>
      </c>
      <c r="G3">
        <v>5500061</v>
      </c>
      <c r="H3" t="s">
        <v>28</v>
      </c>
      <c r="I3" s="12">
        <v>44042.583865740744</v>
      </c>
      <c r="K3" t="s">
        <v>4938</v>
      </c>
      <c r="L3">
        <v>1</v>
      </c>
    </row>
    <row r="4" spans="1:14" x14ac:dyDescent="0.35">
      <c r="A4">
        <v>2</v>
      </c>
      <c r="B4" s="6" t="s">
        <v>54</v>
      </c>
      <c r="C4">
        <v>3</v>
      </c>
      <c r="D4" t="s">
        <v>4939</v>
      </c>
      <c r="E4" t="s">
        <v>14</v>
      </c>
      <c r="F4" t="s">
        <v>56</v>
      </c>
      <c r="G4">
        <v>206</v>
      </c>
      <c r="H4" t="s">
        <v>18</v>
      </c>
      <c r="I4" s="12">
        <v>44042.583854166667</v>
      </c>
      <c r="J4">
        <v>3</v>
      </c>
      <c r="K4" t="s">
        <v>4940</v>
      </c>
      <c r="L4">
        <v>1</v>
      </c>
    </row>
    <row r="5" spans="1:14" x14ac:dyDescent="0.35">
      <c r="A5">
        <v>3</v>
      </c>
      <c r="B5" t="s">
        <v>57</v>
      </c>
      <c r="C5">
        <v>5</v>
      </c>
      <c r="D5" t="s">
        <v>4941</v>
      </c>
      <c r="E5" t="s">
        <v>14</v>
      </c>
      <c r="F5" t="s">
        <v>56</v>
      </c>
      <c r="G5">
        <v>1016</v>
      </c>
      <c r="H5" t="s">
        <v>18</v>
      </c>
      <c r="I5" s="12">
        <v>44042.58388888889</v>
      </c>
      <c r="J5">
        <v>6</v>
      </c>
      <c r="K5" t="s">
        <v>4942</v>
      </c>
      <c r="L5">
        <v>1</v>
      </c>
    </row>
    <row r="6" spans="1:14" x14ac:dyDescent="0.35">
      <c r="A6">
        <v>4</v>
      </c>
      <c r="B6" t="s">
        <v>67</v>
      </c>
      <c r="C6">
        <v>6</v>
      </c>
      <c r="D6" t="s">
        <v>4943</v>
      </c>
      <c r="E6" t="s">
        <v>14</v>
      </c>
      <c r="F6" t="s">
        <v>56</v>
      </c>
      <c r="G6">
        <v>497</v>
      </c>
      <c r="H6" t="s">
        <v>18</v>
      </c>
      <c r="I6" s="12">
        <v>44042.583854166667</v>
      </c>
      <c r="J6">
        <v>7</v>
      </c>
      <c r="K6" t="s">
        <v>4944</v>
      </c>
      <c r="L6">
        <v>1</v>
      </c>
    </row>
    <row r="7" spans="1:14" x14ac:dyDescent="0.35">
      <c r="A7">
        <v>5</v>
      </c>
      <c r="B7" t="s">
        <v>68</v>
      </c>
      <c r="C7">
        <v>7</v>
      </c>
      <c r="D7" t="s">
        <v>4945</v>
      </c>
      <c r="E7" t="s">
        <v>14</v>
      </c>
      <c r="F7" t="s">
        <v>56</v>
      </c>
      <c r="G7">
        <v>-221</v>
      </c>
      <c r="H7" t="s">
        <v>18</v>
      </c>
      <c r="I7" s="12">
        <v>44042.583854166667</v>
      </c>
      <c r="J7">
        <v>8</v>
      </c>
      <c r="K7" t="s">
        <v>4946</v>
      </c>
      <c r="L7">
        <v>1</v>
      </c>
    </row>
    <row r="8" spans="1:14" x14ac:dyDescent="0.35">
      <c r="A8">
        <v>6</v>
      </c>
      <c r="B8" t="s">
        <v>62</v>
      </c>
      <c r="C8">
        <v>8</v>
      </c>
      <c r="D8" t="s">
        <v>4947</v>
      </c>
      <c r="E8" t="s">
        <v>14</v>
      </c>
      <c r="F8" t="s">
        <v>56</v>
      </c>
      <c r="G8">
        <v>-220</v>
      </c>
      <c r="H8" t="s">
        <v>22</v>
      </c>
      <c r="I8" s="12">
        <v>44043.583854166667</v>
      </c>
      <c r="J8">
        <v>9</v>
      </c>
      <c r="K8" t="s">
        <v>4948</v>
      </c>
      <c r="L8">
        <v>2</v>
      </c>
    </row>
    <row r="9" spans="1:14" x14ac:dyDescent="0.35">
      <c r="A9">
        <v>7</v>
      </c>
      <c r="B9" t="s">
        <v>4949</v>
      </c>
      <c r="C9">
        <v>3503</v>
      </c>
      <c r="D9" t="s">
        <v>4950</v>
      </c>
      <c r="E9" t="s">
        <v>4951</v>
      </c>
      <c r="F9" t="s">
        <v>56</v>
      </c>
      <c r="G9">
        <v>4095</v>
      </c>
      <c r="H9" t="s">
        <v>4952</v>
      </c>
      <c r="I9" s="12">
        <v>44686.692627314813</v>
      </c>
      <c r="J9">
        <v>14</v>
      </c>
      <c r="L9">
        <v>0</v>
      </c>
    </row>
    <row r="10" spans="1:14" x14ac:dyDescent="0.35">
      <c r="A10">
        <v>8</v>
      </c>
      <c r="B10" t="s">
        <v>4949</v>
      </c>
      <c r="C10">
        <v>3503</v>
      </c>
      <c r="D10" t="s">
        <v>4950</v>
      </c>
      <c r="E10" t="s">
        <v>4951</v>
      </c>
      <c r="F10" t="s">
        <v>56</v>
      </c>
      <c r="G10">
        <v>4095</v>
      </c>
      <c r="H10" t="s">
        <v>4952</v>
      </c>
      <c r="I10" s="12">
        <v>44686.692627314813</v>
      </c>
      <c r="J10">
        <v>14</v>
      </c>
      <c r="L10">
        <v>0</v>
      </c>
    </row>
    <row r="11" spans="1:14" x14ac:dyDescent="0.35">
      <c r="A11">
        <v>9</v>
      </c>
      <c r="B11" t="s">
        <v>4949</v>
      </c>
      <c r="C11">
        <v>3503</v>
      </c>
      <c r="D11" t="s">
        <v>4950</v>
      </c>
      <c r="E11" t="s">
        <v>4951</v>
      </c>
      <c r="F11" t="s">
        <v>56</v>
      </c>
      <c r="G11">
        <v>4095</v>
      </c>
      <c r="H11" t="s">
        <v>4952</v>
      </c>
      <c r="I11" s="12">
        <v>44686.692627314813</v>
      </c>
      <c r="J11">
        <v>14</v>
      </c>
      <c r="L11">
        <v>0</v>
      </c>
    </row>
    <row r="12" spans="1:14" x14ac:dyDescent="0.35">
      <c r="A12">
        <v>10</v>
      </c>
      <c r="B12" t="s">
        <v>4949</v>
      </c>
      <c r="C12">
        <v>3503</v>
      </c>
      <c r="D12" t="s">
        <v>4950</v>
      </c>
      <c r="E12" t="s">
        <v>4951</v>
      </c>
      <c r="F12" t="s">
        <v>56</v>
      </c>
      <c r="G12">
        <v>4095</v>
      </c>
      <c r="H12" t="s">
        <v>4952</v>
      </c>
      <c r="I12" s="12">
        <v>44686.692627314813</v>
      </c>
      <c r="J12">
        <v>14</v>
      </c>
      <c r="L12">
        <v>0</v>
      </c>
    </row>
    <row r="13" spans="1:14" x14ac:dyDescent="0.35">
      <c r="A13">
        <v>11</v>
      </c>
      <c r="B13" t="s">
        <v>4949</v>
      </c>
      <c r="C13">
        <v>3503</v>
      </c>
      <c r="D13" t="s">
        <v>4950</v>
      </c>
      <c r="E13" t="s">
        <v>4951</v>
      </c>
      <c r="F13" t="s">
        <v>56</v>
      </c>
      <c r="G13">
        <v>4095</v>
      </c>
      <c r="H13" t="s">
        <v>4952</v>
      </c>
      <c r="I13" s="12">
        <v>44686.692627314813</v>
      </c>
      <c r="J13">
        <v>14</v>
      </c>
    </row>
    <row r="14" spans="1:14" x14ac:dyDescent="0.35">
      <c r="A14">
        <v>12</v>
      </c>
      <c r="B14" t="s">
        <v>4949</v>
      </c>
      <c r="C14">
        <v>3503</v>
      </c>
      <c r="D14" t="s">
        <v>4950</v>
      </c>
      <c r="E14" t="s">
        <v>4951</v>
      </c>
      <c r="F14" t="s">
        <v>56</v>
      </c>
      <c r="G14">
        <v>4095</v>
      </c>
      <c r="H14" t="s">
        <v>4952</v>
      </c>
      <c r="I14" s="12">
        <v>44686.692627314813</v>
      </c>
      <c r="J14">
        <v>14</v>
      </c>
    </row>
    <row r="15" spans="1:14" x14ac:dyDescent="0.35">
      <c r="A15">
        <v>13</v>
      </c>
      <c r="B15" t="s">
        <v>4949</v>
      </c>
      <c r="C15">
        <v>3503</v>
      </c>
      <c r="D15" t="s">
        <v>4950</v>
      </c>
      <c r="E15" t="s">
        <v>4951</v>
      </c>
      <c r="F15" t="s">
        <v>56</v>
      </c>
      <c r="G15">
        <v>4095</v>
      </c>
      <c r="H15" t="s">
        <v>4952</v>
      </c>
      <c r="I15" s="12">
        <v>44686.692627314813</v>
      </c>
      <c r="J15">
        <v>14</v>
      </c>
    </row>
    <row r="16" spans="1:14" x14ac:dyDescent="0.35">
      <c r="A16">
        <v>14</v>
      </c>
      <c r="B16" t="s">
        <v>4949</v>
      </c>
      <c r="C16">
        <v>3503</v>
      </c>
      <c r="D16" t="s">
        <v>4950</v>
      </c>
      <c r="E16" t="s">
        <v>4951</v>
      </c>
      <c r="F16" t="s">
        <v>56</v>
      </c>
      <c r="G16">
        <v>4095</v>
      </c>
      <c r="H16" t="s">
        <v>4952</v>
      </c>
      <c r="I16" s="12">
        <v>44686.692627314813</v>
      </c>
      <c r="J16">
        <v>14</v>
      </c>
    </row>
    <row r="17" spans="9:9" x14ac:dyDescent="0.35">
      <c r="I17" s="12"/>
    </row>
    <row r="18" spans="9:9" x14ac:dyDescent="0.35">
      <c r="I18" s="12"/>
    </row>
    <row r="19" spans="9:9" x14ac:dyDescent="0.35">
      <c r="I19" s="12"/>
    </row>
    <row r="20" spans="9:9" x14ac:dyDescent="0.35">
      <c r="I20" s="12"/>
    </row>
    <row r="21" spans="9:9" x14ac:dyDescent="0.35">
      <c r="I21" s="12"/>
    </row>
    <row r="22" spans="9:9" x14ac:dyDescent="0.35">
      <c r="I22" s="12"/>
    </row>
    <row r="23" spans="9:9" x14ac:dyDescent="0.35">
      <c r="I23" s="12"/>
    </row>
    <row r="24" spans="9:9" x14ac:dyDescent="0.35">
      <c r="I24" s="12"/>
    </row>
    <row r="25" spans="9:9" x14ac:dyDescent="0.35">
      <c r="I25" s="12"/>
    </row>
    <row r="26" spans="9:9" x14ac:dyDescent="0.35">
      <c r="I26" s="12"/>
    </row>
    <row r="27" spans="9:9" x14ac:dyDescent="0.35">
      <c r="I27" s="12"/>
    </row>
    <row r="28" spans="9:9" x14ac:dyDescent="0.35">
      <c r="I28" s="12"/>
    </row>
    <row r="29" spans="9:9" x14ac:dyDescent="0.35">
      <c r="I29" s="12"/>
    </row>
    <row r="30" spans="9:9" x14ac:dyDescent="0.35">
      <c r="I30" s="12"/>
    </row>
    <row r="31" spans="9:9" x14ac:dyDescent="0.35">
      <c r="I31" s="12"/>
    </row>
    <row r="32" spans="9:9" x14ac:dyDescent="0.35">
      <c r="I32" s="12"/>
    </row>
    <row r="33" spans="9:9" x14ac:dyDescent="0.35">
      <c r="I33" s="12"/>
    </row>
    <row r="34" spans="9:9" x14ac:dyDescent="0.35">
      <c r="I34" s="12"/>
    </row>
    <row r="35" spans="9:9" x14ac:dyDescent="0.35">
      <c r="I35" s="12"/>
    </row>
  </sheetData>
  <phoneticPr fontId="15" type="noConversion"/>
  <conditionalFormatting sqref="B3">
    <cfRule type="duplicateValues" dxfId="48" priority="6"/>
  </conditionalFormatting>
  <conditionalFormatting sqref="B3:B4">
    <cfRule type="duplicateValues" dxfId="47" priority="1"/>
    <cfRule type="duplicateValues" dxfId="46" priority="2"/>
    <cfRule type="duplicateValues" dxfId="45" priority="3"/>
    <cfRule type="duplicateValues" dxfId="44" priority="4"/>
  </conditionalFormatting>
  <conditionalFormatting sqref="B4">
    <cfRule type="duplicateValues" dxfId="43" priority="5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23A0-817B-4D6D-A9DD-A785E029DF18}">
  <sheetPr codeName="Sheet9">
    <tabColor rgb="FF92D050"/>
  </sheetPr>
  <dimension ref="A1:O121"/>
  <sheetViews>
    <sheetView topLeftCell="A2" workbookViewId="0">
      <selection activeCell="N21" sqref="N21"/>
    </sheetView>
  </sheetViews>
  <sheetFormatPr defaultRowHeight="14.5" x14ac:dyDescent="0.35"/>
  <cols>
    <col min="3" max="3" width="9.36328125" bestFit="1" customWidth="1"/>
    <col min="5" max="5" width="21.6328125" customWidth="1"/>
    <col min="6" max="6" width="11.54296875" customWidth="1"/>
    <col min="7" max="7" width="11.6328125" customWidth="1"/>
    <col min="13" max="13" width="15.453125" customWidth="1"/>
    <col min="14" max="14" width="10.90625" customWidth="1"/>
    <col min="15" max="15" width="18.6328125" style="21" bestFit="1" customWidth="1"/>
  </cols>
  <sheetData>
    <row r="1" spans="1:15" ht="34.25" customHeight="1" x14ac:dyDescent="0.35">
      <c r="A1" s="15"/>
      <c r="B1" s="16"/>
      <c r="C1" s="16"/>
      <c r="D1" s="16"/>
      <c r="E1" s="16"/>
      <c r="F1" s="23" t="s">
        <v>4953</v>
      </c>
      <c r="G1" s="17"/>
      <c r="H1" s="17"/>
      <c r="I1" s="17"/>
      <c r="J1" s="17"/>
      <c r="K1" s="18"/>
      <c r="M1" s="16"/>
      <c r="N1" s="16"/>
      <c r="O1" s="19"/>
    </row>
    <row r="2" spans="1:15" x14ac:dyDescent="0.35">
      <c r="A2" s="22" t="s">
        <v>4922</v>
      </c>
      <c r="B2" s="22" t="s">
        <v>4954</v>
      </c>
      <c r="C2" s="22" t="s">
        <v>4955</v>
      </c>
      <c r="D2" s="22" t="s">
        <v>4956</v>
      </c>
      <c r="E2" s="22" t="s">
        <v>4957</v>
      </c>
      <c r="F2" s="22" t="s">
        <v>4958</v>
      </c>
      <c r="G2" s="22" t="s">
        <v>378</v>
      </c>
      <c r="H2" s="22" t="s">
        <v>4959</v>
      </c>
      <c r="I2" s="22" t="s">
        <v>4928</v>
      </c>
      <c r="J2" s="22" t="s">
        <v>33</v>
      </c>
      <c r="K2" s="22" t="s">
        <v>4960</v>
      </c>
      <c r="L2" s="32" t="s">
        <v>4934</v>
      </c>
      <c r="M2" s="22" t="s">
        <v>4961</v>
      </c>
      <c r="N2" s="22" t="s">
        <v>4962</v>
      </c>
      <c r="O2" s="22" t="s">
        <v>4963</v>
      </c>
    </row>
    <row r="3" spans="1:15" x14ac:dyDescent="0.35">
      <c r="A3">
        <v>1</v>
      </c>
      <c r="B3">
        <v>7332</v>
      </c>
      <c r="C3" s="6">
        <v>675556</v>
      </c>
      <c r="D3">
        <v>2058</v>
      </c>
      <c r="E3" t="s">
        <v>4964</v>
      </c>
      <c r="F3" t="s">
        <v>4965</v>
      </c>
      <c r="G3" t="s">
        <v>4966</v>
      </c>
      <c r="H3" t="s">
        <v>4967</v>
      </c>
      <c r="I3" t="s">
        <v>27</v>
      </c>
      <c r="J3">
        <v>36</v>
      </c>
      <c r="K3">
        <v>38</v>
      </c>
      <c r="L3">
        <v>-45</v>
      </c>
      <c r="M3" t="s">
        <v>23</v>
      </c>
      <c r="N3" t="s">
        <v>4968</v>
      </c>
      <c r="O3" s="20">
        <v>44042.57607638889</v>
      </c>
    </row>
    <row r="4" spans="1:15" x14ac:dyDescent="0.35">
      <c r="A4">
        <v>2</v>
      </c>
      <c r="B4">
        <v>7332</v>
      </c>
      <c r="C4" s="6">
        <v>499969</v>
      </c>
      <c r="D4">
        <v>1028</v>
      </c>
      <c r="E4" t="s">
        <v>4969</v>
      </c>
      <c r="F4" t="s">
        <v>4965</v>
      </c>
      <c r="G4" t="s">
        <v>4965</v>
      </c>
      <c r="H4" t="s">
        <v>4970</v>
      </c>
      <c r="I4" t="s">
        <v>27</v>
      </c>
      <c r="J4">
        <v>19</v>
      </c>
      <c r="K4">
        <v>6</v>
      </c>
      <c r="L4">
        <v>-57</v>
      </c>
      <c r="M4" t="s">
        <v>23</v>
      </c>
      <c r="N4" t="s">
        <v>4968</v>
      </c>
      <c r="O4" s="20">
        <v>44042.57607638889</v>
      </c>
    </row>
    <row r="5" spans="1:15" x14ac:dyDescent="0.35">
      <c r="A5">
        <v>3</v>
      </c>
      <c r="B5">
        <v>7332</v>
      </c>
      <c r="C5" s="6">
        <v>499539</v>
      </c>
      <c r="D5">
        <v>1018</v>
      </c>
      <c r="E5" t="s">
        <v>4969</v>
      </c>
      <c r="F5" t="s">
        <v>4966</v>
      </c>
      <c r="G5" t="s">
        <v>4965</v>
      </c>
      <c r="H5" t="s">
        <v>4971</v>
      </c>
      <c r="I5" t="s">
        <v>27</v>
      </c>
      <c r="J5">
        <v>9</v>
      </c>
      <c r="K5">
        <v>9</v>
      </c>
      <c r="L5">
        <v>-57</v>
      </c>
      <c r="M5" t="s">
        <v>23</v>
      </c>
      <c r="N5" t="s">
        <v>4968</v>
      </c>
      <c r="O5" s="20">
        <v>44042.57607638889</v>
      </c>
    </row>
    <row r="6" spans="1:15" x14ac:dyDescent="0.35">
      <c r="A6">
        <v>4</v>
      </c>
      <c r="B6">
        <v>7332</v>
      </c>
      <c r="C6" s="6">
        <v>500056</v>
      </c>
      <c r="D6">
        <v>1005</v>
      </c>
      <c r="E6" t="s">
        <v>4964</v>
      </c>
      <c r="F6" t="s">
        <v>4966</v>
      </c>
      <c r="G6" t="s">
        <v>4965</v>
      </c>
      <c r="H6" t="s">
        <v>4972</v>
      </c>
      <c r="I6" t="s">
        <v>27</v>
      </c>
      <c r="J6">
        <v>20</v>
      </c>
      <c r="K6">
        <v>6</v>
      </c>
      <c r="L6">
        <v>-50</v>
      </c>
      <c r="M6" t="s">
        <v>23</v>
      </c>
      <c r="N6" t="s">
        <v>4968</v>
      </c>
      <c r="O6" s="20">
        <v>44042.57607638889</v>
      </c>
    </row>
    <row r="7" spans="1:15" x14ac:dyDescent="0.35">
      <c r="A7">
        <v>4</v>
      </c>
      <c r="B7">
        <v>7332</v>
      </c>
      <c r="C7" s="6">
        <v>500005</v>
      </c>
      <c r="D7">
        <v>1005</v>
      </c>
      <c r="E7" t="s">
        <v>4964</v>
      </c>
      <c r="F7" t="s">
        <v>4966</v>
      </c>
      <c r="G7" t="s">
        <v>4965</v>
      </c>
      <c r="H7" t="s">
        <v>4972</v>
      </c>
      <c r="I7" t="s">
        <v>29</v>
      </c>
      <c r="J7">
        <v>20</v>
      </c>
      <c r="K7">
        <v>6</v>
      </c>
      <c r="L7">
        <v>-50</v>
      </c>
      <c r="M7" t="s">
        <v>23</v>
      </c>
      <c r="N7" t="s">
        <v>4968</v>
      </c>
      <c r="O7" s="20">
        <v>43890</v>
      </c>
    </row>
    <row r="8" spans="1:15" x14ac:dyDescent="0.35">
      <c r="A8">
        <v>1</v>
      </c>
      <c r="B8">
        <v>7859</v>
      </c>
      <c r="C8">
        <v>506756</v>
      </c>
      <c r="D8" t="s">
        <v>509</v>
      </c>
      <c r="E8">
        <v>0</v>
      </c>
      <c r="F8">
        <v>26</v>
      </c>
      <c r="G8" t="s">
        <v>4973</v>
      </c>
      <c r="H8">
        <v>1010</v>
      </c>
      <c r="I8" t="s">
        <v>19</v>
      </c>
      <c r="J8">
        <v>1010</v>
      </c>
      <c r="K8">
        <v>1010</v>
      </c>
      <c r="L8">
        <v>-47</v>
      </c>
      <c r="M8" t="s">
        <v>15</v>
      </c>
      <c r="N8" t="s">
        <v>4973</v>
      </c>
      <c r="O8" s="20" t="s">
        <v>4974</v>
      </c>
    </row>
    <row r="9" spans="1:15" x14ac:dyDescent="0.35">
      <c r="A9">
        <v>2</v>
      </c>
      <c r="B9">
        <v>7859</v>
      </c>
      <c r="C9">
        <v>506819</v>
      </c>
      <c r="D9" t="s">
        <v>509</v>
      </c>
      <c r="E9">
        <v>0</v>
      </c>
      <c r="F9">
        <v>26</v>
      </c>
      <c r="G9" t="s">
        <v>4973</v>
      </c>
      <c r="H9">
        <v>1007</v>
      </c>
      <c r="I9" t="s">
        <v>19</v>
      </c>
      <c r="J9">
        <v>660</v>
      </c>
      <c r="K9">
        <v>1010</v>
      </c>
      <c r="L9">
        <v>-59</v>
      </c>
      <c r="M9" t="s">
        <v>15</v>
      </c>
      <c r="N9" t="s">
        <v>4975</v>
      </c>
      <c r="O9" s="20" t="s">
        <v>4974</v>
      </c>
    </row>
    <row r="10" spans="1:15" x14ac:dyDescent="0.35">
      <c r="A10">
        <v>3</v>
      </c>
      <c r="B10">
        <v>7859</v>
      </c>
      <c r="C10">
        <v>506882</v>
      </c>
      <c r="D10" t="s">
        <v>509</v>
      </c>
      <c r="E10">
        <v>0</v>
      </c>
      <c r="F10">
        <v>26</v>
      </c>
      <c r="G10" t="s">
        <v>4973</v>
      </c>
      <c r="H10">
        <v>1004</v>
      </c>
      <c r="I10" t="s">
        <v>19</v>
      </c>
      <c r="J10">
        <v>310</v>
      </c>
      <c r="K10">
        <v>1010</v>
      </c>
      <c r="L10">
        <v>-71</v>
      </c>
      <c r="M10" t="s">
        <v>15</v>
      </c>
      <c r="N10" t="s">
        <v>4976</v>
      </c>
      <c r="O10" s="20" t="s">
        <v>4974</v>
      </c>
    </row>
    <row r="11" spans="1:15" x14ac:dyDescent="0.35">
      <c r="A11">
        <v>4</v>
      </c>
      <c r="B11">
        <v>7859</v>
      </c>
      <c r="C11" s="6">
        <v>234234</v>
      </c>
      <c r="E11">
        <v>0</v>
      </c>
      <c r="F11">
        <v>26</v>
      </c>
      <c r="G11" t="s">
        <v>4976</v>
      </c>
      <c r="H11">
        <v>1005</v>
      </c>
      <c r="I11" t="s">
        <v>5081</v>
      </c>
      <c r="J11">
        <v>310</v>
      </c>
      <c r="K11">
        <v>1010</v>
      </c>
      <c r="L11">
        <v>-71</v>
      </c>
      <c r="M11" t="s">
        <v>15</v>
      </c>
      <c r="N11" t="s">
        <v>5082</v>
      </c>
      <c r="O11" s="20" t="s">
        <v>5083</v>
      </c>
    </row>
    <row r="12" spans="1:15" x14ac:dyDescent="0.35">
      <c r="A12">
        <v>5</v>
      </c>
      <c r="B12">
        <v>7859</v>
      </c>
      <c r="C12">
        <v>342431</v>
      </c>
      <c r="I12" t="s">
        <v>27</v>
      </c>
      <c r="J12">
        <v>310</v>
      </c>
      <c r="K12">
        <v>1010</v>
      </c>
      <c r="M12" t="s">
        <v>23</v>
      </c>
      <c r="N12" t="s">
        <v>5139</v>
      </c>
      <c r="O12" s="20">
        <v>44042.57607638889</v>
      </c>
    </row>
    <row r="13" spans="1:15" x14ac:dyDescent="0.35">
      <c r="A13">
        <v>6</v>
      </c>
      <c r="B13">
        <v>7859</v>
      </c>
      <c r="C13">
        <v>342432</v>
      </c>
      <c r="I13" t="s">
        <v>27</v>
      </c>
      <c r="J13">
        <v>310</v>
      </c>
      <c r="K13">
        <v>1010</v>
      </c>
      <c r="M13" t="s">
        <v>23</v>
      </c>
      <c r="N13" t="s">
        <v>5140</v>
      </c>
      <c r="O13" s="20">
        <v>44042.57607638889</v>
      </c>
    </row>
    <row r="14" spans="1:15" x14ac:dyDescent="0.35">
      <c r="A14">
        <v>7</v>
      </c>
      <c r="B14">
        <v>7859</v>
      </c>
      <c r="C14">
        <v>342433</v>
      </c>
      <c r="I14" t="s">
        <v>27</v>
      </c>
      <c r="J14">
        <v>310</v>
      </c>
      <c r="K14">
        <v>1010</v>
      </c>
      <c r="M14" t="s">
        <v>23</v>
      </c>
      <c r="N14" t="s">
        <v>5141</v>
      </c>
      <c r="O14" s="20">
        <v>44042.57607638889</v>
      </c>
    </row>
    <row r="15" spans="1:15" x14ac:dyDescent="0.35">
      <c r="A15">
        <v>8</v>
      </c>
      <c r="B15">
        <v>7859</v>
      </c>
      <c r="C15" s="6">
        <v>342426</v>
      </c>
      <c r="I15" t="s">
        <v>27</v>
      </c>
      <c r="J15">
        <v>310</v>
      </c>
      <c r="K15">
        <v>1010</v>
      </c>
      <c r="M15" t="s">
        <v>23</v>
      </c>
      <c r="N15" t="s">
        <v>5142</v>
      </c>
      <c r="O15" s="20">
        <v>44042.57607638889</v>
      </c>
    </row>
    <row r="16" spans="1:15" x14ac:dyDescent="0.35">
      <c r="A16">
        <v>9</v>
      </c>
      <c r="B16">
        <v>7859</v>
      </c>
      <c r="C16" s="6">
        <v>342427</v>
      </c>
      <c r="I16" t="s">
        <v>27</v>
      </c>
      <c r="J16">
        <v>310</v>
      </c>
      <c r="K16">
        <v>1010</v>
      </c>
      <c r="M16" t="s">
        <v>23</v>
      </c>
      <c r="N16" t="s">
        <v>5143</v>
      </c>
      <c r="O16" s="20">
        <v>44042.57607638889</v>
      </c>
    </row>
    <row r="17" spans="15:15" x14ac:dyDescent="0.35">
      <c r="O17" s="20"/>
    </row>
    <row r="18" spans="15:15" x14ac:dyDescent="0.35">
      <c r="O18" s="20"/>
    </row>
    <row r="19" spans="15:15" x14ac:dyDescent="0.35">
      <c r="O19" s="20"/>
    </row>
    <row r="20" spans="15:15" x14ac:dyDescent="0.35">
      <c r="O20" s="20"/>
    </row>
    <row r="21" spans="15:15" x14ac:dyDescent="0.35">
      <c r="O21" s="20"/>
    </row>
    <row r="22" spans="15:15" x14ac:dyDescent="0.35">
      <c r="O22" s="20"/>
    </row>
    <row r="23" spans="15:15" x14ac:dyDescent="0.35">
      <c r="O23" s="20"/>
    </row>
    <row r="24" spans="15:15" x14ac:dyDescent="0.35">
      <c r="O24" s="20"/>
    </row>
    <row r="25" spans="15:15" x14ac:dyDescent="0.35">
      <c r="O25" s="20"/>
    </row>
    <row r="26" spans="15:15" x14ac:dyDescent="0.35">
      <c r="O26" s="20"/>
    </row>
    <row r="27" spans="15:15" x14ac:dyDescent="0.35">
      <c r="O27" s="20"/>
    </row>
    <row r="28" spans="15:15" x14ac:dyDescent="0.35">
      <c r="O28" s="20"/>
    </row>
    <row r="29" spans="15:15" x14ac:dyDescent="0.35">
      <c r="O29" s="20"/>
    </row>
    <row r="30" spans="15:15" x14ac:dyDescent="0.35">
      <c r="O30" s="20"/>
    </row>
    <row r="31" spans="15:15" x14ac:dyDescent="0.35">
      <c r="O31" s="20"/>
    </row>
    <row r="32" spans="15:15" x14ac:dyDescent="0.35">
      <c r="O32" s="20"/>
    </row>
    <row r="33" spans="15:15" x14ac:dyDescent="0.35">
      <c r="O33" s="20"/>
    </row>
    <row r="34" spans="15:15" x14ac:dyDescent="0.35">
      <c r="O34" s="20"/>
    </row>
    <row r="35" spans="15:15" x14ac:dyDescent="0.35">
      <c r="O35" s="20"/>
    </row>
    <row r="36" spans="15:15" x14ac:dyDescent="0.35">
      <c r="O36" s="20"/>
    </row>
    <row r="37" spans="15:15" x14ac:dyDescent="0.35">
      <c r="O37" s="20"/>
    </row>
    <row r="38" spans="15:15" x14ac:dyDescent="0.35">
      <c r="O38" s="20"/>
    </row>
    <row r="39" spans="15:15" x14ac:dyDescent="0.35">
      <c r="O39" s="20"/>
    </row>
    <row r="40" spans="15:15" x14ac:dyDescent="0.35">
      <c r="O40" s="20"/>
    </row>
    <row r="41" spans="15:15" x14ac:dyDescent="0.35">
      <c r="O41" s="20"/>
    </row>
    <row r="42" spans="15:15" x14ac:dyDescent="0.35">
      <c r="O42" s="20"/>
    </row>
    <row r="43" spans="15:15" x14ac:dyDescent="0.35">
      <c r="O43" s="20"/>
    </row>
    <row r="44" spans="15:15" x14ac:dyDescent="0.35">
      <c r="O44" s="20"/>
    </row>
    <row r="45" spans="15:15" x14ac:dyDescent="0.35">
      <c r="O45" s="20"/>
    </row>
    <row r="46" spans="15:15" x14ac:dyDescent="0.35">
      <c r="O46" s="20"/>
    </row>
    <row r="47" spans="15:15" x14ac:dyDescent="0.35">
      <c r="O47" s="20"/>
    </row>
    <row r="48" spans="15:15" x14ac:dyDescent="0.35">
      <c r="O48" s="20"/>
    </row>
    <row r="49" spans="15:15" x14ac:dyDescent="0.35">
      <c r="O49" s="20"/>
    </row>
    <row r="50" spans="15:15" x14ac:dyDescent="0.35">
      <c r="O50" s="20"/>
    </row>
    <row r="51" spans="15:15" x14ac:dyDescent="0.35">
      <c r="O51" s="20"/>
    </row>
    <row r="52" spans="15:15" x14ac:dyDescent="0.35">
      <c r="O52" s="20"/>
    </row>
    <row r="53" spans="15:15" x14ac:dyDescent="0.35">
      <c r="O53" s="20"/>
    </row>
    <row r="54" spans="15:15" x14ac:dyDescent="0.35">
      <c r="O54" s="20"/>
    </row>
    <row r="55" spans="15:15" x14ac:dyDescent="0.35">
      <c r="O55" s="20"/>
    </row>
    <row r="56" spans="15:15" x14ac:dyDescent="0.35">
      <c r="O56" s="20"/>
    </row>
    <row r="57" spans="15:15" x14ac:dyDescent="0.35">
      <c r="O57" s="20"/>
    </row>
    <row r="58" spans="15:15" x14ac:dyDescent="0.35">
      <c r="O58" s="20"/>
    </row>
    <row r="59" spans="15:15" x14ac:dyDescent="0.35">
      <c r="O59" s="20"/>
    </row>
    <row r="60" spans="15:15" x14ac:dyDescent="0.35">
      <c r="O60" s="20"/>
    </row>
    <row r="61" spans="15:15" x14ac:dyDescent="0.35">
      <c r="O61" s="20"/>
    </row>
    <row r="62" spans="15:15" x14ac:dyDescent="0.35">
      <c r="O62" s="20"/>
    </row>
    <row r="63" spans="15:15" x14ac:dyDescent="0.35">
      <c r="O63" s="20"/>
    </row>
    <row r="64" spans="15:15" x14ac:dyDescent="0.35">
      <c r="O64" s="20"/>
    </row>
    <row r="65" spans="15:15" x14ac:dyDescent="0.35">
      <c r="O65" s="20"/>
    </row>
    <row r="66" spans="15:15" x14ac:dyDescent="0.35">
      <c r="O66" s="20"/>
    </row>
    <row r="67" spans="15:15" x14ac:dyDescent="0.35">
      <c r="O67" s="20"/>
    </row>
    <row r="68" spans="15:15" x14ac:dyDescent="0.35">
      <c r="O68" s="20"/>
    </row>
    <row r="69" spans="15:15" x14ac:dyDescent="0.35">
      <c r="O69" s="20"/>
    </row>
    <row r="70" spans="15:15" x14ac:dyDescent="0.35">
      <c r="O70" s="20"/>
    </row>
    <row r="71" spans="15:15" x14ac:dyDescent="0.35">
      <c r="O71" s="20"/>
    </row>
    <row r="72" spans="15:15" x14ac:dyDescent="0.35">
      <c r="O72" s="20"/>
    </row>
    <row r="73" spans="15:15" x14ac:dyDescent="0.35">
      <c r="O73" s="20"/>
    </row>
    <row r="74" spans="15:15" x14ac:dyDescent="0.35">
      <c r="O74" s="20"/>
    </row>
    <row r="75" spans="15:15" x14ac:dyDescent="0.35">
      <c r="O75" s="20"/>
    </row>
    <row r="76" spans="15:15" x14ac:dyDescent="0.35">
      <c r="O76" s="20"/>
    </row>
    <row r="77" spans="15:15" x14ac:dyDescent="0.35">
      <c r="O77" s="20"/>
    </row>
    <row r="78" spans="15:15" x14ac:dyDescent="0.35">
      <c r="O78" s="20"/>
    </row>
    <row r="79" spans="15:15" x14ac:dyDescent="0.35">
      <c r="O79" s="20"/>
    </row>
    <row r="80" spans="15:15" x14ac:dyDescent="0.35">
      <c r="O80" s="20"/>
    </row>
    <row r="81" spans="15:15" x14ac:dyDescent="0.35">
      <c r="O81" s="20"/>
    </row>
    <row r="82" spans="15:15" x14ac:dyDescent="0.35">
      <c r="O82" s="20"/>
    </row>
    <row r="83" spans="15:15" x14ac:dyDescent="0.35">
      <c r="O83" s="20"/>
    </row>
    <row r="84" spans="15:15" x14ac:dyDescent="0.35">
      <c r="O84" s="20"/>
    </row>
    <row r="85" spans="15:15" x14ac:dyDescent="0.35">
      <c r="O85" s="20"/>
    </row>
    <row r="86" spans="15:15" x14ac:dyDescent="0.35">
      <c r="O86" s="20"/>
    </row>
    <row r="87" spans="15:15" x14ac:dyDescent="0.35">
      <c r="O87" s="20"/>
    </row>
    <row r="88" spans="15:15" x14ac:dyDescent="0.35">
      <c r="O88" s="20"/>
    </row>
    <row r="89" spans="15:15" x14ac:dyDescent="0.35">
      <c r="O89" s="20"/>
    </row>
    <row r="90" spans="15:15" x14ac:dyDescent="0.35">
      <c r="O90" s="20"/>
    </row>
    <row r="91" spans="15:15" x14ac:dyDescent="0.35">
      <c r="O91" s="20"/>
    </row>
    <row r="92" spans="15:15" x14ac:dyDescent="0.35">
      <c r="O92" s="20"/>
    </row>
    <row r="93" spans="15:15" x14ac:dyDescent="0.35">
      <c r="O93" s="20"/>
    </row>
    <row r="94" spans="15:15" x14ac:dyDescent="0.35">
      <c r="O94" s="20"/>
    </row>
    <row r="95" spans="15:15" x14ac:dyDescent="0.35">
      <c r="O95" s="20"/>
    </row>
    <row r="96" spans="15:15" x14ac:dyDescent="0.35">
      <c r="O96" s="20"/>
    </row>
    <row r="97" spans="15:15" x14ac:dyDescent="0.35">
      <c r="O97" s="20"/>
    </row>
    <row r="98" spans="15:15" x14ac:dyDescent="0.35">
      <c r="O98" s="20"/>
    </row>
    <row r="99" spans="15:15" x14ac:dyDescent="0.35">
      <c r="O99" s="20"/>
    </row>
    <row r="100" spans="15:15" x14ac:dyDescent="0.35">
      <c r="O100" s="20"/>
    </row>
    <row r="101" spans="15:15" x14ac:dyDescent="0.35">
      <c r="O101" s="20"/>
    </row>
    <row r="102" spans="15:15" x14ac:dyDescent="0.35">
      <c r="O102" s="20"/>
    </row>
    <row r="103" spans="15:15" x14ac:dyDescent="0.35">
      <c r="O103" s="20"/>
    </row>
    <row r="104" spans="15:15" x14ac:dyDescent="0.35">
      <c r="O104" s="20"/>
    </row>
    <row r="105" spans="15:15" x14ac:dyDescent="0.35">
      <c r="O105" s="20"/>
    </row>
    <row r="106" spans="15:15" x14ac:dyDescent="0.35">
      <c r="O106" s="20"/>
    </row>
    <row r="107" spans="15:15" x14ac:dyDescent="0.35">
      <c r="O107" s="20"/>
    </row>
    <row r="108" spans="15:15" x14ac:dyDescent="0.35">
      <c r="O108" s="20"/>
    </row>
    <row r="109" spans="15:15" x14ac:dyDescent="0.35">
      <c r="O109" s="20"/>
    </row>
    <row r="110" spans="15:15" x14ac:dyDescent="0.35">
      <c r="O110" s="20"/>
    </row>
    <row r="111" spans="15:15" x14ac:dyDescent="0.35">
      <c r="O111" s="20"/>
    </row>
    <row r="112" spans="15:15" x14ac:dyDescent="0.35">
      <c r="O112" s="20"/>
    </row>
    <row r="113" spans="15:15" x14ac:dyDescent="0.35">
      <c r="O113" s="20"/>
    </row>
    <row r="114" spans="15:15" x14ac:dyDescent="0.35">
      <c r="O114" s="20"/>
    </row>
    <row r="115" spans="15:15" x14ac:dyDescent="0.35">
      <c r="O115" s="20"/>
    </row>
    <row r="116" spans="15:15" x14ac:dyDescent="0.35">
      <c r="O116" s="20"/>
    </row>
    <row r="117" spans="15:15" x14ac:dyDescent="0.35">
      <c r="O117" s="20"/>
    </row>
    <row r="118" spans="15:15" x14ac:dyDescent="0.35">
      <c r="O118" s="20"/>
    </row>
    <row r="119" spans="15:15" x14ac:dyDescent="0.35">
      <c r="O119" s="20"/>
    </row>
    <row r="120" spans="15:15" x14ac:dyDescent="0.35">
      <c r="O120" s="20"/>
    </row>
    <row r="121" spans="15:15" x14ac:dyDescent="0.35">
      <c r="O121" s="20"/>
    </row>
  </sheetData>
  <phoneticPr fontId="15" type="noConversion"/>
  <conditionalFormatting sqref="C3">
    <cfRule type="duplicateValues" dxfId="42" priority="13"/>
  </conditionalFormatting>
  <conditionalFormatting sqref="C4:C7">
    <cfRule type="duplicateValues" dxfId="41" priority="105"/>
    <cfRule type="duplicateValues" dxfId="40" priority="106"/>
    <cfRule type="duplicateValues" dxfId="39" priority="107"/>
    <cfRule type="duplicateValues" dxfId="38" priority="108"/>
    <cfRule type="duplicateValues" dxfId="37" priority="109"/>
  </conditionalFormatting>
  <conditionalFormatting sqref="C11">
    <cfRule type="expression" dxfId="36" priority="7">
      <formula>AND($H11&lt;&gt;"",OR($K11="", $L11=""))</formula>
    </cfRule>
    <cfRule type="expression" dxfId="35" priority="8">
      <formula>AND($H11&lt;&gt;"",$K11="",$L11="")</formula>
    </cfRule>
    <cfRule type="expression" dxfId="34" priority="9">
      <formula>AND($K11="N",LEN($L11)&gt;0)</formula>
    </cfRule>
    <cfRule type="expression" dxfId="33" priority="10">
      <formula>AND($K11="Y",$L11="")</formula>
    </cfRule>
    <cfRule type="duplicateValues" dxfId="32" priority="11"/>
  </conditionalFormatting>
  <conditionalFormatting sqref="C12:C14 C1:C10 C17:C1048576">
    <cfRule type="duplicateValues" dxfId="31" priority="12"/>
  </conditionalFormatting>
  <conditionalFormatting sqref="C15:C16">
    <cfRule type="duplicateValues" dxfId="30" priority="1"/>
    <cfRule type="expression" dxfId="29" priority="2">
      <formula>AND($H15&lt;&gt;"",OR($K15="", $L15=""))</formula>
    </cfRule>
    <cfRule type="expression" dxfId="28" priority="3">
      <formula>AND($H15&lt;&gt;"",$K15="",$L15="")</formula>
    </cfRule>
    <cfRule type="expression" dxfId="27" priority="4">
      <formula>AND($K15="N",LEN($L15)&gt;0)</formula>
    </cfRule>
    <cfRule type="expression" dxfId="26" priority="5">
      <formula>AND($K15="Y",$L15="")</formula>
    </cfRule>
    <cfRule type="duplicateValues" dxfId="25" priority="6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C5EA-AF24-4EE7-AF59-B03C7E9F86FD}">
  <sheetPr codeName="Sheet10">
    <tabColor rgb="FF92D050"/>
  </sheetPr>
  <dimension ref="A1:P491"/>
  <sheetViews>
    <sheetView workbookViewId="0">
      <selection activeCell="E18" sqref="E18:P21"/>
    </sheetView>
  </sheetViews>
  <sheetFormatPr defaultRowHeight="14.5" x14ac:dyDescent="0.35"/>
  <cols>
    <col min="4" max="4" width="8.453125" customWidth="1"/>
    <col min="5" max="5" width="14.6328125" bestFit="1" customWidth="1"/>
    <col min="7" max="7" width="8.90625" customWidth="1"/>
    <col min="16" max="16" width="23.6328125" style="21" customWidth="1"/>
  </cols>
  <sheetData>
    <row r="1" spans="1:16" ht="35" customHeight="1" x14ac:dyDescent="0.35">
      <c r="G1" s="23" t="s">
        <v>4977</v>
      </c>
      <c r="H1" s="23"/>
      <c r="I1" s="23"/>
      <c r="J1" s="23"/>
      <c r="K1" s="23"/>
      <c r="L1" s="25"/>
      <c r="M1" s="31"/>
    </row>
    <row r="2" spans="1:16" x14ac:dyDescent="0.35">
      <c r="A2" s="29" t="s">
        <v>4922</v>
      </c>
      <c r="B2" s="29" t="s">
        <v>4978</v>
      </c>
      <c r="C2" s="29" t="s">
        <v>4956</v>
      </c>
      <c r="D2" s="30" t="s">
        <v>23</v>
      </c>
      <c r="E2" s="29" t="s">
        <v>4963</v>
      </c>
      <c r="F2" s="29" t="s">
        <v>4979</v>
      </c>
      <c r="G2" s="29" t="s">
        <v>4934</v>
      </c>
      <c r="H2" s="29" t="s">
        <v>4980</v>
      </c>
      <c r="I2" s="29" t="s">
        <v>33</v>
      </c>
      <c r="J2" s="29" t="s">
        <v>4960</v>
      </c>
      <c r="K2" s="29" t="s">
        <v>4981</v>
      </c>
      <c r="L2" s="29" t="s">
        <v>4982</v>
      </c>
      <c r="M2" s="22" t="s">
        <v>4983</v>
      </c>
      <c r="N2" s="29" t="s">
        <v>4984</v>
      </c>
      <c r="O2" s="29" t="s">
        <v>4985</v>
      </c>
      <c r="P2" s="22" t="s">
        <v>4986</v>
      </c>
    </row>
    <row r="3" spans="1:16" x14ac:dyDescent="0.35">
      <c r="A3">
        <v>1</v>
      </c>
      <c r="B3">
        <v>2420348</v>
      </c>
      <c r="C3">
        <v>1013</v>
      </c>
      <c r="D3" s="6">
        <v>500005</v>
      </c>
      <c r="E3" s="12">
        <v>44071.523738425924</v>
      </c>
      <c r="F3">
        <v>3</v>
      </c>
      <c r="G3">
        <v>-87</v>
      </c>
      <c r="H3" t="s">
        <v>4987</v>
      </c>
      <c r="I3">
        <v>25</v>
      </c>
      <c r="J3">
        <v>26</v>
      </c>
      <c r="K3" t="s">
        <v>4981</v>
      </c>
      <c r="L3" t="s">
        <v>4968</v>
      </c>
      <c r="M3" t="s">
        <v>4968</v>
      </c>
      <c r="O3" t="s">
        <v>4968</v>
      </c>
      <c r="P3" s="21" t="s">
        <v>4988</v>
      </c>
    </row>
    <row r="4" spans="1:16" x14ac:dyDescent="0.35">
      <c r="A4">
        <v>2</v>
      </c>
      <c r="B4">
        <v>2420348</v>
      </c>
      <c r="C4">
        <v>1013</v>
      </c>
      <c r="D4" s="27">
        <v>499969</v>
      </c>
      <c r="E4" s="12">
        <v>44071.523738425924</v>
      </c>
      <c r="F4">
        <v>3</v>
      </c>
      <c r="G4">
        <v>-69</v>
      </c>
      <c r="H4" t="s">
        <v>4989</v>
      </c>
      <c r="I4">
        <v>26</v>
      </c>
      <c r="J4">
        <v>26</v>
      </c>
      <c r="K4" t="s">
        <v>4981</v>
      </c>
      <c r="L4" t="s">
        <v>4968</v>
      </c>
      <c r="M4" t="s">
        <v>4968</v>
      </c>
      <c r="O4" t="s">
        <v>4968</v>
      </c>
      <c r="P4" s="21" t="s">
        <v>4988</v>
      </c>
    </row>
    <row r="5" spans="1:16" x14ac:dyDescent="0.35">
      <c r="A5">
        <v>3</v>
      </c>
      <c r="B5">
        <v>2420348</v>
      </c>
      <c r="C5">
        <v>1013</v>
      </c>
      <c r="D5" s="28">
        <v>487207</v>
      </c>
      <c r="E5" s="12">
        <v>44071.523738425924</v>
      </c>
      <c r="F5">
        <v>3</v>
      </c>
      <c r="G5">
        <v>-59</v>
      </c>
      <c r="H5" t="s">
        <v>4990</v>
      </c>
      <c r="I5">
        <v>11</v>
      </c>
      <c r="J5">
        <v>26</v>
      </c>
      <c r="K5" t="s">
        <v>4981</v>
      </c>
      <c r="L5" t="s">
        <v>4968</v>
      </c>
      <c r="M5" t="s">
        <v>4968</v>
      </c>
      <c r="O5" t="s">
        <v>4968</v>
      </c>
      <c r="P5" s="21" t="s">
        <v>4988</v>
      </c>
    </row>
    <row r="6" spans="1:16" x14ac:dyDescent="0.35">
      <c r="A6">
        <v>4</v>
      </c>
      <c r="B6">
        <v>2420348</v>
      </c>
      <c r="C6">
        <v>1013</v>
      </c>
      <c r="D6" s="28">
        <v>487207</v>
      </c>
      <c r="E6" s="12">
        <v>44071.523738425924</v>
      </c>
      <c r="F6">
        <v>3</v>
      </c>
      <c r="G6">
        <v>-97</v>
      </c>
      <c r="H6" t="s">
        <v>4991</v>
      </c>
      <c r="I6">
        <v>27</v>
      </c>
      <c r="J6">
        <v>26</v>
      </c>
      <c r="K6" t="s">
        <v>4981</v>
      </c>
      <c r="L6" t="s">
        <v>4968</v>
      </c>
      <c r="M6" t="s">
        <v>4968</v>
      </c>
      <c r="O6" t="s">
        <v>4968</v>
      </c>
      <c r="P6" s="21" t="s">
        <v>4988</v>
      </c>
    </row>
    <row r="7" spans="1:16" x14ac:dyDescent="0.35">
      <c r="A7">
        <v>5</v>
      </c>
      <c r="B7">
        <v>2420348</v>
      </c>
      <c r="C7">
        <v>1013</v>
      </c>
      <c r="D7" s="28">
        <v>487207</v>
      </c>
      <c r="E7" s="12">
        <v>44071.52375</v>
      </c>
      <c r="F7">
        <v>3</v>
      </c>
      <c r="G7">
        <v>-85</v>
      </c>
      <c r="H7" t="s">
        <v>4992</v>
      </c>
      <c r="I7">
        <v>12</v>
      </c>
      <c r="J7">
        <v>26</v>
      </c>
      <c r="K7" t="s">
        <v>4981</v>
      </c>
      <c r="L7" t="s">
        <v>4968</v>
      </c>
      <c r="M7" t="s">
        <v>4968</v>
      </c>
      <c r="O7" t="s">
        <v>4968</v>
      </c>
      <c r="P7" s="21" t="s">
        <v>4988</v>
      </c>
    </row>
    <row r="8" spans="1:16" x14ac:dyDescent="0.35">
      <c r="A8">
        <v>6</v>
      </c>
      <c r="B8">
        <v>2420348</v>
      </c>
      <c r="C8">
        <v>2028</v>
      </c>
      <c r="D8" s="28">
        <v>487207</v>
      </c>
      <c r="E8" s="12">
        <v>44071.52380787037</v>
      </c>
      <c r="F8">
        <v>13</v>
      </c>
      <c r="G8">
        <v>-87</v>
      </c>
      <c r="H8" t="s">
        <v>4993</v>
      </c>
      <c r="I8">
        <v>21</v>
      </c>
      <c r="J8">
        <v>33</v>
      </c>
      <c r="K8" t="s">
        <v>4981</v>
      </c>
      <c r="L8" t="s">
        <v>4994</v>
      </c>
      <c r="M8" t="s">
        <v>4968</v>
      </c>
      <c r="O8" t="s">
        <v>4968</v>
      </c>
      <c r="P8" s="21" t="s">
        <v>4995</v>
      </c>
    </row>
    <row r="9" spans="1:16" x14ac:dyDescent="0.35">
      <c r="A9">
        <v>7</v>
      </c>
      <c r="B9">
        <v>2420348</v>
      </c>
      <c r="C9">
        <v>2028</v>
      </c>
      <c r="D9" s="28">
        <v>487207</v>
      </c>
      <c r="E9" s="12">
        <v>44071.52380787037</v>
      </c>
      <c r="F9">
        <v>13</v>
      </c>
      <c r="G9">
        <v>-90</v>
      </c>
      <c r="H9" t="s">
        <v>4996</v>
      </c>
      <c r="I9">
        <v>33</v>
      </c>
      <c r="J9">
        <v>33</v>
      </c>
      <c r="K9" t="s">
        <v>4981</v>
      </c>
      <c r="L9" t="s">
        <v>4994</v>
      </c>
      <c r="M9" t="s">
        <v>4968</v>
      </c>
      <c r="O9" t="s">
        <v>4968</v>
      </c>
      <c r="P9" s="21" t="s">
        <v>4995</v>
      </c>
    </row>
    <row r="10" spans="1:16" x14ac:dyDescent="0.35">
      <c r="A10">
        <v>8</v>
      </c>
      <c r="B10">
        <v>2420348</v>
      </c>
      <c r="C10">
        <v>2028</v>
      </c>
      <c r="D10" s="28">
        <v>487207</v>
      </c>
      <c r="E10" s="12">
        <v>44071.52380787037</v>
      </c>
      <c r="F10">
        <v>13</v>
      </c>
      <c r="G10">
        <v>-90</v>
      </c>
      <c r="H10" t="s">
        <v>4997</v>
      </c>
      <c r="I10">
        <v>38</v>
      </c>
      <c r="J10">
        <v>33</v>
      </c>
      <c r="K10" t="s">
        <v>4981</v>
      </c>
      <c r="L10" t="s">
        <v>4994</v>
      </c>
      <c r="M10" t="s">
        <v>4968</v>
      </c>
      <c r="O10" t="s">
        <v>4968</v>
      </c>
      <c r="P10" s="21" t="s">
        <v>4995</v>
      </c>
    </row>
    <row r="11" spans="1:16" x14ac:dyDescent="0.35">
      <c r="A11">
        <v>9</v>
      </c>
      <c r="B11">
        <v>2420348</v>
      </c>
      <c r="C11">
        <v>2028</v>
      </c>
      <c r="D11" s="28">
        <v>487207</v>
      </c>
      <c r="E11" s="12">
        <v>44071.52380787037</v>
      </c>
      <c r="F11">
        <v>13</v>
      </c>
      <c r="G11">
        <v>-103</v>
      </c>
      <c r="H11" t="s">
        <v>4998</v>
      </c>
      <c r="I11">
        <v>30</v>
      </c>
      <c r="J11">
        <v>33</v>
      </c>
      <c r="K11" t="s">
        <v>4981</v>
      </c>
      <c r="L11" t="s">
        <v>4994</v>
      </c>
      <c r="M11" t="s">
        <v>4968</v>
      </c>
      <c r="O11" t="s">
        <v>4968</v>
      </c>
      <c r="P11" s="21" t="s">
        <v>4995</v>
      </c>
    </row>
    <row r="12" spans="1:16" x14ac:dyDescent="0.35">
      <c r="A12">
        <v>10</v>
      </c>
      <c r="B12">
        <v>2420348</v>
      </c>
      <c r="C12">
        <v>2028</v>
      </c>
      <c r="D12" s="28">
        <v>487207</v>
      </c>
      <c r="E12" s="12">
        <v>44071.52380787037</v>
      </c>
      <c r="F12">
        <v>13</v>
      </c>
      <c r="G12">
        <v>-93</v>
      </c>
      <c r="H12" t="s">
        <v>4999</v>
      </c>
      <c r="I12">
        <v>19</v>
      </c>
      <c r="J12">
        <v>33</v>
      </c>
      <c r="K12" t="s">
        <v>4981</v>
      </c>
      <c r="L12" t="s">
        <v>4994</v>
      </c>
      <c r="M12" t="s">
        <v>4968</v>
      </c>
      <c r="O12" t="s">
        <v>4968</v>
      </c>
      <c r="P12" s="21" t="s">
        <v>4995</v>
      </c>
    </row>
    <row r="13" spans="1:16" x14ac:dyDescent="0.35">
      <c r="A13">
        <v>11</v>
      </c>
      <c r="B13">
        <v>2420348</v>
      </c>
      <c r="C13">
        <v>2028</v>
      </c>
      <c r="D13" s="28">
        <v>487207</v>
      </c>
      <c r="E13" s="12">
        <v>44071.52380787037</v>
      </c>
      <c r="F13">
        <v>13</v>
      </c>
      <c r="G13">
        <v>-96</v>
      </c>
      <c r="H13" t="s">
        <v>68</v>
      </c>
      <c r="I13">
        <v>7</v>
      </c>
      <c r="J13">
        <v>33</v>
      </c>
      <c r="K13" t="s">
        <v>4981</v>
      </c>
      <c r="L13" t="s">
        <v>4994</v>
      </c>
      <c r="M13" t="s">
        <v>4968</v>
      </c>
      <c r="O13" t="s">
        <v>4968</v>
      </c>
      <c r="P13" s="21" t="s">
        <v>4995</v>
      </c>
    </row>
    <row r="14" spans="1:16" x14ac:dyDescent="0.35">
      <c r="A14">
        <v>12</v>
      </c>
      <c r="B14">
        <v>2420348</v>
      </c>
      <c r="C14">
        <v>2028</v>
      </c>
      <c r="D14" s="28">
        <v>487207</v>
      </c>
      <c r="E14" s="12">
        <v>44071.523819444446</v>
      </c>
      <c r="F14">
        <v>13</v>
      </c>
      <c r="G14">
        <v>-96</v>
      </c>
      <c r="H14" t="s">
        <v>5000</v>
      </c>
      <c r="I14">
        <v>36</v>
      </c>
      <c r="J14">
        <v>33</v>
      </c>
      <c r="K14" t="s">
        <v>4981</v>
      </c>
      <c r="L14" t="s">
        <v>4994</v>
      </c>
      <c r="M14" t="s">
        <v>4968</v>
      </c>
      <c r="O14" t="s">
        <v>4968</v>
      </c>
      <c r="P14" s="21" t="s">
        <v>4995</v>
      </c>
    </row>
    <row r="15" spans="1:16" x14ac:dyDescent="0.35">
      <c r="A15">
        <v>13</v>
      </c>
      <c r="B15">
        <v>2420348</v>
      </c>
      <c r="C15">
        <v>1018</v>
      </c>
      <c r="D15" s="28">
        <v>500056</v>
      </c>
      <c r="E15" s="12">
        <v>44071.525694444441</v>
      </c>
      <c r="F15">
        <v>9</v>
      </c>
      <c r="G15">
        <v>-98</v>
      </c>
      <c r="H15" t="s">
        <v>4992</v>
      </c>
      <c r="I15">
        <v>12</v>
      </c>
      <c r="J15">
        <v>9</v>
      </c>
      <c r="K15" t="s">
        <v>4981</v>
      </c>
      <c r="L15" t="s">
        <v>4994</v>
      </c>
      <c r="M15" t="s">
        <v>4968</v>
      </c>
      <c r="O15" t="s">
        <v>4968</v>
      </c>
      <c r="P15" s="21" t="s">
        <v>4995</v>
      </c>
    </row>
    <row r="16" spans="1:16" x14ac:dyDescent="0.35">
      <c r="A16">
        <v>14</v>
      </c>
      <c r="B16">
        <v>2420348</v>
      </c>
      <c r="C16">
        <v>1018</v>
      </c>
      <c r="D16" s="28">
        <v>500007</v>
      </c>
      <c r="E16" s="12">
        <v>44072.525694386575</v>
      </c>
      <c r="F16">
        <v>9</v>
      </c>
      <c r="G16">
        <v>-98</v>
      </c>
      <c r="H16" t="s">
        <v>4992</v>
      </c>
      <c r="I16">
        <v>12</v>
      </c>
      <c r="J16">
        <v>9</v>
      </c>
      <c r="K16" t="s">
        <v>4981</v>
      </c>
      <c r="L16" t="s">
        <v>4994</v>
      </c>
      <c r="M16" t="s">
        <v>4968</v>
      </c>
      <c r="O16" t="s">
        <v>4968</v>
      </c>
      <c r="P16" s="21" t="s">
        <v>4995</v>
      </c>
    </row>
    <row r="17" spans="1:16" x14ac:dyDescent="0.35">
      <c r="A17">
        <v>15</v>
      </c>
      <c r="B17">
        <v>2420348</v>
      </c>
      <c r="D17" s="27">
        <v>342431</v>
      </c>
      <c r="E17" s="12">
        <v>44073.525694386575</v>
      </c>
      <c r="F17">
        <v>9</v>
      </c>
      <c r="G17">
        <v>-98</v>
      </c>
      <c r="H17" t="s">
        <v>4992</v>
      </c>
      <c r="I17">
        <v>12</v>
      </c>
      <c r="J17">
        <v>9</v>
      </c>
      <c r="K17" t="s">
        <v>4981</v>
      </c>
      <c r="L17" t="s">
        <v>4994</v>
      </c>
      <c r="M17" t="s">
        <v>4968</v>
      </c>
      <c r="O17" t="s">
        <v>4968</v>
      </c>
      <c r="P17" s="21" t="s">
        <v>4995</v>
      </c>
    </row>
    <row r="18" spans="1:16" x14ac:dyDescent="0.35">
      <c r="A18">
        <v>16</v>
      </c>
      <c r="B18">
        <v>2420348</v>
      </c>
      <c r="D18">
        <v>342432</v>
      </c>
      <c r="E18" s="12">
        <v>44074.525694386575</v>
      </c>
      <c r="F18">
        <v>9</v>
      </c>
      <c r="G18">
        <v>-98</v>
      </c>
      <c r="H18" t="s">
        <v>4992</v>
      </c>
      <c r="I18">
        <v>12</v>
      </c>
      <c r="J18">
        <v>9</v>
      </c>
      <c r="K18" t="s">
        <v>4981</v>
      </c>
      <c r="L18" t="s">
        <v>4994</v>
      </c>
      <c r="M18" t="s">
        <v>4968</v>
      </c>
      <c r="O18" t="s">
        <v>4968</v>
      </c>
      <c r="P18" s="21" t="s">
        <v>4995</v>
      </c>
    </row>
    <row r="19" spans="1:16" x14ac:dyDescent="0.35">
      <c r="A19">
        <v>17</v>
      </c>
      <c r="B19">
        <v>2420348</v>
      </c>
      <c r="D19">
        <v>342433</v>
      </c>
      <c r="E19" s="12">
        <v>44075.525694386575</v>
      </c>
      <c r="F19">
        <v>9</v>
      </c>
      <c r="G19">
        <v>-98</v>
      </c>
      <c r="H19" t="s">
        <v>4992</v>
      </c>
      <c r="I19">
        <v>12</v>
      </c>
      <c r="J19">
        <v>9</v>
      </c>
      <c r="K19" t="s">
        <v>4981</v>
      </c>
      <c r="L19" t="s">
        <v>4994</v>
      </c>
      <c r="M19" t="s">
        <v>4968</v>
      </c>
      <c r="O19" t="s">
        <v>4968</v>
      </c>
      <c r="P19" s="21" t="s">
        <v>4995</v>
      </c>
    </row>
    <row r="20" spans="1:16" x14ac:dyDescent="0.35">
      <c r="A20">
        <v>18</v>
      </c>
      <c r="B20">
        <v>2420348</v>
      </c>
      <c r="D20" s="6">
        <v>342426</v>
      </c>
      <c r="E20" s="12">
        <v>44076.525694386575</v>
      </c>
      <c r="F20">
        <v>9</v>
      </c>
      <c r="G20">
        <v>-98</v>
      </c>
      <c r="H20" t="s">
        <v>4992</v>
      </c>
      <c r="I20">
        <v>12</v>
      </c>
      <c r="J20">
        <v>9</v>
      </c>
      <c r="K20" t="s">
        <v>4981</v>
      </c>
      <c r="L20" t="s">
        <v>4994</v>
      </c>
      <c r="M20" t="s">
        <v>4968</v>
      </c>
      <c r="O20" t="s">
        <v>4968</v>
      </c>
      <c r="P20" s="21" t="s">
        <v>4995</v>
      </c>
    </row>
    <row r="21" spans="1:16" x14ac:dyDescent="0.35">
      <c r="A21">
        <v>19</v>
      </c>
      <c r="B21">
        <v>2420348</v>
      </c>
      <c r="D21" s="6">
        <v>342427</v>
      </c>
      <c r="E21" s="12">
        <v>44077.525694386575</v>
      </c>
      <c r="F21">
        <v>9</v>
      </c>
      <c r="G21">
        <v>-98</v>
      </c>
      <c r="H21" t="s">
        <v>4992</v>
      </c>
      <c r="I21">
        <v>12</v>
      </c>
      <c r="J21">
        <v>9</v>
      </c>
      <c r="K21" t="s">
        <v>4981</v>
      </c>
      <c r="L21" t="s">
        <v>4994</v>
      </c>
      <c r="M21" t="s">
        <v>4968</v>
      </c>
      <c r="O21" t="s">
        <v>4968</v>
      </c>
      <c r="P21" s="21" t="s">
        <v>4995</v>
      </c>
    </row>
    <row r="22" spans="1:16" x14ac:dyDescent="0.35">
      <c r="E22" s="12"/>
    </row>
    <row r="23" spans="1:16" x14ac:dyDescent="0.35">
      <c r="E23" s="12"/>
    </row>
    <row r="24" spans="1:16" x14ac:dyDescent="0.35">
      <c r="E24" s="12"/>
    </row>
    <row r="25" spans="1:16" x14ac:dyDescent="0.35">
      <c r="E25" s="12"/>
    </row>
    <row r="26" spans="1:16" x14ac:dyDescent="0.35">
      <c r="E26" s="12"/>
    </row>
    <row r="27" spans="1:16" x14ac:dyDescent="0.35">
      <c r="E27" s="12"/>
    </row>
    <row r="28" spans="1:16" x14ac:dyDescent="0.35">
      <c r="E28" s="12"/>
    </row>
    <row r="29" spans="1:16" x14ac:dyDescent="0.35">
      <c r="E29" s="12"/>
    </row>
    <row r="30" spans="1:16" x14ac:dyDescent="0.35">
      <c r="E30" s="12"/>
    </row>
    <row r="31" spans="1:16" x14ac:dyDescent="0.35">
      <c r="E31" s="12"/>
    </row>
    <row r="32" spans="1:16" x14ac:dyDescent="0.35">
      <c r="E32" s="12"/>
    </row>
    <row r="33" spans="5:5" x14ac:dyDescent="0.35">
      <c r="E33" s="12"/>
    </row>
    <row r="34" spans="5:5" x14ac:dyDescent="0.35">
      <c r="E34" s="12"/>
    </row>
    <row r="35" spans="5:5" x14ac:dyDescent="0.35">
      <c r="E35" s="12"/>
    </row>
    <row r="36" spans="5:5" x14ac:dyDescent="0.35">
      <c r="E36" s="12"/>
    </row>
    <row r="37" spans="5:5" x14ac:dyDescent="0.35">
      <c r="E37" s="12"/>
    </row>
    <row r="38" spans="5:5" x14ac:dyDescent="0.35">
      <c r="E38" s="12"/>
    </row>
    <row r="39" spans="5:5" x14ac:dyDescent="0.35">
      <c r="E39" s="12"/>
    </row>
    <row r="40" spans="5:5" x14ac:dyDescent="0.35">
      <c r="E40" s="12"/>
    </row>
    <row r="41" spans="5:5" x14ac:dyDescent="0.35">
      <c r="E41" s="12"/>
    </row>
    <row r="42" spans="5:5" x14ac:dyDescent="0.35">
      <c r="E42" s="12"/>
    </row>
    <row r="43" spans="5:5" x14ac:dyDescent="0.35">
      <c r="E43" s="12"/>
    </row>
    <row r="44" spans="5:5" x14ac:dyDescent="0.35">
      <c r="E44" s="12"/>
    </row>
    <row r="45" spans="5:5" x14ac:dyDescent="0.35">
      <c r="E45" s="12"/>
    </row>
    <row r="46" spans="5:5" x14ac:dyDescent="0.35">
      <c r="E46" s="12"/>
    </row>
    <row r="47" spans="5:5" x14ac:dyDescent="0.35">
      <c r="E47" s="12"/>
    </row>
    <row r="48" spans="5:5" x14ac:dyDescent="0.35">
      <c r="E48" s="12"/>
    </row>
    <row r="49" spans="5:5" x14ac:dyDescent="0.35">
      <c r="E49" s="12"/>
    </row>
    <row r="50" spans="5:5" x14ac:dyDescent="0.35">
      <c r="E50" s="12"/>
    </row>
    <row r="51" spans="5:5" x14ac:dyDescent="0.35">
      <c r="E51" s="12"/>
    </row>
    <row r="52" spans="5:5" x14ac:dyDescent="0.35">
      <c r="E52" s="12"/>
    </row>
    <row r="53" spans="5:5" x14ac:dyDescent="0.35">
      <c r="E53" s="12"/>
    </row>
    <row r="54" spans="5:5" x14ac:dyDescent="0.35">
      <c r="E54" s="12"/>
    </row>
    <row r="55" spans="5:5" x14ac:dyDescent="0.35">
      <c r="E55" s="12"/>
    </row>
    <row r="56" spans="5:5" x14ac:dyDescent="0.35">
      <c r="E56" s="12"/>
    </row>
    <row r="57" spans="5:5" x14ac:dyDescent="0.35">
      <c r="E57" s="12"/>
    </row>
    <row r="58" spans="5:5" x14ac:dyDescent="0.35">
      <c r="E58" s="12"/>
    </row>
    <row r="59" spans="5:5" x14ac:dyDescent="0.35">
      <c r="E59" s="12"/>
    </row>
    <row r="60" spans="5:5" x14ac:dyDescent="0.35">
      <c r="E60" s="12"/>
    </row>
    <row r="61" spans="5:5" x14ac:dyDescent="0.35">
      <c r="E61" s="12"/>
    </row>
    <row r="62" spans="5:5" x14ac:dyDescent="0.35">
      <c r="E62" s="12"/>
    </row>
    <row r="63" spans="5:5" x14ac:dyDescent="0.35">
      <c r="E63" s="12"/>
    </row>
    <row r="64" spans="5:5" x14ac:dyDescent="0.35">
      <c r="E64" s="12"/>
    </row>
    <row r="65" spans="5:5" x14ac:dyDescent="0.35">
      <c r="E65" s="12"/>
    </row>
    <row r="66" spans="5:5" x14ac:dyDescent="0.35">
      <c r="E66" s="12"/>
    </row>
    <row r="67" spans="5:5" x14ac:dyDescent="0.35">
      <c r="E67" s="12"/>
    </row>
    <row r="68" spans="5:5" x14ac:dyDescent="0.35">
      <c r="E68" s="12"/>
    </row>
    <row r="69" spans="5:5" x14ac:dyDescent="0.35">
      <c r="E69" s="12"/>
    </row>
    <row r="70" spans="5:5" x14ac:dyDescent="0.35">
      <c r="E70" s="12"/>
    </row>
    <row r="71" spans="5:5" x14ac:dyDescent="0.35">
      <c r="E71" s="12"/>
    </row>
    <row r="72" spans="5:5" x14ac:dyDescent="0.35">
      <c r="E72" s="12"/>
    </row>
    <row r="73" spans="5:5" x14ac:dyDescent="0.35">
      <c r="E73" s="12"/>
    </row>
    <row r="74" spans="5:5" x14ac:dyDescent="0.35">
      <c r="E74" s="12"/>
    </row>
    <row r="75" spans="5:5" x14ac:dyDescent="0.35">
      <c r="E75" s="12"/>
    </row>
    <row r="76" spans="5:5" x14ac:dyDescent="0.35">
      <c r="E76" s="12"/>
    </row>
    <row r="77" spans="5:5" x14ac:dyDescent="0.35">
      <c r="E77" s="12"/>
    </row>
    <row r="78" spans="5:5" x14ac:dyDescent="0.35">
      <c r="E78" s="12"/>
    </row>
    <row r="79" spans="5:5" x14ac:dyDescent="0.35">
      <c r="E79" s="12"/>
    </row>
    <row r="80" spans="5:5" x14ac:dyDescent="0.35">
      <c r="E80" s="12"/>
    </row>
    <row r="81" spans="5:5" x14ac:dyDescent="0.35">
      <c r="E81" s="12"/>
    </row>
    <row r="82" spans="5:5" x14ac:dyDescent="0.35">
      <c r="E82" s="12"/>
    </row>
    <row r="83" spans="5:5" x14ac:dyDescent="0.35">
      <c r="E83" s="12"/>
    </row>
    <row r="84" spans="5:5" x14ac:dyDescent="0.35">
      <c r="E84" s="12"/>
    </row>
    <row r="85" spans="5:5" x14ac:dyDescent="0.35">
      <c r="E85" s="12"/>
    </row>
    <row r="86" spans="5:5" x14ac:dyDescent="0.35">
      <c r="E86" s="12"/>
    </row>
    <row r="87" spans="5:5" x14ac:dyDescent="0.35">
      <c r="E87" s="12"/>
    </row>
    <row r="88" spans="5:5" x14ac:dyDescent="0.35">
      <c r="E88" s="12"/>
    </row>
    <row r="89" spans="5:5" x14ac:dyDescent="0.35">
      <c r="E89" s="12"/>
    </row>
    <row r="90" spans="5:5" x14ac:dyDescent="0.35">
      <c r="E90" s="12"/>
    </row>
    <row r="91" spans="5:5" x14ac:dyDescent="0.35">
      <c r="E91" s="12"/>
    </row>
    <row r="92" spans="5:5" x14ac:dyDescent="0.35">
      <c r="E92" s="12"/>
    </row>
    <row r="93" spans="5:5" x14ac:dyDescent="0.35">
      <c r="E93" s="12"/>
    </row>
    <row r="94" spans="5:5" x14ac:dyDescent="0.35">
      <c r="E94" s="12"/>
    </row>
    <row r="95" spans="5:5" x14ac:dyDescent="0.35">
      <c r="E95" s="12"/>
    </row>
    <row r="96" spans="5:5" x14ac:dyDescent="0.35">
      <c r="E96" s="12"/>
    </row>
    <row r="97" spans="5:5" x14ac:dyDescent="0.35">
      <c r="E97" s="12"/>
    </row>
    <row r="98" spans="5:5" x14ac:dyDescent="0.35">
      <c r="E98" s="12"/>
    </row>
    <row r="99" spans="5:5" x14ac:dyDescent="0.35">
      <c r="E99" s="12"/>
    </row>
    <row r="100" spans="5:5" x14ac:dyDescent="0.35">
      <c r="E100" s="12"/>
    </row>
    <row r="101" spans="5:5" x14ac:dyDescent="0.35">
      <c r="E101" s="12"/>
    </row>
    <row r="102" spans="5:5" x14ac:dyDescent="0.35">
      <c r="E102" s="12"/>
    </row>
    <row r="103" spans="5:5" x14ac:dyDescent="0.35">
      <c r="E103" s="12"/>
    </row>
    <row r="104" spans="5:5" x14ac:dyDescent="0.35">
      <c r="E104" s="12"/>
    </row>
    <row r="105" spans="5:5" x14ac:dyDescent="0.35">
      <c r="E105" s="12"/>
    </row>
    <row r="106" spans="5:5" x14ac:dyDescent="0.35">
      <c r="E106" s="12"/>
    </row>
    <row r="107" spans="5:5" x14ac:dyDescent="0.35">
      <c r="E107" s="12"/>
    </row>
    <row r="108" spans="5:5" x14ac:dyDescent="0.35">
      <c r="E108" s="12"/>
    </row>
    <row r="109" spans="5:5" x14ac:dyDescent="0.35">
      <c r="E109" s="12"/>
    </row>
    <row r="110" spans="5:5" x14ac:dyDescent="0.35">
      <c r="E110" s="12"/>
    </row>
    <row r="111" spans="5:5" x14ac:dyDescent="0.35">
      <c r="E111" s="12"/>
    </row>
    <row r="112" spans="5:5" x14ac:dyDescent="0.35">
      <c r="E112" s="12"/>
    </row>
    <row r="113" spans="5:5" x14ac:dyDescent="0.35">
      <c r="E113" s="12"/>
    </row>
    <row r="114" spans="5:5" x14ac:dyDescent="0.35">
      <c r="E114" s="12"/>
    </row>
    <row r="115" spans="5:5" x14ac:dyDescent="0.35">
      <c r="E115" s="12"/>
    </row>
    <row r="116" spans="5:5" x14ac:dyDescent="0.35">
      <c r="E116" s="12"/>
    </row>
    <row r="117" spans="5:5" x14ac:dyDescent="0.35">
      <c r="E117" s="12"/>
    </row>
    <row r="118" spans="5:5" x14ac:dyDescent="0.35">
      <c r="E118" s="12"/>
    </row>
    <row r="119" spans="5:5" x14ac:dyDescent="0.35">
      <c r="E119" s="12"/>
    </row>
    <row r="120" spans="5:5" x14ac:dyDescent="0.35">
      <c r="E120" s="12"/>
    </row>
    <row r="121" spans="5:5" x14ac:dyDescent="0.35">
      <c r="E121" s="12"/>
    </row>
    <row r="122" spans="5:5" x14ac:dyDescent="0.35">
      <c r="E122" s="12"/>
    </row>
    <row r="123" spans="5:5" x14ac:dyDescent="0.35">
      <c r="E123" s="12"/>
    </row>
    <row r="124" spans="5:5" x14ac:dyDescent="0.35">
      <c r="E124" s="12"/>
    </row>
    <row r="125" spans="5:5" x14ac:dyDescent="0.35">
      <c r="E125" s="12"/>
    </row>
    <row r="126" spans="5:5" x14ac:dyDescent="0.35">
      <c r="E126" s="12"/>
    </row>
    <row r="127" spans="5:5" x14ac:dyDescent="0.35">
      <c r="E127" s="12"/>
    </row>
    <row r="128" spans="5:5" x14ac:dyDescent="0.35">
      <c r="E128" s="12"/>
    </row>
    <row r="129" spans="5:5" x14ac:dyDescent="0.35">
      <c r="E129" s="12"/>
    </row>
    <row r="130" spans="5:5" x14ac:dyDescent="0.35">
      <c r="E130" s="12"/>
    </row>
    <row r="131" spans="5:5" x14ac:dyDescent="0.35">
      <c r="E131" s="12"/>
    </row>
    <row r="132" spans="5:5" x14ac:dyDescent="0.35">
      <c r="E132" s="12"/>
    </row>
    <row r="133" spans="5:5" x14ac:dyDescent="0.35">
      <c r="E133" s="12"/>
    </row>
    <row r="134" spans="5:5" x14ac:dyDescent="0.35">
      <c r="E134" s="12"/>
    </row>
    <row r="135" spans="5:5" x14ac:dyDescent="0.35">
      <c r="E135" s="12"/>
    </row>
    <row r="136" spans="5:5" x14ac:dyDescent="0.35">
      <c r="E136" s="12"/>
    </row>
    <row r="137" spans="5:5" x14ac:dyDescent="0.35">
      <c r="E137" s="12"/>
    </row>
    <row r="138" spans="5:5" x14ac:dyDescent="0.35">
      <c r="E138" s="12"/>
    </row>
    <row r="139" spans="5:5" x14ac:dyDescent="0.35">
      <c r="E139" s="12"/>
    </row>
    <row r="140" spans="5:5" x14ac:dyDescent="0.35">
      <c r="E140" s="12"/>
    </row>
    <row r="141" spans="5:5" x14ac:dyDescent="0.35">
      <c r="E141" s="12"/>
    </row>
    <row r="142" spans="5:5" x14ac:dyDescent="0.35">
      <c r="E142" s="12"/>
    </row>
    <row r="143" spans="5:5" x14ac:dyDescent="0.35">
      <c r="E143" s="12"/>
    </row>
    <row r="144" spans="5:5" x14ac:dyDescent="0.35">
      <c r="E144" s="12"/>
    </row>
    <row r="145" spans="5:5" x14ac:dyDescent="0.35">
      <c r="E145" s="12"/>
    </row>
    <row r="146" spans="5:5" x14ac:dyDescent="0.35">
      <c r="E146" s="12"/>
    </row>
    <row r="147" spans="5:5" x14ac:dyDescent="0.35">
      <c r="E147" s="12"/>
    </row>
    <row r="148" spans="5:5" x14ac:dyDescent="0.35">
      <c r="E148" s="12"/>
    </row>
    <row r="149" spans="5:5" x14ac:dyDescent="0.35">
      <c r="E149" s="12"/>
    </row>
    <row r="150" spans="5:5" x14ac:dyDescent="0.35">
      <c r="E150" s="12"/>
    </row>
    <row r="151" spans="5:5" x14ac:dyDescent="0.35">
      <c r="E151" s="12"/>
    </row>
    <row r="152" spans="5:5" x14ac:dyDescent="0.35">
      <c r="E152" s="12"/>
    </row>
    <row r="153" spans="5:5" x14ac:dyDescent="0.35">
      <c r="E153" s="12"/>
    </row>
    <row r="154" spans="5:5" x14ac:dyDescent="0.35">
      <c r="E154" s="12"/>
    </row>
    <row r="155" spans="5:5" x14ac:dyDescent="0.35">
      <c r="E155" s="12"/>
    </row>
    <row r="156" spans="5:5" x14ac:dyDescent="0.35">
      <c r="E156" s="12"/>
    </row>
    <row r="157" spans="5:5" x14ac:dyDescent="0.35">
      <c r="E157" s="12"/>
    </row>
    <row r="158" spans="5:5" x14ac:dyDescent="0.35">
      <c r="E158" s="12"/>
    </row>
    <row r="159" spans="5:5" x14ac:dyDescent="0.35">
      <c r="E159" s="12"/>
    </row>
    <row r="160" spans="5:5" x14ac:dyDescent="0.35">
      <c r="E160" s="12"/>
    </row>
    <row r="161" spans="5:5" x14ac:dyDescent="0.35">
      <c r="E161" s="12"/>
    </row>
    <row r="162" spans="5:5" x14ac:dyDescent="0.35">
      <c r="E162" s="12"/>
    </row>
    <row r="163" spans="5:5" x14ac:dyDescent="0.35">
      <c r="E163" s="12"/>
    </row>
    <row r="164" spans="5:5" x14ac:dyDescent="0.35">
      <c r="E164" s="12"/>
    </row>
    <row r="165" spans="5:5" x14ac:dyDescent="0.35">
      <c r="E165" s="12"/>
    </row>
    <row r="166" spans="5:5" x14ac:dyDescent="0.35">
      <c r="E166" s="12"/>
    </row>
    <row r="167" spans="5:5" x14ac:dyDescent="0.35">
      <c r="E167" s="12"/>
    </row>
    <row r="168" spans="5:5" x14ac:dyDescent="0.35">
      <c r="E168" s="12"/>
    </row>
    <row r="169" spans="5:5" x14ac:dyDescent="0.35">
      <c r="E169" s="12"/>
    </row>
    <row r="170" spans="5:5" x14ac:dyDescent="0.35">
      <c r="E170" s="12"/>
    </row>
    <row r="171" spans="5:5" x14ac:dyDescent="0.35">
      <c r="E171" s="12"/>
    </row>
    <row r="172" spans="5:5" x14ac:dyDescent="0.35">
      <c r="E172" s="12"/>
    </row>
    <row r="173" spans="5:5" x14ac:dyDescent="0.35">
      <c r="E173" s="12"/>
    </row>
    <row r="174" spans="5:5" x14ac:dyDescent="0.35">
      <c r="E174" s="12"/>
    </row>
    <row r="175" spans="5:5" x14ac:dyDescent="0.35">
      <c r="E175" s="12"/>
    </row>
    <row r="176" spans="5:5" x14ac:dyDescent="0.35">
      <c r="E176" s="12"/>
    </row>
    <row r="177" spans="5:5" x14ac:dyDescent="0.35">
      <c r="E177" s="12"/>
    </row>
    <row r="178" spans="5:5" x14ac:dyDescent="0.35">
      <c r="E178" s="12"/>
    </row>
    <row r="179" spans="5:5" x14ac:dyDescent="0.35">
      <c r="E179" s="12"/>
    </row>
    <row r="180" spans="5:5" x14ac:dyDescent="0.35">
      <c r="E180" s="12"/>
    </row>
    <row r="181" spans="5:5" x14ac:dyDescent="0.35">
      <c r="E181" s="12"/>
    </row>
    <row r="182" spans="5:5" x14ac:dyDescent="0.35">
      <c r="E182" s="12"/>
    </row>
    <row r="183" spans="5:5" x14ac:dyDescent="0.35">
      <c r="E183" s="12"/>
    </row>
    <row r="184" spans="5:5" x14ac:dyDescent="0.35">
      <c r="E184" s="12"/>
    </row>
    <row r="185" spans="5:5" x14ac:dyDescent="0.35">
      <c r="E185" s="12"/>
    </row>
    <row r="186" spans="5:5" x14ac:dyDescent="0.35">
      <c r="E186" s="12"/>
    </row>
    <row r="187" spans="5:5" x14ac:dyDescent="0.35">
      <c r="E187" s="12"/>
    </row>
    <row r="188" spans="5:5" x14ac:dyDescent="0.35">
      <c r="E188" s="12"/>
    </row>
    <row r="189" spans="5:5" x14ac:dyDescent="0.35">
      <c r="E189" s="12"/>
    </row>
    <row r="190" spans="5:5" x14ac:dyDescent="0.35">
      <c r="E190" s="12"/>
    </row>
    <row r="191" spans="5:5" x14ac:dyDescent="0.35">
      <c r="E191" s="12"/>
    </row>
    <row r="192" spans="5:5" x14ac:dyDescent="0.35">
      <c r="E192" s="12"/>
    </row>
    <row r="193" spans="5:5" x14ac:dyDescent="0.35">
      <c r="E193" s="12"/>
    </row>
    <row r="194" spans="5:5" x14ac:dyDescent="0.35">
      <c r="E194" s="12"/>
    </row>
    <row r="195" spans="5:5" x14ac:dyDescent="0.35">
      <c r="E195" s="12"/>
    </row>
    <row r="196" spans="5:5" x14ac:dyDescent="0.35">
      <c r="E196" s="12"/>
    </row>
    <row r="197" spans="5:5" x14ac:dyDescent="0.35">
      <c r="E197" s="12"/>
    </row>
    <row r="198" spans="5:5" x14ac:dyDescent="0.35">
      <c r="E198" s="12"/>
    </row>
    <row r="199" spans="5:5" x14ac:dyDescent="0.35">
      <c r="E199" s="12"/>
    </row>
    <row r="200" spans="5:5" x14ac:dyDescent="0.35">
      <c r="E200" s="12"/>
    </row>
    <row r="201" spans="5:5" x14ac:dyDescent="0.35">
      <c r="E201" s="12"/>
    </row>
    <row r="202" spans="5:5" x14ac:dyDescent="0.35">
      <c r="E202" s="12"/>
    </row>
    <row r="203" spans="5:5" x14ac:dyDescent="0.35">
      <c r="E203" s="12"/>
    </row>
    <row r="204" spans="5:5" x14ac:dyDescent="0.35">
      <c r="E204" s="12"/>
    </row>
    <row r="205" spans="5:5" x14ac:dyDescent="0.35">
      <c r="E205" s="12"/>
    </row>
    <row r="206" spans="5:5" x14ac:dyDescent="0.35">
      <c r="E206" s="12"/>
    </row>
    <row r="207" spans="5:5" x14ac:dyDescent="0.35">
      <c r="E207" s="12"/>
    </row>
    <row r="208" spans="5:5" x14ac:dyDescent="0.35">
      <c r="E208" s="12"/>
    </row>
    <row r="209" spans="5:5" x14ac:dyDescent="0.35">
      <c r="E209" s="12"/>
    </row>
    <row r="210" spans="5:5" x14ac:dyDescent="0.35">
      <c r="E210" s="12"/>
    </row>
    <row r="211" spans="5:5" x14ac:dyDescent="0.35">
      <c r="E211" s="12"/>
    </row>
    <row r="212" spans="5:5" x14ac:dyDescent="0.35">
      <c r="E212" s="12"/>
    </row>
    <row r="213" spans="5:5" x14ac:dyDescent="0.35">
      <c r="E213" s="12"/>
    </row>
    <row r="214" spans="5:5" x14ac:dyDescent="0.35">
      <c r="E214" s="12"/>
    </row>
    <row r="215" spans="5:5" x14ac:dyDescent="0.35">
      <c r="E215" s="12"/>
    </row>
    <row r="216" spans="5:5" x14ac:dyDescent="0.35">
      <c r="E216" s="12"/>
    </row>
    <row r="217" spans="5:5" x14ac:dyDescent="0.35">
      <c r="E217" s="12"/>
    </row>
    <row r="218" spans="5:5" x14ac:dyDescent="0.35">
      <c r="E218" s="12"/>
    </row>
    <row r="219" spans="5:5" x14ac:dyDescent="0.35">
      <c r="E219" s="12"/>
    </row>
    <row r="220" spans="5:5" x14ac:dyDescent="0.35">
      <c r="E220" s="12"/>
    </row>
    <row r="221" spans="5:5" x14ac:dyDescent="0.35">
      <c r="E221" s="12"/>
    </row>
    <row r="222" spans="5:5" x14ac:dyDescent="0.35">
      <c r="E222" s="12"/>
    </row>
    <row r="223" spans="5:5" x14ac:dyDescent="0.35">
      <c r="E223" s="12"/>
    </row>
    <row r="224" spans="5:5" x14ac:dyDescent="0.35">
      <c r="E224" s="12"/>
    </row>
    <row r="225" spans="5:5" x14ac:dyDescent="0.35">
      <c r="E225" s="12"/>
    </row>
    <row r="226" spans="5:5" x14ac:dyDescent="0.35">
      <c r="E226" s="12"/>
    </row>
    <row r="227" spans="5:5" x14ac:dyDescent="0.35">
      <c r="E227" s="12"/>
    </row>
    <row r="228" spans="5:5" x14ac:dyDescent="0.35">
      <c r="E228" s="12"/>
    </row>
    <row r="229" spans="5:5" x14ac:dyDescent="0.35">
      <c r="E229" s="12"/>
    </row>
    <row r="230" spans="5:5" x14ac:dyDescent="0.35">
      <c r="E230" s="12"/>
    </row>
    <row r="231" spans="5:5" x14ac:dyDescent="0.35">
      <c r="E231" s="12"/>
    </row>
    <row r="232" spans="5:5" x14ac:dyDescent="0.35">
      <c r="E232" s="12"/>
    </row>
    <row r="233" spans="5:5" x14ac:dyDescent="0.35">
      <c r="E233" s="12"/>
    </row>
    <row r="234" spans="5:5" x14ac:dyDescent="0.35">
      <c r="E234" s="12"/>
    </row>
    <row r="235" spans="5:5" x14ac:dyDescent="0.35">
      <c r="E235" s="12"/>
    </row>
    <row r="236" spans="5:5" x14ac:dyDescent="0.35">
      <c r="E236" s="12"/>
    </row>
    <row r="237" spans="5:5" x14ac:dyDescent="0.35">
      <c r="E237" s="12"/>
    </row>
    <row r="238" spans="5:5" x14ac:dyDescent="0.35">
      <c r="E238" s="12"/>
    </row>
    <row r="239" spans="5:5" x14ac:dyDescent="0.35">
      <c r="E239" s="12"/>
    </row>
    <row r="240" spans="5:5" x14ac:dyDescent="0.35">
      <c r="E240" s="12"/>
    </row>
    <row r="241" spans="5:5" x14ac:dyDescent="0.35">
      <c r="E241" s="12"/>
    </row>
    <row r="242" spans="5:5" x14ac:dyDescent="0.35">
      <c r="E242" s="12"/>
    </row>
    <row r="243" spans="5:5" x14ac:dyDescent="0.35">
      <c r="E243" s="12"/>
    </row>
    <row r="244" spans="5:5" x14ac:dyDescent="0.35">
      <c r="E244" s="12"/>
    </row>
    <row r="245" spans="5:5" x14ac:dyDescent="0.35">
      <c r="E245" s="12"/>
    </row>
    <row r="246" spans="5:5" x14ac:dyDescent="0.35">
      <c r="E246" s="12"/>
    </row>
    <row r="247" spans="5:5" x14ac:dyDescent="0.35">
      <c r="E247" s="12"/>
    </row>
    <row r="248" spans="5:5" x14ac:dyDescent="0.35">
      <c r="E248" s="12"/>
    </row>
    <row r="249" spans="5:5" x14ac:dyDescent="0.35">
      <c r="E249" s="12"/>
    </row>
    <row r="250" spans="5:5" x14ac:dyDescent="0.35">
      <c r="E250" s="12"/>
    </row>
    <row r="251" spans="5:5" x14ac:dyDescent="0.35">
      <c r="E251" s="12"/>
    </row>
    <row r="252" spans="5:5" x14ac:dyDescent="0.35">
      <c r="E252" s="12"/>
    </row>
    <row r="253" spans="5:5" x14ac:dyDescent="0.35">
      <c r="E253" s="12"/>
    </row>
    <row r="254" spans="5:5" x14ac:dyDescent="0.35">
      <c r="E254" s="12"/>
    </row>
    <row r="255" spans="5:5" x14ac:dyDescent="0.35">
      <c r="E255" s="12"/>
    </row>
    <row r="256" spans="5:5" x14ac:dyDescent="0.35">
      <c r="E256" s="12"/>
    </row>
    <row r="257" spans="5:5" x14ac:dyDescent="0.35">
      <c r="E257" s="12"/>
    </row>
    <row r="258" spans="5:5" x14ac:dyDescent="0.35">
      <c r="E258" s="12"/>
    </row>
    <row r="259" spans="5:5" x14ac:dyDescent="0.35">
      <c r="E259" s="12"/>
    </row>
    <row r="260" spans="5:5" x14ac:dyDescent="0.35">
      <c r="E260" s="12"/>
    </row>
    <row r="261" spans="5:5" x14ac:dyDescent="0.35">
      <c r="E261" s="12"/>
    </row>
    <row r="262" spans="5:5" x14ac:dyDescent="0.35">
      <c r="E262" s="12"/>
    </row>
    <row r="263" spans="5:5" x14ac:dyDescent="0.35">
      <c r="E263" s="12"/>
    </row>
    <row r="264" spans="5:5" x14ac:dyDescent="0.35">
      <c r="E264" s="12"/>
    </row>
    <row r="265" spans="5:5" x14ac:dyDescent="0.35">
      <c r="E265" s="12"/>
    </row>
    <row r="266" spans="5:5" x14ac:dyDescent="0.35">
      <c r="E266" s="12"/>
    </row>
    <row r="267" spans="5:5" x14ac:dyDescent="0.35">
      <c r="E267" s="12"/>
    </row>
    <row r="268" spans="5:5" x14ac:dyDescent="0.35">
      <c r="E268" s="12"/>
    </row>
    <row r="269" spans="5:5" x14ac:dyDescent="0.35">
      <c r="E269" s="12"/>
    </row>
    <row r="270" spans="5:5" x14ac:dyDescent="0.35">
      <c r="E270" s="12"/>
    </row>
    <row r="271" spans="5:5" x14ac:dyDescent="0.35">
      <c r="E271" s="12"/>
    </row>
    <row r="272" spans="5:5" x14ac:dyDescent="0.35">
      <c r="E272" s="12"/>
    </row>
    <row r="273" spans="5:5" x14ac:dyDescent="0.35">
      <c r="E273" s="12"/>
    </row>
    <row r="274" spans="5:5" x14ac:dyDescent="0.35">
      <c r="E274" s="12"/>
    </row>
    <row r="275" spans="5:5" x14ac:dyDescent="0.35">
      <c r="E275" s="12"/>
    </row>
    <row r="276" spans="5:5" x14ac:dyDescent="0.35">
      <c r="E276" s="12"/>
    </row>
    <row r="277" spans="5:5" x14ac:dyDescent="0.35">
      <c r="E277" s="12"/>
    </row>
    <row r="278" spans="5:5" x14ac:dyDescent="0.35">
      <c r="E278" s="12"/>
    </row>
    <row r="279" spans="5:5" x14ac:dyDescent="0.35">
      <c r="E279" s="12"/>
    </row>
    <row r="280" spans="5:5" x14ac:dyDescent="0.35">
      <c r="E280" s="12"/>
    </row>
    <row r="281" spans="5:5" x14ac:dyDescent="0.35">
      <c r="E281" s="12"/>
    </row>
    <row r="282" spans="5:5" x14ac:dyDescent="0.35">
      <c r="E282" s="12"/>
    </row>
    <row r="283" spans="5:5" x14ac:dyDescent="0.35">
      <c r="E283" s="12"/>
    </row>
    <row r="284" spans="5:5" x14ac:dyDescent="0.35">
      <c r="E284" s="12"/>
    </row>
    <row r="285" spans="5:5" x14ac:dyDescent="0.35">
      <c r="E285" s="12"/>
    </row>
    <row r="286" spans="5:5" x14ac:dyDescent="0.35">
      <c r="E286" s="12"/>
    </row>
    <row r="287" spans="5:5" x14ac:dyDescent="0.35">
      <c r="E287" s="12"/>
    </row>
    <row r="288" spans="5:5" x14ac:dyDescent="0.35">
      <c r="E288" s="12"/>
    </row>
    <row r="289" spans="5:5" x14ac:dyDescent="0.35">
      <c r="E289" s="12"/>
    </row>
    <row r="290" spans="5:5" x14ac:dyDescent="0.35">
      <c r="E290" s="12"/>
    </row>
    <row r="291" spans="5:5" x14ac:dyDescent="0.35">
      <c r="E291" s="12"/>
    </row>
    <row r="292" spans="5:5" x14ac:dyDescent="0.35">
      <c r="E292" s="12"/>
    </row>
    <row r="293" spans="5:5" x14ac:dyDescent="0.35">
      <c r="E293" s="12"/>
    </row>
    <row r="294" spans="5:5" x14ac:dyDescent="0.35">
      <c r="E294" s="12"/>
    </row>
    <row r="295" spans="5:5" x14ac:dyDescent="0.35">
      <c r="E295" s="12"/>
    </row>
    <row r="296" spans="5:5" x14ac:dyDescent="0.35">
      <c r="E296" s="12"/>
    </row>
    <row r="297" spans="5:5" x14ac:dyDescent="0.35">
      <c r="E297" s="12"/>
    </row>
    <row r="298" spans="5:5" x14ac:dyDescent="0.35">
      <c r="E298" s="12"/>
    </row>
    <row r="299" spans="5:5" x14ac:dyDescent="0.35">
      <c r="E299" s="12"/>
    </row>
    <row r="300" spans="5:5" x14ac:dyDescent="0.35">
      <c r="E300" s="12"/>
    </row>
    <row r="301" spans="5:5" x14ac:dyDescent="0.35">
      <c r="E301" s="12"/>
    </row>
    <row r="302" spans="5:5" x14ac:dyDescent="0.35">
      <c r="E302" s="12"/>
    </row>
    <row r="303" spans="5:5" x14ac:dyDescent="0.35">
      <c r="E303" s="12"/>
    </row>
    <row r="304" spans="5:5" x14ac:dyDescent="0.35">
      <c r="E304" s="12"/>
    </row>
    <row r="305" spans="5:5" x14ac:dyDescent="0.35">
      <c r="E305" s="12"/>
    </row>
    <row r="306" spans="5:5" x14ac:dyDescent="0.35">
      <c r="E306" s="12"/>
    </row>
    <row r="307" spans="5:5" x14ac:dyDescent="0.35">
      <c r="E307" s="12"/>
    </row>
    <row r="308" spans="5:5" x14ac:dyDescent="0.35">
      <c r="E308" s="12"/>
    </row>
    <row r="309" spans="5:5" x14ac:dyDescent="0.35">
      <c r="E309" s="12"/>
    </row>
    <row r="310" spans="5:5" x14ac:dyDescent="0.35">
      <c r="E310" s="12"/>
    </row>
    <row r="311" spans="5:5" x14ac:dyDescent="0.35">
      <c r="E311" s="12"/>
    </row>
    <row r="312" spans="5:5" x14ac:dyDescent="0.35">
      <c r="E312" s="12"/>
    </row>
    <row r="313" spans="5:5" x14ac:dyDescent="0.35">
      <c r="E313" s="12"/>
    </row>
    <row r="314" spans="5:5" x14ac:dyDescent="0.35">
      <c r="E314" s="12"/>
    </row>
    <row r="315" spans="5:5" x14ac:dyDescent="0.35">
      <c r="E315" s="12"/>
    </row>
    <row r="316" spans="5:5" x14ac:dyDescent="0.35">
      <c r="E316" s="12"/>
    </row>
    <row r="317" spans="5:5" x14ac:dyDescent="0.35">
      <c r="E317" s="12"/>
    </row>
    <row r="318" spans="5:5" x14ac:dyDescent="0.35">
      <c r="E318" s="12"/>
    </row>
    <row r="319" spans="5:5" x14ac:dyDescent="0.35">
      <c r="E319" s="12"/>
    </row>
    <row r="320" spans="5:5" x14ac:dyDescent="0.35">
      <c r="E320" s="12"/>
    </row>
    <row r="321" spans="5:5" x14ac:dyDescent="0.35">
      <c r="E321" s="12"/>
    </row>
    <row r="322" spans="5:5" x14ac:dyDescent="0.35">
      <c r="E322" s="12"/>
    </row>
    <row r="323" spans="5:5" x14ac:dyDescent="0.35">
      <c r="E323" s="12"/>
    </row>
    <row r="324" spans="5:5" x14ac:dyDescent="0.35">
      <c r="E324" s="12"/>
    </row>
    <row r="325" spans="5:5" x14ac:dyDescent="0.35">
      <c r="E325" s="12"/>
    </row>
    <row r="326" spans="5:5" x14ac:dyDescent="0.35">
      <c r="E326" s="12"/>
    </row>
    <row r="327" spans="5:5" x14ac:dyDescent="0.35">
      <c r="E327" s="12"/>
    </row>
    <row r="328" spans="5:5" x14ac:dyDescent="0.35">
      <c r="E328" s="12"/>
    </row>
    <row r="329" spans="5:5" x14ac:dyDescent="0.35">
      <c r="E329" s="12"/>
    </row>
    <row r="330" spans="5:5" x14ac:dyDescent="0.35">
      <c r="E330" s="12"/>
    </row>
    <row r="331" spans="5:5" x14ac:dyDescent="0.35">
      <c r="E331" s="12"/>
    </row>
    <row r="332" spans="5:5" x14ac:dyDescent="0.35">
      <c r="E332" s="12"/>
    </row>
    <row r="333" spans="5:5" x14ac:dyDescent="0.35">
      <c r="E333" s="12"/>
    </row>
    <row r="334" spans="5:5" x14ac:dyDescent="0.35">
      <c r="E334" s="12"/>
    </row>
    <row r="335" spans="5:5" x14ac:dyDescent="0.35">
      <c r="E335" s="12"/>
    </row>
    <row r="336" spans="5:5" x14ac:dyDescent="0.35">
      <c r="E336" s="12"/>
    </row>
    <row r="337" spans="5:5" x14ac:dyDescent="0.35">
      <c r="E337" s="12"/>
    </row>
    <row r="338" spans="5:5" x14ac:dyDescent="0.35">
      <c r="E338" s="12"/>
    </row>
    <row r="339" spans="5:5" x14ac:dyDescent="0.35">
      <c r="E339" s="12"/>
    </row>
    <row r="340" spans="5:5" x14ac:dyDescent="0.35">
      <c r="E340" s="12"/>
    </row>
    <row r="341" spans="5:5" x14ac:dyDescent="0.35">
      <c r="E341" s="12"/>
    </row>
    <row r="342" spans="5:5" x14ac:dyDescent="0.35">
      <c r="E342" s="12"/>
    </row>
    <row r="343" spans="5:5" x14ac:dyDescent="0.35">
      <c r="E343" s="12"/>
    </row>
    <row r="344" spans="5:5" x14ac:dyDescent="0.35">
      <c r="E344" s="12"/>
    </row>
    <row r="345" spans="5:5" x14ac:dyDescent="0.35">
      <c r="E345" s="12"/>
    </row>
    <row r="346" spans="5:5" x14ac:dyDescent="0.35">
      <c r="E346" s="12"/>
    </row>
    <row r="347" spans="5:5" x14ac:dyDescent="0.35">
      <c r="E347" s="12"/>
    </row>
    <row r="348" spans="5:5" x14ac:dyDescent="0.35">
      <c r="E348" s="12"/>
    </row>
    <row r="349" spans="5:5" x14ac:dyDescent="0.35">
      <c r="E349" s="12"/>
    </row>
    <row r="350" spans="5:5" x14ac:dyDescent="0.35">
      <c r="E350" s="12"/>
    </row>
    <row r="351" spans="5:5" x14ac:dyDescent="0.35">
      <c r="E351" s="12"/>
    </row>
    <row r="352" spans="5:5" x14ac:dyDescent="0.35">
      <c r="E352" s="12"/>
    </row>
    <row r="353" spans="5:5" x14ac:dyDescent="0.35">
      <c r="E353" s="12"/>
    </row>
    <row r="354" spans="5:5" x14ac:dyDescent="0.35">
      <c r="E354" s="12"/>
    </row>
    <row r="355" spans="5:5" x14ac:dyDescent="0.35">
      <c r="E355" s="12"/>
    </row>
    <row r="356" spans="5:5" x14ac:dyDescent="0.35">
      <c r="E356" s="12"/>
    </row>
    <row r="357" spans="5:5" x14ac:dyDescent="0.35">
      <c r="E357" s="12"/>
    </row>
    <row r="358" spans="5:5" x14ac:dyDescent="0.35">
      <c r="E358" s="12"/>
    </row>
    <row r="359" spans="5:5" x14ac:dyDescent="0.35">
      <c r="E359" s="12"/>
    </row>
    <row r="360" spans="5:5" x14ac:dyDescent="0.35">
      <c r="E360" s="12"/>
    </row>
    <row r="361" spans="5:5" x14ac:dyDescent="0.35">
      <c r="E361" s="12"/>
    </row>
    <row r="362" spans="5:5" x14ac:dyDescent="0.35">
      <c r="E362" s="12"/>
    </row>
    <row r="363" spans="5:5" x14ac:dyDescent="0.35">
      <c r="E363" s="12"/>
    </row>
    <row r="364" spans="5:5" x14ac:dyDescent="0.35">
      <c r="E364" s="12"/>
    </row>
    <row r="365" spans="5:5" x14ac:dyDescent="0.35">
      <c r="E365" s="12"/>
    </row>
    <row r="366" spans="5:5" x14ac:dyDescent="0.35">
      <c r="E366" s="12"/>
    </row>
    <row r="367" spans="5:5" x14ac:dyDescent="0.35">
      <c r="E367" s="12"/>
    </row>
    <row r="368" spans="5:5" x14ac:dyDescent="0.35">
      <c r="E368" s="12"/>
    </row>
    <row r="369" spans="5:5" x14ac:dyDescent="0.35">
      <c r="E369" s="12"/>
    </row>
    <row r="370" spans="5:5" x14ac:dyDescent="0.35">
      <c r="E370" s="12"/>
    </row>
    <row r="371" spans="5:5" x14ac:dyDescent="0.35">
      <c r="E371" s="12"/>
    </row>
    <row r="372" spans="5:5" x14ac:dyDescent="0.35">
      <c r="E372" s="12"/>
    </row>
    <row r="373" spans="5:5" x14ac:dyDescent="0.35">
      <c r="E373" s="12"/>
    </row>
    <row r="374" spans="5:5" x14ac:dyDescent="0.35">
      <c r="E374" s="12"/>
    </row>
    <row r="375" spans="5:5" x14ac:dyDescent="0.35">
      <c r="E375" s="12"/>
    </row>
    <row r="376" spans="5:5" x14ac:dyDescent="0.35">
      <c r="E376" s="12"/>
    </row>
    <row r="377" spans="5:5" x14ac:dyDescent="0.35">
      <c r="E377" s="12"/>
    </row>
    <row r="378" spans="5:5" x14ac:dyDescent="0.35">
      <c r="E378" s="12"/>
    </row>
    <row r="379" spans="5:5" x14ac:dyDescent="0.35">
      <c r="E379" s="12"/>
    </row>
    <row r="380" spans="5:5" x14ac:dyDescent="0.35">
      <c r="E380" s="12"/>
    </row>
    <row r="381" spans="5:5" x14ac:dyDescent="0.35">
      <c r="E381" s="12"/>
    </row>
    <row r="382" spans="5:5" x14ac:dyDescent="0.35">
      <c r="E382" s="12"/>
    </row>
    <row r="383" spans="5:5" x14ac:dyDescent="0.35">
      <c r="E383" s="12"/>
    </row>
    <row r="384" spans="5:5" x14ac:dyDescent="0.35">
      <c r="E384" s="12"/>
    </row>
    <row r="385" spans="5:5" x14ac:dyDescent="0.35">
      <c r="E385" s="12"/>
    </row>
    <row r="386" spans="5:5" x14ac:dyDescent="0.35">
      <c r="E386" s="12"/>
    </row>
    <row r="387" spans="5:5" x14ac:dyDescent="0.35">
      <c r="E387" s="12"/>
    </row>
    <row r="388" spans="5:5" x14ac:dyDescent="0.35">
      <c r="E388" s="12"/>
    </row>
    <row r="389" spans="5:5" x14ac:dyDescent="0.35">
      <c r="E389" s="12"/>
    </row>
    <row r="390" spans="5:5" x14ac:dyDescent="0.35">
      <c r="E390" s="12"/>
    </row>
    <row r="391" spans="5:5" x14ac:dyDescent="0.35">
      <c r="E391" s="12"/>
    </row>
    <row r="392" spans="5:5" x14ac:dyDescent="0.35">
      <c r="E392" s="12"/>
    </row>
    <row r="393" spans="5:5" x14ac:dyDescent="0.35">
      <c r="E393" s="12"/>
    </row>
    <row r="394" spans="5:5" x14ac:dyDescent="0.35">
      <c r="E394" s="12"/>
    </row>
    <row r="395" spans="5:5" x14ac:dyDescent="0.35">
      <c r="E395" s="12"/>
    </row>
    <row r="396" spans="5:5" x14ac:dyDescent="0.35">
      <c r="E396" s="12"/>
    </row>
    <row r="397" spans="5:5" x14ac:dyDescent="0.35">
      <c r="E397" s="12"/>
    </row>
    <row r="398" spans="5:5" x14ac:dyDescent="0.35">
      <c r="E398" s="12"/>
    </row>
    <row r="399" spans="5:5" x14ac:dyDescent="0.35">
      <c r="E399" s="12"/>
    </row>
    <row r="400" spans="5:5" x14ac:dyDescent="0.35">
      <c r="E400" s="12"/>
    </row>
    <row r="401" spans="5:5" x14ac:dyDescent="0.35">
      <c r="E401" s="12"/>
    </row>
    <row r="402" spans="5:5" x14ac:dyDescent="0.35">
      <c r="E402" s="12"/>
    </row>
    <row r="403" spans="5:5" x14ac:dyDescent="0.35">
      <c r="E403" s="12"/>
    </row>
    <row r="404" spans="5:5" x14ac:dyDescent="0.35">
      <c r="E404" s="12"/>
    </row>
    <row r="405" spans="5:5" x14ac:dyDescent="0.35">
      <c r="E405" s="12"/>
    </row>
    <row r="406" spans="5:5" x14ac:dyDescent="0.35">
      <c r="E406" s="12"/>
    </row>
    <row r="407" spans="5:5" x14ac:dyDescent="0.35">
      <c r="E407" s="12"/>
    </row>
    <row r="408" spans="5:5" x14ac:dyDescent="0.35">
      <c r="E408" s="12"/>
    </row>
    <row r="409" spans="5:5" x14ac:dyDescent="0.35">
      <c r="E409" s="12"/>
    </row>
    <row r="410" spans="5:5" x14ac:dyDescent="0.35">
      <c r="E410" s="12"/>
    </row>
    <row r="411" spans="5:5" x14ac:dyDescent="0.35">
      <c r="E411" s="12"/>
    </row>
    <row r="412" spans="5:5" x14ac:dyDescent="0.35">
      <c r="E412" s="12"/>
    </row>
    <row r="413" spans="5:5" x14ac:dyDescent="0.35">
      <c r="E413" s="12"/>
    </row>
    <row r="414" spans="5:5" x14ac:dyDescent="0.35">
      <c r="E414" s="12"/>
    </row>
    <row r="415" spans="5:5" x14ac:dyDescent="0.35">
      <c r="E415" s="12"/>
    </row>
    <row r="416" spans="5:5" x14ac:dyDescent="0.35">
      <c r="E416" s="12"/>
    </row>
    <row r="417" spans="5:5" x14ac:dyDescent="0.35">
      <c r="E417" s="12"/>
    </row>
    <row r="418" spans="5:5" x14ac:dyDescent="0.35">
      <c r="E418" s="12"/>
    </row>
    <row r="419" spans="5:5" x14ac:dyDescent="0.35">
      <c r="E419" s="12"/>
    </row>
    <row r="420" spans="5:5" x14ac:dyDescent="0.35">
      <c r="E420" s="12"/>
    </row>
    <row r="421" spans="5:5" x14ac:dyDescent="0.35">
      <c r="E421" s="12"/>
    </row>
    <row r="422" spans="5:5" x14ac:dyDescent="0.35">
      <c r="E422" s="12"/>
    </row>
    <row r="423" spans="5:5" x14ac:dyDescent="0.35">
      <c r="E423" s="12"/>
    </row>
    <row r="424" spans="5:5" x14ac:dyDescent="0.35">
      <c r="E424" s="12"/>
    </row>
    <row r="425" spans="5:5" x14ac:dyDescent="0.35">
      <c r="E425" s="12"/>
    </row>
    <row r="426" spans="5:5" x14ac:dyDescent="0.35">
      <c r="E426" s="12"/>
    </row>
    <row r="427" spans="5:5" x14ac:dyDescent="0.35">
      <c r="E427" s="12"/>
    </row>
    <row r="428" spans="5:5" x14ac:dyDescent="0.35">
      <c r="E428" s="12"/>
    </row>
    <row r="429" spans="5:5" x14ac:dyDescent="0.35">
      <c r="E429" s="12"/>
    </row>
    <row r="430" spans="5:5" x14ac:dyDescent="0.35">
      <c r="E430" s="12"/>
    </row>
    <row r="431" spans="5:5" x14ac:dyDescent="0.35">
      <c r="E431" s="12"/>
    </row>
    <row r="432" spans="5:5" x14ac:dyDescent="0.35">
      <c r="E432" s="12"/>
    </row>
    <row r="433" spans="5:5" x14ac:dyDescent="0.35">
      <c r="E433" s="12"/>
    </row>
    <row r="434" spans="5:5" x14ac:dyDescent="0.35">
      <c r="E434" s="12"/>
    </row>
    <row r="435" spans="5:5" x14ac:dyDescent="0.35">
      <c r="E435" s="12"/>
    </row>
    <row r="436" spans="5:5" x14ac:dyDescent="0.35">
      <c r="E436" s="12"/>
    </row>
    <row r="437" spans="5:5" x14ac:dyDescent="0.35">
      <c r="E437" s="12"/>
    </row>
    <row r="438" spans="5:5" x14ac:dyDescent="0.35">
      <c r="E438" s="12"/>
    </row>
    <row r="439" spans="5:5" x14ac:dyDescent="0.35">
      <c r="E439" s="12"/>
    </row>
    <row r="440" spans="5:5" x14ac:dyDescent="0.35">
      <c r="E440" s="12"/>
    </row>
    <row r="441" spans="5:5" x14ac:dyDescent="0.35">
      <c r="E441" s="12"/>
    </row>
    <row r="442" spans="5:5" x14ac:dyDescent="0.35">
      <c r="E442" s="12"/>
    </row>
    <row r="443" spans="5:5" x14ac:dyDescent="0.35">
      <c r="E443" s="12"/>
    </row>
    <row r="444" spans="5:5" x14ac:dyDescent="0.35">
      <c r="E444" s="12"/>
    </row>
    <row r="445" spans="5:5" x14ac:dyDescent="0.35">
      <c r="E445" s="12"/>
    </row>
    <row r="446" spans="5:5" x14ac:dyDescent="0.35">
      <c r="E446" s="12"/>
    </row>
    <row r="447" spans="5:5" x14ac:dyDescent="0.35">
      <c r="E447" s="12"/>
    </row>
    <row r="448" spans="5:5" x14ac:dyDescent="0.35">
      <c r="E448" s="12"/>
    </row>
    <row r="449" spans="5:5" x14ac:dyDescent="0.35">
      <c r="E449" s="12"/>
    </row>
    <row r="450" spans="5:5" x14ac:dyDescent="0.35">
      <c r="E450" s="12"/>
    </row>
    <row r="451" spans="5:5" x14ac:dyDescent="0.35">
      <c r="E451" s="12"/>
    </row>
    <row r="452" spans="5:5" x14ac:dyDescent="0.35">
      <c r="E452" s="12"/>
    </row>
    <row r="453" spans="5:5" x14ac:dyDescent="0.35">
      <c r="E453" s="12"/>
    </row>
    <row r="454" spans="5:5" x14ac:dyDescent="0.35">
      <c r="E454" s="12"/>
    </row>
    <row r="455" spans="5:5" x14ac:dyDescent="0.35">
      <c r="E455" s="12"/>
    </row>
    <row r="456" spans="5:5" x14ac:dyDescent="0.35">
      <c r="E456" s="12"/>
    </row>
    <row r="457" spans="5:5" x14ac:dyDescent="0.35">
      <c r="E457" s="12"/>
    </row>
    <row r="458" spans="5:5" x14ac:dyDescent="0.35">
      <c r="E458" s="12"/>
    </row>
    <row r="459" spans="5:5" x14ac:dyDescent="0.35">
      <c r="E459" s="12"/>
    </row>
    <row r="460" spans="5:5" x14ac:dyDescent="0.35">
      <c r="E460" s="12"/>
    </row>
    <row r="461" spans="5:5" x14ac:dyDescent="0.35">
      <c r="E461" s="12"/>
    </row>
    <row r="462" spans="5:5" x14ac:dyDescent="0.35">
      <c r="E462" s="12"/>
    </row>
    <row r="463" spans="5:5" x14ac:dyDescent="0.35">
      <c r="E463" s="12"/>
    </row>
    <row r="464" spans="5:5" x14ac:dyDescent="0.35">
      <c r="E464" s="12"/>
    </row>
    <row r="465" spans="5:5" x14ac:dyDescent="0.35">
      <c r="E465" s="12"/>
    </row>
    <row r="466" spans="5:5" x14ac:dyDescent="0.35">
      <c r="E466" s="12"/>
    </row>
    <row r="467" spans="5:5" x14ac:dyDescent="0.35">
      <c r="E467" s="12"/>
    </row>
    <row r="468" spans="5:5" x14ac:dyDescent="0.35">
      <c r="E468" s="12"/>
    </row>
    <row r="469" spans="5:5" x14ac:dyDescent="0.35">
      <c r="E469" s="12"/>
    </row>
    <row r="470" spans="5:5" x14ac:dyDescent="0.35">
      <c r="E470" s="12"/>
    </row>
    <row r="471" spans="5:5" x14ac:dyDescent="0.35">
      <c r="E471" s="12"/>
    </row>
    <row r="472" spans="5:5" x14ac:dyDescent="0.35">
      <c r="E472" s="12"/>
    </row>
    <row r="473" spans="5:5" x14ac:dyDescent="0.35">
      <c r="E473" s="12"/>
    </row>
    <row r="474" spans="5:5" x14ac:dyDescent="0.35">
      <c r="E474" s="12"/>
    </row>
    <row r="475" spans="5:5" x14ac:dyDescent="0.35">
      <c r="E475" s="12"/>
    </row>
    <row r="476" spans="5:5" x14ac:dyDescent="0.35">
      <c r="E476" s="12"/>
    </row>
    <row r="477" spans="5:5" x14ac:dyDescent="0.35">
      <c r="E477" s="12"/>
    </row>
    <row r="478" spans="5:5" x14ac:dyDescent="0.35">
      <c r="E478" s="12"/>
    </row>
    <row r="479" spans="5:5" x14ac:dyDescent="0.35">
      <c r="E479" s="12"/>
    </row>
    <row r="480" spans="5:5" x14ac:dyDescent="0.35">
      <c r="E480" s="12"/>
    </row>
    <row r="481" spans="5:5" x14ac:dyDescent="0.35">
      <c r="E481" s="12"/>
    </row>
    <row r="482" spans="5:5" x14ac:dyDescent="0.35">
      <c r="E482" s="12"/>
    </row>
    <row r="483" spans="5:5" x14ac:dyDescent="0.35">
      <c r="E483" s="12"/>
    </row>
    <row r="484" spans="5:5" x14ac:dyDescent="0.35">
      <c r="E484" s="12"/>
    </row>
    <row r="485" spans="5:5" x14ac:dyDescent="0.35">
      <c r="E485" s="12"/>
    </row>
    <row r="486" spans="5:5" x14ac:dyDescent="0.35">
      <c r="E486" s="12"/>
    </row>
    <row r="487" spans="5:5" x14ac:dyDescent="0.35">
      <c r="E487" s="12"/>
    </row>
    <row r="488" spans="5:5" x14ac:dyDescent="0.35">
      <c r="E488" s="12"/>
    </row>
    <row r="489" spans="5:5" x14ac:dyDescent="0.35">
      <c r="E489" s="12"/>
    </row>
    <row r="490" spans="5:5" x14ac:dyDescent="0.35">
      <c r="E490" s="12"/>
    </row>
    <row r="491" spans="5:5" x14ac:dyDescent="0.35">
      <c r="E491" s="12"/>
    </row>
  </sheetData>
  <conditionalFormatting sqref="D3"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</conditionalFormatting>
  <conditionalFormatting sqref="D20:D21">
    <cfRule type="duplicateValues" dxfId="19" priority="1"/>
    <cfRule type="expression" dxfId="18" priority="2">
      <formula>AND($H20&lt;&gt;"",OR($K20="", $L20=""))</formula>
    </cfRule>
    <cfRule type="expression" dxfId="17" priority="3">
      <formula>AND($H20&lt;&gt;"",$K20="",$L20="")</formula>
    </cfRule>
    <cfRule type="expression" dxfId="16" priority="4">
      <formula>AND($K20="N",LEN($L20)&gt;0)</formula>
    </cfRule>
    <cfRule type="expression" dxfId="15" priority="5">
      <formula>AND($K20="Y",$L20="")</formula>
    </cfRule>
    <cfRule type="duplicateValues" dxfId="14" priority="6"/>
  </conditionalFormatting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524E7-A030-4400-A611-1BD36DD57F5E}">
  <sheetPr codeName="Sheet11">
    <tabColor rgb="FF92D050"/>
  </sheetPr>
  <dimension ref="A1:B30"/>
  <sheetViews>
    <sheetView workbookViewId="0">
      <selection activeCell="E11" sqref="E11"/>
    </sheetView>
  </sheetViews>
  <sheetFormatPr defaultRowHeight="14.5" x14ac:dyDescent="0.35"/>
  <cols>
    <col min="1" max="1" width="18.1796875" customWidth="1"/>
    <col min="2" max="2" width="10.36328125" customWidth="1"/>
  </cols>
  <sheetData>
    <row r="1" spans="1:2" x14ac:dyDescent="0.35">
      <c r="A1" t="s">
        <v>5084</v>
      </c>
      <c r="B1" t="s">
        <v>5085</v>
      </c>
    </row>
    <row r="2" spans="1:2" x14ac:dyDescent="0.35">
      <c r="A2" s="6">
        <v>12345</v>
      </c>
      <c r="B2">
        <v>1</v>
      </c>
    </row>
    <row r="3" spans="1:2" x14ac:dyDescent="0.35">
      <c r="A3" s="6">
        <v>543453</v>
      </c>
      <c r="B3">
        <v>1</v>
      </c>
    </row>
    <row r="4" spans="1:2" x14ac:dyDescent="0.35">
      <c r="A4" s="6">
        <v>543454</v>
      </c>
      <c r="B4">
        <v>1</v>
      </c>
    </row>
    <row r="5" spans="1:2" x14ac:dyDescent="0.35">
      <c r="A5" s="6">
        <v>543455</v>
      </c>
      <c r="B5">
        <v>0</v>
      </c>
    </row>
    <row r="6" spans="1:2" x14ac:dyDescent="0.35">
      <c r="A6" s="6">
        <v>543456</v>
      </c>
      <c r="B6">
        <v>0</v>
      </c>
    </row>
    <row r="7" spans="1:2" x14ac:dyDescent="0.35">
      <c r="A7" s="6">
        <v>543457</v>
      </c>
      <c r="B7">
        <v>0</v>
      </c>
    </row>
    <row r="8" spans="1:2" x14ac:dyDescent="0.35">
      <c r="A8" s="6">
        <v>543458</v>
      </c>
      <c r="B8">
        <v>0</v>
      </c>
    </row>
    <row r="9" spans="1:2" x14ac:dyDescent="0.35">
      <c r="A9" s="6">
        <v>543459</v>
      </c>
      <c r="B9">
        <v>0</v>
      </c>
    </row>
    <row r="10" spans="1:2" x14ac:dyDescent="0.35">
      <c r="A10" s="6">
        <v>543460</v>
      </c>
      <c r="B10">
        <v>0</v>
      </c>
    </row>
    <row r="11" spans="1:2" x14ac:dyDescent="0.35">
      <c r="A11" s="6">
        <v>543461</v>
      </c>
      <c r="B11">
        <v>0</v>
      </c>
    </row>
    <row r="12" spans="1:2" x14ac:dyDescent="0.35">
      <c r="A12" s="6">
        <v>543462</v>
      </c>
      <c r="B12">
        <v>0</v>
      </c>
    </row>
    <row r="13" spans="1:2" x14ac:dyDescent="0.35">
      <c r="A13" s="6">
        <v>342423</v>
      </c>
      <c r="B13">
        <v>0</v>
      </c>
    </row>
    <row r="14" spans="1:2" x14ac:dyDescent="0.35">
      <c r="A14" s="6">
        <v>342424</v>
      </c>
      <c r="B14">
        <v>0</v>
      </c>
    </row>
    <row r="15" spans="1:2" x14ac:dyDescent="0.35">
      <c r="A15" s="6">
        <v>342425</v>
      </c>
      <c r="B15">
        <v>0</v>
      </c>
    </row>
    <row r="16" spans="1:2" x14ac:dyDescent="0.35">
      <c r="A16" s="6">
        <v>342426</v>
      </c>
      <c r="B16">
        <v>0</v>
      </c>
    </row>
    <row r="17" spans="1:2" x14ac:dyDescent="0.35">
      <c r="A17" s="6">
        <v>342427</v>
      </c>
      <c r="B17">
        <v>0</v>
      </c>
    </row>
    <row r="18" spans="1:2" x14ac:dyDescent="0.35">
      <c r="A18" s="6">
        <v>342428</v>
      </c>
      <c r="B18">
        <v>1</v>
      </c>
    </row>
    <row r="19" spans="1:2" x14ac:dyDescent="0.35">
      <c r="A19" s="6">
        <v>342429</v>
      </c>
      <c r="B19">
        <v>1</v>
      </c>
    </row>
    <row r="20" spans="1:2" x14ac:dyDescent="0.35">
      <c r="A20" s="6">
        <v>342430</v>
      </c>
      <c r="B20">
        <v>1</v>
      </c>
    </row>
    <row r="21" spans="1:2" x14ac:dyDescent="0.35">
      <c r="A21" s="6">
        <v>342431</v>
      </c>
      <c r="B21">
        <v>0</v>
      </c>
    </row>
    <row r="22" spans="1:2" x14ac:dyDescent="0.35">
      <c r="A22" s="6">
        <v>342432</v>
      </c>
      <c r="B22">
        <v>0</v>
      </c>
    </row>
    <row r="23" spans="1:2" x14ac:dyDescent="0.35">
      <c r="A23" s="6">
        <v>342433</v>
      </c>
      <c r="B23">
        <v>0</v>
      </c>
    </row>
    <row r="24" spans="1:2" x14ac:dyDescent="0.35">
      <c r="A24" s="6">
        <v>342434</v>
      </c>
      <c r="B24">
        <v>0</v>
      </c>
    </row>
    <row r="25" spans="1:2" x14ac:dyDescent="0.35">
      <c r="A25" s="6">
        <v>342435</v>
      </c>
      <c r="B25">
        <v>0</v>
      </c>
    </row>
    <row r="26" spans="1:2" x14ac:dyDescent="0.35">
      <c r="A26" s="6">
        <v>342436</v>
      </c>
      <c r="B26">
        <v>0</v>
      </c>
    </row>
    <row r="27" spans="1:2" x14ac:dyDescent="0.35">
      <c r="A27" s="6">
        <v>342437</v>
      </c>
      <c r="B27">
        <v>0</v>
      </c>
    </row>
    <row r="28" spans="1:2" x14ac:dyDescent="0.35">
      <c r="A28" s="6">
        <v>342438</v>
      </c>
      <c r="B28">
        <v>0</v>
      </c>
    </row>
    <row r="29" spans="1:2" x14ac:dyDescent="0.35">
      <c r="A29" s="6">
        <v>342439</v>
      </c>
      <c r="B29">
        <v>0</v>
      </c>
    </row>
    <row r="30" spans="1:2" x14ac:dyDescent="0.35">
      <c r="A30" s="6">
        <v>342440</v>
      </c>
      <c r="B30">
        <v>0</v>
      </c>
    </row>
  </sheetData>
  <conditionalFormatting sqref="A2">
    <cfRule type="expression" dxfId="13" priority="5">
      <formula>AND(K1="Y",L1="")</formula>
    </cfRule>
    <cfRule type="expression" dxfId="12" priority="6">
      <formula>AND($K1="N",$L1="")</formula>
    </cfRule>
  </conditionalFormatting>
  <conditionalFormatting sqref="A2:A30">
    <cfRule type="expression" dxfId="11" priority="1">
      <formula>AND($H2&lt;&gt;"",OR($K2="", $L2=""))</formula>
    </cfRule>
    <cfRule type="expression" dxfId="10" priority="2">
      <formula>AND($H2&lt;&gt;"",$K2="",$L2="")</formula>
    </cfRule>
    <cfRule type="expression" dxfId="9" priority="3">
      <formula>AND($K2="N",LEN($L2)&gt;0)</formula>
    </cfRule>
    <cfRule type="expression" dxfId="8" priority="4">
      <formula>AND($K2="Y",$L2="")</formula>
    </cfRule>
    <cfRule type="duplicateValues" dxfId="7" priority="7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95ABE-1E78-4B2F-9ADB-8DF4AE06CB69}">
  <sheetPr>
    <tabColor rgb="FF92D050"/>
  </sheetPr>
  <dimension ref="A1:C29"/>
  <sheetViews>
    <sheetView workbookViewId="0">
      <selection activeCell="A10" sqref="A10"/>
    </sheetView>
  </sheetViews>
  <sheetFormatPr defaultRowHeight="14.5" x14ac:dyDescent="0.35"/>
  <cols>
    <col min="1" max="1" width="17.36328125" bestFit="1" customWidth="1"/>
  </cols>
  <sheetData>
    <row r="1" spans="1:3" ht="15.5" x14ac:dyDescent="0.35">
      <c r="A1" s="96" t="s">
        <v>5146</v>
      </c>
      <c r="C1" s="109"/>
    </row>
    <row r="2" spans="1:3" x14ac:dyDescent="0.35">
      <c r="A2">
        <v>12345</v>
      </c>
    </row>
    <row r="3" spans="1:3" x14ac:dyDescent="0.35">
      <c r="A3">
        <v>543453</v>
      </c>
    </row>
    <row r="4" spans="1:3" x14ac:dyDescent="0.35">
      <c r="A4">
        <v>543454</v>
      </c>
    </row>
    <row r="5" spans="1:3" x14ac:dyDescent="0.35">
      <c r="A5">
        <v>543455</v>
      </c>
    </row>
    <row r="6" spans="1:3" x14ac:dyDescent="0.35">
      <c r="A6">
        <v>543459</v>
      </c>
    </row>
    <row r="7" spans="1:3" x14ac:dyDescent="0.35">
      <c r="A7">
        <v>543460</v>
      </c>
    </row>
    <row r="8" spans="1:3" x14ac:dyDescent="0.35">
      <c r="A8">
        <v>543461</v>
      </c>
    </row>
    <row r="9" spans="1:3" x14ac:dyDescent="0.35">
      <c r="A9">
        <v>543462</v>
      </c>
    </row>
    <row r="10" spans="1:3" x14ac:dyDescent="0.35">
      <c r="A10" s="6" t="s">
        <v>5155</v>
      </c>
    </row>
    <row r="11" spans="1:3" x14ac:dyDescent="0.35">
      <c r="A11" s="6" t="s">
        <v>5156</v>
      </c>
    </row>
    <row r="12" spans="1:3" x14ac:dyDescent="0.35">
      <c r="A12" s="6" t="s">
        <v>5154</v>
      </c>
    </row>
    <row r="13" spans="1:3" x14ac:dyDescent="0.35">
      <c r="A13" s="6" t="s">
        <v>5157</v>
      </c>
    </row>
    <row r="14" spans="1:3" x14ac:dyDescent="0.35">
      <c r="A14">
        <v>342423</v>
      </c>
    </row>
    <row r="15" spans="1:3" x14ac:dyDescent="0.35">
      <c r="A15">
        <v>342424</v>
      </c>
    </row>
    <row r="16" spans="1:3" x14ac:dyDescent="0.35">
      <c r="A16">
        <v>342425</v>
      </c>
    </row>
    <row r="17" spans="1:1" x14ac:dyDescent="0.35">
      <c r="A17">
        <v>342426</v>
      </c>
    </row>
    <row r="18" spans="1:1" x14ac:dyDescent="0.35">
      <c r="A18">
        <v>342427</v>
      </c>
    </row>
    <row r="19" spans="1:1" x14ac:dyDescent="0.35">
      <c r="A19">
        <v>342428</v>
      </c>
    </row>
    <row r="20" spans="1:1" x14ac:dyDescent="0.35">
      <c r="A20">
        <v>342429</v>
      </c>
    </row>
    <row r="21" spans="1:1" x14ac:dyDescent="0.35">
      <c r="A21">
        <v>342430</v>
      </c>
    </row>
    <row r="22" spans="1:1" x14ac:dyDescent="0.35">
      <c r="A22">
        <v>342431</v>
      </c>
    </row>
    <row r="23" spans="1:1" x14ac:dyDescent="0.35">
      <c r="A23">
        <v>342432</v>
      </c>
    </row>
    <row r="24" spans="1:1" x14ac:dyDescent="0.35">
      <c r="A24">
        <v>342433</v>
      </c>
    </row>
    <row r="25" spans="1:1" x14ac:dyDescent="0.35">
      <c r="A25" t="s">
        <v>5158</v>
      </c>
    </row>
    <row r="26" spans="1:1" x14ac:dyDescent="0.35">
      <c r="A26" t="s">
        <v>5159</v>
      </c>
    </row>
    <row r="27" spans="1:1" x14ac:dyDescent="0.35">
      <c r="A27" t="s">
        <v>5160</v>
      </c>
    </row>
    <row r="28" spans="1:1" x14ac:dyDescent="0.35">
      <c r="A28">
        <v>234234</v>
      </c>
    </row>
    <row r="29" spans="1:1" x14ac:dyDescent="0.35">
      <c r="A29">
        <v>312312</v>
      </c>
    </row>
  </sheetData>
  <conditionalFormatting sqref="A10:A13">
    <cfRule type="expression" dxfId="6" priority="1">
      <formula>AND($H10&lt;&gt;"", $M10="")</formula>
    </cfRule>
    <cfRule type="duplicateValues" dxfId="5" priority="2"/>
    <cfRule type="expression" dxfId="4" priority="3">
      <formula>AND($H10&lt;&gt;"",OR($K10="", $L10=""))</formula>
    </cfRule>
    <cfRule type="expression" dxfId="3" priority="4">
      <formula>AND($H10&lt;&gt;"",$K10="",$L10="")</formula>
    </cfRule>
    <cfRule type="expression" dxfId="2" priority="5">
      <formula>AND($K10="N",LEN($L10)&gt;0)</formula>
    </cfRule>
    <cfRule type="expression" dxfId="1" priority="6">
      <formula>AND($K10="Y",$L10="")</formula>
    </cfRule>
    <cfRule type="duplicateValues" dxfId="0" priority="7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>
    <tabColor theme="1"/>
  </sheetPr>
  <dimension ref="A1:AB6965"/>
  <sheetViews>
    <sheetView topLeftCell="A1878" zoomScale="115" zoomScaleNormal="115" workbookViewId="0">
      <selection activeCell="L27" sqref="L27"/>
    </sheetView>
  </sheetViews>
  <sheetFormatPr defaultRowHeight="14.5" x14ac:dyDescent="0.35"/>
  <sheetData>
    <row r="1" spans="1:1" s="1" customFormat="1" x14ac:dyDescent="0.35">
      <c r="A1" s="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70</v>
      </c>
    </row>
    <row r="5" spans="1:1" ht="15.75" customHeight="1" x14ac:dyDescent="0.35">
      <c r="A5" t="s">
        <v>72</v>
      </c>
    </row>
    <row r="6" spans="1:1" x14ac:dyDescent="0.35">
      <c r="A6" t="s">
        <v>73</v>
      </c>
    </row>
    <row r="7" spans="1:1" x14ac:dyDescent="0.35">
      <c r="A7" t="s">
        <v>74</v>
      </c>
    </row>
    <row r="8" spans="1:1" x14ac:dyDescent="0.35">
      <c r="A8" t="s">
        <v>70</v>
      </c>
    </row>
    <row r="9" spans="1:1" x14ac:dyDescent="0.35">
      <c r="A9" t="s">
        <v>75</v>
      </c>
    </row>
    <row r="10" spans="1:1" x14ac:dyDescent="0.35">
      <c r="A10" t="s">
        <v>70</v>
      </c>
    </row>
    <row r="11" spans="1:1" x14ac:dyDescent="0.35">
      <c r="A11" t="s">
        <v>76</v>
      </c>
    </row>
    <row r="12" spans="1:1" x14ac:dyDescent="0.35">
      <c r="A12" t="s">
        <v>70</v>
      </c>
    </row>
    <row r="13" spans="1:1" x14ac:dyDescent="0.35">
      <c r="A13" t="s">
        <v>77</v>
      </c>
    </row>
    <row r="14" spans="1:1" x14ac:dyDescent="0.35">
      <c r="A14" t="s">
        <v>70</v>
      </c>
    </row>
    <row r="15" spans="1:1" x14ac:dyDescent="0.35">
      <c r="A15" t="s">
        <v>78</v>
      </c>
    </row>
    <row r="16" spans="1:1" x14ac:dyDescent="0.35">
      <c r="A16" t="s">
        <v>79</v>
      </c>
    </row>
    <row r="17" spans="1:1" x14ac:dyDescent="0.35">
      <c r="A17" t="s">
        <v>80</v>
      </c>
    </row>
    <row r="18" spans="1:1" x14ac:dyDescent="0.35">
      <c r="A18" t="s">
        <v>81</v>
      </c>
    </row>
    <row r="19" spans="1:1" x14ac:dyDescent="0.35">
      <c r="A19" t="s">
        <v>82</v>
      </c>
    </row>
    <row r="20" spans="1:1" x14ac:dyDescent="0.35">
      <c r="A20" t="s">
        <v>83</v>
      </c>
    </row>
    <row r="21" spans="1:1" x14ac:dyDescent="0.35">
      <c r="A21" t="s">
        <v>70</v>
      </c>
    </row>
    <row r="22" spans="1:1" x14ac:dyDescent="0.35">
      <c r="A22" t="s">
        <v>84</v>
      </c>
    </row>
    <row r="23" spans="1:1" x14ac:dyDescent="0.35">
      <c r="A23" t="s">
        <v>85</v>
      </c>
    </row>
    <row r="24" spans="1:1" x14ac:dyDescent="0.35">
      <c r="A24" t="s">
        <v>86</v>
      </c>
    </row>
    <row r="25" spans="1:1" x14ac:dyDescent="0.35">
      <c r="A25" t="s">
        <v>70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70</v>
      </c>
    </row>
    <row r="30" spans="1:1" x14ac:dyDescent="0.35">
      <c r="A30" t="s">
        <v>90</v>
      </c>
    </row>
    <row r="31" spans="1:1" x14ac:dyDescent="0.35">
      <c r="A31" t="s">
        <v>70</v>
      </c>
    </row>
    <row r="32" spans="1:1" x14ac:dyDescent="0.35">
      <c r="A32" t="s">
        <v>91</v>
      </c>
    </row>
    <row r="33" spans="1:1" x14ac:dyDescent="0.35">
      <c r="A33" t="s">
        <v>92</v>
      </c>
    </row>
    <row r="34" spans="1:1" x14ac:dyDescent="0.35">
      <c r="A34" t="s">
        <v>93</v>
      </c>
    </row>
    <row r="35" spans="1:1" x14ac:dyDescent="0.35">
      <c r="A35" t="s">
        <v>70</v>
      </c>
    </row>
    <row r="36" spans="1:1" x14ac:dyDescent="0.35">
      <c r="A36" t="s">
        <v>94</v>
      </c>
    </row>
    <row r="37" spans="1:1" x14ac:dyDescent="0.35">
      <c r="A37" t="s">
        <v>70</v>
      </c>
    </row>
    <row r="38" spans="1:1" x14ac:dyDescent="0.35">
      <c r="A38" t="s">
        <v>95</v>
      </c>
    </row>
    <row r="39" spans="1:1" x14ac:dyDescent="0.35">
      <c r="A39" t="s">
        <v>96</v>
      </c>
    </row>
    <row r="40" spans="1:1" x14ac:dyDescent="0.35">
      <c r="A40" t="s">
        <v>97</v>
      </c>
    </row>
    <row r="41" spans="1:1" x14ac:dyDescent="0.35">
      <c r="A41" t="s">
        <v>98</v>
      </c>
    </row>
    <row r="42" spans="1:1" x14ac:dyDescent="0.35">
      <c r="A42" t="s">
        <v>99</v>
      </c>
    </row>
    <row r="43" spans="1:1" x14ac:dyDescent="0.35">
      <c r="A43" t="s">
        <v>100</v>
      </c>
    </row>
    <row r="44" spans="1:1" x14ac:dyDescent="0.35">
      <c r="A44" t="s">
        <v>101</v>
      </c>
    </row>
    <row r="45" spans="1:1" x14ac:dyDescent="0.35">
      <c r="A45" t="s">
        <v>102</v>
      </c>
    </row>
    <row r="46" spans="1:1" x14ac:dyDescent="0.35">
      <c r="A46" t="s">
        <v>103</v>
      </c>
    </row>
    <row r="47" spans="1:1" x14ac:dyDescent="0.35">
      <c r="A47" t="s">
        <v>104</v>
      </c>
    </row>
    <row r="48" spans="1:1" x14ac:dyDescent="0.35">
      <c r="A48" t="s">
        <v>105</v>
      </c>
    </row>
    <row r="49" spans="1:1" x14ac:dyDescent="0.35">
      <c r="A49" t="s">
        <v>70</v>
      </c>
    </row>
    <row r="50" spans="1:1" x14ac:dyDescent="0.35">
      <c r="A50" t="s">
        <v>106</v>
      </c>
    </row>
    <row r="51" spans="1:1" x14ac:dyDescent="0.35">
      <c r="A51" t="s">
        <v>107</v>
      </c>
    </row>
    <row r="52" spans="1:1" x14ac:dyDescent="0.35">
      <c r="A52" t="s">
        <v>108</v>
      </c>
    </row>
    <row r="53" spans="1:1" x14ac:dyDescent="0.35">
      <c r="A53" t="s">
        <v>70</v>
      </c>
    </row>
    <row r="54" spans="1:1" x14ac:dyDescent="0.35">
      <c r="A54" t="s">
        <v>109</v>
      </c>
    </row>
    <row r="55" spans="1:1" x14ac:dyDescent="0.35">
      <c r="A55" t="s">
        <v>110</v>
      </c>
    </row>
    <row r="56" spans="1:1" x14ac:dyDescent="0.35">
      <c r="A56" t="s">
        <v>111</v>
      </c>
    </row>
    <row r="57" spans="1:1" x14ac:dyDescent="0.35">
      <c r="A57" t="s">
        <v>70</v>
      </c>
    </row>
    <row r="58" spans="1:1" x14ac:dyDescent="0.35">
      <c r="A58" t="s">
        <v>112</v>
      </c>
    </row>
    <row r="59" spans="1:1" x14ac:dyDescent="0.35">
      <c r="A59" t="s">
        <v>113</v>
      </c>
    </row>
    <row r="60" spans="1:1" x14ac:dyDescent="0.35">
      <c r="A60" t="s">
        <v>114</v>
      </c>
    </row>
    <row r="61" spans="1:1" x14ac:dyDescent="0.35">
      <c r="A61" t="s">
        <v>115</v>
      </c>
    </row>
    <row r="62" spans="1:1" x14ac:dyDescent="0.35">
      <c r="A62" t="s">
        <v>116</v>
      </c>
    </row>
    <row r="63" spans="1:1" x14ac:dyDescent="0.35">
      <c r="A63" t="s">
        <v>117</v>
      </c>
    </row>
    <row r="64" spans="1:1" x14ac:dyDescent="0.35">
      <c r="A64" t="s">
        <v>118</v>
      </c>
    </row>
    <row r="65" spans="1:1" x14ac:dyDescent="0.35">
      <c r="A65" t="s">
        <v>70</v>
      </c>
    </row>
    <row r="66" spans="1:1" x14ac:dyDescent="0.35">
      <c r="A66" t="s">
        <v>119</v>
      </c>
    </row>
    <row r="67" spans="1:1" x14ac:dyDescent="0.35">
      <c r="A67" t="s">
        <v>120</v>
      </c>
    </row>
    <row r="68" spans="1:1" x14ac:dyDescent="0.35">
      <c r="A68" t="s">
        <v>121</v>
      </c>
    </row>
    <row r="69" spans="1:1" x14ac:dyDescent="0.35">
      <c r="A69" t="s">
        <v>70</v>
      </c>
    </row>
    <row r="70" spans="1:1" x14ac:dyDescent="0.35">
      <c r="A70" t="s">
        <v>69</v>
      </c>
    </row>
    <row r="71" spans="1:1" x14ac:dyDescent="0.35">
      <c r="A71" t="s">
        <v>122</v>
      </c>
    </row>
    <row r="72" spans="1:1" x14ac:dyDescent="0.35">
      <c r="A72" t="s">
        <v>123</v>
      </c>
    </row>
    <row r="73" spans="1:1" x14ac:dyDescent="0.35">
      <c r="A73" t="s">
        <v>124</v>
      </c>
    </row>
    <row r="74" spans="1:1" x14ac:dyDescent="0.35">
      <c r="A74" t="s">
        <v>125</v>
      </c>
    </row>
    <row r="75" spans="1:1" x14ac:dyDescent="0.35">
      <c r="A75" t="s">
        <v>126</v>
      </c>
    </row>
    <row r="76" spans="1:1" x14ac:dyDescent="0.35">
      <c r="A76" t="s">
        <v>127</v>
      </c>
    </row>
    <row r="77" spans="1:1" x14ac:dyDescent="0.35">
      <c r="A77" t="s">
        <v>128</v>
      </c>
    </row>
    <row r="78" spans="1:1" x14ac:dyDescent="0.35">
      <c r="A78" t="s">
        <v>129</v>
      </c>
    </row>
    <row r="79" spans="1:1" x14ac:dyDescent="0.35">
      <c r="A79" t="s">
        <v>130</v>
      </c>
    </row>
    <row r="80" spans="1:1" x14ac:dyDescent="0.35">
      <c r="A80" t="s">
        <v>131</v>
      </c>
    </row>
    <row r="81" spans="1:1" x14ac:dyDescent="0.35">
      <c r="A81" t="s">
        <v>132</v>
      </c>
    </row>
    <row r="82" spans="1:1" x14ac:dyDescent="0.35">
      <c r="A82" t="s">
        <v>133</v>
      </c>
    </row>
    <row r="83" spans="1:1" x14ac:dyDescent="0.35">
      <c r="A83" t="s">
        <v>134</v>
      </c>
    </row>
    <row r="84" spans="1:1" x14ac:dyDescent="0.35">
      <c r="A84" t="s">
        <v>135</v>
      </c>
    </row>
    <row r="85" spans="1:1" x14ac:dyDescent="0.35">
      <c r="A85" t="s">
        <v>136</v>
      </c>
    </row>
    <row r="86" spans="1:1" x14ac:dyDescent="0.35">
      <c r="A86" t="s">
        <v>137</v>
      </c>
    </row>
    <row r="87" spans="1:1" x14ac:dyDescent="0.35">
      <c r="A87" t="s">
        <v>138</v>
      </c>
    </row>
    <row r="88" spans="1:1" x14ac:dyDescent="0.35">
      <c r="A88" t="s">
        <v>139</v>
      </c>
    </row>
    <row r="89" spans="1:1" x14ac:dyDescent="0.35">
      <c r="A89" t="s">
        <v>140</v>
      </c>
    </row>
    <row r="90" spans="1:1" x14ac:dyDescent="0.35">
      <c r="A90" t="s">
        <v>141</v>
      </c>
    </row>
    <row r="91" spans="1:1" x14ac:dyDescent="0.35">
      <c r="A91" t="s">
        <v>142</v>
      </c>
    </row>
    <row r="92" spans="1:1" x14ac:dyDescent="0.35">
      <c r="A92" t="s">
        <v>143</v>
      </c>
    </row>
    <row r="93" spans="1:1" x14ac:dyDescent="0.35">
      <c r="A93" t="s">
        <v>144</v>
      </c>
    </row>
    <row r="94" spans="1:1" x14ac:dyDescent="0.35">
      <c r="A94" t="s">
        <v>145</v>
      </c>
    </row>
    <row r="95" spans="1:1" x14ac:dyDescent="0.35">
      <c r="A95" t="s">
        <v>146</v>
      </c>
    </row>
    <row r="96" spans="1:1" x14ac:dyDescent="0.35">
      <c r="A96" t="s">
        <v>147</v>
      </c>
    </row>
    <row r="97" spans="1:1" x14ac:dyDescent="0.35">
      <c r="A97" t="s">
        <v>148</v>
      </c>
    </row>
    <row r="98" spans="1:1" x14ac:dyDescent="0.35">
      <c r="A98" t="s">
        <v>149</v>
      </c>
    </row>
    <row r="99" spans="1:1" x14ac:dyDescent="0.35">
      <c r="A99" t="s">
        <v>150</v>
      </c>
    </row>
    <row r="100" spans="1:1" x14ac:dyDescent="0.35">
      <c r="A100" t="s">
        <v>151</v>
      </c>
    </row>
    <row r="101" spans="1:1" x14ac:dyDescent="0.35">
      <c r="A101" t="s">
        <v>152</v>
      </c>
    </row>
    <row r="102" spans="1:1" x14ac:dyDescent="0.35">
      <c r="A102" t="s">
        <v>153</v>
      </c>
    </row>
    <row r="103" spans="1:1" x14ac:dyDescent="0.35">
      <c r="A103" t="s">
        <v>154</v>
      </c>
    </row>
    <row r="104" spans="1:1" x14ac:dyDescent="0.35">
      <c r="A104" t="s">
        <v>155</v>
      </c>
    </row>
    <row r="105" spans="1:1" x14ac:dyDescent="0.35">
      <c r="A105" t="s">
        <v>156</v>
      </c>
    </row>
    <row r="106" spans="1:1" x14ac:dyDescent="0.35">
      <c r="A106" t="s">
        <v>157</v>
      </c>
    </row>
    <row r="107" spans="1:1" x14ac:dyDescent="0.35">
      <c r="A107" t="s">
        <v>158</v>
      </c>
    </row>
    <row r="108" spans="1:1" x14ac:dyDescent="0.35">
      <c r="A108" t="s">
        <v>159</v>
      </c>
    </row>
    <row r="109" spans="1:1" x14ac:dyDescent="0.35">
      <c r="A109" t="s">
        <v>160</v>
      </c>
    </row>
    <row r="110" spans="1:1" x14ac:dyDescent="0.35">
      <c r="A110" t="s">
        <v>161</v>
      </c>
    </row>
    <row r="111" spans="1:1" x14ac:dyDescent="0.35">
      <c r="A111" t="s">
        <v>162</v>
      </c>
    </row>
    <row r="112" spans="1:1" x14ac:dyDescent="0.35">
      <c r="A112" t="s">
        <v>163</v>
      </c>
    </row>
    <row r="113" spans="1:1" x14ac:dyDescent="0.35">
      <c r="A113" t="s">
        <v>164</v>
      </c>
    </row>
    <row r="114" spans="1:1" x14ac:dyDescent="0.35">
      <c r="A114" t="s">
        <v>165</v>
      </c>
    </row>
    <row r="115" spans="1:1" x14ac:dyDescent="0.35">
      <c r="A115" t="s">
        <v>166</v>
      </c>
    </row>
    <row r="116" spans="1:1" x14ac:dyDescent="0.35">
      <c r="A116" t="s">
        <v>167</v>
      </c>
    </row>
    <row r="117" spans="1:1" x14ac:dyDescent="0.35">
      <c r="A117" t="s">
        <v>168</v>
      </c>
    </row>
    <row r="118" spans="1:1" x14ac:dyDescent="0.35">
      <c r="A118" t="s">
        <v>169</v>
      </c>
    </row>
    <row r="119" spans="1:1" x14ac:dyDescent="0.35">
      <c r="A119" t="s">
        <v>170</v>
      </c>
    </row>
    <row r="120" spans="1:1" x14ac:dyDescent="0.35">
      <c r="A120" t="s">
        <v>171</v>
      </c>
    </row>
    <row r="121" spans="1:1" x14ac:dyDescent="0.35">
      <c r="A121" t="s">
        <v>172</v>
      </c>
    </row>
    <row r="122" spans="1:1" x14ac:dyDescent="0.35">
      <c r="A122" t="s">
        <v>173</v>
      </c>
    </row>
    <row r="123" spans="1:1" x14ac:dyDescent="0.35">
      <c r="A123" t="s">
        <v>174</v>
      </c>
    </row>
    <row r="124" spans="1:1" x14ac:dyDescent="0.35">
      <c r="A124" t="s">
        <v>175</v>
      </c>
    </row>
    <row r="125" spans="1:1" x14ac:dyDescent="0.35">
      <c r="A125" t="s">
        <v>176</v>
      </c>
    </row>
    <row r="126" spans="1:1" x14ac:dyDescent="0.35">
      <c r="A126" t="s">
        <v>177</v>
      </c>
    </row>
    <row r="127" spans="1:1" x14ac:dyDescent="0.35">
      <c r="A127" t="s">
        <v>178</v>
      </c>
    </row>
    <row r="128" spans="1:1" x14ac:dyDescent="0.35">
      <c r="A128" t="s">
        <v>179</v>
      </c>
    </row>
    <row r="129" spans="1:1" x14ac:dyDescent="0.35">
      <c r="A129" t="s">
        <v>180</v>
      </c>
    </row>
    <row r="130" spans="1:1" x14ac:dyDescent="0.35">
      <c r="A130" t="s">
        <v>181</v>
      </c>
    </row>
    <row r="131" spans="1:1" x14ac:dyDescent="0.35">
      <c r="A131" t="s">
        <v>182</v>
      </c>
    </row>
    <row r="132" spans="1:1" x14ac:dyDescent="0.35">
      <c r="A132" t="s">
        <v>183</v>
      </c>
    </row>
    <row r="133" spans="1:1" x14ac:dyDescent="0.35">
      <c r="A133" t="s">
        <v>184</v>
      </c>
    </row>
    <row r="134" spans="1:1" x14ac:dyDescent="0.35">
      <c r="A134" t="s">
        <v>185</v>
      </c>
    </row>
    <row r="135" spans="1:1" x14ac:dyDescent="0.35">
      <c r="A135" t="s">
        <v>186</v>
      </c>
    </row>
    <row r="136" spans="1:1" x14ac:dyDescent="0.35">
      <c r="A136" t="s">
        <v>187</v>
      </c>
    </row>
    <row r="137" spans="1:1" x14ac:dyDescent="0.35">
      <c r="A137" t="s">
        <v>188</v>
      </c>
    </row>
    <row r="138" spans="1:1" x14ac:dyDescent="0.35">
      <c r="A138" t="s">
        <v>189</v>
      </c>
    </row>
    <row r="139" spans="1:1" x14ac:dyDescent="0.35">
      <c r="A139" t="s">
        <v>190</v>
      </c>
    </row>
    <row r="140" spans="1:1" x14ac:dyDescent="0.35">
      <c r="A140" t="s">
        <v>191</v>
      </c>
    </row>
    <row r="141" spans="1:1" x14ac:dyDescent="0.35">
      <c r="A141" t="s">
        <v>192</v>
      </c>
    </row>
    <row r="142" spans="1:1" x14ac:dyDescent="0.35">
      <c r="A142" t="s">
        <v>193</v>
      </c>
    </row>
    <row r="143" spans="1:1" x14ac:dyDescent="0.35">
      <c r="A143" t="s">
        <v>194</v>
      </c>
    </row>
    <row r="144" spans="1:1" x14ac:dyDescent="0.35">
      <c r="A144" t="s">
        <v>195</v>
      </c>
    </row>
    <row r="145" spans="1:1" x14ac:dyDescent="0.35">
      <c r="A145" t="s">
        <v>196</v>
      </c>
    </row>
    <row r="146" spans="1:1" x14ac:dyDescent="0.35">
      <c r="A146" t="s">
        <v>197</v>
      </c>
    </row>
    <row r="147" spans="1:1" x14ac:dyDescent="0.35">
      <c r="A147" t="s">
        <v>198</v>
      </c>
    </row>
    <row r="148" spans="1:1" x14ac:dyDescent="0.35">
      <c r="A148" t="s">
        <v>199</v>
      </c>
    </row>
    <row r="149" spans="1:1" x14ac:dyDescent="0.35">
      <c r="A149" t="s">
        <v>200</v>
      </c>
    </row>
    <row r="150" spans="1:1" x14ac:dyDescent="0.35">
      <c r="A150" t="s">
        <v>201</v>
      </c>
    </row>
    <row r="151" spans="1:1" x14ac:dyDescent="0.35">
      <c r="A151" t="s">
        <v>202</v>
      </c>
    </row>
    <row r="152" spans="1:1" x14ac:dyDescent="0.35">
      <c r="A152" t="s">
        <v>203</v>
      </c>
    </row>
    <row r="153" spans="1:1" x14ac:dyDescent="0.35">
      <c r="A153" t="s">
        <v>204</v>
      </c>
    </row>
    <row r="154" spans="1:1" x14ac:dyDescent="0.35">
      <c r="A154" t="s">
        <v>205</v>
      </c>
    </row>
    <row r="155" spans="1:1" x14ac:dyDescent="0.35">
      <c r="A155" t="s">
        <v>206</v>
      </c>
    </row>
    <row r="156" spans="1:1" x14ac:dyDescent="0.35">
      <c r="A156" t="s">
        <v>207</v>
      </c>
    </row>
    <row r="157" spans="1:1" x14ac:dyDescent="0.35">
      <c r="A157" t="s">
        <v>208</v>
      </c>
    </row>
    <row r="158" spans="1:1" x14ac:dyDescent="0.35">
      <c r="A158" t="s">
        <v>209</v>
      </c>
    </row>
    <row r="159" spans="1:1" x14ac:dyDescent="0.35">
      <c r="A159" t="s">
        <v>210</v>
      </c>
    </row>
    <row r="160" spans="1:1" x14ac:dyDescent="0.35">
      <c r="A160" t="s">
        <v>211</v>
      </c>
    </row>
    <row r="161" spans="1:1" x14ac:dyDescent="0.35">
      <c r="A161" t="s">
        <v>212</v>
      </c>
    </row>
    <row r="162" spans="1:1" x14ac:dyDescent="0.35">
      <c r="A162" t="s">
        <v>213</v>
      </c>
    </row>
    <row r="163" spans="1:1" x14ac:dyDescent="0.35">
      <c r="A163" t="s">
        <v>214</v>
      </c>
    </row>
    <row r="164" spans="1:1" x14ac:dyDescent="0.35">
      <c r="A164" t="s">
        <v>215</v>
      </c>
    </row>
    <row r="165" spans="1:1" x14ac:dyDescent="0.35">
      <c r="A165" t="s">
        <v>216</v>
      </c>
    </row>
    <row r="166" spans="1:1" x14ac:dyDescent="0.35">
      <c r="A166" t="s">
        <v>217</v>
      </c>
    </row>
    <row r="167" spans="1:1" x14ac:dyDescent="0.35">
      <c r="A167" t="s">
        <v>218</v>
      </c>
    </row>
    <row r="168" spans="1:1" x14ac:dyDescent="0.35">
      <c r="A168" t="s">
        <v>219</v>
      </c>
    </row>
    <row r="169" spans="1:1" x14ac:dyDescent="0.35">
      <c r="A169" t="s">
        <v>220</v>
      </c>
    </row>
    <row r="170" spans="1:1" x14ac:dyDescent="0.35">
      <c r="A170" t="s">
        <v>221</v>
      </c>
    </row>
    <row r="171" spans="1:1" x14ac:dyDescent="0.35">
      <c r="A171" t="s">
        <v>222</v>
      </c>
    </row>
    <row r="172" spans="1:1" x14ac:dyDescent="0.35">
      <c r="A172" t="s">
        <v>223</v>
      </c>
    </row>
    <row r="173" spans="1:1" x14ac:dyDescent="0.35">
      <c r="A173" t="s">
        <v>224</v>
      </c>
    </row>
    <row r="174" spans="1:1" x14ac:dyDescent="0.35">
      <c r="A174" t="s">
        <v>225</v>
      </c>
    </row>
    <row r="175" spans="1:1" x14ac:dyDescent="0.35">
      <c r="A175" t="s">
        <v>226</v>
      </c>
    </row>
    <row r="176" spans="1:1" x14ac:dyDescent="0.35">
      <c r="A176" t="s">
        <v>227</v>
      </c>
    </row>
    <row r="177" spans="1:1" x14ac:dyDescent="0.35">
      <c r="A177" t="s">
        <v>228</v>
      </c>
    </row>
    <row r="178" spans="1:1" x14ac:dyDescent="0.35">
      <c r="A178" t="s">
        <v>229</v>
      </c>
    </row>
    <row r="179" spans="1:1" x14ac:dyDescent="0.35">
      <c r="A179" t="s">
        <v>230</v>
      </c>
    </row>
    <row r="180" spans="1:1" x14ac:dyDescent="0.35">
      <c r="A180" t="s">
        <v>231</v>
      </c>
    </row>
    <row r="181" spans="1:1" x14ac:dyDescent="0.35">
      <c r="A181" t="s">
        <v>232</v>
      </c>
    </row>
    <row r="182" spans="1:1" x14ac:dyDescent="0.35">
      <c r="A182" t="s">
        <v>233</v>
      </c>
    </row>
    <row r="183" spans="1:1" x14ac:dyDescent="0.35">
      <c r="A183" t="s">
        <v>234</v>
      </c>
    </row>
    <row r="184" spans="1:1" x14ac:dyDescent="0.35">
      <c r="A184" t="s">
        <v>235</v>
      </c>
    </row>
    <row r="185" spans="1:1" x14ac:dyDescent="0.35">
      <c r="A185" t="s">
        <v>236</v>
      </c>
    </row>
    <row r="186" spans="1:1" x14ac:dyDescent="0.35">
      <c r="A186" t="s">
        <v>237</v>
      </c>
    </row>
    <row r="187" spans="1:1" x14ac:dyDescent="0.35">
      <c r="A187" t="s">
        <v>238</v>
      </c>
    </row>
    <row r="188" spans="1:1" x14ac:dyDescent="0.35">
      <c r="A188" t="s">
        <v>239</v>
      </c>
    </row>
    <row r="189" spans="1:1" x14ac:dyDescent="0.35">
      <c r="A189" t="s">
        <v>240</v>
      </c>
    </row>
    <row r="190" spans="1:1" x14ac:dyDescent="0.35">
      <c r="A190" t="s">
        <v>241</v>
      </c>
    </row>
    <row r="191" spans="1:1" x14ac:dyDescent="0.35">
      <c r="A191" t="s">
        <v>242</v>
      </c>
    </row>
    <row r="192" spans="1:1" x14ac:dyDescent="0.35">
      <c r="A192" t="s">
        <v>243</v>
      </c>
    </row>
    <row r="193" spans="1:1" x14ac:dyDescent="0.35">
      <c r="A193" t="s">
        <v>244</v>
      </c>
    </row>
    <row r="194" spans="1:1" x14ac:dyDescent="0.35">
      <c r="A194" t="s">
        <v>245</v>
      </c>
    </row>
    <row r="195" spans="1:1" x14ac:dyDescent="0.35">
      <c r="A195" t="s">
        <v>246</v>
      </c>
    </row>
    <row r="196" spans="1:1" x14ac:dyDescent="0.35">
      <c r="A196" t="s">
        <v>247</v>
      </c>
    </row>
    <row r="197" spans="1:1" x14ac:dyDescent="0.35">
      <c r="A197" t="s">
        <v>248</v>
      </c>
    </row>
    <row r="198" spans="1:1" x14ac:dyDescent="0.35">
      <c r="A198" t="s">
        <v>249</v>
      </c>
    </row>
    <row r="199" spans="1:1" x14ac:dyDescent="0.35">
      <c r="A199" t="s">
        <v>250</v>
      </c>
    </row>
    <row r="200" spans="1:1" x14ac:dyDescent="0.35">
      <c r="A200" t="s">
        <v>251</v>
      </c>
    </row>
    <row r="201" spans="1:1" x14ac:dyDescent="0.35">
      <c r="A201" t="s">
        <v>252</v>
      </c>
    </row>
    <row r="202" spans="1:1" x14ac:dyDescent="0.35">
      <c r="A202" t="s">
        <v>253</v>
      </c>
    </row>
    <row r="203" spans="1:1" x14ac:dyDescent="0.35">
      <c r="A203" t="s">
        <v>254</v>
      </c>
    </row>
    <row r="204" spans="1:1" x14ac:dyDescent="0.35">
      <c r="A204" t="s">
        <v>255</v>
      </c>
    </row>
    <row r="205" spans="1:1" x14ac:dyDescent="0.35">
      <c r="A205" t="s">
        <v>256</v>
      </c>
    </row>
    <row r="206" spans="1:1" x14ac:dyDescent="0.35">
      <c r="A206" t="s">
        <v>257</v>
      </c>
    </row>
    <row r="207" spans="1:1" x14ac:dyDescent="0.35">
      <c r="A207" t="s">
        <v>258</v>
      </c>
    </row>
    <row r="208" spans="1:1" x14ac:dyDescent="0.35">
      <c r="A208" t="s">
        <v>259</v>
      </c>
    </row>
    <row r="209" spans="1:4" x14ac:dyDescent="0.35">
      <c r="A209" t="s">
        <v>260</v>
      </c>
    </row>
    <row r="210" spans="1:4" x14ac:dyDescent="0.35">
      <c r="A210" t="s">
        <v>261</v>
      </c>
    </row>
    <row r="211" spans="1:4" x14ac:dyDescent="0.35">
      <c r="A211" t="s">
        <v>262</v>
      </c>
    </row>
    <row r="213" spans="1:4" x14ac:dyDescent="0.35">
      <c r="A213" t="s">
        <v>69</v>
      </c>
    </row>
    <row r="214" spans="1:4" x14ac:dyDescent="0.35">
      <c r="A214" t="s">
        <v>70</v>
      </c>
    </row>
    <row r="215" spans="1:4" x14ac:dyDescent="0.35">
      <c r="A215" t="s">
        <v>263</v>
      </c>
    </row>
    <row r="216" spans="1:4" x14ac:dyDescent="0.35">
      <c r="A216" t="s">
        <v>70</v>
      </c>
    </row>
    <row r="217" spans="1:4" x14ac:dyDescent="0.35">
      <c r="A217" t="s">
        <v>70</v>
      </c>
    </row>
    <row r="218" spans="1:4" x14ac:dyDescent="0.35">
      <c r="A218" t="s">
        <v>264</v>
      </c>
    </row>
    <row r="219" spans="1:4" x14ac:dyDescent="0.35">
      <c r="A219" t="s">
        <v>265</v>
      </c>
    </row>
    <row r="220" spans="1:4" x14ac:dyDescent="0.35">
      <c r="A220" t="s">
        <v>266</v>
      </c>
      <c r="B220" t="s">
        <v>267</v>
      </c>
      <c r="C220" t="s">
        <v>268</v>
      </c>
      <c r="D220" t="s">
        <v>269</v>
      </c>
    </row>
    <row r="221" spans="1:4" x14ac:dyDescent="0.35">
      <c r="A221" t="s">
        <v>270</v>
      </c>
      <c r="B221" t="s">
        <v>271</v>
      </c>
      <c r="C221" t="s">
        <v>272</v>
      </c>
      <c r="D221" t="s">
        <v>273</v>
      </c>
    </row>
    <row r="222" spans="1:4" x14ac:dyDescent="0.35">
      <c r="A222" t="s">
        <v>274</v>
      </c>
      <c r="B222" t="s">
        <v>275</v>
      </c>
      <c r="C222" t="s">
        <v>276</v>
      </c>
      <c r="D222" t="s">
        <v>277</v>
      </c>
    </row>
    <row r="223" spans="1:4" x14ac:dyDescent="0.35">
      <c r="A223" t="s">
        <v>278</v>
      </c>
      <c r="B223" t="s">
        <v>279</v>
      </c>
      <c r="C223" t="s">
        <v>280</v>
      </c>
      <c r="D223" t="s">
        <v>281</v>
      </c>
    </row>
    <row r="224" spans="1:4" x14ac:dyDescent="0.35">
      <c r="A224" t="s">
        <v>70</v>
      </c>
    </row>
    <row r="225" spans="1:1" x14ac:dyDescent="0.35">
      <c r="A225" t="s">
        <v>282</v>
      </c>
    </row>
    <row r="226" spans="1:1" x14ac:dyDescent="0.35">
      <c r="A226" t="s">
        <v>283</v>
      </c>
    </row>
    <row r="227" spans="1:1" x14ac:dyDescent="0.35">
      <c r="A227" t="s">
        <v>284</v>
      </c>
    </row>
    <row r="228" spans="1:1" x14ac:dyDescent="0.35">
      <c r="A228" t="s">
        <v>69</v>
      </c>
    </row>
    <row r="229" spans="1:1" x14ac:dyDescent="0.35">
      <c r="A229" t="s">
        <v>285</v>
      </c>
    </row>
    <row r="230" spans="1:1" x14ac:dyDescent="0.35">
      <c r="A230" t="s">
        <v>286</v>
      </c>
    </row>
    <row r="231" spans="1:1" x14ac:dyDescent="0.35">
      <c r="A231" t="s">
        <v>287</v>
      </c>
    </row>
    <row r="232" spans="1:1" x14ac:dyDescent="0.35">
      <c r="A232" t="s">
        <v>288</v>
      </c>
    </row>
    <row r="233" spans="1:1" x14ac:dyDescent="0.35">
      <c r="A233" t="s">
        <v>289</v>
      </c>
    </row>
    <row r="234" spans="1:1" x14ac:dyDescent="0.35">
      <c r="A234" t="s">
        <v>290</v>
      </c>
    </row>
    <row r="235" spans="1:1" x14ac:dyDescent="0.35">
      <c r="A235" t="s">
        <v>291</v>
      </c>
    </row>
    <row r="236" spans="1:1" x14ac:dyDescent="0.35">
      <c r="A236" t="s">
        <v>292</v>
      </c>
    </row>
    <row r="237" spans="1:1" x14ac:dyDescent="0.35">
      <c r="A237" t="s">
        <v>293</v>
      </c>
    </row>
    <row r="239" spans="1:1" x14ac:dyDescent="0.35">
      <c r="A239" t="s">
        <v>69</v>
      </c>
    </row>
    <row r="240" spans="1:1" x14ac:dyDescent="0.35">
      <c r="A240" t="s">
        <v>70</v>
      </c>
    </row>
    <row r="241" spans="1:1" x14ac:dyDescent="0.35">
      <c r="A241" t="s">
        <v>294</v>
      </c>
    </row>
    <row r="242" spans="1:1" x14ac:dyDescent="0.35">
      <c r="A242" t="s">
        <v>70</v>
      </c>
    </row>
    <row r="243" spans="1:1" x14ac:dyDescent="0.35">
      <c r="A243" t="s">
        <v>295</v>
      </c>
    </row>
    <row r="244" spans="1:1" x14ac:dyDescent="0.35">
      <c r="A244" t="s">
        <v>70</v>
      </c>
    </row>
    <row r="245" spans="1:1" x14ac:dyDescent="0.35">
      <c r="A245" t="s">
        <v>296</v>
      </c>
    </row>
    <row r="246" spans="1:1" x14ac:dyDescent="0.35">
      <c r="A246" t="s">
        <v>297</v>
      </c>
    </row>
    <row r="247" spans="1:1" x14ac:dyDescent="0.35">
      <c r="A247" t="s">
        <v>69</v>
      </c>
    </row>
    <row r="248" spans="1:1" x14ac:dyDescent="0.35">
      <c r="A248" t="s">
        <v>298</v>
      </c>
    </row>
    <row r="249" spans="1:1" x14ac:dyDescent="0.35">
      <c r="A249" t="s">
        <v>299</v>
      </c>
    </row>
    <row r="250" spans="1:1" x14ac:dyDescent="0.35">
      <c r="A250" t="s">
        <v>300</v>
      </c>
    </row>
    <row r="251" spans="1:1" x14ac:dyDescent="0.35">
      <c r="A251" t="s">
        <v>301</v>
      </c>
    </row>
    <row r="252" spans="1:1" x14ac:dyDescent="0.35">
      <c r="A252" t="s">
        <v>302</v>
      </c>
    </row>
    <row r="253" spans="1:1" x14ac:dyDescent="0.35">
      <c r="A253" t="s">
        <v>303</v>
      </c>
    </row>
    <row r="254" spans="1:1" x14ac:dyDescent="0.35">
      <c r="A254" t="s">
        <v>304</v>
      </c>
    </row>
    <row r="255" spans="1:1" x14ac:dyDescent="0.35">
      <c r="A255" t="s">
        <v>305</v>
      </c>
    </row>
    <row r="256" spans="1:1" x14ac:dyDescent="0.35">
      <c r="A256" t="s">
        <v>306</v>
      </c>
    </row>
    <row r="257" spans="1:1" x14ac:dyDescent="0.35">
      <c r="A257" t="s">
        <v>307</v>
      </c>
    </row>
    <row r="258" spans="1:1" x14ac:dyDescent="0.35">
      <c r="A258" t="s">
        <v>308</v>
      </c>
    </row>
    <row r="259" spans="1:1" x14ac:dyDescent="0.35">
      <c r="A259" t="s">
        <v>309</v>
      </c>
    </row>
    <row r="260" spans="1:1" x14ac:dyDescent="0.35">
      <c r="A260" t="s">
        <v>310</v>
      </c>
    </row>
    <row r="261" spans="1:1" x14ac:dyDescent="0.35">
      <c r="A261" t="s">
        <v>311</v>
      </c>
    </row>
    <row r="262" spans="1:1" x14ac:dyDescent="0.35">
      <c r="A262" t="s">
        <v>312</v>
      </c>
    </row>
    <row r="263" spans="1:1" x14ac:dyDescent="0.35">
      <c r="A263" t="s">
        <v>313</v>
      </c>
    </row>
    <row r="264" spans="1:1" x14ac:dyDescent="0.35">
      <c r="A264" t="s">
        <v>314</v>
      </c>
    </row>
    <row r="265" spans="1:1" x14ac:dyDescent="0.35">
      <c r="A265" t="s">
        <v>315</v>
      </c>
    </row>
    <row r="266" spans="1:1" x14ac:dyDescent="0.35">
      <c r="A266" t="s">
        <v>316</v>
      </c>
    </row>
    <row r="267" spans="1:1" x14ac:dyDescent="0.35">
      <c r="A267" t="s">
        <v>317</v>
      </c>
    </row>
    <row r="268" spans="1:1" x14ac:dyDescent="0.35">
      <c r="A268" t="s">
        <v>318</v>
      </c>
    </row>
    <row r="269" spans="1:1" x14ac:dyDescent="0.35">
      <c r="A269" t="s">
        <v>319</v>
      </c>
    </row>
    <row r="270" spans="1:1" x14ac:dyDescent="0.35">
      <c r="A270" t="s">
        <v>320</v>
      </c>
    </row>
    <row r="271" spans="1:1" x14ac:dyDescent="0.35">
      <c r="A271" t="s">
        <v>321</v>
      </c>
    </row>
    <row r="272" spans="1:1" x14ac:dyDescent="0.35">
      <c r="A272" t="s">
        <v>322</v>
      </c>
    </row>
    <row r="273" spans="1:1" x14ac:dyDescent="0.35">
      <c r="A273" t="s">
        <v>323</v>
      </c>
    </row>
    <row r="274" spans="1:1" x14ac:dyDescent="0.35">
      <c r="A274" t="s">
        <v>324</v>
      </c>
    </row>
    <row r="275" spans="1:1" x14ac:dyDescent="0.35">
      <c r="A275" t="s">
        <v>325</v>
      </c>
    </row>
    <row r="276" spans="1:1" x14ac:dyDescent="0.35">
      <c r="A276" t="s">
        <v>326</v>
      </c>
    </row>
    <row r="277" spans="1:1" x14ac:dyDescent="0.35">
      <c r="A277" t="s">
        <v>327</v>
      </c>
    </row>
    <row r="278" spans="1:1" x14ac:dyDescent="0.35">
      <c r="A278" t="s">
        <v>328</v>
      </c>
    </row>
    <row r="279" spans="1:1" x14ac:dyDescent="0.35">
      <c r="A279" t="s">
        <v>329</v>
      </c>
    </row>
    <row r="280" spans="1:1" x14ac:dyDescent="0.35">
      <c r="A280" t="s">
        <v>330</v>
      </c>
    </row>
    <row r="281" spans="1:1" x14ac:dyDescent="0.35">
      <c r="A281" t="s">
        <v>331</v>
      </c>
    </row>
    <row r="282" spans="1:1" x14ac:dyDescent="0.35">
      <c r="A282" t="s">
        <v>332</v>
      </c>
    </row>
    <row r="283" spans="1:1" x14ac:dyDescent="0.35">
      <c r="A283" t="s">
        <v>333</v>
      </c>
    </row>
    <row r="284" spans="1:1" x14ac:dyDescent="0.35">
      <c r="A284" t="s">
        <v>334</v>
      </c>
    </row>
    <row r="285" spans="1:1" x14ac:dyDescent="0.35">
      <c r="A285" t="s">
        <v>335</v>
      </c>
    </row>
    <row r="286" spans="1:1" x14ac:dyDescent="0.35">
      <c r="A286" t="s">
        <v>336</v>
      </c>
    </row>
    <row r="287" spans="1:1" x14ac:dyDescent="0.35">
      <c r="A287" t="s">
        <v>337</v>
      </c>
    </row>
    <row r="288" spans="1:1" x14ac:dyDescent="0.35">
      <c r="A288" t="s">
        <v>338</v>
      </c>
    </row>
    <row r="289" spans="1:1" x14ac:dyDescent="0.35">
      <c r="A289" t="s">
        <v>339</v>
      </c>
    </row>
    <row r="290" spans="1:1" x14ac:dyDescent="0.35">
      <c r="A290" t="s">
        <v>340</v>
      </c>
    </row>
    <row r="291" spans="1:1" x14ac:dyDescent="0.35">
      <c r="A291" t="s">
        <v>341</v>
      </c>
    </row>
    <row r="292" spans="1:1" x14ac:dyDescent="0.35">
      <c r="A292" t="s">
        <v>342</v>
      </c>
    </row>
    <row r="293" spans="1:1" x14ac:dyDescent="0.35">
      <c r="A293" t="s">
        <v>343</v>
      </c>
    </row>
    <row r="294" spans="1:1" x14ac:dyDescent="0.35">
      <c r="A294" t="s">
        <v>344</v>
      </c>
    </row>
    <row r="295" spans="1:1" x14ac:dyDescent="0.35">
      <c r="A295" t="s">
        <v>345</v>
      </c>
    </row>
    <row r="296" spans="1:1" x14ac:dyDescent="0.35">
      <c r="A296" t="s">
        <v>346</v>
      </c>
    </row>
    <row r="297" spans="1:1" x14ac:dyDescent="0.35">
      <c r="A297" t="s">
        <v>347</v>
      </c>
    </row>
    <row r="298" spans="1:1" x14ac:dyDescent="0.35">
      <c r="A298" t="s">
        <v>348</v>
      </c>
    </row>
    <row r="299" spans="1:1" x14ac:dyDescent="0.35">
      <c r="A299" t="s">
        <v>349</v>
      </c>
    </row>
    <row r="300" spans="1:1" x14ac:dyDescent="0.35">
      <c r="A300" t="s">
        <v>350</v>
      </c>
    </row>
    <row r="301" spans="1:1" x14ac:dyDescent="0.35">
      <c r="A301" t="s">
        <v>351</v>
      </c>
    </row>
    <row r="302" spans="1:1" x14ac:dyDescent="0.35">
      <c r="A302" t="s">
        <v>352</v>
      </c>
    </row>
    <row r="303" spans="1:1" x14ac:dyDescent="0.35">
      <c r="A303" t="s">
        <v>353</v>
      </c>
    </row>
    <row r="304" spans="1:1" x14ac:dyDescent="0.35">
      <c r="A304" t="s">
        <v>354</v>
      </c>
    </row>
    <row r="305" spans="1:1" x14ac:dyDescent="0.35">
      <c r="A305" t="s">
        <v>355</v>
      </c>
    </row>
    <row r="306" spans="1:1" x14ac:dyDescent="0.35">
      <c r="A306" t="s">
        <v>356</v>
      </c>
    </row>
    <row r="307" spans="1:1" x14ac:dyDescent="0.35">
      <c r="A307" t="s">
        <v>357</v>
      </c>
    </row>
    <row r="308" spans="1:1" x14ac:dyDescent="0.35">
      <c r="A308" t="s">
        <v>358</v>
      </c>
    </row>
    <row r="309" spans="1:1" x14ac:dyDescent="0.35">
      <c r="A309" t="s">
        <v>359</v>
      </c>
    </row>
    <row r="310" spans="1:1" x14ac:dyDescent="0.35">
      <c r="A310" t="s">
        <v>360</v>
      </c>
    </row>
    <row r="311" spans="1:1" x14ac:dyDescent="0.35">
      <c r="A311" t="s">
        <v>361</v>
      </c>
    </row>
    <row r="312" spans="1:1" x14ac:dyDescent="0.35">
      <c r="A312" t="s">
        <v>362</v>
      </c>
    </row>
    <row r="313" spans="1:1" x14ac:dyDescent="0.35">
      <c r="A313" t="s">
        <v>363</v>
      </c>
    </row>
    <row r="314" spans="1:1" x14ac:dyDescent="0.35">
      <c r="A314" t="s">
        <v>364</v>
      </c>
    </row>
    <row r="315" spans="1:1" x14ac:dyDescent="0.35">
      <c r="A315" t="s">
        <v>365</v>
      </c>
    </row>
    <row r="316" spans="1:1" x14ac:dyDescent="0.35">
      <c r="A316" t="s">
        <v>366</v>
      </c>
    </row>
    <row r="317" spans="1:1" x14ac:dyDescent="0.35">
      <c r="A317" t="s">
        <v>367</v>
      </c>
    </row>
    <row r="318" spans="1:1" x14ac:dyDescent="0.35">
      <c r="A318" t="s">
        <v>368</v>
      </c>
    </row>
    <row r="319" spans="1:1" x14ac:dyDescent="0.35">
      <c r="A319" t="s">
        <v>369</v>
      </c>
    </row>
    <row r="320" spans="1:1" x14ac:dyDescent="0.35">
      <c r="A320" t="s">
        <v>370</v>
      </c>
    </row>
    <row r="321" spans="1:28" x14ac:dyDescent="0.35">
      <c r="A321" t="s">
        <v>371</v>
      </c>
    </row>
    <row r="322" spans="1:28" x14ac:dyDescent="0.35">
      <c r="A322" t="s">
        <v>372</v>
      </c>
    </row>
    <row r="323" spans="1:28" x14ac:dyDescent="0.35">
      <c r="A323" t="s">
        <v>373</v>
      </c>
    </row>
    <row r="324" spans="1:28" x14ac:dyDescent="0.35">
      <c r="A324" t="s">
        <v>374</v>
      </c>
    </row>
    <row r="325" spans="1:28" x14ac:dyDescent="0.35">
      <c r="A325" t="s">
        <v>375</v>
      </c>
    </row>
    <row r="326" spans="1:28" x14ac:dyDescent="0.35">
      <c r="A326" t="s">
        <v>376</v>
      </c>
    </row>
    <row r="327" spans="1:28" x14ac:dyDescent="0.35">
      <c r="A327" t="s">
        <v>377</v>
      </c>
      <c r="J327" t="s">
        <v>378</v>
      </c>
      <c r="N327" t="s">
        <v>379</v>
      </c>
      <c r="S327" t="s">
        <v>380</v>
      </c>
      <c r="V327" t="s">
        <v>381</v>
      </c>
      <c r="Y327" t="s">
        <v>382</v>
      </c>
      <c r="AB327" t="s">
        <v>383</v>
      </c>
    </row>
    <row r="328" spans="1:28" x14ac:dyDescent="0.35">
      <c r="A328" t="s">
        <v>384</v>
      </c>
      <c r="L328" t="s">
        <v>385</v>
      </c>
      <c r="N328" t="s">
        <v>385</v>
      </c>
      <c r="Q328" t="s">
        <v>386</v>
      </c>
      <c r="T328" t="s">
        <v>386</v>
      </c>
    </row>
    <row r="329" spans="1:28" x14ac:dyDescent="0.35">
      <c r="A329" t="s">
        <v>387</v>
      </c>
      <c r="L329" t="s">
        <v>388</v>
      </c>
      <c r="P329" t="s">
        <v>389</v>
      </c>
    </row>
    <row r="330" spans="1:28" x14ac:dyDescent="0.35">
      <c r="A330" t="s">
        <v>390</v>
      </c>
      <c r="L330" t="s">
        <v>391</v>
      </c>
      <c r="P330" t="s">
        <v>392</v>
      </c>
    </row>
    <row r="331" spans="1:28" x14ac:dyDescent="0.35">
      <c r="A331" t="s">
        <v>393</v>
      </c>
      <c r="S331" t="s">
        <v>394</v>
      </c>
    </row>
    <row r="332" spans="1:28" x14ac:dyDescent="0.35">
      <c r="A332" t="s">
        <v>395</v>
      </c>
    </row>
    <row r="333" spans="1:28" x14ac:dyDescent="0.35">
      <c r="A333" t="s">
        <v>396</v>
      </c>
    </row>
    <row r="334" spans="1:28" x14ac:dyDescent="0.35">
      <c r="A334" t="s">
        <v>397</v>
      </c>
    </row>
    <row r="335" spans="1:28" x14ac:dyDescent="0.35">
      <c r="A335" t="s">
        <v>398</v>
      </c>
    </row>
    <row r="336" spans="1:28" x14ac:dyDescent="0.35">
      <c r="A336" t="s">
        <v>399</v>
      </c>
    </row>
    <row r="337" spans="1:1" x14ac:dyDescent="0.35">
      <c r="A337" t="s">
        <v>400</v>
      </c>
    </row>
    <row r="338" spans="1:1" x14ac:dyDescent="0.35">
      <c r="A338" t="s">
        <v>401</v>
      </c>
    </row>
    <row r="339" spans="1:1" x14ac:dyDescent="0.35">
      <c r="A339" t="s">
        <v>402</v>
      </c>
    </row>
    <row r="340" spans="1:1" x14ac:dyDescent="0.35">
      <c r="A340" t="s">
        <v>403</v>
      </c>
    </row>
    <row r="341" spans="1:1" x14ac:dyDescent="0.35">
      <c r="A341" t="s">
        <v>404</v>
      </c>
    </row>
    <row r="342" spans="1:1" x14ac:dyDescent="0.35">
      <c r="A342" t="s">
        <v>405</v>
      </c>
    </row>
    <row r="343" spans="1:1" x14ac:dyDescent="0.35">
      <c r="A343" t="s">
        <v>406</v>
      </c>
    </row>
    <row r="344" spans="1:1" x14ac:dyDescent="0.35">
      <c r="A344" t="s">
        <v>407</v>
      </c>
    </row>
    <row r="345" spans="1:1" x14ac:dyDescent="0.35">
      <c r="A345" t="s">
        <v>408</v>
      </c>
    </row>
    <row r="346" spans="1:1" x14ac:dyDescent="0.35">
      <c r="A346" t="s">
        <v>409</v>
      </c>
    </row>
    <row r="347" spans="1:1" x14ac:dyDescent="0.35">
      <c r="A347" t="s">
        <v>410</v>
      </c>
    </row>
    <row r="348" spans="1:1" x14ac:dyDescent="0.35">
      <c r="A348" t="s">
        <v>411</v>
      </c>
    </row>
    <row r="349" spans="1:1" x14ac:dyDescent="0.35">
      <c r="A349" t="s">
        <v>412</v>
      </c>
    </row>
    <row r="350" spans="1:1" x14ac:dyDescent="0.35">
      <c r="A350" t="s">
        <v>413</v>
      </c>
    </row>
    <row r="351" spans="1:1" x14ac:dyDescent="0.35">
      <c r="A351" t="s">
        <v>414</v>
      </c>
    </row>
    <row r="352" spans="1:1" x14ac:dyDescent="0.35">
      <c r="A352" t="s">
        <v>415</v>
      </c>
    </row>
    <row r="353" spans="1:1" x14ac:dyDescent="0.35">
      <c r="A353" t="s">
        <v>416</v>
      </c>
    </row>
    <row r="354" spans="1:1" x14ac:dyDescent="0.35">
      <c r="A354" t="s">
        <v>417</v>
      </c>
    </row>
    <row r="355" spans="1:1" x14ac:dyDescent="0.35">
      <c r="A355" t="s">
        <v>418</v>
      </c>
    </row>
    <row r="356" spans="1:1" x14ac:dyDescent="0.35">
      <c r="A356" t="s">
        <v>419</v>
      </c>
    </row>
    <row r="357" spans="1:1" x14ac:dyDescent="0.35">
      <c r="A357" t="s">
        <v>420</v>
      </c>
    </row>
    <row r="358" spans="1:1" x14ac:dyDescent="0.35">
      <c r="A358" t="s">
        <v>421</v>
      </c>
    </row>
    <row r="359" spans="1:1" x14ac:dyDescent="0.35">
      <c r="A359" t="s">
        <v>422</v>
      </c>
    </row>
    <row r="360" spans="1:1" x14ac:dyDescent="0.35">
      <c r="A360" t="s">
        <v>423</v>
      </c>
    </row>
    <row r="361" spans="1:1" x14ac:dyDescent="0.35">
      <c r="A361" t="s">
        <v>424</v>
      </c>
    </row>
    <row r="362" spans="1:1" x14ac:dyDescent="0.35">
      <c r="A362" t="s">
        <v>425</v>
      </c>
    </row>
    <row r="363" spans="1:1" x14ac:dyDescent="0.35">
      <c r="A363" t="s">
        <v>426</v>
      </c>
    </row>
    <row r="364" spans="1:1" x14ac:dyDescent="0.35">
      <c r="A364" t="s">
        <v>427</v>
      </c>
    </row>
    <row r="365" spans="1:1" x14ac:dyDescent="0.35">
      <c r="A365" t="s">
        <v>428</v>
      </c>
    </row>
    <row r="366" spans="1:1" x14ac:dyDescent="0.35">
      <c r="A366" t="s">
        <v>429</v>
      </c>
    </row>
    <row r="367" spans="1:1" x14ac:dyDescent="0.35">
      <c r="A367" t="s">
        <v>430</v>
      </c>
    </row>
    <row r="368" spans="1:1" x14ac:dyDescent="0.35">
      <c r="A368" t="s">
        <v>431</v>
      </c>
    </row>
    <row r="369" spans="1:1" x14ac:dyDescent="0.35">
      <c r="A369" t="s">
        <v>432</v>
      </c>
    </row>
    <row r="370" spans="1:1" x14ac:dyDescent="0.35">
      <c r="A370" t="s">
        <v>433</v>
      </c>
    </row>
    <row r="372" spans="1:1" x14ac:dyDescent="0.35">
      <c r="A372" t="s">
        <v>69</v>
      </c>
    </row>
    <row r="373" spans="1:1" x14ac:dyDescent="0.35">
      <c r="A373" t="s">
        <v>70</v>
      </c>
    </row>
    <row r="374" spans="1:1" x14ac:dyDescent="0.35">
      <c r="A374" t="s">
        <v>434</v>
      </c>
    </row>
    <row r="375" spans="1:1" x14ac:dyDescent="0.35">
      <c r="A375" t="s">
        <v>70</v>
      </c>
    </row>
    <row r="376" spans="1:1" x14ac:dyDescent="0.35">
      <c r="A376" t="s">
        <v>435</v>
      </c>
    </row>
    <row r="377" spans="1:1" x14ac:dyDescent="0.35">
      <c r="A377" t="s">
        <v>70</v>
      </c>
    </row>
    <row r="378" spans="1:1" x14ac:dyDescent="0.35">
      <c r="A378" t="s">
        <v>436</v>
      </c>
    </row>
    <row r="379" spans="1:1" x14ac:dyDescent="0.35">
      <c r="A379" t="s">
        <v>437</v>
      </c>
    </row>
    <row r="380" spans="1:1" x14ac:dyDescent="0.35">
      <c r="A380" t="s">
        <v>69</v>
      </c>
    </row>
    <row r="381" spans="1:1" x14ac:dyDescent="0.35">
      <c r="A381" t="s">
        <v>438</v>
      </c>
    </row>
    <row r="383" spans="1:1" x14ac:dyDescent="0.35">
      <c r="A383" t="s">
        <v>69</v>
      </c>
    </row>
    <row r="384" spans="1:1" x14ac:dyDescent="0.35">
      <c r="A384" t="s">
        <v>70</v>
      </c>
    </row>
    <row r="385" spans="1:2" x14ac:dyDescent="0.35">
      <c r="A385" t="s">
        <v>439</v>
      </c>
    </row>
    <row r="386" spans="1:2" x14ac:dyDescent="0.35">
      <c r="A386" t="s">
        <v>70</v>
      </c>
    </row>
    <row r="387" spans="1:2" x14ac:dyDescent="0.35">
      <c r="A387" t="s">
        <v>70</v>
      </c>
    </row>
    <row r="388" spans="1:2" x14ac:dyDescent="0.35">
      <c r="A388" t="s">
        <v>440</v>
      </c>
    </row>
    <row r="389" spans="1:2" x14ac:dyDescent="0.35">
      <c r="A389" t="s">
        <v>441</v>
      </c>
      <c r="B389" t="s">
        <v>442</v>
      </c>
    </row>
    <row r="390" spans="1:2" x14ac:dyDescent="0.35">
      <c r="A390" t="s">
        <v>70</v>
      </c>
    </row>
    <row r="391" spans="1:2" x14ac:dyDescent="0.35">
      <c r="A391" t="s">
        <v>443</v>
      </c>
    </row>
    <row r="392" spans="1:2" x14ac:dyDescent="0.35">
      <c r="A392" t="s">
        <v>444</v>
      </c>
    </row>
    <row r="393" spans="1:2" x14ac:dyDescent="0.35">
      <c r="A393" t="s">
        <v>445</v>
      </c>
    </row>
    <row r="394" spans="1:2" x14ac:dyDescent="0.35">
      <c r="A394" t="s">
        <v>446</v>
      </c>
    </row>
    <row r="395" spans="1:2" x14ac:dyDescent="0.35">
      <c r="A395" t="s">
        <v>447</v>
      </c>
    </row>
    <row r="396" spans="1:2" x14ac:dyDescent="0.35">
      <c r="A396" t="s">
        <v>448</v>
      </c>
    </row>
    <row r="397" spans="1:2" x14ac:dyDescent="0.35">
      <c r="A397" t="s">
        <v>449</v>
      </c>
    </row>
    <row r="398" spans="1:2" x14ac:dyDescent="0.35">
      <c r="A398" t="s">
        <v>70</v>
      </c>
    </row>
    <row r="399" spans="1:2" x14ac:dyDescent="0.35">
      <c r="A399" t="s">
        <v>264</v>
      </c>
    </row>
    <row r="400" spans="1:2" x14ac:dyDescent="0.35">
      <c r="A400" t="s">
        <v>265</v>
      </c>
    </row>
    <row r="401" spans="1:4" x14ac:dyDescent="0.35">
      <c r="A401" t="s">
        <v>266</v>
      </c>
      <c r="B401" t="s">
        <v>267</v>
      </c>
      <c r="C401" t="s">
        <v>268</v>
      </c>
      <c r="D401" t="s">
        <v>269</v>
      </c>
    </row>
    <row r="402" spans="1:4" x14ac:dyDescent="0.35">
      <c r="A402" t="s">
        <v>270</v>
      </c>
      <c r="B402" t="s">
        <v>271</v>
      </c>
      <c r="C402" t="s">
        <v>272</v>
      </c>
      <c r="D402" t="s">
        <v>273</v>
      </c>
    </row>
    <row r="403" spans="1:4" x14ac:dyDescent="0.35">
      <c r="A403" t="s">
        <v>274</v>
      </c>
      <c r="B403" t="s">
        <v>275</v>
      </c>
      <c r="C403" t="s">
        <v>276</v>
      </c>
      <c r="D403" t="s">
        <v>277</v>
      </c>
    </row>
    <row r="404" spans="1:4" x14ac:dyDescent="0.35">
      <c r="A404" t="s">
        <v>278</v>
      </c>
      <c r="B404" t="s">
        <v>279</v>
      </c>
      <c r="C404" t="s">
        <v>280</v>
      </c>
      <c r="D404" t="s">
        <v>281</v>
      </c>
    </row>
    <row r="405" spans="1:4" x14ac:dyDescent="0.35">
      <c r="A405" t="s">
        <v>70</v>
      </c>
    </row>
    <row r="406" spans="1:4" x14ac:dyDescent="0.35">
      <c r="A406" t="s">
        <v>450</v>
      </c>
    </row>
    <row r="407" spans="1:4" x14ac:dyDescent="0.35">
      <c r="A407" t="s">
        <v>451</v>
      </c>
    </row>
    <row r="408" spans="1:4" x14ac:dyDescent="0.35">
      <c r="A408" t="s">
        <v>70</v>
      </c>
    </row>
    <row r="409" spans="1:4" x14ac:dyDescent="0.35">
      <c r="A409" t="s">
        <v>69</v>
      </c>
    </row>
    <row r="410" spans="1:4" x14ac:dyDescent="0.35">
      <c r="A410" t="s">
        <v>452</v>
      </c>
    </row>
    <row r="411" spans="1:4" x14ac:dyDescent="0.35">
      <c r="A411" t="s">
        <v>453</v>
      </c>
    </row>
    <row r="412" spans="1:4" x14ac:dyDescent="0.35">
      <c r="A412" t="s">
        <v>454</v>
      </c>
    </row>
    <row r="413" spans="1:4" x14ac:dyDescent="0.35">
      <c r="A413" t="s">
        <v>455</v>
      </c>
    </row>
    <row r="414" spans="1:4" x14ac:dyDescent="0.35">
      <c r="A414" t="s">
        <v>456</v>
      </c>
    </row>
    <row r="415" spans="1:4" x14ac:dyDescent="0.35">
      <c r="A415" t="s">
        <v>457</v>
      </c>
    </row>
    <row r="416" spans="1:4" x14ac:dyDescent="0.35">
      <c r="A416" t="s">
        <v>458</v>
      </c>
    </row>
    <row r="417" spans="1:1" x14ac:dyDescent="0.35">
      <c r="A417" t="s">
        <v>459</v>
      </c>
    </row>
    <row r="418" spans="1:1" x14ac:dyDescent="0.35">
      <c r="A418" t="s">
        <v>460</v>
      </c>
    </row>
    <row r="419" spans="1:1" x14ac:dyDescent="0.35">
      <c r="A419" t="s">
        <v>461</v>
      </c>
    </row>
    <row r="420" spans="1:1" x14ac:dyDescent="0.35">
      <c r="A420" t="s">
        <v>462</v>
      </c>
    </row>
    <row r="421" spans="1:1" x14ac:dyDescent="0.35">
      <c r="A421" t="s">
        <v>463</v>
      </c>
    </row>
    <row r="422" spans="1:1" x14ac:dyDescent="0.35">
      <c r="A422" t="s">
        <v>464</v>
      </c>
    </row>
    <row r="423" spans="1:1" x14ac:dyDescent="0.35">
      <c r="A423" t="s">
        <v>465</v>
      </c>
    </row>
    <row r="424" spans="1:1" x14ac:dyDescent="0.35">
      <c r="A424" t="s">
        <v>466</v>
      </c>
    </row>
    <row r="425" spans="1:1" x14ac:dyDescent="0.35">
      <c r="A425" t="s">
        <v>467</v>
      </c>
    </row>
    <row r="426" spans="1:1" x14ac:dyDescent="0.35">
      <c r="A426" t="s">
        <v>468</v>
      </c>
    </row>
    <row r="427" spans="1:1" x14ac:dyDescent="0.35">
      <c r="A427" t="s">
        <v>469</v>
      </c>
    </row>
    <row r="428" spans="1:1" x14ac:dyDescent="0.35">
      <c r="A428" t="s">
        <v>470</v>
      </c>
    </row>
    <row r="429" spans="1:1" x14ac:dyDescent="0.35">
      <c r="A429" t="s">
        <v>471</v>
      </c>
    </row>
    <row r="430" spans="1:1" x14ac:dyDescent="0.35">
      <c r="A430" t="s">
        <v>472</v>
      </c>
    </row>
    <row r="431" spans="1:1" x14ac:dyDescent="0.35">
      <c r="A431" t="s">
        <v>473</v>
      </c>
    </row>
    <row r="432" spans="1:1" x14ac:dyDescent="0.35">
      <c r="A432" t="s">
        <v>474</v>
      </c>
    </row>
    <row r="433" spans="1:1" x14ac:dyDescent="0.35">
      <c r="A433" t="s">
        <v>475</v>
      </c>
    </row>
    <row r="434" spans="1:1" x14ac:dyDescent="0.35">
      <c r="A434" t="s">
        <v>476</v>
      </c>
    </row>
    <row r="435" spans="1:1" x14ac:dyDescent="0.35">
      <c r="A435" t="s">
        <v>477</v>
      </c>
    </row>
    <row r="436" spans="1:1" x14ac:dyDescent="0.35">
      <c r="A436" t="s">
        <v>478</v>
      </c>
    </row>
    <row r="437" spans="1:1" x14ac:dyDescent="0.35">
      <c r="A437" t="s">
        <v>479</v>
      </c>
    </row>
    <row r="438" spans="1:1" x14ac:dyDescent="0.35">
      <c r="A438" t="s">
        <v>480</v>
      </c>
    </row>
    <row r="439" spans="1:1" x14ac:dyDescent="0.35">
      <c r="A439" t="s">
        <v>481</v>
      </c>
    </row>
    <row r="440" spans="1:1" x14ac:dyDescent="0.35">
      <c r="A440" t="s">
        <v>482</v>
      </c>
    </row>
    <row r="441" spans="1:1" x14ac:dyDescent="0.35">
      <c r="A441" t="s">
        <v>483</v>
      </c>
    </row>
    <row r="442" spans="1:1" x14ac:dyDescent="0.35">
      <c r="A442" t="s">
        <v>484</v>
      </c>
    </row>
    <row r="443" spans="1:1" x14ac:dyDescent="0.35">
      <c r="A443" t="s">
        <v>485</v>
      </c>
    </row>
    <row r="444" spans="1:1" x14ac:dyDescent="0.35">
      <c r="A444" t="s">
        <v>486</v>
      </c>
    </row>
    <row r="446" spans="1:1" x14ac:dyDescent="0.35">
      <c r="A446" t="s">
        <v>69</v>
      </c>
    </row>
    <row r="447" spans="1:1" x14ac:dyDescent="0.35">
      <c r="A447" t="s">
        <v>70</v>
      </c>
    </row>
    <row r="448" spans="1:1" x14ac:dyDescent="0.35">
      <c r="A448" t="s">
        <v>487</v>
      </c>
    </row>
    <row r="449" spans="1:9" x14ac:dyDescent="0.35">
      <c r="A449" t="s">
        <v>70</v>
      </c>
    </row>
    <row r="450" spans="1:9" x14ac:dyDescent="0.35">
      <c r="A450" t="s">
        <v>488</v>
      </c>
    </row>
    <row r="451" spans="1:9" x14ac:dyDescent="0.35">
      <c r="A451" t="s">
        <v>70</v>
      </c>
    </row>
    <row r="452" spans="1:9" x14ac:dyDescent="0.35">
      <c r="A452" t="s">
        <v>489</v>
      </c>
    </row>
    <row r="453" spans="1:9" x14ac:dyDescent="0.35">
      <c r="A453" t="s">
        <v>490</v>
      </c>
      <c r="C453" t="s">
        <v>378</v>
      </c>
      <c r="E453" t="s">
        <v>491</v>
      </c>
      <c r="G453" t="s">
        <v>380</v>
      </c>
      <c r="H453" t="s">
        <v>492</v>
      </c>
      <c r="I453" t="s">
        <v>382</v>
      </c>
    </row>
    <row r="454" spans="1:9" x14ac:dyDescent="0.35">
      <c r="A454" t="s">
        <v>493</v>
      </c>
      <c r="B454" t="s">
        <v>494</v>
      </c>
      <c r="D454" t="s">
        <v>495</v>
      </c>
      <c r="F454" t="s">
        <v>385</v>
      </c>
      <c r="G454" t="s">
        <v>496</v>
      </c>
      <c r="H454" t="s">
        <v>386</v>
      </c>
    </row>
    <row r="455" spans="1:9" x14ac:dyDescent="0.35">
      <c r="A455" t="s">
        <v>497</v>
      </c>
      <c r="B455" t="s">
        <v>498</v>
      </c>
      <c r="C455" t="s">
        <v>499</v>
      </c>
      <c r="D455" t="s">
        <v>500</v>
      </c>
      <c r="E455" t="s">
        <v>501</v>
      </c>
      <c r="F455" t="s">
        <v>388</v>
      </c>
    </row>
    <row r="456" spans="1:9" x14ac:dyDescent="0.35">
      <c r="A456" t="s">
        <v>502</v>
      </c>
      <c r="B456" t="s">
        <v>503</v>
      </c>
      <c r="C456" t="s">
        <v>504</v>
      </c>
      <c r="D456" t="s">
        <v>505</v>
      </c>
      <c r="E456" t="s">
        <v>506</v>
      </c>
      <c r="F456" t="s">
        <v>391</v>
      </c>
    </row>
    <row r="457" spans="1:9" x14ac:dyDescent="0.35">
      <c r="A457" t="s">
        <v>507</v>
      </c>
      <c r="B457" t="s">
        <v>508</v>
      </c>
      <c r="C457" t="s">
        <v>509</v>
      </c>
      <c r="F457" t="s">
        <v>509</v>
      </c>
    </row>
    <row r="458" spans="1:9" x14ac:dyDescent="0.35">
      <c r="A458" t="s">
        <v>510</v>
      </c>
      <c r="B458" t="s">
        <v>511</v>
      </c>
    </row>
    <row r="459" spans="1:9" x14ac:dyDescent="0.35">
      <c r="A459" t="s">
        <v>512</v>
      </c>
    </row>
    <row r="460" spans="1:9" x14ac:dyDescent="0.35">
      <c r="A460" t="s">
        <v>513</v>
      </c>
    </row>
    <row r="461" spans="1:9" x14ac:dyDescent="0.35">
      <c r="A461" t="s">
        <v>514</v>
      </c>
    </row>
    <row r="462" spans="1:9" x14ac:dyDescent="0.35">
      <c r="A462" t="s">
        <v>515</v>
      </c>
    </row>
    <row r="463" spans="1:9" x14ac:dyDescent="0.35">
      <c r="A463" t="s">
        <v>516</v>
      </c>
    </row>
    <row r="464" spans="1:9" x14ac:dyDescent="0.35">
      <c r="A464" t="s">
        <v>517</v>
      </c>
    </row>
    <row r="465" spans="1:1" x14ac:dyDescent="0.35">
      <c r="A465" t="s">
        <v>518</v>
      </c>
    </row>
    <row r="466" spans="1:1" x14ac:dyDescent="0.35">
      <c r="A466" t="s">
        <v>519</v>
      </c>
    </row>
    <row r="467" spans="1:1" x14ac:dyDescent="0.35">
      <c r="A467" t="s">
        <v>520</v>
      </c>
    </row>
    <row r="468" spans="1:1" x14ac:dyDescent="0.35">
      <c r="A468" t="s">
        <v>521</v>
      </c>
    </row>
    <row r="469" spans="1:1" x14ac:dyDescent="0.35">
      <c r="A469" t="s">
        <v>522</v>
      </c>
    </row>
    <row r="470" spans="1:1" x14ac:dyDescent="0.35">
      <c r="A470" t="s">
        <v>523</v>
      </c>
    </row>
    <row r="471" spans="1:1" x14ac:dyDescent="0.35">
      <c r="A471" t="s">
        <v>524</v>
      </c>
    </row>
    <row r="472" spans="1:1" x14ac:dyDescent="0.35">
      <c r="A472" t="s">
        <v>525</v>
      </c>
    </row>
    <row r="473" spans="1:1" x14ac:dyDescent="0.35">
      <c r="A473" t="s">
        <v>526</v>
      </c>
    </row>
    <row r="474" spans="1:1" x14ac:dyDescent="0.35">
      <c r="A474" t="s">
        <v>527</v>
      </c>
    </row>
    <row r="475" spans="1:1" x14ac:dyDescent="0.35">
      <c r="A475" t="s">
        <v>70</v>
      </c>
    </row>
    <row r="476" spans="1:1" x14ac:dyDescent="0.35">
      <c r="A476" t="s">
        <v>70</v>
      </c>
    </row>
    <row r="477" spans="1:1" x14ac:dyDescent="0.35">
      <c r="A477" t="s">
        <v>528</v>
      </c>
    </row>
    <row r="478" spans="1:1" x14ac:dyDescent="0.35">
      <c r="A478" t="s">
        <v>529</v>
      </c>
    </row>
    <row r="479" spans="1:1" x14ac:dyDescent="0.35">
      <c r="A479" t="s">
        <v>70</v>
      </c>
    </row>
    <row r="480" spans="1:1" x14ac:dyDescent="0.35">
      <c r="A480" t="s">
        <v>530</v>
      </c>
    </row>
    <row r="481" spans="1:1" x14ac:dyDescent="0.35">
      <c r="A481" t="s">
        <v>531</v>
      </c>
    </row>
    <row r="482" spans="1:1" x14ac:dyDescent="0.35">
      <c r="A482" t="s">
        <v>532</v>
      </c>
    </row>
    <row r="483" spans="1:1" x14ac:dyDescent="0.35">
      <c r="A483" t="s">
        <v>533</v>
      </c>
    </row>
    <row r="484" spans="1:1" x14ac:dyDescent="0.35">
      <c r="A484" t="s">
        <v>534</v>
      </c>
    </row>
    <row r="485" spans="1:1" x14ac:dyDescent="0.35">
      <c r="A485" t="s">
        <v>535</v>
      </c>
    </row>
    <row r="486" spans="1:1" x14ac:dyDescent="0.35">
      <c r="A486" t="s">
        <v>536</v>
      </c>
    </row>
    <row r="487" spans="1:1" x14ac:dyDescent="0.35">
      <c r="A487" t="s">
        <v>537</v>
      </c>
    </row>
    <row r="488" spans="1:1" x14ac:dyDescent="0.35">
      <c r="A488" t="s">
        <v>538</v>
      </c>
    </row>
    <row r="489" spans="1:1" x14ac:dyDescent="0.35">
      <c r="A489" t="s">
        <v>539</v>
      </c>
    </row>
    <row r="490" spans="1:1" x14ac:dyDescent="0.35">
      <c r="A490" t="s">
        <v>540</v>
      </c>
    </row>
    <row r="491" spans="1:1" x14ac:dyDescent="0.35">
      <c r="A491" t="s">
        <v>541</v>
      </c>
    </row>
    <row r="492" spans="1:1" x14ac:dyDescent="0.35">
      <c r="A492" t="s">
        <v>542</v>
      </c>
    </row>
    <row r="493" spans="1:1" x14ac:dyDescent="0.35">
      <c r="A493" t="s">
        <v>543</v>
      </c>
    </row>
    <row r="494" spans="1:1" x14ac:dyDescent="0.35">
      <c r="A494" t="s">
        <v>544</v>
      </c>
    </row>
    <row r="495" spans="1:1" x14ac:dyDescent="0.35">
      <c r="A495" t="s">
        <v>545</v>
      </c>
    </row>
    <row r="496" spans="1:1" x14ac:dyDescent="0.35">
      <c r="A496" t="s">
        <v>546</v>
      </c>
    </row>
    <row r="497" spans="1:1" x14ac:dyDescent="0.35">
      <c r="A497" t="s">
        <v>547</v>
      </c>
    </row>
    <row r="498" spans="1:1" x14ac:dyDescent="0.35">
      <c r="A498" t="s">
        <v>548</v>
      </c>
    </row>
    <row r="499" spans="1:1" x14ac:dyDescent="0.35">
      <c r="A499" t="s">
        <v>549</v>
      </c>
    </row>
    <row r="500" spans="1:1" x14ac:dyDescent="0.35">
      <c r="A500" t="s">
        <v>550</v>
      </c>
    </row>
    <row r="501" spans="1:1" x14ac:dyDescent="0.35">
      <c r="A501" t="s">
        <v>551</v>
      </c>
    </row>
    <row r="502" spans="1:1" x14ac:dyDescent="0.35">
      <c r="A502" t="s">
        <v>552</v>
      </c>
    </row>
    <row r="503" spans="1:1" x14ac:dyDescent="0.35">
      <c r="A503" t="s">
        <v>553</v>
      </c>
    </row>
    <row r="504" spans="1:1" x14ac:dyDescent="0.35">
      <c r="A504" t="s">
        <v>554</v>
      </c>
    </row>
    <row r="505" spans="1:1" x14ac:dyDescent="0.35">
      <c r="A505" t="s">
        <v>555</v>
      </c>
    </row>
    <row r="506" spans="1:1" x14ac:dyDescent="0.35">
      <c r="A506" t="s">
        <v>556</v>
      </c>
    </row>
    <row r="507" spans="1:1" x14ac:dyDescent="0.35">
      <c r="A507" t="s">
        <v>557</v>
      </c>
    </row>
    <row r="508" spans="1:1" x14ac:dyDescent="0.35">
      <c r="A508" t="s">
        <v>558</v>
      </c>
    </row>
    <row r="509" spans="1:1" x14ac:dyDescent="0.35">
      <c r="A509" t="s">
        <v>559</v>
      </c>
    </row>
    <row r="510" spans="1:1" x14ac:dyDescent="0.35">
      <c r="A510" t="s">
        <v>560</v>
      </c>
    </row>
    <row r="511" spans="1:1" x14ac:dyDescent="0.35">
      <c r="A511" t="s">
        <v>561</v>
      </c>
    </row>
    <row r="512" spans="1:1" x14ac:dyDescent="0.35">
      <c r="A512" t="s">
        <v>562</v>
      </c>
    </row>
    <row r="513" spans="1:1" x14ac:dyDescent="0.35">
      <c r="A513" t="s">
        <v>563</v>
      </c>
    </row>
    <row r="514" spans="1:1" x14ac:dyDescent="0.35">
      <c r="A514" t="s">
        <v>564</v>
      </c>
    </row>
    <row r="515" spans="1:1" x14ac:dyDescent="0.35">
      <c r="A515" t="s">
        <v>565</v>
      </c>
    </row>
    <row r="516" spans="1:1" x14ac:dyDescent="0.35">
      <c r="A516" t="s">
        <v>566</v>
      </c>
    </row>
    <row r="517" spans="1:1" x14ac:dyDescent="0.35">
      <c r="A517" t="s">
        <v>567</v>
      </c>
    </row>
    <row r="518" spans="1:1" x14ac:dyDescent="0.35">
      <c r="A518" t="s">
        <v>568</v>
      </c>
    </row>
    <row r="519" spans="1:1" x14ac:dyDescent="0.35">
      <c r="A519" t="s">
        <v>569</v>
      </c>
    </row>
    <row r="520" spans="1:1" x14ac:dyDescent="0.35">
      <c r="A520" t="s">
        <v>570</v>
      </c>
    </row>
    <row r="521" spans="1:1" x14ac:dyDescent="0.35">
      <c r="A521" t="s">
        <v>571</v>
      </c>
    </row>
    <row r="522" spans="1:1" x14ac:dyDescent="0.35">
      <c r="A522" t="s">
        <v>572</v>
      </c>
    </row>
    <row r="523" spans="1:1" x14ac:dyDescent="0.35">
      <c r="A523" t="s">
        <v>573</v>
      </c>
    </row>
    <row r="524" spans="1:1" x14ac:dyDescent="0.35">
      <c r="A524" t="s">
        <v>574</v>
      </c>
    </row>
    <row r="525" spans="1:1" x14ac:dyDescent="0.35">
      <c r="A525" t="s">
        <v>575</v>
      </c>
    </row>
    <row r="526" spans="1:1" x14ac:dyDescent="0.35">
      <c r="A526" t="s">
        <v>576</v>
      </c>
    </row>
    <row r="527" spans="1:1" x14ac:dyDescent="0.35">
      <c r="A527" t="s">
        <v>577</v>
      </c>
    </row>
    <row r="528" spans="1:1" x14ac:dyDescent="0.35">
      <c r="A528" t="s">
        <v>578</v>
      </c>
    </row>
    <row r="529" spans="1:1" x14ac:dyDescent="0.35">
      <c r="A529" t="s">
        <v>579</v>
      </c>
    </row>
    <row r="530" spans="1:1" x14ac:dyDescent="0.35">
      <c r="A530" t="s">
        <v>580</v>
      </c>
    </row>
    <row r="531" spans="1:1" x14ac:dyDescent="0.35">
      <c r="A531" t="s">
        <v>581</v>
      </c>
    </row>
    <row r="532" spans="1:1" x14ac:dyDescent="0.35">
      <c r="A532" t="s">
        <v>582</v>
      </c>
    </row>
    <row r="533" spans="1:1" x14ac:dyDescent="0.35">
      <c r="A533" t="s">
        <v>583</v>
      </c>
    </row>
    <row r="534" spans="1:1" x14ac:dyDescent="0.35">
      <c r="A534" t="s">
        <v>584</v>
      </c>
    </row>
    <row r="535" spans="1:1" x14ac:dyDescent="0.35">
      <c r="A535" t="s">
        <v>585</v>
      </c>
    </row>
    <row r="536" spans="1:1" x14ac:dyDescent="0.35">
      <c r="A536" t="s">
        <v>586</v>
      </c>
    </row>
    <row r="537" spans="1:1" x14ac:dyDescent="0.35">
      <c r="A537" t="s">
        <v>587</v>
      </c>
    </row>
    <row r="538" spans="1:1" x14ac:dyDescent="0.35">
      <c r="A538" t="s">
        <v>588</v>
      </c>
    </row>
    <row r="539" spans="1:1" x14ac:dyDescent="0.35">
      <c r="A539" t="s">
        <v>589</v>
      </c>
    </row>
    <row r="540" spans="1:1" x14ac:dyDescent="0.35">
      <c r="A540" t="s">
        <v>590</v>
      </c>
    </row>
    <row r="541" spans="1:1" x14ac:dyDescent="0.35">
      <c r="A541" t="s">
        <v>591</v>
      </c>
    </row>
    <row r="542" spans="1:1" x14ac:dyDescent="0.35">
      <c r="A542" t="s">
        <v>592</v>
      </c>
    </row>
    <row r="543" spans="1:1" x14ac:dyDescent="0.35">
      <c r="A543" t="s">
        <v>593</v>
      </c>
    </row>
    <row r="544" spans="1:1" x14ac:dyDescent="0.35">
      <c r="A544" t="s">
        <v>594</v>
      </c>
    </row>
    <row r="545" spans="1:1" x14ac:dyDescent="0.35">
      <c r="A545" t="s">
        <v>595</v>
      </c>
    </row>
    <row r="546" spans="1:1" x14ac:dyDescent="0.35">
      <c r="A546" t="s">
        <v>596</v>
      </c>
    </row>
    <row r="547" spans="1:1" x14ac:dyDescent="0.35">
      <c r="A547" t="s">
        <v>597</v>
      </c>
    </row>
    <row r="548" spans="1:1" x14ac:dyDescent="0.35">
      <c r="A548" t="s">
        <v>598</v>
      </c>
    </row>
    <row r="549" spans="1:1" x14ac:dyDescent="0.35">
      <c r="A549" t="s">
        <v>599</v>
      </c>
    </row>
    <row r="550" spans="1:1" x14ac:dyDescent="0.35">
      <c r="A550" t="s">
        <v>600</v>
      </c>
    </row>
    <row r="551" spans="1:1" x14ac:dyDescent="0.35">
      <c r="A551" t="s">
        <v>601</v>
      </c>
    </row>
    <row r="552" spans="1:1" x14ac:dyDescent="0.35">
      <c r="A552" t="s">
        <v>602</v>
      </c>
    </row>
    <row r="553" spans="1:1" x14ac:dyDescent="0.35">
      <c r="A553" t="s">
        <v>603</v>
      </c>
    </row>
    <row r="554" spans="1:1" x14ac:dyDescent="0.35">
      <c r="A554" t="s">
        <v>604</v>
      </c>
    </row>
    <row r="555" spans="1:1" x14ac:dyDescent="0.35">
      <c r="A555" t="s">
        <v>605</v>
      </c>
    </row>
    <row r="556" spans="1:1" x14ac:dyDescent="0.35">
      <c r="A556" t="s">
        <v>606</v>
      </c>
    </row>
    <row r="557" spans="1:1" x14ac:dyDescent="0.35">
      <c r="A557" t="s">
        <v>607</v>
      </c>
    </row>
    <row r="558" spans="1:1" x14ac:dyDescent="0.35">
      <c r="A558" t="s">
        <v>608</v>
      </c>
    </row>
    <row r="559" spans="1:1" x14ac:dyDescent="0.35">
      <c r="A559" t="s">
        <v>609</v>
      </c>
    </row>
    <row r="560" spans="1:1" x14ac:dyDescent="0.35">
      <c r="A560" t="s">
        <v>610</v>
      </c>
    </row>
    <row r="561" spans="1:1" x14ac:dyDescent="0.35">
      <c r="A561" t="s">
        <v>611</v>
      </c>
    </row>
    <row r="562" spans="1:1" x14ac:dyDescent="0.35">
      <c r="A562" t="s">
        <v>612</v>
      </c>
    </row>
    <row r="563" spans="1:1" x14ac:dyDescent="0.35">
      <c r="A563" t="s">
        <v>613</v>
      </c>
    </row>
    <row r="564" spans="1:1" x14ac:dyDescent="0.35">
      <c r="A564" t="s">
        <v>614</v>
      </c>
    </row>
    <row r="565" spans="1:1" x14ac:dyDescent="0.35">
      <c r="A565" t="s">
        <v>615</v>
      </c>
    </row>
    <row r="566" spans="1:1" x14ac:dyDescent="0.35">
      <c r="A566" t="s">
        <v>616</v>
      </c>
    </row>
    <row r="567" spans="1:1" x14ac:dyDescent="0.35">
      <c r="A567" t="s">
        <v>617</v>
      </c>
    </row>
    <row r="568" spans="1:1" x14ac:dyDescent="0.35">
      <c r="A568" t="s">
        <v>618</v>
      </c>
    </row>
    <row r="569" spans="1:1" x14ac:dyDescent="0.35">
      <c r="A569" t="s">
        <v>619</v>
      </c>
    </row>
    <row r="570" spans="1:1" x14ac:dyDescent="0.35">
      <c r="A570" t="s">
        <v>620</v>
      </c>
    </row>
    <row r="571" spans="1:1" x14ac:dyDescent="0.35">
      <c r="A571" t="s">
        <v>621</v>
      </c>
    </row>
    <row r="572" spans="1:1" x14ac:dyDescent="0.35">
      <c r="A572" t="s">
        <v>622</v>
      </c>
    </row>
    <row r="573" spans="1:1" x14ac:dyDescent="0.35">
      <c r="A573" t="s">
        <v>623</v>
      </c>
    </row>
    <row r="574" spans="1:1" x14ac:dyDescent="0.35">
      <c r="A574" t="s">
        <v>624</v>
      </c>
    </row>
    <row r="575" spans="1:1" x14ac:dyDescent="0.35">
      <c r="A575" t="s">
        <v>625</v>
      </c>
    </row>
    <row r="576" spans="1:1" x14ac:dyDescent="0.35">
      <c r="A576" t="s">
        <v>626</v>
      </c>
    </row>
    <row r="577" spans="1:1" x14ac:dyDescent="0.35">
      <c r="A577" t="s">
        <v>627</v>
      </c>
    </row>
    <row r="578" spans="1:1" x14ac:dyDescent="0.35">
      <c r="A578" t="s">
        <v>628</v>
      </c>
    </row>
    <row r="579" spans="1:1" x14ac:dyDescent="0.35">
      <c r="A579" t="s">
        <v>629</v>
      </c>
    </row>
    <row r="580" spans="1:1" x14ac:dyDescent="0.35">
      <c r="A580" t="s">
        <v>630</v>
      </c>
    </row>
    <row r="581" spans="1:1" x14ac:dyDescent="0.35">
      <c r="A581" t="s">
        <v>631</v>
      </c>
    </row>
    <row r="582" spans="1:1" x14ac:dyDescent="0.35">
      <c r="A582" t="s">
        <v>632</v>
      </c>
    </row>
    <row r="583" spans="1:1" x14ac:dyDescent="0.35">
      <c r="A583" t="s">
        <v>633</v>
      </c>
    </row>
    <row r="584" spans="1:1" x14ac:dyDescent="0.35">
      <c r="A584" t="s">
        <v>634</v>
      </c>
    </row>
    <row r="585" spans="1:1" x14ac:dyDescent="0.35">
      <c r="A585" t="s">
        <v>635</v>
      </c>
    </row>
    <row r="586" spans="1:1" x14ac:dyDescent="0.35">
      <c r="A586" t="s">
        <v>636</v>
      </c>
    </row>
    <row r="587" spans="1:1" x14ac:dyDescent="0.35">
      <c r="A587" t="s">
        <v>637</v>
      </c>
    </row>
    <row r="588" spans="1:1" x14ac:dyDescent="0.35">
      <c r="A588" t="s">
        <v>638</v>
      </c>
    </row>
    <row r="589" spans="1:1" x14ac:dyDescent="0.35">
      <c r="A589" t="s">
        <v>639</v>
      </c>
    </row>
    <row r="590" spans="1:1" x14ac:dyDescent="0.35">
      <c r="A590" t="s">
        <v>640</v>
      </c>
    </row>
    <row r="591" spans="1:1" x14ac:dyDescent="0.35">
      <c r="A591" t="s">
        <v>641</v>
      </c>
    </row>
    <row r="592" spans="1:1" x14ac:dyDescent="0.35">
      <c r="A592" t="s">
        <v>642</v>
      </c>
    </row>
    <row r="593" spans="1:1" x14ac:dyDescent="0.35">
      <c r="A593" t="s">
        <v>643</v>
      </c>
    </row>
    <row r="594" spans="1:1" x14ac:dyDescent="0.35">
      <c r="A594" t="s">
        <v>644</v>
      </c>
    </row>
    <row r="595" spans="1:1" x14ac:dyDescent="0.35">
      <c r="A595" t="s">
        <v>645</v>
      </c>
    </row>
    <row r="596" spans="1:1" x14ac:dyDescent="0.35">
      <c r="A596" t="s">
        <v>646</v>
      </c>
    </row>
    <row r="597" spans="1:1" x14ac:dyDescent="0.35">
      <c r="A597" t="s">
        <v>647</v>
      </c>
    </row>
    <row r="598" spans="1:1" x14ac:dyDescent="0.35">
      <c r="A598" t="s">
        <v>648</v>
      </c>
    </row>
    <row r="599" spans="1:1" x14ac:dyDescent="0.35">
      <c r="A599" t="s">
        <v>649</v>
      </c>
    </row>
    <row r="600" spans="1:1" x14ac:dyDescent="0.35">
      <c r="A600" t="s">
        <v>650</v>
      </c>
    </row>
    <row r="601" spans="1:1" x14ac:dyDescent="0.35">
      <c r="A601" t="s">
        <v>651</v>
      </c>
    </row>
    <row r="602" spans="1:1" x14ac:dyDescent="0.35">
      <c r="A602" t="s">
        <v>652</v>
      </c>
    </row>
    <row r="603" spans="1:1" x14ac:dyDescent="0.35">
      <c r="A603" t="s">
        <v>653</v>
      </c>
    </row>
    <row r="605" spans="1:1" x14ac:dyDescent="0.35">
      <c r="A605" t="s">
        <v>530</v>
      </c>
    </row>
    <row r="606" spans="1:1" x14ac:dyDescent="0.35">
      <c r="A606" t="s">
        <v>441</v>
      </c>
    </row>
    <row r="607" spans="1:1" x14ac:dyDescent="0.35">
      <c r="A607" t="s">
        <v>654</v>
      </c>
    </row>
    <row r="608" spans="1:1" x14ac:dyDescent="0.35">
      <c r="A608" t="s">
        <v>70</v>
      </c>
    </row>
    <row r="609" spans="1:3" x14ac:dyDescent="0.35">
      <c r="A609" t="s">
        <v>70</v>
      </c>
    </row>
    <row r="610" spans="1:3" x14ac:dyDescent="0.35">
      <c r="A610" t="s">
        <v>655</v>
      </c>
    </row>
    <row r="611" spans="1:3" x14ac:dyDescent="0.35">
      <c r="A611" t="s">
        <v>70</v>
      </c>
      <c r="C611" t="s">
        <v>656</v>
      </c>
    </row>
    <row r="612" spans="1:3" x14ac:dyDescent="0.35">
      <c r="A612" t="s">
        <v>70</v>
      </c>
    </row>
    <row r="613" spans="1:3" x14ac:dyDescent="0.35">
      <c r="A613" t="s">
        <v>70</v>
      </c>
    </row>
    <row r="614" spans="1:3" x14ac:dyDescent="0.35">
      <c r="A614" t="s">
        <v>489</v>
      </c>
    </row>
    <row r="615" spans="1:3" x14ac:dyDescent="0.35">
      <c r="A615" t="s">
        <v>657</v>
      </c>
    </row>
    <row r="616" spans="1:3" x14ac:dyDescent="0.35">
      <c r="A616" t="s">
        <v>658</v>
      </c>
    </row>
    <row r="617" spans="1:3" x14ac:dyDescent="0.35">
      <c r="A617" t="s">
        <v>659</v>
      </c>
    </row>
    <row r="618" spans="1:3" x14ac:dyDescent="0.35">
      <c r="A618" t="s">
        <v>70</v>
      </c>
    </row>
    <row r="619" spans="1:3" x14ac:dyDescent="0.35">
      <c r="A619" t="s">
        <v>660</v>
      </c>
    </row>
    <row r="620" spans="1:3" x14ac:dyDescent="0.35">
      <c r="A620" t="s">
        <v>661</v>
      </c>
    </row>
    <row r="621" spans="1:3" x14ac:dyDescent="0.35">
      <c r="A621" t="s">
        <v>662</v>
      </c>
    </row>
    <row r="622" spans="1:3" x14ac:dyDescent="0.35">
      <c r="A622" t="s">
        <v>663</v>
      </c>
    </row>
    <row r="623" spans="1:3" x14ac:dyDescent="0.35">
      <c r="A623" t="s">
        <v>70</v>
      </c>
    </row>
    <row r="624" spans="1:3" x14ac:dyDescent="0.35">
      <c r="A624" t="s">
        <v>664</v>
      </c>
    </row>
    <row r="625" spans="1:1" x14ac:dyDescent="0.35">
      <c r="A625" t="s">
        <v>665</v>
      </c>
    </row>
    <row r="626" spans="1:1" x14ac:dyDescent="0.35">
      <c r="A626" t="s">
        <v>666</v>
      </c>
    </row>
    <row r="627" spans="1:1" x14ac:dyDescent="0.35">
      <c r="A627" t="s">
        <v>667</v>
      </c>
    </row>
    <row r="628" spans="1:1" x14ac:dyDescent="0.35">
      <c r="A628" t="s">
        <v>70</v>
      </c>
    </row>
    <row r="629" spans="1:1" x14ac:dyDescent="0.35">
      <c r="A629" t="s">
        <v>668</v>
      </c>
    </row>
    <row r="630" spans="1:1" x14ac:dyDescent="0.35">
      <c r="A630" t="s">
        <v>669</v>
      </c>
    </row>
    <row r="631" spans="1:1" x14ac:dyDescent="0.35">
      <c r="A631" t="s">
        <v>670</v>
      </c>
    </row>
    <row r="632" spans="1:1" x14ac:dyDescent="0.35">
      <c r="A632" t="s">
        <v>671</v>
      </c>
    </row>
    <row r="633" spans="1:1" x14ac:dyDescent="0.35">
      <c r="A633" t="s">
        <v>672</v>
      </c>
    </row>
    <row r="634" spans="1:1" x14ac:dyDescent="0.35">
      <c r="A634" t="s">
        <v>673</v>
      </c>
    </row>
    <row r="635" spans="1:1" x14ac:dyDescent="0.35">
      <c r="A635" t="s">
        <v>70</v>
      </c>
    </row>
    <row r="636" spans="1:1" x14ac:dyDescent="0.35">
      <c r="A636" t="s">
        <v>674</v>
      </c>
    </row>
    <row r="637" spans="1:1" x14ac:dyDescent="0.35">
      <c r="A637" t="s">
        <v>675</v>
      </c>
    </row>
    <row r="638" spans="1:1" x14ac:dyDescent="0.35">
      <c r="A638" t="s">
        <v>670</v>
      </c>
    </row>
    <row r="639" spans="1:1" x14ac:dyDescent="0.35">
      <c r="A639" t="s">
        <v>676</v>
      </c>
    </row>
    <row r="640" spans="1:1" x14ac:dyDescent="0.35">
      <c r="A640" t="s">
        <v>677</v>
      </c>
    </row>
    <row r="641" spans="1:1" x14ac:dyDescent="0.35">
      <c r="A641" t="s">
        <v>678</v>
      </c>
    </row>
    <row r="642" spans="1:1" x14ac:dyDescent="0.35">
      <c r="A642" t="s">
        <v>70</v>
      </c>
    </row>
    <row r="643" spans="1:1" x14ac:dyDescent="0.35">
      <c r="A643" t="s">
        <v>679</v>
      </c>
    </row>
    <row r="644" spans="1:1" x14ac:dyDescent="0.35">
      <c r="A644" t="s">
        <v>680</v>
      </c>
    </row>
    <row r="645" spans="1:1" x14ac:dyDescent="0.35">
      <c r="A645" t="s">
        <v>681</v>
      </c>
    </row>
    <row r="646" spans="1:1" x14ac:dyDescent="0.35">
      <c r="A646" t="s">
        <v>682</v>
      </c>
    </row>
    <row r="647" spans="1:1" x14ac:dyDescent="0.35">
      <c r="A647" t="s">
        <v>683</v>
      </c>
    </row>
    <row r="648" spans="1:1" x14ac:dyDescent="0.35">
      <c r="A648" t="s">
        <v>684</v>
      </c>
    </row>
    <row r="649" spans="1:1" x14ac:dyDescent="0.35">
      <c r="A649" t="s">
        <v>70</v>
      </c>
    </row>
    <row r="650" spans="1:1" x14ac:dyDescent="0.35">
      <c r="A650" t="s">
        <v>441</v>
      </c>
    </row>
    <row r="651" spans="1:1" x14ac:dyDescent="0.35">
      <c r="A651" t="s">
        <v>685</v>
      </c>
    </row>
    <row r="652" spans="1:1" x14ac:dyDescent="0.35">
      <c r="A652" t="s">
        <v>661</v>
      </c>
    </row>
    <row r="653" spans="1:1" x14ac:dyDescent="0.35">
      <c r="A653" t="s">
        <v>686</v>
      </c>
    </row>
    <row r="654" spans="1:1" x14ac:dyDescent="0.35">
      <c r="A654" t="s">
        <v>70</v>
      </c>
    </row>
    <row r="655" spans="1:1" x14ac:dyDescent="0.35">
      <c r="A655" t="s">
        <v>687</v>
      </c>
    </row>
    <row r="656" spans="1:1" x14ac:dyDescent="0.35">
      <c r="A656" t="s">
        <v>688</v>
      </c>
    </row>
    <row r="657" spans="1:1" x14ac:dyDescent="0.35">
      <c r="A657" t="s">
        <v>69</v>
      </c>
    </row>
    <row r="658" spans="1:1" x14ac:dyDescent="0.35">
      <c r="A658" t="s">
        <v>689</v>
      </c>
    </row>
    <row r="659" spans="1:1" x14ac:dyDescent="0.35">
      <c r="A659" t="s">
        <v>690</v>
      </c>
    </row>
    <row r="660" spans="1:1" x14ac:dyDescent="0.35">
      <c r="A660" t="s">
        <v>691</v>
      </c>
    </row>
    <row r="662" spans="1:1" x14ac:dyDescent="0.35">
      <c r="A662" t="s">
        <v>69</v>
      </c>
    </row>
    <row r="663" spans="1:1" x14ac:dyDescent="0.35">
      <c r="A663" t="s">
        <v>692</v>
      </c>
    </row>
    <row r="664" spans="1:1" x14ac:dyDescent="0.35">
      <c r="A664" t="s">
        <v>70</v>
      </c>
    </row>
    <row r="665" spans="1:1" x14ac:dyDescent="0.35">
      <c r="A665" t="s">
        <v>693</v>
      </c>
    </row>
    <row r="666" spans="1:1" x14ac:dyDescent="0.35">
      <c r="A666" t="s">
        <v>661</v>
      </c>
    </row>
    <row r="667" spans="1:1" x14ac:dyDescent="0.35">
      <c r="A667" t="s">
        <v>694</v>
      </c>
    </row>
    <row r="668" spans="1:1" x14ac:dyDescent="0.35">
      <c r="A668" t="s">
        <v>70</v>
      </c>
    </row>
    <row r="669" spans="1:1" x14ac:dyDescent="0.35">
      <c r="A669" t="s">
        <v>695</v>
      </c>
    </row>
    <row r="670" spans="1:1" x14ac:dyDescent="0.35">
      <c r="A670" t="s">
        <v>696</v>
      </c>
    </row>
    <row r="671" spans="1:1" x14ac:dyDescent="0.35">
      <c r="A671" t="s">
        <v>697</v>
      </c>
    </row>
    <row r="672" spans="1:1" x14ac:dyDescent="0.35">
      <c r="A672" t="s">
        <v>698</v>
      </c>
    </row>
    <row r="673" spans="1:1" x14ac:dyDescent="0.35">
      <c r="A673" t="s">
        <v>699</v>
      </c>
    </row>
    <row r="674" spans="1:1" x14ac:dyDescent="0.35">
      <c r="A674" t="s">
        <v>700</v>
      </c>
    </row>
    <row r="675" spans="1:1" x14ac:dyDescent="0.35">
      <c r="A675" t="s">
        <v>70</v>
      </c>
    </row>
    <row r="676" spans="1:1" x14ac:dyDescent="0.35">
      <c r="A676" t="s">
        <v>701</v>
      </c>
    </row>
    <row r="677" spans="1:1" x14ac:dyDescent="0.35">
      <c r="A677" t="s">
        <v>702</v>
      </c>
    </row>
    <row r="678" spans="1:1" x14ac:dyDescent="0.35">
      <c r="A678" t="s">
        <v>69</v>
      </c>
    </row>
    <row r="679" spans="1:1" x14ac:dyDescent="0.35">
      <c r="A679" t="s">
        <v>703</v>
      </c>
    </row>
    <row r="681" spans="1:1" x14ac:dyDescent="0.35">
      <c r="A681" t="s">
        <v>69</v>
      </c>
    </row>
    <row r="682" spans="1:1" x14ac:dyDescent="0.35">
      <c r="A682" t="s">
        <v>704</v>
      </c>
    </row>
    <row r="683" spans="1:1" x14ac:dyDescent="0.35">
      <c r="A683" t="s">
        <v>70</v>
      </c>
    </row>
    <row r="684" spans="1:1" x14ac:dyDescent="0.35">
      <c r="A684" t="s">
        <v>705</v>
      </c>
    </row>
    <row r="685" spans="1:1" x14ac:dyDescent="0.35">
      <c r="A685" t="s">
        <v>706</v>
      </c>
    </row>
    <row r="686" spans="1:1" x14ac:dyDescent="0.35">
      <c r="A686" t="s">
        <v>707</v>
      </c>
    </row>
    <row r="687" spans="1:1" x14ac:dyDescent="0.35">
      <c r="A687" t="s">
        <v>708</v>
      </c>
    </row>
    <row r="688" spans="1:1" x14ac:dyDescent="0.35">
      <c r="A688" t="s">
        <v>709</v>
      </c>
    </row>
    <row r="689" spans="1:1" x14ac:dyDescent="0.35">
      <c r="A689" t="s">
        <v>710</v>
      </c>
    </row>
    <row r="690" spans="1:1" x14ac:dyDescent="0.35">
      <c r="A690" t="s">
        <v>711</v>
      </c>
    </row>
    <row r="691" spans="1:1" x14ac:dyDescent="0.35">
      <c r="A691" t="s">
        <v>70</v>
      </c>
    </row>
    <row r="692" spans="1:1" x14ac:dyDescent="0.35">
      <c r="A692" t="s">
        <v>712</v>
      </c>
    </row>
    <row r="693" spans="1:1" x14ac:dyDescent="0.35">
      <c r="A693" t="s">
        <v>713</v>
      </c>
    </row>
    <row r="694" spans="1:1" x14ac:dyDescent="0.35">
      <c r="A694" t="s">
        <v>69</v>
      </c>
    </row>
    <row r="695" spans="1:1" x14ac:dyDescent="0.35">
      <c r="A695" t="s">
        <v>714</v>
      </c>
    </row>
    <row r="697" spans="1:1" x14ac:dyDescent="0.35">
      <c r="A697" t="s">
        <v>69</v>
      </c>
    </row>
    <row r="698" spans="1:1" x14ac:dyDescent="0.35">
      <c r="A698" t="s">
        <v>715</v>
      </c>
    </row>
    <row r="699" spans="1:1" x14ac:dyDescent="0.35">
      <c r="A699" t="s">
        <v>70</v>
      </c>
    </row>
    <row r="700" spans="1:1" x14ac:dyDescent="0.35">
      <c r="A700" t="s">
        <v>716</v>
      </c>
    </row>
    <row r="701" spans="1:1" x14ac:dyDescent="0.35">
      <c r="A701" t="s">
        <v>717</v>
      </c>
    </row>
    <row r="702" spans="1:1" x14ac:dyDescent="0.35">
      <c r="A702" t="s">
        <v>718</v>
      </c>
    </row>
    <row r="703" spans="1:1" x14ac:dyDescent="0.35">
      <c r="A703" t="s">
        <v>70</v>
      </c>
    </row>
    <row r="704" spans="1:1" x14ac:dyDescent="0.35">
      <c r="A704" t="s">
        <v>489</v>
      </c>
    </row>
    <row r="705" spans="1:1" x14ac:dyDescent="0.35">
      <c r="A705" t="s">
        <v>657</v>
      </c>
    </row>
    <row r="706" spans="1:1" x14ac:dyDescent="0.35">
      <c r="A706" t="s">
        <v>658</v>
      </c>
    </row>
    <row r="707" spans="1:1" x14ac:dyDescent="0.35">
      <c r="A707" t="s">
        <v>659</v>
      </c>
    </row>
    <row r="708" spans="1:1" x14ac:dyDescent="0.35">
      <c r="A708" t="s">
        <v>70</v>
      </c>
    </row>
    <row r="709" spans="1:1" x14ac:dyDescent="0.35">
      <c r="A709" t="s">
        <v>719</v>
      </c>
    </row>
    <row r="710" spans="1:1" x14ac:dyDescent="0.35">
      <c r="A710" t="s">
        <v>720</v>
      </c>
    </row>
    <row r="711" spans="1:1" x14ac:dyDescent="0.35">
      <c r="A711" t="s">
        <v>70</v>
      </c>
    </row>
    <row r="712" spans="1:1" x14ac:dyDescent="0.35">
      <c r="A712" t="s">
        <v>721</v>
      </c>
    </row>
    <row r="713" spans="1:1" x14ac:dyDescent="0.35">
      <c r="A713" t="s">
        <v>444</v>
      </c>
    </row>
    <row r="714" spans="1:1" x14ac:dyDescent="0.35">
      <c r="A714" t="s">
        <v>722</v>
      </c>
    </row>
    <row r="715" spans="1:1" x14ac:dyDescent="0.35">
      <c r="A715" t="s">
        <v>723</v>
      </c>
    </row>
    <row r="716" spans="1:1" x14ac:dyDescent="0.35">
      <c r="A716" t="s">
        <v>724</v>
      </c>
    </row>
    <row r="717" spans="1:1" x14ac:dyDescent="0.35">
      <c r="A717" t="s">
        <v>70</v>
      </c>
    </row>
    <row r="718" spans="1:1" x14ac:dyDescent="0.35">
      <c r="A718" t="s">
        <v>660</v>
      </c>
    </row>
    <row r="719" spans="1:1" x14ac:dyDescent="0.35">
      <c r="A719" t="s">
        <v>661</v>
      </c>
    </row>
    <row r="720" spans="1:1" x14ac:dyDescent="0.35">
      <c r="A720" t="s">
        <v>662</v>
      </c>
    </row>
    <row r="721" spans="1:1" x14ac:dyDescent="0.35">
      <c r="A721" t="s">
        <v>663</v>
      </c>
    </row>
    <row r="722" spans="1:1" x14ac:dyDescent="0.35">
      <c r="A722" t="s">
        <v>70</v>
      </c>
    </row>
    <row r="723" spans="1:1" x14ac:dyDescent="0.35">
      <c r="A723" t="s">
        <v>725</v>
      </c>
    </row>
    <row r="724" spans="1:1" x14ac:dyDescent="0.35">
      <c r="A724" t="s">
        <v>726</v>
      </c>
    </row>
    <row r="725" spans="1:1" x14ac:dyDescent="0.35">
      <c r="A725" t="s">
        <v>70</v>
      </c>
    </row>
    <row r="726" spans="1:1" x14ac:dyDescent="0.35">
      <c r="A726" t="s">
        <v>727</v>
      </c>
    </row>
    <row r="727" spans="1:1" x14ac:dyDescent="0.35">
      <c r="A727" t="s">
        <v>728</v>
      </c>
    </row>
    <row r="728" spans="1:1" x14ac:dyDescent="0.35">
      <c r="A728" t="s">
        <v>729</v>
      </c>
    </row>
    <row r="729" spans="1:1" x14ac:dyDescent="0.35">
      <c r="A729" t="s">
        <v>441</v>
      </c>
    </row>
    <row r="730" spans="1:1" x14ac:dyDescent="0.35">
      <c r="A730" t="s">
        <v>730</v>
      </c>
    </row>
    <row r="731" spans="1:1" x14ac:dyDescent="0.35">
      <c r="A731" t="s">
        <v>731</v>
      </c>
    </row>
    <row r="732" spans="1:1" x14ac:dyDescent="0.35">
      <c r="A732" t="s">
        <v>69</v>
      </c>
    </row>
    <row r="733" spans="1:1" x14ac:dyDescent="0.35">
      <c r="A733" t="s">
        <v>732</v>
      </c>
    </row>
    <row r="736" spans="1:1" x14ac:dyDescent="0.35">
      <c r="A736" t="s">
        <v>69</v>
      </c>
    </row>
    <row r="737" spans="1:1" x14ac:dyDescent="0.35">
      <c r="A737" t="s">
        <v>70</v>
      </c>
    </row>
    <row r="738" spans="1:1" x14ac:dyDescent="0.35">
      <c r="A738" t="s">
        <v>733</v>
      </c>
    </row>
    <row r="739" spans="1:1" x14ac:dyDescent="0.35">
      <c r="A739" t="s">
        <v>70</v>
      </c>
    </row>
    <row r="740" spans="1:1" x14ac:dyDescent="0.35">
      <c r="A740" t="s">
        <v>734</v>
      </c>
    </row>
    <row r="741" spans="1:1" x14ac:dyDescent="0.35">
      <c r="A741" t="s">
        <v>70</v>
      </c>
    </row>
    <row r="742" spans="1:1" x14ac:dyDescent="0.35">
      <c r="A742" t="s">
        <v>735</v>
      </c>
    </row>
    <row r="743" spans="1:1" x14ac:dyDescent="0.35">
      <c r="A743" t="s">
        <v>70</v>
      </c>
    </row>
    <row r="744" spans="1:1" x14ac:dyDescent="0.35">
      <c r="A744" t="s">
        <v>736</v>
      </c>
    </row>
    <row r="745" spans="1:1" x14ac:dyDescent="0.35">
      <c r="A745" t="s">
        <v>737</v>
      </c>
    </row>
    <row r="746" spans="1:1" x14ac:dyDescent="0.35">
      <c r="A746" t="s">
        <v>69</v>
      </c>
    </row>
    <row r="747" spans="1:1" x14ac:dyDescent="0.35">
      <c r="A747" t="s">
        <v>738</v>
      </c>
    </row>
    <row r="748" spans="1:1" x14ac:dyDescent="0.35">
      <c r="A748" t="s">
        <v>739</v>
      </c>
    </row>
    <row r="749" spans="1:1" x14ac:dyDescent="0.35">
      <c r="A749" t="s">
        <v>740</v>
      </c>
    </row>
    <row r="750" spans="1:1" x14ac:dyDescent="0.35">
      <c r="A750" t="s">
        <v>741</v>
      </c>
    </row>
    <row r="751" spans="1:1" x14ac:dyDescent="0.35">
      <c r="A751" t="s">
        <v>742</v>
      </c>
    </row>
    <row r="752" spans="1:1" x14ac:dyDescent="0.35">
      <c r="A752" t="s">
        <v>743</v>
      </c>
    </row>
    <row r="753" spans="1:1" x14ac:dyDescent="0.35">
      <c r="A753" t="s">
        <v>744</v>
      </c>
    </row>
    <row r="754" spans="1:1" x14ac:dyDescent="0.35">
      <c r="A754" t="s">
        <v>745</v>
      </c>
    </row>
    <row r="755" spans="1:1" x14ac:dyDescent="0.35">
      <c r="A755" t="s">
        <v>746</v>
      </c>
    </row>
    <row r="756" spans="1:1" x14ac:dyDescent="0.35">
      <c r="A756" t="s">
        <v>747</v>
      </c>
    </row>
    <row r="757" spans="1:1" x14ac:dyDescent="0.35">
      <c r="A757" t="s">
        <v>748</v>
      </c>
    </row>
    <row r="758" spans="1:1" x14ac:dyDescent="0.35">
      <c r="A758" t="s">
        <v>749</v>
      </c>
    </row>
    <row r="759" spans="1:1" x14ac:dyDescent="0.35">
      <c r="A759" t="s">
        <v>750</v>
      </c>
    </row>
    <row r="760" spans="1:1" x14ac:dyDescent="0.35">
      <c r="A760" t="s">
        <v>751</v>
      </c>
    </row>
    <row r="761" spans="1:1" x14ac:dyDescent="0.35">
      <c r="A761" t="s">
        <v>752</v>
      </c>
    </row>
    <row r="762" spans="1:1" x14ac:dyDescent="0.35">
      <c r="A762" t="s">
        <v>753</v>
      </c>
    </row>
    <row r="763" spans="1:1" x14ac:dyDescent="0.35">
      <c r="A763" t="s">
        <v>754</v>
      </c>
    </row>
    <row r="764" spans="1:1" x14ac:dyDescent="0.35">
      <c r="A764" t="s">
        <v>755</v>
      </c>
    </row>
    <row r="765" spans="1:1" x14ac:dyDescent="0.35">
      <c r="A765" t="s">
        <v>756</v>
      </c>
    </row>
    <row r="766" spans="1:1" x14ac:dyDescent="0.35">
      <c r="A766" t="s">
        <v>757</v>
      </c>
    </row>
    <row r="767" spans="1:1" x14ac:dyDescent="0.35">
      <c r="A767" t="s">
        <v>758</v>
      </c>
    </row>
    <row r="768" spans="1:1" x14ac:dyDescent="0.35">
      <c r="A768" t="s">
        <v>759</v>
      </c>
    </row>
    <row r="769" spans="1:1" x14ac:dyDescent="0.35">
      <c r="A769" t="s">
        <v>760</v>
      </c>
    </row>
    <row r="770" spans="1:1" x14ac:dyDescent="0.35">
      <c r="A770" t="s">
        <v>761</v>
      </c>
    </row>
    <row r="771" spans="1:1" x14ac:dyDescent="0.35">
      <c r="A771" t="s">
        <v>762</v>
      </c>
    </row>
    <row r="772" spans="1:1" x14ac:dyDescent="0.35">
      <c r="A772" t="s">
        <v>763</v>
      </c>
    </row>
    <row r="773" spans="1:1" x14ac:dyDescent="0.35">
      <c r="A773" t="s">
        <v>764</v>
      </c>
    </row>
    <row r="774" spans="1:1" x14ac:dyDescent="0.35">
      <c r="A774" t="s">
        <v>765</v>
      </c>
    </row>
    <row r="775" spans="1:1" x14ac:dyDescent="0.35">
      <c r="A775" t="s">
        <v>766</v>
      </c>
    </row>
    <row r="776" spans="1:1" x14ac:dyDescent="0.35">
      <c r="A776" t="s">
        <v>767</v>
      </c>
    </row>
    <row r="777" spans="1:1" x14ac:dyDescent="0.35">
      <c r="A777" t="s">
        <v>768</v>
      </c>
    </row>
    <row r="778" spans="1:1" x14ac:dyDescent="0.35">
      <c r="A778" t="s">
        <v>769</v>
      </c>
    </row>
    <row r="779" spans="1:1" x14ac:dyDescent="0.35">
      <c r="A779" t="s">
        <v>770</v>
      </c>
    </row>
    <row r="780" spans="1:1" x14ac:dyDescent="0.35">
      <c r="A780" t="s">
        <v>771</v>
      </c>
    </row>
    <row r="781" spans="1:1" x14ac:dyDescent="0.35">
      <c r="A781" t="s">
        <v>772</v>
      </c>
    </row>
    <row r="782" spans="1:1" x14ac:dyDescent="0.35">
      <c r="A782" t="s">
        <v>773</v>
      </c>
    </row>
    <row r="783" spans="1:1" x14ac:dyDescent="0.35">
      <c r="A783" t="s">
        <v>774</v>
      </c>
    </row>
    <row r="784" spans="1:1" x14ac:dyDescent="0.35">
      <c r="A784" t="s">
        <v>775</v>
      </c>
    </row>
    <row r="785" spans="1:1" x14ac:dyDescent="0.35">
      <c r="A785" t="s">
        <v>776</v>
      </c>
    </row>
    <row r="786" spans="1:1" x14ac:dyDescent="0.35">
      <c r="A786" t="s">
        <v>777</v>
      </c>
    </row>
    <row r="787" spans="1:1" x14ac:dyDescent="0.35">
      <c r="A787" t="s">
        <v>778</v>
      </c>
    </row>
    <row r="788" spans="1:1" x14ac:dyDescent="0.35">
      <c r="A788" t="s">
        <v>779</v>
      </c>
    </row>
    <row r="789" spans="1:1" x14ac:dyDescent="0.35">
      <c r="A789" t="s">
        <v>780</v>
      </c>
    </row>
    <row r="790" spans="1:1" x14ac:dyDescent="0.35">
      <c r="A790" t="s">
        <v>781</v>
      </c>
    </row>
    <row r="791" spans="1:1" x14ac:dyDescent="0.35">
      <c r="A791" t="s">
        <v>782</v>
      </c>
    </row>
    <row r="792" spans="1:1" x14ac:dyDescent="0.35">
      <c r="A792" t="s">
        <v>783</v>
      </c>
    </row>
    <row r="793" spans="1:1" x14ac:dyDescent="0.35">
      <c r="A793" t="s">
        <v>784</v>
      </c>
    </row>
    <row r="794" spans="1:1" x14ac:dyDescent="0.35">
      <c r="A794" t="s">
        <v>785</v>
      </c>
    </row>
    <row r="795" spans="1:1" x14ac:dyDescent="0.35">
      <c r="A795" t="s">
        <v>786</v>
      </c>
    </row>
    <row r="796" spans="1:1" x14ac:dyDescent="0.35">
      <c r="A796" t="s">
        <v>787</v>
      </c>
    </row>
    <row r="797" spans="1:1" x14ac:dyDescent="0.35">
      <c r="A797" t="s">
        <v>788</v>
      </c>
    </row>
    <row r="798" spans="1:1" x14ac:dyDescent="0.35">
      <c r="A798" t="s">
        <v>789</v>
      </c>
    </row>
    <row r="799" spans="1:1" x14ac:dyDescent="0.35">
      <c r="A799" t="s">
        <v>790</v>
      </c>
    </row>
    <row r="800" spans="1:1" x14ac:dyDescent="0.35">
      <c r="A800" t="s">
        <v>791</v>
      </c>
    </row>
    <row r="801" spans="1:1" x14ac:dyDescent="0.35">
      <c r="A801" t="s">
        <v>792</v>
      </c>
    </row>
    <row r="802" spans="1:1" x14ac:dyDescent="0.35">
      <c r="A802" t="s">
        <v>793</v>
      </c>
    </row>
    <row r="803" spans="1:1" x14ac:dyDescent="0.35">
      <c r="A803" t="s">
        <v>794</v>
      </c>
    </row>
    <row r="804" spans="1:1" x14ac:dyDescent="0.35">
      <c r="A804" t="s">
        <v>795</v>
      </c>
    </row>
    <row r="805" spans="1:1" x14ac:dyDescent="0.35">
      <c r="A805" t="s">
        <v>796</v>
      </c>
    </row>
    <row r="806" spans="1:1" x14ac:dyDescent="0.35">
      <c r="A806" t="s">
        <v>797</v>
      </c>
    </row>
    <row r="807" spans="1:1" x14ac:dyDescent="0.35">
      <c r="A807" t="s">
        <v>798</v>
      </c>
    </row>
    <row r="808" spans="1:1" x14ac:dyDescent="0.35">
      <c r="A808" t="s">
        <v>799</v>
      </c>
    </row>
    <row r="809" spans="1:1" x14ac:dyDescent="0.35">
      <c r="A809" t="s">
        <v>800</v>
      </c>
    </row>
    <row r="810" spans="1:1" x14ac:dyDescent="0.35">
      <c r="A810" t="s">
        <v>801</v>
      </c>
    </row>
    <row r="811" spans="1:1" x14ac:dyDescent="0.35">
      <c r="A811" t="s">
        <v>802</v>
      </c>
    </row>
    <row r="812" spans="1:1" x14ac:dyDescent="0.35">
      <c r="A812" t="s">
        <v>803</v>
      </c>
    </row>
    <row r="813" spans="1:1" x14ac:dyDescent="0.35">
      <c r="A813" t="s">
        <v>804</v>
      </c>
    </row>
    <row r="814" spans="1:1" x14ac:dyDescent="0.35">
      <c r="A814" t="s">
        <v>805</v>
      </c>
    </row>
    <row r="815" spans="1:1" x14ac:dyDescent="0.35">
      <c r="A815" t="s">
        <v>806</v>
      </c>
    </row>
    <row r="816" spans="1:1" x14ac:dyDescent="0.35">
      <c r="A816" t="s">
        <v>807</v>
      </c>
    </row>
    <row r="817" spans="1:1" x14ac:dyDescent="0.35">
      <c r="A817" t="s">
        <v>808</v>
      </c>
    </row>
    <row r="818" spans="1:1" x14ac:dyDescent="0.35">
      <c r="A818" t="s">
        <v>809</v>
      </c>
    </row>
    <row r="819" spans="1:1" x14ac:dyDescent="0.35">
      <c r="A819" t="s">
        <v>810</v>
      </c>
    </row>
    <row r="820" spans="1:1" x14ac:dyDescent="0.35">
      <c r="A820" t="s">
        <v>811</v>
      </c>
    </row>
    <row r="821" spans="1:1" x14ac:dyDescent="0.35">
      <c r="A821" t="s">
        <v>812</v>
      </c>
    </row>
    <row r="822" spans="1:1" x14ac:dyDescent="0.35">
      <c r="A822" t="s">
        <v>813</v>
      </c>
    </row>
    <row r="823" spans="1:1" x14ac:dyDescent="0.35">
      <c r="A823" t="s">
        <v>814</v>
      </c>
    </row>
    <row r="824" spans="1:1" x14ac:dyDescent="0.35">
      <c r="A824" t="s">
        <v>815</v>
      </c>
    </row>
    <row r="825" spans="1:1" x14ac:dyDescent="0.35">
      <c r="A825" t="s">
        <v>816</v>
      </c>
    </row>
    <row r="826" spans="1:1" x14ac:dyDescent="0.35">
      <c r="A826" t="s">
        <v>817</v>
      </c>
    </row>
    <row r="827" spans="1:1" x14ac:dyDescent="0.35">
      <c r="A827" t="s">
        <v>818</v>
      </c>
    </row>
    <row r="828" spans="1:1" x14ac:dyDescent="0.35">
      <c r="A828" t="s">
        <v>819</v>
      </c>
    </row>
    <row r="829" spans="1:1" x14ac:dyDescent="0.35">
      <c r="A829" t="s">
        <v>820</v>
      </c>
    </row>
    <row r="830" spans="1:1" x14ac:dyDescent="0.35">
      <c r="A830" t="s">
        <v>821</v>
      </c>
    </row>
    <row r="831" spans="1:1" x14ac:dyDescent="0.35">
      <c r="A831" t="s">
        <v>822</v>
      </c>
    </row>
    <row r="832" spans="1:1" x14ac:dyDescent="0.35">
      <c r="A832" t="s">
        <v>823</v>
      </c>
    </row>
    <row r="833" spans="1:1" x14ac:dyDescent="0.35">
      <c r="A833" t="s">
        <v>824</v>
      </c>
    </row>
    <row r="834" spans="1:1" x14ac:dyDescent="0.35">
      <c r="A834" t="s">
        <v>825</v>
      </c>
    </row>
    <row r="835" spans="1:1" x14ac:dyDescent="0.35">
      <c r="A835" t="s">
        <v>826</v>
      </c>
    </row>
    <row r="836" spans="1:1" x14ac:dyDescent="0.35">
      <c r="A836" t="s">
        <v>827</v>
      </c>
    </row>
    <row r="837" spans="1:1" x14ac:dyDescent="0.35">
      <c r="A837" t="s">
        <v>828</v>
      </c>
    </row>
    <row r="838" spans="1:1" x14ac:dyDescent="0.35">
      <c r="A838" t="s">
        <v>829</v>
      </c>
    </row>
    <row r="839" spans="1:1" x14ac:dyDescent="0.35">
      <c r="A839" t="s">
        <v>830</v>
      </c>
    </row>
    <row r="840" spans="1:1" x14ac:dyDescent="0.35">
      <c r="A840" t="s">
        <v>831</v>
      </c>
    </row>
    <row r="841" spans="1:1" x14ac:dyDescent="0.35">
      <c r="A841" t="s">
        <v>832</v>
      </c>
    </row>
    <row r="842" spans="1:1" x14ac:dyDescent="0.35">
      <c r="A842" t="s">
        <v>833</v>
      </c>
    </row>
    <row r="843" spans="1:1" x14ac:dyDescent="0.35">
      <c r="A843" t="s">
        <v>834</v>
      </c>
    </row>
    <row r="844" spans="1:1" x14ac:dyDescent="0.35">
      <c r="A844" t="s">
        <v>835</v>
      </c>
    </row>
    <row r="845" spans="1:1" x14ac:dyDescent="0.35">
      <c r="A845" t="s">
        <v>836</v>
      </c>
    </row>
    <row r="846" spans="1:1" x14ac:dyDescent="0.35">
      <c r="A846" t="s">
        <v>837</v>
      </c>
    </row>
    <row r="847" spans="1:1" x14ac:dyDescent="0.35">
      <c r="A847" t="s">
        <v>838</v>
      </c>
    </row>
    <row r="848" spans="1:1" x14ac:dyDescent="0.35">
      <c r="A848" t="s">
        <v>839</v>
      </c>
    </row>
    <row r="849" spans="1:1" x14ac:dyDescent="0.35">
      <c r="A849" t="s">
        <v>840</v>
      </c>
    </row>
    <row r="850" spans="1:1" x14ac:dyDescent="0.35">
      <c r="A850" t="s">
        <v>841</v>
      </c>
    </row>
    <row r="851" spans="1:1" x14ac:dyDescent="0.35">
      <c r="A851" t="s">
        <v>842</v>
      </c>
    </row>
    <row r="852" spans="1:1" x14ac:dyDescent="0.35">
      <c r="A852" t="s">
        <v>843</v>
      </c>
    </row>
    <row r="853" spans="1:1" x14ac:dyDescent="0.35">
      <c r="A853" t="s">
        <v>844</v>
      </c>
    </row>
    <row r="854" spans="1:1" x14ac:dyDescent="0.35">
      <c r="A854" t="s">
        <v>845</v>
      </c>
    </row>
    <row r="855" spans="1:1" x14ac:dyDescent="0.35">
      <c r="A855" t="s">
        <v>846</v>
      </c>
    </row>
    <row r="856" spans="1:1" x14ac:dyDescent="0.35">
      <c r="A856" t="s">
        <v>847</v>
      </c>
    </row>
    <row r="857" spans="1:1" x14ac:dyDescent="0.35">
      <c r="A857" t="s">
        <v>848</v>
      </c>
    </row>
    <row r="858" spans="1:1" x14ac:dyDescent="0.35">
      <c r="A858" t="s">
        <v>849</v>
      </c>
    </row>
    <row r="859" spans="1:1" x14ac:dyDescent="0.35">
      <c r="A859" t="s">
        <v>850</v>
      </c>
    </row>
    <row r="860" spans="1:1" x14ac:dyDescent="0.35">
      <c r="A860" t="s">
        <v>851</v>
      </c>
    </row>
    <row r="861" spans="1:1" x14ac:dyDescent="0.35">
      <c r="A861" t="s">
        <v>852</v>
      </c>
    </row>
    <row r="862" spans="1:1" x14ac:dyDescent="0.35">
      <c r="A862" t="s">
        <v>853</v>
      </c>
    </row>
    <row r="863" spans="1:1" x14ac:dyDescent="0.35">
      <c r="A863" t="s">
        <v>854</v>
      </c>
    </row>
    <row r="864" spans="1:1" x14ac:dyDescent="0.35">
      <c r="A864" t="s">
        <v>855</v>
      </c>
    </row>
    <row r="865" spans="1:1" x14ac:dyDescent="0.35">
      <c r="A865" t="s">
        <v>856</v>
      </c>
    </row>
    <row r="866" spans="1:1" x14ac:dyDescent="0.35">
      <c r="A866" t="s">
        <v>857</v>
      </c>
    </row>
    <row r="867" spans="1:1" x14ac:dyDescent="0.35">
      <c r="A867" t="s">
        <v>858</v>
      </c>
    </row>
    <row r="868" spans="1:1" x14ac:dyDescent="0.35">
      <c r="A868" t="s">
        <v>859</v>
      </c>
    </row>
    <row r="869" spans="1:1" x14ac:dyDescent="0.35">
      <c r="A869" t="s">
        <v>860</v>
      </c>
    </row>
    <row r="871" spans="1:1" x14ac:dyDescent="0.35">
      <c r="A871" t="s">
        <v>69</v>
      </c>
    </row>
    <row r="872" spans="1:1" x14ac:dyDescent="0.35">
      <c r="A872" t="s">
        <v>70</v>
      </c>
    </row>
    <row r="873" spans="1:1" x14ac:dyDescent="0.35">
      <c r="A873" t="s">
        <v>861</v>
      </c>
    </row>
    <row r="874" spans="1:1" x14ac:dyDescent="0.35">
      <c r="A874" t="s">
        <v>70</v>
      </c>
    </row>
    <row r="875" spans="1:1" x14ac:dyDescent="0.35">
      <c r="A875" t="s">
        <v>862</v>
      </c>
    </row>
    <row r="876" spans="1:1" x14ac:dyDescent="0.35">
      <c r="A876" t="s">
        <v>70</v>
      </c>
    </row>
    <row r="877" spans="1:1" x14ac:dyDescent="0.35">
      <c r="A877" t="s">
        <v>863</v>
      </c>
    </row>
    <row r="878" spans="1:1" x14ac:dyDescent="0.35">
      <c r="A878" t="s">
        <v>864</v>
      </c>
    </row>
    <row r="879" spans="1:1" x14ac:dyDescent="0.35">
      <c r="A879" t="s">
        <v>69</v>
      </c>
    </row>
    <row r="880" spans="1:1" x14ac:dyDescent="0.35">
      <c r="A880" t="s">
        <v>865</v>
      </c>
    </row>
    <row r="882" spans="1:1" x14ac:dyDescent="0.35">
      <c r="A882" t="s">
        <v>69</v>
      </c>
    </row>
    <row r="883" spans="1:1" x14ac:dyDescent="0.35">
      <c r="A883" t="s">
        <v>70</v>
      </c>
    </row>
    <row r="884" spans="1:1" x14ac:dyDescent="0.35">
      <c r="A884" t="s">
        <v>861</v>
      </c>
    </row>
    <row r="885" spans="1:1" x14ac:dyDescent="0.35">
      <c r="A885" t="s">
        <v>70</v>
      </c>
    </row>
    <row r="886" spans="1:1" x14ac:dyDescent="0.35">
      <c r="A886" t="s">
        <v>866</v>
      </c>
    </row>
    <row r="887" spans="1:1" x14ac:dyDescent="0.35">
      <c r="A887" t="s">
        <v>867</v>
      </c>
    </row>
    <row r="888" spans="1:1" x14ac:dyDescent="0.35">
      <c r="A888" t="s">
        <v>70</v>
      </c>
    </row>
    <row r="889" spans="1:1" x14ac:dyDescent="0.35">
      <c r="A889" t="s">
        <v>868</v>
      </c>
    </row>
    <row r="890" spans="1:1" x14ac:dyDescent="0.35">
      <c r="A890" t="s">
        <v>869</v>
      </c>
    </row>
    <row r="891" spans="1:1" x14ac:dyDescent="0.35">
      <c r="A891" t="s">
        <v>69</v>
      </c>
    </row>
    <row r="892" spans="1:1" x14ac:dyDescent="0.35">
      <c r="A892" t="s">
        <v>870</v>
      </c>
    </row>
    <row r="894" spans="1:1" x14ac:dyDescent="0.35">
      <c r="A894" t="s">
        <v>69</v>
      </c>
    </row>
    <row r="895" spans="1:1" x14ac:dyDescent="0.35">
      <c r="A895" t="s">
        <v>70</v>
      </c>
    </row>
    <row r="896" spans="1:1" x14ac:dyDescent="0.35">
      <c r="A896" t="s">
        <v>871</v>
      </c>
    </row>
    <row r="897" spans="1:1" x14ac:dyDescent="0.35">
      <c r="A897" t="s">
        <v>70</v>
      </c>
    </row>
    <row r="898" spans="1:1" x14ac:dyDescent="0.35">
      <c r="A898" t="s">
        <v>872</v>
      </c>
    </row>
    <row r="899" spans="1:1" x14ac:dyDescent="0.35">
      <c r="A899" t="s">
        <v>873</v>
      </c>
    </row>
    <row r="900" spans="1:1" x14ac:dyDescent="0.35">
      <c r="A900" t="s">
        <v>70</v>
      </c>
    </row>
    <row r="901" spans="1:1" x14ac:dyDescent="0.35">
      <c r="A901" t="s">
        <v>69</v>
      </c>
    </row>
    <row r="902" spans="1:1" x14ac:dyDescent="0.35">
      <c r="A902" t="s">
        <v>874</v>
      </c>
    </row>
    <row r="903" spans="1:1" x14ac:dyDescent="0.35">
      <c r="A903" t="s">
        <v>875</v>
      </c>
    </row>
    <row r="904" spans="1:1" x14ac:dyDescent="0.35">
      <c r="A904" t="s">
        <v>876</v>
      </c>
    </row>
    <row r="906" spans="1:1" x14ac:dyDescent="0.35">
      <c r="A906" t="s">
        <v>69</v>
      </c>
    </row>
    <row r="907" spans="1:1" x14ac:dyDescent="0.35">
      <c r="A907" t="s">
        <v>70</v>
      </c>
    </row>
    <row r="908" spans="1:1" x14ac:dyDescent="0.35">
      <c r="A908" t="s">
        <v>877</v>
      </c>
    </row>
    <row r="909" spans="1:1" x14ac:dyDescent="0.35">
      <c r="A909" t="s">
        <v>70</v>
      </c>
    </row>
    <row r="910" spans="1:1" x14ac:dyDescent="0.35">
      <c r="A910" t="s">
        <v>878</v>
      </c>
    </row>
    <row r="911" spans="1:1" x14ac:dyDescent="0.35">
      <c r="A911" t="s">
        <v>879</v>
      </c>
    </row>
    <row r="912" spans="1:1" x14ac:dyDescent="0.35">
      <c r="A912" t="s">
        <v>70</v>
      </c>
    </row>
    <row r="913" spans="1:1" x14ac:dyDescent="0.35">
      <c r="A913" t="s">
        <v>69</v>
      </c>
    </row>
    <row r="914" spans="1:1" x14ac:dyDescent="0.35">
      <c r="A914" t="s">
        <v>880</v>
      </c>
    </row>
    <row r="915" spans="1:1" x14ac:dyDescent="0.35">
      <c r="A915" t="s">
        <v>881</v>
      </c>
    </row>
    <row r="917" spans="1:1" x14ac:dyDescent="0.35">
      <c r="A917" t="s">
        <v>69</v>
      </c>
    </row>
    <row r="918" spans="1:1" x14ac:dyDescent="0.35">
      <c r="A918" t="s">
        <v>70</v>
      </c>
    </row>
    <row r="919" spans="1:1" x14ac:dyDescent="0.35">
      <c r="A919" t="s">
        <v>882</v>
      </c>
    </row>
    <row r="920" spans="1:1" x14ac:dyDescent="0.35">
      <c r="A920" t="s">
        <v>70</v>
      </c>
    </row>
    <row r="921" spans="1:1" x14ac:dyDescent="0.35">
      <c r="A921" t="s">
        <v>883</v>
      </c>
    </row>
    <row r="922" spans="1:1" x14ac:dyDescent="0.35">
      <c r="A922" t="s">
        <v>70</v>
      </c>
    </row>
    <row r="923" spans="1:1" x14ac:dyDescent="0.35">
      <c r="A923" t="s">
        <v>884</v>
      </c>
    </row>
    <row r="924" spans="1:1" x14ac:dyDescent="0.35">
      <c r="A924" t="s">
        <v>885</v>
      </c>
    </row>
    <row r="925" spans="1:1" x14ac:dyDescent="0.35">
      <c r="A925" t="s">
        <v>70</v>
      </c>
    </row>
    <row r="926" spans="1:1" x14ac:dyDescent="0.35">
      <c r="A926" t="s">
        <v>69</v>
      </c>
    </row>
    <row r="927" spans="1:1" x14ac:dyDescent="0.35">
      <c r="A927" t="s">
        <v>886</v>
      </c>
    </row>
    <row r="929" spans="1:1" x14ac:dyDescent="0.35">
      <c r="A929" t="s">
        <v>69</v>
      </c>
    </row>
    <row r="930" spans="1:1" x14ac:dyDescent="0.35">
      <c r="A930" t="s">
        <v>70</v>
      </c>
    </row>
    <row r="931" spans="1:1" x14ac:dyDescent="0.35">
      <c r="A931" t="s">
        <v>887</v>
      </c>
    </row>
    <row r="932" spans="1:1" x14ac:dyDescent="0.35">
      <c r="A932" t="s">
        <v>70</v>
      </c>
    </row>
    <row r="933" spans="1:1" x14ac:dyDescent="0.35">
      <c r="A933" t="s">
        <v>888</v>
      </c>
    </row>
    <row r="934" spans="1:1" x14ac:dyDescent="0.35">
      <c r="A934" t="s">
        <v>70</v>
      </c>
    </row>
    <row r="935" spans="1:1" x14ac:dyDescent="0.35">
      <c r="A935" t="s">
        <v>889</v>
      </c>
    </row>
    <row r="936" spans="1:1" x14ac:dyDescent="0.35">
      <c r="A936" t="s">
        <v>890</v>
      </c>
    </row>
    <row r="937" spans="1:1" x14ac:dyDescent="0.35">
      <c r="A937" t="s">
        <v>70</v>
      </c>
    </row>
    <row r="938" spans="1:1" x14ac:dyDescent="0.35">
      <c r="A938" t="s">
        <v>69</v>
      </c>
    </row>
    <row r="939" spans="1:1" x14ac:dyDescent="0.35">
      <c r="A939" t="s">
        <v>891</v>
      </c>
    </row>
    <row r="941" spans="1:1" x14ac:dyDescent="0.35">
      <c r="A941" t="s">
        <v>69</v>
      </c>
    </row>
    <row r="942" spans="1:1" x14ac:dyDescent="0.35">
      <c r="A942" t="s">
        <v>70</v>
      </c>
    </row>
    <row r="943" spans="1:1" x14ac:dyDescent="0.35">
      <c r="A943" t="s">
        <v>892</v>
      </c>
    </row>
    <row r="944" spans="1:1" x14ac:dyDescent="0.35">
      <c r="A944" t="s">
        <v>70</v>
      </c>
    </row>
    <row r="945" spans="1:1" x14ac:dyDescent="0.35">
      <c r="A945" t="s">
        <v>893</v>
      </c>
    </row>
    <row r="946" spans="1:1" x14ac:dyDescent="0.35">
      <c r="A946" t="s">
        <v>70</v>
      </c>
    </row>
    <row r="947" spans="1:1" x14ac:dyDescent="0.35">
      <c r="A947" t="s">
        <v>894</v>
      </c>
    </row>
    <row r="948" spans="1:1" x14ac:dyDescent="0.35">
      <c r="A948" t="s">
        <v>895</v>
      </c>
    </row>
    <row r="949" spans="1:1" x14ac:dyDescent="0.35">
      <c r="A949" t="s">
        <v>70</v>
      </c>
    </row>
    <row r="950" spans="1:1" x14ac:dyDescent="0.35">
      <c r="A950" t="s">
        <v>69</v>
      </c>
    </row>
    <row r="951" spans="1:1" x14ac:dyDescent="0.35">
      <c r="A951" t="s">
        <v>896</v>
      </c>
    </row>
    <row r="953" spans="1:1" x14ac:dyDescent="0.35">
      <c r="A953" t="s">
        <v>69</v>
      </c>
    </row>
    <row r="954" spans="1:1" x14ac:dyDescent="0.35">
      <c r="A954" t="s">
        <v>70</v>
      </c>
    </row>
    <row r="955" spans="1:1" x14ac:dyDescent="0.35">
      <c r="A955" t="s">
        <v>897</v>
      </c>
    </row>
    <row r="956" spans="1:1" x14ac:dyDescent="0.35">
      <c r="A956" t="s">
        <v>70</v>
      </c>
    </row>
    <row r="957" spans="1:1" x14ac:dyDescent="0.35">
      <c r="A957" t="s">
        <v>898</v>
      </c>
    </row>
    <row r="958" spans="1:1" x14ac:dyDescent="0.35">
      <c r="A958" t="s">
        <v>70</v>
      </c>
    </row>
    <row r="959" spans="1:1" x14ac:dyDescent="0.35">
      <c r="A959" t="s">
        <v>899</v>
      </c>
    </row>
    <row r="960" spans="1:1" x14ac:dyDescent="0.35">
      <c r="A960" t="s">
        <v>900</v>
      </c>
    </row>
    <row r="961" spans="1:1" x14ac:dyDescent="0.35">
      <c r="A961" t="s">
        <v>70</v>
      </c>
    </row>
    <row r="962" spans="1:1" x14ac:dyDescent="0.35">
      <c r="A962" t="s">
        <v>69</v>
      </c>
    </row>
    <row r="963" spans="1:1" x14ac:dyDescent="0.35">
      <c r="A963" t="s">
        <v>901</v>
      </c>
    </row>
    <row r="965" spans="1:1" x14ac:dyDescent="0.35">
      <c r="A965" t="s">
        <v>69</v>
      </c>
    </row>
    <row r="966" spans="1:1" x14ac:dyDescent="0.35">
      <c r="A966" t="s">
        <v>70</v>
      </c>
    </row>
    <row r="967" spans="1:1" x14ac:dyDescent="0.35">
      <c r="A967" t="s">
        <v>902</v>
      </c>
    </row>
    <row r="968" spans="1:1" x14ac:dyDescent="0.35">
      <c r="A968" t="s">
        <v>70</v>
      </c>
    </row>
    <row r="969" spans="1:1" x14ac:dyDescent="0.35">
      <c r="A969" t="s">
        <v>903</v>
      </c>
    </row>
    <row r="970" spans="1:1" x14ac:dyDescent="0.35">
      <c r="A970" t="s">
        <v>70</v>
      </c>
    </row>
    <row r="971" spans="1:1" x14ac:dyDescent="0.35">
      <c r="A971" t="s">
        <v>904</v>
      </c>
    </row>
    <row r="972" spans="1:1" x14ac:dyDescent="0.35">
      <c r="A972" t="s">
        <v>905</v>
      </c>
    </row>
    <row r="973" spans="1:1" x14ac:dyDescent="0.35">
      <c r="A973" t="s">
        <v>70</v>
      </c>
    </row>
    <row r="974" spans="1:1" x14ac:dyDescent="0.35">
      <c r="A974" t="s">
        <v>69</v>
      </c>
    </row>
    <row r="975" spans="1:1" x14ac:dyDescent="0.35">
      <c r="A975" t="s">
        <v>906</v>
      </c>
    </row>
    <row r="977" spans="1:1" x14ac:dyDescent="0.35">
      <c r="A977" t="s">
        <v>69</v>
      </c>
    </row>
    <row r="978" spans="1:1" x14ac:dyDescent="0.35">
      <c r="A978" t="s">
        <v>70</v>
      </c>
    </row>
    <row r="979" spans="1:1" x14ac:dyDescent="0.35">
      <c r="A979" t="s">
        <v>907</v>
      </c>
    </row>
    <row r="980" spans="1:1" x14ac:dyDescent="0.35">
      <c r="A980" t="s">
        <v>70</v>
      </c>
    </row>
    <row r="981" spans="1:1" x14ac:dyDescent="0.35">
      <c r="A981" t="s">
        <v>908</v>
      </c>
    </row>
    <row r="982" spans="1:1" x14ac:dyDescent="0.35">
      <c r="A982" t="s">
        <v>70</v>
      </c>
    </row>
    <row r="983" spans="1:1" x14ac:dyDescent="0.35">
      <c r="A983" t="s">
        <v>909</v>
      </c>
    </row>
    <row r="984" spans="1:1" x14ac:dyDescent="0.35">
      <c r="A984" t="s">
        <v>910</v>
      </c>
    </row>
    <row r="985" spans="1:1" x14ac:dyDescent="0.35">
      <c r="A985" t="s">
        <v>70</v>
      </c>
    </row>
    <row r="986" spans="1:1" x14ac:dyDescent="0.35">
      <c r="A986" t="s">
        <v>69</v>
      </c>
    </row>
    <row r="987" spans="1:1" x14ac:dyDescent="0.35">
      <c r="A987" t="s">
        <v>911</v>
      </c>
    </row>
    <row r="989" spans="1:1" x14ac:dyDescent="0.35">
      <c r="A989" t="s">
        <v>912</v>
      </c>
    </row>
    <row r="990" spans="1:1" x14ac:dyDescent="0.35">
      <c r="A990" t="s">
        <v>70</v>
      </c>
    </row>
    <row r="991" spans="1:1" x14ac:dyDescent="0.35">
      <c r="A991" t="s">
        <v>913</v>
      </c>
    </row>
    <row r="992" spans="1:1" x14ac:dyDescent="0.35">
      <c r="A992" t="s">
        <v>70</v>
      </c>
    </row>
    <row r="993" spans="1:1" x14ac:dyDescent="0.35">
      <c r="A993" t="s">
        <v>914</v>
      </c>
    </row>
    <row r="994" spans="1:1" x14ac:dyDescent="0.35">
      <c r="A994" t="s">
        <v>70</v>
      </c>
    </row>
    <row r="995" spans="1:1" x14ac:dyDescent="0.35">
      <c r="A995" t="s">
        <v>915</v>
      </c>
    </row>
    <row r="996" spans="1:1" x14ac:dyDescent="0.35">
      <c r="A996" t="s">
        <v>916</v>
      </c>
    </row>
    <row r="998" spans="1:1" x14ac:dyDescent="0.35">
      <c r="A998" t="s">
        <v>912</v>
      </c>
    </row>
    <row r="999" spans="1:1" x14ac:dyDescent="0.35">
      <c r="A999" t="s">
        <v>70</v>
      </c>
    </row>
    <row r="1000" spans="1:1" x14ac:dyDescent="0.35">
      <c r="A1000" t="s">
        <v>917</v>
      </c>
    </row>
    <row r="1001" spans="1:1" x14ac:dyDescent="0.35">
      <c r="A1001" t="s">
        <v>70</v>
      </c>
    </row>
    <row r="1002" spans="1:1" x14ac:dyDescent="0.35">
      <c r="A1002" t="s">
        <v>918</v>
      </c>
    </row>
    <row r="1003" spans="1:1" x14ac:dyDescent="0.35">
      <c r="A1003" t="s">
        <v>70</v>
      </c>
    </row>
    <row r="1004" spans="1:1" x14ac:dyDescent="0.35">
      <c r="A1004" t="s">
        <v>915</v>
      </c>
    </row>
    <row r="1005" spans="1:1" x14ac:dyDescent="0.35">
      <c r="A1005" t="s">
        <v>919</v>
      </c>
    </row>
    <row r="1007" spans="1:1" x14ac:dyDescent="0.35">
      <c r="A1007" t="s">
        <v>915</v>
      </c>
    </row>
    <row r="1008" spans="1:1" x14ac:dyDescent="0.35">
      <c r="A1008" t="s">
        <v>70</v>
      </c>
    </row>
    <row r="1009" spans="1:1" x14ac:dyDescent="0.35">
      <c r="A1009" t="s">
        <v>920</v>
      </c>
    </row>
    <row r="1010" spans="1:1" x14ac:dyDescent="0.35">
      <c r="A1010" t="s">
        <v>921</v>
      </c>
    </row>
    <row r="1011" spans="1:1" x14ac:dyDescent="0.35">
      <c r="A1011" t="s">
        <v>922</v>
      </c>
    </row>
    <row r="1012" spans="1:1" x14ac:dyDescent="0.35">
      <c r="A1012" t="s">
        <v>70</v>
      </c>
    </row>
    <row r="1013" spans="1:1" x14ac:dyDescent="0.35">
      <c r="A1013" t="s">
        <v>923</v>
      </c>
    </row>
    <row r="1014" spans="1:1" x14ac:dyDescent="0.35">
      <c r="A1014" t="s">
        <v>924</v>
      </c>
    </row>
    <row r="1015" spans="1:1" x14ac:dyDescent="0.35">
      <c r="A1015" t="s">
        <v>925</v>
      </c>
    </row>
    <row r="1016" spans="1:1" x14ac:dyDescent="0.35">
      <c r="A1016" t="s">
        <v>915</v>
      </c>
    </row>
    <row r="1017" spans="1:1" x14ac:dyDescent="0.35">
      <c r="A1017" t="s">
        <v>926</v>
      </c>
    </row>
    <row r="1018" spans="1:1" x14ac:dyDescent="0.35">
      <c r="A1018" t="s">
        <v>927</v>
      </c>
    </row>
    <row r="1019" spans="1:1" x14ac:dyDescent="0.35">
      <c r="A1019" t="s">
        <v>928</v>
      </c>
    </row>
    <row r="1020" spans="1:1" x14ac:dyDescent="0.35">
      <c r="A1020" t="s">
        <v>929</v>
      </c>
    </row>
    <row r="1021" spans="1:1" x14ac:dyDescent="0.35">
      <c r="A1021" t="s">
        <v>930</v>
      </c>
    </row>
    <row r="1022" spans="1:1" x14ac:dyDescent="0.35">
      <c r="A1022" t="s">
        <v>931</v>
      </c>
    </row>
    <row r="1023" spans="1:1" x14ac:dyDescent="0.35">
      <c r="A1023" t="s">
        <v>932</v>
      </c>
    </row>
    <row r="1024" spans="1:1" x14ac:dyDescent="0.35">
      <c r="A1024" t="s">
        <v>933</v>
      </c>
    </row>
    <row r="1025" spans="1:1" x14ac:dyDescent="0.35">
      <c r="A1025" t="s">
        <v>934</v>
      </c>
    </row>
    <row r="1026" spans="1:1" x14ac:dyDescent="0.35">
      <c r="A1026" t="s">
        <v>935</v>
      </c>
    </row>
    <row r="1027" spans="1:1" x14ac:dyDescent="0.35">
      <c r="A1027" t="s">
        <v>936</v>
      </c>
    </row>
    <row r="1028" spans="1:1" x14ac:dyDescent="0.35">
      <c r="A1028" t="s">
        <v>937</v>
      </c>
    </row>
    <row r="1029" spans="1:1" x14ac:dyDescent="0.35">
      <c r="A1029" t="s">
        <v>938</v>
      </c>
    </row>
    <row r="1030" spans="1:1" x14ac:dyDescent="0.35">
      <c r="A1030" t="s">
        <v>939</v>
      </c>
    </row>
    <row r="1031" spans="1:1" x14ac:dyDescent="0.35">
      <c r="A1031" t="s">
        <v>940</v>
      </c>
    </row>
    <row r="1032" spans="1:1" x14ac:dyDescent="0.35">
      <c r="A1032" t="s">
        <v>941</v>
      </c>
    </row>
    <row r="1033" spans="1:1" x14ac:dyDescent="0.35">
      <c r="A1033" t="s">
        <v>942</v>
      </c>
    </row>
    <row r="1034" spans="1:1" x14ac:dyDescent="0.35">
      <c r="A1034" t="s">
        <v>943</v>
      </c>
    </row>
    <row r="1035" spans="1:1" x14ac:dyDescent="0.35">
      <c r="A1035" t="s">
        <v>944</v>
      </c>
    </row>
    <row r="1036" spans="1:1" x14ac:dyDescent="0.35">
      <c r="A1036" t="s">
        <v>945</v>
      </c>
    </row>
    <row r="1037" spans="1:1" x14ac:dyDescent="0.35">
      <c r="A1037" t="s">
        <v>946</v>
      </c>
    </row>
    <row r="1038" spans="1:1" x14ac:dyDescent="0.35">
      <c r="A1038" t="s">
        <v>947</v>
      </c>
    </row>
    <row r="1039" spans="1:1" x14ac:dyDescent="0.35">
      <c r="A1039" t="s">
        <v>948</v>
      </c>
    </row>
    <row r="1040" spans="1:1" x14ac:dyDescent="0.35">
      <c r="A1040" t="s">
        <v>949</v>
      </c>
    </row>
    <row r="1041" spans="1:1" x14ac:dyDescent="0.35">
      <c r="A1041" t="s">
        <v>950</v>
      </c>
    </row>
    <row r="1042" spans="1:1" x14ac:dyDescent="0.35">
      <c r="A1042" t="s">
        <v>951</v>
      </c>
    </row>
    <row r="1043" spans="1:1" x14ac:dyDescent="0.35">
      <c r="A1043" t="s">
        <v>952</v>
      </c>
    </row>
    <row r="1045" spans="1:1" x14ac:dyDescent="0.35">
      <c r="A1045" t="s">
        <v>69</v>
      </c>
    </row>
    <row r="1046" spans="1:1" x14ac:dyDescent="0.35">
      <c r="A1046" t="s">
        <v>70</v>
      </c>
    </row>
    <row r="1047" spans="1:1" x14ac:dyDescent="0.35">
      <c r="A1047" t="s">
        <v>953</v>
      </c>
    </row>
    <row r="1048" spans="1:1" x14ac:dyDescent="0.35">
      <c r="A1048" t="s">
        <v>70</v>
      </c>
    </row>
    <row r="1049" spans="1:1" x14ac:dyDescent="0.35">
      <c r="A1049" t="s">
        <v>954</v>
      </c>
    </row>
    <row r="1050" spans="1:1" x14ac:dyDescent="0.35">
      <c r="A1050" t="s">
        <v>70</v>
      </c>
    </row>
    <row r="1051" spans="1:1" x14ac:dyDescent="0.35">
      <c r="A1051" t="s">
        <v>436</v>
      </c>
    </row>
    <row r="1052" spans="1:1" x14ac:dyDescent="0.35">
      <c r="A1052" t="s">
        <v>955</v>
      </c>
    </row>
    <row r="1053" spans="1:1" x14ac:dyDescent="0.35">
      <c r="A1053" t="s">
        <v>69</v>
      </c>
    </row>
    <row r="1054" spans="1:1" x14ac:dyDescent="0.35">
      <c r="A1054" t="s">
        <v>956</v>
      </c>
    </row>
    <row r="1055" spans="1:1" x14ac:dyDescent="0.35">
      <c r="A1055" t="s">
        <v>957</v>
      </c>
    </row>
    <row r="1056" spans="1:1" x14ac:dyDescent="0.35">
      <c r="A1056" t="s">
        <v>958</v>
      </c>
    </row>
    <row r="1057" spans="1:1" x14ac:dyDescent="0.35">
      <c r="A1057" t="s">
        <v>959</v>
      </c>
    </row>
    <row r="1058" spans="1:1" x14ac:dyDescent="0.35">
      <c r="A1058" t="s">
        <v>960</v>
      </c>
    </row>
    <row r="1059" spans="1:1" x14ac:dyDescent="0.35">
      <c r="A1059" t="s">
        <v>961</v>
      </c>
    </row>
    <row r="1060" spans="1:1" x14ac:dyDescent="0.35">
      <c r="A1060" t="s">
        <v>962</v>
      </c>
    </row>
    <row r="1061" spans="1:1" x14ac:dyDescent="0.35">
      <c r="A1061" t="s">
        <v>963</v>
      </c>
    </row>
    <row r="1062" spans="1:1" x14ac:dyDescent="0.35">
      <c r="A1062" t="s">
        <v>964</v>
      </c>
    </row>
    <row r="1063" spans="1:1" x14ac:dyDescent="0.35">
      <c r="A1063" t="s">
        <v>965</v>
      </c>
    </row>
    <row r="1064" spans="1:1" x14ac:dyDescent="0.35">
      <c r="A1064" t="s">
        <v>966</v>
      </c>
    </row>
    <row r="1065" spans="1:1" x14ac:dyDescent="0.35">
      <c r="A1065" t="s">
        <v>967</v>
      </c>
    </row>
    <row r="1066" spans="1:1" x14ac:dyDescent="0.35">
      <c r="A1066" t="s">
        <v>968</v>
      </c>
    </row>
    <row r="1067" spans="1:1" x14ac:dyDescent="0.35">
      <c r="A1067" t="s">
        <v>969</v>
      </c>
    </row>
    <row r="1068" spans="1:1" x14ac:dyDescent="0.35">
      <c r="A1068" t="s">
        <v>970</v>
      </c>
    </row>
    <row r="1069" spans="1:1" x14ac:dyDescent="0.35">
      <c r="A1069" t="s">
        <v>971</v>
      </c>
    </row>
    <row r="1070" spans="1:1" x14ac:dyDescent="0.35">
      <c r="A1070" t="s">
        <v>972</v>
      </c>
    </row>
    <row r="1071" spans="1:1" x14ac:dyDescent="0.35">
      <c r="A1071" t="s">
        <v>973</v>
      </c>
    </row>
    <row r="1072" spans="1:1" x14ac:dyDescent="0.35">
      <c r="A1072" t="s">
        <v>974</v>
      </c>
    </row>
    <row r="1073" spans="1:1" x14ac:dyDescent="0.35">
      <c r="A1073" t="s">
        <v>975</v>
      </c>
    </row>
    <row r="1074" spans="1:1" x14ac:dyDescent="0.35">
      <c r="A1074" t="s">
        <v>976</v>
      </c>
    </row>
    <row r="1075" spans="1:1" x14ac:dyDescent="0.35">
      <c r="A1075" t="s">
        <v>977</v>
      </c>
    </row>
    <row r="1076" spans="1:1" x14ac:dyDescent="0.35">
      <c r="A1076" t="s">
        <v>978</v>
      </c>
    </row>
    <row r="1077" spans="1:1" x14ac:dyDescent="0.35">
      <c r="A1077" t="s">
        <v>979</v>
      </c>
    </row>
    <row r="1078" spans="1:1" x14ac:dyDescent="0.35">
      <c r="A1078" t="s">
        <v>980</v>
      </c>
    </row>
    <row r="1079" spans="1:1" x14ac:dyDescent="0.35">
      <c r="A1079" t="s">
        <v>981</v>
      </c>
    </row>
    <row r="1080" spans="1:1" x14ac:dyDescent="0.35">
      <c r="A1080" t="s">
        <v>982</v>
      </c>
    </row>
    <row r="1081" spans="1:1" x14ac:dyDescent="0.35">
      <c r="A1081" t="s">
        <v>983</v>
      </c>
    </row>
    <row r="1082" spans="1:1" x14ac:dyDescent="0.35">
      <c r="A1082" t="s">
        <v>984</v>
      </c>
    </row>
    <row r="1083" spans="1:1" x14ac:dyDescent="0.35">
      <c r="A1083" t="s">
        <v>985</v>
      </c>
    </row>
    <row r="1084" spans="1:1" x14ac:dyDescent="0.35">
      <c r="A1084" t="s">
        <v>986</v>
      </c>
    </row>
    <row r="1085" spans="1:1" x14ac:dyDescent="0.35">
      <c r="A1085" t="s">
        <v>987</v>
      </c>
    </row>
    <row r="1086" spans="1:1" x14ac:dyDescent="0.35">
      <c r="A1086" t="s">
        <v>988</v>
      </c>
    </row>
    <row r="1087" spans="1:1" x14ac:dyDescent="0.35">
      <c r="A1087" t="s">
        <v>989</v>
      </c>
    </row>
    <row r="1088" spans="1:1" x14ac:dyDescent="0.35">
      <c r="A1088" t="s">
        <v>990</v>
      </c>
    </row>
    <row r="1089" spans="1:1" x14ac:dyDescent="0.35">
      <c r="A1089" t="s">
        <v>991</v>
      </c>
    </row>
    <row r="1090" spans="1:1" x14ac:dyDescent="0.35">
      <c r="A1090" t="s">
        <v>992</v>
      </c>
    </row>
    <row r="1091" spans="1:1" x14ac:dyDescent="0.35">
      <c r="A1091" t="s">
        <v>993</v>
      </c>
    </row>
    <row r="1092" spans="1:1" x14ac:dyDescent="0.35">
      <c r="A1092" t="s">
        <v>994</v>
      </c>
    </row>
    <row r="1093" spans="1:1" x14ac:dyDescent="0.35">
      <c r="A1093" t="s">
        <v>995</v>
      </c>
    </row>
    <row r="1094" spans="1:1" x14ac:dyDescent="0.35">
      <c r="A1094" t="s">
        <v>996</v>
      </c>
    </row>
    <row r="1095" spans="1:1" x14ac:dyDescent="0.35">
      <c r="A1095" t="s">
        <v>997</v>
      </c>
    </row>
    <row r="1096" spans="1:1" x14ac:dyDescent="0.35">
      <c r="A1096" t="s">
        <v>998</v>
      </c>
    </row>
    <row r="1097" spans="1:1" x14ac:dyDescent="0.35">
      <c r="A1097" t="s">
        <v>999</v>
      </c>
    </row>
    <row r="1098" spans="1:1" x14ac:dyDescent="0.35">
      <c r="A1098" t="s">
        <v>1000</v>
      </c>
    </row>
    <row r="1099" spans="1:1" x14ac:dyDescent="0.35">
      <c r="A1099" t="s">
        <v>1001</v>
      </c>
    </row>
    <row r="1100" spans="1:1" x14ac:dyDescent="0.35">
      <c r="A1100" t="s">
        <v>1002</v>
      </c>
    </row>
    <row r="1101" spans="1:1" x14ac:dyDescent="0.35">
      <c r="A1101" t="s">
        <v>1003</v>
      </c>
    </row>
    <row r="1102" spans="1:1" x14ac:dyDescent="0.35">
      <c r="A1102" t="s">
        <v>1004</v>
      </c>
    </row>
    <row r="1103" spans="1:1" x14ac:dyDescent="0.35">
      <c r="A1103" t="s">
        <v>1005</v>
      </c>
    </row>
    <row r="1104" spans="1:1" x14ac:dyDescent="0.35">
      <c r="A1104" t="s">
        <v>1006</v>
      </c>
    </row>
    <row r="1105" spans="1:1" x14ac:dyDescent="0.35">
      <c r="A1105" t="s">
        <v>1007</v>
      </c>
    </row>
    <row r="1106" spans="1:1" x14ac:dyDescent="0.35">
      <c r="A1106" t="s">
        <v>1008</v>
      </c>
    </row>
    <row r="1107" spans="1:1" x14ac:dyDescent="0.35">
      <c r="A1107" t="s">
        <v>1009</v>
      </c>
    </row>
    <row r="1108" spans="1:1" x14ac:dyDescent="0.35">
      <c r="A1108" t="s">
        <v>1010</v>
      </c>
    </row>
    <row r="1109" spans="1:1" x14ac:dyDescent="0.35">
      <c r="A1109" t="s">
        <v>1011</v>
      </c>
    </row>
    <row r="1110" spans="1:1" x14ac:dyDescent="0.35">
      <c r="A1110" t="s">
        <v>1012</v>
      </c>
    </row>
    <row r="1111" spans="1:1" x14ac:dyDescent="0.35">
      <c r="A1111" t="s">
        <v>1013</v>
      </c>
    </row>
    <row r="1112" spans="1:1" x14ac:dyDescent="0.35">
      <c r="A1112" t="s">
        <v>1014</v>
      </c>
    </row>
    <row r="1113" spans="1:1" x14ac:dyDescent="0.35">
      <c r="A1113" t="s">
        <v>1015</v>
      </c>
    </row>
    <row r="1114" spans="1:1" x14ac:dyDescent="0.35">
      <c r="A1114" t="s">
        <v>1016</v>
      </c>
    </row>
    <row r="1115" spans="1:1" x14ac:dyDescent="0.35">
      <c r="A1115" t="s">
        <v>1017</v>
      </c>
    </row>
    <row r="1116" spans="1:1" x14ac:dyDescent="0.35">
      <c r="A1116" t="s">
        <v>1018</v>
      </c>
    </row>
    <row r="1117" spans="1:1" x14ac:dyDescent="0.35">
      <c r="A1117" t="s">
        <v>1019</v>
      </c>
    </row>
    <row r="1118" spans="1:1" x14ac:dyDescent="0.35">
      <c r="A1118" t="s">
        <v>1020</v>
      </c>
    </row>
    <row r="1119" spans="1:1" x14ac:dyDescent="0.35">
      <c r="A1119" t="s">
        <v>1021</v>
      </c>
    </row>
    <row r="1120" spans="1:1" x14ac:dyDescent="0.35">
      <c r="A1120" t="s">
        <v>1022</v>
      </c>
    </row>
    <row r="1121" spans="1:1" x14ac:dyDescent="0.35">
      <c r="A1121" t="s">
        <v>1023</v>
      </c>
    </row>
    <row r="1122" spans="1:1" x14ac:dyDescent="0.35">
      <c r="A1122" t="s">
        <v>1024</v>
      </c>
    </row>
    <row r="1123" spans="1:1" x14ac:dyDescent="0.35">
      <c r="A1123" t="s">
        <v>1025</v>
      </c>
    </row>
    <row r="1124" spans="1:1" x14ac:dyDescent="0.35">
      <c r="A1124" t="s">
        <v>1026</v>
      </c>
    </row>
    <row r="1125" spans="1:1" x14ac:dyDescent="0.35">
      <c r="A1125" t="s">
        <v>1027</v>
      </c>
    </row>
    <row r="1126" spans="1:1" x14ac:dyDescent="0.35">
      <c r="A1126" t="s">
        <v>1028</v>
      </c>
    </row>
    <row r="1127" spans="1:1" x14ac:dyDescent="0.35">
      <c r="A1127" t="s">
        <v>1029</v>
      </c>
    </row>
    <row r="1128" spans="1:1" x14ac:dyDescent="0.35">
      <c r="A1128" t="s">
        <v>1030</v>
      </c>
    </row>
    <row r="1129" spans="1:1" x14ac:dyDescent="0.35">
      <c r="A1129" t="s">
        <v>1031</v>
      </c>
    </row>
    <row r="1130" spans="1:1" x14ac:dyDescent="0.35">
      <c r="A1130" t="s">
        <v>1032</v>
      </c>
    </row>
    <row r="1131" spans="1:1" x14ac:dyDescent="0.35">
      <c r="A1131" t="s">
        <v>1033</v>
      </c>
    </row>
    <row r="1132" spans="1:1" x14ac:dyDescent="0.35">
      <c r="A1132" t="s">
        <v>1034</v>
      </c>
    </row>
    <row r="1133" spans="1:1" x14ac:dyDescent="0.35">
      <c r="A1133" t="s">
        <v>1035</v>
      </c>
    </row>
    <row r="1134" spans="1:1" x14ac:dyDescent="0.35">
      <c r="A1134" t="s">
        <v>1036</v>
      </c>
    </row>
    <row r="1135" spans="1:1" x14ac:dyDescent="0.35">
      <c r="A1135" t="s">
        <v>1037</v>
      </c>
    </row>
    <row r="1136" spans="1:1" x14ac:dyDescent="0.35">
      <c r="A1136" t="s">
        <v>1038</v>
      </c>
    </row>
    <row r="1137" spans="1:14" x14ac:dyDescent="0.35">
      <c r="A1137" t="s">
        <v>1039</v>
      </c>
    </row>
    <row r="1138" spans="1:14" x14ac:dyDescent="0.35">
      <c r="A1138" t="s">
        <v>1040</v>
      </c>
    </row>
    <row r="1139" spans="1:14" x14ac:dyDescent="0.35">
      <c r="A1139" t="s">
        <v>1041</v>
      </c>
    </row>
    <row r="1140" spans="1:14" x14ac:dyDescent="0.35">
      <c r="A1140" t="s">
        <v>1042</v>
      </c>
    </row>
    <row r="1141" spans="1:14" x14ac:dyDescent="0.35">
      <c r="A1141" t="s">
        <v>1043</v>
      </c>
    </row>
    <row r="1142" spans="1:14" x14ac:dyDescent="0.35">
      <c r="A1142" t="s">
        <v>1044</v>
      </c>
    </row>
    <row r="1143" spans="1:14" x14ac:dyDescent="0.35">
      <c r="A1143" t="s">
        <v>1045</v>
      </c>
    </row>
    <row r="1144" spans="1:14" x14ac:dyDescent="0.35">
      <c r="A1144" t="s">
        <v>1046</v>
      </c>
    </row>
    <row r="1145" spans="1:14" x14ac:dyDescent="0.35">
      <c r="A1145" t="s">
        <v>1047</v>
      </c>
    </row>
    <row r="1146" spans="1:14" x14ac:dyDescent="0.35">
      <c r="A1146" t="s">
        <v>1048</v>
      </c>
    </row>
    <row r="1147" spans="1:14" x14ac:dyDescent="0.35">
      <c r="A1147" t="s">
        <v>1049</v>
      </c>
      <c r="K1147" t="s">
        <v>383</v>
      </c>
    </row>
    <row r="1148" spans="1:14" x14ac:dyDescent="0.35">
      <c r="A1148" t="s">
        <v>1050</v>
      </c>
    </row>
    <row r="1149" spans="1:14" x14ac:dyDescent="0.35">
      <c r="A1149" t="s">
        <v>1051</v>
      </c>
    </row>
    <row r="1150" spans="1:14" x14ac:dyDescent="0.35">
      <c r="A1150" t="s">
        <v>1052</v>
      </c>
    </row>
    <row r="1151" spans="1:14" x14ac:dyDescent="0.35">
      <c r="A1151" t="s">
        <v>1053</v>
      </c>
      <c r="N1151" t="s">
        <v>394</v>
      </c>
    </row>
    <row r="1152" spans="1:14" x14ac:dyDescent="0.35">
      <c r="A1152" t="s">
        <v>1054</v>
      </c>
    </row>
    <row r="1153" spans="1:1" x14ac:dyDescent="0.35">
      <c r="A1153" t="s">
        <v>1055</v>
      </c>
    </row>
    <row r="1154" spans="1:1" x14ac:dyDescent="0.35">
      <c r="A1154" t="s">
        <v>1056</v>
      </c>
    </row>
    <row r="1155" spans="1:1" x14ac:dyDescent="0.35">
      <c r="A1155" t="s">
        <v>1057</v>
      </c>
    </row>
    <row r="1156" spans="1:1" x14ac:dyDescent="0.35">
      <c r="A1156" t="s">
        <v>1058</v>
      </c>
    </row>
    <row r="1157" spans="1:1" x14ac:dyDescent="0.35">
      <c r="A1157" t="s">
        <v>1059</v>
      </c>
    </row>
    <row r="1158" spans="1:1" x14ac:dyDescent="0.35">
      <c r="A1158" t="s">
        <v>1060</v>
      </c>
    </row>
    <row r="1159" spans="1:1" x14ac:dyDescent="0.35">
      <c r="A1159" t="s">
        <v>1061</v>
      </c>
    </row>
    <row r="1160" spans="1:1" x14ac:dyDescent="0.35">
      <c r="A1160" t="s">
        <v>1062</v>
      </c>
    </row>
    <row r="1161" spans="1:1" x14ac:dyDescent="0.35">
      <c r="A1161" t="s">
        <v>1063</v>
      </c>
    </row>
    <row r="1162" spans="1:1" x14ac:dyDescent="0.35">
      <c r="A1162" t="s">
        <v>1064</v>
      </c>
    </row>
    <row r="1163" spans="1:1" x14ac:dyDescent="0.35">
      <c r="A1163" t="s">
        <v>1065</v>
      </c>
    </row>
    <row r="1164" spans="1:1" x14ac:dyDescent="0.35">
      <c r="A1164" t="s">
        <v>1066</v>
      </c>
    </row>
    <row r="1165" spans="1:1" x14ac:dyDescent="0.35">
      <c r="A1165" t="s">
        <v>1067</v>
      </c>
    </row>
    <row r="1166" spans="1:1" x14ac:dyDescent="0.35">
      <c r="A1166" t="s">
        <v>1068</v>
      </c>
    </row>
    <row r="1167" spans="1:1" x14ac:dyDescent="0.35">
      <c r="A1167" t="s">
        <v>1069</v>
      </c>
    </row>
    <row r="1168" spans="1:1" x14ac:dyDescent="0.35">
      <c r="A1168" t="s">
        <v>1070</v>
      </c>
    </row>
    <row r="1169" spans="1:1" x14ac:dyDescent="0.35">
      <c r="A1169" t="s">
        <v>1071</v>
      </c>
    </row>
    <row r="1170" spans="1:1" x14ac:dyDescent="0.35">
      <c r="A1170" t="s">
        <v>1072</v>
      </c>
    </row>
    <row r="1171" spans="1:1" x14ac:dyDescent="0.35">
      <c r="A1171" t="s">
        <v>1073</v>
      </c>
    </row>
    <row r="1172" spans="1:1" x14ac:dyDescent="0.35">
      <c r="A1172" t="s">
        <v>1074</v>
      </c>
    </row>
    <row r="1173" spans="1:1" x14ac:dyDescent="0.35">
      <c r="A1173" t="s">
        <v>1075</v>
      </c>
    </row>
    <row r="1174" spans="1:1" x14ac:dyDescent="0.35">
      <c r="A1174" t="s">
        <v>1076</v>
      </c>
    </row>
    <row r="1175" spans="1:1" x14ac:dyDescent="0.35">
      <c r="A1175" t="s">
        <v>1077</v>
      </c>
    </row>
    <row r="1176" spans="1:1" x14ac:dyDescent="0.35">
      <c r="A1176" t="s">
        <v>1078</v>
      </c>
    </row>
    <row r="1177" spans="1:1" x14ac:dyDescent="0.35">
      <c r="A1177" t="s">
        <v>1079</v>
      </c>
    </row>
    <row r="1178" spans="1:1" x14ac:dyDescent="0.35">
      <c r="A1178" t="s">
        <v>1080</v>
      </c>
    </row>
    <row r="1179" spans="1:1" x14ac:dyDescent="0.35">
      <c r="A1179" t="s">
        <v>1081</v>
      </c>
    </row>
    <row r="1180" spans="1:1" x14ac:dyDescent="0.35">
      <c r="A1180" t="s">
        <v>1082</v>
      </c>
    </row>
    <row r="1181" spans="1:1" x14ac:dyDescent="0.35">
      <c r="A1181" t="s">
        <v>1083</v>
      </c>
    </row>
    <row r="1182" spans="1:1" x14ac:dyDescent="0.35">
      <c r="A1182" t="s">
        <v>1084</v>
      </c>
    </row>
    <row r="1183" spans="1:1" x14ac:dyDescent="0.35">
      <c r="A1183" t="s">
        <v>1085</v>
      </c>
    </row>
    <row r="1184" spans="1:1" x14ac:dyDescent="0.35">
      <c r="A1184" t="s">
        <v>1086</v>
      </c>
    </row>
    <row r="1185" spans="1:1" x14ac:dyDescent="0.35">
      <c r="A1185" t="s">
        <v>928</v>
      </c>
    </row>
    <row r="1186" spans="1:1" x14ac:dyDescent="0.35">
      <c r="A1186" t="s">
        <v>1087</v>
      </c>
    </row>
    <row r="1187" spans="1:1" x14ac:dyDescent="0.35">
      <c r="A1187" t="s">
        <v>1088</v>
      </c>
    </row>
    <row r="1188" spans="1:1" x14ac:dyDescent="0.35">
      <c r="A1188" t="s">
        <v>1089</v>
      </c>
    </row>
    <row r="1189" spans="1:1" x14ac:dyDescent="0.35">
      <c r="A1189" t="s">
        <v>1090</v>
      </c>
    </row>
    <row r="1190" spans="1:1" x14ac:dyDescent="0.35">
      <c r="A1190" t="s">
        <v>1091</v>
      </c>
    </row>
    <row r="1191" spans="1:1" x14ac:dyDescent="0.35">
      <c r="A1191" t="s">
        <v>1092</v>
      </c>
    </row>
    <row r="1192" spans="1:1" x14ac:dyDescent="0.35">
      <c r="A1192" t="s">
        <v>1093</v>
      </c>
    </row>
    <row r="1193" spans="1:1" x14ac:dyDescent="0.35">
      <c r="A1193" t="s">
        <v>1094</v>
      </c>
    </row>
    <row r="1194" spans="1:1" x14ac:dyDescent="0.35">
      <c r="A1194" t="s">
        <v>1095</v>
      </c>
    </row>
    <row r="1195" spans="1:1" x14ac:dyDescent="0.35">
      <c r="A1195" t="s">
        <v>1096</v>
      </c>
    </row>
    <row r="1196" spans="1:1" x14ac:dyDescent="0.35">
      <c r="A1196" t="s">
        <v>1097</v>
      </c>
    </row>
    <row r="1197" spans="1:1" x14ac:dyDescent="0.35">
      <c r="A1197" t="s">
        <v>1098</v>
      </c>
    </row>
    <row r="1198" spans="1:1" x14ac:dyDescent="0.35">
      <c r="A1198" t="s">
        <v>1099</v>
      </c>
    </row>
    <row r="1199" spans="1:1" x14ac:dyDescent="0.35">
      <c r="A1199" t="s">
        <v>1100</v>
      </c>
    </row>
    <row r="1200" spans="1:1" x14ac:dyDescent="0.35">
      <c r="A1200" t="s">
        <v>1101</v>
      </c>
    </row>
    <row r="1201" spans="1:1" x14ac:dyDescent="0.35">
      <c r="A1201" t="s">
        <v>1102</v>
      </c>
    </row>
    <row r="1202" spans="1:1" x14ac:dyDescent="0.35">
      <c r="A1202" t="s">
        <v>1103</v>
      </c>
    </row>
    <row r="1203" spans="1:1" x14ac:dyDescent="0.35">
      <c r="A1203" t="s">
        <v>1104</v>
      </c>
    </row>
    <row r="1204" spans="1:1" x14ac:dyDescent="0.35">
      <c r="A1204" t="s">
        <v>1105</v>
      </c>
    </row>
    <row r="1205" spans="1:1" x14ac:dyDescent="0.35">
      <c r="A1205" t="s">
        <v>1106</v>
      </c>
    </row>
    <row r="1206" spans="1:1" x14ac:dyDescent="0.35">
      <c r="A1206" t="s">
        <v>1107</v>
      </c>
    </row>
    <row r="1207" spans="1:1" x14ac:dyDescent="0.35">
      <c r="A1207" t="s">
        <v>1108</v>
      </c>
    </row>
    <row r="1208" spans="1:1" x14ac:dyDescent="0.35">
      <c r="A1208" t="s">
        <v>1109</v>
      </c>
    </row>
    <row r="1209" spans="1:1" x14ac:dyDescent="0.35">
      <c r="A1209" t="s">
        <v>1110</v>
      </c>
    </row>
    <row r="1210" spans="1:1" x14ac:dyDescent="0.35">
      <c r="A1210" t="s">
        <v>1111</v>
      </c>
    </row>
    <row r="1211" spans="1:1" x14ac:dyDescent="0.35">
      <c r="A1211" t="s">
        <v>1112</v>
      </c>
    </row>
    <row r="1212" spans="1:1" x14ac:dyDescent="0.35">
      <c r="A1212" t="s">
        <v>1113</v>
      </c>
    </row>
    <row r="1213" spans="1:1" x14ac:dyDescent="0.35">
      <c r="A1213" t="s">
        <v>1114</v>
      </c>
    </row>
    <row r="1214" spans="1:1" x14ac:dyDescent="0.35">
      <c r="A1214" t="s">
        <v>1115</v>
      </c>
    </row>
    <row r="1215" spans="1:1" x14ac:dyDescent="0.35">
      <c r="A1215" t="s">
        <v>1116</v>
      </c>
    </row>
    <row r="1216" spans="1:1" x14ac:dyDescent="0.35">
      <c r="A1216" t="s">
        <v>1117</v>
      </c>
    </row>
    <row r="1217" spans="1:1" x14ac:dyDescent="0.35">
      <c r="A1217" t="s">
        <v>1118</v>
      </c>
    </row>
    <row r="1218" spans="1:1" x14ac:dyDescent="0.35">
      <c r="A1218" t="s">
        <v>1119</v>
      </c>
    </row>
    <row r="1219" spans="1:1" x14ac:dyDescent="0.35">
      <c r="A1219" t="s">
        <v>1120</v>
      </c>
    </row>
    <row r="1220" spans="1:1" x14ac:dyDescent="0.35">
      <c r="A1220" t="s">
        <v>1121</v>
      </c>
    </row>
    <row r="1221" spans="1:1" x14ac:dyDescent="0.35">
      <c r="A1221" t="s">
        <v>1122</v>
      </c>
    </row>
    <row r="1222" spans="1:1" x14ac:dyDescent="0.35">
      <c r="A1222" t="s">
        <v>1123</v>
      </c>
    </row>
    <row r="1223" spans="1:1" x14ac:dyDescent="0.35">
      <c r="A1223" t="s">
        <v>1124</v>
      </c>
    </row>
    <row r="1224" spans="1:1" x14ac:dyDescent="0.35">
      <c r="A1224" t="s">
        <v>1125</v>
      </c>
    </row>
    <row r="1225" spans="1:1" x14ac:dyDescent="0.35">
      <c r="A1225" t="s">
        <v>1126</v>
      </c>
    </row>
    <row r="1226" spans="1:1" x14ac:dyDescent="0.35">
      <c r="A1226" t="s">
        <v>1127</v>
      </c>
    </row>
    <row r="1227" spans="1:1" x14ac:dyDescent="0.35">
      <c r="A1227" t="s">
        <v>1128</v>
      </c>
    </row>
    <row r="1228" spans="1:1" x14ac:dyDescent="0.35">
      <c r="A1228" t="s">
        <v>1129</v>
      </c>
    </row>
    <row r="1229" spans="1:1" x14ac:dyDescent="0.35">
      <c r="A1229" t="s">
        <v>1130</v>
      </c>
    </row>
    <row r="1230" spans="1:1" x14ac:dyDescent="0.35">
      <c r="A1230" t="s">
        <v>1131</v>
      </c>
    </row>
    <row r="1231" spans="1:1" x14ac:dyDescent="0.35">
      <c r="A1231" t="s">
        <v>1132</v>
      </c>
    </row>
    <row r="1232" spans="1:1" x14ac:dyDescent="0.35">
      <c r="A1232" t="s">
        <v>1133</v>
      </c>
    </row>
    <row r="1233" spans="1:1" x14ac:dyDescent="0.35">
      <c r="A1233" t="s">
        <v>1134</v>
      </c>
    </row>
    <row r="1234" spans="1:1" x14ac:dyDescent="0.35">
      <c r="A1234" t="s">
        <v>1135</v>
      </c>
    </row>
    <row r="1235" spans="1:1" x14ac:dyDescent="0.35">
      <c r="A1235" t="s">
        <v>1136</v>
      </c>
    </row>
    <row r="1236" spans="1:1" x14ac:dyDescent="0.35">
      <c r="A1236" t="s">
        <v>1137</v>
      </c>
    </row>
    <row r="1237" spans="1:1" x14ac:dyDescent="0.35">
      <c r="A1237" t="s">
        <v>1138</v>
      </c>
    </row>
    <row r="1238" spans="1:1" x14ac:dyDescent="0.35">
      <c r="A1238" t="s">
        <v>1139</v>
      </c>
    </row>
    <row r="1239" spans="1:1" x14ac:dyDescent="0.35">
      <c r="A1239" t="s">
        <v>1140</v>
      </c>
    </row>
    <row r="1240" spans="1:1" x14ac:dyDescent="0.35">
      <c r="A1240" t="s">
        <v>1141</v>
      </c>
    </row>
    <row r="1241" spans="1:1" x14ac:dyDescent="0.35">
      <c r="A1241" t="s">
        <v>1142</v>
      </c>
    </row>
    <row r="1242" spans="1:1" x14ac:dyDescent="0.35">
      <c r="A1242" t="s">
        <v>1143</v>
      </c>
    </row>
    <row r="1243" spans="1:1" x14ac:dyDescent="0.35">
      <c r="A1243" t="s">
        <v>1144</v>
      </c>
    </row>
    <row r="1244" spans="1:1" x14ac:dyDescent="0.35">
      <c r="A1244" t="s">
        <v>1145</v>
      </c>
    </row>
    <row r="1245" spans="1:1" x14ac:dyDescent="0.35">
      <c r="A1245" t="s">
        <v>1146</v>
      </c>
    </row>
    <row r="1258" spans="1:1" x14ac:dyDescent="0.35">
      <c r="A1258" t="s">
        <v>1147</v>
      </c>
    </row>
    <row r="1259" spans="1:1" x14ac:dyDescent="0.35">
      <c r="A1259" t="s">
        <v>1148</v>
      </c>
    </row>
    <row r="1260" spans="1:1" x14ac:dyDescent="0.35">
      <c r="A1260" t="s">
        <v>1149</v>
      </c>
    </row>
    <row r="1261" spans="1:1" x14ac:dyDescent="0.35">
      <c r="A1261" t="s">
        <v>1150</v>
      </c>
    </row>
    <row r="1262" spans="1:1" x14ac:dyDescent="0.35">
      <c r="A1262" t="s">
        <v>1151</v>
      </c>
    </row>
    <row r="1263" spans="1:1" x14ac:dyDescent="0.35">
      <c r="A1263" t="s">
        <v>1152</v>
      </c>
    </row>
    <row r="1264" spans="1:1" x14ac:dyDescent="0.35">
      <c r="A1264" t="s">
        <v>1153</v>
      </c>
    </row>
    <row r="1265" spans="1:1" x14ac:dyDescent="0.35">
      <c r="A1265" t="s">
        <v>1154</v>
      </c>
    </row>
    <row r="1266" spans="1:1" x14ac:dyDescent="0.35">
      <c r="A1266" t="s">
        <v>1155</v>
      </c>
    </row>
    <row r="1267" spans="1:1" x14ac:dyDescent="0.35">
      <c r="A1267" t="s">
        <v>1156</v>
      </c>
    </row>
    <row r="1268" spans="1:1" x14ac:dyDescent="0.35">
      <c r="A1268" t="s">
        <v>1157</v>
      </c>
    </row>
    <row r="1269" spans="1:1" x14ac:dyDescent="0.35">
      <c r="A1269" t="s">
        <v>1158</v>
      </c>
    </row>
    <row r="1270" spans="1:1" x14ac:dyDescent="0.35">
      <c r="A1270" t="s">
        <v>1159</v>
      </c>
    </row>
    <row r="1271" spans="1:1" x14ac:dyDescent="0.35">
      <c r="A1271" t="s">
        <v>1160</v>
      </c>
    </row>
    <row r="1272" spans="1:1" x14ac:dyDescent="0.35">
      <c r="A1272" t="s">
        <v>1161</v>
      </c>
    </row>
    <row r="1273" spans="1:1" x14ac:dyDescent="0.35">
      <c r="A1273" t="s">
        <v>1162</v>
      </c>
    </row>
    <row r="1274" spans="1:1" x14ac:dyDescent="0.35">
      <c r="A1274" t="s">
        <v>1163</v>
      </c>
    </row>
    <row r="1275" spans="1:1" x14ac:dyDescent="0.35">
      <c r="A1275" t="s">
        <v>1164</v>
      </c>
    </row>
    <row r="1276" spans="1:1" x14ac:dyDescent="0.35">
      <c r="A1276" t="s">
        <v>1165</v>
      </c>
    </row>
    <row r="1277" spans="1:1" x14ac:dyDescent="0.35">
      <c r="A1277" t="s">
        <v>1166</v>
      </c>
    </row>
    <row r="1278" spans="1:1" x14ac:dyDescent="0.35">
      <c r="A1278" t="s">
        <v>1167</v>
      </c>
    </row>
    <row r="1279" spans="1:1" x14ac:dyDescent="0.35">
      <c r="A1279" t="s">
        <v>1168</v>
      </c>
    </row>
    <row r="1280" spans="1:1" x14ac:dyDescent="0.35">
      <c r="A1280" t="s">
        <v>1169</v>
      </c>
    </row>
    <row r="1281" spans="1:1" x14ac:dyDescent="0.35">
      <c r="A1281" t="s">
        <v>141</v>
      </c>
    </row>
    <row r="1282" spans="1:1" x14ac:dyDescent="0.35">
      <c r="A1282" t="s">
        <v>1170</v>
      </c>
    </row>
    <row r="1283" spans="1:1" x14ac:dyDescent="0.35">
      <c r="A1283" t="s">
        <v>1171</v>
      </c>
    </row>
    <row r="1284" spans="1:1" x14ac:dyDescent="0.35">
      <c r="A1284" t="s">
        <v>1172</v>
      </c>
    </row>
    <row r="1285" spans="1:1" x14ac:dyDescent="0.35">
      <c r="A1285" t="s">
        <v>1173</v>
      </c>
    </row>
    <row r="1286" spans="1:1" x14ac:dyDescent="0.35">
      <c r="A1286" t="s">
        <v>1174</v>
      </c>
    </row>
    <row r="1287" spans="1:1" x14ac:dyDescent="0.35">
      <c r="A1287" t="s">
        <v>1175</v>
      </c>
    </row>
    <row r="1288" spans="1:1" x14ac:dyDescent="0.35">
      <c r="A1288" t="s">
        <v>1176</v>
      </c>
    </row>
    <row r="1289" spans="1:1" x14ac:dyDescent="0.35">
      <c r="A1289" t="s">
        <v>1177</v>
      </c>
    </row>
    <row r="1290" spans="1:1" x14ac:dyDescent="0.35">
      <c r="A1290" t="s">
        <v>1178</v>
      </c>
    </row>
    <row r="1291" spans="1:1" x14ac:dyDescent="0.35">
      <c r="A1291" t="s">
        <v>1179</v>
      </c>
    </row>
    <row r="1292" spans="1:1" x14ac:dyDescent="0.35">
      <c r="A1292" t="s">
        <v>1180</v>
      </c>
    </row>
    <row r="1293" spans="1:1" x14ac:dyDescent="0.35">
      <c r="A1293" t="s">
        <v>1181</v>
      </c>
    </row>
    <row r="1294" spans="1:1" x14ac:dyDescent="0.35">
      <c r="A1294" t="s">
        <v>1182</v>
      </c>
    </row>
    <row r="1295" spans="1:1" x14ac:dyDescent="0.35">
      <c r="A1295" t="s">
        <v>1183</v>
      </c>
    </row>
    <row r="1296" spans="1:1" x14ac:dyDescent="0.35">
      <c r="A1296" t="s">
        <v>1184</v>
      </c>
    </row>
    <row r="1297" spans="1:1" x14ac:dyDescent="0.35">
      <c r="A1297" t="s">
        <v>1185</v>
      </c>
    </row>
    <row r="1298" spans="1:1" x14ac:dyDescent="0.35">
      <c r="A1298" t="s">
        <v>1186</v>
      </c>
    </row>
    <row r="1299" spans="1:1" x14ac:dyDescent="0.35">
      <c r="A1299" t="s">
        <v>1169</v>
      </c>
    </row>
    <row r="1300" spans="1:1" x14ac:dyDescent="0.35">
      <c r="A1300" t="s">
        <v>141</v>
      </c>
    </row>
    <row r="1301" spans="1:1" x14ac:dyDescent="0.35">
      <c r="A1301" t="s">
        <v>1170</v>
      </c>
    </row>
    <row r="1302" spans="1:1" x14ac:dyDescent="0.35">
      <c r="A1302" t="s">
        <v>1187</v>
      </c>
    </row>
    <row r="1303" spans="1:1" x14ac:dyDescent="0.35">
      <c r="A1303" t="s">
        <v>1188</v>
      </c>
    </row>
    <row r="1304" spans="1:1" x14ac:dyDescent="0.35">
      <c r="A1304" t="s">
        <v>1173</v>
      </c>
    </row>
    <row r="1305" spans="1:1" x14ac:dyDescent="0.35">
      <c r="A1305" t="s">
        <v>1174</v>
      </c>
    </row>
    <row r="1306" spans="1:1" x14ac:dyDescent="0.35">
      <c r="A1306" t="s">
        <v>1175</v>
      </c>
    </row>
    <row r="1307" spans="1:1" x14ac:dyDescent="0.35">
      <c r="A1307" t="s">
        <v>1189</v>
      </c>
    </row>
    <row r="1308" spans="1:1" x14ac:dyDescent="0.35">
      <c r="A1308" t="s">
        <v>1190</v>
      </c>
    </row>
    <row r="1309" spans="1:1" x14ac:dyDescent="0.35">
      <c r="A1309" t="s">
        <v>1191</v>
      </c>
    </row>
    <row r="1310" spans="1:1" x14ac:dyDescent="0.35">
      <c r="A1310" t="s">
        <v>1179</v>
      </c>
    </row>
    <row r="1311" spans="1:1" x14ac:dyDescent="0.35">
      <c r="A1311" t="s">
        <v>1192</v>
      </c>
    </row>
    <row r="1312" spans="1:1" x14ac:dyDescent="0.35">
      <c r="A1312" t="s">
        <v>1193</v>
      </c>
    </row>
    <row r="1313" spans="1:1" x14ac:dyDescent="0.35">
      <c r="A1313" t="s">
        <v>1182</v>
      </c>
    </row>
    <row r="1314" spans="1:1" x14ac:dyDescent="0.35">
      <c r="A1314" t="s">
        <v>1183</v>
      </c>
    </row>
    <row r="1315" spans="1:1" x14ac:dyDescent="0.35">
      <c r="A1315" t="s">
        <v>1194</v>
      </c>
    </row>
    <row r="1316" spans="1:1" x14ac:dyDescent="0.35">
      <c r="A1316" t="s">
        <v>1185</v>
      </c>
    </row>
    <row r="1317" spans="1:1" x14ac:dyDescent="0.35">
      <c r="A1317" t="s">
        <v>1195</v>
      </c>
    </row>
    <row r="1318" spans="1:1" x14ac:dyDescent="0.35">
      <c r="A1318" t="s">
        <v>1196</v>
      </c>
    </row>
    <row r="1319" spans="1:1" x14ac:dyDescent="0.35">
      <c r="A1319" t="s">
        <v>1197</v>
      </c>
    </row>
    <row r="1320" spans="1:1" x14ac:dyDescent="0.35">
      <c r="A1320" t="s">
        <v>1198</v>
      </c>
    </row>
    <row r="1321" spans="1:1" x14ac:dyDescent="0.35">
      <c r="A1321" t="s">
        <v>1199</v>
      </c>
    </row>
    <row r="1322" spans="1:1" x14ac:dyDescent="0.35">
      <c r="A1322" t="s">
        <v>1200</v>
      </c>
    </row>
    <row r="1323" spans="1:1" x14ac:dyDescent="0.35">
      <c r="A1323" t="s">
        <v>1201</v>
      </c>
    </row>
    <row r="1324" spans="1:1" x14ac:dyDescent="0.35">
      <c r="A1324" t="s">
        <v>1202</v>
      </c>
    </row>
    <row r="1325" spans="1:1" x14ac:dyDescent="0.35">
      <c r="A1325" t="s">
        <v>1203</v>
      </c>
    </row>
    <row r="1326" spans="1:1" x14ac:dyDescent="0.35">
      <c r="A1326" t="s">
        <v>1204</v>
      </c>
    </row>
    <row r="1327" spans="1:1" x14ac:dyDescent="0.35">
      <c r="A1327" t="s">
        <v>1205</v>
      </c>
    </row>
    <row r="1328" spans="1:1" x14ac:dyDescent="0.35">
      <c r="A1328" t="s">
        <v>1206</v>
      </c>
    </row>
    <row r="1329" spans="1:1" x14ac:dyDescent="0.35">
      <c r="A1329" t="s">
        <v>1169</v>
      </c>
    </row>
    <row r="1330" spans="1:1" x14ac:dyDescent="0.35">
      <c r="A1330" t="s">
        <v>141</v>
      </c>
    </row>
    <row r="1331" spans="1:1" x14ac:dyDescent="0.35">
      <c r="A1331" t="s">
        <v>1207</v>
      </c>
    </row>
    <row r="1332" spans="1:1" x14ac:dyDescent="0.35">
      <c r="A1332" t="s">
        <v>1208</v>
      </c>
    </row>
    <row r="1333" spans="1:1" x14ac:dyDescent="0.35">
      <c r="A1333" t="s">
        <v>1209</v>
      </c>
    </row>
    <row r="1334" spans="1:1" x14ac:dyDescent="0.35">
      <c r="A1334" t="s">
        <v>1210</v>
      </c>
    </row>
    <row r="1335" spans="1:1" x14ac:dyDescent="0.35">
      <c r="A1335" t="s">
        <v>1211</v>
      </c>
    </row>
    <row r="1336" spans="1:1" x14ac:dyDescent="0.35">
      <c r="A1336" t="s">
        <v>1169</v>
      </c>
    </row>
    <row r="1337" spans="1:1" x14ac:dyDescent="0.35">
      <c r="A1337" t="s">
        <v>1212</v>
      </c>
    </row>
    <row r="1338" spans="1:1" x14ac:dyDescent="0.35">
      <c r="A1338" t="s">
        <v>1213</v>
      </c>
    </row>
    <row r="1339" spans="1:1" x14ac:dyDescent="0.35">
      <c r="A1339" t="s">
        <v>173</v>
      </c>
    </row>
    <row r="1340" spans="1:1" x14ac:dyDescent="0.35">
      <c r="A1340" t="s">
        <v>1214</v>
      </c>
    </row>
    <row r="1341" spans="1:1" x14ac:dyDescent="0.35">
      <c r="A1341" t="s">
        <v>1215</v>
      </c>
    </row>
    <row r="1342" spans="1:1" x14ac:dyDescent="0.35">
      <c r="A1342" t="s">
        <v>1216</v>
      </c>
    </row>
    <row r="1343" spans="1:1" x14ac:dyDescent="0.35">
      <c r="A1343" t="s">
        <v>1217</v>
      </c>
    </row>
    <row r="1344" spans="1:1" x14ac:dyDescent="0.35">
      <c r="A1344" t="s">
        <v>1218</v>
      </c>
    </row>
    <row r="1345" spans="1:1" x14ac:dyDescent="0.35">
      <c r="A1345" t="s">
        <v>1219</v>
      </c>
    </row>
    <row r="1346" spans="1:1" x14ac:dyDescent="0.35">
      <c r="A1346" t="s">
        <v>1220</v>
      </c>
    </row>
    <row r="1347" spans="1:1" x14ac:dyDescent="0.35">
      <c r="A1347" t="s">
        <v>1221</v>
      </c>
    </row>
    <row r="1348" spans="1:1" x14ac:dyDescent="0.35">
      <c r="A1348" t="s">
        <v>1222</v>
      </c>
    </row>
    <row r="1349" spans="1:1" x14ac:dyDescent="0.35">
      <c r="A1349" t="s">
        <v>1223</v>
      </c>
    </row>
    <row r="1350" spans="1:1" x14ac:dyDescent="0.35">
      <c r="A1350" t="s">
        <v>1224</v>
      </c>
    </row>
    <row r="1351" spans="1:1" x14ac:dyDescent="0.35">
      <c r="A1351" t="s">
        <v>1225</v>
      </c>
    </row>
    <row r="1352" spans="1:1" x14ac:dyDescent="0.35">
      <c r="A1352" t="s">
        <v>1226</v>
      </c>
    </row>
    <row r="1353" spans="1:1" x14ac:dyDescent="0.35">
      <c r="A1353" t="s">
        <v>1227</v>
      </c>
    </row>
    <row r="1354" spans="1:1" x14ac:dyDescent="0.35">
      <c r="A1354" t="s">
        <v>1228</v>
      </c>
    </row>
    <row r="1355" spans="1:1" x14ac:dyDescent="0.35">
      <c r="A1355" t="s">
        <v>1229</v>
      </c>
    </row>
    <row r="1356" spans="1:1" x14ac:dyDescent="0.35">
      <c r="A1356" t="s">
        <v>1230</v>
      </c>
    </row>
    <row r="1357" spans="1:1" x14ac:dyDescent="0.35">
      <c r="A1357" t="s">
        <v>1231</v>
      </c>
    </row>
    <row r="1358" spans="1:1" x14ac:dyDescent="0.35">
      <c r="A1358" t="s">
        <v>1232</v>
      </c>
    </row>
    <row r="1359" spans="1:1" x14ac:dyDescent="0.35">
      <c r="A1359" t="s">
        <v>1233</v>
      </c>
    </row>
    <row r="1360" spans="1:1" x14ac:dyDescent="0.35">
      <c r="A1360" t="s">
        <v>1234</v>
      </c>
    </row>
    <row r="1361" spans="1:1" x14ac:dyDescent="0.35">
      <c r="A1361" t="s">
        <v>1235</v>
      </c>
    </row>
    <row r="1362" spans="1:1" x14ac:dyDescent="0.35">
      <c r="A1362" t="s">
        <v>1236</v>
      </c>
    </row>
    <row r="1363" spans="1:1" x14ac:dyDescent="0.35">
      <c r="A1363" t="s">
        <v>1237</v>
      </c>
    </row>
    <row r="1364" spans="1:1" x14ac:dyDescent="0.35">
      <c r="A1364" t="s">
        <v>1238</v>
      </c>
    </row>
    <row r="1365" spans="1:1" x14ac:dyDescent="0.35">
      <c r="A1365" t="s">
        <v>1169</v>
      </c>
    </row>
    <row r="1366" spans="1:1" x14ac:dyDescent="0.35">
      <c r="A1366" t="s">
        <v>141</v>
      </c>
    </row>
    <row r="1367" spans="1:1" x14ac:dyDescent="0.35">
      <c r="A1367" t="s">
        <v>1170</v>
      </c>
    </row>
    <row r="1368" spans="1:1" x14ac:dyDescent="0.35">
      <c r="A1368" t="s">
        <v>1171</v>
      </c>
    </row>
    <row r="1369" spans="1:1" x14ac:dyDescent="0.35">
      <c r="A1369" t="s">
        <v>1172</v>
      </c>
    </row>
    <row r="1370" spans="1:1" x14ac:dyDescent="0.35">
      <c r="A1370" t="s">
        <v>1173</v>
      </c>
    </row>
    <row r="1371" spans="1:1" x14ac:dyDescent="0.35">
      <c r="A1371" t="s">
        <v>1174</v>
      </c>
    </row>
    <row r="1372" spans="1:1" x14ac:dyDescent="0.35">
      <c r="A1372" t="s">
        <v>1175</v>
      </c>
    </row>
    <row r="1373" spans="1:1" x14ac:dyDescent="0.35">
      <c r="A1373" t="s">
        <v>1176</v>
      </c>
    </row>
    <row r="1374" spans="1:1" x14ac:dyDescent="0.35">
      <c r="A1374" t="s">
        <v>1177</v>
      </c>
    </row>
    <row r="1375" spans="1:1" x14ac:dyDescent="0.35">
      <c r="A1375" t="s">
        <v>1178</v>
      </c>
    </row>
    <row r="1376" spans="1:1" x14ac:dyDescent="0.35">
      <c r="A1376" t="s">
        <v>1179</v>
      </c>
    </row>
    <row r="1377" spans="1:1" x14ac:dyDescent="0.35">
      <c r="A1377" t="s">
        <v>1180</v>
      </c>
    </row>
    <row r="1378" spans="1:1" x14ac:dyDescent="0.35">
      <c r="A1378" t="s">
        <v>1181</v>
      </c>
    </row>
    <row r="1379" spans="1:1" x14ac:dyDescent="0.35">
      <c r="A1379" t="s">
        <v>1239</v>
      </c>
    </row>
    <row r="1380" spans="1:1" x14ac:dyDescent="0.35">
      <c r="A1380" t="s">
        <v>1183</v>
      </c>
    </row>
    <row r="1381" spans="1:1" x14ac:dyDescent="0.35">
      <c r="A1381" t="s">
        <v>1184</v>
      </c>
    </row>
    <row r="1382" spans="1:1" x14ac:dyDescent="0.35">
      <c r="A1382" t="s">
        <v>1185</v>
      </c>
    </row>
    <row r="1383" spans="1:1" x14ac:dyDescent="0.35">
      <c r="A1383" t="s">
        <v>1240</v>
      </c>
    </row>
    <row r="1384" spans="1:1" x14ac:dyDescent="0.35">
      <c r="A1384" t="s">
        <v>1169</v>
      </c>
    </row>
    <row r="1385" spans="1:1" x14ac:dyDescent="0.35">
      <c r="A1385" t="s">
        <v>141</v>
      </c>
    </row>
    <row r="1386" spans="1:1" x14ac:dyDescent="0.35">
      <c r="A1386" t="s">
        <v>1170</v>
      </c>
    </row>
    <row r="1387" spans="1:1" x14ac:dyDescent="0.35">
      <c r="A1387" t="s">
        <v>1171</v>
      </c>
    </row>
    <row r="1388" spans="1:1" x14ac:dyDescent="0.35">
      <c r="A1388" t="s">
        <v>1172</v>
      </c>
    </row>
    <row r="1389" spans="1:1" x14ac:dyDescent="0.35">
      <c r="A1389" t="s">
        <v>1173</v>
      </c>
    </row>
    <row r="1390" spans="1:1" x14ac:dyDescent="0.35">
      <c r="A1390" t="s">
        <v>1174</v>
      </c>
    </row>
    <row r="1391" spans="1:1" x14ac:dyDescent="0.35">
      <c r="A1391" t="s">
        <v>1175</v>
      </c>
    </row>
    <row r="1392" spans="1:1" x14ac:dyDescent="0.35">
      <c r="A1392" t="s">
        <v>1176</v>
      </c>
    </row>
    <row r="1393" spans="1:1" x14ac:dyDescent="0.35">
      <c r="A1393" t="s">
        <v>1190</v>
      </c>
    </row>
    <row r="1394" spans="1:1" x14ac:dyDescent="0.35">
      <c r="A1394" t="s">
        <v>1178</v>
      </c>
    </row>
    <row r="1395" spans="1:1" x14ac:dyDescent="0.35">
      <c r="A1395" t="s">
        <v>1179</v>
      </c>
    </row>
    <row r="1396" spans="1:1" x14ac:dyDescent="0.35">
      <c r="A1396" t="s">
        <v>1180</v>
      </c>
    </row>
    <row r="1397" spans="1:1" x14ac:dyDescent="0.35">
      <c r="A1397" t="s">
        <v>1181</v>
      </c>
    </row>
    <row r="1398" spans="1:1" x14ac:dyDescent="0.35">
      <c r="A1398" t="s">
        <v>1239</v>
      </c>
    </row>
    <row r="1399" spans="1:1" x14ac:dyDescent="0.35">
      <c r="A1399" t="s">
        <v>1183</v>
      </c>
    </row>
    <row r="1400" spans="1:1" x14ac:dyDescent="0.35">
      <c r="A1400" t="s">
        <v>1184</v>
      </c>
    </row>
    <row r="1401" spans="1:1" x14ac:dyDescent="0.35">
      <c r="A1401" t="s">
        <v>1185</v>
      </c>
    </row>
    <row r="1402" spans="1:1" x14ac:dyDescent="0.35">
      <c r="A1402" t="s">
        <v>1241</v>
      </c>
    </row>
    <row r="1403" spans="1:1" x14ac:dyDescent="0.35">
      <c r="A1403" t="s">
        <v>1169</v>
      </c>
    </row>
    <row r="1404" spans="1:1" x14ac:dyDescent="0.35">
      <c r="A1404" t="s">
        <v>141</v>
      </c>
    </row>
    <row r="1405" spans="1:1" x14ac:dyDescent="0.35">
      <c r="A1405" t="s">
        <v>1170</v>
      </c>
    </row>
    <row r="1406" spans="1:1" x14ac:dyDescent="0.35">
      <c r="A1406" t="s">
        <v>1171</v>
      </c>
    </row>
    <row r="1407" spans="1:1" x14ac:dyDescent="0.35">
      <c r="A1407" t="s">
        <v>1172</v>
      </c>
    </row>
    <row r="1408" spans="1:1" x14ac:dyDescent="0.35">
      <c r="A1408" t="s">
        <v>1173</v>
      </c>
    </row>
    <row r="1409" spans="1:1" x14ac:dyDescent="0.35">
      <c r="A1409" t="s">
        <v>1174</v>
      </c>
    </row>
    <row r="1410" spans="1:1" x14ac:dyDescent="0.35">
      <c r="A1410" t="s">
        <v>1175</v>
      </c>
    </row>
    <row r="1411" spans="1:1" x14ac:dyDescent="0.35">
      <c r="A1411" t="s">
        <v>1176</v>
      </c>
    </row>
    <row r="1412" spans="1:1" x14ac:dyDescent="0.35">
      <c r="A1412" t="s">
        <v>1177</v>
      </c>
    </row>
    <row r="1413" spans="1:1" x14ac:dyDescent="0.35">
      <c r="A1413" t="s">
        <v>1178</v>
      </c>
    </row>
    <row r="1414" spans="1:1" x14ac:dyDescent="0.35">
      <c r="A1414" t="s">
        <v>1179</v>
      </c>
    </row>
    <row r="1415" spans="1:1" x14ac:dyDescent="0.35">
      <c r="A1415" t="s">
        <v>1180</v>
      </c>
    </row>
    <row r="1416" spans="1:1" x14ac:dyDescent="0.35">
      <c r="A1416" t="s">
        <v>1181</v>
      </c>
    </row>
    <row r="1417" spans="1:1" x14ac:dyDescent="0.35">
      <c r="A1417" t="s">
        <v>1239</v>
      </c>
    </row>
    <row r="1418" spans="1:1" x14ac:dyDescent="0.35">
      <c r="A1418" t="s">
        <v>1183</v>
      </c>
    </row>
    <row r="1419" spans="1:1" x14ac:dyDescent="0.35">
      <c r="A1419" t="s">
        <v>1242</v>
      </c>
    </row>
    <row r="1420" spans="1:1" x14ac:dyDescent="0.35">
      <c r="A1420" t="s">
        <v>1169</v>
      </c>
    </row>
    <row r="1421" spans="1:1" x14ac:dyDescent="0.35">
      <c r="A1421" t="s">
        <v>141</v>
      </c>
    </row>
    <row r="1422" spans="1:1" x14ac:dyDescent="0.35">
      <c r="A1422" t="s">
        <v>1170</v>
      </c>
    </row>
    <row r="1423" spans="1:1" x14ac:dyDescent="0.35">
      <c r="A1423" t="s">
        <v>1171</v>
      </c>
    </row>
    <row r="1424" spans="1:1" x14ac:dyDescent="0.35">
      <c r="A1424" t="s">
        <v>1172</v>
      </c>
    </row>
    <row r="1425" spans="1:1" x14ac:dyDescent="0.35">
      <c r="A1425" t="s">
        <v>1173</v>
      </c>
    </row>
    <row r="1426" spans="1:1" x14ac:dyDescent="0.35">
      <c r="A1426" t="s">
        <v>1174</v>
      </c>
    </row>
    <row r="1427" spans="1:1" x14ac:dyDescent="0.35">
      <c r="A1427" t="s">
        <v>1175</v>
      </c>
    </row>
    <row r="1428" spans="1:1" x14ac:dyDescent="0.35">
      <c r="A1428" t="s">
        <v>1176</v>
      </c>
    </row>
    <row r="1429" spans="1:1" x14ac:dyDescent="0.35">
      <c r="A1429" t="s">
        <v>1177</v>
      </c>
    </row>
    <row r="1430" spans="1:1" x14ac:dyDescent="0.35">
      <c r="A1430" t="s">
        <v>1178</v>
      </c>
    </row>
    <row r="1431" spans="1:1" x14ac:dyDescent="0.35">
      <c r="A1431" t="s">
        <v>1179</v>
      </c>
    </row>
    <row r="1432" spans="1:1" x14ac:dyDescent="0.35">
      <c r="A1432" t="s">
        <v>1180</v>
      </c>
    </row>
    <row r="1433" spans="1:1" x14ac:dyDescent="0.35">
      <c r="A1433" t="s">
        <v>1181</v>
      </c>
    </row>
    <row r="1434" spans="1:1" x14ac:dyDescent="0.35">
      <c r="A1434" t="s">
        <v>1239</v>
      </c>
    </row>
    <row r="1435" spans="1:1" x14ac:dyDescent="0.35">
      <c r="A1435" t="s">
        <v>1183</v>
      </c>
    </row>
    <row r="1436" spans="1:1" x14ac:dyDescent="0.35">
      <c r="A1436" t="s">
        <v>1243</v>
      </c>
    </row>
    <row r="1437" spans="1:1" x14ac:dyDescent="0.35">
      <c r="A1437" t="s">
        <v>1169</v>
      </c>
    </row>
    <row r="1438" spans="1:1" x14ac:dyDescent="0.35">
      <c r="A1438" t="s">
        <v>141</v>
      </c>
    </row>
    <row r="1439" spans="1:1" x14ac:dyDescent="0.35">
      <c r="A1439" t="s">
        <v>1170</v>
      </c>
    </row>
    <row r="1440" spans="1:1" x14ac:dyDescent="0.35">
      <c r="A1440" t="s">
        <v>1244</v>
      </c>
    </row>
    <row r="1441" spans="1:1" x14ac:dyDescent="0.35">
      <c r="A1441" t="s">
        <v>1245</v>
      </c>
    </row>
    <row r="1442" spans="1:1" x14ac:dyDescent="0.35">
      <c r="A1442" t="s">
        <v>1173</v>
      </c>
    </row>
    <row r="1443" spans="1:1" x14ac:dyDescent="0.35">
      <c r="A1443" t="s">
        <v>1246</v>
      </c>
    </row>
    <row r="1444" spans="1:1" x14ac:dyDescent="0.35">
      <c r="A1444" t="s">
        <v>1175</v>
      </c>
    </row>
    <row r="1445" spans="1:1" x14ac:dyDescent="0.35">
      <c r="A1445" t="s">
        <v>1189</v>
      </c>
    </row>
    <row r="1446" spans="1:1" x14ac:dyDescent="0.35">
      <c r="A1446" t="s">
        <v>1177</v>
      </c>
    </row>
    <row r="1447" spans="1:1" x14ac:dyDescent="0.35">
      <c r="A1447" t="s">
        <v>1191</v>
      </c>
    </row>
    <row r="1448" spans="1:1" x14ac:dyDescent="0.35">
      <c r="A1448" t="s">
        <v>1179</v>
      </c>
    </row>
    <row r="1449" spans="1:1" x14ac:dyDescent="0.35">
      <c r="A1449" t="s">
        <v>1180</v>
      </c>
    </row>
    <row r="1450" spans="1:1" x14ac:dyDescent="0.35">
      <c r="A1450" t="s">
        <v>1193</v>
      </c>
    </row>
    <row r="1451" spans="1:1" x14ac:dyDescent="0.35">
      <c r="A1451" t="s">
        <v>1239</v>
      </c>
    </row>
    <row r="1452" spans="1:1" x14ac:dyDescent="0.35">
      <c r="A1452" t="s">
        <v>1183</v>
      </c>
    </row>
    <row r="1453" spans="1:1" x14ac:dyDescent="0.35">
      <c r="A1453" t="s">
        <v>1247</v>
      </c>
    </row>
    <row r="1454" spans="1:1" x14ac:dyDescent="0.35">
      <c r="A1454" t="s">
        <v>1169</v>
      </c>
    </row>
    <row r="1455" spans="1:1" x14ac:dyDescent="0.35">
      <c r="A1455" t="s">
        <v>141</v>
      </c>
    </row>
    <row r="1456" spans="1:1" x14ac:dyDescent="0.35">
      <c r="A1456" t="s">
        <v>1170</v>
      </c>
    </row>
    <row r="1457" spans="1:1" x14ac:dyDescent="0.35">
      <c r="A1457" t="s">
        <v>1244</v>
      </c>
    </row>
    <row r="1458" spans="1:1" x14ac:dyDescent="0.35">
      <c r="A1458" t="s">
        <v>1245</v>
      </c>
    </row>
    <row r="1459" spans="1:1" x14ac:dyDescent="0.35">
      <c r="A1459" t="s">
        <v>1173</v>
      </c>
    </row>
    <row r="1460" spans="1:1" x14ac:dyDescent="0.35">
      <c r="A1460" t="s">
        <v>1246</v>
      </c>
    </row>
    <row r="1461" spans="1:1" x14ac:dyDescent="0.35">
      <c r="A1461" t="s">
        <v>1175</v>
      </c>
    </row>
    <row r="1462" spans="1:1" x14ac:dyDescent="0.35">
      <c r="A1462" t="s">
        <v>1189</v>
      </c>
    </row>
    <row r="1463" spans="1:1" x14ac:dyDescent="0.35">
      <c r="A1463" t="s">
        <v>1177</v>
      </c>
    </row>
    <row r="1464" spans="1:1" x14ac:dyDescent="0.35">
      <c r="A1464" t="s">
        <v>1191</v>
      </c>
    </row>
    <row r="1465" spans="1:1" x14ac:dyDescent="0.35">
      <c r="A1465" t="s">
        <v>1179</v>
      </c>
    </row>
    <row r="1466" spans="1:1" x14ac:dyDescent="0.35">
      <c r="A1466" t="s">
        <v>1180</v>
      </c>
    </row>
    <row r="1467" spans="1:1" x14ac:dyDescent="0.35">
      <c r="A1467" t="s">
        <v>1193</v>
      </c>
    </row>
    <row r="1468" spans="1:1" x14ac:dyDescent="0.35">
      <c r="A1468" t="s">
        <v>1239</v>
      </c>
    </row>
    <row r="1469" spans="1:1" x14ac:dyDescent="0.35">
      <c r="A1469" t="s">
        <v>1183</v>
      </c>
    </row>
    <row r="1470" spans="1:1" x14ac:dyDescent="0.35">
      <c r="A1470" t="s">
        <v>1248</v>
      </c>
    </row>
    <row r="1471" spans="1:1" x14ac:dyDescent="0.35">
      <c r="A1471" t="s">
        <v>1169</v>
      </c>
    </row>
    <row r="1472" spans="1:1" x14ac:dyDescent="0.35">
      <c r="A1472" t="s">
        <v>141</v>
      </c>
    </row>
    <row r="1473" spans="1:1" x14ac:dyDescent="0.35">
      <c r="A1473" t="s">
        <v>1170</v>
      </c>
    </row>
    <row r="1474" spans="1:1" x14ac:dyDescent="0.35">
      <c r="A1474" t="s">
        <v>1187</v>
      </c>
    </row>
    <row r="1475" spans="1:1" x14ac:dyDescent="0.35">
      <c r="A1475" t="s">
        <v>1188</v>
      </c>
    </row>
    <row r="1476" spans="1:1" x14ac:dyDescent="0.35">
      <c r="A1476" t="s">
        <v>1173</v>
      </c>
    </row>
    <row r="1477" spans="1:1" x14ac:dyDescent="0.35">
      <c r="A1477" t="s">
        <v>1249</v>
      </c>
    </row>
    <row r="1478" spans="1:1" x14ac:dyDescent="0.35">
      <c r="A1478" t="s">
        <v>1175</v>
      </c>
    </row>
    <row r="1479" spans="1:1" x14ac:dyDescent="0.35">
      <c r="A1479" t="s">
        <v>1189</v>
      </c>
    </row>
    <row r="1480" spans="1:1" x14ac:dyDescent="0.35">
      <c r="A1480" t="s">
        <v>1177</v>
      </c>
    </row>
    <row r="1481" spans="1:1" x14ac:dyDescent="0.35">
      <c r="A1481" t="s">
        <v>1191</v>
      </c>
    </row>
    <row r="1482" spans="1:1" x14ac:dyDescent="0.35">
      <c r="A1482" t="s">
        <v>1179</v>
      </c>
    </row>
    <row r="1483" spans="1:1" x14ac:dyDescent="0.35">
      <c r="A1483" t="s">
        <v>1180</v>
      </c>
    </row>
    <row r="1484" spans="1:1" x14ac:dyDescent="0.35">
      <c r="A1484" t="s">
        <v>1193</v>
      </c>
    </row>
    <row r="1485" spans="1:1" x14ac:dyDescent="0.35">
      <c r="A1485" t="s">
        <v>1239</v>
      </c>
    </row>
    <row r="1486" spans="1:1" x14ac:dyDescent="0.35">
      <c r="A1486" t="s">
        <v>1183</v>
      </c>
    </row>
    <row r="1487" spans="1:1" x14ac:dyDescent="0.35">
      <c r="A1487" t="s">
        <v>1250</v>
      </c>
    </row>
    <row r="1488" spans="1:1" x14ac:dyDescent="0.35">
      <c r="A1488" t="s">
        <v>1169</v>
      </c>
    </row>
    <row r="1489" spans="1:1" x14ac:dyDescent="0.35">
      <c r="A1489" t="s">
        <v>141</v>
      </c>
    </row>
    <row r="1490" spans="1:1" x14ac:dyDescent="0.35">
      <c r="A1490" t="s">
        <v>1170</v>
      </c>
    </row>
    <row r="1491" spans="1:1" x14ac:dyDescent="0.35">
      <c r="A1491" t="s">
        <v>1187</v>
      </c>
    </row>
    <row r="1492" spans="1:1" x14ac:dyDescent="0.35">
      <c r="A1492" t="s">
        <v>1188</v>
      </c>
    </row>
    <row r="1493" spans="1:1" x14ac:dyDescent="0.35">
      <c r="A1493" t="s">
        <v>1173</v>
      </c>
    </row>
    <row r="1494" spans="1:1" x14ac:dyDescent="0.35">
      <c r="A1494" t="s">
        <v>1249</v>
      </c>
    </row>
    <row r="1495" spans="1:1" x14ac:dyDescent="0.35">
      <c r="A1495" t="s">
        <v>1175</v>
      </c>
    </row>
    <row r="1496" spans="1:1" x14ac:dyDescent="0.35">
      <c r="A1496" t="s">
        <v>1189</v>
      </c>
    </row>
    <row r="1497" spans="1:1" x14ac:dyDescent="0.35">
      <c r="A1497" t="s">
        <v>1177</v>
      </c>
    </row>
    <row r="1498" spans="1:1" x14ac:dyDescent="0.35">
      <c r="A1498" t="s">
        <v>1191</v>
      </c>
    </row>
    <row r="1499" spans="1:1" x14ac:dyDescent="0.35">
      <c r="A1499" t="s">
        <v>1179</v>
      </c>
    </row>
    <row r="1500" spans="1:1" x14ac:dyDescent="0.35">
      <c r="A1500" t="s">
        <v>1180</v>
      </c>
    </row>
    <row r="1501" spans="1:1" x14ac:dyDescent="0.35">
      <c r="A1501" t="s">
        <v>1193</v>
      </c>
    </row>
    <row r="1502" spans="1:1" x14ac:dyDescent="0.35">
      <c r="A1502" t="s">
        <v>1239</v>
      </c>
    </row>
    <row r="1503" spans="1:1" x14ac:dyDescent="0.35">
      <c r="A1503" t="s">
        <v>1183</v>
      </c>
    </row>
    <row r="1504" spans="1:1" x14ac:dyDescent="0.35">
      <c r="A1504" t="s">
        <v>1251</v>
      </c>
    </row>
    <row r="1505" spans="1:1" x14ac:dyDescent="0.35">
      <c r="A1505" t="s">
        <v>1252</v>
      </c>
    </row>
    <row r="1506" spans="1:1" x14ac:dyDescent="0.35">
      <c r="A1506" t="s">
        <v>1253</v>
      </c>
    </row>
    <row r="1507" spans="1:1" x14ac:dyDescent="0.35">
      <c r="A1507" t="s">
        <v>1254</v>
      </c>
    </row>
    <row r="1508" spans="1:1" x14ac:dyDescent="0.35">
      <c r="A1508" t="s">
        <v>1255</v>
      </c>
    </row>
    <row r="1509" spans="1:1" x14ac:dyDescent="0.35">
      <c r="A1509" t="s">
        <v>1256</v>
      </c>
    </row>
    <row r="1510" spans="1:1" x14ac:dyDescent="0.35">
      <c r="A1510" t="s">
        <v>1257</v>
      </c>
    </row>
    <row r="1511" spans="1:1" x14ac:dyDescent="0.35">
      <c r="A1511" t="s">
        <v>1258</v>
      </c>
    </row>
    <row r="1512" spans="1:1" x14ac:dyDescent="0.35">
      <c r="A1512" t="s">
        <v>1259</v>
      </c>
    </row>
    <row r="1513" spans="1:1" x14ac:dyDescent="0.35">
      <c r="A1513" t="s">
        <v>1260</v>
      </c>
    </row>
    <row r="1514" spans="1:1" x14ac:dyDescent="0.35">
      <c r="A1514" t="s">
        <v>1261</v>
      </c>
    </row>
    <row r="1515" spans="1:1" x14ac:dyDescent="0.35">
      <c r="A1515" t="s">
        <v>1262</v>
      </c>
    </row>
    <row r="1516" spans="1:1" x14ac:dyDescent="0.35">
      <c r="A1516" t="s">
        <v>1263</v>
      </c>
    </row>
    <row r="1517" spans="1:1" x14ac:dyDescent="0.35">
      <c r="A1517" t="s">
        <v>1264</v>
      </c>
    </row>
    <row r="1518" spans="1:1" x14ac:dyDescent="0.35">
      <c r="A1518" t="s">
        <v>1265</v>
      </c>
    </row>
    <row r="1519" spans="1:1" x14ac:dyDescent="0.35">
      <c r="A1519" t="s">
        <v>1266</v>
      </c>
    </row>
    <row r="1520" spans="1:1" x14ac:dyDescent="0.35">
      <c r="A1520" t="s">
        <v>1267</v>
      </c>
    </row>
    <row r="1521" spans="1:1" x14ac:dyDescent="0.35">
      <c r="A1521" t="s">
        <v>1257</v>
      </c>
    </row>
    <row r="1522" spans="1:1" x14ac:dyDescent="0.35">
      <c r="A1522" t="s">
        <v>1258</v>
      </c>
    </row>
    <row r="1523" spans="1:1" x14ac:dyDescent="0.35">
      <c r="A1523" t="s">
        <v>1259</v>
      </c>
    </row>
    <row r="1524" spans="1:1" x14ac:dyDescent="0.35">
      <c r="A1524" t="s">
        <v>1260</v>
      </c>
    </row>
    <row r="1525" spans="1:1" x14ac:dyDescent="0.35">
      <c r="A1525" t="s">
        <v>1261</v>
      </c>
    </row>
    <row r="1526" spans="1:1" x14ac:dyDescent="0.35">
      <c r="A1526" t="s">
        <v>1262</v>
      </c>
    </row>
    <row r="1527" spans="1:1" x14ac:dyDescent="0.35">
      <c r="A1527" t="s">
        <v>1263</v>
      </c>
    </row>
    <row r="1528" spans="1:1" x14ac:dyDescent="0.35">
      <c r="A1528" t="s">
        <v>1264</v>
      </c>
    </row>
    <row r="1529" spans="1:1" x14ac:dyDescent="0.35">
      <c r="A1529" t="s">
        <v>1265</v>
      </c>
    </row>
    <row r="1530" spans="1:1" x14ac:dyDescent="0.35">
      <c r="A1530" t="s">
        <v>1268</v>
      </c>
    </row>
    <row r="1531" spans="1:1" x14ac:dyDescent="0.35">
      <c r="A1531" t="s">
        <v>1269</v>
      </c>
    </row>
    <row r="1532" spans="1:1" x14ac:dyDescent="0.35">
      <c r="A1532" t="s">
        <v>1270</v>
      </c>
    </row>
    <row r="1533" spans="1:1" x14ac:dyDescent="0.35">
      <c r="A1533" t="s">
        <v>1271</v>
      </c>
    </row>
    <row r="1534" spans="1:1" x14ac:dyDescent="0.35">
      <c r="A1534" t="s">
        <v>1272</v>
      </c>
    </row>
    <row r="1535" spans="1:1" x14ac:dyDescent="0.35">
      <c r="A1535" t="s">
        <v>1273</v>
      </c>
    </row>
    <row r="1536" spans="1:1" x14ac:dyDescent="0.35">
      <c r="A1536" t="s">
        <v>1274</v>
      </c>
    </row>
    <row r="1537" spans="1:1" x14ac:dyDescent="0.35">
      <c r="A1537" t="s">
        <v>1275</v>
      </c>
    </row>
    <row r="1538" spans="1:1" x14ac:dyDescent="0.35">
      <c r="A1538" t="s">
        <v>1276</v>
      </c>
    </row>
    <row r="1539" spans="1:1" x14ac:dyDescent="0.35">
      <c r="A1539" t="s">
        <v>1277</v>
      </c>
    </row>
    <row r="1540" spans="1:1" x14ac:dyDescent="0.35">
      <c r="A1540" t="s">
        <v>1278</v>
      </c>
    </row>
    <row r="1541" spans="1:1" x14ac:dyDescent="0.35">
      <c r="A1541" t="s">
        <v>1279</v>
      </c>
    </row>
    <row r="1542" spans="1:1" x14ac:dyDescent="0.35">
      <c r="A1542" t="s">
        <v>1280</v>
      </c>
    </row>
    <row r="1543" spans="1:1" x14ac:dyDescent="0.35">
      <c r="A1543" t="s">
        <v>1281</v>
      </c>
    </row>
    <row r="1544" spans="1:1" x14ac:dyDescent="0.35">
      <c r="A1544" t="s">
        <v>1282</v>
      </c>
    </row>
    <row r="1545" spans="1:1" x14ac:dyDescent="0.35">
      <c r="A1545" t="s">
        <v>1283</v>
      </c>
    </row>
    <row r="1546" spans="1:1" x14ac:dyDescent="0.35">
      <c r="A1546" t="s">
        <v>1284</v>
      </c>
    </row>
    <row r="1547" spans="1:1" x14ac:dyDescent="0.35">
      <c r="A1547" t="s">
        <v>1285</v>
      </c>
    </row>
    <row r="1548" spans="1:1" x14ac:dyDescent="0.35">
      <c r="A1548" t="s">
        <v>1286</v>
      </c>
    </row>
    <row r="1549" spans="1:1" x14ac:dyDescent="0.35">
      <c r="A1549" t="s">
        <v>1287</v>
      </c>
    </row>
    <row r="1550" spans="1:1" x14ac:dyDescent="0.35">
      <c r="A1550" t="s">
        <v>1288</v>
      </c>
    </row>
    <row r="1551" spans="1:1" x14ac:dyDescent="0.35">
      <c r="A1551" t="s">
        <v>1289</v>
      </c>
    </row>
    <row r="1552" spans="1:1" x14ac:dyDescent="0.35">
      <c r="A1552" t="s">
        <v>1290</v>
      </c>
    </row>
    <row r="1553" spans="1:1" x14ac:dyDescent="0.35">
      <c r="A1553" t="s">
        <v>1291</v>
      </c>
    </row>
    <row r="1554" spans="1:1" x14ac:dyDescent="0.35">
      <c r="A1554" t="s">
        <v>1292</v>
      </c>
    </row>
    <row r="1555" spans="1:1" x14ac:dyDescent="0.35">
      <c r="A1555" t="s">
        <v>1293</v>
      </c>
    </row>
    <row r="1556" spans="1:1" x14ac:dyDescent="0.35">
      <c r="A1556" t="s">
        <v>1294</v>
      </c>
    </row>
    <row r="1557" spans="1:1" x14ac:dyDescent="0.35">
      <c r="A1557" t="s">
        <v>1295</v>
      </c>
    </row>
    <row r="1558" spans="1:1" x14ac:dyDescent="0.35">
      <c r="A1558" t="s">
        <v>1296</v>
      </c>
    </row>
    <row r="1559" spans="1:1" x14ac:dyDescent="0.35">
      <c r="A1559" t="s">
        <v>1297</v>
      </c>
    </row>
    <row r="1560" spans="1:1" x14ac:dyDescent="0.35">
      <c r="A1560" t="s">
        <v>1298</v>
      </c>
    </row>
    <row r="1561" spans="1:1" x14ac:dyDescent="0.35">
      <c r="A1561" t="s">
        <v>1299</v>
      </c>
    </row>
    <row r="1562" spans="1:1" x14ac:dyDescent="0.35">
      <c r="A1562" t="s">
        <v>1300</v>
      </c>
    </row>
    <row r="1563" spans="1:1" x14ac:dyDescent="0.35">
      <c r="A1563" t="s">
        <v>1301</v>
      </c>
    </row>
    <row r="1564" spans="1:1" x14ac:dyDescent="0.35">
      <c r="A1564" t="s">
        <v>1302</v>
      </c>
    </row>
    <row r="1565" spans="1:1" x14ac:dyDescent="0.35">
      <c r="A1565" t="s">
        <v>1169</v>
      </c>
    </row>
    <row r="1566" spans="1:1" x14ac:dyDescent="0.35">
      <c r="A1566" t="s">
        <v>1212</v>
      </c>
    </row>
    <row r="1567" spans="1:1" x14ac:dyDescent="0.35">
      <c r="A1567" t="s">
        <v>1303</v>
      </c>
    </row>
    <row r="1568" spans="1:1" x14ac:dyDescent="0.35">
      <c r="A1568" t="s">
        <v>173</v>
      </c>
    </row>
    <row r="1569" spans="1:1" x14ac:dyDescent="0.35">
      <c r="A1569" t="s">
        <v>1304</v>
      </c>
    </row>
    <row r="1570" spans="1:1" x14ac:dyDescent="0.35">
      <c r="A1570" t="s">
        <v>1169</v>
      </c>
    </row>
    <row r="1571" spans="1:1" x14ac:dyDescent="0.35">
      <c r="A1571" t="s">
        <v>1212</v>
      </c>
    </row>
    <row r="1572" spans="1:1" x14ac:dyDescent="0.35">
      <c r="A1572" t="s">
        <v>1213</v>
      </c>
    </row>
    <row r="1573" spans="1:1" x14ac:dyDescent="0.35">
      <c r="A1573" t="s">
        <v>173</v>
      </c>
    </row>
    <row r="1574" spans="1:1" x14ac:dyDescent="0.35">
      <c r="A1574" t="s">
        <v>1305</v>
      </c>
    </row>
    <row r="1575" spans="1:1" x14ac:dyDescent="0.35">
      <c r="A1575" t="s">
        <v>1306</v>
      </c>
    </row>
    <row r="1576" spans="1:1" x14ac:dyDescent="0.35">
      <c r="A1576" t="s">
        <v>1307</v>
      </c>
    </row>
    <row r="1577" spans="1:1" x14ac:dyDescent="0.35">
      <c r="A1577" t="s">
        <v>1252</v>
      </c>
    </row>
    <row r="1578" spans="1:1" x14ac:dyDescent="0.35">
      <c r="A1578" t="s">
        <v>1308</v>
      </c>
    </row>
    <row r="1579" spans="1:1" x14ac:dyDescent="0.35">
      <c r="A1579" t="s">
        <v>1309</v>
      </c>
    </row>
    <row r="1580" spans="1:1" x14ac:dyDescent="0.35">
      <c r="A1580" t="s">
        <v>1310</v>
      </c>
    </row>
    <row r="1581" spans="1:1" x14ac:dyDescent="0.35">
      <c r="A1581" t="s">
        <v>1311</v>
      </c>
    </row>
    <row r="1582" spans="1:1" x14ac:dyDescent="0.35">
      <c r="A1582" t="s">
        <v>1312</v>
      </c>
    </row>
    <row r="1583" spans="1:1" x14ac:dyDescent="0.35">
      <c r="A1583" t="s">
        <v>1313</v>
      </c>
    </row>
    <row r="1584" spans="1:1" x14ac:dyDescent="0.35">
      <c r="A1584" t="s">
        <v>1212</v>
      </c>
    </row>
    <row r="1585" spans="1:1" x14ac:dyDescent="0.35">
      <c r="A1585" t="s">
        <v>1314</v>
      </c>
    </row>
    <row r="1586" spans="1:1" x14ac:dyDescent="0.35">
      <c r="A1586" t="s">
        <v>141</v>
      </c>
    </row>
    <row r="1587" spans="1:1" x14ac:dyDescent="0.35">
      <c r="A1587" t="s">
        <v>1315</v>
      </c>
    </row>
    <row r="1588" spans="1:1" x14ac:dyDescent="0.35">
      <c r="A1588" t="s">
        <v>1316</v>
      </c>
    </row>
    <row r="1589" spans="1:1" x14ac:dyDescent="0.35">
      <c r="A1589" t="s">
        <v>1317</v>
      </c>
    </row>
    <row r="1590" spans="1:1" x14ac:dyDescent="0.35">
      <c r="A1590" t="s">
        <v>1174</v>
      </c>
    </row>
    <row r="1591" spans="1:1" x14ac:dyDescent="0.35">
      <c r="A1591" t="s">
        <v>1197</v>
      </c>
    </row>
    <row r="1592" spans="1:1" x14ac:dyDescent="0.35">
      <c r="A1592" t="s">
        <v>1191</v>
      </c>
    </row>
    <row r="1593" spans="1:1" x14ac:dyDescent="0.35">
      <c r="A1593" t="s">
        <v>1318</v>
      </c>
    </row>
    <row r="1594" spans="1:1" x14ac:dyDescent="0.35">
      <c r="A1594" t="s">
        <v>1181</v>
      </c>
    </row>
    <row r="1595" spans="1:1" x14ac:dyDescent="0.35">
      <c r="A1595" t="s">
        <v>1319</v>
      </c>
    </row>
    <row r="1596" spans="1:1" x14ac:dyDescent="0.35">
      <c r="A1596" t="s">
        <v>1320</v>
      </c>
    </row>
    <row r="1597" spans="1:1" x14ac:dyDescent="0.35">
      <c r="A1597" t="s">
        <v>1321</v>
      </c>
    </row>
    <row r="1598" spans="1:1" x14ac:dyDescent="0.35">
      <c r="A1598" t="s">
        <v>1322</v>
      </c>
    </row>
    <row r="1599" spans="1:1" x14ac:dyDescent="0.35">
      <c r="A1599" t="s">
        <v>1169</v>
      </c>
    </row>
    <row r="1600" spans="1:1" x14ac:dyDescent="0.35">
      <c r="A1600" t="s">
        <v>1314</v>
      </c>
    </row>
    <row r="1601" spans="1:1" x14ac:dyDescent="0.35">
      <c r="A1601" t="s">
        <v>1323</v>
      </c>
    </row>
    <row r="1602" spans="1:1" x14ac:dyDescent="0.35">
      <c r="A1602" t="s">
        <v>1324</v>
      </c>
    </row>
    <row r="1603" spans="1:1" x14ac:dyDescent="0.35">
      <c r="A1603" t="s">
        <v>1325</v>
      </c>
    </row>
    <row r="1604" spans="1:1" x14ac:dyDescent="0.35">
      <c r="A1604" t="s">
        <v>1326</v>
      </c>
    </row>
    <row r="1605" spans="1:1" x14ac:dyDescent="0.35">
      <c r="A1605" t="s">
        <v>1327</v>
      </c>
    </row>
    <row r="1606" spans="1:1" x14ac:dyDescent="0.35">
      <c r="A1606" t="s">
        <v>1328</v>
      </c>
    </row>
    <row r="1607" spans="1:1" x14ac:dyDescent="0.35">
      <c r="A1607" t="s">
        <v>1169</v>
      </c>
    </row>
    <row r="1608" spans="1:1" x14ac:dyDescent="0.35">
      <c r="A1608" t="s">
        <v>1314</v>
      </c>
    </row>
    <row r="1609" spans="1:1" x14ac:dyDescent="0.35">
      <c r="A1609" t="s">
        <v>1323</v>
      </c>
    </row>
    <row r="1610" spans="1:1" x14ac:dyDescent="0.35">
      <c r="A1610" t="s">
        <v>1324</v>
      </c>
    </row>
    <row r="1611" spans="1:1" x14ac:dyDescent="0.35">
      <c r="A1611" t="s">
        <v>1325</v>
      </c>
    </row>
    <row r="1612" spans="1:1" x14ac:dyDescent="0.35">
      <c r="A1612" t="s">
        <v>1326</v>
      </c>
    </row>
    <row r="1613" spans="1:1" x14ac:dyDescent="0.35">
      <c r="A1613" t="s">
        <v>1327</v>
      </c>
    </row>
    <row r="1614" spans="1:1" x14ac:dyDescent="0.35">
      <c r="A1614" t="s">
        <v>1329</v>
      </c>
    </row>
    <row r="1615" spans="1:1" x14ac:dyDescent="0.35">
      <c r="A1615" t="s">
        <v>1330</v>
      </c>
    </row>
    <row r="1616" spans="1:1" x14ac:dyDescent="0.35">
      <c r="A1616" t="s">
        <v>1331</v>
      </c>
    </row>
    <row r="1617" spans="1:1" x14ac:dyDescent="0.35">
      <c r="A1617" t="s">
        <v>1332</v>
      </c>
    </row>
    <row r="1618" spans="1:1" x14ac:dyDescent="0.35">
      <c r="A1618" t="s">
        <v>1154</v>
      </c>
    </row>
    <row r="1619" spans="1:1" x14ac:dyDescent="0.35">
      <c r="A1619" t="s">
        <v>1333</v>
      </c>
    </row>
    <row r="1620" spans="1:1" x14ac:dyDescent="0.35">
      <c r="A1620" t="s">
        <v>1334</v>
      </c>
    </row>
    <row r="1621" spans="1:1" x14ac:dyDescent="0.35">
      <c r="A1621" t="s">
        <v>1335</v>
      </c>
    </row>
    <row r="1622" spans="1:1" x14ac:dyDescent="0.35">
      <c r="A1622" t="s">
        <v>1336</v>
      </c>
    </row>
    <row r="1623" spans="1:1" x14ac:dyDescent="0.35">
      <c r="A1623" t="s">
        <v>1337</v>
      </c>
    </row>
    <row r="1624" spans="1:1" x14ac:dyDescent="0.35">
      <c r="A1624" t="s">
        <v>1338</v>
      </c>
    </row>
    <row r="1625" spans="1:1" x14ac:dyDescent="0.35">
      <c r="A1625" t="s">
        <v>1339</v>
      </c>
    </row>
    <row r="1626" spans="1:1" x14ac:dyDescent="0.35">
      <c r="A1626" t="s">
        <v>1340</v>
      </c>
    </row>
    <row r="1627" spans="1:1" x14ac:dyDescent="0.35">
      <c r="A1627" t="s">
        <v>1341</v>
      </c>
    </row>
    <row r="1628" spans="1:1" x14ac:dyDescent="0.35">
      <c r="A1628" t="s">
        <v>1342</v>
      </c>
    </row>
    <row r="1629" spans="1:1" x14ac:dyDescent="0.35">
      <c r="A1629" t="s">
        <v>1343</v>
      </c>
    </row>
    <row r="1630" spans="1:1" x14ac:dyDescent="0.35">
      <c r="A1630" t="s">
        <v>1344</v>
      </c>
    </row>
    <row r="1631" spans="1:1" x14ac:dyDescent="0.35">
      <c r="A1631" t="s">
        <v>1345</v>
      </c>
    </row>
    <row r="1632" spans="1:1" x14ac:dyDescent="0.35">
      <c r="A1632" t="s">
        <v>1346</v>
      </c>
    </row>
    <row r="1633" spans="1:1" x14ac:dyDescent="0.35">
      <c r="A1633" t="s">
        <v>1347</v>
      </c>
    </row>
    <row r="1634" spans="1:1" x14ac:dyDescent="0.35">
      <c r="A1634" t="s">
        <v>1348</v>
      </c>
    </row>
    <row r="1635" spans="1:1" x14ac:dyDescent="0.35">
      <c r="A1635" t="s">
        <v>1349</v>
      </c>
    </row>
    <row r="1636" spans="1:1" x14ac:dyDescent="0.35">
      <c r="A1636" t="s">
        <v>1350</v>
      </c>
    </row>
    <row r="1637" spans="1:1" x14ac:dyDescent="0.35">
      <c r="A1637" t="s">
        <v>1351</v>
      </c>
    </row>
    <row r="1638" spans="1:1" x14ac:dyDescent="0.35">
      <c r="A1638" t="s">
        <v>1352</v>
      </c>
    </row>
    <row r="1639" spans="1:1" x14ac:dyDescent="0.35">
      <c r="A1639" t="s">
        <v>1353</v>
      </c>
    </row>
    <row r="1640" spans="1:1" x14ac:dyDescent="0.35">
      <c r="A1640" t="s">
        <v>1354</v>
      </c>
    </row>
    <row r="1641" spans="1:1" x14ac:dyDescent="0.35">
      <c r="A1641" t="s">
        <v>1355</v>
      </c>
    </row>
    <row r="1642" spans="1:1" x14ac:dyDescent="0.35">
      <c r="A1642" t="s">
        <v>1356</v>
      </c>
    </row>
    <row r="1643" spans="1:1" x14ac:dyDescent="0.35">
      <c r="A1643" t="s">
        <v>1357</v>
      </c>
    </row>
    <row r="1644" spans="1:1" x14ac:dyDescent="0.35">
      <c r="A1644" t="s">
        <v>1358</v>
      </c>
    </row>
    <row r="1645" spans="1:1" x14ac:dyDescent="0.35">
      <c r="A1645" t="s">
        <v>1359</v>
      </c>
    </row>
    <row r="1646" spans="1:1" x14ac:dyDescent="0.35">
      <c r="A1646" t="s">
        <v>1360</v>
      </c>
    </row>
    <row r="1647" spans="1:1" x14ac:dyDescent="0.35">
      <c r="A1647" t="s">
        <v>1361</v>
      </c>
    </row>
    <row r="1648" spans="1:1" x14ac:dyDescent="0.35">
      <c r="A1648" t="s">
        <v>1362</v>
      </c>
    </row>
    <row r="1649" spans="1:1" x14ac:dyDescent="0.35">
      <c r="A1649" t="s">
        <v>1363</v>
      </c>
    </row>
    <row r="1650" spans="1:1" x14ac:dyDescent="0.35">
      <c r="A1650" t="s">
        <v>1364</v>
      </c>
    </row>
    <row r="1651" spans="1:1" x14ac:dyDescent="0.35">
      <c r="A1651" t="s">
        <v>1365</v>
      </c>
    </row>
    <row r="1652" spans="1:1" x14ac:dyDescent="0.35">
      <c r="A1652" t="s">
        <v>1366</v>
      </c>
    </row>
    <row r="1653" spans="1:1" x14ac:dyDescent="0.35">
      <c r="A1653" t="s">
        <v>1367</v>
      </c>
    </row>
    <row r="1654" spans="1:1" x14ac:dyDescent="0.35">
      <c r="A1654" t="s">
        <v>1368</v>
      </c>
    </row>
    <row r="1655" spans="1:1" x14ac:dyDescent="0.35">
      <c r="A1655" t="s">
        <v>1369</v>
      </c>
    </row>
    <row r="1656" spans="1:1" x14ac:dyDescent="0.35">
      <c r="A1656" t="s">
        <v>1370</v>
      </c>
    </row>
    <row r="1657" spans="1:1" x14ac:dyDescent="0.35">
      <c r="A1657" t="s">
        <v>1371</v>
      </c>
    </row>
    <row r="1658" spans="1:1" x14ac:dyDescent="0.35">
      <c r="A1658" t="s">
        <v>1372</v>
      </c>
    </row>
    <row r="1659" spans="1:1" x14ac:dyDescent="0.35">
      <c r="A1659" t="s">
        <v>1373</v>
      </c>
    </row>
    <row r="1660" spans="1:1" x14ac:dyDescent="0.35">
      <c r="A1660" t="s">
        <v>1374</v>
      </c>
    </row>
    <row r="1661" spans="1:1" x14ac:dyDescent="0.35">
      <c r="A1661" t="s">
        <v>1375</v>
      </c>
    </row>
    <row r="1662" spans="1:1" x14ac:dyDescent="0.35">
      <c r="A1662" t="s">
        <v>1376</v>
      </c>
    </row>
    <row r="1663" spans="1:1" x14ac:dyDescent="0.35">
      <c r="A1663" t="s">
        <v>1377</v>
      </c>
    </row>
    <row r="1664" spans="1:1" x14ac:dyDescent="0.35">
      <c r="A1664" t="s">
        <v>1378</v>
      </c>
    </row>
    <row r="1665" spans="1:1" x14ac:dyDescent="0.35">
      <c r="A1665" t="s">
        <v>1379</v>
      </c>
    </row>
    <row r="1666" spans="1:1" x14ac:dyDescent="0.35">
      <c r="A1666" t="s">
        <v>1380</v>
      </c>
    </row>
    <row r="1667" spans="1:1" x14ac:dyDescent="0.35">
      <c r="A1667" t="s">
        <v>1381</v>
      </c>
    </row>
    <row r="1668" spans="1:1" x14ac:dyDescent="0.35">
      <c r="A1668" t="s">
        <v>1382</v>
      </c>
    </row>
    <row r="1669" spans="1:1" x14ac:dyDescent="0.35">
      <c r="A1669" t="s">
        <v>1383</v>
      </c>
    </row>
    <row r="1670" spans="1:1" x14ac:dyDescent="0.35">
      <c r="A1670" t="s">
        <v>1384</v>
      </c>
    </row>
    <row r="1671" spans="1:1" x14ac:dyDescent="0.35">
      <c r="A1671" t="s">
        <v>1385</v>
      </c>
    </row>
    <row r="1672" spans="1:1" x14ac:dyDescent="0.35">
      <c r="A1672" t="s">
        <v>1386</v>
      </c>
    </row>
    <row r="1673" spans="1:1" x14ac:dyDescent="0.35">
      <c r="A1673" t="s">
        <v>1387</v>
      </c>
    </row>
    <row r="1674" spans="1:1" x14ac:dyDescent="0.35">
      <c r="A1674" t="s">
        <v>1388</v>
      </c>
    </row>
    <row r="1675" spans="1:1" x14ac:dyDescent="0.35">
      <c r="A1675" t="s">
        <v>1389</v>
      </c>
    </row>
    <row r="1676" spans="1:1" x14ac:dyDescent="0.35">
      <c r="A1676" t="s">
        <v>1390</v>
      </c>
    </row>
    <row r="1677" spans="1:1" x14ac:dyDescent="0.35">
      <c r="A1677" t="s">
        <v>1391</v>
      </c>
    </row>
    <row r="1678" spans="1:1" x14ac:dyDescent="0.35">
      <c r="A1678" t="s">
        <v>1392</v>
      </c>
    </row>
    <row r="1679" spans="1:1" x14ac:dyDescent="0.35">
      <c r="A1679" t="s">
        <v>1393</v>
      </c>
    </row>
    <row r="1680" spans="1:1" x14ac:dyDescent="0.35">
      <c r="A1680" t="s">
        <v>1394</v>
      </c>
    </row>
    <row r="1681" spans="1:1" x14ac:dyDescent="0.35">
      <c r="A1681" t="s">
        <v>1395</v>
      </c>
    </row>
    <row r="1682" spans="1:1" x14ac:dyDescent="0.35">
      <c r="A1682" t="s">
        <v>1396</v>
      </c>
    </row>
    <row r="1683" spans="1:1" x14ac:dyDescent="0.35">
      <c r="A1683" t="s">
        <v>1397</v>
      </c>
    </row>
    <row r="1684" spans="1:1" x14ac:dyDescent="0.35">
      <c r="A1684" t="s">
        <v>1398</v>
      </c>
    </row>
    <row r="1685" spans="1:1" x14ac:dyDescent="0.35">
      <c r="A1685" t="s">
        <v>1399</v>
      </c>
    </row>
    <row r="1686" spans="1:1" x14ac:dyDescent="0.35">
      <c r="A1686" t="s">
        <v>1400</v>
      </c>
    </row>
    <row r="1687" spans="1:1" x14ac:dyDescent="0.35">
      <c r="A1687" t="s">
        <v>1401</v>
      </c>
    </row>
    <row r="1688" spans="1:1" x14ac:dyDescent="0.35">
      <c r="A1688" t="s">
        <v>1402</v>
      </c>
    </row>
    <row r="1689" spans="1:1" x14ac:dyDescent="0.35">
      <c r="A1689" t="s">
        <v>1403</v>
      </c>
    </row>
    <row r="1690" spans="1:1" x14ac:dyDescent="0.35">
      <c r="A1690" t="s">
        <v>1404</v>
      </c>
    </row>
    <row r="1691" spans="1:1" x14ac:dyDescent="0.35">
      <c r="A1691" t="s">
        <v>1405</v>
      </c>
    </row>
    <row r="1692" spans="1:1" x14ac:dyDescent="0.35">
      <c r="A1692" t="s">
        <v>1406</v>
      </c>
    </row>
    <row r="1693" spans="1:1" x14ac:dyDescent="0.35">
      <c r="A1693" t="s">
        <v>1407</v>
      </c>
    </row>
    <row r="1694" spans="1:1" x14ac:dyDescent="0.35">
      <c r="A1694" t="s">
        <v>1408</v>
      </c>
    </row>
    <row r="1695" spans="1:1" x14ac:dyDescent="0.35">
      <c r="A1695" t="s">
        <v>1409</v>
      </c>
    </row>
    <row r="1696" spans="1:1" x14ac:dyDescent="0.35">
      <c r="A1696" t="s">
        <v>1410</v>
      </c>
    </row>
    <row r="1697" spans="1:1" x14ac:dyDescent="0.35">
      <c r="A1697" t="s">
        <v>1411</v>
      </c>
    </row>
    <row r="1698" spans="1:1" x14ac:dyDescent="0.35">
      <c r="A1698" t="s">
        <v>1412</v>
      </c>
    </row>
    <row r="1699" spans="1:1" x14ac:dyDescent="0.35">
      <c r="A1699" t="s">
        <v>1413</v>
      </c>
    </row>
    <row r="1700" spans="1:1" x14ac:dyDescent="0.35">
      <c r="A1700" t="s">
        <v>1414</v>
      </c>
    </row>
    <row r="1701" spans="1:1" x14ac:dyDescent="0.35">
      <c r="A1701" t="s">
        <v>1415</v>
      </c>
    </row>
    <row r="1702" spans="1:1" x14ac:dyDescent="0.35">
      <c r="A1702" t="s">
        <v>1416</v>
      </c>
    </row>
    <row r="1703" spans="1:1" x14ac:dyDescent="0.35">
      <c r="A1703" t="s">
        <v>1417</v>
      </c>
    </row>
    <row r="1704" spans="1:1" x14ac:dyDescent="0.35">
      <c r="A1704" t="s">
        <v>1418</v>
      </c>
    </row>
    <row r="1705" spans="1:1" x14ac:dyDescent="0.35">
      <c r="A1705" t="s">
        <v>1419</v>
      </c>
    </row>
    <row r="1706" spans="1:1" x14ac:dyDescent="0.35">
      <c r="A1706" t="s">
        <v>1420</v>
      </c>
    </row>
    <row r="1707" spans="1:1" x14ac:dyDescent="0.35">
      <c r="A1707" t="s">
        <v>1421</v>
      </c>
    </row>
    <row r="1708" spans="1:1" x14ac:dyDescent="0.35">
      <c r="A1708" t="s">
        <v>1422</v>
      </c>
    </row>
    <row r="1709" spans="1:1" x14ac:dyDescent="0.35">
      <c r="A1709" t="s">
        <v>1423</v>
      </c>
    </row>
    <row r="1710" spans="1:1" x14ac:dyDescent="0.35">
      <c r="A1710" t="s">
        <v>1424</v>
      </c>
    </row>
    <row r="1711" spans="1:1" x14ac:dyDescent="0.35">
      <c r="A1711" t="s">
        <v>1425</v>
      </c>
    </row>
    <row r="1712" spans="1:1" x14ac:dyDescent="0.35">
      <c r="A1712" t="s">
        <v>1426</v>
      </c>
    </row>
    <row r="1713" spans="1:1" x14ac:dyDescent="0.35">
      <c r="A1713" t="s">
        <v>1427</v>
      </c>
    </row>
    <row r="1714" spans="1:1" x14ac:dyDescent="0.35">
      <c r="A1714" t="s">
        <v>1428</v>
      </c>
    </row>
    <row r="1715" spans="1:1" x14ac:dyDescent="0.35">
      <c r="A1715" t="s">
        <v>1429</v>
      </c>
    </row>
    <row r="1716" spans="1:1" x14ac:dyDescent="0.35">
      <c r="A1716" t="s">
        <v>1430</v>
      </c>
    </row>
    <row r="1717" spans="1:1" x14ac:dyDescent="0.35">
      <c r="A1717" t="s">
        <v>1431</v>
      </c>
    </row>
    <row r="1718" spans="1:1" x14ac:dyDescent="0.35">
      <c r="A1718" t="s">
        <v>1432</v>
      </c>
    </row>
    <row r="1719" spans="1:1" x14ac:dyDescent="0.35">
      <c r="A1719" t="s">
        <v>1433</v>
      </c>
    </row>
    <row r="1720" spans="1:1" x14ac:dyDescent="0.35">
      <c r="A1720" t="s">
        <v>1434</v>
      </c>
    </row>
    <row r="1721" spans="1:1" x14ac:dyDescent="0.35">
      <c r="A1721" t="s">
        <v>1435</v>
      </c>
    </row>
    <row r="1722" spans="1:1" x14ac:dyDescent="0.35">
      <c r="A1722" t="s">
        <v>1436</v>
      </c>
    </row>
    <row r="1723" spans="1:1" x14ac:dyDescent="0.35">
      <c r="A1723" t="s">
        <v>1437</v>
      </c>
    </row>
    <row r="1724" spans="1:1" x14ac:dyDescent="0.35">
      <c r="A1724" t="s">
        <v>1438</v>
      </c>
    </row>
    <row r="1725" spans="1:1" x14ac:dyDescent="0.35">
      <c r="A1725" t="s">
        <v>1439</v>
      </c>
    </row>
    <row r="1726" spans="1:1" x14ac:dyDescent="0.35">
      <c r="A1726" t="s">
        <v>1440</v>
      </c>
    </row>
    <row r="1727" spans="1:1" x14ac:dyDescent="0.35">
      <c r="A1727" t="s">
        <v>1441</v>
      </c>
    </row>
    <row r="1728" spans="1:1" x14ac:dyDescent="0.35">
      <c r="A1728" t="s">
        <v>1442</v>
      </c>
    </row>
    <row r="1729" spans="1:1" x14ac:dyDescent="0.35">
      <c r="A1729" t="s">
        <v>1443</v>
      </c>
    </row>
    <row r="1730" spans="1:1" x14ac:dyDescent="0.35">
      <c r="A1730" t="s">
        <v>1444</v>
      </c>
    </row>
    <row r="1731" spans="1:1" x14ac:dyDescent="0.35">
      <c r="A1731" t="s">
        <v>1445</v>
      </c>
    </row>
    <row r="1732" spans="1:1" x14ac:dyDescent="0.35">
      <c r="A1732" t="s">
        <v>1446</v>
      </c>
    </row>
    <row r="1733" spans="1:1" x14ac:dyDescent="0.35">
      <c r="A1733" t="s">
        <v>1447</v>
      </c>
    </row>
    <row r="1734" spans="1:1" x14ac:dyDescent="0.35">
      <c r="A1734" t="s">
        <v>1448</v>
      </c>
    </row>
    <row r="1735" spans="1:1" x14ac:dyDescent="0.35">
      <c r="A1735" t="s">
        <v>1169</v>
      </c>
    </row>
    <row r="1736" spans="1:1" x14ac:dyDescent="0.35">
      <c r="A1736" t="s">
        <v>1449</v>
      </c>
    </row>
    <row r="1737" spans="1:1" x14ac:dyDescent="0.35">
      <c r="A1737" t="s">
        <v>1254</v>
      </c>
    </row>
    <row r="1738" spans="1:1" x14ac:dyDescent="0.35">
      <c r="A1738" t="s">
        <v>1450</v>
      </c>
    </row>
    <row r="1739" spans="1:1" x14ac:dyDescent="0.35">
      <c r="A1739" t="s">
        <v>1451</v>
      </c>
    </row>
    <row r="1740" spans="1:1" x14ac:dyDescent="0.35">
      <c r="A1740" t="s">
        <v>1452</v>
      </c>
    </row>
    <row r="1741" spans="1:1" x14ac:dyDescent="0.35">
      <c r="A1741" t="s">
        <v>1453</v>
      </c>
    </row>
    <row r="1742" spans="1:1" x14ac:dyDescent="0.35">
      <c r="A1742" t="s">
        <v>876</v>
      </c>
    </row>
    <row r="1743" spans="1:1" x14ac:dyDescent="0.35">
      <c r="A1743" t="s">
        <v>1454</v>
      </c>
    </row>
    <row r="1744" spans="1:1" x14ac:dyDescent="0.35">
      <c r="A1744" t="s">
        <v>1455</v>
      </c>
    </row>
    <row r="1745" spans="1:1" x14ac:dyDescent="0.35">
      <c r="A1745" t="s">
        <v>1456</v>
      </c>
    </row>
    <row r="1746" spans="1:1" x14ac:dyDescent="0.35">
      <c r="A1746" t="s">
        <v>1457</v>
      </c>
    </row>
    <row r="1747" spans="1:1" x14ac:dyDescent="0.35">
      <c r="A1747" t="s">
        <v>1458</v>
      </c>
    </row>
    <row r="1748" spans="1:1" x14ac:dyDescent="0.35">
      <c r="A1748" t="s">
        <v>1459</v>
      </c>
    </row>
    <row r="1749" spans="1:1" x14ac:dyDescent="0.35">
      <c r="A1749" t="s">
        <v>1460</v>
      </c>
    </row>
    <row r="1750" spans="1:1" x14ac:dyDescent="0.35">
      <c r="A1750" t="s">
        <v>1461</v>
      </c>
    </row>
    <row r="1751" spans="1:1" x14ac:dyDescent="0.35">
      <c r="A1751" t="s">
        <v>1252</v>
      </c>
    </row>
    <row r="1752" spans="1:1" x14ac:dyDescent="0.35">
      <c r="A1752" t="s">
        <v>1308</v>
      </c>
    </row>
    <row r="1753" spans="1:1" x14ac:dyDescent="0.35">
      <c r="A1753" t="s">
        <v>1309</v>
      </c>
    </row>
    <row r="1754" spans="1:1" x14ac:dyDescent="0.35">
      <c r="A1754" t="s">
        <v>1310</v>
      </c>
    </row>
    <row r="1755" spans="1:1" x14ac:dyDescent="0.35">
      <c r="A1755" t="s">
        <v>1311</v>
      </c>
    </row>
    <row r="1756" spans="1:1" x14ac:dyDescent="0.35">
      <c r="A1756" t="s">
        <v>1312</v>
      </c>
    </row>
    <row r="1757" spans="1:1" x14ac:dyDescent="0.35">
      <c r="A1757" t="s">
        <v>1313</v>
      </c>
    </row>
    <row r="1758" spans="1:1" x14ac:dyDescent="0.35">
      <c r="A1758" t="s">
        <v>1212</v>
      </c>
    </row>
    <row r="1759" spans="1:1" x14ac:dyDescent="0.35">
      <c r="A1759" t="s">
        <v>1314</v>
      </c>
    </row>
    <row r="1760" spans="1:1" x14ac:dyDescent="0.35">
      <c r="A1760" t="s">
        <v>141</v>
      </c>
    </row>
    <row r="1761" spans="1:1" x14ac:dyDescent="0.35">
      <c r="A1761" t="s">
        <v>1315</v>
      </c>
    </row>
    <row r="1762" spans="1:1" x14ac:dyDescent="0.35">
      <c r="A1762" t="s">
        <v>1316</v>
      </c>
    </row>
    <row r="1763" spans="1:1" x14ac:dyDescent="0.35">
      <c r="A1763" t="s">
        <v>1317</v>
      </c>
    </row>
    <row r="1764" spans="1:1" x14ac:dyDescent="0.35">
      <c r="A1764" t="s">
        <v>1174</v>
      </c>
    </row>
    <row r="1765" spans="1:1" x14ac:dyDescent="0.35">
      <c r="A1765" t="s">
        <v>1197</v>
      </c>
    </row>
    <row r="1766" spans="1:1" x14ac:dyDescent="0.35">
      <c r="A1766" t="s">
        <v>1191</v>
      </c>
    </row>
    <row r="1767" spans="1:1" x14ac:dyDescent="0.35">
      <c r="A1767" t="s">
        <v>1318</v>
      </c>
    </row>
    <row r="1768" spans="1:1" x14ac:dyDescent="0.35">
      <c r="A1768" t="s">
        <v>1181</v>
      </c>
    </row>
    <row r="1769" spans="1:1" x14ac:dyDescent="0.35">
      <c r="A1769" t="s">
        <v>1319</v>
      </c>
    </row>
    <row r="1770" spans="1:1" x14ac:dyDescent="0.35">
      <c r="A1770" t="s">
        <v>1320</v>
      </c>
    </row>
    <row r="1771" spans="1:1" x14ac:dyDescent="0.35">
      <c r="A1771" t="s">
        <v>1321</v>
      </c>
    </row>
    <row r="1772" spans="1:1" x14ac:dyDescent="0.35">
      <c r="A1772" t="s">
        <v>1462</v>
      </c>
    </row>
    <row r="1773" spans="1:1" x14ac:dyDescent="0.35">
      <c r="A1773" t="s">
        <v>1463</v>
      </c>
    </row>
    <row r="1774" spans="1:1" x14ac:dyDescent="0.35">
      <c r="A1774" t="s">
        <v>1464</v>
      </c>
    </row>
    <row r="1775" spans="1:1" x14ac:dyDescent="0.35">
      <c r="A1775" t="s">
        <v>1465</v>
      </c>
    </row>
    <row r="1776" spans="1:1" x14ac:dyDescent="0.35">
      <c r="A1776" t="s">
        <v>1466</v>
      </c>
    </row>
    <row r="1777" spans="1:1" x14ac:dyDescent="0.35">
      <c r="A1777" t="s">
        <v>1467</v>
      </c>
    </row>
    <row r="1778" spans="1:1" x14ac:dyDescent="0.35">
      <c r="A1778" t="s">
        <v>1468</v>
      </c>
    </row>
    <row r="1779" spans="1:1" x14ac:dyDescent="0.35">
      <c r="A1779" t="s">
        <v>1469</v>
      </c>
    </row>
    <row r="1780" spans="1:1" x14ac:dyDescent="0.35">
      <c r="A1780" t="s">
        <v>1470</v>
      </c>
    </row>
    <row r="1781" spans="1:1" x14ac:dyDescent="0.35">
      <c r="A1781" t="s">
        <v>1471</v>
      </c>
    </row>
    <row r="1782" spans="1:1" x14ac:dyDescent="0.35">
      <c r="A1782" t="s">
        <v>1472</v>
      </c>
    </row>
    <row r="1783" spans="1:1" x14ac:dyDescent="0.35">
      <c r="A1783" t="s">
        <v>1473</v>
      </c>
    </row>
    <row r="1784" spans="1:1" x14ac:dyDescent="0.35">
      <c r="A1784" t="s">
        <v>1314</v>
      </c>
    </row>
    <row r="1785" spans="1:1" x14ac:dyDescent="0.35">
      <c r="A1785" t="s">
        <v>141</v>
      </c>
    </row>
    <row r="1786" spans="1:1" x14ac:dyDescent="0.35">
      <c r="A1786" t="s">
        <v>1315</v>
      </c>
    </row>
    <row r="1787" spans="1:1" x14ac:dyDescent="0.35">
      <c r="A1787" t="s">
        <v>1316</v>
      </c>
    </row>
    <row r="1788" spans="1:1" x14ac:dyDescent="0.35">
      <c r="A1788" t="s">
        <v>1174</v>
      </c>
    </row>
    <row r="1789" spans="1:1" x14ac:dyDescent="0.35">
      <c r="A1789" t="s">
        <v>1197</v>
      </c>
    </row>
    <row r="1790" spans="1:1" x14ac:dyDescent="0.35">
      <c r="A1790" t="s">
        <v>1191</v>
      </c>
    </row>
    <row r="1791" spans="1:1" x14ac:dyDescent="0.35">
      <c r="A1791" t="s">
        <v>1474</v>
      </c>
    </row>
    <row r="1792" spans="1:1" x14ac:dyDescent="0.35">
      <c r="A1792" t="s">
        <v>1181</v>
      </c>
    </row>
    <row r="1793" spans="1:1" x14ac:dyDescent="0.35">
      <c r="A1793" t="s">
        <v>1319</v>
      </c>
    </row>
    <row r="1794" spans="1:1" x14ac:dyDescent="0.35">
      <c r="A1794" t="s">
        <v>1475</v>
      </c>
    </row>
    <row r="1795" spans="1:1" x14ac:dyDescent="0.35">
      <c r="A1795" t="s">
        <v>1321</v>
      </c>
    </row>
    <row r="1796" spans="1:1" x14ac:dyDescent="0.35">
      <c r="A1796" t="s">
        <v>1476</v>
      </c>
    </row>
    <row r="1797" spans="1:1" x14ac:dyDescent="0.35">
      <c r="A1797" t="s">
        <v>1477</v>
      </c>
    </row>
    <row r="1798" spans="1:1" x14ac:dyDescent="0.35">
      <c r="A1798" t="s">
        <v>1478</v>
      </c>
    </row>
    <row r="1799" spans="1:1" x14ac:dyDescent="0.35">
      <c r="A1799" t="s">
        <v>1479</v>
      </c>
    </row>
    <row r="1800" spans="1:1" x14ac:dyDescent="0.35">
      <c r="A1800" t="s">
        <v>1480</v>
      </c>
    </row>
    <row r="1801" spans="1:1" x14ac:dyDescent="0.35">
      <c r="A1801" t="s">
        <v>1481</v>
      </c>
    </row>
    <row r="1802" spans="1:1" x14ac:dyDescent="0.35">
      <c r="A1802" t="s">
        <v>665</v>
      </c>
    </row>
    <row r="1803" spans="1:1" x14ac:dyDescent="0.35">
      <c r="A1803" t="s">
        <v>666</v>
      </c>
    </row>
    <row r="1804" spans="1:1" x14ac:dyDescent="0.35">
      <c r="A1804" t="s">
        <v>667</v>
      </c>
    </row>
    <row r="1805" spans="1:1" x14ac:dyDescent="0.35">
      <c r="A1805" t="s">
        <v>70</v>
      </c>
    </row>
    <row r="1806" spans="1:1" x14ac:dyDescent="0.35">
      <c r="A1806" t="s">
        <v>668</v>
      </c>
    </row>
    <row r="1807" spans="1:1" x14ac:dyDescent="0.35">
      <c r="A1807" t="s">
        <v>669</v>
      </c>
    </row>
    <row r="1808" spans="1:1" x14ac:dyDescent="0.35">
      <c r="A1808" t="s">
        <v>670</v>
      </c>
    </row>
    <row r="1809" spans="1:1" x14ac:dyDescent="0.35">
      <c r="A1809" t="s">
        <v>671</v>
      </c>
    </row>
    <row r="1810" spans="1:1" x14ac:dyDescent="0.35">
      <c r="A1810" t="s">
        <v>672</v>
      </c>
    </row>
    <row r="1811" spans="1:1" x14ac:dyDescent="0.35">
      <c r="A1811" t="s">
        <v>673</v>
      </c>
    </row>
    <row r="1812" spans="1:1" x14ac:dyDescent="0.35">
      <c r="A1812" t="s">
        <v>70</v>
      </c>
    </row>
    <row r="1813" spans="1:1" x14ac:dyDescent="0.35">
      <c r="A1813" t="s">
        <v>674</v>
      </c>
    </row>
    <row r="1814" spans="1:1" x14ac:dyDescent="0.35">
      <c r="A1814" t="s">
        <v>675</v>
      </c>
    </row>
    <row r="1815" spans="1:1" x14ac:dyDescent="0.35">
      <c r="A1815" t="s">
        <v>670</v>
      </c>
    </row>
    <row r="1816" spans="1:1" x14ac:dyDescent="0.35">
      <c r="A1816" t="s">
        <v>1482</v>
      </c>
    </row>
    <row r="1817" spans="1:1" x14ac:dyDescent="0.35">
      <c r="A1817" t="s">
        <v>677</v>
      </c>
    </row>
    <row r="1818" spans="1:1" x14ac:dyDescent="0.35">
      <c r="A1818" t="s">
        <v>678</v>
      </c>
    </row>
    <row r="1819" spans="1:1" x14ac:dyDescent="0.35">
      <c r="A1819" t="s">
        <v>70</v>
      </c>
    </row>
    <row r="1820" spans="1:1" x14ac:dyDescent="0.35">
      <c r="A1820" t="s">
        <v>679</v>
      </c>
    </row>
    <row r="1821" spans="1:1" x14ac:dyDescent="0.35">
      <c r="A1821" t="s">
        <v>680</v>
      </c>
    </row>
    <row r="1822" spans="1:1" x14ac:dyDescent="0.35">
      <c r="A1822" t="s">
        <v>681</v>
      </c>
    </row>
    <row r="1823" spans="1:1" x14ac:dyDescent="0.35">
      <c r="A1823" t="s">
        <v>682</v>
      </c>
    </row>
    <row r="1824" spans="1:1" x14ac:dyDescent="0.35">
      <c r="A1824" t="s">
        <v>683</v>
      </c>
    </row>
    <row r="1825" spans="1:2" x14ac:dyDescent="0.35">
      <c r="A1825" t="s">
        <v>684</v>
      </c>
    </row>
    <row r="1826" spans="1:2" x14ac:dyDescent="0.35">
      <c r="A1826" t="s">
        <v>70</v>
      </c>
    </row>
    <row r="1827" spans="1:2" x14ac:dyDescent="0.35">
      <c r="A1827" t="s">
        <v>1483</v>
      </c>
    </row>
    <row r="1828" spans="1:2" x14ac:dyDescent="0.35">
      <c r="A1828" t="s">
        <v>70</v>
      </c>
    </row>
    <row r="1829" spans="1:2" x14ac:dyDescent="0.35">
      <c r="A1829" t="s">
        <v>1484</v>
      </c>
    </row>
    <row r="1830" spans="1:2" x14ac:dyDescent="0.35">
      <c r="A1830" t="s">
        <v>1485</v>
      </c>
    </row>
    <row r="1831" spans="1:2" x14ac:dyDescent="0.35">
      <c r="A1831" t="s">
        <v>70</v>
      </c>
      <c r="B1831" t="s">
        <v>1486</v>
      </c>
    </row>
    <row r="1832" spans="1:2" x14ac:dyDescent="0.35">
      <c r="A1832" t="s">
        <v>70</v>
      </c>
      <c r="B1832" t="s">
        <v>1487</v>
      </c>
    </row>
    <row r="1833" spans="1:2" x14ac:dyDescent="0.35">
      <c r="A1833" t="s">
        <v>70</v>
      </c>
    </row>
    <row r="1834" spans="1:2" x14ac:dyDescent="0.35">
      <c r="A1834" t="s">
        <v>441</v>
      </c>
    </row>
    <row r="1835" spans="1:2" x14ac:dyDescent="0.35">
      <c r="A1835" t="s">
        <v>685</v>
      </c>
    </row>
    <row r="1836" spans="1:2" x14ac:dyDescent="0.35">
      <c r="A1836" t="s">
        <v>661</v>
      </c>
    </row>
    <row r="1837" spans="1:2" x14ac:dyDescent="0.35">
      <c r="A1837" t="s">
        <v>686</v>
      </c>
    </row>
    <row r="1838" spans="1:2" x14ac:dyDescent="0.35">
      <c r="A1838" t="s">
        <v>70</v>
      </c>
    </row>
    <row r="1839" spans="1:2" x14ac:dyDescent="0.35">
      <c r="A1839" t="s">
        <v>1488</v>
      </c>
    </row>
    <row r="1840" spans="1:2" x14ac:dyDescent="0.35">
      <c r="A1840" t="s">
        <v>1489</v>
      </c>
    </row>
    <row r="1841" spans="1:1" x14ac:dyDescent="0.35">
      <c r="A1841" t="s">
        <v>1490</v>
      </c>
    </row>
    <row r="1842" spans="1:1" x14ac:dyDescent="0.35">
      <c r="A1842" t="s">
        <v>1491</v>
      </c>
    </row>
    <row r="1843" spans="1:1" x14ac:dyDescent="0.35">
      <c r="A1843" t="s">
        <v>1492</v>
      </c>
    </row>
    <row r="1844" spans="1:1" x14ac:dyDescent="0.35">
      <c r="A1844" t="s">
        <v>70</v>
      </c>
    </row>
    <row r="1845" spans="1:1" x14ac:dyDescent="0.35">
      <c r="A1845" t="s">
        <v>1493</v>
      </c>
    </row>
    <row r="1846" spans="1:1" x14ac:dyDescent="0.35">
      <c r="A1846" t="s">
        <v>1494</v>
      </c>
    </row>
    <row r="1847" spans="1:1" x14ac:dyDescent="0.35">
      <c r="A1847" t="s">
        <v>1495</v>
      </c>
    </row>
    <row r="1848" spans="1:1" x14ac:dyDescent="0.35">
      <c r="A1848" t="s">
        <v>1496</v>
      </c>
    </row>
    <row r="1849" spans="1:1" x14ac:dyDescent="0.35">
      <c r="A1849" t="s">
        <v>1497</v>
      </c>
    </row>
    <row r="1850" spans="1:1" x14ac:dyDescent="0.35">
      <c r="A1850" t="s">
        <v>1498</v>
      </c>
    </row>
    <row r="1851" spans="1:1" x14ac:dyDescent="0.35">
      <c r="A1851" t="s">
        <v>1499</v>
      </c>
    </row>
    <row r="1852" spans="1:1" x14ac:dyDescent="0.35">
      <c r="A1852" t="s">
        <v>1500</v>
      </c>
    </row>
    <row r="1853" spans="1:1" x14ac:dyDescent="0.35">
      <c r="A1853" t="s">
        <v>1501</v>
      </c>
    </row>
    <row r="1854" spans="1:1" x14ac:dyDescent="0.35">
      <c r="A1854" t="s">
        <v>1502</v>
      </c>
    </row>
    <row r="1855" spans="1:1" x14ac:dyDescent="0.35">
      <c r="A1855" t="s">
        <v>70</v>
      </c>
    </row>
    <row r="1856" spans="1:1" x14ac:dyDescent="0.35">
      <c r="A1856" t="s">
        <v>1503</v>
      </c>
    </row>
    <row r="1857" spans="1:1" x14ac:dyDescent="0.35">
      <c r="A1857" t="s">
        <v>657</v>
      </c>
    </row>
    <row r="1858" spans="1:1" x14ac:dyDescent="0.35">
      <c r="A1858" t="s">
        <v>1504</v>
      </c>
    </row>
    <row r="1859" spans="1:1" x14ac:dyDescent="0.35">
      <c r="A1859" t="s">
        <v>1505</v>
      </c>
    </row>
    <row r="1860" spans="1:1" x14ac:dyDescent="0.35">
      <c r="A1860" t="s">
        <v>70</v>
      </c>
    </row>
    <row r="1861" spans="1:1" x14ac:dyDescent="0.35">
      <c r="A1861" t="s">
        <v>1506</v>
      </c>
    </row>
    <row r="1862" spans="1:1" x14ac:dyDescent="0.35">
      <c r="A1862" t="s">
        <v>1507</v>
      </c>
    </row>
    <row r="1863" spans="1:1" x14ac:dyDescent="0.35">
      <c r="A1863" t="s">
        <v>1508</v>
      </c>
    </row>
    <row r="1864" spans="1:1" x14ac:dyDescent="0.35">
      <c r="A1864" t="s">
        <v>1509</v>
      </c>
    </row>
    <row r="1865" spans="1:1" x14ac:dyDescent="0.35">
      <c r="A1865" t="s">
        <v>70</v>
      </c>
    </row>
    <row r="1866" spans="1:1" x14ac:dyDescent="0.35">
      <c r="A1866" t="s">
        <v>1510</v>
      </c>
    </row>
    <row r="1867" spans="1:1" x14ac:dyDescent="0.35">
      <c r="A1867" t="s">
        <v>1507</v>
      </c>
    </row>
    <row r="1868" spans="1:1" x14ac:dyDescent="0.35">
      <c r="A1868" t="s">
        <v>1511</v>
      </c>
    </row>
    <row r="1869" spans="1:1" x14ac:dyDescent="0.35">
      <c r="A1869" t="s">
        <v>1512</v>
      </c>
    </row>
    <row r="1870" spans="1:1" x14ac:dyDescent="0.35">
      <c r="A1870" t="s">
        <v>1513</v>
      </c>
    </row>
    <row r="1871" spans="1:1" x14ac:dyDescent="0.35">
      <c r="A1871" t="s">
        <v>1514</v>
      </c>
    </row>
    <row r="1872" spans="1:1" x14ac:dyDescent="0.35">
      <c r="A1872" t="s">
        <v>1515</v>
      </c>
    </row>
    <row r="1873" spans="1:1" x14ac:dyDescent="0.35">
      <c r="A1873" t="s">
        <v>1516</v>
      </c>
    </row>
    <row r="1874" spans="1:1" x14ac:dyDescent="0.35">
      <c r="A1874" t="s">
        <v>1517</v>
      </c>
    </row>
    <row r="1875" spans="1:1" x14ac:dyDescent="0.35">
      <c r="A1875" t="s">
        <v>1518</v>
      </c>
    </row>
    <row r="1876" spans="1:1" x14ac:dyDescent="0.35">
      <c r="A1876" t="s">
        <v>1519</v>
      </c>
    </row>
    <row r="1877" spans="1:1" x14ac:dyDescent="0.35">
      <c r="A1877" t="s">
        <v>1520</v>
      </c>
    </row>
    <row r="1878" spans="1:1" x14ac:dyDescent="0.35">
      <c r="A1878" t="s">
        <v>1521</v>
      </c>
    </row>
    <row r="1879" spans="1:1" x14ac:dyDescent="0.35">
      <c r="A1879" t="s">
        <v>1522</v>
      </c>
    </row>
    <row r="1880" spans="1:1" x14ac:dyDescent="0.35">
      <c r="A1880" t="s">
        <v>1523</v>
      </c>
    </row>
    <row r="1881" spans="1:1" x14ac:dyDescent="0.35">
      <c r="A1881" t="s">
        <v>1524</v>
      </c>
    </row>
    <row r="1882" spans="1:1" x14ac:dyDescent="0.35">
      <c r="A1882" t="s">
        <v>1525</v>
      </c>
    </row>
    <row r="1883" spans="1:1" x14ac:dyDescent="0.35">
      <c r="A1883" t="s">
        <v>1526</v>
      </c>
    </row>
    <row r="1884" spans="1:1" x14ac:dyDescent="0.35">
      <c r="A1884" t="s">
        <v>1527</v>
      </c>
    </row>
    <row r="1885" spans="1:1" x14ac:dyDescent="0.35">
      <c r="A1885" t="s">
        <v>1528</v>
      </c>
    </row>
    <row r="1886" spans="1:1" x14ac:dyDescent="0.35">
      <c r="A1886" t="s">
        <v>1529</v>
      </c>
    </row>
    <row r="1887" spans="1:1" x14ac:dyDescent="0.35">
      <c r="A1887" t="s">
        <v>1530</v>
      </c>
    </row>
    <row r="1888" spans="1:1" x14ac:dyDescent="0.35">
      <c r="A1888" t="s">
        <v>1531</v>
      </c>
    </row>
    <row r="1889" spans="1:1" x14ac:dyDescent="0.35">
      <c r="A1889" t="s">
        <v>1240</v>
      </c>
    </row>
    <row r="1890" spans="1:1" x14ac:dyDescent="0.35">
      <c r="A1890" t="s">
        <v>1169</v>
      </c>
    </row>
    <row r="1891" spans="1:1" x14ac:dyDescent="0.35">
      <c r="A1891" t="s">
        <v>141</v>
      </c>
    </row>
    <row r="1892" spans="1:1" x14ac:dyDescent="0.35">
      <c r="A1892" t="s">
        <v>1170</v>
      </c>
    </row>
    <row r="1893" spans="1:1" x14ac:dyDescent="0.35">
      <c r="A1893" t="s">
        <v>1171</v>
      </c>
    </row>
    <row r="1894" spans="1:1" x14ac:dyDescent="0.35">
      <c r="A1894" t="s">
        <v>1172</v>
      </c>
    </row>
    <row r="1895" spans="1:1" x14ac:dyDescent="0.35">
      <c r="A1895" t="s">
        <v>1173</v>
      </c>
    </row>
    <row r="1896" spans="1:1" x14ac:dyDescent="0.35">
      <c r="A1896" t="s">
        <v>1174</v>
      </c>
    </row>
    <row r="1897" spans="1:1" x14ac:dyDescent="0.35">
      <c r="A1897" t="s">
        <v>1175</v>
      </c>
    </row>
    <row r="1898" spans="1:1" x14ac:dyDescent="0.35">
      <c r="A1898" t="s">
        <v>1176</v>
      </c>
    </row>
    <row r="1899" spans="1:1" x14ac:dyDescent="0.35">
      <c r="A1899" t="s">
        <v>1190</v>
      </c>
    </row>
    <row r="1900" spans="1:1" x14ac:dyDescent="0.35">
      <c r="A1900" t="s">
        <v>1178</v>
      </c>
    </row>
    <row r="1901" spans="1:1" x14ac:dyDescent="0.35">
      <c r="A1901" t="s">
        <v>1179</v>
      </c>
    </row>
    <row r="1902" spans="1:1" x14ac:dyDescent="0.35">
      <c r="A1902" t="s">
        <v>1192</v>
      </c>
    </row>
    <row r="1903" spans="1:1" x14ac:dyDescent="0.35">
      <c r="A1903" t="s">
        <v>1181</v>
      </c>
    </row>
    <row r="1904" spans="1:1" x14ac:dyDescent="0.35">
      <c r="A1904" t="s">
        <v>1239</v>
      </c>
    </row>
    <row r="1907" spans="1:1" x14ac:dyDescent="0.35">
      <c r="A1907" t="s">
        <v>1532</v>
      </c>
    </row>
    <row r="1908" spans="1:1" x14ac:dyDescent="0.35">
      <c r="A1908" t="s">
        <v>1533</v>
      </c>
    </row>
    <row r="1909" spans="1:1" x14ac:dyDescent="0.35">
      <c r="A1909" t="s">
        <v>70</v>
      </c>
    </row>
    <row r="1910" spans="1:1" x14ac:dyDescent="0.35">
      <c r="A1910" t="s">
        <v>489</v>
      </c>
    </row>
    <row r="1911" spans="1:1" x14ac:dyDescent="0.35">
      <c r="A1911" t="s">
        <v>490</v>
      </c>
    </row>
    <row r="1912" spans="1:1" x14ac:dyDescent="0.35">
      <c r="A1912" t="s">
        <v>1534</v>
      </c>
    </row>
    <row r="1913" spans="1:1" x14ac:dyDescent="0.35">
      <c r="A1913" t="s">
        <v>1535</v>
      </c>
    </row>
    <row r="1914" spans="1:1" x14ac:dyDescent="0.35">
      <c r="A1914" t="s">
        <v>441</v>
      </c>
    </row>
    <row r="1915" spans="1:1" x14ac:dyDescent="0.35">
      <c r="A1915" t="s">
        <v>441</v>
      </c>
    </row>
    <row r="1916" spans="1:1" x14ac:dyDescent="0.35">
      <c r="A1916" t="s">
        <v>1536</v>
      </c>
    </row>
    <row r="1917" spans="1:1" x14ac:dyDescent="0.35">
      <c r="A1917" t="s">
        <v>70</v>
      </c>
    </row>
    <row r="1918" spans="1:1" x14ac:dyDescent="0.35">
      <c r="A1918" t="s">
        <v>1537</v>
      </c>
    </row>
    <row r="1919" spans="1:1" x14ac:dyDescent="0.35">
      <c r="A1919" t="s">
        <v>70</v>
      </c>
    </row>
    <row r="1920" spans="1:1" x14ac:dyDescent="0.35">
      <c r="A1920" t="s">
        <v>1538</v>
      </c>
    </row>
    <row r="1921" spans="1:1" x14ac:dyDescent="0.35">
      <c r="A1921" t="s">
        <v>70</v>
      </c>
    </row>
    <row r="1922" spans="1:1" x14ac:dyDescent="0.35">
      <c r="A1922" t="s">
        <v>1539</v>
      </c>
    </row>
    <row r="1923" spans="1:1" x14ac:dyDescent="0.35">
      <c r="A1923" t="s">
        <v>70</v>
      </c>
    </row>
    <row r="1924" spans="1:1" x14ac:dyDescent="0.35">
      <c r="A1924" t="s">
        <v>1540</v>
      </c>
    </row>
    <row r="1925" spans="1:1" x14ac:dyDescent="0.35">
      <c r="A1925" t="s">
        <v>1507</v>
      </c>
    </row>
    <row r="1926" spans="1:1" x14ac:dyDescent="0.35">
      <c r="A1926" t="s">
        <v>1541</v>
      </c>
    </row>
    <row r="1927" spans="1:1" x14ac:dyDescent="0.35">
      <c r="A1927" t="s">
        <v>1542</v>
      </c>
    </row>
    <row r="1928" spans="1:1" x14ac:dyDescent="0.35">
      <c r="A1928" t="s">
        <v>1543</v>
      </c>
    </row>
    <row r="1929" spans="1:1" x14ac:dyDescent="0.35">
      <c r="A1929" t="s">
        <v>1544</v>
      </c>
    </row>
    <row r="1930" spans="1:1" x14ac:dyDescent="0.35">
      <c r="A1930" t="s">
        <v>1545</v>
      </c>
    </row>
    <row r="1931" spans="1:1" x14ac:dyDescent="0.35">
      <c r="A1931" t="s">
        <v>1546</v>
      </c>
    </row>
    <row r="1932" spans="1:1" x14ac:dyDescent="0.35">
      <c r="A1932" t="s">
        <v>70</v>
      </c>
    </row>
    <row r="1933" spans="1:1" x14ac:dyDescent="0.35">
      <c r="A1933" t="s">
        <v>1547</v>
      </c>
    </row>
    <row r="1934" spans="1:1" x14ac:dyDescent="0.35">
      <c r="A1934" t="s">
        <v>1548</v>
      </c>
    </row>
    <row r="1935" spans="1:1" x14ac:dyDescent="0.35">
      <c r="A1935" t="s">
        <v>722</v>
      </c>
    </row>
    <row r="1936" spans="1:1" x14ac:dyDescent="0.35">
      <c r="A1936" t="s">
        <v>723</v>
      </c>
    </row>
    <row r="1937" spans="1:1" x14ac:dyDescent="0.35">
      <c r="A1937" t="s">
        <v>724</v>
      </c>
    </row>
    <row r="1938" spans="1:1" x14ac:dyDescent="0.35">
      <c r="A1938" t="s">
        <v>70</v>
      </c>
    </row>
    <row r="1939" spans="1:1" x14ac:dyDescent="0.35">
      <c r="A1939" t="s">
        <v>1549</v>
      </c>
    </row>
    <row r="1940" spans="1:1" x14ac:dyDescent="0.35">
      <c r="A1940" t="s">
        <v>662</v>
      </c>
    </row>
    <row r="1941" spans="1:1" x14ac:dyDescent="0.35">
      <c r="A1941" t="s">
        <v>1550</v>
      </c>
    </row>
    <row r="1942" spans="1:1" x14ac:dyDescent="0.35">
      <c r="A1942" t="s">
        <v>70</v>
      </c>
    </row>
    <row r="1943" spans="1:1" x14ac:dyDescent="0.35">
      <c r="A1943" t="s">
        <v>1551</v>
      </c>
    </row>
    <row r="1944" spans="1:1" x14ac:dyDescent="0.35">
      <c r="A1944" t="s">
        <v>670</v>
      </c>
    </row>
    <row r="1945" spans="1:1" x14ac:dyDescent="0.35">
      <c r="A1945" t="s">
        <v>671</v>
      </c>
    </row>
    <row r="1946" spans="1:1" x14ac:dyDescent="0.35">
      <c r="A1946" t="s">
        <v>672</v>
      </c>
    </row>
    <row r="1947" spans="1:1" x14ac:dyDescent="0.35">
      <c r="A1947" t="s">
        <v>1552</v>
      </c>
    </row>
    <row r="1948" spans="1:1" x14ac:dyDescent="0.35">
      <c r="A1948" t="s">
        <v>70</v>
      </c>
    </row>
    <row r="1949" spans="1:1" x14ac:dyDescent="0.35">
      <c r="A1949" t="s">
        <v>1553</v>
      </c>
    </row>
    <row r="1950" spans="1:1" x14ac:dyDescent="0.35">
      <c r="A1950" t="s">
        <v>670</v>
      </c>
    </row>
    <row r="1951" spans="1:1" x14ac:dyDescent="0.35">
      <c r="A1951" t="s">
        <v>1482</v>
      </c>
    </row>
    <row r="1952" spans="1:1" x14ac:dyDescent="0.35">
      <c r="A1952" t="s">
        <v>677</v>
      </c>
    </row>
    <row r="1953" spans="1:1" x14ac:dyDescent="0.35">
      <c r="A1953" t="s">
        <v>1554</v>
      </c>
    </row>
    <row r="1954" spans="1:1" x14ac:dyDescent="0.35">
      <c r="A1954" t="s">
        <v>70</v>
      </c>
    </row>
    <row r="1955" spans="1:1" x14ac:dyDescent="0.35">
      <c r="A1955" t="s">
        <v>1555</v>
      </c>
    </row>
    <row r="1956" spans="1:1" x14ac:dyDescent="0.35">
      <c r="A1956" t="s">
        <v>681</v>
      </c>
    </row>
    <row r="1957" spans="1:1" x14ac:dyDescent="0.35">
      <c r="A1957" t="s">
        <v>682</v>
      </c>
    </row>
    <row r="1958" spans="1:1" x14ac:dyDescent="0.35">
      <c r="A1958" t="s">
        <v>683</v>
      </c>
    </row>
    <row r="1959" spans="1:1" x14ac:dyDescent="0.35">
      <c r="A1959" t="s">
        <v>684</v>
      </c>
    </row>
    <row r="1960" spans="1:1" x14ac:dyDescent="0.35">
      <c r="A1960" t="s">
        <v>70</v>
      </c>
    </row>
    <row r="1961" spans="1:1" x14ac:dyDescent="0.35">
      <c r="A1961" t="s">
        <v>1556</v>
      </c>
    </row>
    <row r="1962" spans="1:1" x14ac:dyDescent="0.35">
      <c r="A1962" t="s">
        <v>1557</v>
      </c>
    </row>
    <row r="1963" spans="1:1" x14ac:dyDescent="0.35">
      <c r="A1963" t="s">
        <v>1558</v>
      </c>
    </row>
    <row r="1964" spans="1:1" x14ac:dyDescent="0.35">
      <c r="A1964" t="s">
        <v>1559</v>
      </c>
    </row>
    <row r="1965" spans="1:1" x14ac:dyDescent="0.35">
      <c r="A1965" t="s">
        <v>70</v>
      </c>
    </row>
    <row r="1966" spans="1:1" x14ac:dyDescent="0.35">
      <c r="A1966" t="s">
        <v>1560</v>
      </c>
    </row>
    <row r="1967" spans="1:1" x14ac:dyDescent="0.35">
      <c r="A1967" t="s">
        <v>1561</v>
      </c>
    </row>
    <row r="1968" spans="1:1" x14ac:dyDescent="0.35">
      <c r="A1968" t="s">
        <v>1562</v>
      </c>
    </row>
    <row r="1969" spans="1:1" x14ac:dyDescent="0.35">
      <c r="A1969" t="s">
        <v>70</v>
      </c>
    </row>
    <row r="1970" spans="1:1" x14ac:dyDescent="0.35">
      <c r="A1970" t="s">
        <v>1563</v>
      </c>
    </row>
    <row r="1971" spans="1:1" x14ac:dyDescent="0.35">
      <c r="A1971" t="s">
        <v>1564</v>
      </c>
    </row>
    <row r="1972" spans="1:1" x14ac:dyDescent="0.35">
      <c r="A1972" t="s">
        <v>1565</v>
      </c>
    </row>
    <row r="1973" spans="1:1" x14ac:dyDescent="0.35">
      <c r="A1973" t="s">
        <v>70</v>
      </c>
    </row>
    <row r="1974" spans="1:1" x14ac:dyDescent="0.35">
      <c r="A1974" t="s">
        <v>1566</v>
      </c>
    </row>
    <row r="1975" spans="1:1" x14ac:dyDescent="0.35">
      <c r="A1975" t="s">
        <v>1567</v>
      </c>
    </row>
    <row r="1976" spans="1:1" x14ac:dyDescent="0.35">
      <c r="A1976" t="s">
        <v>1568</v>
      </c>
    </row>
    <row r="1977" spans="1:1" x14ac:dyDescent="0.35">
      <c r="A1977" t="s">
        <v>1569</v>
      </c>
    </row>
    <row r="1978" spans="1:1" x14ac:dyDescent="0.35">
      <c r="A1978" t="s">
        <v>1570</v>
      </c>
    </row>
    <row r="1979" spans="1:1" x14ac:dyDescent="0.35">
      <c r="A1979" t="s">
        <v>1571</v>
      </c>
    </row>
    <row r="1980" spans="1:1" x14ac:dyDescent="0.35">
      <c r="A1980" t="s">
        <v>1572</v>
      </c>
    </row>
    <row r="1981" spans="1:1" x14ac:dyDescent="0.35">
      <c r="A1981" t="s">
        <v>1573</v>
      </c>
    </row>
    <row r="1982" spans="1:1" x14ac:dyDescent="0.35">
      <c r="A1982" t="s">
        <v>1574</v>
      </c>
    </row>
    <row r="1983" spans="1:1" x14ac:dyDescent="0.35">
      <c r="A1983" t="s">
        <v>70</v>
      </c>
    </row>
    <row r="1984" spans="1:1" x14ac:dyDescent="0.35">
      <c r="A1984" t="s">
        <v>1510</v>
      </c>
    </row>
    <row r="1985" spans="1:1" x14ac:dyDescent="0.35">
      <c r="A1985" t="s">
        <v>1575</v>
      </c>
    </row>
    <row r="1986" spans="1:1" x14ac:dyDescent="0.35">
      <c r="A1986" t="s">
        <v>1576</v>
      </c>
    </row>
    <row r="1987" spans="1:1" x14ac:dyDescent="0.35">
      <c r="A1987" t="s">
        <v>1577</v>
      </c>
    </row>
    <row r="1988" spans="1:1" x14ac:dyDescent="0.35">
      <c r="A1988" t="s">
        <v>1578</v>
      </c>
    </row>
    <row r="1989" spans="1:1" x14ac:dyDescent="0.35">
      <c r="A1989" t="s">
        <v>70</v>
      </c>
    </row>
    <row r="1990" spans="1:1" x14ac:dyDescent="0.35">
      <c r="A1990" t="s">
        <v>1503</v>
      </c>
    </row>
    <row r="1991" spans="1:1" x14ac:dyDescent="0.35">
      <c r="A1991" t="s">
        <v>657</v>
      </c>
    </row>
    <row r="1992" spans="1:1" x14ac:dyDescent="0.35">
      <c r="A1992" t="s">
        <v>1504</v>
      </c>
    </row>
    <row r="1993" spans="1:1" x14ac:dyDescent="0.35">
      <c r="A1993" t="s">
        <v>1505</v>
      </c>
    </row>
    <row r="1994" spans="1:1" x14ac:dyDescent="0.35">
      <c r="A1994" t="s">
        <v>70</v>
      </c>
    </row>
    <row r="1995" spans="1:1" x14ac:dyDescent="0.35">
      <c r="A1995" t="s">
        <v>1579</v>
      </c>
    </row>
    <row r="1996" spans="1:1" x14ac:dyDescent="0.35">
      <c r="A1996" t="s">
        <v>1494</v>
      </c>
    </row>
    <row r="1997" spans="1:1" x14ac:dyDescent="0.35">
      <c r="A1997" t="s">
        <v>1580</v>
      </c>
    </row>
    <row r="1998" spans="1:1" x14ac:dyDescent="0.35">
      <c r="A1998" t="s">
        <v>1581</v>
      </c>
    </row>
    <row r="1999" spans="1:1" x14ac:dyDescent="0.35">
      <c r="A1999" t="s">
        <v>70</v>
      </c>
    </row>
    <row r="2000" spans="1:1" x14ac:dyDescent="0.35">
      <c r="A2000" t="s">
        <v>1582</v>
      </c>
    </row>
    <row r="2001" spans="1:1" x14ac:dyDescent="0.35">
      <c r="A2001" t="s">
        <v>1517</v>
      </c>
    </row>
    <row r="2002" spans="1:1" x14ac:dyDescent="0.35">
      <c r="A2002" t="s">
        <v>1583</v>
      </c>
    </row>
    <row r="2003" spans="1:1" x14ac:dyDescent="0.35">
      <c r="A2003" t="s">
        <v>1584</v>
      </c>
    </row>
    <row r="2004" spans="1:1" x14ac:dyDescent="0.35">
      <c r="A2004" t="s">
        <v>1585</v>
      </c>
    </row>
    <row r="2005" spans="1:1" x14ac:dyDescent="0.35">
      <c r="A2005" t="s">
        <v>1586</v>
      </c>
    </row>
    <row r="2006" spans="1:1" x14ac:dyDescent="0.35">
      <c r="A2006" t="s">
        <v>1587</v>
      </c>
    </row>
    <row r="2007" spans="1:1" x14ac:dyDescent="0.35">
      <c r="A2007" t="s">
        <v>1588</v>
      </c>
    </row>
    <row r="2008" spans="1:1" x14ac:dyDescent="0.35">
      <c r="A2008" t="s">
        <v>1589</v>
      </c>
    </row>
    <row r="2009" spans="1:1" x14ac:dyDescent="0.35">
      <c r="A2009" t="s">
        <v>1518</v>
      </c>
    </row>
    <row r="2010" spans="1:1" x14ac:dyDescent="0.35">
      <c r="A2010" t="s">
        <v>1590</v>
      </c>
    </row>
    <row r="2011" spans="1:1" x14ac:dyDescent="0.35">
      <c r="A2011" t="s">
        <v>1591</v>
      </c>
    </row>
    <row r="2012" spans="1:1" x14ac:dyDescent="0.35">
      <c r="A2012" t="s">
        <v>1592</v>
      </c>
    </row>
    <row r="2013" spans="1:1" x14ac:dyDescent="0.35">
      <c r="A2013" t="s">
        <v>1593</v>
      </c>
    </row>
    <row r="2014" spans="1:1" x14ac:dyDescent="0.35">
      <c r="A2014" t="s">
        <v>1594</v>
      </c>
    </row>
    <row r="2015" spans="1:1" x14ac:dyDescent="0.35">
      <c r="A2015" t="s">
        <v>1595</v>
      </c>
    </row>
    <row r="2016" spans="1:1" x14ac:dyDescent="0.35">
      <c r="A2016" t="s">
        <v>1596</v>
      </c>
    </row>
    <row r="2017" spans="1:1" x14ac:dyDescent="0.35">
      <c r="A2017" t="s">
        <v>1597</v>
      </c>
    </row>
    <row r="2018" spans="1:1" x14ac:dyDescent="0.35">
      <c r="A2018" t="s">
        <v>1598</v>
      </c>
    </row>
    <row r="2019" spans="1:1" x14ac:dyDescent="0.35">
      <c r="A2019" t="s">
        <v>1599</v>
      </c>
    </row>
    <row r="2020" spans="1:1" x14ac:dyDescent="0.35">
      <c r="A2020" t="s">
        <v>1600</v>
      </c>
    </row>
    <row r="2021" spans="1:1" x14ac:dyDescent="0.35">
      <c r="A2021" t="s">
        <v>1601</v>
      </c>
    </row>
    <row r="2022" spans="1:1" x14ac:dyDescent="0.35">
      <c r="A2022" t="s">
        <v>1307</v>
      </c>
    </row>
    <row r="2023" spans="1:1" x14ac:dyDescent="0.35">
      <c r="A2023" t="s">
        <v>1602</v>
      </c>
    </row>
    <row r="2024" spans="1:1" x14ac:dyDescent="0.35">
      <c r="A2024" t="s">
        <v>1603</v>
      </c>
    </row>
    <row r="2025" spans="1:1" x14ac:dyDescent="0.35">
      <c r="A2025" t="s">
        <v>1604</v>
      </c>
    </row>
    <row r="2026" spans="1:1" x14ac:dyDescent="0.35">
      <c r="A2026" t="s">
        <v>1605</v>
      </c>
    </row>
    <row r="2027" spans="1:1" x14ac:dyDescent="0.35">
      <c r="A2027" t="s">
        <v>1606</v>
      </c>
    </row>
    <row r="2028" spans="1:1" x14ac:dyDescent="0.35">
      <c r="A2028" t="s">
        <v>1607</v>
      </c>
    </row>
    <row r="2029" spans="1:1" x14ac:dyDescent="0.35">
      <c r="A2029" t="s">
        <v>1608</v>
      </c>
    </row>
    <row r="2030" spans="1:1" x14ac:dyDescent="0.35">
      <c r="A2030" t="s">
        <v>1609</v>
      </c>
    </row>
    <row r="2031" spans="1:1" x14ac:dyDescent="0.35">
      <c r="A2031" t="s">
        <v>1610</v>
      </c>
    </row>
    <row r="2032" spans="1:1" x14ac:dyDescent="0.35">
      <c r="A2032" t="s">
        <v>1611</v>
      </c>
    </row>
    <row r="2033" spans="1:1" x14ac:dyDescent="0.35">
      <c r="A2033" t="s">
        <v>1612</v>
      </c>
    </row>
    <row r="2034" spans="1:1" x14ac:dyDescent="0.35">
      <c r="A2034" t="s">
        <v>1613</v>
      </c>
    </row>
    <row r="2035" spans="1:1" x14ac:dyDescent="0.35">
      <c r="A2035" t="s">
        <v>1614</v>
      </c>
    </row>
    <row r="2036" spans="1:1" x14ac:dyDescent="0.35">
      <c r="A2036" t="s">
        <v>1615</v>
      </c>
    </row>
    <row r="2037" spans="1:1" x14ac:dyDescent="0.35">
      <c r="A2037" t="s">
        <v>1616</v>
      </c>
    </row>
    <row r="2038" spans="1:1" x14ac:dyDescent="0.35">
      <c r="A2038" t="s">
        <v>1617</v>
      </c>
    </row>
    <row r="2039" spans="1:1" x14ac:dyDescent="0.35">
      <c r="A2039" t="s">
        <v>1618</v>
      </c>
    </row>
    <row r="2040" spans="1:1" x14ac:dyDescent="0.35">
      <c r="A2040" t="s">
        <v>1619</v>
      </c>
    </row>
    <row r="2041" spans="1:1" x14ac:dyDescent="0.35">
      <c r="A2041" t="s">
        <v>1620</v>
      </c>
    </row>
    <row r="2042" spans="1:1" x14ac:dyDescent="0.35">
      <c r="A2042" t="s">
        <v>1621</v>
      </c>
    </row>
    <row r="2043" spans="1:1" x14ac:dyDescent="0.35">
      <c r="A2043" t="s">
        <v>1622</v>
      </c>
    </row>
    <row r="2044" spans="1:1" x14ac:dyDescent="0.35">
      <c r="A2044" t="s">
        <v>70</v>
      </c>
    </row>
    <row r="2045" spans="1:1" x14ac:dyDescent="0.35">
      <c r="A2045" t="s">
        <v>1623</v>
      </c>
    </row>
    <row r="2046" spans="1:1" x14ac:dyDescent="0.35">
      <c r="A2046" t="s">
        <v>70</v>
      </c>
    </row>
    <row r="2047" spans="1:1" x14ac:dyDescent="0.35">
      <c r="A2047" t="s">
        <v>1624</v>
      </c>
    </row>
    <row r="2048" spans="1:1" x14ac:dyDescent="0.35">
      <c r="A2048" t="s">
        <v>657</v>
      </c>
    </row>
    <row r="2049" spans="1:1" x14ac:dyDescent="0.35">
      <c r="A2049" t="s">
        <v>658</v>
      </c>
    </row>
    <row r="2050" spans="1:1" x14ac:dyDescent="0.35">
      <c r="A2050" t="s">
        <v>659</v>
      </c>
    </row>
    <row r="2051" spans="1:1" x14ac:dyDescent="0.35">
      <c r="A2051" t="s">
        <v>70</v>
      </c>
    </row>
    <row r="2052" spans="1:1" x14ac:dyDescent="0.35">
      <c r="A2052" t="s">
        <v>1625</v>
      </c>
    </row>
    <row r="2053" spans="1:1" x14ac:dyDescent="0.35">
      <c r="A2053" t="s">
        <v>661</v>
      </c>
    </row>
    <row r="2054" spans="1:1" x14ac:dyDescent="0.35">
      <c r="A2054" t="s">
        <v>662</v>
      </c>
    </row>
    <row r="2055" spans="1:1" x14ac:dyDescent="0.35">
      <c r="A2055" t="s">
        <v>663</v>
      </c>
    </row>
    <row r="2056" spans="1:1" x14ac:dyDescent="0.35">
      <c r="A2056" t="s">
        <v>70</v>
      </c>
    </row>
    <row r="2057" spans="1:1" x14ac:dyDescent="0.35">
      <c r="A2057" t="s">
        <v>1626</v>
      </c>
    </row>
    <row r="2058" spans="1:1" x14ac:dyDescent="0.35">
      <c r="A2058" t="s">
        <v>444</v>
      </c>
    </row>
    <row r="2059" spans="1:1" x14ac:dyDescent="0.35">
      <c r="A2059" t="s">
        <v>722</v>
      </c>
    </row>
    <row r="2060" spans="1:1" x14ac:dyDescent="0.35">
      <c r="A2060" t="s">
        <v>723</v>
      </c>
    </row>
    <row r="2061" spans="1:1" x14ac:dyDescent="0.35">
      <c r="A2061" t="s">
        <v>724</v>
      </c>
    </row>
    <row r="2062" spans="1:1" x14ac:dyDescent="0.35">
      <c r="A2062" t="s">
        <v>70</v>
      </c>
    </row>
    <row r="2063" spans="1:1" x14ac:dyDescent="0.35">
      <c r="A2063" t="s">
        <v>1627</v>
      </c>
    </row>
    <row r="2064" spans="1:1" x14ac:dyDescent="0.35">
      <c r="A2064" t="s">
        <v>1628</v>
      </c>
    </row>
    <row r="2065" spans="1:1" x14ac:dyDescent="0.35">
      <c r="A2065" t="s">
        <v>1629</v>
      </c>
    </row>
    <row r="2066" spans="1:1" x14ac:dyDescent="0.35">
      <c r="A2066" t="s">
        <v>1630</v>
      </c>
    </row>
    <row r="2067" spans="1:1" x14ac:dyDescent="0.35">
      <c r="A2067" t="s">
        <v>70</v>
      </c>
    </row>
    <row r="2068" spans="1:1" x14ac:dyDescent="0.35">
      <c r="A2068" t="s">
        <v>1622</v>
      </c>
    </row>
    <row r="2069" spans="1:1" x14ac:dyDescent="0.35">
      <c r="A2069" t="s">
        <v>1328</v>
      </c>
    </row>
    <row r="2070" spans="1:1" x14ac:dyDescent="0.35">
      <c r="A2070" t="s">
        <v>1631</v>
      </c>
    </row>
    <row r="2071" spans="1:1" x14ac:dyDescent="0.35">
      <c r="A2071" t="s">
        <v>1632</v>
      </c>
    </row>
    <row r="2072" spans="1:1" x14ac:dyDescent="0.35">
      <c r="A2072" t="s">
        <v>1633</v>
      </c>
    </row>
    <row r="2073" spans="1:1" x14ac:dyDescent="0.35">
      <c r="A2073" t="s">
        <v>1634</v>
      </c>
    </row>
    <row r="2074" spans="1:1" x14ac:dyDescent="0.35">
      <c r="A2074" t="s">
        <v>1635</v>
      </c>
    </row>
    <row r="2075" spans="1:1" x14ac:dyDescent="0.35">
      <c r="A2075" t="s">
        <v>1609</v>
      </c>
    </row>
    <row r="2076" spans="1:1" x14ac:dyDescent="0.35">
      <c r="A2076" t="s">
        <v>1636</v>
      </c>
    </row>
    <row r="2079" spans="1:1" x14ac:dyDescent="0.35">
      <c r="A2079" t="s">
        <v>1622</v>
      </c>
    </row>
    <row r="2080" spans="1:1" x14ac:dyDescent="0.35">
      <c r="A2080" t="s">
        <v>70</v>
      </c>
    </row>
    <row r="2081" spans="1:1" x14ac:dyDescent="0.35">
      <c r="A2081" t="s">
        <v>1637</v>
      </c>
    </row>
    <row r="2082" spans="1:1" x14ac:dyDescent="0.35">
      <c r="A2082" t="s">
        <v>70</v>
      </c>
    </row>
    <row r="2083" spans="1:1" x14ac:dyDescent="0.35">
      <c r="A2083" t="s">
        <v>1624</v>
      </c>
    </row>
    <row r="2084" spans="1:1" x14ac:dyDescent="0.35">
      <c r="A2084" t="s">
        <v>657</v>
      </c>
    </row>
    <row r="2085" spans="1:1" x14ac:dyDescent="0.35">
      <c r="A2085" t="s">
        <v>658</v>
      </c>
    </row>
    <row r="2086" spans="1:1" x14ac:dyDescent="0.35">
      <c r="A2086" t="s">
        <v>659</v>
      </c>
    </row>
    <row r="2087" spans="1:1" x14ac:dyDescent="0.35">
      <c r="A2087" t="s">
        <v>70</v>
      </c>
    </row>
    <row r="2088" spans="1:1" x14ac:dyDescent="0.35">
      <c r="A2088" t="s">
        <v>1625</v>
      </c>
    </row>
    <row r="2089" spans="1:1" x14ac:dyDescent="0.35">
      <c r="A2089" t="s">
        <v>661</v>
      </c>
    </row>
    <row r="2090" spans="1:1" x14ac:dyDescent="0.35">
      <c r="A2090" t="s">
        <v>662</v>
      </c>
    </row>
    <row r="2091" spans="1:1" x14ac:dyDescent="0.35">
      <c r="A2091" t="s">
        <v>663</v>
      </c>
    </row>
    <row r="2092" spans="1:1" x14ac:dyDescent="0.35">
      <c r="A2092" t="s">
        <v>70</v>
      </c>
    </row>
    <row r="2093" spans="1:1" x14ac:dyDescent="0.35">
      <c r="A2093" t="s">
        <v>1626</v>
      </c>
    </row>
    <row r="2094" spans="1:1" x14ac:dyDescent="0.35">
      <c r="A2094" t="s">
        <v>444</v>
      </c>
    </row>
    <row r="2095" spans="1:1" x14ac:dyDescent="0.35">
      <c r="A2095" t="s">
        <v>722</v>
      </c>
    </row>
    <row r="2096" spans="1:1" x14ac:dyDescent="0.35">
      <c r="A2096" t="s">
        <v>723</v>
      </c>
    </row>
    <row r="2097" spans="1:1" x14ac:dyDescent="0.35">
      <c r="A2097" t="s">
        <v>724</v>
      </c>
    </row>
    <row r="2098" spans="1:1" x14ac:dyDescent="0.35">
      <c r="A2098" t="s">
        <v>70</v>
      </c>
    </row>
    <row r="2099" spans="1:1" x14ac:dyDescent="0.35">
      <c r="A2099" t="s">
        <v>1627</v>
      </c>
    </row>
    <row r="2100" spans="1:1" x14ac:dyDescent="0.35">
      <c r="A2100" t="s">
        <v>1628</v>
      </c>
    </row>
    <row r="2101" spans="1:1" x14ac:dyDescent="0.35">
      <c r="A2101" t="s">
        <v>1629</v>
      </c>
    </row>
    <row r="2102" spans="1:1" x14ac:dyDescent="0.35">
      <c r="A2102" t="s">
        <v>1630</v>
      </c>
    </row>
    <row r="2103" spans="1:1" x14ac:dyDescent="0.35">
      <c r="A2103" t="s">
        <v>70</v>
      </c>
    </row>
    <row r="2104" spans="1:1" x14ac:dyDescent="0.35">
      <c r="A2104" t="s">
        <v>1622</v>
      </c>
    </row>
    <row r="2105" spans="1:1" x14ac:dyDescent="0.35">
      <c r="A2105" t="s">
        <v>1322</v>
      </c>
    </row>
    <row r="2106" spans="1:1" x14ac:dyDescent="0.35">
      <c r="A2106" t="s">
        <v>1631</v>
      </c>
    </row>
    <row r="2107" spans="1:1" x14ac:dyDescent="0.35">
      <c r="A2107" t="s">
        <v>1632</v>
      </c>
    </row>
    <row r="2108" spans="1:1" x14ac:dyDescent="0.35">
      <c r="A2108" t="s">
        <v>1633</v>
      </c>
    </row>
    <row r="2109" spans="1:1" x14ac:dyDescent="0.35">
      <c r="A2109" t="s">
        <v>1634</v>
      </c>
    </row>
    <row r="2110" spans="1:1" x14ac:dyDescent="0.35">
      <c r="A2110" t="s">
        <v>1635</v>
      </c>
    </row>
    <row r="2111" spans="1:1" x14ac:dyDescent="0.35">
      <c r="A2111" t="s">
        <v>1609</v>
      </c>
    </row>
    <row r="2112" spans="1:1" x14ac:dyDescent="0.35">
      <c r="A2112" t="s">
        <v>1638</v>
      </c>
    </row>
    <row r="2114" spans="1:1" x14ac:dyDescent="0.35">
      <c r="A2114" t="s">
        <v>1622</v>
      </c>
    </row>
    <row r="2115" spans="1:1" x14ac:dyDescent="0.35">
      <c r="A2115" t="s">
        <v>70</v>
      </c>
    </row>
    <row r="2116" spans="1:1" x14ac:dyDescent="0.35">
      <c r="A2116" t="s">
        <v>1639</v>
      </c>
    </row>
    <row r="2117" spans="1:1" x14ac:dyDescent="0.35">
      <c r="A2117" t="s">
        <v>70</v>
      </c>
    </row>
    <row r="2118" spans="1:1" x14ac:dyDescent="0.35">
      <c r="A2118" t="s">
        <v>1640</v>
      </c>
    </row>
    <row r="2119" spans="1:1" x14ac:dyDescent="0.35">
      <c r="A2119" t="s">
        <v>444</v>
      </c>
    </row>
    <row r="2120" spans="1:1" x14ac:dyDescent="0.35">
      <c r="A2120" t="s">
        <v>445</v>
      </c>
    </row>
    <row r="2121" spans="1:1" x14ac:dyDescent="0.35">
      <c r="A2121" t="s">
        <v>446</v>
      </c>
    </row>
    <row r="2122" spans="1:1" x14ac:dyDescent="0.35">
      <c r="A2122" t="s">
        <v>447</v>
      </c>
    </row>
    <row r="2123" spans="1:1" x14ac:dyDescent="0.35">
      <c r="A2123" t="s">
        <v>448</v>
      </c>
    </row>
    <row r="2124" spans="1:1" x14ac:dyDescent="0.35">
      <c r="A2124" t="s">
        <v>1641</v>
      </c>
    </row>
    <row r="2125" spans="1:1" x14ac:dyDescent="0.35">
      <c r="A2125" t="s">
        <v>1642</v>
      </c>
    </row>
    <row r="2126" spans="1:1" x14ac:dyDescent="0.35">
      <c r="A2126" t="s">
        <v>70</v>
      </c>
    </row>
    <row r="2127" spans="1:1" x14ac:dyDescent="0.35">
      <c r="A2127" t="s">
        <v>1643</v>
      </c>
    </row>
    <row r="2128" spans="1:1" x14ac:dyDescent="0.35">
      <c r="A2128" t="s">
        <v>490</v>
      </c>
    </row>
    <row r="2129" spans="1:1" x14ac:dyDescent="0.35">
      <c r="A2129" t="s">
        <v>1644</v>
      </c>
    </row>
    <row r="2130" spans="1:1" x14ac:dyDescent="0.35">
      <c r="A2130" t="s">
        <v>1645</v>
      </c>
    </row>
    <row r="2131" spans="1:1" x14ac:dyDescent="0.35">
      <c r="A2131" t="s">
        <v>70</v>
      </c>
    </row>
    <row r="2132" spans="1:1" x14ac:dyDescent="0.35">
      <c r="A2132" t="s">
        <v>1646</v>
      </c>
    </row>
    <row r="2133" spans="1:1" x14ac:dyDescent="0.35">
      <c r="A2133" t="s">
        <v>1647</v>
      </c>
    </row>
    <row r="2134" spans="1:1" x14ac:dyDescent="0.35">
      <c r="A2134" t="s">
        <v>1648</v>
      </c>
    </row>
    <row r="2135" spans="1:1" x14ac:dyDescent="0.35">
      <c r="A2135" t="s">
        <v>1649</v>
      </c>
    </row>
    <row r="2136" spans="1:1" x14ac:dyDescent="0.35">
      <c r="A2136" t="s">
        <v>70</v>
      </c>
    </row>
    <row r="2137" spans="1:1" x14ac:dyDescent="0.35">
      <c r="A2137" t="s">
        <v>1650</v>
      </c>
    </row>
    <row r="2138" spans="1:1" x14ac:dyDescent="0.35">
      <c r="A2138" t="s">
        <v>1651</v>
      </c>
    </row>
    <row r="2139" spans="1:1" x14ac:dyDescent="0.35">
      <c r="A2139" t="s">
        <v>1652</v>
      </c>
    </row>
    <row r="2140" spans="1:1" x14ac:dyDescent="0.35">
      <c r="A2140" t="s">
        <v>1653</v>
      </c>
    </row>
    <row r="2141" spans="1:1" x14ac:dyDescent="0.35">
      <c r="A2141" t="s">
        <v>1654</v>
      </c>
    </row>
    <row r="2142" spans="1:1" x14ac:dyDescent="0.35">
      <c r="A2142" t="s">
        <v>70</v>
      </c>
    </row>
    <row r="2143" spans="1:1" x14ac:dyDescent="0.35">
      <c r="A2143" t="s">
        <v>1622</v>
      </c>
    </row>
    <row r="2144" spans="1:1" x14ac:dyDescent="0.35">
      <c r="A2144" t="s">
        <v>1256</v>
      </c>
    </row>
    <row r="2145" spans="1:1" x14ac:dyDescent="0.35">
      <c r="A2145" t="s">
        <v>1655</v>
      </c>
    </row>
    <row r="2146" spans="1:1" x14ac:dyDescent="0.35">
      <c r="A2146" t="s">
        <v>1656</v>
      </c>
    </row>
    <row r="2147" spans="1:1" x14ac:dyDescent="0.35">
      <c r="A2147" t="s">
        <v>1657</v>
      </c>
    </row>
    <row r="2148" spans="1:1" x14ac:dyDescent="0.35">
      <c r="A2148" t="s">
        <v>1658</v>
      </c>
    </row>
    <row r="2149" spans="1:1" x14ac:dyDescent="0.35">
      <c r="A2149" t="s">
        <v>1659</v>
      </c>
    </row>
    <row r="2150" spans="1:1" x14ac:dyDescent="0.35">
      <c r="A2150" t="s">
        <v>1660</v>
      </c>
    </row>
    <row r="2151" spans="1:1" x14ac:dyDescent="0.35">
      <c r="A2151" t="s">
        <v>1661</v>
      </c>
    </row>
    <row r="2152" spans="1:1" x14ac:dyDescent="0.35">
      <c r="A2152" t="s">
        <v>1662</v>
      </c>
    </row>
    <row r="2153" spans="1:1" x14ac:dyDescent="0.35">
      <c r="A2153" t="s">
        <v>1663</v>
      </c>
    </row>
    <row r="2154" spans="1:1" x14ac:dyDescent="0.35">
      <c r="A2154" t="s">
        <v>1664</v>
      </c>
    </row>
    <row r="2156" spans="1:1" x14ac:dyDescent="0.35">
      <c r="A2156" t="s">
        <v>1622</v>
      </c>
    </row>
    <row r="2157" spans="1:1" x14ac:dyDescent="0.35">
      <c r="A2157" t="s">
        <v>1267</v>
      </c>
    </row>
    <row r="2158" spans="1:1" x14ac:dyDescent="0.35">
      <c r="A2158" t="s">
        <v>1655</v>
      </c>
    </row>
    <row r="2159" spans="1:1" x14ac:dyDescent="0.35">
      <c r="A2159" t="s">
        <v>1656</v>
      </c>
    </row>
    <row r="2160" spans="1:1" x14ac:dyDescent="0.35">
      <c r="A2160" t="s">
        <v>1657</v>
      </c>
    </row>
    <row r="2161" spans="1:1" x14ac:dyDescent="0.35">
      <c r="A2161" t="s">
        <v>1658</v>
      </c>
    </row>
    <row r="2162" spans="1:1" x14ac:dyDescent="0.35">
      <c r="A2162" t="s">
        <v>1659</v>
      </c>
    </row>
    <row r="2163" spans="1:1" x14ac:dyDescent="0.35">
      <c r="A2163" t="s">
        <v>1660</v>
      </c>
    </row>
    <row r="2164" spans="1:1" x14ac:dyDescent="0.35">
      <c r="A2164" t="s">
        <v>1661</v>
      </c>
    </row>
    <row r="2165" spans="1:1" x14ac:dyDescent="0.35">
      <c r="A2165" t="s">
        <v>1662</v>
      </c>
    </row>
    <row r="2166" spans="1:1" x14ac:dyDescent="0.35">
      <c r="A2166" t="s">
        <v>1663</v>
      </c>
    </row>
    <row r="2167" spans="1:1" x14ac:dyDescent="0.35">
      <c r="A2167" t="s">
        <v>1664</v>
      </c>
    </row>
    <row r="2168" spans="1:1" x14ac:dyDescent="0.35">
      <c r="A2168" t="s">
        <v>1665</v>
      </c>
    </row>
    <row r="2169" spans="1:1" x14ac:dyDescent="0.35">
      <c r="A2169" t="s">
        <v>1666</v>
      </c>
    </row>
    <row r="2170" spans="1:1" x14ac:dyDescent="0.35">
      <c r="A2170" t="s">
        <v>1667</v>
      </c>
    </row>
    <row r="2171" spans="1:1" x14ac:dyDescent="0.35">
      <c r="A2171" t="s">
        <v>1668</v>
      </c>
    </row>
    <row r="2172" spans="1:1" x14ac:dyDescent="0.35">
      <c r="A2172" t="s">
        <v>1669</v>
      </c>
    </row>
    <row r="2173" spans="1:1" x14ac:dyDescent="0.35">
      <c r="A2173" t="s">
        <v>1670</v>
      </c>
    </row>
    <row r="2174" spans="1:1" x14ac:dyDescent="0.35">
      <c r="A2174" t="s">
        <v>1671</v>
      </c>
    </row>
    <row r="2175" spans="1:1" x14ac:dyDescent="0.35">
      <c r="A2175" t="s">
        <v>1672</v>
      </c>
    </row>
    <row r="2176" spans="1:1" x14ac:dyDescent="0.35">
      <c r="A2176" t="s">
        <v>1673</v>
      </c>
    </row>
    <row r="2177" spans="1:1" x14ac:dyDescent="0.35">
      <c r="A2177" t="s">
        <v>1674</v>
      </c>
    </row>
    <row r="2178" spans="1:1" x14ac:dyDescent="0.35">
      <c r="A2178" t="s">
        <v>1675</v>
      </c>
    </row>
    <row r="2179" spans="1:1" x14ac:dyDescent="0.35">
      <c r="A2179" t="s">
        <v>1676</v>
      </c>
    </row>
    <row r="2180" spans="1:1" x14ac:dyDescent="0.35">
      <c r="A2180" t="s">
        <v>1677</v>
      </c>
    </row>
    <row r="2181" spans="1:1" x14ac:dyDescent="0.35">
      <c r="A2181" t="s">
        <v>1678</v>
      </c>
    </row>
    <row r="2182" spans="1:1" x14ac:dyDescent="0.35">
      <c r="A2182" t="s">
        <v>1679</v>
      </c>
    </row>
    <row r="2183" spans="1:1" x14ac:dyDescent="0.35">
      <c r="A2183" t="s">
        <v>1680</v>
      </c>
    </row>
    <row r="2184" spans="1:1" x14ac:dyDescent="0.35">
      <c r="A2184" t="s">
        <v>1681</v>
      </c>
    </row>
    <row r="2185" spans="1:1" x14ac:dyDescent="0.35">
      <c r="A2185" t="s">
        <v>1682</v>
      </c>
    </row>
    <row r="2186" spans="1:1" x14ac:dyDescent="0.35">
      <c r="A2186" t="s">
        <v>1683</v>
      </c>
    </row>
    <row r="2187" spans="1:1" x14ac:dyDescent="0.35">
      <c r="A2187" t="s">
        <v>1684</v>
      </c>
    </row>
    <row r="2188" spans="1:1" x14ac:dyDescent="0.35">
      <c r="A2188" t="s">
        <v>1685</v>
      </c>
    </row>
    <row r="2189" spans="1:1" x14ac:dyDescent="0.35">
      <c r="A2189" t="s">
        <v>1686</v>
      </c>
    </row>
    <row r="2190" spans="1:1" x14ac:dyDescent="0.35">
      <c r="A2190" t="s">
        <v>1687</v>
      </c>
    </row>
    <row r="2191" spans="1:1" x14ac:dyDescent="0.35">
      <c r="A2191" t="s">
        <v>1688</v>
      </c>
    </row>
    <row r="2192" spans="1:1" x14ac:dyDescent="0.35">
      <c r="A2192" t="s">
        <v>1689</v>
      </c>
    </row>
    <row r="2193" spans="1:1" x14ac:dyDescent="0.35">
      <c r="A2193" t="s">
        <v>1690</v>
      </c>
    </row>
    <row r="2194" spans="1:1" x14ac:dyDescent="0.35">
      <c r="A2194" t="s">
        <v>1691</v>
      </c>
    </row>
    <row r="2195" spans="1:1" x14ac:dyDescent="0.35">
      <c r="A2195" t="s">
        <v>1692</v>
      </c>
    </row>
    <row r="2199" spans="1:1" x14ac:dyDescent="0.35">
      <c r="A2199" t="s">
        <v>1693</v>
      </c>
    </row>
    <row r="2200" spans="1:1" x14ac:dyDescent="0.35">
      <c r="A2200" t="s">
        <v>1694</v>
      </c>
    </row>
    <row r="2201" spans="1:1" x14ac:dyDescent="0.35">
      <c r="A2201" t="s">
        <v>1695</v>
      </c>
    </row>
    <row r="2202" spans="1:1" x14ac:dyDescent="0.35">
      <c r="A2202" t="s">
        <v>1696</v>
      </c>
    </row>
    <row r="2203" spans="1:1" x14ac:dyDescent="0.35">
      <c r="A2203" t="s">
        <v>1697</v>
      </c>
    </row>
    <row r="2204" spans="1:1" x14ac:dyDescent="0.35">
      <c r="A2204" t="s">
        <v>1698</v>
      </c>
    </row>
    <row r="2205" spans="1:1" x14ac:dyDescent="0.35">
      <c r="A2205" t="s">
        <v>1699</v>
      </c>
    </row>
    <row r="2206" spans="1:1" x14ac:dyDescent="0.35">
      <c r="A2206" t="s">
        <v>1700</v>
      </c>
    </row>
    <row r="2209" spans="1:1" x14ac:dyDescent="0.35">
      <c r="A2209" t="s">
        <v>1531</v>
      </c>
    </row>
    <row r="2210" spans="1:1" x14ac:dyDescent="0.35">
      <c r="A2210" t="s">
        <v>1701</v>
      </c>
    </row>
    <row r="2211" spans="1:1" x14ac:dyDescent="0.35">
      <c r="A2211" t="s">
        <v>1702</v>
      </c>
    </row>
    <row r="2212" spans="1:1" x14ac:dyDescent="0.35">
      <c r="A2212" t="s">
        <v>441</v>
      </c>
    </row>
    <row r="2213" spans="1:1" x14ac:dyDescent="0.35">
      <c r="A2213" t="s">
        <v>1703</v>
      </c>
    </row>
    <row r="2214" spans="1:1" x14ac:dyDescent="0.35">
      <c r="A2214" t="s">
        <v>1704</v>
      </c>
    </row>
    <row r="2215" spans="1:1" x14ac:dyDescent="0.35">
      <c r="A2215" t="s">
        <v>1531</v>
      </c>
    </row>
    <row r="2216" spans="1:1" x14ac:dyDescent="0.35">
      <c r="A2216" t="s">
        <v>1220</v>
      </c>
    </row>
    <row r="2219" spans="1:1" x14ac:dyDescent="0.35">
      <c r="A2219" t="s">
        <v>1531</v>
      </c>
    </row>
    <row r="2220" spans="1:1" x14ac:dyDescent="0.35">
      <c r="A2220" t="s">
        <v>1705</v>
      </c>
    </row>
    <row r="2221" spans="1:1" x14ac:dyDescent="0.35">
      <c r="A2221" t="s">
        <v>1706</v>
      </c>
    </row>
    <row r="2222" spans="1:1" x14ac:dyDescent="0.35">
      <c r="A2222" t="s">
        <v>441</v>
      </c>
    </row>
    <row r="2223" spans="1:1" x14ac:dyDescent="0.35">
      <c r="A2223" t="s">
        <v>1707</v>
      </c>
    </row>
    <row r="2224" spans="1:1" x14ac:dyDescent="0.35">
      <c r="A2224" t="s">
        <v>1708</v>
      </c>
    </row>
    <row r="2225" spans="1:1" x14ac:dyDescent="0.35">
      <c r="A2225" t="s">
        <v>1531</v>
      </c>
    </row>
    <row r="2226" spans="1:1" x14ac:dyDescent="0.35">
      <c r="A2226" t="s">
        <v>1221</v>
      </c>
    </row>
    <row r="2229" spans="1:1" x14ac:dyDescent="0.35">
      <c r="A2229" t="s">
        <v>1531</v>
      </c>
    </row>
    <row r="2230" spans="1:1" x14ac:dyDescent="0.35">
      <c r="A2230" t="s">
        <v>1709</v>
      </c>
    </row>
    <row r="2231" spans="1:1" x14ac:dyDescent="0.35">
      <c r="A2231" t="s">
        <v>1710</v>
      </c>
    </row>
    <row r="2232" spans="1:1" x14ac:dyDescent="0.35">
      <c r="A2232" t="s">
        <v>441</v>
      </c>
    </row>
    <row r="2233" spans="1:1" x14ac:dyDescent="0.35">
      <c r="A2233" t="s">
        <v>1711</v>
      </c>
    </row>
    <row r="2234" spans="1:1" x14ac:dyDescent="0.35">
      <c r="A2234" t="s">
        <v>1712</v>
      </c>
    </row>
    <row r="2235" spans="1:1" x14ac:dyDescent="0.35">
      <c r="A2235" t="s">
        <v>1531</v>
      </c>
    </row>
    <row r="2236" spans="1:1" x14ac:dyDescent="0.35">
      <c r="A2236" t="s">
        <v>1222</v>
      </c>
    </row>
    <row r="2239" spans="1:1" x14ac:dyDescent="0.35">
      <c r="A2239" t="s">
        <v>1531</v>
      </c>
    </row>
    <row r="2240" spans="1:1" x14ac:dyDescent="0.35">
      <c r="A2240" t="s">
        <v>1713</v>
      </c>
    </row>
    <row r="2241" spans="1:1" x14ac:dyDescent="0.35">
      <c r="A2241" t="s">
        <v>1710</v>
      </c>
    </row>
    <row r="2242" spans="1:1" x14ac:dyDescent="0.35">
      <c r="A2242" t="s">
        <v>441</v>
      </c>
    </row>
    <row r="2243" spans="1:1" x14ac:dyDescent="0.35">
      <c r="A2243" t="s">
        <v>1714</v>
      </c>
    </row>
    <row r="2244" spans="1:1" x14ac:dyDescent="0.35">
      <c r="A2244" t="s">
        <v>1712</v>
      </c>
    </row>
    <row r="2245" spans="1:1" x14ac:dyDescent="0.35">
      <c r="A2245" t="s">
        <v>1531</v>
      </c>
    </row>
    <row r="2246" spans="1:1" x14ac:dyDescent="0.35">
      <c r="A2246" t="s">
        <v>1223</v>
      </c>
    </row>
    <row r="2248" spans="1:1" x14ac:dyDescent="0.35">
      <c r="A2248" t="s">
        <v>1715</v>
      </c>
    </row>
    <row r="2249" spans="1:1" x14ac:dyDescent="0.35">
      <c r="A2249" t="s">
        <v>1716</v>
      </c>
    </row>
    <row r="2250" spans="1:1" x14ac:dyDescent="0.35">
      <c r="A2250" t="s">
        <v>1706</v>
      </c>
    </row>
    <row r="2251" spans="1:1" x14ac:dyDescent="0.35">
      <c r="A2251" t="s">
        <v>441</v>
      </c>
    </row>
    <row r="2252" spans="1:1" x14ac:dyDescent="0.35">
      <c r="A2252" t="s">
        <v>1717</v>
      </c>
    </row>
    <row r="2253" spans="1:1" x14ac:dyDescent="0.35">
      <c r="A2253" t="s">
        <v>1708</v>
      </c>
    </row>
    <row r="2254" spans="1:1" x14ac:dyDescent="0.35">
      <c r="A2254" t="s">
        <v>1531</v>
      </c>
    </row>
    <row r="2255" spans="1:1" x14ac:dyDescent="0.35">
      <c r="A2255" t="s">
        <v>1224</v>
      </c>
    </row>
    <row r="2258" spans="1:1" x14ac:dyDescent="0.35">
      <c r="A2258" t="s">
        <v>1531</v>
      </c>
    </row>
    <row r="2259" spans="1:1" x14ac:dyDescent="0.35">
      <c r="A2259" t="s">
        <v>1718</v>
      </c>
    </row>
    <row r="2260" spans="1:1" x14ac:dyDescent="0.35">
      <c r="A2260" t="s">
        <v>1706</v>
      </c>
    </row>
    <row r="2261" spans="1:1" x14ac:dyDescent="0.35">
      <c r="A2261" t="s">
        <v>441</v>
      </c>
    </row>
    <row r="2262" spans="1:1" x14ac:dyDescent="0.35">
      <c r="A2262" t="s">
        <v>1719</v>
      </c>
    </row>
    <row r="2263" spans="1:1" x14ac:dyDescent="0.35">
      <c r="A2263" t="s">
        <v>1708</v>
      </c>
    </row>
    <row r="2264" spans="1:1" x14ac:dyDescent="0.35">
      <c r="A2264" t="s">
        <v>1531</v>
      </c>
    </row>
    <row r="2265" spans="1:1" x14ac:dyDescent="0.35">
      <c r="A2265" t="s">
        <v>1225</v>
      </c>
    </row>
    <row r="2268" spans="1:1" x14ac:dyDescent="0.35">
      <c r="A2268" t="s">
        <v>1531</v>
      </c>
    </row>
    <row r="2269" spans="1:1" x14ac:dyDescent="0.35">
      <c r="A2269" t="s">
        <v>1720</v>
      </c>
    </row>
    <row r="2270" spans="1:1" x14ac:dyDescent="0.35">
      <c r="A2270" t="s">
        <v>1721</v>
      </c>
    </row>
    <row r="2271" spans="1:1" x14ac:dyDescent="0.35">
      <c r="A2271" t="s">
        <v>1722</v>
      </c>
    </row>
    <row r="2272" spans="1:1" x14ac:dyDescent="0.35">
      <c r="A2272" t="s">
        <v>1723</v>
      </c>
    </row>
    <row r="2273" spans="1:1" x14ac:dyDescent="0.35">
      <c r="A2273" t="s">
        <v>1531</v>
      </c>
    </row>
    <row r="2274" spans="1:1" x14ac:dyDescent="0.35">
      <c r="A2274" t="s">
        <v>1218</v>
      </c>
    </row>
    <row r="2276" spans="1:1" x14ac:dyDescent="0.35">
      <c r="A2276" t="s">
        <v>1531</v>
      </c>
    </row>
    <row r="2277" spans="1:1" x14ac:dyDescent="0.35">
      <c r="A2277" t="s">
        <v>1724</v>
      </c>
    </row>
    <row r="2278" spans="1:1" x14ac:dyDescent="0.35">
      <c r="A2278" t="s">
        <v>1725</v>
      </c>
    </row>
    <row r="2279" spans="1:1" x14ac:dyDescent="0.35">
      <c r="A2279" t="s">
        <v>1726</v>
      </c>
    </row>
    <row r="2280" spans="1:1" x14ac:dyDescent="0.35">
      <c r="A2280" t="s">
        <v>1727</v>
      </c>
    </row>
    <row r="2281" spans="1:1" x14ac:dyDescent="0.35">
      <c r="A2281" t="s">
        <v>1531</v>
      </c>
    </row>
    <row r="2282" spans="1:1" x14ac:dyDescent="0.35">
      <c r="A2282" t="s">
        <v>1217</v>
      </c>
    </row>
    <row r="2283" spans="1:1" x14ac:dyDescent="0.35">
      <c r="A2283" t="s">
        <v>1728</v>
      </c>
    </row>
    <row r="2284" spans="1:1" x14ac:dyDescent="0.35">
      <c r="A2284" t="s">
        <v>1729</v>
      </c>
    </row>
    <row r="2285" spans="1:1" x14ac:dyDescent="0.35">
      <c r="A2285" t="s">
        <v>1730</v>
      </c>
    </row>
    <row r="2286" spans="1:1" x14ac:dyDescent="0.35">
      <c r="A2286" t="s">
        <v>1731</v>
      </c>
    </row>
    <row r="2287" spans="1:1" x14ac:dyDescent="0.35">
      <c r="A2287" t="s">
        <v>1732</v>
      </c>
    </row>
    <row r="2288" spans="1:1" x14ac:dyDescent="0.35">
      <c r="A2288" t="s">
        <v>1733</v>
      </c>
    </row>
    <row r="2289" spans="1:1" x14ac:dyDescent="0.35">
      <c r="A2289" t="s">
        <v>1734</v>
      </c>
    </row>
    <row r="2290" spans="1:1" x14ac:dyDescent="0.35">
      <c r="A2290" t="s">
        <v>1735</v>
      </c>
    </row>
    <row r="2291" spans="1:1" x14ac:dyDescent="0.35">
      <c r="A2291" t="s">
        <v>1736</v>
      </c>
    </row>
    <row r="2292" spans="1:1" x14ac:dyDescent="0.35">
      <c r="A2292" t="s">
        <v>1737</v>
      </c>
    </row>
    <row r="2293" spans="1:1" x14ac:dyDescent="0.35">
      <c r="A2293" t="s">
        <v>1738</v>
      </c>
    </row>
    <row r="2294" spans="1:1" x14ac:dyDescent="0.35">
      <c r="A2294" t="s">
        <v>1739</v>
      </c>
    </row>
    <row r="2295" spans="1:1" x14ac:dyDescent="0.35">
      <c r="A2295" t="s">
        <v>1740</v>
      </c>
    </row>
    <row r="2296" spans="1:1" x14ac:dyDescent="0.35">
      <c r="A2296" t="s">
        <v>1741</v>
      </c>
    </row>
    <row r="2297" spans="1:1" x14ac:dyDescent="0.35">
      <c r="A2297" t="s">
        <v>1742</v>
      </c>
    </row>
    <row r="2298" spans="1:1" x14ac:dyDescent="0.35">
      <c r="A2298" t="s">
        <v>1743</v>
      </c>
    </row>
    <row r="2299" spans="1:1" x14ac:dyDescent="0.35">
      <c r="A2299" t="s">
        <v>1744</v>
      </c>
    </row>
    <row r="2300" spans="1:1" x14ac:dyDescent="0.35">
      <c r="A2300" t="s">
        <v>1745</v>
      </c>
    </row>
    <row r="2301" spans="1:1" x14ac:dyDescent="0.35">
      <c r="A2301" t="s">
        <v>1746</v>
      </c>
    </row>
    <row r="2302" spans="1:1" x14ac:dyDescent="0.35">
      <c r="A2302" t="s">
        <v>1747</v>
      </c>
    </row>
    <row r="2303" spans="1:1" x14ac:dyDescent="0.35">
      <c r="A2303" t="s">
        <v>1748</v>
      </c>
    </row>
    <row r="2304" spans="1:1" x14ac:dyDescent="0.35">
      <c r="A2304" t="s">
        <v>1749</v>
      </c>
    </row>
    <row r="2305" spans="1:1" x14ac:dyDescent="0.35">
      <c r="A2305" t="s">
        <v>1750</v>
      </c>
    </row>
    <row r="2306" spans="1:1" x14ac:dyDescent="0.35">
      <c r="A2306" t="s">
        <v>1751</v>
      </c>
    </row>
    <row r="2307" spans="1:1" x14ac:dyDescent="0.35">
      <c r="A2307" t="s">
        <v>1752</v>
      </c>
    </row>
    <row r="2308" spans="1:1" x14ac:dyDescent="0.35">
      <c r="A2308" t="s">
        <v>1753</v>
      </c>
    </row>
    <row r="2309" spans="1:1" x14ac:dyDescent="0.35">
      <c r="A2309" t="s">
        <v>1754</v>
      </c>
    </row>
    <row r="2310" spans="1:1" x14ac:dyDescent="0.35">
      <c r="A2310" t="s">
        <v>1755</v>
      </c>
    </row>
    <row r="2311" spans="1:1" x14ac:dyDescent="0.35">
      <c r="A2311" t="s">
        <v>1756</v>
      </c>
    </row>
    <row r="2312" spans="1:1" x14ac:dyDescent="0.35">
      <c r="A2312" t="s">
        <v>1757</v>
      </c>
    </row>
    <row r="2313" spans="1:1" x14ac:dyDescent="0.35">
      <c r="A2313" t="s">
        <v>1758</v>
      </c>
    </row>
    <row r="2314" spans="1:1" x14ac:dyDescent="0.35">
      <c r="A2314" t="s">
        <v>1759</v>
      </c>
    </row>
    <row r="2315" spans="1:1" x14ac:dyDescent="0.35">
      <c r="A2315" t="s">
        <v>1760</v>
      </c>
    </row>
    <row r="2316" spans="1:1" x14ac:dyDescent="0.35">
      <c r="A2316" t="s">
        <v>1761</v>
      </c>
    </row>
    <row r="2317" spans="1:1" x14ac:dyDescent="0.35">
      <c r="A2317" t="s">
        <v>1762</v>
      </c>
    </row>
    <row r="2318" spans="1:1" x14ac:dyDescent="0.35">
      <c r="A2318" t="s">
        <v>1763</v>
      </c>
    </row>
    <row r="2319" spans="1:1" x14ac:dyDescent="0.35">
      <c r="A2319" t="s">
        <v>1764</v>
      </c>
    </row>
    <row r="2320" spans="1:1" x14ac:dyDescent="0.35">
      <c r="A2320" t="s">
        <v>1765</v>
      </c>
    </row>
    <row r="2321" spans="1:1" x14ac:dyDescent="0.35">
      <c r="A2321" t="s">
        <v>1766</v>
      </c>
    </row>
    <row r="2322" spans="1:1" x14ac:dyDescent="0.35">
      <c r="A2322" t="s">
        <v>1767</v>
      </c>
    </row>
    <row r="2323" spans="1:1" x14ac:dyDescent="0.35">
      <c r="A2323" t="s">
        <v>1768</v>
      </c>
    </row>
    <row r="2324" spans="1:1" x14ac:dyDescent="0.35">
      <c r="A2324" t="s">
        <v>1769</v>
      </c>
    </row>
    <row r="2325" spans="1:1" x14ac:dyDescent="0.35">
      <c r="A2325" t="s">
        <v>1770</v>
      </c>
    </row>
    <row r="2326" spans="1:1" x14ac:dyDescent="0.35">
      <c r="A2326" t="s">
        <v>1771</v>
      </c>
    </row>
    <row r="2327" spans="1:1" x14ac:dyDescent="0.35">
      <c r="A2327" t="s">
        <v>1772</v>
      </c>
    </row>
    <row r="2328" spans="1:1" x14ac:dyDescent="0.35">
      <c r="A2328" t="s">
        <v>1773</v>
      </c>
    </row>
    <row r="2329" spans="1:1" x14ac:dyDescent="0.35">
      <c r="A2329" t="s">
        <v>1774</v>
      </c>
    </row>
    <row r="2330" spans="1:1" x14ac:dyDescent="0.35">
      <c r="A2330" t="s">
        <v>1775</v>
      </c>
    </row>
    <row r="2331" spans="1:1" x14ac:dyDescent="0.35">
      <c r="A2331" t="s">
        <v>1776</v>
      </c>
    </row>
    <row r="2332" spans="1:1" x14ac:dyDescent="0.35">
      <c r="A2332" t="s">
        <v>1777</v>
      </c>
    </row>
    <row r="2333" spans="1:1" x14ac:dyDescent="0.35">
      <c r="A2333" t="s">
        <v>1778</v>
      </c>
    </row>
    <row r="2334" spans="1:1" x14ac:dyDescent="0.35">
      <c r="A2334" t="s">
        <v>1779</v>
      </c>
    </row>
    <row r="2335" spans="1:1" x14ac:dyDescent="0.35">
      <c r="A2335" t="s">
        <v>1780</v>
      </c>
    </row>
    <row r="2336" spans="1:1" x14ac:dyDescent="0.35">
      <c r="A2336" t="s">
        <v>1781</v>
      </c>
    </row>
    <row r="2337" spans="1:1" x14ac:dyDescent="0.35">
      <c r="A2337" t="s">
        <v>1782</v>
      </c>
    </row>
    <row r="2338" spans="1:1" x14ac:dyDescent="0.35">
      <c r="A2338" t="s">
        <v>1783</v>
      </c>
    </row>
    <row r="2339" spans="1:1" x14ac:dyDescent="0.35">
      <c r="A2339" t="s">
        <v>1784</v>
      </c>
    </row>
    <row r="2340" spans="1:1" x14ac:dyDescent="0.35">
      <c r="A2340" t="s">
        <v>1785</v>
      </c>
    </row>
    <row r="2341" spans="1:1" x14ac:dyDescent="0.35">
      <c r="A2341" t="s">
        <v>1786</v>
      </c>
    </row>
    <row r="2342" spans="1:1" x14ac:dyDescent="0.35">
      <c r="A2342" t="s">
        <v>1787</v>
      </c>
    </row>
    <row r="2343" spans="1:1" x14ac:dyDescent="0.35">
      <c r="A2343" t="s">
        <v>1788</v>
      </c>
    </row>
    <row r="2344" spans="1:1" x14ac:dyDescent="0.35">
      <c r="A2344" t="s">
        <v>1789</v>
      </c>
    </row>
    <row r="2345" spans="1:1" x14ac:dyDescent="0.35">
      <c r="A2345" t="s">
        <v>1790</v>
      </c>
    </row>
    <row r="2346" spans="1:1" x14ac:dyDescent="0.35">
      <c r="A2346" t="s">
        <v>1791</v>
      </c>
    </row>
    <row r="2347" spans="1:1" x14ac:dyDescent="0.35">
      <c r="A2347" t="s">
        <v>1792</v>
      </c>
    </row>
    <row r="2348" spans="1:1" x14ac:dyDescent="0.35">
      <c r="A2348" t="s">
        <v>1793</v>
      </c>
    </row>
    <row r="2349" spans="1:1" x14ac:dyDescent="0.35">
      <c r="A2349" t="s">
        <v>1794</v>
      </c>
    </row>
    <row r="2350" spans="1:1" x14ac:dyDescent="0.35">
      <c r="A2350" t="s">
        <v>1795</v>
      </c>
    </row>
    <row r="2351" spans="1:1" x14ac:dyDescent="0.35">
      <c r="A2351" t="s">
        <v>1796</v>
      </c>
    </row>
    <row r="2352" spans="1:1" x14ac:dyDescent="0.35">
      <c r="A2352" t="s">
        <v>1797</v>
      </c>
    </row>
    <row r="2353" spans="1:1" x14ac:dyDescent="0.35">
      <c r="A2353" t="s">
        <v>1798</v>
      </c>
    </row>
    <row r="2354" spans="1:1" x14ac:dyDescent="0.35">
      <c r="A2354" t="s">
        <v>1799</v>
      </c>
    </row>
    <row r="2355" spans="1:1" x14ac:dyDescent="0.35">
      <c r="A2355" t="s">
        <v>1800</v>
      </c>
    </row>
    <row r="2356" spans="1:1" x14ac:dyDescent="0.35">
      <c r="A2356" t="s">
        <v>1801</v>
      </c>
    </row>
    <row r="2357" spans="1:1" x14ac:dyDescent="0.35">
      <c r="A2357" t="s">
        <v>1802</v>
      </c>
    </row>
    <row r="2358" spans="1:1" x14ac:dyDescent="0.35">
      <c r="A2358" t="s">
        <v>1803</v>
      </c>
    </row>
    <row r="2359" spans="1:1" x14ac:dyDescent="0.35">
      <c r="A2359" t="s">
        <v>1804</v>
      </c>
    </row>
    <row r="2360" spans="1:1" x14ac:dyDescent="0.35">
      <c r="A2360" t="s">
        <v>1805</v>
      </c>
    </row>
    <row r="2361" spans="1:1" x14ac:dyDescent="0.35">
      <c r="A2361" t="s">
        <v>1806</v>
      </c>
    </row>
    <row r="2362" spans="1:1" x14ac:dyDescent="0.35">
      <c r="A2362" t="s">
        <v>1807</v>
      </c>
    </row>
    <row r="2363" spans="1:1" x14ac:dyDescent="0.35">
      <c r="A2363" t="s">
        <v>1808</v>
      </c>
    </row>
    <row r="2364" spans="1:1" x14ac:dyDescent="0.35">
      <c r="A2364" t="s">
        <v>1809</v>
      </c>
    </row>
    <row r="2365" spans="1:1" x14ac:dyDescent="0.35">
      <c r="A2365" t="s">
        <v>1810</v>
      </c>
    </row>
    <row r="2366" spans="1:1" x14ac:dyDescent="0.35">
      <c r="A2366" t="s">
        <v>1811</v>
      </c>
    </row>
    <row r="2367" spans="1:1" x14ac:dyDescent="0.35">
      <c r="A2367" t="s">
        <v>1812</v>
      </c>
    </row>
    <row r="2368" spans="1:1" x14ac:dyDescent="0.35">
      <c r="A2368" t="s">
        <v>1813</v>
      </c>
    </row>
    <row r="2369" spans="1:1" x14ac:dyDescent="0.35">
      <c r="A2369" t="s">
        <v>1814</v>
      </c>
    </row>
    <row r="2370" spans="1:1" x14ac:dyDescent="0.35">
      <c r="A2370" t="s">
        <v>1815</v>
      </c>
    </row>
    <row r="2371" spans="1:1" x14ac:dyDescent="0.35">
      <c r="A2371" t="s">
        <v>1816</v>
      </c>
    </row>
    <row r="2372" spans="1:1" x14ac:dyDescent="0.35">
      <c r="A2372" t="s">
        <v>1817</v>
      </c>
    </row>
    <row r="2373" spans="1:1" x14ac:dyDescent="0.35">
      <c r="A2373" t="s">
        <v>1818</v>
      </c>
    </row>
    <row r="2374" spans="1:1" x14ac:dyDescent="0.35">
      <c r="A2374" t="s">
        <v>1819</v>
      </c>
    </row>
    <row r="2375" spans="1:1" x14ac:dyDescent="0.35">
      <c r="A2375" t="s">
        <v>1820</v>
      </c>
    </row>
    <row r="2376" spans="1:1" x14ac:dyDescent="0.35">
      <c r="A2376" t="s">
        <v>1821</v>
      </c>
    </row>
    <row r="2377" spans="1:1" x14ac:dyDescent="0.35">
      <c r="A2377" t="s">
        <v>1822</v>
      </c>
    </row>
    <row r="2378" spans="1:1" x14ac:dyDescent="0.35">
      <c r="A2378" t="s">
        <v>1823</v>
      </c>
    </row>
    <row r="2379" spans="1:1" x14ac:dyDescent="0.35">
      <c r="A2379" t="s">
        <v>1824</v>
      </c>
    </row>
    <row r="2380" spans="1:1" x14ac:dyDescent="0.35">
      <c r="A2380" t="s">
        <v>1825</v>
      </c>
    </row>
    <row r="2381" spans="1:1" x14ac:dyDescent="0.35">
      <c r="A2381" t="s">
        <v>1826</v>
      </c>
    </row>
    <row r="2382" spans="1:1" x14ac:dyDescent="0.35">
      <c r="A2382" t="s">
        <v>1827</v>
      </c>
    </row>
    <row r="2383" spans="1:1" x14ac:dyDescent="0.35">
      <c r="A2383" t="s">
        <v>1828</v>
      </c>
    </row>
    <row r="2384" spans="1:1" x14ac:dyDescent="0.35">
      <c r="A2384" t="s">
        <v>1829</v>
      </c>
    </row>
    <row r="2385" spans="1:1" x14ac:dyDescent="0.35">
      <c r="A2385" t="s">
        <v>1830</v>
      </c>
    </row>
    <row r="2386" spans="1:1" x14ac:dyDescent="0.35">
      <c r="A2386" t="s">
        <v>1831</v>
      </c>
    </row>
    <row r="2387" spans="1:1" x14ac:dyDescent="0.35">
      <c r="A2387" t="s">
        <v>1832</v>
      </c>
    </row>
    <row r="2388" spans="1:1" x14ac:dyDescent="0.35">
      <c r="A2388" t="s">
        <v>1833</v>
      </c>
    </row>
    <row r="2389" spans="1:1" x14ac:dyDescent="0.35">
      <c r="A2389" t="s">
        <v>1834</v>
      </c>
    </row>
    <row r="2390" spans="1:1" x14ac:dyDescent="0.35">
      <c r="A2390" t="s">
        <v>1835</v>
      </c>
    </row>
    <row r="2391" spans="1:1" x14ac:dyDescent="0.35">
      <c r="A2391" t="s">
        <v>1836</v>
      </c>
    </row>
    <row r="2392" spans="1:1" x14ac:dyDescent="0.35">
      <c r="A2392" t="s">
        <v>1837</v>
      </c>
    </row>
    <row r="2393" spans="1:1" x14ac:dyDescent="0.35">
      <c r="A2393" t="s">
        <v>1838</v>
      </c>
    </row>
    <row r="2394" spans="1:1" x14ac:dyDescent="0.35">
      <c r="A2394" t="s">
        <v>1839</v>
      </c>
    </row>
    <row r="2395" spans="1:1" x14ac:dyDescent="0.35">
      <c r="A2395" t="s">
        <v>1840</v>
      </c>
    </row>
    <row r="2396" spans="1:1" x14ac:dyDescent="0.35">
      <c r="A2396" t="s">
        <v>1841</v>
      </c>
    </row>
    <row r="2397" spans="1:1" x14ac:dyDescent="0.35">
      <c r="A2397" t="s">
        <v>1842</v>
      </c>
    </row>
    <row r="2398" spans="1:1" x14ac:dyDescent="0.35">
      <c r="A2398" t="s">
        <v>1843</v>
      </c>
    </row>
    <row r="2399" spans="1:1" x14ac:dyDescent="0.35">
      <c r="A2399" t="s">
        <v>1844</v>
      </c>
    </row>
    <row r="2400" spans="1:1" x14ac:dyDescent="0.35">
      <c r="A2400" t="s">
        <v>1845</v>
      </c>
    </row>
    <row r="2401" spans="1:1" x14ac:dyDescent="0.35">
      <c r="A2401" t="s">
        <v>1846</v>
      </c>
    </row>
    <row r="2402" spans="1:1" x14ac:dyDescent="0.35">
      <c r="A2402" t="s">
        <v>1847</v>
      </c>
    </row>
    <row r="2403" spans="1:1" x14ac:dyDescent="0.35">
      <c r="A2403" t="s">
        <v>1848</v>
      </c>
    </row>
    <row r="2404" spans="1:1" x14ac:dyDescent="0.35">
      <c r="A2404" t="s">
        <v>1849</v>
      </c>
    </row>
    <row r="2405" spans="1:1" x14ac:dyDescent="0.35">
      <c r="A2405" t="s">
        <v>1850</v>
      </c>
    </row>
    <row r="2406" spans="1:1" x14ac:dyDescent="0.35">
      <c r="A2406" t="s">
        <v>1851</v>
      </c>
    </row>
    <row r="2407" spans="1:1" x14ac:dyDescent="0.35">
      <c r="A2407" t="s">
        <v>1852</v>
      </c>
    </row>
    <row r="2408" spans="1:1" x14ac:dyDescent="0.35">
      <c r="A2408" t="s">
        <v>1853</v>
      </c>
    </row>
    <row r="2409" spans="1:1" x14ac:dyDescent="0.35">
      <c r="A2409" t="s">
        <v>1854</v>
      </c>
    </row>
    <row r="2410" spans="1:1" x14ac:dyDescent="0.35">
      <c r="A2410" t="s">
        <v>1855</v>
      </c>
    </row>
    <row r="2411" spans="1:1" x14ac:dyDescent="0.35">
      <c r="A2411" t="s">
        <v>1856</v>
      </c>
    </row>
    <row r="2412" spans="1:1" x14ac:dyDescent="0.35">
      <c r="A2412" t="s">
        <v>1857</v>
      </c>
    </row>
    <row r="2413" spans="1:1" x14ac:dyDescent="0.35">
      <c r="A2413" t="s">
        <v>1858</v>
      </c>
    </row>
    <row r="2414" spans="1:1" x14ac:dyDescent="0.35">
      <c r="A2414" t="s">
        <v>1859</v>
      </c>
    </row>
    <row r="2415" spans="1:1" x14ac:dyDescent="0.35">
      <c r="A2415" t="s">
        <v>1860</v>
      </c>
    </row>
    <row r="2416" spans="1:1" x14ac:dyDescent="0.35">
      <c r="A2416" t="s">
        <v>1861</v>
      </c>
    </row>
    <row r="2417" spans="1:1" x14ac:dyDescent="0.35">
      <c r="A2417" t="s">
        <v>1862</v>
      </c>
    </row>
    <row r="2418" spans="1:1" x14ac:dyDescent="0.35">
      <c r="A2418" t="s">
        <v>1863</v>
      </c>
    </row>
    <row r="2419" spans="1:1" x14ac:dyDescent="0.35">
      <c r="A2419" t="s">
        <v>1864</v>
      </c>
    </row>
    <row r="2420" spans="1:1" x14ac:dyDescent="0.35">
      <c r="A2420" t="s">
        <v>1865</v>
      </c>
    </row>
    <row r="2421" spans="1:1" x14ac:dyDescent="0.35">
      <c r="A2421" t="s">
        <v>1866</v>
      </c>
    </row>
    <row r="2422" spans="1:1" x14ac:dyDescent="0.35">
      <c r="A2422" t="s">
        <v>1867</v>
      </c>
    </row>
    <row r="2423" spans="1:1" x14ac:dyDescent="0.35">
      <c r="A2423" t="s">
        <v>1868</v>
      </c>
    </row>
    <row r="2424" spans="1:1" x14ac:dyDescent="0.35">
      <c r="A2424" t="s">
        <v>1869</v>
      </c>
    </row>
    <row r="2425" spans="1:1" x14ac:dyDescent="0.35">
      <c r="A2425" t="s">
        <v>1870</v>
      </c>
    </row>
    <row r="2426" spans="1:1" x14ac:dyDescent="0.35">
      <c r="A2426" t="s">
        <v>1871</v>
      </c>
    </row>
    <row r="2427" spans="1:1" x14ac:dyDescent="0.35">
      <c r="A2427" t="s">
        <v>1872</v>
      </c>
    </row>
    <row r="2428" spans="1:1" x14ac:dyDescent="0.35">
      <c r="A2428" t="s">
        <v>1873</v>
      </c>
    </row>
    <row r="2429" spans="1:1" x14ac:dyDescent="0.35">
      <c r="A2429" t="s">
        <v>1874</v>
      </c>
    </row>
    <row r="2430" spans="1:1" x14ac:dyDescent="0.35">
      <c r="A2430" t="s">
        <v>1875</v>
      </c>
    </row>
    <row r="2431" spans="1:1" x14ac:dyDescent="0.35">
      <c r="A2431" t="s">
        <v>1876</v>
      </c>
    </row>
    <row r="2432" spans="1:1" x14ac:dyDescent="0.35">
      <c r="A2432" t="s">
        <v>1877</v>
      </c>
    </row>
    <row r="2433" spans="1:1" x14ac:dyDescent="0.35">
      <c r="A2433" t="s">
        <v>1878</v>
      </c>
    </row>
    <row r="2434" spans="1:1" x14ac:dyDescent="0.35">
      <c r="A2434" t="s">
        <v>1879</v>
      </c>
    </row>
    <row r="2435" spans="1:1" x14ac:dyDescent="0.35">
      <c r="A2435" t="s">
        <v>1880</v>
      </c>
    </row>
    <row r="2436" spans="1:1" x14ac:dyDescent="0.35">
      <c r="A2436" t="s">
        <v>1881</v>
      </c>
    </row>
    <row r="2437" spans="1:1" x14ac:dyDescent="0.35">
      <c r="A2437" t="s">
        <v>1882</v>
      </c>
    </row>
    <row r="2438" spans="1:1" x14ac:dyDescent="0.35">
      <c r="A2438" t="s">
        <v>1883</v>
      </c>
    </row>
    <row r="2439" spans="1:1" x14ac:dyDescent="0.35">
      <c r="A2439" t="s">
        <v>1884</v>
      </c>
    </row>
    <row r="2440" spans="1:1" x14ac:dyDescent="0.35">
      <c r="A2440" t="s">
        <v>1885</v>
      </c>
    </row>
    <row r="2441" spans="1:1" x14ac:dyDescent="0.35">
      <c r="A2441" t="s">
        <v>1886</v>
      </c>
    </row>
    <row r="2442" spans="1:1" x14ac:dyDescent="0.35">
      <c r="A2442" t="s">
        <v>1887</v>
      </c>
    </row>
    <row r="2443" spans="1:1" x14ac:dyDescent="0.35">
      <c r="A2443" t="s">
        <v>1888</v>
      </c>
    </row>
    <row r="2444" spans="1:1" x14ac:dyDescent="0.35">
      <c r="A2444" t="s">
        <v>1889</v>
      </c>
    </row>
    <row r="2445" spans="1:1" x14ac:dyDescent="0.35">
      <c r="A2445" t="s">
        <v>1890</v>
      </c>
    </row>
    <row r="2446" spans="1:1" x14ac:dyDescent="0.35">
      <c r="A2446" t="s">
        <v>1891</v>
      </c>
    </row>
    <row r="2447" spans="1:1" x14ac:dyDescent="0.35">
      <c r="A2447" t="s">
        <v>1892</v>
      </c>
    </row>
    <row r="2448" spans="1:1" x14ac:dyDescent="0.35">
      <c r="A2448" t="s">
        <v>1893</v>
      </c>
    </row>
    <row r="2449" spans="1:1" x14ac:dyDescent="0.35">
      <c r="A2449" t="s">
        <v>1894</v>
      </c>
    </row>
    <row r="2450" spans="1:1" x14ac:dyDescent="0.35">
      <c r="A2450" t="s">
        <v>1895</v>
      </c>
    </row>
    <row r="2451" spans="1:1" x14ac:dyDescent="0.35">
      <c r="A2451" t="s">
        <v>1896</v>
      </c>
    </row>
    <row r="2452" spans="1:1" x14ac:dyDescent="0.35">
      <c r="A2452" t="s">
        <v>1897</v>
      </c>
    </row>
    <row r="2453" spans="1:1" x14ac:dyDescent="0.35">
      <c r="A2453" t="s">
        <v>1898</v>
      </c>
    </row>
    <row r="2454" spans="1:1" x14ac:dyDescent="0.35">
      <c r="A2454" t="s">
        <v>1899</v>
      </c>
    </row>
    <row r="2455" spans="1:1" x14ac:dyDescent="0.35">
      <c r="A2455" t="s">
        <v>1900</v>
      </c>
    </row>
    <row r="2456" spans="1:1" x14ac:dyDescent="0.35">
      <c r="A2456" t="s">
        <v>1901</v>
      </c>
    </row>
    <row r="2457" spans="1:1" x14ac:dyDescent="0.35">
      <c r="A2457" t="s">
        <v>1902</v>
      </c>
    </row>
    <row r="2458" spans="1:1" x14ac:dyDescent="0.35">
      <c r="A2458" t="s">
        <v>1903</v>
      </c>
    </row>
    <row r="2459" spans="1:1" x14ac:dyDescent="0.35">
      <c r="A2459" t="s">
        <v>1904</v>
      </c>
    </row>
    <row r="2460" spans="1:1" x14ac:dyDescent="0.35">
      <c r="A2460" t="s">
        <v>1905</v>
      </c>
    </row>
    <row r="2461" spans="1:1" x14ac:dyDescent="0.35">
      <c r="A2461" t="s">
        <v>1906</v>
      </c>
    </row>
    <row r="2462" spans="1:1" x14ac:dyDescent="0.35">
      <c r="A2462" t="s">
        <v>1907</v>
      </c>
    </row>
    <row r="2463" spans="1:1" x14ac:dyDescent="0.35">
      <c r="A2463" t="s">
        <v>1908</v>
      </c>
    </row>
    <row r="2464" spans="1:1" x14ac:dyDescent="0.35">
      <c r="A2464" t="s">
        <v>1909</v>
      </c>
    </row>
    <row r="2465" spans="1:1" x14ac:dyDescent="0.35">
      <c r="A2465" t="s">
        <v>1910</v>
      </c>
    </row>
    <row r="2466" spans="1:1" x14ac:dyDescent="0.35">
      <c r="A2466" t="s">
        <v>1911</v>
      </c>
    </row>
    <row r="2467" spans="1:1" x14ac:dyDescent="0.35">
      <c r="A2467" t="s">
        <v>1912</v>
      </c>
    </row>
    <row r="2468" spans="1:1" x14ac:dyDescent="0.35">
      <c r="A2468" t="s">
        <v>1913</v>
      </c>
    </row>
    <row r="2469" spans="1:1" x14ac:dyDescent="0.35">
      <c r="A2469" t="s">
        <v>1914</v>
      </c>
    </row>
    <row r="2470" spans="1:1" x14ac:dyDescent="0.35">
      <c r="A2470" t="s">
        <v>1915</v>
      </c>
    </row>
    <row r="2471" spans="1:1" x14ac:dyDescent="0.35">
      <c r="A2471" t="s">
        <v>1916</v>
      </c>
    </row>
    <row r="2472" spans="1:1" x14ac:dyDescent="0.35">
      <c r="A2472" t="s">
        <v>1917</v>
      </c>
    </row>
    <row r="2473" spans="1:1" x14ac:dyDescent="0.35">
      <c r="A2473" t="s">
        <v>1918</v>
      </c>
    </row>
    <row r="2474" spans="1:1" x14ac:dyDescent="0.35">
      <c r="A2474" t="s">
        <v>1919</v>
      </c>
    </row>
    <row r="2475" spans="1:1" x14ac:dyDescent="0.35">
      <c r="A2475" t="s">
        <v>1920</v>
      </c>
    </row>
    <row r="2476" spans="1:1" x14ac:dyDescent="0.35">
      <c r="A2476" t="s">
        <v>1921</v>
      </c>
    </row>
    <row r="2477" spans="1:1" x14ac:dyDescent="0.35">
      <c r="A2477" t="s">
        <v>1922</v>
      </c>
    </row>
    <row r="2478" spans="1:1" x14ac:dyDescent="0.35">
      <c r="A2478" t="s">
        <v>1923</v>
      </c>
    </row>
    <row r="2479" spans="1:1" x14ac:dyDescent="0.35">
      <c r="A2479" t="s">
        <v>1924</v>
      </c>
    </row>
    <row r="2480" spans="1:1" x14ac:dyDescent="0.35">
      <c r="A2480" t="s">
        <v>1925</v>
      </c>
    </row>
    <row r="2481" spans="1:1" x14ac:dyDescent="0.35">
      <c r="A2481" t="s">
        <v>1926</v>
      </c>
    </row>
    <row r="2482" spans="1:1" x14ac:dyDescent="0.35">
      <c r="A2482" t="s">
        <v>1927</v>
      </c>
    </row>
    <row r="2483" spans="1:1" x14ac:dyDescent="0.35">
      <c r="A2483" t="s">
        <v>1928</v>
      </c>
    </row>
    <row r="2484" spans="1:1" x14ac:dyDescent="0.35">
      <c r="A2484" t="s">
        <v>1929</v>
      </c>
    </row>
    <row r="2485" spans="1:1" x14ac:dyDescent="0.35">
      <c r="A2485" t="s">
        <v>1930</v>
      </c>
    </row>
    <row r="2486" spans="1:1" x14ac:dyDescent="0.35">
      <c r="A2486" t="s">
        <v>1931</v>
      </c>
    </row>
    <row r="2487" spans="1:1" x14ac:dyDescent="0.35">
      <c r="A2487" t="s">
        <v>1932</v>
      </c>
    </row>
    <row r="2488" spans="1:1" x14ac:dyDescent="0.35">
      <c r="A2488" t="s">
        <v>1933</v>
      </c>
    </row>
    <row r="2489" spans="1:1" x14ac:dyDescent="0.35">
      <c r="A2489" t="s">
        <v>1934</v>
      </c>
    </row>
    <row r="2490" spans="1:1" x14ac:dyDescent="0.35">
      <c r="A2490" t="s">
        <v>1935</v>
      </c>
    </row>
    <row r="2491" spans="1:1" x14ac:dyDescent="0.35">
      <c r="A2491" t="s">
        <v>1936</v>
      </c>
    </row>
    <row r="2492" spans="1:1" x14ac:dyDescent="0.35">
      <c r="A2492" t="s">
        <v>1937</v>
      </c>
    </row>
    <row r="2493" spans="1:1" x14ac:dyDescent="0.35">
      <c r="A2493" t="s">
        <v>1938</v>
      </c>
    </row>
    <row r="2494" spans="1:1" x14ac:dyDescent="0.35">
      <c r="A2494" t="s">
        <v>1939</v>
      </c>
    </row>
    <row r="2495" spans="1:1" x14ac:dyDescent="0.35">
      <c r="A2495" t="s">
        <v>1940</v>
      </c>
    </row>
    <row r="2496" spans="1:1" x14ac:dyDescent="0.35">
      <c r="A2496" t="s">
        <v>1941</v>
      </c>
    </row>
    <row r="2497" spans="1:1" x14ac:dyDescent="0.35">
      <c r="A2497" t="s">
        <v>1942</v>
      </c>
    </row>
    <row r="2498" spans="1:1" x14ac:dyDescent="0.35">
      <c r="A2498" t="s">
        <v>1943</v>
      </c>
    </row>
    <row r="2499" spans="1:1" x14ac:dyDescent="0.35">
      <c r="A2499" t="s">
        <v>1944</v>
      </c>
    </row>
    <row r="2500" spans="1:1" x14ac:dyDescent="0.35">
      <c r="A2500" t="s">
        <v>1945</v>
      </c>
    </row>
    <row r="2501" spans="1:1" x14ac:dyDescent="0.35">
      <c r="A2501" t="s">
        <v>1946</v>
      </c>
    </row>
    <row r="2502" spans="1:1" x14ac:dyDescent="0.35">
      <c r="A2502" t="s">
        <v>1947</v>
      </c>
    </row>
    <row r="2503" spans="1:1" x14ac:dyDescent="0.35">
      <c r="A2503" t="s">
        <v>1948</v>
      </c>
    </row>
    <row r="2504" spans="1:1" x14ac:dyDescent="0.35">
      <c r="A2504" t="s">
        <v>1949</v>
      </c>
    </row>
    <row r="2505" spans="1:1" x14ac:dyDescent="0.35">
      <c r="A2505" t="s">
        <v>1950</v>
      </c>
    </row>
    <row r="2506" spans="1:1" x14ac:dyDescent="0.35">
      <c r="A2506" t="s">
        <v>1951</v>
      </c>
    </row>
    <row r="2507" spans="1:1" x14ac:dyDescent="0.35">
      <c r="A2507" t="s">
        <v>1952</v>
      </c>
    </row>
    <row r="2508" spans="1:1" x14ac:dyDescent="0.35">
      <c r="A2508" t="s">
        <v>1953</v>
      </c>
    </row>
    <row r="2509" spans="1:1" x14ac:dyDescent="0.35">
      <c r="A2509" t="s">
        <v>1954</v>
      </c>
    </row>
    <row r="2510" spans="1:1" x14ac:dyDescent="0.35">
      <c r="A2510" t="s">
        <v>1955</v>
      </c>
    </row>
    <row r="2511" spans="1:1" x14ac:dyDescent="0.35">
      <c r="A2511" t="s">
        <v>1956</v>
      </c>
    </row>
    <row r="2512" spans="1:1" x14ac:dyDescent="0.35">
      <c r="A2512" t="s">
        <v>1957</v>
      </c>
    </row>
    <row r="2513" spans="1:1" x14ac:dyDescent="0.35">
      <c r="A2513" t="s">
        <v>1958</v>
      </c>
    </row>
    <row r="2514" spans="1:1" x14ac:dyDescent="0.35">
      <c r="A2514" t="s">
        <v>1959</v>
      </c>
    </row>
    <row r="2515" spans="1:1" x14ac:dyDescent="0.35">
      <c r="A2515" t="s">
        <v>1960</v>
      </c>
    </row>
    <row r="2516" spans="1:1" x14ac:dyDescent="0.35">
      <c r="A2516" t="s">
        <v>1961</v>
      </c>
    </row>
    <row r="2517" spans="1:1" x14ac:dyDescent="0.35">
      <c r="A2517" t="s">
        <v>1962</v>
      </c>
    </row>
    <row r="2518" spans="1:1" x14ac:dyDescent="0.35">
      <c r="A2518" t="s">
        <v>1963</v>
      </c>
    </row>
    <row r="2519" spans="1:1" x14ac:dyDescent="0.35">
      <c r="A2519" t="s">
        <v>1964</v>
      </c>
    </row>
    <row r="2520" spans="1:1" x14ac:dyDescent="0.35">
      <c r="A2520" t="s">
        <v>1965</v>
      </c>
    </row>
    <row r="2521" spans="1:1" x14ac:dyDescent="0.35">
      <c r="A2521" t="s">
        <v>1966</v>
      </c>
    </row>
    <row r="2522" spans="1:1" x14ac:dyDescent="0.35">
      <c r="A2522" t="s">
        <v>1967</v>
      </c>
    </row>
    <row r="2523" spans="1:1" x14ac:dyDescent="0.35">
      <c r="A2523" t="s">
        <v>1968</v>
      </c>
    </row>
    <row r="2524" spans="1:1" x14ac:dyDescent="0.35">
      <c r="A2524" t="s">
        <v>1969</v>
      </c>
    </row>
    <row r="2525" spans="1:1" x14ac:dyDescent="0.35">
      <c r="A2525" t="s">
        <v>1970</v>
      </c>
    </row>
    <row r="2526" spans="1:1" x14ac:dyDescent="0.35">
      <c r="A2526" t="s">
        <v>1971</v>
      </c>
    </row>
    <row r="2527" spans="1:1" x14ac:dyDescent="0.35">
      <c r="A2527" t="s">
        <v>1972</v>
      </c>
    </row>
    <row r="2528" spans="1:1" x14ac:dyDescent="0.35">
      <c r="A2528" t="s">
        <v>1973</v>
      </c>
    </row>
    <row r="2529" spans="1:1" x14ac:dyDescent="0.35">
      <c r="A2529" t="s">
        <v>1974</v>
      </c>
    </row>
    <row r="2530" spans="1:1" x14ac:dyDescent="0.35">
      <c r="A2530" t="s">
        <v>1975</v>
      </c>
    </row>
    <row r="2531" spans="1:1" x14ac:dyDescent="0.35">
      <c r="A2531" t="s">
        <v>1976</v>
      </c>
    </row>
    <row r="2532" spans="1:1" x14ac:dyDescent="0.35">
      <c r="A2532" t="s">
        <v>1977</v>
      </c>
    </row>
    <row r="2533" spans="1:1" x14ac:dyDescent="0.35">
      <c r="A2533" t="s">
        <v>1978</v>
      </c>
    </row>
    <row r="2534" spans="1:1" x14ac:dyDescent="0.35">
      <c r="A2534" t="s">
        <v>1979</v>
      </c>
    </row>
    <row r="2535" spans="1:1" x14ac:dyDescent="0.35">
      <c r="A2535" t="s">
        <v>1980</v>
      </c>
    </row>
    <row r="2536" spans="1:1" x14ac:dyDescent="0.35">
      <c r="A2536" t="s">
        <v>1981</v>
      </c>
    </row>
    <row r="2537" spans="1:1" x14ac:dyDescent="0.35">
      <c r="A2537" t="s">
        <v>1982</v>
      </c>
    </row>
    <row r="2538" spans="1:1" x14ac:dyDescent="0.35">
      <c r="A2538" t="s">
        <v>1983</v>
      </c>
    </row>
    <row r="2539" spans="1:1" x14ac:dyDescent="0.35">
      <c r="A2539" t="s">
        <v>1984</v>
      </c>
    </row>
    <row r="2540" spans="1:1" x14ac:dyDescent="0.35">
      <c r="A2540" t="s">
        <v>1985</v>
      </c>
    </row>
    <row r="2541" spans="1:1" x14ac:dyDescent="0.35">
      <c r="A2541" t="s">
        <v>1986</v>
      </c>
    </row>
    <row r="2542" spans="1:1" x14ac:dyDescent="0.35">
      <c r="A2542" t="s">
        <v>1987</v>
      </c>
    </row>
    <row r="2543" spans="1:1" x14ac:dyDescent="0.35">
      <c r="A2543" t="s">
        <v>1988</v>
      </c>
    </row>
    <row r="2544" spans="1:1" x14ac:dyDescent="0.35">
      <c r="A2544" t="s">
        <v>1989</v>
      </c>
    </row>
    <row r="2545" spans="1:1" x14ac:dyDescent="0.35">
      <c r="A2545" t="s">
        <v>1990</v>
      </c>
    </row>
    <row r="2546" spans="1:1" x14ac:dyDescent="0.35">
      <c r="A2546" t="s">
        <v>1991</v>
      </c>
    </row>
    <row r="2547" spans="1:1" x14ac:dyDescent="0.35">
      <c r="A2547" t="s">
        <v>1992</v>
      </c>
    </row>
    <row r="2548" spans="1:1" x14ac:dyDescent="0.35">
      <c r="A2548" t="s">
        <v>1993</v>
      </c>
    </row>
    <row r="2549" spans="1:1" x14ac:dyDescent="0.35">
      <c r="A2549" t="s">
        <v>1994</v>
      </c>
    </row>
    <row r="2550" spans="1:1" x14ac:dyDescent="0.35">
      <c r="A2550" t="s">
        <v>1995</v>
      </c>
    </row>
    <row r="2551" spans="1:1" x14ac:dyDescent="0.35">
      <c r="A2551" t="s">
        <v>1996</v>
      </c>
    </row>
    <row r="2552" spans="1:1" x14ac:dyDescent="0.35">
      <c r="A2552" t="s">
        <v>1997</v>
      </c>
    </row>
    <row r="2553" spans="1:1" x14ac:dyDescent="0.35">
      <c r="A2553" t="s">
        <v>1998</v>
      </c>
    </row>
    <row r="2554" spans="1:1" x14ac:dyDescent="0.35">
      <c r="A2554" t="s">
        <v>1999</v>
      </c>
    </row>
    <row r="2555" spans="1:1" x14ac:dyDescent="0.35">
      <c r="A2555" t="s">
        <v>2000</v>
      </c>
    </row>
    <row r="2556" spans="1:1" x14ac:dyDescent="0.35">
      <c r="A2556" t="s">
        <v>2001</v>
      </c>
    </row>
    <row r="2557" spans="1:1" x14ac:dyDescent="0.35">
      <c r="A2557" t="s">
        <v>2002</v>
      </c>
    </row>
    <row r="2558" spans="1:1" x14ac:dyDescent="0.35">
      <c r="A2558" t="s">
        <v>2003</v>
      </c>
    </row>
    <row r="2559" spans="1:1" x14ac:dyDescent="0.35">
      <c r="A2559" t="s">
        <v>2004</v>
      </c>
    </row>
    <row r="2560" spans="1:1" x14ac:dyDescent="0.35">
      <c r="A2560" t="s">
        <v>2005</v>
      </c>
    </row>
    <row r="2561" spans="1:1" x14ac:dyDescent="0.35">
      <c r="A2561" t="s">
        <v>2006</v>
      </c>
    </row>
    <row r="2562" spans="1:1" x14ac:dyDescent="0.35">
      <c r="A2562" t="s">
        <v>2007</v>
      </c>
    </row>
    <row r="2563" spans="1:1" x14ac:dyDescent="0.35">
      <c r="A2563" t="s">
        <v>2008</v>
      </c>
    </row>
    <row r="2564" spans="1:1" x14ac:dyDescent="0.35">
      <c r="A2564" t="s">
        <v>2009</v>
      </c>
    </row>
    <row r="2565" spans="1:1" x14ac:dyDescent="0.35">
      <c r="A2565" t="s">
        <v>2010</v>
      </c>
    </row>
    <row r="2566" spans="1:1" x14ac:dyDescent="0.35">
      <c r="A2566" t="s">
        <v>2011</v>
      </c>
    </row>
    <row r="2567" spans="1:1" x14ac:dyDescent="0.35">
      <c r="A2567" t="s">
        <v>2012</v>
      </c>
    </row>
    <row r="2568" spans="1:1" x14ac:dyDescent="0.35">
      <c r="A2568" t="s">
        <v>2013</v>
      </c>
    </row>
    <row r="2569" spans="1:1" x14ac:dyDescent="0.35">
      <c r="A2569" t="s">
        <v>2014</v>
      </c>
    </row>
    <row r="2570" spans="1:1" x14ac:dyDescent="0.35">
      <c r="A2570" t="s">
        <v>2015</v>
      </c>
    </row>
    <row r="2571" spans="1:1" x14ac:dyDescent="0.35">
      <c r="A2571" t="s">
        <v>2016</v>
      </c>
    </row>
    <row r="2572" spans="1:1" x14ac:dyDescent="0.35">
      <c r="A2572" t="s">
        <v>2017</v>
      </c>
    </row>
    <row r="2573" spans="1:1" x14ac:dyDescent="0.35">
      <c r="A2573" t="s">
        <v>2018</v>
      </c>
    </row>
    <row r="2574" spans="1:1" x14ac:dyDescent="0.35">
      <c r="A2574" t="s">
        <v>2019</v>
      </c>
    </row>
    <row r="2575" spans="1:1" x14ac:dyDescent="0.35">
      <c r="A2575" t="s">
        <v>2020</v>
      </c>
    </row>
    <row r="2576" spans="1:1" x14ac:dyDescent="0.35">
      <c r="A2576" t="s">
        <v>2021</v>
      </c>
    </row>
    <row r="2577" spans="1:1" x14ac:dyDescent="0.35">
      <c r="A2577" t="s">
        <v>2022</v>
      </c>
    </row>
    <row r="2578" spans="1:1" x14ac:dyDescent="0.35">
      <c r="A2578" t="s">
        <v>2023</v>
      </c>
    </row>
    <row r="2579" spans="1:1" x14ac:dyDescent="0.35">
      <c r="A2579" t="s">
        <v>2024</v>
      </c>
    </row>
    <row r="2580" spans="1:1" x14ac:dyDescent="0.35">
      <c r="A2580" t="s">
        <v>2025</v>
      </c>
    </row>
    <row r="2581" spans="1:1" x14ac:dyDescent="0.35">
      <c r="A2581" t="s">
        <v>2026</v>
      </c>
    </row>
    <row r="2582" spans="1:1" x14ac:dyDescent="0.35">
      <c r="A2582" t="s">
        <v>2027</v>
      </c>
    </row>
    <row r="2583" spans="1:1" x14ac:dyDescent="0.35">
      <c r="A2583" t="s">
        <v>2028</v>
      </c>
    </row>
    <row r="2584" spans="1:1" x14ac:dyDescent="0.35">
      <c r="A2584" t="s">
        <v>2029</v>
      </c>
    </row>
    <row r="2585" spans="1:1" x14ac:dyDescent="0.35">
      <c r="A2585" t="s">
        <v>2030</v>
      </c>
    </row>
    <row r="2586" spans="1:1" x14ac:dyDescent="0.35">
      <c r="A2586" t="s">
        <v>2031</v>
      </c>
    </row>
    <row r="2587" spans="1:1" x14ac:dyDescent="0.35">
      <c r="A2587" t="s">
        <v>2032</v>
      </c>
    </row>
    <row r="2588" spans="1:1" x14ac:dyDescent="0.35">
      <c r="A2588" t="s">
        <v>2033</v>
      </c>
    </row>
    <row r="2589" spans="1:1" x14ac:dyDescent="0.35">
      <c r="A2589" t="s">
        <v>2034</v>
      </c>
    </row>
    <row r="2590" spans="1:1" x14ac:dyDescent="0.35">
      <c r="A2590" t="s">
        <v>2035</v>
      </c>
    </row>
    <row r="2591" spans="1:1" x14ac:dyDescent="0.35">
      <c r="A2591" t="s">
        <v>2036</v>
      </c>
    </row>
    <row r="2592" spans="1:1" x14ac:dyDescent="0.35">
      <c r="A2592" t="s">
        <v>2037</v>
      </c>
    </row>
    <row r="2593" spans="1:1" x14ac:dyDescent="0.35">
      <c r="A2593" t="s">
        <v>2038</v>
      </c>
    </row>
    <row r="2594" spans="1:1" x14ac:dyDescent="0.35">
      <c r="A2594" t="s">
        <v>2039</v>
      </c>
    </row>
    <row r="2595" spans="1:1" x14ac:dyDescent="0.35">
      <c r="A2595" t="s">
        <v>2040</v>
      </c>
    </row>
    <row r="2596" spans="1:1" x14ac:dyDescent="0.35">
      <c r="A2596" t="s">
        <v>2041</v>
      </c>
    </row>
    <row r="2597" spans="1:1" x14ac:dyDescent="0.35">
      <c r="A2597" t="s">
        <v>2042</v>
      </c>
    </row>
    <row r="2598" spans="1:1" x14ac:dyDescent="0.35">
      <c r="A2598" t="s">
        <v>2043</v>
      </c>
    </row>
    <row r="2599" spans="1:1" x14ac:dyDescent="0.35">
      <c r="A2599" t="s">
        <v>2044</v>
      </c>
    </row>
    <row r="2600" spans="1:1" x14ac:dyDescent="0.35">
      <c r="A2600" t="s">
        <v>2045</v>
      </c>
    </row>
    <row r="2601" spans="1:1" x14ac:dyDescent="0.35">
      <c r="A2601" t="s">
        <v>2046</v>
      </c>
    </row>
    <row r="2602" spans="1:1" x14ac:dyDescent="0.35">
      <c r="A2602" t="s">
        <v>2047</v>
      </c>
    </row>
    <row r="2603" spans="1:1" x14ac:dyDescent="0.35">
      <c r="A2603" t="s">
        <v>2048</v>
      </c>
    </row>
    <row r="2604" spans="1:1" x14ac:dyDescent="0.35">
      <c r="A2604" t="s">
        <v>2049</v>
      </c>
    </row>
    <row r="2605" spans="1:1" x14ac:dyDescent="0.35">
      <c r="A2605" t="s">
        <v>2050</v>
      </c>
    </row>
    <row r="2606" spans="1:1" x14ac:dyDescent="0.35">
      <c r="A2606" t="s">
        <v>2051</v>
      </c>
    </row>
    <row r="2607" spans="1:1" x14ac:dyDescent="0.35">
      <c r="A2607" t="s">
        <v>2052</v>
      </c>
    </row>
    <row r="2608" spans="1:1" x14ac:dyDescent="0.35">
      <c r="A2608" t="s">
        <v>2053</v>
      </c>
    </row>
    <row r="2609" spans="1:1" x14ac:dyDescent="0.35">
      <c r="A2609" t="s">
        <v>2054</v>
      </c>
    </row>
    <row r="2610" spans="1:1" x14ac:dyDescent="0.35">
      <c r="A2610" t="s">
        <v>2055</v>
      </c>
    </row>
    <row r="2611" spans="1:1" x14ac:dyDescent="0.35">
      <c r="A2611" t="s">
        <v>2056</v>
      </c>
    </row>
    <row r="2612" spans="1:1" x14ac:dyDescent="0.35">
      <c r="A2612" t="s">
        <v>2057</v>
      </c>
    </row>
    <row r="2613" spans="1:1" x14ac:dyDescent="0.35">
      <c r="A2613" t="s">
        <v>2058</v>
      </c>
    </row>
    <row r="2614" spans="1:1" x14ac:dyDescent="0.35">
      <c r="A2614" t="s">
        <v>2059</v>
      </c>
    </row>
    <row r="2615" spans="1:1" x14ac:dyDescent="0.35">
      <c r="A2615" t="s">
        <v>2060</v>
      </c>
    </row>
    <row r="2616" spans="1:1" x14ac:dyDescent="0.35">
      <c r="A2616" t="s">
        <v>2061</v>
      </c>
    </row>
    <row r="2617" spans="1:1" x14ac:dyDescent="0.35">
      <c r="A2617" t="s">
        <v>2062</v>
      </c>
    </row>
    <row r="2618" spans="1:1" x14ac:dyDescent="0.35">
      <c r="A2618" t="s">
        <v>2063</v>
      </c>
    </row>
    <row r="2619" spans="1:1" x14ac:dyDescent="0.35">
      <c r="A2619" t="s">
        <v>2064</v>
      </c>
    </row>
    <row r="2620" spans="1:1" x14ac:dyDescent="0.35">
      <c r="A2620" t="s">
        <v>2065</v>
      </c>
    </row>
    <row r="2621" spans="1:1" x14ac:dyDescent="0.35">
      <c r="A2621" t="s">
        <v>2066</v>
      </c>
    </row>
    <row r="2622" spans="1:1" x14ac:dyDescent="0.35">
      <c r="A2622" t="s">
        <v>2067</v>
      </c>
    </row>
    <row r="2623" spans="1:1" x14ac:dyDescent="0.35">
      <c r="A2623" t="s">
        <v>2068</v>
      </c>
    </row>
    <row r="2624" spans="1:1" x14ac:dyDescent="0.35">
      <c r="A2624" t="s">
        <v>2069</v>
      </c>
    </row>
    <row r="2625" spans="1:1" x14ac:dyDescent="0.35">
      <c r="A2625" t="s">
        <v>2070</v>
      </c>
    </row>
    <row r="2626" spans="1:1" x14ac:dyDescent="0.35">
      <c r="A2626" t="s">
        <v>2071</v>
      </c>
    </row>
    <row r="2627" spans="1:1" x14ac:dyDescent="0.35">
      <c r="A2627" t="s">
        <v>2072</v>
      </c>
    </row>
    <row r="2628" spans="1:1" x14ac:dyDescent="0.35">
      <c r="A2628" t="s">
        <v>2073</v>
      </c>
    </row>
    <row r="2629" spans="1:1" x14ac:dyDescent="0.35">
      <c r="A2629" t="s">
        <v>2074</v>
      </c>
    </row>
    <row r="2630" spans="1:1" x14ac:dyDescent="0.35">
      <c r="A2630" t="s">
        <v>2075</v>
      </c>
    </row>
    <row r="2631" spans="1:1" x14ac:dyDescent="0.35">
      <c r="A2631" t="s">
        <v>2076</v>
      </c>
    </row>
    <row r="2632" spans="1:1" x14ac:dyDescent="0.35">
      <c r="A2632" t="s">
        <v>2077</v>
      </c>
    </row>
    <row r="2633" spans="1:1" x14ac:dyDescent="0.35">
      <c r="A2633" t="s">
        <v>2078</v>
      </c>
    </row>
    <row r="2634" spans="1:1" x14ac:dyDescent="0.35">
      <c r="A2634" t="s">
        <v>2079</v>
      </c>
    </row>
    <row r="2635" spans="1:1" x14ac:dyDescent="0.35">
      <c r="A2635" t="s">
        <v>2080</v>
      </c>
    </row>
    <row r="2636" spans="1:1" x14ac:dyDescent="0.35">
      <c r="A2636" t="s">
        <v>2081</v>
      </c>
    </row>
    <row r="2637" spans="1:1" x14ac:dyDescent="0.35">
      <c r="A2637" t="s">
        <v>2082</v>
      </c>
    </row>
    <row r="2638" spans="1:1" x14ac:dyDescent="0.35">
      <c r="A2638" t="s">
        <v>2083</v>
      </c>
    </row>
    <row r="2639" spans="1:1" x14ac:dyDescent="0.35">
      <c r="A2639" t="s">
        <v>2084</v>
      </c>
    </row>
    <row r="2640" spans="1:1" x14ac:dyDescent="0.35">
      <c r="A2640" t="s">
        <v>2085</v>
      </c>
    </row>
    <row r="2641" spans="1:1" x14ac:dyDescent="0.35">
      <c r="A2641" t="s">
        <v>2086</v>
      </c>
    </row>
    <row r="2642" spans="1:1" x14ac:dyDescent="0.35">
      <c r="A2642" t="s">
        <v>2087</v>
      </c>
    </row>
    <row r="2643" spans="1:1" x14ac:dyDescent="0.35">
      <c r="A2643" t="s">
        <v>2088</v>
      </c>
    </row>
    <row r="2644" spans="1:1" x14ac:dyDescent="0.35">
      <c r="A2644" t="s">
        <v>2089</v>
      </c>
    </row>
    <row r="2645" spans="1:1" x14ac:dyDescent="0.35">
      <c r="A2645" t="s">
        <v>2090</v>
      </c>
    </row>
    <row r="2646" spans="1:1" x14ac:dyDescent="0.35">
      <c r="A2646" t="s">
        <v>2091</v>
      </c>
    </row>
    <row r="2647" spans="1:1" x14ac:dyDescent="0.35">
      <c r="A2647" t="s">
        <v>2092</v>
      </c>
    </row>
    <row r="2648" spans="1:1" x14ac:dyDescent="0.35">
      <c r="A2648" t="s">
        <v>2093</v>
      </c>
    </row>
    <row r="2649" spans="1:1" x14ac:dyDescent="0.35">
      <c r="A2649" t="s">
        <v>2094</v>
      </c>
    </row>
    <row r="2650" spans="1:1" x14ac:dyDescent="0.35">
      <c r="A2650" t="s">
        <v>2095</v>
      </c>
    </row>
    <row r="2651" spans="1:1" x14ac:dyDescent="0.35">
      <c r="A2651" t="s">
        <v>2096</v>
      </c>
    </row>
    <row r="2652" spans="1:1" x14ac:dyDescent="0.35">
      <c r="A2652" t="s">
        <v>2097</v>
      </c>
    </row>
    <row r="2653" spans="1:1" x14ac:dyDescent="0.35">
      <c r="A2653" t="s">
        <v>2098</v>
      </c>
    </row>
    <row r="2654" spans="1:1" x14ac:dyDescent="0.35">
      <c r="A2654" t="s">
        <v>2099</v>
      </c>
    </row>
    <row r="2655" spans="1:1" x14ac:dyDescent="0.35">
      <c r="A2655" t="s">
        <v>2100</v>
      </c>
    </row>
    <row r="2656" spans="1:1" x14ac:dyDescent="0.35">
      <c r="A2656" t="s">
        <v>2101</v>
      </c>
    </row>
    <row r="2657" spans="1:1" x14ac:dyDescent="0.35">
      <c r="A2657" t="s">
        <v>2102</v>
      </c>
    </row>
    <row r="2658" spans="1:1" x14ac:dyDescent="0.35">
      <c r="A2658" t="s">
        <v>2103</v>
      </c>
    </row>
    <row r="2659" spans="1:1" x14ac:dyDescent="0.35">
      <c r="A2659" t="s">
        <v>2104</v>
      </c>
    </row>
    <row r="2660" spans="1:1" x14ac:dyDescent="0.35">
      <c r="A2660" t="s">
        <v>2105</v>
      </c>
    </row>
    <row r="2661" spans="1:1" x14ac:dyDescent="0.35">
      <c r="A2661" t="s">
        <v>2106</v>
      </c>
    </row>
    <row r="2662" spans="1:1" x14ac:dyDescent="0.35">
      <c r="A2662" t="s">
        <v>2107</v>
      </c>
    </row>
    <row r="2663" spans="1:1" x14ac:dyDescent="0.35">
      <c r="A2663" t="s">
        <v>2108</v>
      </c>
    </row>
    <row r="2664" spans="1:1" x14ac:dyDescent="0.35">
      <c r="A2664" t="s">
        <v>2109</v>
      </c>
    </row>
    <row r="2665" spans="1:1" x14ac:dyDescent="0.35">
      <c r="A2665" t="s">
        <v>2110</v>
      </c>
    </row>
    <row r="2666" spans="1:1" x14ac:dyDescent="0.35">
      <c r="A2666" t="s">
        <v>2111</v>
      </c>
    </row>
    <row r="2667" spans="1:1" x14ac:dyDescent="0.35">
      <c r="A2667" t="s">
        <v>2112</v>
      </c>
    </row>
    <row r="2668" spans="1:1" x14ac:dyDescent="0.35">
      <c r="A2668" t="s">
        <v>2113</v>
      </c>
    </row>
    <row r="2669" spans="1:1" x14ac:dyDescent="0.35">
      <c r="A2669" t="s">
        <v>2114</v>
      </c>
    </row>
    <row r="2670" spans="1:1" x14ac:dyDescent="0.35">
      <c r="A2670" t="s">
        <v>2115</v>
      </c>
    </row>
    <row r="2671" spans="1:1" x14ac:dyDescent="0.35">
      <c r="A2671" t="s">
        <v>2116</v>
      </c>
    </row>
    <row r="2672" spans="1:1" x14ac:dyDescent="0.35">
      <c r="A2672" t="s">
        <v>2117</v>
      </c>
    </row>
    <row r="2673" spans="1:1" x14ac:dyDescent="0.35">
      <c r="A2673" t="s">
        <v>2118</v>
      </c>
    </row>
    <row r="2674" spans="1:1" x14ac:dyDescent="0.35">
      <c r="A2674" t="s">
        <v>2119</v>
      </c>
    </row>
    <row r="2675" spans="1:1" x14ac:dyDescent="0.35">
      <c r="A2675" t="s">
        <v>2120</v>
      </c>
    </row>
    <row r="2676" spans="1:1" x14ac:dyDescent="0.35">
      <c r="A2676" t="s">
        <v>2121</v>
      </c>
    </row>
    <row r="2677" spans="1:1" x14ac:dyDescent="0.35">
      <c r="A2677" t="s">
        <v>2122</v>
      </c>
    </row>
    <row r="2678" spans="1:1" x14ac:dyDescent="0.35">
      <c r="A2678" t="s">
        <v>2123</v>
      </c>
    </row>
    <row r="2679" spans="1:1" x14ac:dyDescent="0.35">
      <c r="A2679" t="s">
        <v>2124</v>
      </c>
    </row>
    <row r="2680" spans="1:1" x14ac:dyDescent="0.35">
      <c r="A2680" t="s">
        <v>2125</v>
      </c>
    </row>
    <row r="2681" spans="1:1" x14ac:dyDescent="0.35">
      <c r="A2681" t="s">
        <v>2126</v>
      </c>
    </row>
    <row r="2682" spans="1:1" x14ac:dyDescent="0.35">
      <c r="A2682" t="s">
        <v>2127</v>
      </c>
    </row>
    <row r="2683" spans="1:1" x14ac:dyDescent="0.35">
      <c r="A2683" t="s">
        <v>2128</v>
      </c>
    </row>
    <row r="2684" spans="1:1" x14ac:dyDescent="0.35">
      <c r="A2684" t="s">
        <v>2129</v>
      </c>
    </row>
    <row r="2685" spans="1:1" x14ac:dyDescent="0.35">
      <c r="A2685" t="s">
        <v>2130</v>
      </c>
    </row>
    <row r="2686" spans="1:1" x14ac:dyDescent="0.35">
      <c r="A2686" t="s">
        <v>2131</v>
      </c>
    </row>
    <row r="2687" spans="1:1" x14ac:dyDescent="0.35">
      <c r="A2687" t="s">
        <v>2132</v>
      </c>
    </row>
    <row r="2688" spans="1:1" x14ac:dyDescent="0.35">
      <c r="A2688" t="s">
        <v>2133</v>
      </c>
    </row>
    <row r="2689" spans="1:1" x14ac:dyDescent="0.35">
      <c r="A2689" t="s">
        <v>2134</v>
      </c>
    </row>
    <row r="2690" spans="1:1" x14ac:dyDescent="0.35">
      <c r="A2690" t="s">
        <v>2135</v>
      </c>
    </row>
    <row r="2691" spans="1:1" x14ac:dyDescent="0.35">
      <c r="A2691" t="s">
        <v>2136</v>
      </c>
    </row>
    <row r="2692" spans="1:1" x14ac:dyDescent="0.35">
      <c r="A2692" t="s">
        <v>2137</v>
      </c>
    </row>
    <row r="2693" spans="1:1" x14ac:dyDescent="0.35">
      <c r="A2693" t="s">
        <v>2138</v>
      </c>
    </row>
    <row r="2694" spans="1:1" x14ac:dyDescent="0.35">
      <c r="A2694" t="s">
        <v>2139</v>
      </c>
    </row>
    <row r="2695" spans="1:1" x14ac:dyDescent="0.35">
      <c r="A2695" t="s">
        <v>2140</v>
      </c>
    </row>
    <row r="2696" spans="1:1" x14ac:dyDescent="0.35">
      <c r="A2696" t="s">
        <v>2141</v>
      </c>
    </row>
    <row r="2697" spans="1:1" x14ac:dyDescent="0.35">
      <c r="A2697" t="s">
        <v>2142</v>
      </c>
    </row>
    <row r="2698" spans="1:1" x14ac:dyDescent="0.35">
      <c r="A2698" t="s">
        <v>2143</v>
      </c>
    </row>
    <row r="2699" spans="1:1" x14ac:dyDescent="0.35">
      <c r="A2699" t="s">
        <v>2144</v>
      </c>
    </row>
    <row r="2700" spans="1:1" x14ac:dyDescent="0.35">
      <c r="A2700" t="s">
        <v>2145</v>
      </c>
    </row>
    <row r="2701" spans="1:1" x14ac:dyDescent="0.35">
      <c r="A2701" t="s">
        <v>2146</v>
      </c>
    </row>
    <row r="2702" spans="1:1" x14ac:dyDescent="0.35">
      <c r="A2702" t="s">
        <v>2147</v>
      </c>
    </row>
    <row r="2703" spans="1:1" x14ac:dyDescent="0.35">
      <c r="A2703" t="s">
        <v>2148</v>
      </c>
    </row>
    <row r="2704" spans="1:1" x14ac:dyDescent="0.35">
      <c r="A2704" t="s">
        <v>2149</v>
      </c>
    </row>
    <row r="2705" spans="1:1" x14ac:dyDescent="0.35">
      <c r="A2705" t="s">
        <v>2150</v>
      </c>
    </row>
    <row r="2706" spans="1:1" x14ac:dyDescent="0.35">
      <c r="A2706" t="s">
        <v>2151</v>
      </c>
    </row>
    <row r="2707" spans="1:1" x14ac:dyDescent="0.35">
      <c r="A2707" t="s">
        <v>2152</v>
      </c>
    </row>
    <row r="2708" spans="1:1" x14ac:dyDescent="0.35">
      <c r="A2708" t="s">
        <v>2153</v>
      </c>
    </row>
    <row r="2709" spans="1:1" x14ac:dyDescent="0.35">
      <c r="A2709" t="s">
        <v>2154</v>
      </c>
    </row>
    <row r="2710" spans="1:1" x14ac:dyDescent="0.35">
      <c r="A2710" t="s">
        <v>2155</v>
      </c>
    </row>
    <row r="2711" spans="1:1" x14ac:dyDescent="0.35">
      <c r="A2711" t="s">
        <v>2156</v>
      </c>
    </row>
    <row r="2712" spans="1:1" x14ac:dyDescent="0.35">
      <c r="A2712" t="s">
        <v>2157</v>
      </c>
    </row>
    <row r="2713" spans="1:1" x14ac:dyDescent="0.35">
      <c r="A2713" t="s">
        <v>2158</v>
      </c>
    </row>
    <row r="2714" spans="1:1" x14ac:dyDescent="0.35">
      <c r="A2714" t="s">
        <v>2159</v>
      </c>
    </row>
    <row r="2715" spans="1:1" x14ac:dyDescent="0.35">
      <c r="A2715" t="s">
        <v>2160</v>
      </c>
    </row>
    <row r="2716" spans="1:1" x14ac:dyDescent="0.35">
      <c r="A2716" t="s">
        <v>2161</v>
      </c>
    </row>
    <row r="2717" spans="1:1" x14ac:dyDescent="0.35">
      <c r="A2717" t="s">
        <v>2162</v>
      </c>
    </row>
    <row r="2718" spans="1:1" x14ac:dyDescent="0.35">
      <c r="A2718" t="s">
        <v>2163</v>
      </c>
    </row>
    <row r="2719" spans="1:1" x14ac:dyDescent="0.35">
      <c r="A2719" t="s">
        <v>2164</v>
      </c>
    </row>
    <row r="2720" spans="1:1" x14ac:dyDescent="0.35">
      <c r="A2720" t="s">
        <v>2165</v>
      </c>
    </row>
    <row r="2721" spans="1:1" x14ac:dyDescent="0.35">
      <c r="A2721" t="s">
        <v>2166</v>
      </c>
    </row>
    <row r="2722" spans="1:1" x14ac:dyDescent="0.35">
      <c r="A2722" t="s">
        <v>2167</v>
      </c>
    </row>
    <row r="2723" spans="1:1" x14ac:dyDescent="0.35">
      <c r="A2723" t="s">
        <v>2168</v>
      </c>
    </row>
    <row r="2724" spans="1:1" x14ac:dyDescent="0.35">
      <c r="A2724" t="s">
        <v>2169</v>
      </c>
    </row>
    <row r="2725" spans="1:1" x14ac:dyDescent="0.35">
      <c r="A2725" t="s">
        <v>2170</v>
      </c>
    </row>
    <row r="2726" spans="1:1" x14ac:dyDescent="0.35">
      <c r="A2726" t="s">
        <v>2171</v>
      </c>
    </row>
    <row r="2727" spans="1:1" x14ac:dyDescent="0.35">
      <c r="A2727" t="s">
        <v>2172</v>
      </c>
    </row>
    <row r="2728" spans="1:1" x14ac:dyDescent="0.35">
      <c r="A2728" t="s">
        <v>2173</v>
      </c>
    </row>
    <row r="2729" spans="1:1" x14ac:dyDescent="0.35">
      <c r="A2729" t="s">
        <v>2174</v>
      </c>
    </row>
    <row r="2730" spans="1:1" x14ac:dyDescent="0.35">
      <c r="A2730" t="s">
        <v>2175</v>
      </c>
    </row>
    <row r="2731" spans="1:1" x14ac:dyDescent="0.35">
      <c r="A2731" t="s">
        <v>2176</v>
      </c>
    </row>
    <row r="2732" spans="1:1" x14ac:dyDescent="0.35">
      <c r="A2732" t="s">
        <v>2177</v>
      </c>
    </row>
    <row r="2733" spans="1:1" x14ac:dyDescent="0.35">
      <c r="A2733" t="s">
        <v>2178</v>
      </c>
    </row>
    <row r="2734" spans="1:1" x14ac:dyDescent="0.35">
      <c r="A2734" t="s">
        <v>2179</v>
      </c>
    </row>
    <row r="2735" spans="1:1" x14ac:dyDescent="0.35">
      <c r="A2735" t="s">
        <v>2180</v>
      </c>
    </row>
    <row r="2736" spans="1:1" x14ac:dyDescent="0.35">
      <c r="A2736" t="s">
        <v>2181</v>
      </c>
    </row>
    <row r="2737" spans="1:1" x14ac:dyDescent="0.35">
      <c r="A2737" t="s">
        <v>2182</v>
      </c>
    </row>
    <row r="2738" spans="1:1" x14ac:dyDescent="0.35">
      <c r="A2738" t="s">
        <v>2183</v>
      </c>
    </row>
    <row r="2739" spans="1:1" x14ac:dyDescent="0.35">
      <c r="A2739" t="s">
        <v>2184</v>
      </c>
    </row>
    <row r="2740" spans="1:1" x14ac:dyDescent="0.35">
      <c r="A2740" t="s">
        <v>2185</v>
      </c>
    </row>
    <row r="2741" spans="1:1" x14ac:dyDescent="0.35">
      <c r="A2741" t="s">
        <v>2186</v>
      </c>
    </row>
    <row r="2742" spans="1:1" x14ac:dyDescent="0.35">
      <c r="A2742" t="s">
        <v>2187</v>
      </c>
    </row>
    <row r="2743" spans="1:1" x14ac:dyDescent="0.35">
      <c r="A2743" t="s">
        <v>2188</v>
      </c>
    </row>
    <row r="2744" spans="1:1" x14ac:dyDescent="0.35">
      <c r="A2744" t="s">
        <v>2189</v>
      </c>
    </row>
    <row r="2745" spans="1:1" x14ac:dyDescent="0.35">
      <c r="A2745" t="s">
        <v>2190</v>
      </c>
    </row>
    <row r="2746" spans="1:1" x14ac:dyDescent="0.35">
      <c r="A2746" t="s">
        <v>2191</v>
      </c>
    </row>
    <row r="2747" spans="1:1" x14ac:dyDescent="0.35">
      <c r="A2747" t="s">
        <v>2192</v>
      </c>
    </row>
    <row r="2748" spans="1:1" x14ac:dyDescent="0.35">
      <c r="A2748" t="s">
        <v>2193</v>
      </c>
    </row>
    <row r="2749" spans="1:1" x14ac:dyDescent="0.35">
      <c r="A2749" t="s">
        <v>2194</v>
      </c>
    </row>
    <row r="2750" spans="1:1" x14ac:dyDescent="0.35">
      <c r="A2750" t="s">
        <v>2195</v>
      </c>
    </row>
    <row r="2751" spans="1:1" x14ac:dyDescent="0.35">
      <c r="A2751" t="s">
        <v>2196</v>
      </c>
    </row>
    <row r="2752" spans="1:1" x14ac:dyDescent="0.35">
      <c r="A2752" t="s">
        <v>2197</v>
      </c>
    </row>
    <row r="2753" spans="1:1" x14ac:dyDescent="0.35">
      <c r="A2753" t="s">
        <v>2198</v>
      </c>
    </row>
    <row r="2754" spans="1:1" x14ac:dyDescent="0.35">
      <c r="A2754" t="s">
        <v>2199</v>
      </c>
    </row>
    <row r="2755" spans="1:1" x14ac:dyDescent="0.35">
      <c r="A2755" t="s">
        <v>2200</v>
      </c>
    </row>
    <row r="2756" spans="1:1" x14ac:dyDescent="0.35">
      <c r="A2756" t="s">
        <v>2201</v>
      </c>
    </row>
    <row r="2757" spans="1:1" x14ac:dyDescent="0.35">
      <c r="A2757" t="s">
        <v>2202</v>
      </c>
    </row>
    <row r="2758" spans="1:1" x14ac:dyDescent="0.35">
      <c r="A2758" t="s">
        <v>2203</v>
      </c>
    </row>
    <row r="2759" spans="1:1" x14ac:dyDescent="0.35">
      <c r="A2759" t="s">
        <v>2204</v>
      </c>
    </row>
    <row r="2760" spans="1:1" x14ac:dyDescent="0.35">
      <c r="A2760" t="s">
        <v>2205</v>
      </c>
    </row>
    <row r="2761" spans="1:1" x14ac:dyDescent="0.35">
      <c r="A2761" t="s">
        <v>2206</v>
      </c>
    </row>
    <row r="2762" spans="1:1" x14ac:dyDescent="0.35">
      <c r="A2762" t="s">
        <v>2207</v>
      </c>
    </row>
    <row r="2763" spans="1:1" x14ac:dyDescent="0.35">
      <c r="A2763" t="s">
        <v>2208</v>
      </c>
    </row>
    <row r="2764" spans="1:1" x14ac:dyDescent="0.35">
      <c r="A2764" t="s">
        <v>2209</v>
      </c>
    </row>
    <row r="2765" spans="1:1" x14ac:dyDescent="0.35">
      <c r="A2765" t="s">
        <v>2210</v>
      </c>
    </row>
    <row r="2766" spans="1:1" x14ac:dyDescent="0.35">
      <c r="A2766" t="s">
        <v>2211</v>
      </c>
    </row>
    <row r="2767" spans="1:1" x14ac:dyDescent="0.35">
      <c r="A2767" t="s">
        <v>2212</v>
      </c>
    </row>
    <row r="2768" spans="1:1" x14ac:dyDescent="0.35">
      <c r="A2768" t="s">
        <v>2213</v>
      </c>
    </row>
    <row r="2769" spans="1:1" x14ac:dyDescent="0.35">
      <c r="A2769" t="s">
        <v>2214</v>
      </c>
    </row>
    <row r="2770" spans="1:1" x14ac:dyDescent="0.35">
      <c r="A2770" t="s">
        <v>2215</v>
      </c>
    </row>
    <row r="2771" spans="1:1" x14ac:dyDescent="0.35">
      <c r="A2771" t="s">
        <v>2216</v>
      </c>
    </row>
    <row r="2772" spans="1:1" x14ac:dyDescent="0.35">
      <c r="A2772" t="s">
        <v>2217</v>
      </c>
    </row>
    <row r="2773" spans="1:1" x14ac:dyDescent="0.35">
      <c r="A2773" t="s">
        <v>2218</v>
      </c>
    </row>
    <row r="2774" spans="1:1" x14ac:dyDescent="0.35">
      <c r="A2774" t="s">
        <v>2219</v>
      </c>
    </row>
    <row r="2775" spans="1:1" x14ac:dyDescent="0.35">
      <c r="A2775" t="s">
        <v>2220</v>
      </c>
    </row>
    <row r="2776" spans="1:1" x14ac:dyDescent="0.35">
      <c r="A2776" t="s">
        <v>2221</v>
      </c>
    </row>
    <row r="2777" spans="1:1" x14ac:dyDescent="0.35">
      <c r="A2777" t="s">
        <v>2222</v>
      </c>
    </row>
    <row r="2778" spans="1:1" x14ac:dyDescent="0.35">
      <c r="A2778" t="s">
        <v>2223</v>
      </c>
    </row>
    <row r="2779" spans="1:1" x14ac:dyDescent="0.35">
      <c r="A2779" t="s">
        <v>2224</v>
      </c>
    </row>
    <row r="2780" spans="1:1" x14ac:dyDescent="0.35">
      <c r="A2780" t="s">
        <v>2225</v>
      </c>
    </row>
    <row r="2781" spans="1:1" x14ac:dyDescent="0.35">
      <c r="A2781" t="s">
        <v>2226</v>
      </c>
    </row>
    <row r="2782" spans="1:1" x14ac:dyDescent="0.35">
      <c r="A2782" t="s">
        <v>2227</v>
      </c>
    </row>
    <row r="2783" spans="1:1" x14ac:dyDescent="0.35">
      <c r="A2783" t="s">
        <v>2228</v>
      </c>
    </row>
    <row r="2784" spans="1:1" x14ac:dyDescent="0.35">
      <c r="A2784" t="s">
        <v>2229</v>
      </c>
    </row>
    <row r="2785" spans="1:1" x14ac:dyDescent="0.35">
      <c r="A2785" t="s">
        <v>2230</v>
      </c>
    </row>
    <row r="2786" spans="1:1" x14ac:dyDescent="0.35">
      <c r="A2786" t="s">
        <v>2231</v>
      </c>
    </row>
    <row r="2787" spans="1:1" x14ac:dyDescent="0.35">
      <c r="A2787" t="s">
        <v>2232</v>
      </c>
    </row>
    <row r="2788" spans="1:1" x14ac:dyDescent="0.35">
      <c r="A2788" t="s">
        <v>2233</v>
      </c>
    </row>
    <row r="2789" spans="1:1" x14ac:dyDescent="0.35">
      <c r="A2789" t="s">
        <v>2234</v>
      </c>
    </row>
    <row r="2790" spans="1:1" x14ac:dyDescent="0.35">
      <c r="A2790" t="s">
        <v>2235</v>
      </c>
    </row>
    <row r="2791" spans="1:1" x14ac:dyDescent="0.35">
      <c r="A2791" t="s">
        <v>2236</v>
      </c>
    </row>
    <row r="2792" spans="1:1" x14ac:dyDescent="0.35">
      <c r="A2792" t="s">
        <v>2237</v>
      </c>
    </row>
    <row r="2793" spans="1:1" x14ac:dyDescent="0.35">
      <c r="A2793" t="s">
        <v>2238</v>
      </c>
    </row>
    <row r="2794" spans="1:1" x14ac:dyDescent="0.35">
      <c r="A2794" t="s">
        <v>2239</v>
      </c>
    </row>
    <row r="2795" spans="1:1" x14ac:dyDescent="0.35">
      <c r="A2795" t="s">
        <v>2240</v>
      </c>
    </row>
    <row r="2796" spans="1:1" x14ac:dyDescent="0.35">
      <c r="A2796" t="s">
        <v>2241</v>
      </c>
    </row>
    <row r="2797" spans="1:1" x14ac:dyDescent="0.35">
      <c r="A2797" t="s">
        <v>2242</v>
      </c>
    </row>
    <row r="2798" spans="1:1" x14ac:dyDescent="0.35">
      <c r="A2798" t="s">
        <v>2243</v>
      </c>
    </row>
    <row r="2799" spans="1:1" x14ac:dyDescent="0.35">
      <c r="A2799" t="s">
        <v>2244</v>
      </c>
    </row>
    <row r="2800" spans="1:1" x14ac:dyDescent="0.35">
      <c r="A2800" t="s">
        <v>2245</v>
      </c>
    </row>
    <row r="2801" spans="1:1" x14ac:dyDescent="0.35">
      <c r="A2801" t="s">
        <v>2246</v>
      </c>
    </row>
    <row r="2802" spans="1:1" x14ac:dyDescent="0.35">
      <c r="A2802" t="s">
        <v>2247</v>
      </c>
    </row>
    <row r="2803" spans="1:1" x14ac:dyDescent="0.35">
      <c r="A2803" t="s">
        <v>2248</v>
      </c>
    </row>
    <row r="2804" spans="1:1" x14ac:dyDescent="0.35">
      <c r="A2804" t="s">
        <v>2249</v>
      </c>
    </row>
    <row r="2805" spans="1:1" x14ac:dyDescent="0.35">
      <c r="A2805" t="s">
        <v>2250</v>
      </c>
    </row>
    <row r="2806" spans="1:1" x14ac:dyDescent="0.35">
      <c r="A2806" t="s">
        <v>2251</v>
      </c>
    </row>
    <row r="2807" spans="1:1" x14ac:dyDescent="0.35">
      <c r="A2807" t="s">
        <v>2252</v>
      </c>
    </row>
    <row r="2808" spans="1:1" x14ac:dyDescent="0.35">
      <c r="A2808" t="s">
        <v>2253</v>
      </c>
    </row>
    <row r="2809" spans="1:1" x14ac:dyDescent="0.35">
      <c r="A2809" t="s">
        <v>2254</v>
      </c>
    </row>
    <row r="2810" spans="1:1" x14ac:dyDescent="0.35">
      <c r="A2810" t="s">
        <v>2255</v>
      </c>
    </row>
    <row r="2811" spans="1:1" x14ac:dyDescent="0.35">
      <c r="A2811" t="s">
        <v>2256</v>
      </c>
    </row>
    <row r="2812" spans="1:1" x14ac:dyDescent="0.35">
      <c r="A2812" t="s">
        <v>2257</v>
      </c>
    </row>
    <row r="2813" spans="1:1" x14ac:dyDescent="0.35">
      <c r="A2813" t="s">
        <v>2258</v>
      </c>
    </row>
    <row r="2814" spans="1:1" x14ac:dyDescent="0.35">
      <c r="A2814" t="s">
        <v>2259</v>
      </c>
    </row>
    <row r="2815" spans="1:1" x14ac:dyDescent="0.35">
      <c r="A2815" t="s">
        <v>2260</v>
      </c>
    </row>
    <row r="2816" spans="1:1" x14ac:dyDescent="0.35">
      <c r="A2816" t="s">
        <v>2261</v>
      </c>
    </row>
    <row r="2817" spans="1:1" x14ac:dyDescent="0.35">
      <c r="A2817" t="s">
        <v>2262</v>
      </c>
    </row>
    <row r="2818" spans="1:1" x14ac:dyDescent="0.35">
      <c r="A2818" t="s">
        <v>2263</v>
      </c>
    </row>
    <row r="2819" spans="1:1" x14ac:dyDescent="0.35">
      <c r="A2819" t="s">
        <v>2264</v>
      </c>
    </row>
    <row r="2820" spans="1:1" x14ac:dyDescent="0.35">
      <c r="A2820" t="s">
        <v>2265</v>
      </c>
    </row>
    <row r="2821" spans="1:1" x14ac:dyDescent="0.35">
      <c r="A2821" t="s">
        <v>2266</v>
      </c>
    </row>
    <row r="2822" spans="1:1" x14ac:dyDescent="0.35">
      <c r="A2822" t="s">
        <v>2267</v>
      </c>
    </row>
    <row r="2823" spans="1:1" x14ac:dyDescent="0.35">
      <c r="A2823" t="s">
        <v>2268</v>
      </c>
    </row>
    <row r="2824" spans="1:1" x14ac:dyDescent="0.35">
      <c r="A2824" t="s">
        <v>2269</v>
      </c>
    </row>
    <row r="2825" spans="1:1" x14ac:dyDescent="0.35">
      <c r="A2825" t="s">
        <v>2270</v>
      </c>
    </row>
    <row r="2826" spans="1:1" x14ac:dyDescent="0.35">
      <c r="A2826" t="s">
        <v>2271</v>
      </c>
    </row>
    <row r="2827" spans="1:1" x14ac:dyDescent="0.35">
      <c r="A2827" t="s">
        <v>2272</v>
      </c>
    </row>
    <row r="2828" spans="1:1" x14ac:dyDescent="0.35">
      <c r="A2828" t="s">
        <v>2273</v>
      </c>
    </row>
    <row r="2829" spans="1:1" x14ac:dyDescent="0.35">
      <c r="A2829" t="s">
        <v>2274</v>
      </c>
    </row>
    <row r="2830" spans="1:1" x14ac:dyDescent="0.35">
      <c r="A2830" t="s">
        <v>2275</v>
      </c>
    </row>
    <row r="2831" spans="1:1" x14ac:dyDescent="0.35">
      <c r="A2831" t="s">
        <v>2276</v>
      </c>
    </row>
    <row r="2832" spans="1:1" x14ac:dyDescent="0.35">
      <c r="A2832" t="s">
        <v>2277</v>
      </c>
    </row>
    <row r="2833" spans="1:1" x14ac:dyDescent="0.35">
      <c r="A2833" t="s">
        <v>2278</v>
      </c>
    </row>
    <row r="2834" spans="1:1" x14ac:dyDescent="0.35">
      <c r="A2834" t="s">
        <v>2279</v>
      </c>
    </row>
    <row r="2835" spans="1:1" x14ac:dyDescent="0.35">
      <c r="A2835" t="s">
        <v>2280</v>
      </c>
    </row>
    <row r="2836" spans="1:1" x14ac:dyDescent="0.35">
      <c r="A2836" t="s">
        <v>2281</v>
      </c>
    </row>
    <row r="2837" spans="1:1" x14ac:dyDescent="0.35">
      <c r="A2837" t="s">
        <v>2282</v>
      </c>
    </row>
    <row r="2838" spans="1:1" x14ac:dyDescent="0.35">
      <c r="A2838" t="s">
        <v>2283</v>
      </c>
    </row>
    <row r="2839" spans="1:1" x14ac:dyDescent="0.35">
      <c r="A2839" t="s">
        <v>2284</v>
      </c>
    </row>
    <row r="2840" spans="1:1" x14ac:dyDescent="0.35">
      <c r="A2840" t="s">
        <v>2285</v>
      </c>
    </row>
    <row r="2841" spans="1:1" x14ac:dyDescent="0.35">
      <c r="A2841" t="s">
        <v>2286</v>
      </c>
    </row>
    <row r="2842" spans="1:1" x14ac:dyDescent="0.35">
      <c r="A2842" t="s">
        <v>2287</v>
      </c>
    </row>
    <row r="2843" spans="1:1" x14ac:dyDescent="0.35">
      <c r="A2843" t="s">
        <v>2288</v>
      </c>
    </row>
    <row r="2844" spans="1:1" x14ac:dyDescent="0.35">
      <c r="A2844" t="s">
        <v>2289</v>
      </c>
    </row>
    <row r="2845" spans="1:1" x14ac:dyDescent="0.35">
      <c r="A2845" t="s">
        <v>2290</v>
      </c>
    </row>
    <row r="2846" spans="1:1" x14ac:dyDescent="0.35">
      <c r="A2846" t="s">
        <v>2291</v>
      </c>
    </row>
    <row r="2847" spans="1:1" x14ac:dyDescent="0.35">
      <c r="A2847" t="s">
        <v>2292</v>
      </c>
    </row>
    <row r="2848" spans="1:1" x14ac:dyDescent="0.35">
      <c r="A2848" t="s">
        <v>2293</v>
      </c>
    </row>
    <row r="2849" spans="1:1" x14ac:dyDescent="0.35">
      <c r="A2849" t="s">
        <v>2294</v>
      </c>
    </row>
    <row r="2850" spans="1:1" x14ac:dyDescent="0.35">
      <c r="A2850" t="s">
        <v>2295</v>
      </c>
    </row>
    <row r="2851" spans="1:1" x14ac:dyDescent="0.35">
      <c r="A2851" t="s">
        <v>2296</v>
      </c>
    </row>
    <row r="2852" spans="1:1" x14ac:dyDescent="0.35">
      <c r="A2852" t="s">
        <v>2297</v>
      </c>
    </row>
    <row r="2853" spans="1:1" x14ac:dyDescent="0.35">
      <c r="A2853" t="s">
        <v>2298</v>
      </c>
    </row>
    <row r="2854" spans="1:1" x14ac:dyDescent="0.35">
      <c r="A2854" t="s">
        <v>2299</v>
      </c>
    </row>
    <row r="2855" spans="1:1" x14ac:dyDescent="0.35">
      <c r="A2855" t="s">
        <v>2300</v>
      </c>
    </row>
    <row r="2856" spans="1:1" x14ac:dyDescent="0.35">
      <c r="A2856" t="s">
        <v>2301</v>
      </c>
    </row>
    <row r="2857" spans="1:1" x14ac:dyDescent="0.35">
      <c r="A2857" t="s">
        <v>2302</v>
      </c>
    </row>
    <row r="2858" spans="1:1" x14ac:dyDescent="0.35">
      <c r="A2858" t="s">
        <v>2303</v>
      </c>
    </row>
    <row r="2859" spans="1:1" x14ac:dyDescent="0.35">
      <c r="A2859" t="s">
        <v>2304</v>
      </c>
    </row>
    <row r="2860" spans="1:1" x14ac:dyDescent="0.35">
      <c r="A2860" t="s">
        <v>2305</v>
      </c>
    </row>
    <row r="2861" spans="1:1" x14ac:dyDescent="0.35">
      <c r="A2861" t="s">
        <v>2306</v>
      </c>
    </row>
    <row r="2862" spans="1:1" x14ac:dyDescent="0.35">
      <c r="A2862" t="s">
        <v>2307</v>
      </c>
    </row>
    <row r="2863" spans="1:1" x14ac:dyDescent="0.35">
      <c r="A2863" t="s">
        <v>2308</v>
      </c>
    </row>
    <row r="2864" spans="1:1" x14ac:dyDescent="0.35">
      <c r="A2864" t="s">
        <v>2309</v>
      </c>
    </row>
    <row r="2865" spans="1:1" x14ac:dyDescent="0.35">
      <c r="A2865" t="s">
        <v>2310</v>
      </c>
    </row>
    <row r="2866" spans="1:1" x14ac:dyDescent="0.35">
      <c r="A2866" t="s">
        <v>2311</v>
      </c>
    </row>
    <row r="2867" spans="1:1" x14ac:dyDescent="0.35">
      <c r="A2867" t="s">
        <v>2312</v>
      </c>
    </row>
    <row r="2868" spans="1:1" x14ac:dyDescent="0.35">
      <c r="A2868" t="s">
        <v>2313</v>
      </c>
    </row>
    <row r="2869" spans="1:1" x14ac:dyDescent="0.35">
      <c r="A2869" t="s">
        <v>2314</v>
      </c>
    </row>
    <row r="2870" spans="1:1" x14ac:dyDescent="0.35">
      <c r="A2870" t="s">
        <v>2315</v>
      </c>
    </row>
    <row r="2871" spans="1:1" x14ac:dyDescent="0.35">
      <c r="A2871" t="s">
        <v>2316</v>
      </c>
    </row>
    <row r="2872" spans="1:1" x14ac:dyDescent="0.35">
      <c r="A2872" t="s">
        <v>2317</v>
      </c>
    </row>
    <row r="2873" spans="1:1" x14ac:dyDescent="0.35">
      <c r="A2873" t="s">
        <v>2318</v>
      </c>
    </row>
    <row r="2874" spans="1:1" x14ac:dyDescent="0.35">
      <c r="A2874" t="s">
        <v>2319</v>
      </c>
    </row>
    <row r="2875" spans="1:1" x14ac:dyDescent="0.35">
      <c r="A2875" t="s">
        <v>2320</v>
      </c>
    </row>
    <row r="2876" spans="1:1" x14ac:dyDescent="0.35">
      <c r="A2876" t="s">
        <v>2321</v>
      </c>
    </row>
    <row r="2877" spans="1:1" x14ac:dyDescent="0.35">
      <c r="A2877" t="s">
        <v>2322</v>
      </c>
    </row>
    <row r="2878" spans="1:1" x14ac:dyDescent="0.35">
      <c r="A2878" t="s">
        <v>2323</v>
      </c>
    </row>
    <row r="2879" spans="1:1" x14ac:dyDescent="0.35">
      <c r="A2879" t="s">
        <v>2324</v>
      </c>
    </row>
    <row r="2880" spans="1:1" x14ac:dyDescent="0.35">
      <c r="A2880" t="s">
        <v>2325</v>
      </c>
    </row>
    <row r="2881" spans="1:1" x14ac:dyDescent="0.35">
      <c r="A2881" t="s">
        <v>2326</v>
      </c>
    </row>
    <row r="2882" spans="1:1" x14ac:dyDescent="0.35">
      <c r="A2882" t="s">
        <v>2327</v>
      </c>
    </row>
    <row r="2883" spans="1:1" x14ac:dyDescent="0.35">
      <c r="A2883" t="s">
        <v>2328</v>
      </c>
    </row>
    <row r="2885" spans="1:1" x14ac:dyDescent="0.35">
      <c r="A2885" t="s">
        <v>69</v>
      </c>
    </row>
    <row r="2886" spans="1:1" x14ac:dyDescent="0.35">
      <c r="A2886" t="s">
        <v>70</v>
      </c>
    </row>
    <row r="2887" spans="1:1" x14ac:dyDescent="0.35">
      <c r="A2887" t="s">
        <v>861</v>
      </c>
    </row>
    <row r="2888" spans="1:1" x14ac:dyDescent="0.35">
      <c r="A2888" t="s">
        <v>70</v>
      </c>
    </row>
    <row r="2889" spans="1:1" x14ac:dyDescent="0.35">
      <c r="A2889" t="s">
        <v>862</v>
      </c>
    </row>
    <row r="2890" spans="1:1" x14ac:dyDescent="0.35">
      <c r="A2890" t="s">
        <v>70</v>
      </c>
    </row>
    <row r="2891" spans="1:1" x14ac:dyDescent="0.35">
      <c r="A2891" t="s">
        <v>863</v>
      </c>
    </row>
    <row r="2892" spans="1:1" x14ac:dyDescent="0.35">
      <c r="A2892" t="s">
        <v>864</v>
      </c>
    </row>
    <row r="2893" spans="1:1" x14ac:dyDescent="0.35">
      <c r="A2893" t="s">
        <v>69</v>
      </c>
    </row>
    <row r="2894" spans="1:1" x14ac:dyDescent="0.35">
      <c r="A2894" t="s">
        <v>865</v>
      </c>
    </row>
    <row r="2896" spans="1:1" x14ac:dyDescent="0.35">
      <c r="A2896" t="s">
        <v>69</v>
      </c>
    </row>
    <row r="2897" spans="1:1" x14ac:dyDescent="0.35">
      <c r="A2897" t="s">
        <v>70</v>
      </c>
    </row>
    <row r="2898" spans="1:1" x14ac:dyDescent="0.35">
      <c r="A2898" t="s">
        <v>861</v>
      </c>
    </row>
    <row r="2899" spans="1:1" x14ac:dyDescent="0.35">
      <c r="A2899" t="s">
        <v>70</v>
      </c>
    </row>
    <row r="2900" spans="1:1" x14ac:dyDescent="0.35">
      <c r="A2900" t="s">
        <v>866</v>
      </c>
    </row>
    <row r="2901" spans="1:1" x14ac:dyDescent="0.35">
      <c r="A2901" t="s">
        <v>867</v>
      </c>
    </row>
    <row r="2902" spans="1:1" x14ac:dyDescent="0.35">
      <c r="A2902" t="s">
        <v>70</v>
      </c>
    </row>
    <row r="2903" spans="1:1" x14ac:dyDescent="0.35">
      <c r="A2903" t="s">
        <v>868</v>
      </c>
    </row>
    <row r="2904" spans="1:1" x14ac:dyDescent="0.35">
      <c r="A2904" t="s">
        <v>869</v>
      </c>
    </row>
    <row r="2905" spans="1:1" x14ac:dyDescent="0.35">
      <c r="A2905" t="s">
        <v>69</v>
      </c>
    </row>
    <row r="2906" spans="1:1" x14ac:dyDescent="0.35">
      <c r="A2906" t="s">
        <v>870</v>
      </c>
    </row>
    <row r="2908" spans="1:1" x14ac:dyDescent="0.35">
      <c r="A2908" t="s">
        <v>69</v>
      </c>
    </row>
    <row r="2909" spans="1:1" x14ac:dyDescent="0.35">
      <c r="A2909" t="s">
        <v>70</v>
      </c>
    </row>
    <row r="2910" spans="1:1" x14ac:dyDescent="0.35">
      <c r="A2910" t="s">
        <v>871</v>
      </c>
    </row>
    <row r="2911" spans="1:1" x14ac:dyDescent="0.35">
      <c r="A2911" t="s">
        <v>70</v>
      </c>
    </row>
    <row r="2912" spans="1:1" x14ac:dyDescent="0.35">
      <c r="A2912" t="s">
        <v>872</v>
      </c>
    </row>
    <row r="2913" spans="1:1" x14ac:dyDescent="0.35">
      <c r="A2913" t="s">
        <v>873</v>
      </c>
    </row>
    <row r="2914" spans="1:1" x14ac:dyDescent="0.35">
      <c r="A2914" t="s">
        <v>70</v>
      </c>
    </row>
    <row r="2915" spans="1:1" x14ac:dyDescent="0.35">
      <c r="A2915" t="s">
        <v>69</v>
      </c>
    </row>
    <row r="2916" spans="1:1" x14ac:dyDescent="0.35">
      <c r="A2916" t="s">
        <v>874</v>
      </c>
    </row>
    <row r="2917" spans="1:1" x14ac:dyDescent="0.35">
      <c r="A2917" t="s">
        <v>875</v>
      </c>
    </row>
    <row r="2919" spans="1:1" x14ac:dyDescent="0.35">
      <c r="A2919" t="s">
        <v>69</v>
      </c>
    </row>
    <row r="2920" spans="1:1" x14ac:dyDescent="0.35">
      <c r="A2920" t="s">
        <v>70</v>
      </c>
    </row>
    <row r="2921" spans="1:1" x14ac:dyDescent="0.35">
      <c r="A2921" t="s">
        <v>882</v>
      </c>
    </row>
    <row r="2922" spans="1:1" x14ac:dyDescent="0.35">
      <c r="A2922" t="s">
        <v>70</v>
      </c>
    </row>
    <row r="2923" spans="1:1" x14ac:dyDescent="0.35">
      <c r="A2923" t="s">
        <v>2329</v>
      </c>
    </row>
    <row r="2924" spans="1:1" x14ac:dyDescent="0.35">
      <c r="A2924" t="s">
        <v>70</v>
      </c>
    </row>
    <row r="2925" spans="1:1" x14ac:dyDescent="0.35">
      <c r="A2925" t="s">
        <v>884</v>
      </c>
    </row>
    <row r="2926" spans="1:1" x14ac:dyDescent="0.35">
      <c r="A2926" t="s">
        <v>2330</v>
      </c>
    </row>
    <row r="2927" spans="1:1" x14ac:dyDescent="0.35">
      <c r="A2927" t="s">
        <v>70</v>
      </c>
    </row>
    <row r="2928" spans="1:1" x14ac:dyDescent="0.35">
      <c r="A2928" t="s">
        <v>69</v>
      </c>
    </row>
    <row r="2929" spans="1:1" x14ac:dyDescent="0.35">
      <c r="A2929" t="s">
        <v>886</v>
      </c>
    </row>
    <row r="2930" spans="1:1" x14ac:dyDescent="0.35">
      <c r="A2930" t="s">
        <v>2331</v>
      </c>
    </row>
    <row r="2931" spans="1:1" x14ac:dyDescent="0.35">
      <c r="A2931" t="s">
        <v>2332</v>
      </c>
    </row>
    <row r="2932" spans="1:1" x14ac:dyDescent="0.35">
      <c r="A2932" t="s">
        <v>2333</v>
      </c>
    </row>
    <row r="2933" spans="1:1" x14ac:dyDescent="0.35">
      <c r="A2933" t="s">
        <v>2334</v>
      </c>
    </row>
    <row r="2935" spans="1:1" x14ac:dyDescent="0.35">
      <c r="A2935" t="s">
        <v>69</v>
      </c>
    </row>
    <row r="2936" spans="1:1" x14ac:dyDescent="0.35">
      <c r="A2936" t="s">
        <v>70</v>
      </c>
    </row>
    <row r="2937" spans="1:1" x14ac:dyDescent="0.35">
      <c r="A2937" t="s">
        <v>887</v>
      </c>
    </row>
    <row r="2938" spans="1:1" x14ac:dyDescent="0.35">
      <c r="A2938" t="s">
        <v>70</v>
      </c>
    </row>
    <row r="2939" spans="1:1" x14ac:dyDescent="0.35">
      <c r="A2939" t="s">
        <v>2335</v>
      </c>
    </row>
    <row r="2940" spans="1:1" x14ac:dyDescent="0.35">
      <c r="A2940" t="s">
        <v>70</v>
      </c>
    </row>
    <row r="2941" spans="1:1" x14ac:dyDescent="0.35">
      <c r="A2941" t="s">
        <v>889</v>
      </c>
    </row>
    <row r="2942" spans="1:1" x14ac:dyDescent="0.35">
      <c r="A2942" t="s">
        <v>2336</v>
      </c>
    </row>
    <row r="2943" spans="1:1" x14ac:dyDescent="0.35">
      <c r="A2943" t="s">
        <v>70</v>
      </c>
    </row>
    <row r="2944" spans="1:1" x14ac:dyDescent="0.35">
      <c r="A2944" t="s">
        <v>69</v>
      </c>
    </row>
    <row r="2945" spans="1:1" x14ac:dyDescent="0.35">
      <c r="A2945" t="s">
        <v>891</v>
      </c>
    </row>
    <row r="2947" spans="1:1" x14ac:dyDescent="0.35">
      <c r="A2947" t="s">
        <v>69</v>
      </c>
    </row>
    <row r="2948" spans="1:1" x14ac:dyDescent="0.35">
      <c r="A2948" t="s">
        <v>70</v>
      </c>
    </row>
    <row r="2949" spans="1:1" x14ac:dyDescent="0.35">
      <c r="A2949" t="s">
        <v>892</v>
      </c>
    </row>
    <row r="2950" spans="1:1" x14ac:dyDescent="0.35">
      <c r="A2950" t="s">
        <v>70</v>
      </c>
    </row>
    <row r="2951" spans="1:1" x14ac:dyDescent="0.35">
      <c r="A2951" t="s">
        <v>2337</v>
      </c>
    </row>
    <row r="2952" spans="1:1" x14ac:dyDescent="0.35">
      <c r="A2952" t="s">
        <v>70</v>
      </c>
    </row>
    <row r="2953" spans="1:1" x14ac:dyDescent="0.35">
      <c r="A2953" t="s">
        <v>894</v>
      </c>
    </row>
    <row r="2954" spans="1:1" x14ac:dyDescent="0.35">
      <c r="A2954" t="s">
        <v>2338</v>
      </c>
    </row>
    <row r="2955" spans="1:1" x14ac:dyDescent="0.35">
      <c r="A2955" t="s">
        <v>70</v>
      </c>
    </row>
    <row r="2956" spans="1:1" x14ac:dyDescent="0.35">
      <c r="A2956" t="s">
        <v>69</v>
      </c>
    </row>
    <row r="2957" spans="1:1" x14ac:dyDescent="0.35">
      <c r="A2957" t="s">
        <v>896</v>
      </c>
    </row>
    <row r="2958" spans="1:1" x14ac:dyDescent="0.35">
      <c r="A2958" t="s">
        <v>2339</v>
      </c>
    </row>
    <row r="2959" spans="1:1" x14ac:dyDescent="0.35">
      <c r="A2959" t="s">
        <v>2340</v>
      </c>
    </row>
    <row r="2960" spans="1:1" x14ac:dyDescent="0.35">
      <c r="A2960" t="s">
        <v>2341</v>
      </c>
    </row>
    <row r="2961" spans="1:1" x14ac:dyDescent="0.35">
      <c r="A2961" t="s">
        <v>2342</v>
      </c>
    </row>
    <row r="2963" spans="1:1" x14ac:dyDescent="0.35">
      <c r="A2963" t="s">
        <v>69</v>
      </c>
    </row>
    <row r="2964" spans="1:1" x14ac:dyDescent="0.35">
      <c r="A2964" t="s">
        <v>70</v>
      </c>
    </row>
    <row r="2965" spans="1:1" x14ac:dyDescent="0.35">
      <c r="A2965" t="s">
        <v>897</v>
      </c>
    </row>
    <row r="2966" spans="1:1" x14ac:dyDescent="0.35">
      <c r="A2966" t="s">
        <v>70</v>
      </c>
    </row>
    <row r="2967" spans="1:1" x14ac:dyDescent="0.35">
      <c r="A2967" t="s">
        <v>2343</v>
      </c>
    </row>
    <row r="2968" spans="1:1" x14ac:dyDescent="0.35">
      <c r="A2968" t="s">
        <v>70</v>
      </c>
    </row>
    <row r="2969" spans="1:1" x14ac:dyDescent="0.35">
      <c r="A2969" t="s">
        <v>899</v>
      </c>
    </row>
    <row r="2970" spans="1:1" x14ac:dyDescent="0.35">
      <c r="A2970" t="s">
        <v>2344</v>
      </c>
    </row>
    <row r="2971" spans="1:1" x14ac:dyDescent="0.35">
      <c r="A2971" t="s">
        <v>70</v>
      </c>
    </row>
    <row r="2972" spans="1:1" x14ac:dyDescent="0.35">
      <c r="A2972" t="s">
        <v>69</v>
      </c>
    </row>
    <row r="2973" spans="1:1" x14ac:dyDescent="0.35">
      <c r="A2973" t="s">
        <v>901</v>
      </c>
    </row>
    <row r="2974" spans="1:1" x14ac:dyDescent="0.35">
      <c r="A2974" t="s">
        <v>2345</v>
      </c>
    </row>
    <row r="2975" spans="1:1" x14ac:dyDescent="0.35">
      <c r="A2975" t="s">
        <v>2346</v>
      </c>
    </row>
    <row r="2976" spans="1:1" x14ac:dyDescent="0.35">
      <c r="A2976" t="s">
        <v>2347</v>
      </c>
    </row>
    <row r="2977" spans="1:1" x14ac:dyDescent="0.35">
      <c r="A2977" t="s">
        <v>2348</v>
      </c>
    </row>
    <row r="2978" spans="1:1" x14ac:dyDescent="0.35">
      <c r="A2978" t="s">
        <v>2349</v>
      </c>
    </row>
    <row r="2980" spans="1:1" x14ac:dyDescent="0.35">
      <c r="A2980" t="s">
        <v>69</v>
      </c>
    </row>
    <row r="2981" spans="1:1" x14ac:dyDescent="0.35">
      <c r="A2981" t="s">
        <v>70</v>
      </c>
    </row>
    <row r="2982" spans="1:1" x14ac:dyDescent="0.35">
      <c r="A2982" t="s">
        <v>902</v>
      </c>
    </row>
    <row r="2983" spans="1:1" x14ac:dyDescent="0.35">
      <c r="A2983" t="s">
        <v>70</v>
      </c>
    </row>
    <row r="2984" spans="1:1" x14ac:dyDescent="0.35">
      <c r="A2984" t="s">
        <v>903</v>
      </c>
    </row>
    <row r="2985" spans="1:1" x14ac:dyDescent="0.35">
      <c r="A2985" t="s">
        <v>70</v>
      </c>
    </row>
    <row r="2986" spans="1:1" x14ac:dyDescent="0.35">
      <c r="A2986" t="s">
        <v>904</v>
      </c>
    </row>
    <row r="2987" spans="1:1" x14ac:dyDescent="0.35">
      <c r="A2987" t="s">
        <v>905</v>
      </c>
    </row>
    <row r="2988" spans="1:1" x14ac:dyDescent="0.35">
      <c r="A2988" t="s">
        <v>70</v>
      </c>
    </row>
    <row r="2989" spans="1:1" x14ac:dyDescent="0.35">
      <c r="A2989" t="s">
        <v>69</v>
      </c>
    </row>
    <row r="2990" spans="1:1" x14ac:dyDescent="0.35">
      <c r="A2990" t="s">
        <v>906</v>
      </c>
    </row>
    <row r="2991" spans="1:1" x14ac:dyDescent="0.35">
      <c r="A2991" t="s">
        <v>2350</v>
      </c>
    </row>
    <row r="2992" spans="1:1" x14ac:dyDescent="0.35">
      <c r="A2992" t="s">
        <v>2351</v>
      </c>
    </row>
    <row r="2993" spans="1:1" x14ac:dyDescent="0.35">
      <c r="A2993" t="s">
        <v>2352</v>
      </c>
    </row>
    <row r="2994" spans="1:1" x14ac:dyDescent="0.35">
      <c r="A2994" t="s">
        <v>2353</v>
      </c>
    </row>
    <row r="2996" spans="1:1" x14ac:dyDescent="0.35">
      <c r="A2996" t="s">
        <v>69</v>
      </c>
    </row>
    <row r="2997" spans="1:1" x14ac:dyDescent="0.35">
      <c r="A2997" t="s">
        <v>70</v>
      </c>
    </row>
    <row r="2998" spans="1:1" x14ac:dyDescent="0.35">
      <c r="A2998" t="s">
        <v>907</v>
      </c>
    </row>
    <row r="2999" spans="1:1" x14ac:dyDescent="0.35">
      <c r="A2999" t="s">
        <v>70</v>
      </c>
    </row>
    <row r="3000" spans="1:1" x14ac:dyDescent="0.35">
      <c r="A3000" t="s">
        <v>908</v>
      </c>
    </row>
    <row r="3001" spans="1:1" x14ac:dyDescent="0.35">
      <c r="A3001" t="s">
        <v>70</v>
      </c>
    </row>
    <row r="3002" spans="1:1" x14ac:dyDescent="0.35">
      <c r="A3002" t="s">
        <v>909</v>
      </c>
    </row>
    <row r="3003" spans="1:1" x14ac:dyDescent="0.35">
      <c r="A3003" t="s">
        <v>910</v>
      </c>
    </row>
    <row r="3004" spans="1:1" x14ac:dyDescent="0.35">
      <c r="A3004" t="s">
        <v>70</v>
      </c>
    </row>
    <row r="3005" spans="1:1" x14ac:dyDescent="0.35">
      <c r="A3005" t="s">
        <v>69</v>
      </c>
    </row>
    <row r="3006" spans="1:1" x14ac:dyDescent="0.35">
      <c r="A3006" t="s">
        <v>911</v>
      </c>
    </row>
    <row r="3007" spans="1:1" x14ac:dyDescent="0.35">
      <c r="A3007" t="s">
        <v>2354</v>
      </c>
    </row>
    <row r="3008" spans="1:1" x14ac:dyDescent="0.35">
      <c r="A3008" t="s">
        <v>2355</v>
      </c>
    </row>
    <row r="3010" spans="1:1" x14ac:dyDescent="0.35">
      <c r="A3010" t="s">
        <v>69</v>
      </c>
    </row>
    <row r="3011" spans="1:1" x14ac:dyDescent="0.35">
      <c r="A3011" t="s">
        <v>70</v>
      </c>
    </row>
    <row r="3012" spans="1:1" x14ac:dyDescent="0.35">
      <c r="A3012" t="s">
        <v>2356</v>
      </c>
    </row>
    <row r="3013" spans="1:1" x14ac:dyDescent="0.35">
      <c r="A3013" t="s">
        <v>70</v>
      </c>
    </row>
    <row r="3014" spans="1:1" x14ac:dyDescent="0.35">
      <c r="A3014" t="s">
        <v>2357</v>
      </c>
    </row>
    <row r="3015" spans="1:1" x14ac:dyDescent="0.35">
      <c r="A3015" t="s">
        <v>70</v>
      </c>
    </row>
    <row r="3016" spans="1:1" x14ac:dyDescent="0.35">
      <c r="A3016" t="s">
        <v>2358</v>
      </c>
    </row>
    <row r="3017" spans="1:1" x14ac:dyDescent="0.35">
      <c r="A3017" t="s">
        <v>2359</v>
      </c>
    </row>
    <row r="3018" spans="1:1" x14ac:dyDescent="0.35">
      <c r="A3018" t="s">
        <v>70</v>
      </c>
    </row>
    <row r="3019" spans="1:1" x14ac:dyDescent="0.35">
      <c r="A3019" t="s">
        <v>69</v>
      </c>
    </row>
    <row r="3020" spans="1:1" x14ac:dyDescent="0.35">
      <c r="A3020" t="s">
        <v>1082</v>
      </c>
    </row>
    <row r="3022" spans="1:1" x14ac:dyDescent="0.35">
      <c r="A3022" t="s">
        <v>912</v>
      </c>
    </row>
    <row r="3023" spans="1:1" x14ac:dyDescent="0.35">
      <c r="A3023" t="s">
        <v>70</v>
      </c>
    </row>
    <row r="3024" spans="1:1" x14ac:dyDescent="0.35">
      <c r="A3024" t="s">
        <v>913</v>
      </c>
    </row>
    <row r="3025" spans="1:1" x14ac:dyDescent="0.35">
      <c r="A3025" t="s">
        <v>70</v>
      </c>
    </row>
    <row r="3026" spans="1:1" x14ac:dyDescent="0.35">
      <c r="A3026" t="s">
        <v>914</v>
      </c>
    </row>
    <row r="3027" spans="1:1" x14ac:dyDescent="0.35">
      <c r="A3027" t="s">
        <v>70</v>
      </c>
    </row>
    <row r="3028" spans="1:1" x14ac:dyDescent="0.35">
      <c r="A3028" t="s">
        <v>915</v>
      </c>
    </row>
    <row r="3029" spans="1:1" x14ac:dyDescent="0.35">
      <c r="A3029" t="s">
        <v>916</v>
      </c>
    </row>
    <row r="3031" spans="1:1" x14ac:dyDescent="0.35">
      <c r="A3031" t="s">
        <v>912</v>
      </c>
    </row>
    <row r="3032" spans="1:1" x14ac:dyDescent="0.35">
      <c r="A3032" t="s">
        <v>70</v>
      </c>
    </row>
    <row r="3033" spans="1:1" x14ac:dyDescent="0.35">
      <c r="A3033" t="s">
        <v>2360</v>
      </c>
    </row>
    <row r="3034" spans="1:1" x14ac:dyDescent="0.35">
      <c r="A3034" t="s">
        <v>70</v>
      </c>
    </row>
    <row r="3035" spans="1:1" x14ac:dyDescent="0.35">
      <c r="A3035" t="s">
        <v>2361</v>
      </c>
    </row>
    <row r="3036" spans="1:1" x14ac:dyDescent="0.35">
      <c r="A3036" t="s">
        <v>70</v>
      </c>
    </row>
    <row r="3037" spans="1:1" x14ac:dyDescent="0.35">
      <c r="A3037" t="s">
        <v>915</v>
      </c>
    </row>
    <row r="3038" spans="1:1" x14ac:dyDescent="0.35">
      <c r="A3038" t="s">
        <v>2362</v>
      </c>
    </row>
    <row r="3040" spans="1:1" x14ac:dyDescent="0.35">
      <c r="A3040" t="s">
        <v>912</v>
      </c>
    </row>
    <row r="3041" spans="1:1" x14ac:dyDescent="0.35">
      <c r="A3041" t="s">
        <v>70</v>
      </c>
    </row>
    <row r="3042" spans="1:1" x14ac:dyDescent="0.35">
      <c r="A3042" t="s">
        <v>917</v>
      </c>
    </row>
    <row r="3043" spans="1:1" x14ac:dyDescent="0.35">
      <c r="A3043" t="s">
        <v>70</v>
      </c>
    </row>
    <row r="3044" spans="1:1" x14ac:dyDescent="0.35">
      <c r="A3044" t="s">
        <v>918</v>
      </c>
    </row>
    <row r="3045" spans="1:1" x14ac:dyDescent="0.35">
      <c r="A3045" t="s">
        <v>70</v>
      </c>
    </row>
    <row r="3046" spans="1:1" x14ac:dyDescent="0.35">
      <c r="A3046" t="s">
        <v>915</v>
      </c>
    </row>
    <row r="3047" spans="1:1" x14ac:dyDescent="0.35">
      <c r="A3047" t="s">
        <v>919</v>
      </c>
    </row>
    <row r="3049" spans="1:1" x14ac:dyDescent="0.35">
      <c r="A3049" t="s">
        <v>915</v>
      </c>
    </row>
    <row r="3050" spans="1:1" x14ac:dyDescent="0.35">
      <c r="A3050" t="s">
        <v>70</v>
      </c>
    </row>
    <row r="3051" spans="1:1" x14ac:dyDescent="0.35">
      <c r="A3051" t="s">
        <v>920</v>
      </c>
    </row>
    <row r="3052" spans="1:1" x14ac:dyDescent="0.35">
      <c r="A3052" t="s">
        <v>921</v>
      </c>
    </row>
    <row r="3053" spans="1:1" x14ac:dyDescent="0.35">
      <c r="A3053" t="s">
        <v>922</v>
      </c>
    </row>
    <row r="3054" spans="1:1" x14ac:dyDescent="0.35">
      <c r="A3054" t="s">
        <v>70</v>
      </c>
    </row>
    <row r="3055" spans="1:1" x14ac:dyDescent="0.35">
      <c r="A3055" t="s">
        <v>923</v>
      </c>
    </row>
    <row r="3056" spans="1:1" x14ac:dyDescent="0.35">
      <c r="A3056" t="s">
        <v>924</v>
      </c>
    </row>
    <row r="3057" spans="1:1" x14ac:dyDescent="0.35">
      <c r="A3057" t="s">
        <v>925</v>
      </c>
    </row>
    <row r="3058" spans="1:1" x14ac:dyDescent="0.35">
      <c r="A3058" t="s">
        <v>915</v>
      </c>
    </row>
    <row r="3059" spans="1:1" x14ac:dyDescent="0.35">
      <c r="A3059" t="s">
        <v>926</v>
      </c>
    </row>
    <row r="3060" spans="1:1" x14ac:dyDescent="0.35">
      <c r="A3060" t="s">
        <v>927</v>
      </c>
    </row>
    <row r="3061" spans="1:1" x14ac:dyDescent="0.35">
      <c r="A3061" t="s">
        <v>2363</v>
      </c>
    </row>
    <row r="3062" spans="1:1" x14ac:dyDescent="0.35">
      <c r="A3062" t="s">
        <v>2364</v>
      </c>
    </row>
    <row r="3063" spans="1:1" x14ac:dyDescent="0.35">
      <c r="A3063" t="s">
        <v>2365</v>
      </c>
    </row>
    <row r="3064" spans="1:1" x14ac:dyDescent="0.35">
      <c r="A3064" t="s">
        <v>2366</v>
      </c>
    </row>
    <row r="3065" spans="1:1" x14ac:dyDescent="0.35">
      <c r="A3065" t="s">
        <v>2367</v>
      </c>
    </row>
    <row r="3066" spans="1:1" x14ac:dyDescent="0.35">
      <c r="A3066" t="s">
        <v>2368</v>
      </c>
    </row>
    <row r="3067" spans="1:1" x14ac:dyDescent="0.35">
      <c r="A3067" t="s">
        <v>2369</v>
      </c>
    </row>
    <row r="3068" spans="1:1" x14ac:dyDescent="0.35">
      <c r="A3068" t="s">
        <v>2370</v>
      </c>
    </row>
    <row r="3069" spans="1:1" x14ac:dyDescent="0.35">
      <c r="A3069" t="s">
        <v>2371</v>
      </c>
    </row>
    <row r="3070" spans="1:1" x14ac:dyDescent="0.35">
      <c r="A3070" t="s">
        <v>2372</v>
      </c>
    </row>
    <row r="3071" spans="1:1" x14ac:dyDescent="0.35">
      <c r="A3071" t="s">
        <v>2373</v>
      </c>
    </row>
    <row r="3072" spans="1:1" x14ac:dyDescent="0.35">
      <c r="A3072" t="s">
        <v>2374</v>
      </c>
    </row>
    <row r="3073" spans="1:1" x14ac:dyDescent="0.35">
      <c r="A3073" t="s">
        <v>2375</v>
      </c>
    </row>
    <row r="3074" spans="1:1" x14ac:dyDescent="0.35">
      <c r="A3074" t="s">
        <v>2376</v>
      </c>
    </row>
    <row r="3075" spans="1:1" x14ac:dyDescent="0.35">
      <c r="A3075" t="s">
        <v>2377</v>
      </c>
    </row>
    <row r="3076" spans="1:1" x14ac:dyDescent="0.35">
      <c r="A3076" t="s">
        <v>2378</v>
      </c>
    </row>
    <row r="3077" spans="1:1" x14ac:dyDescent="0.35">
      <c r="A3077" t="s">
        <v>2379</v>
      </c>
    </row>
    <row r="3078" spans="1:1" x14ac:dyDescent="0.35">
      <c r="A3078" t="s">
        <v>2380</v>
      </c>
    </row>
    <row r="3079" spans="1:1" x14ac:dyDescent="0.35">
      <c r="A3079" t="s">
        <v>2381</v>
      </c>
    </row>
    <row r="3080" spans="1:1" x14ac:dyDescent="0.35">
      <c r="A3080" t="s">
        <v>2382</v>
      </c>
    </row>
    <row r="3081" spans="1:1" x14ac:dyDescent="0.35">
      <c r="A3081" t="s">
        <v>2383</v>
      </c>
    </row>
    <row r="3082" spans="1:1" x14ac:dyDescent="0.35">
      <c r="A3082" t="s">
        <v>2384</v>
      </c>
    </row>
    <row r="3083" spans="1:1" x14ac:dyDescent="0.35">
      <c r="A3083" t="s">
        <v>2385</v>
      </c>
    </row>
    <row r="3084" spans="1:1" x14ac:dyDescent="0.35">
      <c r="A3084" t="s">
        <v>2386</v>
      </c>
    </row>
    <row r="3085" spans="1:1" x14ac:dyDescent="0.35">
      <c r="A3085" t="s">
        <v>2387</v>
      </c>
    </row>
    <row r="3086" spans="1:1" x14ac:dyDescent="0.35">
      <c r="A3086" t="s">
        <v>2388</v>
      </c>
    </row>
    <row r="3087" spans="1:1" x14ac:dyDescent="0.35">
      <c r="A3087" t="s">
        <v>2389</v>
      </c>
    </row>
    <row r="3088" spans="1:1" x14ac:dyDescent="0.35">
      <c r="A3088" t="s">
        <v>2390</v>
      </c>
    </row>
    <row r="3089" spans="1:1" x14ac:dyDescent="0.35">
      <c r="A3089" t="s">
        <v>2391</v>
      </c>
    </row>
    <row r="3090" spans="1:1" x14ac:dyDescent="0.35">
      <c r="A3090" t="s">
        <v>2392</v>
      </c>
    </row>
    <row r="3091" spans="1:1" x14ac:dyDescent="0.35">
      <c r="A3091" t="s">
        <v>2393</v>
      </c>
    </row>
    <row r="3092" spans="1:1" x14ac:dyDescent="0.35">
      <c r="A3092" t="s">
        <v>2394</v>
      </c>
    </row>
    <row r="3093" spans="1:1" x14ac:dyDescent="0.35">
      <c r="A3093" t="s">
        <v>2395</v>
      </c>
    </row>
    <row r="3094" spans="1:1" x14ac:dyDescent="0.35">
      <c r="A3094" t="s">
        <v>2396</v>
      </c>
    </row>
    <row r="3095" spans="1:1" x14ac:dyDescent="0.35">
      <c r="A3095" t="s">
        <v>2397</v>
      </c>
    </row>
    <row r="3096" spans="1:1" x14ac:dyDescent="0.35">
      <c r="A3096" t="s">
        <v>2398</v>
      </c>
    </row>
    <row r="3097" spans="1:1" x14ac:dyDescent="0.35">
      <c r="A3097" t="s">
        <v>2399</v>
      </c>
    </row>
    <row r="3098" spans="1:1" x14ac:dyDescent="0.35">
      <c r="A3098" t="s">
        <v>2400</v>
      </c>
    </row>
    <row r="3099" spans="1:1" x14ac:dyDescent="0.35">
      <c r="A3099" t="s">
        <v>2401</v>
      </c>
    </row>
    <row r="3100" spans="1:1" x14ac:dyDescent="0.35">
      <c r="A3100" t="s">
        <v>2402</v>
      </c>
    </row>
    <row r="3101" spans="1:1" x14ac:dyDescent="0.35">
      <c r="A3101" t="s">
        <v>2403</v>
      </c>
    </row>
    <row r="3102" spans="1:1" x14ac:dyDescent="0.35">
      <c r="A3102" t="s">
        <v>2404</v>
      </c>
    </row>
    <row r="3103" spans="1:1" x14ac:dyDescent="0.35">
      <c r="A3103" t="s">
        <v>2405</v>
      </c>
    </row>
    <row r="3104" spans="1:1" x14ac:dyDescent="0.35">
      <c r="A3104" t="s">
        <v>2406</v>
      </c>
    </row>
    <row r="3105" spans="1:1" x14ac:dyDescent="0.35">
      <c r="A3105" t="s">
        <v>2407</v>
      </c>
    </row>
    <row r="3106" spans="1:1" x14ac:dyDescent="0.35">
      <c r="A3106" t="s">
        <v>2408</v>
      </c>
    </row>
    <row r="3107" spans="1:1" x14ac:dyDescent="0.35">
      <c r="A3107" t="s">
        <v>2409</v>
      </c>
    </row>
    <row r="3108" spans="1:1" x14ac:dyDescent="0.35">
      <c r="A3108" t="s">
        <v>2410</v>
      </c>
    </row>
    <row r="3109" spans="1:1" x14ac:dyDescent="0.35">
      <c r="A3109" t="s">
        <v>2411</v>
      </c>
    </row>
    <row r="3110" spans="1:1" x14ac:dyDescent="0.35">
      <c r="A3110" t="s">
        <v>2412</v>
      </c>
    </row>
    <row r="3111" spans="1:1" x14ac:dyDescent="0.35">
      <c r="A3111" t="s">
        <v>2413</v>
      </c>
    </row>
    <row r="3112" spans="1:1" x14ac:dyDescent="0.35">
      <c r="A3112" t="s">
        <v>2414</v>
      </c>
    </row>
    <row r="3113" spans="1:1" x14ac:dyDescent="0.35">
      <c r="A3113" t="s">
        <v>2415</v>
      </c>
    </row>
    <row r="3114" spans="1:1" x14ac:dyDescent="0.35">
      <c r="A3114" t="s">
        <v>2416</v>
      </c>
    </row>
    <row r="3115" spans="1:1" x14ac:dyDescent="0.35">
      <c r="A3115" t="s">
        <v>2417</v>
      </c>
    </row>
    <row r="3116" spans="1:1" x14ac:dyDescent="0.35">
      <c r="A3116" t="s">
        <v>2418</v>
      </c>
    </row>
    <row r="3117" spans="1:1" x14ac:dyDescent="0.35">
      <c r="A3117" t="s">
        <v>2419</v>
      </c>
    </row>
    <row r="3118" spans="1:1" x14ac:dyDescent="0.35">
      <c r="A3118" t="s">
        <v>2420</v>
      </c>
    </row>
    <row r="3119" spans="1:1" x14ac:dyDescent="0.35">
      <c r="A3119" t="s">
        <v>2421</v>
      </c>
    </row>
    <row r="3120" spans="1:1" x14ac:dyDescent="0.35">
      <c r="A3120" t="s">
        <v>2422</v>
      </c>
    </row>
    <row r="3121" spans="1:1" x14ac:dyDescent="0.35">
      <c r="A3121" t="s">
        <v>2423</v>
      </c>
    </row>
    <row r="3122" spans="1:1" x14ac:dyDescent="0.35">
      <c r="A3122" t="s">
        <v>2424</v>
      </c>
    </row>
    <row r="3123" spans="1:1" x14ac:dyDescent="0.35">
      <c r="A3123" t="s">
        <v>2425</v>
      </c>
    </row>
    <row r="3124" spans="1:1" x14ac:dyDescent="0.35">
      <c r="A3124" t="s">
        <v>2426</v>
      </c>
    </row>
    <row r="3125" spans="1:1" x14ac:dyDescent="0.35">
      <c r="A3125" t="s">
        <v>2427</v>
      </c>
    </row>
    <row r="3126" spans="1:1" x14ac:dyDescent="0.35">
      <c r="A3126" t="s">
        <v>2428</v>
      </c>
    </row>
    <row r="3127" spans="1:1" x14ac:dyDescent="0.35">
      <c r="A3127" t="s">
        <v>2429</v>
      </c>
    </row>
    <row r="3128" spans="1:1" x14ac:dyDescent="0.35">
      <c r="A3128" t="s">
        <v>2430</v>
      </c>
    </row>
    <row r="3129" spans="1:1" x14ac:dyDescent="0.35">
      <c r="A3129" t="s">
        <v>2431</v>
      </c>
    </row>
    <row r="3130" spans="1:1" x14ac:dyDescent="0.35">
      <c r="A3130" t="s">
        <v>2432</v>
      </c>
    </row>
    <row r="3131" spans="1:1" x14ac:dyDescent="0.35">
      <c r="A3131" t="s">
        <v>2433</v>
      </c>
    </row>
    <row r="3132" spans="1:1" x14ac:dyDescent="0.35">
      <c r="A3132" t="s">
        <v>2434</v>
      </c>
    </row>
    <row r="3133" spans="1:1" x14ac:dyDescent="0.35">
      <c r="A3133" t="s">
        <v>2435</v>
      </c>
    </row>
    <row r="3134" spans="1:1" x14ac:dyDescent="0.35">
      <c r="A3134" t="s">
        <v>2436</v>
      </c>
    </row>
    <row r="3135" spans="1:1" x14ac:dyDescent="0.35">
      <c r="A3135" t="s">
        <v>2437</v>
      </c>
    </row>
    <row r="3136" spans="1:1" x14ac:dyDescent="0.35">
      <c r="A3136" t="s">
        <v>2438</v>
      </c>
    </row>
    <row r="3137" spans="1:1" x14ac:dyDescent="0.35">
      <c r="A3137" t="s">
        <v>2439</v>
      </c>
    </row>
    <row r="3138" spans="1:1" x14ac:dyDescent="0.35">
      <c r="A3138" t="s">
        <v>2440</v>
      </c>
    </row>
    <row r="3139" spans="1:1" x14ac:dyDescent="0.35">
      <c r="A3139" t="s">
        <v>2441</v>
      </c>
    </row>
    <row r="3140" spans="1:1" x14ac:dyDescent="0.35">
      <c r="A3140" t="s">
        <v>2442</v>
      </c>
    </row>
    <row r="3141" spans="1:1" x14ac:dyDescent="0.35">
      <c r="A3141" t="s">
        <v>2443</v>
      </c>
    </row>
    <row r="3142" spans="1:1" x14ac:dyDescent="0.35">
      <c r="A3142" t="s">
        <v>2444</v>
      </c>
    </row>
    <row r="3143" spans="1:1" x14ac:dyDescent="0.35">
      <c r="A3143" t="s">
        <v>2445</v>
      </c>
    </row>
    <row r="3144" spans="1:1" x14ac:dyDescent="0.35">
      <c r="A3144" t="s">
        <v>2446</v>
      </c>
    </row>
    <row r="3145" spans="1:1" x14ac:dyDescent="0.35">
      <c r="A3145" t="s">
        <v>2447</v>
      </c>
    </row>
    <row r="3146" spans="1:1" x14ac:dyDescent="0.35">
      <c r="A3146" t="s">
        <v>2448</v>
      </c>
    </row>
    <row r="3147" spans="1:1" x14ac:dyDescent="0.35">
      <c r="A3147" t="s">
        <v>2449</v>
      </c>
    </row>
    <row r="3148" spans="1:1" x14ac:dyDescent="0.35">
      <c r="A3148" t="s">
        <v>2450</v>
      </c>
    </row>
    <row r="3149" spans="1:1" x14ac:dyDescent="0.35">
      <c r="A3149" t="s">
        <v>2451</v>
      </c>
    </row>
    <row r="3150" spans="1:1" x14ac:dyDescent="0.35">
      <c r="A3150" t="s">
        <v>2452</v>
      </c>
    </row>
    <row r="3151" spans="1:1" x14ac:dyDescent="0.35">
      <c r="A3151" t="s">
        <v>2453</v>
      </c>
    </row>
    <row r="3152" spans="1:1" x14ac:dyDescent="0.35">
      <c r="A3152" t="s">
        <v>2454</v>
      </c>
    </row>
    <row r="3153" spans="1:1" x14ac:dyDescent="0.35">
      <c r="A3153" t="s">
        <v>2455</v>
      </c>
    </row>
    <row r="3154" spans="1:1" x14ac:dyDescent="0.35">
      <c r="A3154" t="s">
        <v>2456</v>
      </c>
    </row>
    <row r="3155" spans="1:1" x14ac:dyDescent="0.35">
      <c r="A3155" t="s">
        <v>2457</v>
      </c>
    </row>
    <row r="3156" spans="1:1" x14ac:dyDescent="0.35">
      <c r="A3156" t="s">
        <v>2458</v>
      </c>
    </row>
    <row r="3157" spans="1:1" x14ac:dyDescent="0.35">
      <c r="A3157" t="s">
        <v>2459</v>
      </c>
    </row>
    <row r="3158" spans="1:1" x14ac:dyDescent="0.35">
      <c r="A3158" t="s">
        <v>2460</v>
      </c>
    </row>
    <row r="3159" spans="1:1" x14ac:dyDescent="0.35">
      <c r="A3159" t="s">
        <v>2461</v>
      </c>
    </row>
    <row r="3160" spans="1:1" x14ac:dyDescent="0.35">
      <c r="A3160" t="s">
        <v>2462</v>
      </c>
    </row>
    <row r="3161" spans="1:1" x14ac:dyDescent="0.35">
      <c r="A3161" t="s">
        <v>2463</v>
      </c>
    </row>
    <row r="3162" spans="1:1" x14ac:dyDescent="0.35">
      <c r="A3162" t="s">
        <v>2464</v>
      </c>
    </row>
    <row r="3163" spans="1:1" x14ac:dyDescent="0.35">
      <c r="A3163" t="s">
        <v>2465</v>
      </c>
    </row>
    <row r="3164" spans="1:1" x14ac:dyDescent="0.35">
      <c r="A3164" t="s">
        <v>2466</v>
      </c>
    </row>
    <row r="3165" spans="1:1" x14ac:dyDescent="0.35">
      <c r="A3165" t="s">
        <v>2467</v>
      </c>
    </row>
    <row r="3166" spans="1:1" x14ac:dyDescent="0.35">
      <c r="A3166" t="s">
        <v>2468</v>
      </c>
    </row>
    <row r="3167" spans="1:1" x14ac:dyDescent="0.35">
      <c r="A3167" t="s">
        <v>2469</v>
      </c>
    </row>
    <row r="3168" spans="1:1" x14ac:dyDescent="0.35">
      <c r="A3168" t="s">
        <v>2470</v>
      </c>
    </row>
    <row r="3169" spans="1:1" x14ac:dyDescent="0.35">
      <c r="A3169" t="s">
        <v>2471</v>
      </c>
    </row>
    <row r="3170" spans="1:1" x14ac:dyDescent="0.35">
      <c r="A3170" t="s">
        <v>2472</v>
      </c>
    </row>
    <row r="3171" spans="1:1" x14ac:dyDescent="0.35">
      <c r="A3171" t="s">
        <v>2473</v>
      </c>
    </row>
    <row r="3172" spans="1:1" x14ac:dyDescent="0.35">
      <c r="A3172" t="s">
        <v>2474</v>
      </c>
    </row>
    <row r="3173" spans="1:1" x14ac:dyDescent="0.35">
      <c r="A3173" t="s">
        <v>2475</v>
      </c>
    </row>
    <row r="3174" spans="1:1" x14ac:dyDescent="0.35">
      <c r="A3174" t="s">
        <v>2476</v>
      </c>
    </row>
    <row r="3175" spans="1:1" x14ac:dyDescent="0.35">
      <c r="A3175" t="s">
        <v>2477</v>
      </c>
    </row>
    <row r="3176" spans="1:1" x14ac:dyDescent="0.35">
      <c r="A3176" t="s">
        <v>2478</v>
      </c>
    </row>
    <row r="3177" spans="1:1" x14ac:dyDescent="0.35">
      <c r="A3177" t="s">
        <v>2479</v>
      </c>
    </row>
    <row r="3178" spans="1:1" x14ac:dyDescent="0.35">
      <c r="A3178" t="s">
        <v>2480</v>
      </c>
    </row>
    <row r="3179" spans="1:1" x14ac:dyDescent="0.35">
      <c r="A3179" t="s">
        <v>2481</v>
      </c>
    </row>
    <row r="3180" spans="1:1" x14ac:dyDescent="0.35">
      <c r="A3180" t="s">
        <v>2482</v>
      </c>
    </row>
    <row r="3181" spans="1:1" x14ac:dyDescent="0.35">
      <c r="A3181" t="s">
        <v>2483</v>
      </c>
    </row>
    <row r="3182" spans="1:1" x14ac:dyDescent="0.35">
      <c r="A3182" t="s">
        <v>2484</v>
      </c>
    </row>
    <row r="3183" spans="1:1" x14ac:dyDescent="0.35">
      <c r="A3183" t="s">
        <v>2485</v>
      </c>
    </row>
    <row r="3184" spans="1:1" x14ac:dyDescent="0.35">
      <c r="A3184" t="s">
        <v>2486</v>
      </c>
    </row>
    <row r="3185" spans="1:1" x14ac:dyDescent="0.35">
      <c r="A3185" t="s">
        <v>2487</v>
      </c>
    </row>
    <row r="3186" spans="1:1" x14ac:dyDescent="0.35">
      <c r="A3186" t="s">
        <v>2488</v>
      </c>
    </row>
    <row r="3187" spans="1:1" x14ac:dyDescent="0.35">
      <c r="A3187" t="s">
        <v>2489</v>
      </c>
    </row>
    <row r="3188" spans="1:1" x14ac:dyDescent="0.35">
      <c r="A3188" t="s">
        <v>2490</v>
      </c>
    </row>
    <row r="3189" spans="1:1" x14ac:dyDescent="0.35">
      <c r="A3189" t="s">
        <v>2491</v>
      </c>
    </row>
    <row r="3190" spans="1:1" x14ac:dyDescent="0.35">
      <c r="A3190" t="s">
        <v>2492</v>
      </c>
    </row>
    <row r="3191" spans="1:1" x14ac:dyDescent="0.35">
      <c r="A3191" t="s">
        <v>2493</v>
      </c>
    </row>
    <row r="3192" spans="1:1" x14ac:dyDescent="0.35">
      <c r="A3192" t="s">
        <v>2494</v>
      </c>
    </row>
    <row r="3193" spans="1:1" x14ac:dyDescent="0.35">
      <c r="A3193" t="s">
        <v>2495</v>
      </c>
    </row>
    <row r="3194" spans="1:1" x14ac:dyDescent="0.35">
      <c r="A3194" t="s">
        <v>2496</v>
      </c>
    </row>
    <row r="3195" spans="1:1" x14ac:dyDescent="0.35">
      <c r="A3195" t="s">
        <v>2497</v>
      </c>
    </row>
    <row r="3196" spans="1:1" x14ac:dyDescent="0.35">
      <c r="A3196" t="s">
        <v>2498</v>
      </c>
    </row>
    <row r="3197" spans="1:1" x14ac:dyDescent="0.35">
      <c r="A3197" t="s">
        <v>2499</v>
      </c>
    </row>
    <row r="3198" spans="1:1" x14ac:dyDescent="0.35">
      <c r="A3198" t="s">
        <v>2500</v>
      </c>
    </row>
    <row r="3199" spans="1:1" x14ac:dyDescent="0.35">
      <c r="A3199" t="s">
        <v>2501</v>
      </c>
    </row>
    <row r="3200" spans="1:1" x14ac:dyDescent="0.35">
      <c r="A3200" t="s">
        <v>2502</v>
      </c>
    </row>
    <row r="3201" spans="1:1" x14ac:dyDescent="0.35">
      <c r="A3201" t="s">
        <v>2503</v>
      </c>
    </row>
    <row r="3202" spans="1:1" x14ac:dyDescent="0.35">
      <c r="A3202" t="s">
        <v>2504</v>
      </c>
    </row>
    <row r="3203" spans="1:1" x14ac:dyDescent="0.35">
      <c r="A3203" t="s">
        <v>2505</v>
      </c>
    </row>
    <row r="3204" spans="1:1" x14ac:dyDescent="0.35">
      <c r="A3204" t="s">
        <v>2506</v>
      </c>
    </row>
    <row r="3205" spans="1:1" x14ac:dyDescent="0.35">
      <c r="A3205" t="s">
        <v>2507</v>
      </c>
    </row>
    <row r="3206" spans="1:1" x14ac:dyDescent="0.35">
      <c r="A3206" t="s">
        <v>2508</v>
      </c>
    </row>
    <row r="3207" spans="1:1" x14ac:dyDescent="0.35">
      <c r="A3207" t="s">
        <v>2509</v>
      </c>
    </row>
    <row r="3208" spans="1:1" x14ac:dyDescent="0.35">
      <c r="A3208" t="s">
        <v>2510</v>
      </c>
    </row>
    <row r="3209" spans="1:1" x14ac:dyDescent="0.35">
      <c r="A3209" t="s">
        <v>2511</v>
      </c>
    </row>
    <row r="3210" spans="1:1" x14ac:dyDescent="0.35">
      <c r="A3210" t="s">
        <v>2512</v>
      </c>
    </row>
    <row r="3211" spans="1:1" x14ac:dyDescent="0.35">
      <c r="A3211" t="s">
        <v>2513</v>
      </c>
    </row>
    <row r="3212" spans="1:1" x14ac:dyDescent="0.35">
      <c r="A3212" t="s">
        <v>2514</v>
      </c>
    </row>
    <row r="3213" spans="1:1" x14ac:dyDescent="0.35">
      <c r="A3213" t="s">
        <v>2515</v>
      </c>
    </row>
    <row r="3214" spans="1:1" x14ac:dyDescent="0.35">
      <c r="A3214" t="s">
        <v>2516</v>
      </c>
    </row>
    <row r="3215" spans="1:1" x14ac:dyDescent="0.35">
      <c r="A3215" t="s">
        <v>2517</v>
      </c>
    </row>
    <row r="3216" spans="1:1" x14ac:dyDescent="0.35">
      <c r="A3216" t="s">
        <v>2518</v>
      </c>
    </row>
    <row r="3217" spans="1:1" x14ac:dyDescent="0.35">
      <c r="A3217" t="s">
        <v>2519</v>
      </c>
    </row>
    <row r="3218" spans="1:1" x14ac:dyDescent="0.35">
      <c r="A3218" t="s">
        <v>2520</v>
      </c>
    </row>
    <row r="3219" spans="1:1" x14ac:dyDescent="0.35">
      <c r="A3219" t="s">
        <v>2521</v>
      </c>
    </row>
    <row r="3220" spans="1:1" x14ac:dyDescent="0.35">
      <c r="A3220" t="s">
        <v>2522</v>
      </c>
    </row>
    <row r="3221" spans="1:1" x14ac:dyDescent="0.35">
      <c r="A3221" t="s">
        <v>2523</v>
      </c>
    </row>
    <row r="3222" spans="1:1" x14ac:dyDescent="0.35">
      <c r="A3222" t="s">
        <v>2524</v>
      </c>
    </row>
    <row r="3223" spans="1:1" x14ac:dyDescent="0.35">
      <c r="A3223" t="s">
        <v>2525</v>
      </c>
    </row>
    <row r="3224" spans="1:1" x14ac:dyDescent="0.35">
      <c r="A3224" t="s">
        <v>2526</v>
      </c>
    </row>
    <row r="3225" spans="1:1" x14ac:dyDescent="0.35">
      <c r="A3225" t="s">
        <v>2527</v>
      </c>
    </row>
    <row r="3226" spans="1:1" x14ac:dyDescent="0.35">
      <c r="A3226" t="s">
        <v>2528</v>
      </c>
    </row>
    <row r="3227" spans="1:1" x14ac:dyDescent="0.35">
      <c r="A3227" t="s">
        <v>2529</v>
      </c>
    </row>
    <row r="3228" spans="1:1" x14ac:dyDescent="0.35">
      <c r="A3228" t="s">
        <v>2530</v>
      </c>
    </row>
    <row r="3229" spans="1:1" x14ac:dyDescent="0.35">
      <c r="A3229" t="s">
        <v>2531</v>
      </c>
    </row>
    <row r="3230" spans="1:1" x14ac:dyDescent="0.35">
      <c r="A3230" t="s">
        <v>2532</v>
      </c>
    </row>
    <row r="3231" spans="1:1" x14ac:dyDescent="0.35">
      <c r="A3231" t="s">
        <v>2533</v>
      </c>
    </row>
    <row r="3232" spans="1:1" x14ac:dyDescent="0.35">
      <c r="A3232" t="s">
        <v>2534</v>
      </c>
    </row>
    <row r="3233" spans="1:1" x14ac:dyDescent="0.35">
      <c r="A3233" t="s">
        <v>2535</v>
      </c>
    </row>
    <row r="3234" spans="1:1" x14ac:dyDescent="0.35">
      <c r="A3234" t="s">
        <v>2536</v>
      </c>
    </row>
    <row r="3235" spans="1:1" x14ac:dyDescent="0.35">
      <c r="A3235" t="s">
        <v>2537</v>
      </c>
    </row>
    <row r="3236" spans="1:1" x14ac:dyDescent="0.35">
      <c r="A3236" t="s">
        <v>2538</v>
      </c>
    </row>
    <row r="3237" spans="1:1" x14ac:dyDescent="0.35">
      <c r="A3237" t="s">
        <v>2539</v>
      </c>
    </row>
    <row r="3238" spans="1:1" x14ac:dyDescent="0.35">
      <c r="A3238" t="s">
        <v>2540</v>
      </c>
    </row>
    <row r="3239" spans="1:1" x14ac:dyDescent="0.35">
      <c r="A3239" t="s">
        <v>2541</v>
      </c>
    </row>
    <row r="3240" spans="1:1" x14ac:dyDescent="0.35">
      <c r="A3240" t="s">
        <v>2542</v>
      </c>
    </row>
    <row r="3241" spans="1:1" x14ac:dyDescent="0.35">
      <c r="A3241" t="s">
        <v>2543</v>
      </c>
    </row>
    <row r="3242" spans="1:1" x14ac:dyDescent="0.35">
      <c r="A3242" t="s">
        <v>2544</v>
      </c>
    </row>
    <row r="3243" spans="1:1" x14ac:dyDescent="0.35">
      <c r="A3243" t="s">
        <v>2545</v>
      </c>
    </row>
    <row r="3244" spans="1:1" x14ac:dyDescent="0.35">
      <c r="A3244" t="s">
        <v>2546</v>
      </c>
    </row>
    <row r="3245" spans="1:1" x14ac:dyDescent="0.35">
      <c r="A3245" t="s">
        <v>2547</v>
      </c>
    </row>
    <row r="3246" spans="1:1" x14ac:dyDescent="0.35">
      <c r="A3246" t="s">
        <v>2548</v>
      </c>
    </row>
    <row r="3247" spans="1:1" x14ac:dyDescent="0.35">
      <c r="A3247" t="s">
        <v>2549</v>
      </c>
    </row>
    <row r="3248" spans="1:1" x14ac:dyDescent="0.35">
      <c r="A3248" t="s">
        <v>2550</v>
      </c>
    </row>
    <row r="3249" spans="1:1" x14ac:dyDescent="0.35">
      <c r="A3249" t="s">
        <v>2551</v>
      </c>
    </row>
    <row r="3250" spans="1:1" x14ac:dyDescent="0.35">
      <c r="A3250" t="s">
        <v>2552</v>
      </c>
    </row>
    <row r="3251" spans="1:1" x14ac:dyDescent="0.35">
      <c r="A3251" t="s">
        <v>2553</v>
      </c>
    </row>
    <row r="3252" spans="1:1" x14ac:dyDescent="0.35">
      <c r="A3252" t="s">
        <v>2554</v>
      </c>
    </row>
    <row r="3253" spans="1:1" x14ac:dyDescent="0.35">
      <c r="A3253" t="s">
        <v>2555</v>
      </c>
    </row>
    <row r="3254" spans="1:1" x14ac:dyDescent="0.35">
      <c r="A3254" t="s">
        <v>2556</v>
      </c>
    </row>
    <row r="3255" spans="1:1" x14ac:dyDescent="0.35">
      <c r="A3255" t="s">
        <v>2557</v>
      </c>
    </row>
    <row r="3256" spans="1:1" x14ac:dyDescent="0.35">
      <c r="A3256" t="s">
        <v>2558</v>
      </c>
    </row>
    <row r="3257" spans="1:1" x14ac:dyDescent="0.35">
      <c r="A3257" t="s">
        <v>2559</v>
      </c>
    </row>
    <row r="3258" spans="1:1" x14ac:dyDescent="0.35">
      <c r="A3258" t="s">
        <v>2560</v>
      </c>
    </row>
    <row r="3259" spans="1:1" x14ac:dyDescent="0.35">
      <c r="A3259" t="s">
        <v>2561</v>
      </c>
    </row>
    <row r="3260" spans="1:1" x14ac:dyDescent="0.35">
      <c r="A3260" t="s">
        <v>2562</v>
      </c>
    </row>
    <row r="3261" spans="1:1" x14ac:dyDescent="0.35">
      <c r="A3261" t="s">
        <v>2563</v>
      </c>
    </row>
    <row r="3262" spans="1:1" x14ac:dyDescent="0.35">
      <c r="A3262" t="s">
        <v>2564</v>
      </c>
    </row>
    <row r="3263" spans="1:1" x14ac:dyDescent="0.35">
      <c r="A3263" t="s">
        <v>2565</v>
      </c>
    </row>
    <row r="3264" spans="1:1" x14ac:dyDescent="0.35">
      <c r="A3264" t="s">
        <v>2566</v>
      </c>
    </row>
    <row r="3265" spans="1:1" x14ac:dyDescent="0.35">
      <c r="A3265" t="s">
        <v>2567</v>
      </c>
    </row>
    <row r="3266" spans="1:1" x14ac:dyDescent="0.35">
      <c r="A3266" t="s">
        <v>2568</v>
      </c>
    </row>
    <row r="3267" spans="1:1" x14ac:dyDescent="0.35">
      <c r="A3267" t="s">
        <v>2569</v>
      </c>
    </row>
    <row r="3268" spans="1:1" x14ac:dyDescent="0.35">
      <c r="A3268" t="s">
        <v>2570</v>
      </c>
    </row>
    <row r="3269" spans="1:1" x14ac:dyDescent="0.35">
      <c r="A3269" t="s">
        <v>2571</v>
      </c>
    </row>
    <row r="3270" spans="1:1" x14ac:dyDescent="0.35">
      <c r="A3270" t="s">
        <v>2572</v>
      </c>
    </row>
    <row r="3271" spans="1:1" x14ac:dyDescent="0.35">
      <c r="A3271" t="s">
        <v>2573</v>
      </c>
    </row>
    <row r="3272" spans="1:1" x14ac:dyDescent="0.35">
      <c r="A3272" t="s">
        <v>2574</v>
      </c>
    </row>
    <row r="3273" spans="1:1" x14ac:dyDescent="0.35">
      <c r="A3273" t="s">
        <v>2575</v>
      </c>
    </row>
    <row r="3274" spans="1:1" x14ac:dyDescent="0.35">
      <c r="A3274" t="s">
        <v>2576</v>
      </c>
    </row>
    <row r="3275" spans="1:1" x14ac:dyDescent="0.35">
      <c r="A3275" t="s">
        <v>2577</v>
      </c>
    </row>
    <row r="3276" spans="1:1" x14ac:dyDescent="0.35">
      <c r="A3276" t="s">
        <v>2578</v>
      </c>
    </row>
    <row r="3277" spans="1:1" x14ac:dyDescent="0.35">
      <c r="A3277" t="s">
        <v>2579</v>
      </c>
    </row>
    <row r="3278" spans="1:1" x14ac:dyDescent="0.35">
      <c r="A3278" t="s">
        <v>2580</v>
      </c>
    </row>
    <row r="3279" spans="1:1" x14ac:dyDescent="0.35">
      <c r="A3279" t="s">
        <v>2581</v>
      </c>
    </row>
    <row r="3280" spans="1:1" x14ac:dyDescent="0.35">
      <c r="A3280" t="s">
        <v>2582</v>
      </c>
    </row>
    <row r="3281" spans="1:1" x14ac:dyDescent="0.35">
      <c r="A3281" t="s">
        <v>2583</v>
      </c>
    </row>
    <row r="3282" spans="1:1" x14ac:dyDescent="0.35">
      <c r="A3282" t="s">
        <v>2584</v>
      </c>
    </row>
    <row r="3283" spans="1:1" x14ac:dyDescent="0.35">
      <c r="A3283" t="s">
        <v>2585</v>
      </c>
    </row>
    <row r="3285" spans="1:1" x14ac:dyDescent="0.35">
      <c r="A3285" t="s">
        <v>2586</v>
      </c>
    </row>
    <row r="3286" spans="1:1" x14ac:dyDescent="0.35">
      <c r="A3286" t="s">
        <v>2587</v>
      </c>
    </row>
    <row r="3287" spans="1:1" x14ac:dyDescent="0.35">
      <c r="A3287" t="s">
        <v>2588</v>
      </c>
    </row>
    <row r="3288" spans="1:1" x14ac:dyDescent="0.35">
      <c r="A3288" t="s">
        <v>70</v>
      </c>
    </row>
    <row r="3289" spans="1:1" x14ac:dyDescent="0.35">
      <c r="A3289" t="s">
        <v>923</v>
      </c>
    </row>
    <row r="3290" spans="1:1" x14ac:dyDescent="0.35">
      <c r="A3290" t="s">
        <v>2589</v>
      </c>
    </row>
    <row r="3291" spans="1:1" x14ac:dyDescent="0.35">
      <c r="A3291" t="s">
        <v>70</v>
      </c>
    </row>
    <row r="3292" spans="1:1" x14ac:dyDescent="0.35">
      <c r="A3292" t="s">
        <v>2590</v>
      </c>
    </row>
    <row r="3293" spans="1:1" x14ac:dyDescent="0.35">
      <c r="A3293" t="s">
        <v>1086</v>
      </c>
    </row>
    <row r="3294" spans="1:1" x14ac:dyDescent="0.35">
      <c r="A3294" t="s">
        <v>2363</v>
      </c>
    </row>
    <row r="3295" spans="1:1" x14ac:dyDescent="0.35">
      <c r="A3295" t="s">
        <v>2591</v>
      </c>
    </row>
    <row r="3296" spans="1:1" x14ac:dyDescent="0.35">
      <c r="A3296" t="s">
        <v>2592</v>
      </c>
    </row>
    <row r="3297" spans="1:1" x14ac:dyDescent="0.35">
      <c r="A3297" t="s">
        <v>2593</v>
      </c>
    </row>
    <row r="3298" spans="1:1" x14ac:dyDescent="0.35">
      <c r="A3298" t="s">
        <v>2594</v>
      </c>
    </row>
    <row r="3299" spans="1:1" x14ac:dyDescent="0.35">
      <c r="A3299" t="s">
        <v>2595</v>
      </c>
    </row>
    <row r="3300" spans="1:1" x14ac:dyDescent="0.35">
      <c r="A3300" t="s">
        <v>2596</v>
      </c>
    </row>
    <row r="3301" spans="1:1" x14ac:dyDescent="0.35">
      <c r="A3301" t="s">
        <v>2597</v>
      </c>
    </row>
    <row r="3302" spans="1:1" x14ac:dyDescent="0.35">
      <c r="A3302" t="s">
        <v>2598</v>
      </c>
    </row>
    <row r="3303" spans="1:1" x14ac:dyDescent="0.35">
      <c r="A3303" t="s">
        <v>2599</v>
      </c>
    </row>
    <row r="3304" spans="1:1" x14ac:dyDescent="0.35">
      <c r="A3304" t="s">
        <v>2600</v>
      </c>
    </row>
    <row r="3305" spans="1:1" x14ac:dyDescent="0.35">
      <c r="A3305" t="s">
        <v>2601</v>
      </c>
    </row>
    <row r="3306" spans="1:1" x14ac:dyDescent="0.35">
      <c r="A3306" t="s">
        <v>2602</v>
      </c>
    </row>
    <row r="3307" spans="1:1" x14ac:dyDescent="0.35">
      <c r="A3307" t="s">
        <v>2603</v>
      </c>
    </row>
    <row r="3308" spans="1:1" x14ac:dyDescent="0.35">
      <c r="A3308" t="s">
        <v>2604</v>
      </c>
    </row>
    <row r="3309" spans="1:1" x14ac:dyDescent="0.35">
      <c r="A3309" t="s">
        <v>2605</v>
      </c>
    </row>
    <row r="3310" spans="1:1" x14ac:dyDescent="0.35">
      <c r="A3310" t="s">
        <v>2606</v>
      </c>
    </row>
    <row r="3311" spans="1:1" x14ac:dyDescent="0.35">
      <c r="A3311" t="s">
        <v>2607</v>
      </c>
    </row>
    <row r="3312" spans="1:1" x14ac:dyDescent="0.35">
      <c r="A3312" t="s">
        <v>2608</v>
      </c>
    </row>
    <row r="3313" spans="1:1" x14ac:dyDescent="0.35">
      <c r="A3313" t="s">
        <v>2609</v>
      </c>
    </row>
    <row r="3314" spans="1:1" x14ac:dyDescent="0.35">
      <c r="A3314" t="s">
        <v>2610</v>
      </c>
    </row>
    <row r="3315" spans="1:1" x14ac:dyDescent="0.35">
      <c r="A3315" t="s">
        <v>2611</v>
      </c>
    </row>
    <row r="3316" spans="1:1" x14ac:dyDescent="0.35">
      <c r="A3316" t="s">
        <v>2612</v>
      </c>
    </row>
    <row r="3317" spans="1:1" x14ac:dyDescent="0.35">
      <c r="A3317" t="s">
        <v>2613</v>
      </c>
    </row>
    <row r="3318" spans="1:1" x14ac:dyDescent="0.35">
      <c r="A3318" t="s">
        <v>2614</v>
      </c>
    </row>
    <row r="3319" spans="1:1" x14ac:dyDescent="0.35">
      <c r="A3319" t="s">
        <v>2615</v>
      </c>
    </row>
    <row r="3320" spans="1:1" x14ac:dyDescent="0.35">
      <c r="A3320" t="s">
        <v>2616</v>
      </c>
    </row>
    <row r="3321" spans="1:1" x14ac:dyDescent="0.35">
      <c r="A3321" t="s">
        <v>2617</v>
      </c>
    </row>
    <row r="3322" spans="1:1" x14ac:dyDescent="0.35">
      <c r="A3322" t="s">
        <v>2618</v>
      </c>
    </row>
    <row r="3323" spans="1:1" x14ac:dyDescent="0.35">
      <c r="A3323" t="s">
        <v>2619</v>
      </c>
    </row>
    <row r="3324" spans="1:1" x14ac:dyDescent="0.35">
      <c r="A3324" t="s">
        <v>2620</v>
      </c>
    </row>
    <row r="3325" spans="1:1" x14ac:dyDescent="0.35">
      <c r="A3325" t="s">
        <v>2621</v>
      </c>
    </row>
    <row r="3326" spans="1:1" x14ac:dyDescent="0.35">
      <c r="A3326" t="s">
        <v>2622</v>
      </c>
    </row>
    <row r="3327" spans="1:1" x14ac:dyDescent="0.35">
      <c r="A3327" t="s">
        <v>2623</v>
      </c>
    </row>
    <row r="3328" spans="1:1" x14ac:dyDescent="0.35">
      <c r="A3328" t="s">
        <v>2624</v>
      </c>
    </row>
    <row r="3329" spans="1:1" x14ac:dyDescent="0.35">
      <c r="A3329" t="s">
        <v>2625</v>
      </c>
    </row>
    <row r="3330" spans="1:1" x14ac:dyDescent="0.35">
      <c r="A3330" t="s">
        <v>2626</v>
      </c>
    </row>
    <row r="3331" spans="1:1" x14ac:dyDescent="0.35">
      <c r="A3331" t="s">
        <v>2627</v>
      </c>
    </row>
    <row r="3332" spans="1:1" x14ac:dyDescent="0.35">
      <c r="A3332" t="s">
        <v>2628</v>
      </c>
    </row>
    <row r="3333" spans="1:1" x14ac:dyDescent="0.35">
      <c r="A3333" t="s">
        <v>2629</v>
      </c>
    </row>
    <row r="3334" spans="1:1" x14ac:dyDescent="0.35">
      <c r="A3334" t="s">
        <v>2630</v>
      </c>
    </row>
    <row r="3335" spans="1:1" x14ac:dyDescent="0.35">
      <c r="A3335" t="s">
        <v>2631</v>
      </c>
    </row>
    <row r="3336" spans="1:1" x14ac:dyDescent="0.35">
      <c r="A3336" t="s">
        <v>2632</v>
      </c>
    </row>
    <row r="3337" spans="1:1" x14ac:dyDescent="0.35">
      <c r="A3337" t="s">
        <v>2633</v>
      </c>
    </row>
    <row r="3338" spans="1:1" x14ac:dyDescent="0.35">
      <c r="A3338" t="s">
        <v>2634</v>
      </c>
    </row>
    <row r="3339" spans="1:1" x14ac:dyDescent="0.35">
      <c r="A3339" t="s">
        <v>2635</v>
      </c>
    </row>
    <row r="3340" spans="1:1" x14ac:dyDescent="0.35">
      <c r="A3340" t="s">
        <v>2636</v>
      </c>
    </row>
    <row r="3341" spans="1:1" x14ac:dyDescent="0.35">
      <c r="A3341" t="s">
        <v>2637</v>
      </c>
    </row>
    <row r="3342" spans="1:1" x14ac:dyDescent="0.35">
      <c r="A3342" t="s">
        <v>2638</v>
      </c>
    </row>
    <row r="3343" spans="1:1" x14ac:dyDescent="0.35">
      <c r="A3343" t="s">
        <v>2639</v>
      </c>
    </row>
    <row r="3344" spans="1:1" x14ac:dyDescent="0.35">
      <c r="A3344" t="s">
        <v>2640</v>
      </c>
    </row>
    <row r="3345" spans="1:1" x14ac:dyDescent="0.35">
      <c r="A3345" t="s">
        <v>2641</v>
      </c>
    </row>
    <row r="3346" spans="1:1" x14ac:dyDescent="0.35">
      <c r="A3346" t="s">
        <v>2642</v>
      </c>
    </row>
    <row r="3347" spans="1:1" x14ac:dyDescent="0.35">
      <c r="A3347" t="s">
        <v>2643</v>
      </c>
    </row>
    <row r="3348" spans="1:1" x14ac:dyDescent="0.35">
      <c r="A3348" t="s">
        <v>2644</v>
      </c>
    </row>
    <row r="3349" spans="1:1" x14ac:dyDescent="0.35">
      <c r="A3349" t="s">
        <v>2645</v>
      </c>
    </row>
    <row r="3350" spans="1:1" x14ac:dyDescent="0.35">
      <c r="A3350" t="s">
        <v>2646</v>
      </c>
    </row>
    <row r="3351" spans="1:1" x14ac:dyDescent="0.35">
      <c r="A3351" t="s">
        <v>2647</v>
      </c>
    </row>
    <row r="3352" spans="1:1" x14ac:dyDescent="0.35">
      <c r="A3352" t="s">
        <v>2648</v>
      </c>
    </row>
    <row r="3353" spans="1:1" x14ac:dyDescent="0.35">
      <c r="A3353" t="s">
        <v>2649</v>
      </c>
    </row>
    <row r="3354" spans="1:1" x14ac:dyDescent="0.35">
      <c r="A3354" t="s">
        <v>2650</v>
      </c>
    </row>
    <row r="3355" spans="1:1" x14ac:dyDescent="0.35">
      <c r="A3355" t="s">
        <v>2651</v>
      </c>
    </row>
    <row r="3356" spans="1:1" x14ac:dyDescent="0.35">
      <c r="A3356" t="s">
        <v>2652</v>
      </c>
    </row>
    <row r="3357" spans="1:1" x14ac:dyDescent="0.35">
      <c r="A3357" t="s">
        <v>2653</v>
      </c>
    </row>
    <row r="3358" spans="1:1" x14ac:dyDescent="0.35">
      <c r="A3358" t="s">
        <v>2654</v>
      </c>
    </row>
    <row r="3359" spans="1:1" x14ac:dyDescent="0.35">
      <c r="A3359" t="s">
        <v>2655</v>
      </c>
    </row>
    <row r="3360" spans="1:1" x14ac:dyDescent="0.35">
      <c r="A3360" t="s">
        <v>2656</v>
      </c>
    </row>
    <row r="3361" spans="1:1" x14ac:dyDescent="0.35">
      <c r="A3361" t="s">
        <v>2657</v>
      </c>
    </row>
    <row r="3362" spans="1:1" x14ac:dyDescent="0.35">
      <c r="A3362" t="s">
        <v>2658</v>
      </c>
    </row>
    <row r="3363" spans="1:1" x14ac:dyDescent="0.35">
      <c r="A3363" t="s">
        <v>2659</v>
      </c>
    </row>
    <row r="3364" spans="1:1" x14ac:dyDescent="0.35">
      <c r="A3364" t="s">
        <v>2660</v>
      </c>
    </row>
    <row r="3365" spans="1:1" x14ac:dyDescent="0.35">
      <c r="A3365" t="s">
        <v>2661</v>
      </c>
    </row>
    <row r="3366" spans="1:1" x14ac:dyDescent="0.35">
      <c r="A3366" t="s">
        <v>2662</v>
      </c>
    </row>
    <row r="3367" spans="1:1" x14ac:dyDescent="0.35">
      <c r="A3367" t="s">
        <v>2663</v>
      </c>
    </row>
    <row r="3368" spans="1:1" x14ac:dyDescent="0.35">
      <c r="A3368" t="s">
        <v>2664</v>
      </c>
    </row>
    <row r="3369" spans="1:1" x14ac:dyDescent="0.35">
      <c r="A3369" t="s">
        <v>2665</v>
      </c>
    </row>
    <row r="3370" spans="1:1" x14ac:dyDescent="0.35">
      <c r="A3370" t="s">
        <v>2666</v>
      </c>
    </row>
    <row r="3371" spans="1:1" x14ac:dyDescent="0.35">
      <c r="A3371" t="s">
        <v>2667</v>
      </c>
    </row>
    <row r="3372" spans="1:1" x14ac:dyDescent="0.35">
      <c r="A3372" t="s">
        <v>2668</v>
      </c>
    </row>
    <row r="3373" spans="1:1" x14ac:dyDescent="0.35">
      <c r="A3373" t="s">
        <v>2669</v>
      </c>
    </row>
    <row r="3374" spans="1:1" x14ac:dyDescent="0.35">
      <c r="A3374" t="s">
        <v>2670</v>
      </c>
    </row>
    <row r="3375" spans="1:1" x14ac:dyDescent="0.35">
      <c r="A3375" t="s">
        <v>2671</v>
      </c>
    </row>
    <row r="3376" spans="1:1" x14ac:dyDescent="0.35">
      <c r="A3376" t="s">
        <v>2672</v>
      </c>
    </row>
    <row r="3377" spans="1:1" x14ac:dyDescent="0.35">
      <c r="A3377" t="s">
        <v>2673</v>
      </c>
    </row>
    <row r="3378" spans="1:1" x14ac:dyDescent="0.35">
      <c r="A3378" t="s">
        <v>2674</v>
      </c>
    </row>
    <row r="3379" spans="1:1" x14ac:dyDescent="0.35">
      <c r="A3379" t="s">
        <v>2675</v>
      </c>
    </row>
    <row r="3380" spans="1:1" x14ac:dyDescent="0.35">
      <c r="A3380" t="s">
        <v>2676</v>
      </c>
    </row>
    <row r="3381" spans="1:1" x14ac:dyDescent="0.35">
      <c r="A3381" t="s">
        <v>2677</v>
      </c>
    </row>
    <row r="3382" spans="1:1" x14ac:dyDescent="0.35">
      <c r="A3382" t="s">
        <v>2678</v>
      </c>
    </row>
    <row r="3383" spans="1:1" x14ac:dyDescent="0.35">
      <c r="A3383" t="s">
        <v>2679</v>
      </c>
    </row>
    <row r="3384" spans="1:1" x14ac:dyDescent="0.35">
      <c r="A3384" t="s">
        <v>2680</v>
      </c>
    </row>
    <row r="3385" spans="1:1" x14ac:dyDescent="0.35">
      <c r="A3385" t="s">
        <v>2681</v>
      </c>
    </row>
    <row r="3386" spans="1:1" x14ac:dyDescent="0.35">
      <c r="A3386" t="s">
        <v>2682</v>
      </c>
    </row>
    <row r="3387" spans="1:1" x14ac:dyDescent="0.35">
      <c r="A3387" t="s">
        <v>2683</v>
      </c>
    </row>
    <row r="3388" spans="1:1" x14ac:dyDescent="0.35">
      <c r="A3388" t="s">
        <v>2684</v>
      </c>
    </row>
    <row r="3389" spans="1:1" x14ac:dyDescent="0.35">
      <c r="A3389" t="s">
        <v>2685</v>
      </c>
    </row>
    <row r="3390" spans="1:1" x14ac:dyDescent="0.35">
      <c r="A3390" t="s">
        <v>2686</v>
      </c>
    </row>
    <row r="3391" spans="1:1" x14ac:dyDescent="0.35">
      <c r="A3391" t="s">
        <v>2687</v>
      </c>
    </row>
    <row r="3392" spans="1:1" x14ac:dyDescent="0.35">
      <c r="A3392" t="s">
        <v>2688</v>
      </c>
    </row>
    <row r="3393" spans="1:1" x14ac:dyDescent="0.35">
      <c r="A3393" t="s">
        <v>2689</v>
      </c>
    </row>
    <row r="3394" spans="1:1" x14ac:dyDescent="0.35">
      <c r="A3394" t="s">
        <v>2690</v>
      </c>
    </row>
    <row r="3395" spans="1:1" x14ac:dyDescent="0.35">
      <c r="A3395" t="s">
        <v>2691</v>
      </c>
    </row>
    <row r="3396" spans="1:1" x14ac:dyDescent="0.35">
      <c r="A3396" t="s">
        <v>2692</v>
      </c>
    </row>
    <row r="3397" spans="1:1" x14ac:dyDescent="0.35">
      <c r="A3397" t="s">
        <v>2693</v>
      </c>
    </row>
    <row r="3398" spans="1:1" x14ac:dyDescent="0.35">
      <c r="A3398" t="s">
        <v>2694</v>
      </c>
    </row>
    <row r="3399" spans="1:1" x14ac:dyDescent="0.35">
      <c r="A3399" t="s">
        <v>2695</v>
      </c>
    </row>
    <row r="3400" spans="1:1" x14ac:dyDescent="0.35">
      <c r="A3400" t="s">
        <v>2696</v>
      </c>
    </row>
    <row r="3401" spans="1:1" x14ac:dyDescent="0.35">
      <c r="A3401" t="s">
        <v>2697</v>
      </c>
    </row>
    <row r="3402" spans="1:1" x14ac:dyDescent="0.35">
      <c r="A3402" t="s">
        <v>2698</v>
      </c>
    </row>
    <row r="3403" spans="1:1" x14ac:dyDescent="0.35">
      <c r="A3403" t="s">
        <v>2699</v>
      </c>
    </row>
    <row r="3404" spans="1:1" x14ac:dyDescent="0.35">
      <c r="A3404" t="s">
        <v>2700</v>
      </c>
    </row>
    <row r="3405" spans="1:1" x14ac:dyDescent="0.35">
      <c r="A3405" t="s">
        <v>2701</v>
      </c>
    </row>
    <row r="3406" spans="1:1" x14ac:dyDescent="0.35">
      <c r="A3406" t="s">
        <v>2702</v>
      </c>
    </row>
    <row r="3407" spans="1:1" x14ac:dyDescent="0.35">
      <c r="A3407" t="s">
        <v>2703</v>
      </c>
    </row>
    <row r="3408" spans="1:1" x14ac:dyDescent="0.35">
      <c r="A3408" t="s">
        <v>2704</v>
      </c>
    </row>
    <row r="3409" spans="1:1" x14ac:dyDescent="0.35">
      <c r="A3409" t="s">
        <v>2705</v>
      </c>
    </row>
    <row r="3410" spans="1:1" x14ac:dyDescent="0.35">
      <c r="A3410" t="s">
        <v>2706</v>
      </c>
    </row>
    <row r="3411" spans="1:1" x14ac:dyDescent="0.35">
      <c r="A3411" t="s">
        <v>2707</v>
      </c>
    </row>
    <row r="3412" spans="1:1" x14ac:dyDescent="0.35">
      <c r="A3412" t="s">
        <v>2708</v>
      </c>
    </row>
    <row r="3413" spans="1:1" x14ac:dyDescent="0.35">
      <c r="A3413" t="s">
        <v>2709</v>
      </c>
    </row>
    <row r="3414" spans="1:1" x14ac:dyDescent="0.35">
      <c r="A3414" t="s">
        <v>2710</v>
      </c>
    </row>
    <row r="3415" spans="1:1" x14ac:dyDescent="0.35">
      <c r="A3415" t="s">
        <v>2711</v>
      </c>
    </row>
    <row r="3416" spans="1:1" x14ac:dyDescent="0.35">
      <c r="A3416" t="s">
        <v>2712</v>
      </c>
    </row>
    <row r="3417" spans="1:1" x14ac:dyDescent="0.35">
      <c r="A3417" t="s">
        <v>2713</v>
      </c>
    </row>
    <row r="3418" spans="1:1" x14ac:dyDescent="0.35">
      <c r="A3418" t="s">
        <v>2714</v>
      </c>
    </row>
    <row r="3419" spans="1:1" x14ac:dyDescent="0.35">
      <c r="A3419" t="s">
        <v>2715</v>
      </c>
    </row>
    <row r="3420" spans="1:1" x14ac:dyDescent="0.35">
      <c r="A3420" t="s">
        <v>2716</v>
      </c>
    </row>
    <row r="3421" spans="1:1" x14ac:dyDescent="0.35">
      <c r="A3421" t="s">
        <v>2717</v>
      </c>
    </row>
    <row r="3422" spans="1:1" x14ac:dyDescent="0.35">
      <c r="A3422" t="s">
        <v>2718</v>
      </c>
    </row>
    <row r="3423" spans="1:1" x14ac:dyDescent="0.35">
      <c r="A3423" t="s">
        <v>2719</v>
      </c>
    </row>
    <row r="3424" spans="1:1" x14ac:dyDescent="0.35">
      <c r="A3424" t="s">
        <v>2720</v>
      </c>
    </row>
    <row r="3425" spans="1:1" x14ac:dyDescent="0.35">
      <c r="A3425" t="s">
        <v>2721</v>
      </c>
    </row>
    <row r="3426" spans="1:1" x14ac:dyDescent="0.35">
      <c r="A3426" t="s">
        <v>2722</v>
      </c>
    </row>
    <row r="3427" spans="1:1" x14ac:dyDescent="0.35">
      <c r="A3427" t="s">
        <v>2723</v>
      </c>
    </row>
    <row r="3428" spans="1:1" x14ac:dyDescent="0.35">
      <c r="A3428" t="s">
        <v>2724</v>
      </c>
    </row>
    <row r="3429" spans="1:1" x14ac:dyDescent="0.35">
      <c r="A3429" t="s">
        <v>2725</v>
      </c>
    </row>
    <row r="3430" spans="1:1" x14ac:dyDescent="0.35">
      <c r="A3430" t="s">
        <v>2726</v>
      </c>
    </row>
    <row r="3431" spans="1:1" x14ac:dyDescent="0.35">
      <c r="A3431" t="s">
        <v>2727</v>
      </c>
    </row>
    <row r="3432" spans="1:1" x14ac:dyDescent="0.35">
      <c r="A3432" t="s">
        <v>2728</v>
      </c>
    </row>
    <row r="3433" spans="1:1" x14ac:dyDescent="0.35">
      <c r="A3433" t="s">
        <v>2729</v>
      </c>
    </row>
    <row r="3434" spans="1:1" x14ac:dyDescent="0.35">
      <c r="A3434" t="s">
        <v>2730</v>
      </c>
    </row>
    <row r="3435" spans="1:1" x14ac:dyDescent="0.35">
      <c r="A3435" t="s">
        <v>2731</v>
      </c>
    </row>
    <row r="3436" spans="1:1" x14ac:dyDescent="0.35">
      <c r="A3436" t="s">
        <v>2732</v>
      </c>
    </row>
    <row r="3437" spans="1:1" x14ac:dyDescent="0.35">
      <c r="A3437" t="s">
        <v>2733</v>
      </c>
    </row>
    <row r="3438" spans="1:1" x14ac:dyDescent="0.35">
      <c r="A3438" t="s">
        <v>2734</v>
      </c>
    </row>
    <row r="3439" spans="1:1" x14ac:dyDescent="0.35">
      <c r="A3439" t="s">
        <v>2735</v>
      </c>
    </row>
    <row r="3440" spans="1:1" x14ac:dyDescent="0.35">
      <c r="A3440" t="s">
        <v>2736</v>
      </c>
    </row>
    <row r="3441" spans="1:1" x14ac:dyDescent="0.35">
      <c r="A3441" t="s">
        <v>2737</v>
      </c>
    </row>
    <row r="3442" spans="1:1" x14ac:dyDescent="0.35">
      <c r="A3442" t="s">
        <v>2738</v>
      </c>
    </row>
    <row r="3443" spans="1:1" x14ac:dyDescent="0.35">
      <c r="A3443" t="s">
        <v>2739</v>
      </c>
    </row>
    <row r="3444" spans="1:1" x14ac:dyDescent="0.35">
      <c r="A3444" t="s">
        <v>2740</v>
      </c>
    </row>
    <row r="3445" spans="1:1" x14ac:dyDescent="0.35">
      <c r="A3445" t="s">
        <v>2741</v>
      </c>
    </row>
    <row r="3446" spans="1:1" x14ac:dyDescent="0.35">
      <c r="A3446" t="s">
        <v>2742</v>
      </c>
    </row>
    <row r="3447" spans="1:1" x14ac:dyDescent="0.35">
      <c r="A3447" t="s">
        <v>2743</v>
      </c>
    </row>
    <row r="3448" spans="1:1" x14ac:dyDescent="0.35">
      <c r="A3448" t="s">
        <v>2744</v>
      </c>
    </row>
    <row r="3449" spans="1:1" x14ac:dyDescent="0.35">
      <c r="A3449" t="s">
        <v>2745</v>
      </c>
    </row>
    <row r="3450" spans="1:1" x14ac:dyDescent="0.35">
      <c r="A3450" t="s">
        <v>2746</v>
      </c>
    </row>
    <row r="3451" spans="1:1" x14ac:dyDescent="0.35">
      <c r="A3451" t="s">
        <v>2747</v>
      </c>
    </row>
    <row r="3452" spans="1:1" x14ac:dyDescent="0.35">
      <c r="A3452" t="s">
        <v>2748</v>
      </c>
    </row>
    <row r="3453" spans="1:1" x14ac:dyDescent="0.35">
      <c r="A3453" t="s">
        <v>2749</v>
      </c>
    </row>
    <row r="3454" spans="1:1" x14ac:dyDescent="0.35">
      <c r="A3454" t="s">
        <v>2750</v>
      </c>
    </row>
    <row r="3455" spans="1:1" x14ac:dyDescent="0.35">
      <c r="A3455" t="s">
        <v>2751</v>
      </c>
    </row>
    <row r="3456" spans="1:1" x14ac:dyDescent="0.35">
      <c r="A3456" t="s">
        <v>2752</v>
      </c>
    </row>
    <row r="3457" spans="1:1" x14ac:dyDescent="0.35">
      <c r="A3457" t="s">
        <v>2753</v>
      </c>
    </row>
    <row r="3458" spans="1:1" x14ac:dyDescent="0.35">
      <c r="A3458" t="s">
        <v>2754</v>
      </c>
    </row>
    <row r="3459" spans="1:1" x14ac:dyDescent="0.35">
      <c r="A3459" t="s">
        <v>2755</v>
      </c>
    </row>
    <row r="3460" spans="1:1" x14ac:dyDescent="0.35">
      <c r="A3460" t="s">
        <v>2756</v>
      </c>
    </row>
    <row r="3461" spans="1:1" x14ac:dyDescent="0.35">
      <c r="A3461" t="s">
        <v>2757</v>
      </c>
    </row>
    <row r="3462" spans="1:1" x14ac:dyDescent="0.35">
      <c r="A3462" t="s">
        <v>2758</v>
      </c>
    </row>
    <row r="3463" spans="1:1" x14ac:dyDescent="0.35">
      <c r="A3463" t="s">
        <v>2759</v>
      </c>
    </row>
    <row r="3464" spans="1:1" x14ac:dyDescent="0.35">
      <c r="A3464" t="s">
        <v>2760</v>
      </c>
    </row>
    <row r="3465" spans="1:1" x14ac:dyDescent="0.35">
      <c r="A3465" t="s">
        <v>2761</v>
      </c>
    </row>
    <row r="3466" spans="1:1" x14ac:dyDescent="0.35">
      <c r="A3466" t="s">
        <v>2762</v>
      </c>
    </row>
    <row r="3467" spans="1:1" x14ac:dyDescent="0.35">
      <c r="A3467" t="s">
        <v>2763</v>
      </c>
    </row>
    <row r="3468" spans="1:1" x14ac:dyDescent="0.35">
      <c r="A3468" t="s">
        <v>2764</v>
      </c>
    </row>
    <row r="3469" spans="1:1" x14ac:dyDescent="0.35">
      <c r="A3469" t="s">
        <v>2765</v>
      </c>
    </row>
    <row r="3470" spans="1:1" x14ac:dyDescent="0.35">
      <c r="A3470" t="s">
        <v>2766</v>
      </c>
    </row>
    <row r="3471" spans="1:1" x14ac:dyDescent="0.35">
      <c r="A3471" t="s">
        <v>2767</v>
      </c>
    </row>
    <row r="3472" spans="1:1" x14ac:dyDescent="0.35">
      <c r="A3472" t="s">
        <v>2768</v>
      </c>
    </row>
    <row r="3473" spans="1:1" x14ac:dyDescent="0.35">
      <c r="A3473" t="s">
        <v>2769</v>
      </c>
    </row>
    <row r="3474" spans="1:1" x14ac:dyDescent="0.35">
      <c r="A3474" t="s">
        <v>2770</v>
      </c>
    </row>
    <row r="3475" spans="1:1" x14ac:dyDescent="0.35">
      <c r="A3475" t="s">
        <v>2771</v>
      </c>
    </row>
    <row r="3476" spans="1:1" x14ac:dyDescent="0.35">
      <c r="A3476" t="s">
        <v>2772</v>
      </c>
    </row>
    <row r="3477" spans="1:1" x14ac:dyDescent="0.35">
      <c r="A3477" t="s">
        <v>2773</v>
      </c>
    </row>
    <row r="3478" spans="1:1" x14ac:dyDescent="0.35">
      <c r="A3478" t="s">
        <v>2774</v>
      </c>
    </row>
    <row r="3479" spans="1:1" x14ac:dyDescent="0.35">
      <c r="A3479" t="s">
        <v>2775</v>
      </c>
    </row>
    <row r="3480" spans="1:1" x14ac:dyDescent="0.35">
      <c r="A3480" t="s">
        <v>2776</v>
      </c>
    </row>
    <row r="3481" spans="1:1" x14ac:dyDescent="0.35">
      <c r="A3481" t="s">
        <v>2777</v>
      </c>
    </row>
    <row r="3482" spans="1:1" x14ac:dyDescent="0.35">
      <c r="A3482" t="s">
        <v>2778</v>
      </c>
    </row>
    <row r="3483" spans="1:1" x14ac:dyDescent="0.35">
      <c r="A3483" t="s">
        <v>2779</v>
      </c>
    </row>
    <row r="3484" spans="1:1" x14ac:dyDescent="0.35">
      <c r="A3484" t="s">
        <v>2780</v>
      </c>
    </row>
    <row r="3485" spans="1:1" x14ac:dyDescent="0.35">
      <c r="A3485" t="s">
        <v>2781</v>
      </c>
    </row>
    <row r="3486" spans="1:1" x14ac:dyDescent="0.35">
      <c r="A3486" t="s">
        <v>2782</v>
      </c>
    </row>
    <row r="3487" spans="1:1" x14ac:dyDescent="0.35">
      <c r="A3487" t="s">
        <v>2783</v>
      </c>
    </row>
    <row r="3488" spans="1:1" x14ac:dyDescent="0.35">
      <c r="A3488" t="s">
        <v>2784</v>
      </c>
    </row>
    <row r="3489" spans="1:1" x14ac:dyDescent="0.35">
      <c r="A3489" t="s">
        <v>2785</v>
      </c>
    </row>
    <row r="3490" spans="1:1" x14ac:dyDescent="0.35">
      <c r="A3490" t="s">
        <v>2786</v>
      </c>
    </row>
    <row r="3491" spans="1:1" x14ac:dyDescent="0.35">
      <c r="A3491" t="s">
        <v>2787</v>
      </c>
    </row>
    <row r="3492" spans="1:1" x14ac:dyDescent="0.35">
      <c r="A3492" t="s">
        <v>2788</v>
      </c>
    </row>
    <row r="3493" spans="1:1" x14ac:dyDescent="0.35">
      <c r="A3493" t="s">
        <v>2789</v>
      </c>
    </row>
    <row r="3494" spans="1:1" x14ac:dyDescent="0.35">
      <c r="A3494" t="s">
        <v>2790</v>
      </c>
    </row>
    <row r="3495" spans="1:1" x14ac:dyDescent="0.35">
      <c r="A3495" t="s">
        <v>2791</v>
      </c>
    </row>
    <row r="3496" spans="1:1" x14ac:dyDescent="0.35">
      <c r="A3496" t="s">
        <v>2792</v>
      </c>
    </row>
    <row r="3497" spans="1:1" x14ac:dyDescent="0.35">
      <c r="A3497" t="s">
        <v>2793</v>
      </c>
    </row>
    <row r="3498" spans="1:1" x14ac:dyDescent="0.35">
      <c r="A3498" t="s">
        <v>2794</v>
      </c>
    </row>
    <row r="3499" spans="1:1" x14ac:dyDescent="0.35">
      <c r="A3499" t="s">
        <v>2795</v>
      </c>
    </row>
    <row r="3500" spans="1:1" x14ac:dyDescent="0.35">
      <c r="A3500" t="s">
        <v>2796</v>
      </c>
    </row>
    <row r="3501" spans="1:1" x14ac:dyDescent="0.35">
      <c r="A3501" t="s">
        <v>2797</v>
      </c>
    </row>
    <row r="3502" spans="1:1" x14ac:dyDescent="0.35">
      <c r="A3502" t="s">
        <v>2798</v>
      </c>
    </row>
    <row r="3503" spans="1:1" x14ac:dyDescent="0.35">
      <c r="A3503" t="s">
        <v>2799</v>
      </c>
    </row>
    <row r="3504" spans="1:1" x14ac:dyDescent="0.35">
      <c r="A3504" t="s">
        <v>2800</v>
      </c>
    </row>
    <row r="3505" spans="1:1" x14ac:dyDescent="0.35">
      <c r="A3505" t="s">
        <v>2801</v>
      </c>
    </row>
    <row r="3506" spans="1:1" x14ac:dyDescent="0.35">
      <c r="A3506" t="s">
        <v>2802</v>
      </c>
    </row>
    <row r="3507" spans="1:1" x14ac:dyDescent="0.35">
      <c r="A3507" t="s">
        <v>2803</v>
      </c>
    </row>
    <row r="3508" spans="1:1" x14ac:dyDescent="0.35">
      <c r="A3508" t="s">
        <v>2804</v>
      </c>
    </row>
    <row r="3509" spans="1:1" x14ac:dyDescent="0.35">
      <c r="A3509" t="s">
        <v>2805</v>
      </c>
    </row>
    <row r="3510" spans="1:1" x14ac:dyDescent="0.35">
      <c r="A3510" t="s">
        <v>2806</v>
      </c>
    </row>
    <row r="3511" spans="1:1" x14ac:dyDescent="0.35">
      <c r="A3511" t="s">
        <v>2807</v>
      </c>
    </row>
    <row r="3512" spans="1:1" x14ac:dyDescent="0.35">
      <c r="A3512" t="s">
        <v>2808</v>
      </c>
    </row>
    <row r="3513" spans="1:1" x14ac:dyDescent="0.35">
      <c r="A3513" t="s">
        <v>2809</v>
      </c>
    </row>
    <row r="3514" spans="1:1" x14ac:dyDescent="0.35">
      <c r="A3514" t="s">
        <v>2810</v>
      </c>
    </row>
    <row r="3515" spans="1:1" x14ac:dyDescent="0.35">
      <c r="A3515" t="s">
        <v>2811</v>
      </c>
    </row>
    <row r="3516" spans="1:1" x14ac:dyDescent="0.35">
      <c r="A3516" t="s">
        <v>2812</v>
      </c>
    </row>
    <row r="3518" spans="1:1" x14ac:dyDescent="0.35">
      <c r="A3518" t="s">
        <v>69</v>
      </c>
    </row>
    <row r="3519" spans="1:1" x14ac:dyDescent="0.35">
      <c r="A3519" t="s">
        <v>70</v>
      </c>
    </row>
    <row r="3520" spans="1:1" x14ac:dyDescent="0.35">
      <c r="A3520" t="s">
        <v>953</v>
      </c>
    </row>
    <row r="3521" spans="1:1" x14ac:dyDescent="0.35">
      <c r="A3521" t="s">
        <v>70</v>
      </c>
    </row>
    <row r="3522" spans="1:1" x14ac:dyDescent="0.35">
      <c r="A3522" t="s">
        <v>954</v>
      </c>
    </row>
    <row r="3523" spans="1:1" x14ac:dyDescent="0.35">
      <c r="A3523" t="s">
        <v>70</v>
      </c>
    </row>
    <row r="3524" spans="1:1" x14ac:dyDescent="0.35">
      <c r="A3524" t="s">
        <v>436</v>
      </c>
    </row>
    <row r="3525" spans="1:1" x14ac:dyDescent="0.35">
      <c r="A3525" t="s">
        <v>955</v>
      </c>
    </row>
    <row r="3526" spans="1:1" x14ac:dyDescent="0.35">
      <c r="A3526" t="s">
        <v>69</v>
      </c>
    </row>
    <row r="3527" spans="1:1" x14ac:dyDescent="0.35">
      <c r="A3527" t="s">
        <v>956</v>
      </c>
    </row>
    <row r="3528" spans="1:1" x14ac:dyDescent="0.35">
      <c r="A3528" t="s">
        <v>2813</v>
      </c>
    </row>
    <row r="3529" spans="1:1" x14ac:dyDescent="0.35">
      <c r="A3529" t="s">
        <v>2814</v>
      </c>
    </row>
    <row r="3530" spans="1:1" x14ac:dyDescent="0.35">
      <c r="A3530" t="s">
        <v>2815</v>
      </c>
    </row>
    <row r="3531" spans="1:1" x14ac:dyDescent="0.35">
      <c r="A3531" t="s">
        <v>2816</v>
      </c>
    </row>
    <row r="3532" spans="1:1" x14ac:dyDescent="0.35">
      <c r="A3532" t="s">
        <v>2817</v>
      </c>
    </row>
    <row r="3533" spans="1:1" x14ac:dyDescent="0.35">
      <c r="A3533" t="s">
        <v>2818</v>
      </c>
    </row>
    <row r="3534" spans="1:1" x14ac:dyDescent="0.35">
      <c r="A3534" t="s">
        <v>2819</v>
      </c>
    </row>
    <row r="3535" spans="1:1" x14ac:dyDescent="0.35">
      <c r="A3535" t="s">
        <v>2820</v>
      </c>
    </row>
    <row r="3536" spans="1:1" x14ac:dyDescent="0.35">
      <c r="A3536" t="s">
        <v>2821</v>
      </c>
    </row>
    <row r="3537" spans="1:1" x14ac:dyDescent="0.35">
      <c r="A3537" t="s">
        <v>2822</v>
      </c>
    </row>
    <row r="3538" spans="1:1" x14ac:dyDescent="0.35">
      <c r="A3538" t="s">
        <v>2823</v>
      </c>
    </row>
    <row r="3539" spans="1:1" x14ac:dyDescent="0.35">
      <c r="A3539" t="s">
        <v>2824</v>
      </c>
    </row>
    <row r="3540" spans="1:1" x14ac:dyDescent="0.35">
      <c r="A3540" t="s">
        <v>2825</v>
      </c>
    </row>
    <row r="3541" spans="1:1" x14ac:dyDescent="0.35">
      <c r="A3541" t="s">
        <v>2826</v>
      </c>
    </row>
    <row r="3542" spans="1:1" x14ac:dyDescent="0.35">
      <c r="A3542" t="s">
        <v>2827</v>
      </c>
    </row>
    <row r="3543" spans="1:1" x14ac:dyDescent="0.35">
      <c r="A3543" t="s">
        <v>2828</v>
      </c>
    </row>
    <row r="3544" spans="1:1" x14ac:dyDescent="0.35">
      <c r="A3544" t="s">
        <v>2829</v>
      </c>
    </row>
    <row r="3545" spans="1:1" x14ac:dyDescent="0.35">
      <c r="A3545" t="s">
        <v>2830</v>
      </c>
    </row>
    <row r="3546" spans="1:1" x14ac:dyDescent="0.35">
      <c r="A3546" t="s">
        <v>2831</v>
      </c>
    </row>
    <row r="3547" spans="1:1" x14ac:dyDescent="0.35">
      <c r="A3547" t="s">
        <v>2832</v>
      </c>
    </row>
    <row r="3548" spans="1:1" x14ac:dyDescent="0.35">
      <c r="A3548" t="s">
        <v>2833</v>
      </c>
    </row>
    <row r="3549" spans="1:1" x14ac:dyDescent="0.35">
      <c r="A3549" t="s">
        <v>2834</v>
      </c>
    </row>
    <row r="3550" spans="1:1" x14ac:dyDescent="0.35">
      <c r="A3550" t="s">
        <v>2835</v>
      </c>
    </row>
    <row r="3551" spans="1:1" x14ac:dyDescent="0.35">
      <c r="A3551" t="s">
        <v>2836</v>
      </c>
    </row>
    <row r="3552" spans="1:1" x14ac:dyDescent="0.35">
      <c r="A3552" t="s">
        <v>2837</v>
      </c>
    </row>
    <row r="3553" spans="1:1" x14ac:dyDescent="0.35">
      <c r="A3553" t="s">
        <v>2838</v>
      </c>
    </row>
    <row r="3554" spans="1:1" x14ac:dyDescent="0.35">
      <c r="A3554" t="s">
        <v>2839</v>
      </c>
    </row>
    <row r="3555" spans="1:1" x14ac:dyDescent="0.35">
      <c r="A3555" t="s">
        <v>2840</v>
      </c>
    </row>
    <row r="3556" spans="1:1" x14ac:dyDescent="0.35">
      <c r="A3556" t="s">
        <v>2841</v>
      </c>
    </row>
    <row r="3557" spans="1:1" x14ac:dyDescent="0.35">
      <c r="A3557" t="s">
        <v>2842</v>
      </c>
    </row>
    <row r="3558" spans="1:1" x14ac:dyDescent="0.35">
      <c r="A3558" t="s">
        <v>2843</v>
      </c>
    </row>
    <row r="3559" spans="1:1" x14ac:dyDescent="0.35">
      <c r="A3559" t="s">
        <v>2844</v>
      </c>
    </row>
    <row r="3560" spans="1:1" x14ac:dyDescent="0.35">
      <c r="A3560" t="s">
        <v>2845</v>
      </c>
    </row>
    <row r="3561" spans="1:1" x14ac:dyDescent="0.35">
      <c r="A3561" t="s">
        <v>2846</v>
      </c>
    </row>
    <row r="3562" spans="1:1" x14ac:dyDescent="0.35">
      <c r="A3562" t="s">
        <v>2847</v>
      </c>
    </row>
    <row r="3563" spans="1:1" x14ac:dyDescent="0.35">
      <c r="A3563" t="s">
        <v>2848</v>
      </c>
    </row>
    <row r="3564" spans="1:1" x14ac:dyDescent="0.35">
      <c r="A3564" t="s">
        <v>2849</v>
      </c>
    </row>
    <row r="3565" spans="1:1" x14ac:dyDescent="0.35">
      <c r="A3565" t="s">
        <v>2850</v>
      </c>
    </row>
    <row r="3566" spans="1:1" x14ac:dyDescent="0.35">
      <c r="A3566" t="s">
        <v>2851</v>
      </c>
    </row>
    <row r="3567" spans="1:1" x14ac:dyDescent="0.35">
      <c r="A3567" t="s">
        <v>2852</v>
      </c>
    </row>
    <row r="3568" spans="1:1" x14ac:dyDescent="0.35">
      <c r="A3568" t="s">
        <v>2853</v>
      </c>
    </row>
    <row r="3569" spans="1:1" x14ac:dyDescent="0.35">
      <c r="A3569" t="s">
        <v>2854</v>
      </c>
    </row>
    <row r="3570" spans="1:1" x14ac:dyDescent="0.35">
      <c r="A3570" t="s">
        <v>2855</v>
      </c>
    </row>
    <row r="3571" spans="1:1" x14ac:dyDescent="0.35">
      <c r="A3571" t="s">
        <v>2856</v>
      </c>
    </row>
    <row r="3572" spans="1:1" x14ac:dyDescent="0.35">
      <c r="A3572" t="s">
        <v>2857</v>
      </c>
    </row>
    <row r="3573" spans="1:1" x14ac:dyDescent="0.35">
      <c r="A3573" t="s">
        <v>2858</v>
      </c>
    </row>
    <row r="3574" spans="1:1" x14ac:dyDescent="0.35">
      <c r="A3574" t="s">
        <v>2859</v>
      </c>
    </row>
    <row r="3575" spans="1:1" x14ac:dyDescent="0.35">
      <c r="A3575" t="s">
        <v>2860</v>
      </c>
    </row>
    <row r="3576" spans="1:1" x14ac:dyDescent="0.35">
      <c r="A3576" t="s">
        <v>2861</v>
      </c>
    </row>
    <row r="3577" spans="1:1" x14ac:dyDescent="0.35">
      <c r="A3577" t="s">
        <v>2862</v>
      </c>
    </row>
    <row r="3578" spans="1:1" x14ac:dyDescent="0.35">
      <c r="A3578" t="s">
        <v>2863</v>
      </c>
    </row>
    <row r="3579" spans="1:1" x14ac:dyDescent="0.35">
      <c r="A3579" t="s">
        <v>2864</v>
      </c>
    </row>
    <row r="3580" spans="1:1" x14ac:dyDescent="0.35">
      <c r="A3580" t="s">
        <v>2865</v>
      </c>
    </row>
    <row r="3581" spans="1:1" x14ac:dyDescent="0.35">
      <c r="A3581" t="s">
        <v>2866</v>
      </c>
    </row>
    <row r="3582" spans="1:1" x14ac:dyDescent="0.35">
      <c r="A3582" t="s">
        <v>2867</v>
      </c>
    </row>
    <row r="3583" spans="1:1" x14ac:dyDescent="0.35">
      <c r="A3583" t="s">
        <v>2868</v>
      </c>
    </row>
    <row r="3584" spans="1:1" x14ac:dyDescent="0.35">
      <c r="A3584" t="s">
        <v>2869</v>
      </c>
    </row>
    <row r="3585" spans="1:1" x14ac:dyDescent="0.35">
      <c r="A3585" t="s">
        <v>2870</v>
      </c>
    </row>
    <row r="3586" spans="1:1" x14ac:dyDescent="0.35">
      <c r="A3586" t="s">
        <v>2871</v>
      </c>
    </row>
    <row r="3587" spans="1:1" x14ac:dyDescent="0.35">
      <c r="A3587" t="s">
        <v>2872</v>
      </c>
    </row>
    <row r="3588" spans="1:1" x14ac:dyDescent="0.35">
      <c r="A3588" t="s">
        <v>2873</v>
      </c>
    </row>
    <row r="3589" spans="1:1" x14ac:dyDescent="0.35">
      <c r="A3589" t="s">
        <v>2874</v>
      </c>
    </row>
    <row r="3590" spans="1:1" x14ac:dyDescent="0.35">
      <c r="A3590" t="s">
        <v>2875</v>
      </c>
    </row>
    <row r="3591" spans="1:1" x14ac:dyDescent="0.35">
      <c r="A3591" t="s">
        <v>2876</v>
      </c>
    </row>
    <row r="3592" spans="1:1" x14ac:dyDescent="0.35">
      <c r="A3592" t="s">
        <v>2877</v>
      </c>
    </row>
    <row r="3593" spans="1:1" x14ac:dyDescent="0.35">
      <c r="A3593" t="s">
        <v>2878</v>
      </c>
    </row>
    <row r="3594" spans="1:1" x14ac:dyDescent="0.35">
      <c r="A3594" t="s">
        <v>2879</v>
      </c>
    </row>
    <row r="3595" spans="1:1" x14ac:dyDescent="0.35">
      <c r="A3595" t="s">
        <v>2880</v>
      </c>
    </row>
    <row r="3596" spans="1:1" x14ac:dyDescent="0.35">
      <c r="A3596" t="s">
        <v>2881</v>
      </c>
    </row>
    <row r="3597" spans="1:1" x14ac:dyDescent="0.35">
      <c r="A3597" t="s">
        <v>2882</v>
      </c>
    </row>
    <row r="3598" spans="1:1" x14ac:dyDescent="0.35">
      <c r="A3598" t="s">
        <v>2883</v>
      </c>
    </row>
    <row r="3599" spans="1:1" x14ac:dyDescent="0.35">
      <c r="A3599" t="s">
        <v>2884</v>
      </c>
    </row>
    <row r="3600" spans="1:1" x14ac:dyDescent="0.35">
      <c r="A3600" t="s">
        <v>2885</v>
      </c>
    </row>
    <row r="3601" spans="1:1" x14ac:dyDescent="0.35">
      <c r="A3601" t="s">
        <v>2886</v>
      </c>
    </row>
    <row r="3602" spans="1:1" x14ac:dyDescent="0.35">
      <c r="A3602" t="s">
        <v>2887</v>
      </c>
    </row>
    <row r="3603" spans="1:1" x14ac:dyDescent="0.35">
      <c r="A3603" t="s">
        <v>2888</v>
      </c>
    </row>
    <row r="3604" spans="1:1" x14ac:dyDescent="0.35">
      <c r="A3604" t="s">
        <v>2889</v>
      </c>
    </row>
    <row r="3605" spans="1:1" x14ac:dyDescent="0.35">
      <c r="A3605" t="s">
        <v>2890</v>
      </c>
    </row>
    <row r="3606" spans="1:1" x14ac:dyDescent="0.35">
      <c r="A3606" t="s">
        <v>2891</v>
      </c>
    </row>
    <row r="3607" spans="1:1" x14ac:dyDescent="0.35">
      <c r="A3607" t="s">
        <v>2892</v>
      </c>
    </row>
    <row r="3608" spans="1:1" x14ac:dyDescent="0.35">
      <c r="A3608" t="s">
        <v>2893</v>
      </c>
    </row>
    <row r="3609" spans="1:1" x14ac:dyDescent="0.35">
      <c r="A3609" t="s">
        <v>2894</v>
      </c>
    </row>
    <row r="3610" spans="1:1" x14ac:dyDescent="0.35">
      <c r="A3610" t="s">
        <v>2895</v>
      </c>
    </row>
    <row r="3611" spans="1:1" x14ac:dyDescent="0.35">
      <c r="A3611" t="s">
        <v>2896</v>
      </c>
    </row>
    <row r="3612" spans="1:1" x14ac:dyDescent="0.35">
      <c r="A3612" t="s">
        <v>2897</v>
      </c>
    </row>
    <row r="3613" spans="1:1" x14ac:dyDescent="0.35">
      <c r="A3613" t="s">
        <v>2898</v>
      </c>
    </row>
    <row r="3614" spans="1:1" x14ac:dyDescent="0.35">
      <c r="A3614" t="s">
        <v>2899</v>
      </c>
    </row>
    <row r="3615" spans="1:1" x14ac:dyDescent="0.35">
      <c r="A3615" t="s">
        <v>2900</v>
      </c>
    </row>
    <row r="3616" spans="1:1" x14ac:dyDescent="0.35">
      <c r="A3616" t="s">
        <v>2901</v>
      </c>
    </row>
    <row r="3617" spans="1:1" x14ac:dyDescent="0.35">
      <c r="A3617" t="s">
        <v>2902</v>
      </c>
    </row>
    <row r="3618" spans="1:1" x14ac:dyDescent="0.35">
      <c r="A3618" t="s">
        <v>2903</v>
      </c>
    </row>
    <row r="3619" spans="1:1" x14ac:dyDescent="0.35">
      <c r="A3619" t="s">
        <v>2904</v>
      </c>
    </row>
    <row r="3620" spans="1:1" x14ac:dyDescent="0.35">
      <c r="A3620" t="s">
        <v>2905</v>
      </c>
    </row>
    <row r="3621" spans="1:1" x14ac:dyDescent="0.35">
      <c r="A3621" t="s">
        <v>2906</v>
      </c>
    </row>
    <row r="3622" spans="1:1" x14ac:dyDescent="0.35">
      <c r="A3622" t="s">
        <v>2907</v>
      </c>
    </row>
    <row r="3623" spans="1:1" x14ac:dyDescent="0.35">
      <c r="A3623" t="s">
        <v>2908</v>
      </c>
    </row>
    <row r="3624" spans="1:1" x14ac:dyDescent="0.35">
      <c r="A3624" t="s">
        <v>2909</v>
      </c>
    </row>
    <row r="3625" spans="1:1" x14ac:dyDescent="0.35">
      <c r="A3625" t="s">
        <v>2910</v>
      </c>
    </row>
    <row r="3626" spans="1:1" x14ac:dyDescent="0.35">
      <c r="A3626" t="s">
        <v>2911</v>
      </c>
    </row>
    <row r="3627" spans="1:1" x14ac:dyDescent="0.35">
      <c r="A3627" t="s">
        <v>2912</v>
      </c>
    </row>
    <row r="3628" spans="1:1" x14ac:dyDescent="0.35">
      <c r="A3628" t="s">
        <v>2913</v>
      </c>
    </row>
    <row r="3629" spans="1:1" x14ac:dyDescent="0.35">
      <c r="A3629" t="s">
        <v>2914</v>
      </c>
    </row>
    <row r="3630" spans="1:1" x14ac:dyDescent="0.35">
      <c r="A3630" t="s">
        <v>2915</v>
      </c>
    </row>
    <row r="3631" spans="1:1" x14ac:dyDescent="0.35">
      <c r="A3631" t="s">
        <v>2916</v>
      </c>
    </row>
    <row r="3632" spans="1:1" x14ac:dyDescent="0.35">
      <c r="A3632" t="s">
        <v>2917</v>
      </c>
    </row>
    <row r="3633" spans="1:1" x14ac:dyDescent="0.35">
      <c r="A3633" t="s">
        <v>2918</v>
      </c>
    </row>
    <row r="3634" spans="1:1" x14ac:dyDescent="0.35">
      <c r="A3634" t="s">
        <v>2919</v>
      </c>
    </row>
    <row r="3635" spans="1:1" x14ac:dyDescent="0.35">
      <c r="A3635" t="s">
        <v>2920</v>
      </c>
    </row>
    <row r="3636" spans="1:1" x14ac:dyDescent="0.35">
      <c r="A3636" t="s">
        <v>2921</v>
      </c>
    </row>
    <row r="3637" spans="1:1" x14ac:dyDescent="0.35">
      <c r="A3637" t="s">
        <v>2922</v>
      </c>
    </row>
    <row r="3638" spans="1:1" x14ac:dyDescent="0.35">
      <c r="A3638" t="s">
        <v>2923</v>
      </c>
    </row>
    <row r="3639" spans="1:1" x14ac:dyDescent="0.35">
      <c r="A3639" t="s">
        <v>2924</v>
      </c>
    </row>
    <row r="3640" spans="1:1" x14ac:dyDescent="0.35">
      <c r="A3640" t="s">
        <v>2925</v>
      </c>
    </row>
    <row r="3641" spans="1:1" x14ac:dyDescent="0.35">
      <c r="A3641" t="s">
        <v>2926</v>
      </c>
    </row>
    <row r="3642" spans="1:1" x14ac:dyDescent="0.35">
      <c r="A3642" t="s">
        <v>2927</v>
      </c>
    </row>
    <row r="3643" spans="1:1" x14ac:dyDescent="0.35">
      <c r="A3643" t="s">
        <v>2928</v>
      </c>
    </row>
    <row r="3644" spans="1:1" x14ac:dyDescent="0.35">
      <c r="A3644" t="s">
        <v>2929</v>
      </c>
    </row>
    <row r="3645" spans="1:1" x14ac:dyDescent="0.35">
      <c r="A3645" t="s">
        <v>2930</v>
      </c>
    </row>
    <row r="3646" spans="1:1" x14ac:dyDescent="0.35">
      <c r="A3646" t="s">
        <v>2931</v>
      </c>
    </row>
    <row r="3647" spans="1:1" x14ac:dyDescent="0.35">
      <c r="A3647" t="s">
        <v>2932</v>
      </c>
    </row>
    <row r="3648" spans="1:1" x14ac:dyDescent="0.35">
      <c r="A3648" t="s">
        <v>2933</v>
      </c>
    </row>
    <row r="3649" spans="1:1" x14ac:dyDescent="0.35">
      <c r="A3649" t="s">
        <v>2934</v>
      </c>
    </row>
    <row r="3650" spans="1:1" x14ac:dyDescent="0.35">
      <c r="A3650" t="s">
        <v>2935</v>
      </c>
    </row>
    <row r="3651" spans="1:1" x14ac:dyDescent="0.35">
      <c r="A3651" t="s">
        <v>2936</v>
      </c>
    </row>
    <row r="3652" spans="1:1" x14ac:dyDescent="0.35">
      <c r="A3652" t="s">
        <v>2937</v>
      </c>
    </row>
    <row r="3653" spans="1:1" x14ac:dyDescent="0.35">
      <c r="A3653" t="s">
        <v>2938</v>
      </c>
    </row>
    <row r="3654" spans="1:1" x14ac:dyDescent="0.35">
      <c r="A3654" t="s">
        <v>2939</v>
      </c>
    </row>
    <row r="3655" spans="1:1" x14ac:dyDescent="0.35">
      <c r="A3655" t="s">
        <v>2940</v>
      </c>
    </row>
    <row r="3656" spans="1:1" x14ac:dyDescent="0.35">
      <c r="A3656" t="s">
        <v>2941</v>
      </c>
    </row>
    <row r="3657" spans="1:1" x14ac:dyDescent="0.35">
      <c r="A3657" t="s">
        <v>2942</v>
      </c>
    </row>
    <row r="3658" spans="1:1" x14ac:dyDescent="0.35">
      <c r="A3658" t="s">
        <v>2943</v>
      </c>
    </row>
    <row r="3659" spans="1:1" x14ac:dyDescent="0.35">
      <c r="A3659" t="s">
        <v>2944</v>
      </c>
    </row>
    <row r="3660" spans="1:1" x14ac:dyDescent="0.35">
      <c r="A3660" t="s">
        <v>2945</v>
      </c>
    </row>
    <row r="3661" spans="1:1" x14ac:dyDescent="0.35">
      <c r="A3661" t="s">
        <v>2946</v>
      </c>
    </row>
    <row r="3662" spans="1:1" x14ac:dyDescent="0.35">
      <c r="A3662" t="s">
        <v>2947</v>
      </c>
    </row>
    <row r="3663" spans="1:1" x14ac:dyDescent="0.35">
      <c r="A3663" t="s">
        <v>2948</v>
      </c>
    </row>
    <row r="3664" spans="1:1" x14ac:dyDescent="0.35">
      <c r="A3664" t="s">
        <v>2949</v>
      </c>
    </row>
    <row r="3665" spans="1:1" x14ac:dyDescent="0.35">
      <c r="A3665" t="s">
        <v>2950</v>
      </c>
    </row>
    <row r="3666" spans="1:1" x14ac:dyDescent="0.35">
      <c r="A3666" t="s">
        <v>2951</v>
      </c>
    </row>
    <row r="3667" spans="1:1" x14ac:dyDescent="0.35">
      <c r="A3667" t="s">
        <v>2952</v>
      </c>
    </row>
    <row r="3668" spans="1:1" x14ac:dyDescent="0.35">
      <c r="A3668" t="s">
        <v>2953</v>
      </c>
    </row>
    <row r="3669" spans="1:1" x14ac:dyDescent="0.35">
      <c r="A3669" t="s">
        <v>2954</v>
      </c>
    </row>
    <row r="3670" spans="1:1" x14ac:dyDescent="0.35">
      <c r="A3670" t="s">
        <v>2955</v>
      </c>
    </row>
    <row r="3671" spans="1:1" x14ac:dyDescent="0.35">
      <c r="A3671" t="s">
        <v>2956</v>
      </c>
    </row>
    <row r="3672" spans="1:1" x14ac:dyDescent="0.35">
      <c r="A3672" t="s">
        <v>2957</v>
      </c>
    </row>
    <row r="3673" spans="1:1" x14ac:dyDescent="0.35">
      <c r="A3673" t="s">
        <v>2958</v>
      </c>
    </row>
    <row r="3674" spans="1:1" x14ac:dyDescent="0.35">
      <c r="A3674" t="s">
        <v>2959</v>
      </c>
    </row>
    <row r="3675" spans="1:1" x14ac:dyDescent="0.35">
      <c r="A3675" t="s">
        <v>2960</v>
      </c>
    </row>
    <row r="3676" spans="1:1" x14ac:dyDescent="0.35">
      <c r="A3676" t="s">
        <v>2961</v>
      </c>
    </row>
    <row r="3677" spans="1:1" x14ac:dyDescent="0.35">
      <c r="A3677" t="s">
        <v>2962</v>
      </c>
    </row>
    <row r="3678" spans="1:1" x14ac:dyDescent="0.35">
      <c r="A3678" t="s">
        <v>2963</v>
      </c>
    </row>
    <row r="3679" spans="1:1" x14ac:dyDescent="0.35">
      <c r="A3679" t="s">
        <v>2964</v>
      </c>
    </row>
    <row r="3680" spans="1:1" x14ac:dyDescent="0.35">
      <c r="A3680" t="s">
        <v>2965</v>
      </c>
    </row>
    <row r="3681" spans="1:1" x14ac:dyDescent="0.35">
      <c r="A3681" t="s">
        <v>2966</v>
      </c>
    </row>
    <row r="3682" spans="1:1" x14ac:dyDescent="0.35">
      <c r="A3682" t="s">
        <v>2967</v>
      </c>
    </row>
    <row r="3683" spans="1:1" x14ac:dyDescent="0.35">
      <c r="A3683" t="s">
        <v>2968</v>
      </c>
    </row>
    <row r="3684" spans="1:1" x14ac:dyDescent="0.35">
      <c r="A3684" t="s">
        <v>2969</v>
      </c>
    </row>
    <row r="3685" spans="1:1" x14ac:dyDescent="0.35">
      <c r="A3685" t="s">
        <v>2970</v>
      </c>
    </row>
    <row r="3686" spans="1:1" x14ac:dyDescent="0.35">
      <c r="A3686" t="s">
        <v>2971</v>
      </c>
    </row>
    <row r="3687" spans="1:1" x14ac:dyDescent="0.35">
      <c r="A3687" t="s">
        <v>2972</v>
      </c>
    </row>
    <row r="3688" spans="1:1" x14ac:dyDescent="0.35">
      <c r="A3688" t="s">
        <v>2973</v>
      </c>
    </row>
    <row r="3689" spans="1:1" x14ac:dyDescent="0.35">
      <c r="A3689" t="s">
        <v>2974</v>
      </c>
    </row>
    <row r="3690" spans="1:1" x14ac:dyDescent="0.35">
      <c r="A3690" t="s">
        <v>2975</v>
      </c>
    </row>
    <row r="3691" spans="1:1" x14ac:dyDescent="0.35">
      <c r="A3691" t="s">
        <v>2976</v>
      </c>
    </row>
    <row r="3692" spans="1:1" x14ac:dyDescent="0.35">
      <c r="A3692" t="s">
        <v>2977</v>
      </c>
    </row>
    <row r="3693" spans="1:1" x14ac:dyDescent="0.35">
      <c r="A3693" t="s">
        <v>2978</v>
      </c>
    </row>
    <row r="3694" spans="1:1" x14ac:dyDescent="0.35">
      <c r="A3694" t="s">
        <v>2979</v>
      </c>
    </row>
    <row r="3695" spans="1:1" x14ac:dyDescent="0.35">
      <c r="A3695" t="s">
        <v>2980</v>
      </c>
    </row>
    <row r="3696" spans="1:1" x14ac:dyDescent="0.35">
      <c r="A3696" t="s">
        <v>2981</v>
      </c>
    </row>
    <row r="3697" spans="1:1" x14ac:dyDescent="0.35">
      <c r="A3697" t="s">
        <v>2982</v>
      </c>
    </row>
    <row r="3698" spans="1:1" x14ac:dyDescent="0.35">
      <c r="A3698" t="s">
        <v>2983</v>
      </c>
    </row>
    <row r="3699" spans="1:1" x14ac:dyDescent="0.35">
      <c r="A3699" t="s">
        <v>2984</v>
      </c>
    </row>
    <row r="3700" spans="1:1" x14ac:dyDescent="0.35">
      <c r="A3700" t="s">
        <v>2985</v>
      </c>
    </row>
    <row r="3701" spans="1:1" x14ac:dyDescent="0.35">
      <c r="A3701" t="s">
        <v>2986</v>
      </c>
    </row>
    <row r="3702" spans="1:1" x14ac:dyDescent="0.35">
      <c r="A3702" t="s">
        <v>2987</v>
      </c>
    </row>
    <row r="3703" spans="1:1" x14ac:dyDescent="0.35">
      <c r="A3703" t="s">
        <v>2988</v>
      </c>
    </row>
    <row r="3704" spans="1:1" x14ac:dyDescent="0.35">
      <c r="A3704" t="s">
        <v>2989</v>
      </c>
    </row>
    <row r="3705" spans="1:1" x14ac:dyDescent="0.35">
      <c r="A3705" t="s">
        <v>2990</v>
      </c>
    </row>
    <row r="3706" spans="1:1" x14ac:dyDescent="0.35">
      <c r="A3706" t="s">
        <v>2991</v>
      </c>
    </row>
    <row r="3707" spans="1:1" x14ac:dyDescent="0.35">
      <c r="A3707" t="s">
        <v>2992</v>
      </c>
    </row>
    <row r="3708" spans="1:1" x14ac:dyDescent="0.35">
      <c r="A3708" t="s">
        <v>2993</v>
      </c>
    </row>
    <row r="3709" spans="1:1" x14ac:dyDescent="0.35">
      <c r="A3709" t="s">
        <v>2994</v>
      </c>
    </row>
    <row r="3710" spans="1:1" x14ac:dyDescent="0.35">
      <c r="A3710" t="s">
        <v>2995</v>
      </c>
    </row>
    <row r="3711" spans="1:1" x14ac:dyDescent="0.35">
      <c r="A3711" t="s">
        <v>2996</v>
      </c>
    </row>
    <row r="3712" spans="1:1" x14ac:dyDescent="0.35">
      <c r="A3712" t="s">
        <v>2997</v>
      </c>
    </row>
    <row r="3713" spans="1:1" x14ac:dyDescent="0.35">
      <c r="A3713" t="s">
        <v>2998</v>
      </c>
    </row>
    <row r="3714" spans="1:1" x14ac:dyDescent="0.35">
      <c r="A3714" t="s">
        <v>2999</v>
      </c>
    </row>
    <row r="3715" spans="1:1" x14ac:dyDescent="0.35">
      <c r="A3715" t="s">
        <v>3000</v>
      </c>
    </row>
    <row r="3716" spans="1:1" x14ac:dyDescent="0.35">
      <c r="A3716" t="s">
        <v>3001</v>
      </c>
    </row>
    <row r="3717" spans="1:1" x14ac:dyDescent="0.35">
      <c r="A3717" t="s">
        <v>3002</v>
      </c>
    </row>
    <row r="3718" spans="1:1" x14ac:dyDescent="0.35">
      <c r="A3718" t="s">
        <v>3003</v>
      </c>
    </row>
    <row r="3719" spans="1:1" x14ac:dyDescent="0.35">
      <c r="A3719" t="s">
        <v>3004</v>
      </c>
    </row>
    <row r="3720" spans="1:1" x14ac:dyDescent="0.35">
      <c r="A3720" t="s">
        <v>3005</v>
      </c>
    </row>
    <row r="3721" spans="1:1" x14ac:dyDescent="0.35">
      <c r="A3721" t="s">
        <v>3006</v>
      </c>
    </row>
    <row r="3722" spans="1:1" x14ac:dyDescent="0.35">
      <c r="A3722" t="s">
        <v>3007</v>
      </c>
    </row>
    <row r="3723" spans="1:1" x14ac:dyDescent="0.35">
      <c r="A3723" t="s">
        <v>3008</v>
      </c>
    </row>
    <row r="3724" spans="1:1" x14ac:dyDescent="0.35">
      <c r="A3724" t="s">
        <v>3009</v>
      </c>
    </row>
    <row r="3725" spans="1:1" x14ac:dyDescent="0.35">
      <c r="A3725" t="s">
        <v>3010</v>
      </c>
    </row>
    <row r="3726" spans="1:1" x14ac:dyDescent="0.35">
      <c r="A3726" t="s">
        <v>3011</v>
      </c>
    </row>
    <row r="3727" spans="1:1" x14ac:dyDescent="0.35">
      <c r="A3727" t="s">
        <v>3012</v>
      </c>
    </row>
    <row r="3728" spans="1:1" x14ac:dyDescent="0.35">
      <c r="A3728" t="s">
        <v>3013</v>
      </c>
    </row>
    <row r="3729" spans="1:1" x14ac:dyDescent="0.35">
      <c r="A3729" t="s">
        <v>3014</v>
      </c>
    </row>
    <row r="3730" spans="1:1" x14ac:dyDescent="0.35">
      <c r="A3730" t="s">
        <v>3015</v>
      </c>
    </row>
    <row r="3731" spans="1:1" x14ac:dyDescent="0.35">
      <c r="A3731" t="s">
        <v>3016</v>
      </c>
    </row>
    <row r="3732" spans="1:1" x14ac:dyDescent="0.35">
      <c r="A3732" t="s">
        <v>3017</v>
      </c>
    </row>
    <row r="3733" spans="1:1" x14ac:dyDescent="0.35">
      <c r="A3733" t="s">
        <v>3018</v>
      </c>
    </row>
    <row r="3734" spans="1:1" x14ac:dyDescent="0.35">
      <c r="A3734" t="s">
        <v>3019</v>
      </c>
    </row>
    <row r="3735" spans="1:1" x14ac:dyDescent="0.35">
      <c r="A3735" t="s">
        <v>3020</v>
      </c>
    </row>
    <row r="3736" spans="1:1" x14ac:dyDescent="0.35">
      <c r="A3736" t="s">
        <v>3021</v>
      </c>
    </row>
    <row r="3737" spans="1:1" x14ac:dyDescent="0.35">
      <c r="A3737" t="s">
        <v>3022</v>
      </c>
    </row>
    <row r="3738" spans="1:1" x14ac:dyDescent="0.35">
      <c r="A3738" t="s">
        <v>3023</v>
      </c>
    </row>
    <row r="3739" spans="1:1" x14ac:dyDescent="0.35">
      <c r="A3739" t="s">
        <v>3024</v>
      </c>
    </row>
    <row r="3740" spans="1:1" x14ac:dyDescent="0.35">
      <c r="A3740" t="s">
        <v>3025</v>
      </c>
    </row>
    <row r="3741" spans="1:1" x14ac:dyDescent="0.35">
      <c r="A3741" t="s">
        <v>3026</v>
      </c>
    </row>
    <row r="3742" spans="1:1" x14ac:dyDescent="0.35">
      <c r="A3742" t="s">
        <v>3027</v>
      </c>
    </row>
    <row r="3743" spans="1:1" x14ac:dyDescent="0.35">
      <c r="A3743" t="s">
        <v>3028</v>
      </c>
    </row>
    <row r="3744" spans="1:1" x14ac:dyDescent="0.35">
      <c r="A3744" t="s">
        <v>3029</v>
      </c>
    </row>
    <row r="3745" spans="1:1" x14ac:dyDescent="0.35">
      <c r="A3745" t="s">
        <v>3030</v>
      </c>
    </row>
    <row r="3746" spans="1:1" x14ac:dyDescent="0.35">
      <c r="A3746" t="s">
        <v>3031</v>
      </c>
    </row>
    <row r="3747" spans="1:1" x14ac:dyDescent="0.35">
      <c r="A3747" t="s">
        <v>3032</v>
      </c>
    </row>
    <row r="3748" spans="1:1" x14ac:dyDescent="0.35">
      <c r="A3748" t="s">
        <v>3033</v>
      </c>
    </row>
    <row r="3749" spans="1:1" x14ac:dyDescent="0.35">
      <c r="A3749" t="s">
        <v>3034</v>
      </c>
    </row>
    <row r="3750" spans="1:1" x14ac:dyDescent="0.35">
      <c r="A3750" t="s">
        <v>3035</v>
      </c>
    </row>
    <row r="3751" spans="1:1" x14ac:dyDescent="0.35">
      <c r="A3751" t="s">
        <v>3036</v>
      </c>
    </row>
    <row r="3752" spans="1:1" x14ac:dyDescent="0.35">
      <c r="A3752" t="s">
        <v>3037</v>
      </c>
    </row>
    <row r="3753" spans="1:1" x14ac:dyDescent="0.35">
      <c r="A3753" t="s">
        <v>3038</v>
      </c>
    </row>
    <row r="3754" spans="1:1" x14ac:dyDescent="0.35">
      <c r="A3754" t="s">
        <v>3039</v>
      </c>
    </row>
    <row r="3755" spans="1:1" x14ac:dyDescent="0.35">
      <c r="A3755" t="s">
        <v>3040</v>
      </c>
    </row>
    <row r="3756" spans="1:1" x14ac:dyDescent="0.35">
      <c r="A3756" t="s">
        <v>3041</v>
      </c>
    </row>
    <row r="3757" spans="1:1" x14ac:dyDescent="0.35">
      <c r="A3757" t="s">
        <v>3042</v>
      </c>
    </row>
    <row r="3758" spans="1:1" x14ac:dyDescent="0.35">
      <c r="A3758" t="s">
        <v>3043</v>
      </c>
    </row>
    <row r="3759" spans="1:1" x14ac:dyDescent="0.35">
      <c r="A3759" t="s">
        <v>3044</v>
      </c>
    </row>
    <row r="3760" spans="1:1" x14ac:dyDescent="0.35">
      <c r="A3760" t="s">
        <v>3045</v>
      </c>
    </row>
    <row r="3761" spans="1:1" x14ac:dyDescent="0.35">
      <c r="A3761" t="s">
        <v>3046</v>
      </c>
    </row>
    <row r="3762" spans="1:1" x14ac:dyDescent="0.35">
      <c r="A3762" t="s">
        <v>3047</v>
      </c>
    </row>
    <row r="3763" spans="1:1" x14ac:dyDescent="0.35">
      <c r="A3763" t="s">
        <v>3048</v>
      </c>
    </row>
    <row r="3764" spans="1:1" x14ac:dyDescent="0.35">
      <c r="A3764" t="s">
        <v>3049</v>
      </c>
    </row>
    <row r="3765" spans="1:1" x14ac:dyDescent="0.35">
      <c r="A3765" t="s">
        <v>3050</v>
      </c>
    </row>
    <row r="3766" spans="1:1" x14ac:dyDescent="0.35">
      <c r="A3766" t="s">
        <v>3051</v>
      </c>
    </row>
    <row r="3767" spans="1:1" x14ac:dyDescent="0.35">
      <c r="A3767" t="s">
        <v>3052</v>
      </c>
    </row>
    <row r="3768" spans="1:1" x14ac:dyDescent="0.35">
      <c r="A3768" t="s">
        <v>3053</v>
      </c>
    </row>
    <row r="3769" spans="1:1" x14ac:dyDescent="0.35">
      <c r="A3769" t="s">
        <v>3054</v>
      </c>
    </row>
    <row r="3770" spans="1:1" x14ac:dyDescent="0.35">
      <c r="A3770" t="s">
        <v>3055</v>
      </c>
    </row>
    <row r="3771" spans="1:1" x14ac:dyDescent="0.35">
      <c r="A3771" t="s">
        <v>3056</v>
      </c>
    </row>
    <row r="3772" spans="1:1" x14ac:dyDescent="0.35">
      <c r="A3772" t="s">
        <v>3057</v>
      </c>
    </row>
    <row r="3773" spans="1:1" x14ac:dyDescent="0.35">
      <c r="A3773" t="s">
        <v>3058</v>
      </c>
    </row>
    <row r="3774" spans="1:1" x14ac:dyDescent="0.35">
      <c r="A3774" t="s">
        <v>3059</v>
      </c>
    </row>
    <row r="3775" spans="1:1" x14ac:dyDescent="0.35">
      <c r="A3775" t="s">
        <v>3060</v>
      </c>
    </row>
    <row r="3776" spans="1:1" x14ac:dyDescent="0.35">
      <c r="A3776" t="s">
        <v>3061</v>
      </c>
    </row>
    <row r="3777" spans="1:1" x14ac:dyDescent="0.35">
      <c r="A3777" t="s">
        <v>3062</v>
      </c>
    </row>
    <row r="3778" spans="1:1" x14ac:dyDescent="0.35">
      <c r="A3778" t="s">
        <v>3063</v>
      </c>
    </row>
    <row r="3779" spans="1:1" x14ac:dyDescent="0.35">
      <c r="A3779" t="s">
        <v>3064</v>
      </c>
    </row>
    <row r="3780" spans="1:1" x14ac:dyDescent="0.35">
      <c r="A3780" t="s">
        <v>3065</v>
      </c>
    </row>
    <row r="3781" spans="1:1" x14ac:dyDescent="0.35">
      <c r="A3781" t="s">
        <v>3066</v>
      </c>
    </row>
    <row r="3782" spans="1:1" x14ac:dyDescent="0.35">
      <c r="A3782" t="s">
        <v>3067</v>
      </c>
    </row>
    <row r="3783" spans="1:1" x14ac:dyDescent="0.35">
      <c r="A3783" t="s">
        <v>3068</v>
      </c>
    </row>
    <row r="3784" spans="1:1" x14ac:dyDescent="0.35">
      <c r="A3784" t="s">
        <v>3069</v>
      </c>
    </row>
    <row r="3785" spans="1:1" x14ac:dyDescent="0.35">
      <c r="A3785" t="s">
        <v>3070</v>
      </c>
    </row>
    <row r="3786" spans="1:1" x14ac:dyDescent="0.35">
      <c r="A3786" t="s">
        <v>3071</v>
      </c>
    </row>
    <row r="3787" spans="1:1" x14ac:dyDescent="0.35">
      <c r="A3787" t="s">
        <v>3072</v>
      </c>
    </row>
    <row r="3788" spans="1:1" x14ac:dyDescent="0.35">
      <c r="A3788" t="s">
        <v>3073</v>
      </c>
    </row>
    <row r="3789" spans="1:1" x14ac:dyDescent="0.35">
      <c r="A3789" t="s">
        <v>3074</v>
      </c>
    </row>
    <row r="3790" spans="1:1" x14ac:dyDescent="0.35">
      <c r="A3790" t="s">
        <v>3075</v>
      </c>
    </row>
    <row r="3791" spans="1:1" x14ac:dyDescent="0.35">
      <c r="A3791" t="s">
        <v>3076</v>
      </c>
    </row>
    <row r="3792" spans="1:1" x14ac:dyDescent="0.35">
      <c r="A3792" t="s">
        <v>3077</v>
      </c>
    </row>
    <row r="3793" spans="1:1" x14ac:dyDescent="0.35">
      <c r="A3793" t="s">
        <v>3078</v>
      </c>
    </row>
    <row r="3794" spans="1:1" x14ac:dyDescent="0.35">
      <c r="A3794" t="s">
        <v>3079</v>
      </c>
    </row>
    <row r="3795" spans="1:1" x14ac:dyDescent="0.35">
      <c r="A3795" t="s">
        <v>3080</v>
      </c>
    </row>
    <row r="3796" spans="1:1" x14ac:dyDescent="0.35">
      <c r="A3796" t="s">
        <v>3081</v>
      </c>
    </row>
    <row r="3797" spans="1:1" x14ac:dyDescent="0.35">
      <c r="A3797" t="s">
        <v>3082</v>
      </c>
    </row>
    <row r="3798" spans="1:1" x14ac:dyDescent="0.35">
      <c r="A3798" t="s">
        <v>3083</v>
      </c>
    </row>
    <row r="3799" spans="1:1" x14ac:dyDescent="0.35">
      <c r="A3799" t="s">
        <v>3084</v>
      </c>
    </row>
    <row r="3800" spans="1:1" x14ac:dyDescent="0.35">
      <c r="A3800" t="s">
        <v>3085</v>
      </c>
    </row>
    <row r="3801" spans="1:1" x14ac:dyDescent="0.35">
      <c r="A3801" t="s">
        <v>3086</v>
      </c>
    </row>
    <row r="3802" spans="1:1" x14ac:dyDescent="0.35">
      <c r="A3802" t="s">
        <v>3087</v>
      </c>
    </row>
    <row r="3803" spans="1:1" x14ac:dyDescent="0.35">
      <c r="A3803" t="s">
        <v>3088</v>
      </c>
    </row>
    <row r="3804" spans="1:1" x14ac:dyDescent="0.35">
      <c r="A3804" t="s">
        <v>3089</v>
      </c>
    </row>
    <row r="3805" spans="1:1" x14ac:dyDescent="0.35">
      <c r="A3805" t="s">
        <v>3090</v>
      </c>
    </row>
    <row r="3806" spans="1:1" x14ac:dyDescent="0.35">
      <c r="A3806" t="s">
        <v>3091</v>
      </c>
    </row>
    <row r="3807" spans="1:1" x14ac:dyDescent="0.35">
      <c r="A3807" t="s">
        <v>3092</v>
      </c>
    </row>
    <row r="3808" spans="1:1" x14ac:dyDescent="0.35">
      <c r="A3808" t="s">
        <v>3093</v>
      </c>
    </row>
    <row r="3809" spans="1:1" x14ac:dyDescent="0.35">
      <c r="A3809" t="s">
        <v>3094</v>
      </c>
    </row>
    <row r="3810" spans="1:1" x14ac:dyDescent="0.35">
      <c r="A3810" t="s">
        <v>3095</v>
      </c>
    </row>
    <row r="3811" spans="1:1" x14ac:dyDescent="0.35">
      <c r="A3811" t="s">
        <v>3096</v>
      </c>
    </row>
    <row r="3812" spans="1:1" x14ac:dyDescent="0.35">
      <c r="A3812" t="s">
        <v>3097</v>
      </c>
    </row>
    <row r="3813" spans="1:1" x14ac:dyDescent="0.35">
      <c r="A3813" t="s">
        <v>3098</v>
      </c>
    </row>
    <row r="3814" spans="1:1" x14ac:dyDescent="0.35">
      <c r="A3814" t="s">
        <v>3099</v>
      </c>
    </row>
    <row r="3815" spans="1:1" x14ac:dyDescent="0.35">
      <c r="A3815" t="s">
        <v>3100</v>
      </c>
    </row>
    <row r="3816" spans="1:1" x14ac:dyDescent="0.35">
      <c r="A3816" t="s">
        <v>3101</v>
      </c>
    </row>
    <row r="3817" spans="1:1" x14ac:dyDescent="0.35">
      <c r="A3817" t="s">
        <v>3102</v>
      </c>
    </row>
    <row r="3818" spans="1:1" x14ac:dyDescent="0.35">
      <c r="A3818" t="s">
        <v>3103</v>
      </c>
    </row>
    <row r="3819" spans="1:1" x14ac:dyDescent="0.35">
      <c r="A3819" t="s">
        <v>3104</v>
      </c>
    </row>
    <row r="3820" spans="1:1" x14ac:dyDescent="0.35">
      <c r="A3820" t="s">
        <v>3105</v>
      </c>
    </row>
    <row r="3821" spans="1:1" x14ac:dyDescent="0.35">
      <c r="A3821" t="s">
        <v>3106</v>
      </c>
    </row>
    <row r="3822" spans="1:1" x14ac:dyDescent="0.35">
      <c r="A3822" t="s">
        <v>3107</v>
      </c>
    </row>
    <row r="3823" spans="1:1" x14ac:dyDescent="0.35">
      <c r="A3823" t="s">
        <v>3108</v>
      </c>
    </row>
    <row r="3824" spans="1:1" x14ac:dyDescent="0.35">
      <c r="A3824" t="s">
        <v>3109</v>
      </c>
    </row>
    <row r="3825" spans="1:1" x14ac:dyDescent="0.35">
      <c r="A3825" t="s">
        <v>3110</v>
      </c>
    </row>
    <row r="3826" spans="1:1" x14ac:dyDescent="0.35">
      <c r="A3826" t="s">
        <v>3111</v>
      </c>
    </row>
    <row r="3827" spans="1:1" x14ac:dyDescent="0.35">
      <c r="A3827" t="s">
        <v>3112</v>
      </c>
    </row>
    <row r="3828" spans="1:1" x14ac:dyDescent="0.35">
      <c r="A3828" t="s">
        <v>3113</v>
      </c>
    </row>
    <row r="3829" spans="1:1" x14ac:dyDescent="0.35">
      <c r="A3829" t="s">
        <v>3114</v>
      </c>
    </row>
    <row r="3830" spans="1:1" x14ac:dyDescent="0.35">
      <c r="A3830" t="s">
        <v>3115</v>
      </c>
    </row>
    <row r="3831" spans="1:1" x14ac:dyDescent="0.35">
      <c r="A3831" t="s">
        <v>3116</v>
      </c>
    </row>
    <row r="3832" spans="1:1" x14ac:dyDescent="0.35">
      <c r="A3832" t="s">
        <v>3117</v>
      </c>
    </row>
    <row r="3833" spans="1:1" x14ac:dyDescent="0.35">
      <c r="A3833" t="s">
        <v>3118</v>
      </c>
    </row>
    <row r="3834" spans="1:1" x14ac:dyDescent="0.35">
      <c r="A3834" t="s">
        <v>3119</v>
      </c>
    </row>
    <row r="3835" spans="1:1" x14ac:dyDescent="0.35">
      <c r="A3835" t="s">
        <v>3120</v>
      </c>
    </row>
    <row r="3836" spans="1:1" x14ac:dyDescent="0.35">
      <c r="A3836" t="s">
        <v>3121</v>
      </c>
    </row>
    <row r="3837" spans="1:1" x14ac:dyDescent="0.35">
      <c r="A3837" t="s">
        <v>3122</v>
      </c>
    </row>
    <row r="3838" spans="1:1" x14ac:dyDescent="0.35">
      <c r="A3838" t="s">
        <v>3123</v>
      </c>
    </row>
    <row r="3839" spans="1:1" x14ac:dyDescent="0.35">
      <c r="A3839" t="s">
        <v>3124</v>
      </c>
    </row>
    <row r="3840" spans="1:1" x14ac:dyDescent="0.35">
      <c r="A3840" t="s">
        <v>3125</v>
      </c>
    </row>
    <row r="3841" spans="1:1" x14ac:dyDescent="0.35">
      <c r="A3841" t="s">
        <v>3126</v>
      </c>
    </row>
    <row r="3842" spans="1:1" x14ac:dyDescent="0.35">
      <c r="A3842" t="s">
        <v>3127</v>
      </c>
    </row>
    <row r="3843" spans="1:1" x14ac:dyDescent="0.35">
      <c r="A3843" t="s">
        <v>3128</v>
      </c>
    </row>
    <row r="3844" spans="1:1" x14ac:dyDescent="0.35">
      <c r="A3844" t="s">
        <v>3129</v>
      </c>
    </row>
    <row r="3845" spans="1:1" x14ac:dyDescent="0.35">
      <c r="A3845" t="s">
        <v>3130</v>
      </c>
    </row>
    <row r="3846" spans="1:1" x14ac:dyDescent="0.35">
      <c r="A3846" t="s">
        <v>3131</v>
      </c>
    </row>
    <row r="3847" spans="1:1" x14ac:dyDescent="0.35">
      <c r="A3847" t="s">
        <v>3132</v>
      </c>
    </row>
    <row r="3848" spans="1:1" x14ac:dyDescent="0.35">
      <c r="A3848" t="s">
        <v>3133</v>
      </c>
    </row>
    <row r="3849" spans="1:1" x14ac:dyDescent="0.35">
      <c r="A3849" t="s">
        <v>3134</v>
      </c>
    </row>
    <row r="3850" spans="1:1" x14ac:dyDescent="0.35">
      <c r="A3850" t="s">
        <v>3135</v>
      </c>
    </row>
    <row r="3851" spans="1:1" x14ac:dyDescent="0.35">
      <c r="A3851" t="s">
        <v>3136</v>
      </c>
    </row>
    <row r="3852" spans="1:1" x14ac:dyDescent="0.35">
      <c r="A3852" t="s">
        <v>3137</v>
      </c>
    </row>
    <row r="3853" spans="1:1" x14ac:dyDescent="0.35">
      <c r="A3853" t="s">
        <v>3138</v>
      </c>
    </row>
    <row r="3854" spans="1:1" x14ac:dyDescent="0.35">
      <c r="A3854" t="s">
        <v>3139</v>
      </c>
    </row>
    <row r="3855" spans="1:1" x14ac:dyDescent="0.35">
      <c r="A3855" t="s">
        <v>3140</v>
      </c>
    </row>
    <row r="3856" spans="1:1" x14ac:dyDescent="0.35">
      <c r="A3856" t="s">
        <v>3141</v>
      </c>
    </row>
    <row r="3857" spans="1:1" x14ac:dyDescent="0.35">
      <c r="A3857" t="s">
        <v>3142</v>
      </c>
    </row>
    <row r="3858" spans="1:1" x14ac:dyDescent="0.35">
      <c r="A3858" t="s">
        <v>3143</v>
      </c>
    </row>
    <row r="3859" spans="1:1" x14ac:dyDescent="0.35">
      <c r="A3859" t="s">
        <v>3144</v>
      </c>
    </row>
    <row r="3860" spans="1:1" x14ac:dyDescent="0.35">
      <c r="A3860" t="s">
        <v>3145</v>
      </c>
    </row>
    <row r="3861" spans="1:1" x14ac:dyDescent="0.35">
      <c r="A3861" t="s">
        <v>3146</v>
      </c>
    </row>
    <row r="3862" spans="1:1" x14ac:dyDescent="0.35">
      <c r="A3862" t="s">
        <v>3147</v>
      </c>
    </row>
    <row r="3863" spans="1:1" x14ac:dyDescent="0.35">
      <c r="A3863" t="s">
        <v>3148</v>
      </c>
    </row>
    <row r="3864" spans="1:1" x14ac:dyDescent="0.35">
      <c r="A3864" t="s">
        <v>3149</v>
      </c>
    </row>
    <row r="3865" spans="1:1" x14ac:dyDescent="0.35">
      <c r="A3865" t="s">
        <v>3150</v>
      </c>
    </row>
    <row r="3866" spans="1:1" x14ac:dyDescent="0.35">
      <c r="A3866" t="s">
        <v>3151</v>
      </c>
    </row>
    <row r="3867" spans="1:1" x14ac:dyDescent="0.35">
      <c r="A3867" t="s">
        <v>3152</v>
      </c>
    </row>
    <row r="3868" spans="1:1" x14ac:dyDescent="0.35">
      <c r="A3868" t="s">
        <v>3153</v>
      </c>
    </row>
    <row r="3869" spans="1:1" x14ac:dyDescent="0.35">
      <c r="A3869" t="s">
        <v>3154</v>
      </c>
    </row>
    <row r="3870" spans="1:1" x14ac:dyDescent="0.35">
      <c r="A3870" t="s">
        <v>3155</v>
      </c>
    </row>
    <row r="3871" spans="1:1" x14ac:dyDescent="0.35">
      <c r="A3871" t="s">
        <v>3156</v>
      </c>
    </row>
    <row r="3872" spans="1:1" x14ac:dyDescent="0.35">
      <c r="A3872" t="s">
        <v>3157</v>
      </c>
    </row>
    <row r="3873" spans="1:1" x14ac:dyDescent="0.35">
      <c r="A3873" t="s">
        <v>3158</v>
      </c>
    </row>
    <row r="3874" spans="1:1" x14ac:dyDescent="0.35">
      <c r="A3874" t="s">
        <v>3159</v>
      </c>
    </row>
    <row r="3875" spans="1:1" x14ac:dyDescent="0.35">
      <c r="A3875" t="s">
        <v>3160</v>
      </c>
    </row>
    <row r="3876" spans="1:1" x14ac:dyDescent="0.35">
      <c r="A3876" t="s">
        <v>3161</v>
      </c>
    </row>
    <row r="3877" spans="1:1" x14ac:dyDescent="0.35">
      <c r="A3877" t="s">
        <v>3162</v>
      </c>
    </row>
    <row r="3878" spans="1:1" x14ac:dyDescent="0.35">
      <c r="A3878" t="s">
        <v>3163</v>
      </c>
    </row>
    <row r="3879" spans="1:1" x14ac:dyDescent="0.35">
      <c r="A3879" t="s">
        <v>3164</v>
      </c>
    </row>
    <row r="3880" spans="1:1" x14ac:dyDescent="0.35">
      <c r="A3880" t="s">
        <v>3165</v>
      </c>
    </row>
    <row r="3881" spans="1:1" x14ac:dyDescent="0.35">
      <c r="A3881" t="s">
        <v>3166</v>
      </c>
    </row>
    <row r="3882" spans="1:1" x14ac:dyDescent="0.35">
      <c r="A3882" t="s">
        <v>3167</v>
      </c>
    </row>
    <row r="3883" spans="1:1" x14ac:dyDescent="0.35">
      <c r="A3883" t="s">
        <v>3168</v>
      </c>
    </row>
    <row r="3884" spans="1:1" x14ac:dyDescent="0.35">
      <c r="A3884" t="s">
        <v>3169</v>
      </c>
    </row>
    <row r="3885" spans="1:1" x14ac:dyDescent="0.35">
      <c r="A3885" t="s">
        <v>3170</v>
      </c>
    </row>
    <row r="3886" spans="1:1" x14ac:dyDescent="0.35">
      <c r="A3886" t="s">
        <v>3171</v>
      </c>
    </row>
    <row r="3887" spans="1:1" x14ac:dyDescent="0.35">
      <c r="A3887" t="s">
        <v>3172</v>
      </c>
    </row>
    <row r="3888" spans="1:1" x14ac:dyDescent="0.35">
      <c r="A3888" t="s">
        <v>3173</v>
      </c>
    </row>
    <row r="3889" spans="1:1" x14ac:dyDescent="0.35">
      <c r="A3889" t="s">
        <v>3174</v>
      </c>
    </row>
    <row r="3890" spans="1:1" x14ac:dyDescent="0.35">
      <c r="A3890" t="s">
        <v>3175</v>
      </c>
    </row>
    <row r="3891" spans="1:1" x14ac:dyDescent="0.35">
      <c r="A3891" t="s">
        <v>3176</v>
      </c>
    </row>
    <row r="3892" spans="1:1" x14ac:dyDescent="0.35">
      <c r="A3892" t="s">
        <v>3177</v>
      </c>
    </row>
    <row r="3893" spans="1:1" x14ac:dyDescent="0.35">
      <c r="A3893" t="s">
        <v>3178</v>
      </c>
    </row>
    <row r="3894" spans="1:1" x14ac:dyDescent="0.35">
      <c r="A3894" t="s">
        <v>3179</v>
      </c>
    </row>
    <row r="3895" spans="1:1" x14ac:dyDescent="0.35">
      <c r="A3895" t="s">
        <v>3180</v>
      </c>
    </row>
    <row r="3896" spans="1:1" x14ac:dyDescent="0.35">
      <c r="A3896" t="s">
        <v>3181</v>
      </c>
    </row>
    <row r="3897" spans="1:1" x14ac:dyDescent="0.35">
      <c r="A3897" t="s">
        <v>3182</v>
      </c>
    </row>
    <row r="3898" spans="1:1" x14ac:dyDescent="0.35">
      <c r="A3898" t="s">
        <v>3183</v>
      </c>
    </row>
    <row r="3899" spans="1:1" x14ac:dyDescent="0.35">
      <c r="A3899" t="s">
        <v>3184</v>
      </c>
    </row>
    <row r="3900" spans="1:1" x14ac:dyDescent="0.35">
      <c r="A3900" t="s">
        <v>3185</v>
      </c>
    </row>
    <row r="3901" spans="1:1" x14ac:dyDescent="0.35">
      <c r="A3901" t="s">
        <v>3186</v>
      </c>
    </row>
    <row r="3902" spans="1:1" x14ac:dyDescent="0.35">
      <c r="A3902" t="s">
        <v>3187</v>
      </c>
    </row>
    <row r="3903" spans="1:1" x14ac:dyDescent="0.35">
      <c r="A3903" t="s">
        <v>3188</v>
      </c>
    </row>
    <row r="3904" spans="1:1" x14ac:dyDescent="0.35">
      <c r="A3904" t="s">
        <v>3189</v>
      </c>
    </row>
    <row r="3905" spans="1:1" x14ac:dyDescent="0.35">
      <c r="A3905" t="s">
        <v>3190</v>
      </c>
    </row>
    <row r="3906" spans="1:1" x14ac:dyDescent="0.35">
      <c r="A3906" t="s">
        <v>3191</v>
      </c>
    </row>
    <row r="3907" spans="1:1" x14ac:dyDescent="0.35">
      <c r="A3907" t="s">
        <v>3192</v>
      </c>
    </row>
    <row r="3908" spans="1:1" x14ac:dyDescent="0.35">
      <c r="A3908" t="s">
        <v>3193</v>
      </c>
    </row>
    <row r="3909" spans="1:1" x14ac:dyDescent="0.35">
      <c r="A3909" t="s">
        <v>3194</v>
      </c>
    </row>
    <row r="3910" spans="1:1" x14ac:dyDescent="0.35">
      <c r="A3910" t="s">
        <v>3195</v>
      </c>
    </row>
    <row r="3911" spans="1:1" x14ac:dyDescent="0.35">
      <c r="A3911" t="s">
        <v>3196</v>
      </c>
    </row>
    <row r="3912" spans="1:1" x14ac:dyDescent="0.35">
      <c r="A3912" t="s">
        <v>3197</v>
      </c>
    </row>
    <row r="3913" spans="1:1" x14ac:dyDescent="0.35">
      <c r="A3913" t="s">
        <v>3198</v>
      </c>
    </row>
    <row r="3914" spans="1:1" x14ac:dyDescent="0.35">
      <c r="A3914" t="s">
        <v>3199</v>
      </c>
    </row>
    <row r="3915" spans="1:1" x14ac:dyDescent="0.35">
      <c r="A3915" t="s">
        <v>3200</v>
      </c>
    </row>
    <row r="3916" spans="1:1" x14ac:dyDescent="0.35">
      <c r="A3916" t="s">
        <v>3201</v>
      </c>
    </row>
    <row r="3917" spans="1:1" x14ac:dyDescent="0.35">
      <c r="A3917" t="s">
        <v>3202</v>
      </c>
    </row>
    <row r="3918" spans="1:1" x14ac:dyDescent="0.35">
      <c r="A3918" t="s">
        <v>3203</v>
      </c>
    </row>
    <row r="3919" spans="1:1" x14ac:dyDescent="0.35">
      <c r="A3919" t="s">
        <v>3204</v>
      </c>
    </row>
    <row r="3920" spans="1:1" x14ac:dyDescent="0.35">
      <c r="A3920" t="s">
        <v>3205</v>
      </c>
    </row>
    <row r="3921" spans="1:1" x14ac:dyDescent="0.35">
      <c r="A3921" t="s">
        <v>3206</v>
      </c>
    </row>
    <row r="3922" spans="1:1" x14ac:dyDescent="0.35">
      <c r="A3922" t="s">
        <v>3207</v>
      </c>
    </row>
    <row r="3923" spans="1:1" x14ac:dyDescent="0.35">
      <c r="A3923" t="s">
        <v>3208</v>
      </c>
    </row>
    <row r="3924" spans="1:1" x14ac:dyDescent="0.35">
      <c r="A3924" t="s">
        <v>3209</v>
      </c>
    </row>
    <row r="3925" spans="1:1" x14ac:dyDescent="0.35">
      <c r="A3925" t="s">
        <v>3210</v>
      </c>
    </row>
    <row r="3926" spans="1:1" x14ac:dyDescent="0.35">
      <c r="A3926" t="s">
        <v>3211</v>
      </c>
    </row>
    <row r="3927" spans="1:1" x14ac:dyDescent="0.35">
      <c r="A3927" t="s">
        <v>3212</v>
      </c>
    </row>
    <row r="3928" spans="1:1" x14ac:dyDescent="0.35">
      <c r="A3928" t="s">
        <v>3213</v>
      </c>
    </row>
    <row r="3930" spans="1:1" x14ac:dyDescent="0.35">
      <c r="A3930" t="s">
        <v>69</v>
      </c>
    </row>
    <row r="3931" spans="1:1" x14ac:dyDescent="0.35">
      <c r="A3931" t="s">
        <v>70</v>
      </c>
    </row>
    <row r="3932" spans="1:1" x14ac:dyDescent="0.35">
      <c r="A3932" t="s">
        <v>3214</v>
      </c>
    </row>
    <row r="3933" spans="1:1" x14ac:dyDescent="0.35">
      <c r="A3933" t="s">
        <v>70</v>
      </c>
    </row>
    <row r="3934" spans="1:1" x14ac:dyDescent="0.35">
      <c r="A3934" t="s">
        <v>3215</v>
      </c>
    </row>
    <row r="3935" spans="1:1" x14ac:dyDescent="0.35">
      <c r="A3935" t="s">
        <v>3216</v>
      </c>
    </row>
    <row r="3936" spans="1:1" x14ac:dyDescent="0.35">
      <c r="A3936" t="s">
        <v>3217</v>
      </c>
    </row>
    <row r="3937" spans="1:1" x14ac:dyDescent="0.35">
      <c r="A3937" t="s">
        <v>3218</v>
      </c>
    </row>
    <row r="3938" spans="1:1" x14ac:dyDescent="0.35">
      <c r="A3938" t="s">
        <v>3219</v>
      </c>
    </row>
    <row r="3939" spans="1:1" x14ac:dyDescent="0.35">
      <c r="A3939" t="s">
        <v>3220</v>
      </c>
    </row>
    <row r="3940" spans="1:1" x14ac:dyDescent="0.35">
      <c r="A3940" t="s">
        <v>3221</v>
      </c>
    </row>
    <row r="3941" spans="1:1" x14ac:dyDescent="0.35">
      <c r="A3941" t="s">
        <v>3222</v>
      </c>
    </row>
    <row r="3942" spans="1:1" x14ac:dyDescent="0.35">
      <c r="A3942" t="s">
        <v>3223</v>
      </c>
    </row>
    <row r="3943" spans="1:1" x14ac:dyDescent="0.35">
      <c r="A3943" t="s">
        <v>3224</v>
      </c>
    </row>
    <row r="3944" spans="1:1" x14ac:dyDescent="0.35">
      <c r="A3944" t="s">
        <v>3225</v>
      </c>
    </row>
    <row r="3945" spans="1:1" x14ac:dyDescent="0.35">
      <c r="A3945" t="s">
        <v>3226</v>
      </c>
    </row>
    <row r="3946" spans="1:1" x14ac:dyDescent="0.35">
      <c r="A3946" t="s">
        <v>3227</v>
      </c>
    </row>
    <row r="3947" spans="1:1" x14ac:dyDescent="0.35">
      <c r="A3947" t="s">
        <v>3228</v>
      </c>
    </row>
    <row r="3950" spans="1:1" x14ac:dyDescent="0.35">
      <c r="A3950" t="s">
        <v>69</v>
      </c>
    </row>
    <row r="3951" spans="1:1" x14ac:dyDescent="0.35">
      <c r="A3951" t="s">
        <v>70</v>
      </c>
    </row>
    <row r="3952" spans="1:1" x14ac:dyDescent="0.35">
      <c r="A3952" t="s">
        <v>3229</v>
      </c>
    </row>
    <row r="3953" spans="1:1" x14ac:dyDescent="0.35">
      <c r="A3953" t="s">
        <v>70</v>
      </c>
    </row>
    <row r="3954" spans="1:1" x14ac:dyDescent="0.35">
      <c r="A3954" t="s">
        <v>3230</v>
      </c>
    </row>
    <row r="3955" spans="1:1" x14ac:dyDescent="0.35">
      <c r="A3955" t="s">
        <v>70</v>
      </c>
    </row>
    <row r="3956" spans="1:1" x14ac:dyDescent="0.35">
      <c r="A3956" t="s">
        <v>3231</v>
      </c>
    </row>
    <row r="3957" spans="1:1" x14ac:dyDescent="0.35">
      <c r="A3957" t="s">
        <v>3232</v>
      </c>
    </row>
    <row r="3958" spans="1:1" x14ac:dyDescent="0.35">
      <c r="A3958" t="s">
        <v>69</v>
      </c>
    </row>
    <row r="3959" spans="1:1" x14ac:dyDescent="0.35">
      <c r="A3959" t="s">
        <v>3233</v>
      </c>
    </row>
    <row r="3961" spans="1:1" x14ac:dyDescent="0.35">
      <c r="A3961" t="s">
        <v>69</v>
      </c>
    </row>
    <row r="3962" spans="1:1" x14ac:dyDescent="0.35">
      <c r="A3962" t="s">
        <v>70</v>
      </c>
    </row>
    <row r="3963" spans="1:1" x14ac:dyDescent="0.35">
      <c r="A3963" t="s">
        <v>3234</v>
      </c>
    </row>
    <row r="3964" spans="1:1" x14ac:dyDescent="0.35">
      <c r="A3964" t="s">
        <v>70</v>
      </c>
    </row>
    <row r="3965" spans="1:1" x14ac:dyDescent="0.35">
      <c r="A3965" t="s">
        <v>3235</v>
      </c>
    </row>
    <row r="3966" spans="1:1" x14ac:dyDescent="0.35">
      <c r="A3966" t="s">
        <v>70</v>
      </c>
    </row>
    <row r="3967" spans="1:1" x14ac:dyDescent="0.35">
      <c r="A3967" t="s">
        <v>3236</v>
      </c>
    </row>
    <row r="3968" spans="1:1" x14ac:dyDescent="0.35">
      <c r="A3968" t="s">
        <v>3237</v>
      </c>
    </row>
    <row r="3969" spans="1:1" x14ac:dyDescent="0.35">
      <c r="A3969" t="s">
        <v>70</v>
      </c>
    </row>
    <row r="3970" spans="1:1" x14ac:dyDescent="0.35">
      <c r="A3970" t="s">
        <v>3238</v>
      </c>
    </row>
    <row r="3971" spans="1:1" x14ac:dyDescent="0.35">
      <c r="A3971" t="s">
        <v>3239</v>
      </c>
    </row>
    <row r="3974" spans="1:1" x14ac:dyDescent="0.35">
      <c r="A3974" t="s">
        <v>69</v>
      </c>
    </row>
    <row r="3975" spans="1:1" x14ac:dyDescent="0.35">
      <c r="A3975" t="s">
        <v>70</v>
      </c>
    </row>
    <row r="3976" spans="1:1" x14ac:dyDescent="0.35">
      <c r="A3976" t="s">
        <v>3240</v>
      </c>
    </row>
    <row r="3977" spans="1:1" x14ac:dyDescent="0.35">
      <c r="A3977" t="s">
        <v>441</v>
      </c>
    </row>
    <row r="3978" spans="1:1" x14ac:dyDescent="0.35">
      <c r="A3978" t="s">
        <v>3241</v>
      </c>
    </row>
    <row r="3979" spans="1:1" x14ac:dyDescent="0.35">
      <c r="A3979" t="s">
        <v>3242</v>
      </c>
    </row>
    <row r="3980" spans="1:1" x14ac:dyDescent="0.35">
      <c r="A3980" t="s">
        <v>3243</v>
      </c>
    </row>
    <row r="3981" spans="1:1" x14ac:dyDescent="0.35">
      <c r="A3981" t="s">
        <v>3244</v>
      </c>
    </row>
    <row r="3982" spans="1:1" x14ac:dyDescent="0.35">
      <c r="A3982" t="s">
        <v>3245</v>
      </c>
    </row>
    <row r="3983" spans="1:1" x14ac:dyDescent="0.35">
      <c r="A3983" t="s">
        <v>3246</v>
      </c>
    </row>
    <row r="3984" spans="1:1" x14ac:dyDescent="0.35">
      <c r="A3984" t="s">
        <v>3247</v>
      </c>
    </row>
    <row r="3985" spans="1:1" x14ac:dyDescent="0.35">
      <c r="A3985" t="s">
        <v>3248</v>
      </c>
    </row>
    <row r="3986" spans="1:1" x14ac:dyDescent="0.35">
      <c r="A3986" t="s">
        <v>3249</v>
      </c>
    </row>
    <row r="3987" spans="1:1" x14ac:dyDescent="0.35">
      <c r="A3987" t="s">
        <v>69</v>
      </c>
    </row>
    <row r="3988" spans="1:1" x14ac:dyDescent="0.35">
      <c r="A3988" t="s">
        <v>1147</v>
      </c>
    </row>
    <row r="3989" spans="1:1" x14ac:dyDescent="0.35">
      <c r="A3989" t="s">
        <v>1148</v>
      </c>
    </row>
    <row r="3990" spans="1:1" x14ac:dyDescent="0.35">
      <c r="A3990" t="s">
        <v>1149</v>
      </c>
    </row>
    <row r="3991" spans="1:1" x14ac:dyDescent="0.35">
      <c r="A3991" t="s">
        <v>1150</v>
      </c>
    </row>
    <row r="3992" spans="1:1" x14ac:dyDescent="0.35">
      <c r="A3992" t="s">
        <v>1151</v>
      </c>
    </row>
    <row r="3993" spans="1:1" x14ac:dyDescent="0.35">
      <c r="A3993" t="s">
        <v>1152</v>
      </c>
    </row>
    <row r="3994" spans="1:1" x14ac:dyDescent="0.35">
      <c r="A3994" t="s">
        <v>1153</v>
      </c>
    </row>
    <row r="3995" spans="1:1" x14ac:dyDescent="0.35">
      <c r="A3995" t="s">
        <v>1154</v>
      </c>
    </row>
    <row r="3996" spans="1:1" x14ac:dyDescent="0.35">
      <c r="A3996" t="s">
        <v>1155</v>
      </c>
    </row>
    <row r="3997" spans="1:1" x14ac:dyDescent="0.35">
      <c r="A3997" t="s">
        <v>1156</v>
      </c>
    </row>
    <row r="3998" spans="1:1" x14ac:dyDescent="0.35">
      <c r="A3998" t="s">
        <v>1161</v>
      </c>
    </row>
    <row r="3999" spans="1:1" x14ac:dyDescent="0.35">
      <c r="A3999" t="s">
        <v>1159</v>
      </c>
    </row>
    <row r="4000" spans="1:1" x14ac:dyDescent="0.35">
      <c r="A4000" t="s">
        <v>1160</v>
      </c>
    </row>
    <row r="4001" spans="1:1" x14ac:dyDescent="0.35">
      <c r="A4001" t="s">
        <v>1157</v>
      </c>
    </row>
    <row r="4002" spans="1:1" x14ac:dyDescent="0.35">
      <c r="A4002" t="s">
        <v>1158</v>
      </c>
    </row>
    <row r="4003" spans="1:1" x14ac:dyDescent="0.35">
      <c r="A4003" t="s">
        <v>3250</v>
      </c>
    </row>
    <row r="4004" spans="1:1" x14ac:dyDescent="0.35">
      <c r="A4004" t="s">
        <v>1163</v>
      </c>
    </row>
    <row r="4005" spans="1:1" x14ac:dyDescent="0.35">
      <c r="A4005" t="s">
        <v>1164</v>
      </c>
    </row>
    <row r="4006" spans="1:1" x14ac:dyDescent="0.35">
      <c r="A4006" t="s">
        <v>1165</v>
      </c>
    </row>
    <row r="4007" spans="1:1" x14ac:dyDescent="0.35">
      <c r="A4007" t="s">
        <v>1166</v>
      </c>
    </row>
    <row r="4009" spans="1:1" x14ac:dyDescent="0.35">
      <c r="A4009" t="s">
        <v>3251</v>
      </c>
    </row>
    <row r="4010" spans="1:1" x14ac:dyDescent="0.35">
      <c r="A4010" t="s">
        <v>70</v>
      </c>
    </row>
    <row r="4011" spans="1:1" x14ac:dyDescent="0.35">
      <c r="A4011" t="s">
        <v>3252</v>
      </c>
    </row>
    <row r="4012" spans="1:1" x14ac:dyDescent="0.35">
      <c r="A4012" t="s">
        <v>441</v>
      </c>
    </row>
    <row r="4013" spans="1:1" x14ac:dyDescent="0.35">
      <c r="A4013" t="s">
        <v>3253</v>
      </c>
    </row>
    <row r="4014" spans="1:1" x14ac:dyDescent="0.35">
      <c r="A4014" t="s">
        <v>70</v>
      </c>
    </row>
    <row r="4015" spans="1:1" x14ac:dyDescent="0.35">
      <c r="A4015" t="s">
        <v>3254</v>
      </c>
    </row>
    <row r="4016" spans="1:1" x14ac:dyDescent="0.35">
      <c r="A4016" t="s">
        <v>444</v>
      </c>
    </row>
    <row r="4017" spans="1:1" x14ac:dyDescent="0.35">
      <c r="A4017" t="s">
        <v>3255</v>
      </c>
    </row>
    <row r="4018" spans="1:1" x14ac:dyDescent="0.35">
      <c r="A4018" t="s">
        <v>3256</v>
      </c>
    </row>
    <row r="4019" spans="1:1" x14ac:dyDescent="0.35">
      <c r="A4019" t="s">
        <v>3257</v>
      </c>
    </row>
    <row r="4020" spans="1:1" x14ac:dyDescent="0.35">
      <c r="A4020" t="s">
        <v>70</v>
      </c>
    </row>
    <row r="4021" spans="1:1" x14ac:dyDescent="0.35">
      <c r="A4021" t="s">
        <v>3258</v>
      </c>
    </row>
    <row r="4022" spans="1:1" x14ac:dyDescent="0.35">
      <c r="A4022" t="s">
        <v>3259</v>
      </c>
    </row>
    <row r="4023" spans="1:1" x14ac:dyDescent="0.35">
      <c r="A4023" t="s">
        <v>3251</v>
      </c>
    </row>
    <row r="4024" spans="1:1" x14ac:dyDescent="0.35">
      <c r="A4024" t="s">
        <v>1083</v>
      </c>
    </row>
    <row r="4027" spans="1:1" x14ac:dyDescent="0.35">
      <c r="A4027" t="s">
        <v>3260</v>
      </c>
    </row>
    <row r="4028" spans="1:1" x14ac:dyDescent="0.35">
      <c r="A4028" t="s">
        <v>3261</v>
      </c>
    </row>
    <row r="4029" spans="1:1" x14ac:dyDescent="0.35">
      <c r="A4029" t="s">
        <v>3262</v>
      </c>
    </row>
    <row r="4030" spans="1:1" x14ac:dyDescent="0.35">
      <c r="A4030" t="s">
        <v>70</v>
      </c>
    </row>
    <row r="4031" spans="1:1" x14ac:dyDescent="0.35">
      <c r="A4031" t="s">
        <v>3263</v>
      </c>
    </row>
    <row r="4032" spans="1:1" x14ac:dyDescent="0.35">
      <c r="A4032" t="s">
        <v>3264</v>
      </c>
    </row>
    <row r="4033" spans="1:1" x14ac:dyDescent="0.35">
      <c r="A4033" t="s">
        <v>70</v>
      </c>
    </row>
    <row r="4034" spans="1:1" x14ac:dyDescent="0.35">
      <c r="A4034" t="s">
        <v>3260</v>
      </c>
    </row>
    <row r="4035" spans="1:1" x14ac:dyDescent="0.35">
      <c r="A4035" t="s">
        <v>3265</v>
      </c>
    </row>
    <row r="4038" spans="1:1" x14ac:dyDescent="0.35">
      <c r="A4038" t="s">
        <v>3260</v>
      </c>
    </row>
    <row r="4039" spans="1:1" x14ac:dyDescent="0.35">
      <c r="A4039" t="s">
        <v>3266</v>
      </c>
    </row>
    <row r="4040" spans="1:1" x14ac:dyDescent="0.35">
      <c r="A4040" t="s">
        <v>3267</v>
      </c>
    </row>
    <row r="4041" spans="1:1" x14ac:dyDescent="0.35">
      <c r="A4041" t="s">
        <v>70</v>
      </c>
    </row>
    <row r="4042" spans="1:1" x14ac:dyDescent="0.35">
      <c r="A4042" t="s">
        <v>3263</v>
      </c>
    </row>
    <row r="4043" spans="1:1" x14ac:dyDescent="0.35">
      <c r="A4043" t="s">
        <v>3268</v>
      </c>
    </row>
    <row r="4044" spans="1:1" x14ac:dyDescent="0.35">
      <c r="A4044" t="s">
        <v>70</v>
      </c>
    </row>
    <row r="4045" spans="1:1" x14ac:dyDescent="0.35">
      <c r="A4045" t="s">
        <v>3260</v>
      </c>
    </row>
    <row r="4046" spans="1:1" x14ac:dyDescent="0.35">
      <c r="A4046" t="s">
        <v>3269</v>
      </c>
    </row>
    <row r="4048" spans="1:1" x14ac:dyDescent="0.35">
      <c r="A4048" t="s">
        <v>1532</v>
      </c>
    </row>
    <row r="4049" spans="1:1" x14ac:dyDescent="0.35">
      <c r="A4049" t="s">
        <v>3270</v>
      </c>
    </row>
    <row r="4050" spans="1:1" x14ac:dyDescent="0.35">
      <c r="A4050" t="s">
        <v>441</v>
      </c>
    </row>
    <row r="4051" spans="1:1" x14ac:dyDescent="0.35">
      <c r="A4051" t="s">
        <v>3271</v>
      </c>
    </row>
    <row r="4052" spans="1:1" x14ac:dyDescent="0.35">
      <c r="A4052" t="s">
        <v>70</v>
      </c>
    </row>
    <row r="4053" spans="1:1" x14ac:dyDescent="0.35">
      <c r="A4053" t="s">
        <v>3272</v>
      </c>
    </row>
    <row r="4054" spans="1:1" x14ac:dyDescent="0.35">
      <c r="A4054" t="s">
        <v>3273</v>
      </c>
    </row>
    <row r="4055" spans="1:1" x14ac:dyDescent="0.35">
      <c r="A4055" t="s">
        <v>1532</v>
      </c>
    </row>
    <row r="4056" spans="1:1" x14ac:dyDescent="0.35">
      <c r="A4056" t="s">
        <v>1112</v>
      </c>
    </row>
    <row r="4057" spans="1:1" x14ac:dyDescent="0.35">
      <c r="A4057" t="s">
        <v>3274</v>
      </c>
    </row>
    <row r="4058" spans="1:1" x14ac:dyDescent="0.35">
      <c r="A4058" t="s">
        <v>3275</v>
      </c>
    </row>
    <row r="4059" spans="1:1" x14ac:dyDescent="0.35">
      <c r="A4059" t="s">
        <v>3276</v>
      </c>
    </row>
    <row r="4060" spans="1:1" x14ac:dyDescent="0.35">
      <c r="A4060" t="s">
        <v>3277</v>
      </c>
    </row>
    <row r="4061" spans="1:1" x14ac:dyDescent="0.35">
      <c r="A4061" t="s">
        <v>3278</v>
      </c>
    </row>
    <row r="4063" spans="1:1" x14ac:dyDescent="0.35">
      <c r="A4063" t="s">
        <v>1531</v>
      </c>
    </row>
    <row r="4064" spans="1:1" x14ac:dyDescent="0.35">
      <c r="A4064" t="s">
        <v>3279</v>
      </c>
    </row>
    <row r="4065" spans="1:1" x14ac:dyDescent="0.35">
      <c r="A4065" t="s">
        <v>70</v>
      </c>
    </row>
    <row r="4066" spans="1:1" x14ac:dyDescent="0.35">
      <c r="A4066" t="s">
        <v>1624</v>
      </c>
    </row>
    <row r="4067" spans="1:1" x14ac:dyDescent="0.35">
      <c r="A4067" t="s">
        <v>490</v>
      </c>
    </row>
    <row r="4068" spans="1:1" x14ac:dyDescent="0.35">
      <c r="A4068" t="s">
        <v>3280</v>
      </c>
    </row>
    <row r="4069" spans="1:1" x14ac:dyDescent="0.35">
      <c r="A4069" t="s">
        <v>3281</v>
      </c>
    </row>
    <row r="4070" spans="1:1" x14ac:dyDescent="0.35">
      <c r="A4070" t="s">
        <v>3282</v>
      </c>
    </row>
    <row r="4071" spans="1:1" x14ac:dyDescent="0.35">
      <c r="A4071" t="s">
        <v>3283</v>
      </c>
    </row>
    <row r="4072" spans="1:1" x14ac:dyDescent="0.35">
      <c r="A4072" t="s">
        <v>3284</v>
      </c>
    </row>
    <row r="4073" spans="1:1" x14ac:dyDescent="0.35">
      <c r="A4073" t="s">
        <v>3285</v>
      </c>
    </row>
    <row r="4074" spans="1:1" x14ac:dyDescent="0.35">
      <c r="A4074" t="s">
        <v>3286</v>
      </c>
    </row>
    <row r="4075" spans="1:1" x14ac:dyDescent="0.35">
      <c r="A4075" t="s">
        <v>3287</v>
      </c>
    </row>
    <row r="4076" spans="1:1" x14ac:dyDescent="0.35">
      <c r="A4076" t="s">
        <v>3288</v>
      </c>
    </row>
    <row r="4077" spans="1:1" x14ac:dyDescent="0.35">
      <c r="A4077" t="s">
        <v>3289</v>
      </c>
    </row>
    <row r="4078" spans="1:1" x14ac:dyDescent="0.35">
      <c r="A4078" t="s">
        <v>70</v>
      </c>
    </row>
    <row r="4079" spans="1:1" x14ac:dyDescent="0.35">
      <c r="A4079" t="s">
        <v>3290</v>
      </c>
    </row>
    <row r="4080" spans="1:1" x14ac:dyDescent="0.35">
      <c r="A4080" t="s">
        <v>1507</v>
      </c>
    </row>
    <row r="4081" spans="1:1" x14ac:dyDescent="0.35">
      <c r="A4081" t="s">
        <v>3291</v>
      </c>
    </row>
    <row r="4082" spans="1:1" x14ac:dyDescent="0.35">
      <c r="A4082" t="s">
        <v>3292</v>
      </c>
    </row>
    <row r="4083" spans="1:1" x14ac:dyDescent="0.35">
      <c r="A4083" t="s">
        <v>70</v>
      </c>
    </row>
    <row r="4084" spans="1:1" x14ac:dyDescent="0.35">
      <c r="A4084" t="s">
        <v>70</v>
      </c>
    </row>
    <row r="4085" spans="1:1" x14ac:dyDescent="0.35">
      <c r="A4085" t="s">
        <v>3293</v>
      </c>
    </row>
    <row r="4086" spans="1:1" x14ac:dyDescent="0.35">
      <c r="A4086" t="s">
        <v>3294</v>
      </c>
    </row>
    <row r="4087" spans="1:1" x14ac:dyDescent="0.35">
      <c r="A4087" t="s">
        <v>3295</v>
      </c>
    </row>
    <row r="4088" spans="1:1" x14ac:dyDescent="0.35">
      <c r="A4088" t="s">
        <v>70</v>
      </c>
    </row>
    <row r="4089" spans="1:1" x14ac:dyDescent="0.35">
      <c r="A4089" t="s">
        <v>1531</v>
      </c>
    </row>
    <row r="4090" spans="1:1" x14ac:dyDescent="0.35">
      <c r="A4090" t="s">
        <v>1195</v>
      </c>
    </row>
    <row r="4091" spans="1:1" x14ac:dyDescent="0.35">
      <c r="A4091" t="s">
        <v>1196</v>
      </c>
    </row>
    <row r="4092" spans="1:1" x14ac:dyDescent="0.35">
      <c r="A4092" t="s">
        <v>1197</v>
      </c>
    </row>
    <row r="4093" spans="1:1" x14ac:dyDescent="0.35">
      <c r="A4093" t="s">
        <v>1198</v>
      </c>
    </row>
    <row r="4094" spans="1:1" x14ac:dyDescent="0.35">
      <c r="A4094" t="s">
        <v>1199</v>
      </c>
    </row>
    <row r="4095" spans="1:1" x14ac:dyDescent="0.35">
      <c r="A4095" t="s">
        <v>1200</v>
      </c>
    </row>
    <row r="4096" spans="1:1" x14ac:dyDescent="0.35">
      <c r="A4096" t="s">
        <v>1201</v>
      </c>
    </row>
    <row r="4097" spans="1:1" x14ac:dyDescent="0.35">
      <c r="A4097" t="s">
        <v>1202</v>
      </c>
    </row>
    <row r="4098" spans="1:1" x14ac:dyDescent="0.35">
      <c r="A4098" t="s">
        <v>1203</v>
      </c>
    </row>
    <row r="4100" spans="1:1" x14ac:dyDescent="0.35">
      <c r="A4100" t="s">
        <v>1531</v>
      </c>
    </row>
    <row r="4101" spans="1:1" x14ac:dyDescent="0.35">
      <c r="A4101" t="s">
        <v>3296</v>
      </c>
    </row>
    <row r="4102" spans="1:1" x14ac:dyDescent="0.35">
      <c r="A4102" t="s">
        <v>70</v>
      </c>
    </row>
    <row r="4103" spans="1:1" x14ac:dyDescent="0.35">
      <c r="A4103" t="s">
        <v>1624</v>
      </c>
    </row>
    <row r="4104" spans="1:1" x14ac:dyDescent="0.35">
      <c r="A4104" t="s">
        <v>490</v>
      </c>
    </row>
    <row r="4105" spans="1:1" x14ac:dyDescent="0.35">
      <c r="A4105" t="s">
        <v>696</v>
      </c>
    </row>
    <row r="4106" spans="1:1" x14ac:dyDescent="0.35">
      <c r="A4106" t="s">
        <v>697</v>
      </c>
    </row>
    <row r="4107" spans="1:1" x14ac:dyDescent="0.35">
      <c r="A4107" t="s">
        <v>698</v>
      </c>
    </row>
    <row r="4108" spans="1:1" x14ac:dyDescent="0.35">
      <c r="A4108" t="s">
        <v>699</v>
      </c>
    </row>
    <row r="4109" spans="1:1" x14ac:dyDescent="0.35">
      <c r="A4109" t="s">
        <v>700</v>
      </c>
    </row>
    <row r="4110" spans="1:1" x14ac:dyDescent="0.35">
      <c r="A4110" t="s">
        <v>70</v>
      </c>
    </row>
    <row r="4111" spans="1:1" x14ac:dyDescent="0.35">
      <c r="A4111" t="s">
        <v>3297</v>
      </c>
    </row>
    <row r="4112" spans="1:1" x14ac:dyDescent="0.35">
      <c r="A4112" t="s">
        <v>661</v>
      </c>
    </row>
    <row r="4113" spans="1:1" x14ac:dyDescent="0.35">
      <c r="A4113" t="s">
        <v>3298</v>
      </c>
    </row>
    <row r="4114" spans="1:1" x14ac:dyDescent="0.35">
      <c r="A4114" t="s">
        <v>3299</v>
      </c>
    </row>
    <row r="4115" spans="1:1" x14ac:dyDescent="0.35">
      <c r="A4115" t="s">
        <v>70</v>
      </c>
    </row>
    <row r="4116" spans="1:1" x14ac:dyDescent="0.35">
      <c r="A4116" t="s">
        <v>3293</v>
      </c>
    </row>
    <row r="4117" spans="1:1" x14ac:dyDescent="0.35">
      <c r="A4117" t="s">
        <v>3294</v>
      </c>
    </row>
    <row r="4118" spans="1:1" x14ac:dyDescent="0.35">
      <c r="A4118" t="s">
        <v>3300</v>
      </c>
    </row>
    <row r="4119" spans="1:1" x14ac:dyDescent="0.35">
      <c r="A4119" t="s">
        <v>70</v>
      </c>
    </row>
    <row r="4120" spans="1:1" x14ac:dyDescent="0.35">
      <c r="A4120" t="s">
        <v>1531</v>
      </c>
    </row>
    <row r="4121" spans="1:1" x14ac:dyDescent="0.35">
      <c r="A4121" t="s">
        <v>1251</v>
      </c>
    </row>
    <row r="4122" spans="1:1" x14ac:dyDescent="0.35">
      <c r="A4122" t="s">
        <v>1252</v>
      </c>
    </row>
    <row r="4123" spans="1:1" x14ac:dyDescent="0.35">
      <c r="A4123" t="s">
        <v>1253</v>
      </c>
    </row>
    <row r="4124" spans="1:1" x14ac:dyDescent="0.35">
      <c r="A4124" t="s">
        <v>1254</v>
      </c>
    </row>
    <row r="4125" spans="1:1" x14ac:dyDescent="0.35">
      <c r="A4125" t="s">
        <v>1255</v>
      </c>
    </row>
    <row r="4127" spans="1:1" x14ac:dyDescent="0.35">
      <c r="A4127" t="s">
        <v>1531</v>
      </c>
    </row>
    <row r="4128" spans="1:1" x14ac:dyDescent="0.35">
      <c r="A4128" t="s">
        <v>3301</v>
      </c>
    </row>
    <row r="4129" spans="1:14" x14ac:dyDescent="0.35">
      <c r="A4129" t="s">
        <v>70</v>
      </c>
    </row>
    <row r="4130" spans="1:14" x14ac:dyDescent="0.35">
      <c r="A4130" t="s">
        <v>489</v>
      </c>
    </row>
    <row r="4131" spans="1:14" x14ac:dyDescent="0.35">
      <c r="A4131" t="s">
        <v>490</v>
      </c>
      <c r="H4131" t="s">
        <v>3302</v>
      </c>
      <c r="I4131" t="s">
        <v>382</v>
      </c>
      <c r="K4131" t="s">
        <v>383</v>
      </c>
    </row>
    <row r="4132" spans="1:14" x14ac:dyDescent="0.35">
      <c r="A4132" t="s">
        <v>3303</v>
      </c>
      <c r="C4132" t="s">
        <v>495</v>
      </c>
      <c r="E4132" t="s">
        <v>385</v>
      </c>
      <c r="F4132" t="s">
        <v>496</v>
      </c>
      <c r="G4132" t="s">
        <v>386</v>
      </c>
      <c r="I4132" t="s">
        <v>386</v>
      </c>
    </row>
    <row r="4133" spans="1:14" x14ac:dyDescent="0.35">
      <c r="A4133" t="s">
        <v>3304</v>
      </c>
      <c r="C4133" t="s">
        <v>3305</v>
      </c>
      <c r="D4133" t="s">
        <v>499</v>
      </c>
      <c r="E4133" t="s">
        <v>500</v>
      </c>
      <c r="F4133" t="s">
        <v>501</v>
      </c>
      <c r="G4133" t="s">
        <v>388</v>
      </c>
      <c r="I4133" t="s">
        <v>389</v>
      </c>
    </row>
    <row r="4134" spans="1:14" x14ac:dyDescent="0.35">
      <c r="A4134" t="s">
        <v>3306</v>
      </c>
      <c r="C4134" t="s">
        <v>3307</v>
      </c>
      <c r="D4134" t="s">
        <v>504</v>
      </c>
      <c r="E4134" t="s">
        <v>505</v>
      </c>
      <c r="F4134" t="s">
        <v>506</v>
      </c>
      <c r="G4134" t="s">
        <v>391</v>
      </c>
      <c r="I4134" t="s">
        <v>392</v>
      </c>
    </row>
    <row r="4135" spans="1:14" x14ac:dyDescent="0.35">
      <c r="A4135" t="s">
        <v>3308</v>
      </c>
      <c r="C4135" t="s">
        <v>3309</v>
      </c>
      <c r="D4135" t="s">
        <v>509</v>
      </c>
      <c r="G4135" t="s">
        <v>509</v>
      </c>
      <c r="N4135" t="s">
        <v>394</v>
      </c>
    </row>
    <row r="4136" spans="1:14" x14ac:dyDescent="0.35">
      <c r="A4136" t="s">
        <v>3310</v>
      </c>
      <c r="C4136" t="s">
        <v>3311</v>
      </c>
    </row>
    <row r="4137" spans="1:14" x14ac:dyDescent="0.35">
      <c r="A4137" t="s">
        <v>3312</v>
      </c>
    </row>
    <row r="4138" spans="1:14" x14ac:dyDescent="0.35">
      <c r="A4138" t="s">
        <v>3313</v>
      </c>
    </row>
    <row r="4139" spans="1:14" x14ac:dyDescent="0.35">
      <c r="A4139" t="s">
        <v>3314</v>
      </c>
    </row>
    <row r="4140" spans="1:14" x14ac:dyDescent="0.35">
      <c r="A4140" t="s">
        <v>3315</v>
      </c>
    </row>
    <row r="4141" spans="1:14" x14ac:dyDescent="0.35">
      <c r="A4141" t="s">
        <v>516</v>
      </c>
    </row>
    <row r="4142" spans="1:14" x14ac:dyDescent="0.35">
      <c r="A4142" t="s">
        <v>517</v>
      </c>
    </row>
    <row r="4143" spans="1:14" x14ac:dyDescent="0.35">
      <c r="A4143" t="s">
        <v>518</v>
      </c>
    </row>
    <row r="4144" spans="1:14" x14ac:dyDescent="0.35">
      <c r="A4144" t="s">
        <v>519</v>
      </c>
    </row>
    <row r="4145" spans="1:1" x14ac:dyDescent="0.35">
      <c r="A4145" t="s">
        <v>520</v>
      </c>
    </row>
    <row r="4146" spans="1:1" x14ac:dyDescent="0.35">
      <c r="A4146" t="s">
        <v>521</v>
      </c>
    </row>
    <row r="4147" spans="1:1" x14ac:dyDescent="0.35">
      <c r="A4147" t="s">
        <v>522</v>
      </c>
    </row>
    <row r="4148" spans="1:1" x14ac:dyDescent="0.35">
      <c r="A4148" t="s">
        <v>523</v>
      </c>
    </row>
    <row r="4149" spans="1:1" x14ac:dyDescent="0.35">
      <c r="A4149" t="s">
        <v>524</v>
      </c>
    </row>
    <row r="4150" spans="1:1" x14ac:dyDescent="0.35">
      <c r="A4150" t="s">
        <v>525</v>
      </c>
    </row>
    <row r="4151" spans="1:1" x14ac:dyDescent="0.35">
      <c r="A4151" t="s">
        <v>526</v>
      </c>
    </row>
    <row r="4152" spans="1:1" x14ac:dyDescent="0.35">
      <c r="A4152" t="s">
        <v>527</v>
      </c>
    </row>
    <row r="4153" spans="1:1" x14ac:dyDescent="0.35">
      <c r="A4153" t="s">
        <v>70</v>
      </c>
    </row>
    <row r="4154" spans="1:1" x14ac:dyDescent="0.35">
      <c r="A4154" t="s">
        <v>70</v>
      </c>
    </row>
    <row r="4155" spans="1:1" x14ac:dyDescent="0.35">
      <c r="A4155" t="s">
        <v>1625</v>
      </c>
    </row>
    <row r="4156" spans="1:1" x14ac:dyDescent="0.35">
      <c r="A4156" t="s">
        <v>444</v>
      </c>
    </row>
    <row r="4157" spans="1:1" x14ac:dyDescent="0.35">
      <c r="A4157" t="s">
        <v>662</v>
      </c>
    </row>
    <row r="4158" spans="1:1" x14ac:dyDescent="0.35">
      <c r="A4158" t="s">
        <v>663</v>
      </c>
    </row>
    <row r="4159" spans="1:1" x14ac:dyDescent="0.35">
      <c r="A4159" t="s">
        <v>70</v>
      </c>
    </row>
    <row r="4160" spans="1:1" x14ac:dyDescent="0.35">
      <c r="A4160" t="s">
        <v>3316</v>
      </c>
    </row>
    <row r="4161" spans="1:1" x14ac:dyDescent="0.35">
      <c r="A4161" t="s">
        <v>661</v>
      </c>
    </row>
    <row r="4162" spans="1:1" x14ac:dyDescent="0.35">
      <c r="A4162" t="s">
        <v>3317</v>
      </c>
    </row>
    <row r="4163" spans="1:1" x14ac:dyDescent="0.35">
      <c r="A4163" t="s">
        <v>3318</v>
      </c>
    </row>
    <row r="4164" spans="1:1" x14ac:dyDescent="0.35">
      <c r="A4164" t="s">
        <v>3319</v>
      </c>
    </row>
    <row r="4165" spans="1:1" x14ac:dyDescent="0.35">
      <c r="A4165" t="s">
        <v>3320</v>
      </c>
    </row>
    <row r="4166" spans="1:1" x14ac:dyDescent="0.35">
      <c r="A4166" t="s">
        <v>3321</v>
      </c>
    </row>
    <row r="4167" spans="1:1" x14ac:dyDescent="0.35">
      <c r="A4167" t="s">
        <v>70</v>
      </c>
    </row>
    <row r="4168" spans="1:1" x14ac:dyDescent="0.35">
      <c r="A4168" t="s">
        <v>3322</v>
      </c>
    </row>
    <row r="4169" spans="1:1" x14ac:dyDescent="0.35">
      <c r="A4169" t="s">
        <v>661</v>
      </c>
    </row>
    <row r="4170" spans="1:1" x14ac:dyDescent="0.35">
      <c r="A4170" t="s">
        <v>3323</v>
      </c>
    </row>
    <row r="4171" spans="1:1" x14ac:dyDescent="0.35">
      <c r="A4171" t="s">
        <v>3324</v>
      </c>
    </row>
    <row r="4172" spans="1:1" x14ac:dyDescent="0.35">
      <c r="A4172" t="s">
        <v>3325</v>
      </c>
    </row>
    <row r="4173" spans="1:1" x14ac:dyDescent="0.35">
      <c r="A4173" t="s">
        <v>3326</v>
      </c>
    </row>
    <row r="4174" spans="1:1" x14ac:dyDescent="0.35">
      <c r="A4174" t="s">
        <v>70</v>
      </c>
    </row>
    <row r="4175" spans="1:1" x14ac:dyDescent="0.35">
      <c r="A4175" t="s">
        <v>3327</v>
      </c>
    </row>
    <row r="4176" spans="1:1" x14ac:dyDescent="0.35">
      <c r="A4176" t="s">
        <v>444</v>
      </c>
    </row>
    <row r="4177" spans="1:1" x14ac:dyDescent="0.35">
      <c r="A4177" t="s">
        <v>1648</v>
      </c>
    </row>
    <row r="4178" spans="1:1" x14ac:dyDescent="0.35">
      <c r="A4178" t="s">
        <v>1649</v>
      </c>
    </row>
    <row r="4179" spans="1:1" x14ac:dyDescent="0.35">
      <c r="A4179" t="s">
        <v>70</v>
      </c>
    </row>
    <row r="4180" spans="1:1" x14ac:dyDescent="0.35">
      <c r="A4180" t="s">
        <v>1582</v>
      </c>
    </row>
    <row r="4181" spans="1:1" x14ac:dyDescent="0.35">
      <c r="A4181" t="s">
        <v>1517</v>
      </c>
    </row>
    <row r="4182" spans="1:1" x14ac:dyDescent="0.35">
      <c r="A4182" t="s">
        <v>3328</v>
      </c>
    </row>
    <row r="4183" spans="1:1" x14ac:dyDescent="0.35">
      <c r="A4183" t="s">
        <v>3329</v>
      </c>
    </row>
    <row r="4184" spans="1:1" x14ac:dyDescent="0.35">
      <c r="A4184" t="s">
        <v>3330</v>
      </c>
    </row>
    <row r="4185" spans="1:1" x14ac:dyDescent="0.35">
      <c r="A4185" t="s">
        <v>3331</v>
      </c>
    </row>
    <row r="4186" spans="1:1" x14ac:dyDescent="0.35">
      <c r="A4186" t="s">
        <v>70</v>
      </c>
    </row>
    <row r="4187" spans="1:1" x14ac:dyDescent="0.35">
      <c r="A4187" t="s">
        <v>1532</v>
      </c>
    </row>
    <row r="4188" spans="1:1" x14ac:dyDescent="0.35">
      <c r="A4188" t="s">
        <v>1206</v>
      </c>
    </row>
    <row r="4189" spans="1:1" x14ac:dyDescent="0.35">
      <c r="A4189" t="s">
        <v>1169</v>
      </c>
    </row>
    <row r="4190" spans="1:1" x14ac:dyDescent="0.35">
      <c r="A4190" t="s">
        <v>3332</v>
      </c>
    </row>
    <row r="4191" spans="1:1" x14ac:dyDescent="0.35">
      <c r="A4191" t="s">
        <v>1207</v>
      </c>
    </row>
    <row r="4192" spans="1:1" x14ac:dyDescent="0.35">
      <c r="A4192" t="s">
        <v>1208</v>
      </c>
    </row>
    <row r="4193" spans="1:1" x14ac:dyDescent="0.35">
      <c r="A4193" t="s">
        <v>1209</v>
      </c>
    </row>
    <row r="4194" spans="1:1" x14ac:dyDescent="0.35">
      <c r="A4194" t="s">
        <v>1210</v>
      </c>
    </row>
    <row r="4196" spans="1:1" x14ac:dyDescent="0.35">
      <c r="A4196" t="s">
        <v>1532</v>
      </c>
    </row>
    <row r="4197" spans="1:1" x14ac:dyDescent="0.35">
      <c r="A4197" t="s">
        <v>3333</v>
      </c>
    </row>
    <row r="4198" spans="1:1" x14ac:dyDescent="0.35">
      <c r="A4198" t="s">
        <v>70</v>
      </c>
    </row>
    <row r="4199" spans="1:1" x14ac:dyDescent="0.35">
      <c r="A4199" t="s">
        <v>3334</v>
      </c>
    </row>
    <row r="4200" spans="1:1" x14ac:dyDescent="0.35">
      <c r="A4200" t="s">
        <v>657</v>
      </c>
    </row>
    <row r="4201" spans="1:1" x14ac:dyDescent="0.35">
      <c r="A4201" t="s">
        <v>658</v>
      </c>
    </row>
    <row r="4202" spans="1:1" x14ac:dyDescent="0.35">
      <c r="A4202" t="s">
        <v>659</v>
      </c>
    </row>
    <row r="4203" spans="1:1" x14ac:dyDescent="0.35">
      <c r="A4203" t="s">
        <v>70</v>
      </c>
    </row>
    <row r="4204" spans="1:1" x14ac:dyDescent="0.35">
      <c r="A4204" t="s">
        <v>660</v>
      </c>
    </row>
    <row r="4205" spans="1:1" x14ac:dyDescent="0.35">
      <c r="A4205" t="s">
        <v>661</v>
      </c>
    </row>
    <row r="4206" spans="1:1" x14ac:dyDescent="0.35">
      <c r="A4206" t="s">
        <v>662</v>
      </c>
    </row>
    <row r="4207" spans="1:1" x14ac:dyDescent="0.35">
      <c r="A4207" t="s">
        <v>663</v>
      </c>
    </row>
    <row r="4208" spans="1:1" x14ac:dyDescent="0.35">
      <c r="A4208" t="s">
        <v>70</v>
      </c>
    </row>
    <row r="4209" spans="1:1" x14ac:dyDescent="0.35">
      <c r="A4209" t="s">
        <v>1488</v>
      </c>
    </row>
    <row r="4210" spans="1:1" x14ac:dyDescent="0.35">
      <c r="A4210" t="s">
        <v>1489</v>
      </c>
    </row>
    <row r="4211" spans="1:1" x14ac:dyDescent="0.35">
      <c r="A4211" t="s">
        <v>1490</v>
      </c>
    </row>
    <row r="4212" spans="1:1" x14ac:dyDescent="0.35">
      <c r="A4212" t="s">
        <v>1491</v>
      </c>
    </row>
    <row r="4213" spans="1:1" x14ac:dyDescent="0.35">
      <c r="A4213" t="s">
        <v>1492</v>
      </c>
    </row>
    <row r="4214" spans="1:1" x14ac:dyDescent="0.35">
      <c r="A4214" t="s">
        <v>70</v>
      </c>
    </row>
    <row r="4215" spans="1:1" x14ac:dyDescent="0.35">
      <c r="A4215" t="s">
        <v>3335</v>
      </c>
    </row>
    <row r="4216" spans="1:1" x14ac:dyDescent="0.35">
      <c r="A4216" t="s">
        <v>1507</v>
      </c>
    </row>
    <row r="4217" spans="1:1" x14ac:dyDescent="0.35">
      <c r="A4217" t="s">
        <v>3336</v>
      </c>
    </row>
    <row r="4218" spans="1:1" x14ac:dyDescent="0.35">
      <c r="A4218" t="s">
        <v>3337</v>
      </c>
    </row>
    <row r="4219" spans="1:1" x14ac:dyDescent="0.35">
      <c r="A4219" t="s">
        <v>1543</v>
      </c>
    </row>
    <row r="4220" spans="1:1" x14ac:dyDescent="0.35">
      <c r="A4220" t="s">
        <v>1544</v>
      </c>
    </row>
    <row r="4221" spans="1:1" x14ac:dyDescent="0.35">
      <c r="A4221" t="s">
        <v>1545</v>
      </c>
    </row>
    <row r="4222" spans="1:1" x14ac:dyDescent="0.35">
      <c r="A4222" t="s">
        <v>3338</v>
      </c>
    </row>
    <row r="4223" spans="1:1" x14ac:dyDescent="0.35">
      <c r="A4223" t="s">
        <v>70</v>
      </c>
    </row>
    <row r="4224" spans="1:1" x14ac:dyDescent="0.35">
      <c r="A4224" t="s">
        <v>1510</v>
      </c>
    </row>
    <row r="4225" spans="1:1" x14ac:dyDescent="0.35">
      <c r="A4225" t="s">
        <v>1507</v>
      </c>
    </row>
    <row r="4226" spans="1:1" x14ac:dyDescent="0.35">
      <c r="A4226" t="s">
        <v>1511</v>
      </c>
    </row>
    <row r="4227" spans="1:1" x14ac:dyDescent="0.35">
      <c r="A4227" t="s">
        <v>1512</v>
      </c>
    </row>
    <row r="4228" spans="1:1" x14ac:dyDescent="0.35">
      <c r="A4228" t="s">
        <v>1513</v>
      </c>
    </row>
    <row r="4229" spans="1:1" x14ac:dyDescent="0.35">
      <c r="A4229" t="s">
        <v>1514</v>
      </c>
    </row>
    <row r="4230" spans="1:1" x14ac:dyDescent="0.35">
      <c r="A4230" t="s">
        <v>70</v>
      </c>
    </row>
    <row r="4231" spans="1:1" x14ac:dyDescent="0.35">
      <c r="A4231" t="s">
        <v>1582</v>
      </c>
    </row>
    <row r="4232" spans="1:1" x14ac:dyDescent="0.35">
      <c r="A4232" t="s">
        <v>3339</v>
      </c>
    </row>
    <row r="4233" spans="1:1" x14ac:dyDescent="0.35">
      <c r="A4233" t="s">
        <v>3340</v>
      </c>
    </row>
    <row r="4234" spans="1:1" x14ac:dyDescent="0.35">
      <c r="A4234" t="s">
        <v>3341</v>
      </c>
    </row>
    <row r="4235" spans="1:1" x14ac:dyDescent="0.35">
      <c r="A4235" t="s">
        <v>3342</v>
      </c>
    </row>
    <row r="4236" spans="1:1" x14ac:dyDescent="0.35">
      <c r="A4236" t="s">
        <v>70</v>
      </c>
    </row>
    <row r="4237" spans="1:1" x14ac:dyDescent="0.35">
      <c r="A4237" t="s">
        <v>1531</v>
      </c>
    </row>
    <row r="4238" spans="1:1" x14ac:dyDescent="0.35">
      <c r="A4238" t="s">
        <v>1302</v>
      </c>
    </row>
    <row r="4239" spans="1:1" x14ac:dyDescent="0.35">
      <c r="A4239" t="s">
        <v>1169</v>
      </c>
    </row>
    <row r="4240" spans="1:1" x14ac:dyDescent="0.35">
      <c r="A4240" t="s">
        <v>1212</v>
      </c>
    </row>
    <row r="4241" spans="1:1" x14ac:dyDescent="0.35">
      <c r="A4241" t="s">
        <v>1303</v>
      </c>
    </row>
    <row r="4242" spans="1:1" x14ac:dyDescent="0.35">
      <c r="A4242" t="s">
        <v>173</v>
      </c>
    </row>
    <row r="4244" spans="1:1" x14ac:dyDescent="0.35">
      <c r="A4244" t="s">
        <v>1532</v>
      </c>
    </row>
    <row r="4245" spans="1:1" x14ac:dyDescent="0.35">
      <c r="A4245" t="s">
        <v>3343</v>
      </c>
    </row>
    <row r="4246" spans="1:1" x14ac:dyDescent="0.35">
      <c r="A4246" t="s">
        <v>70</v>
      </c>
    </row>
    <row r="4247" spans="1:1" x14ac:dyDescent="0.35">
      <c r="A4247" t="s">
        <v>3334</v>
      </c>
    </row>
    <row r="4248" spans="1:1" x14ac:dyDescent="0.35">
      <c r="A4248" t="s">
        <v>657</v>
      </c>
    </row>
    <row r="4249" spans="1:1" x14ac:dyDescent="0.35">
      <c r="A4249" t="s">
        <v>658</v>
      </c>
    </row>
    <row r="4250" spans="1:1" x14ac:dyDescent="0.35">
      <c r="A4250" t="s">
        <v>659</v>
      </c>
    </row>
    <row r="4251" spans="1:1" x14ac:dyDescent="0.35">
      <c r="A4251" t="s">
        <v>70</v>
      </c>
    </row>
    <row r="4252" spans="1:1" x14ac:dyDescent="0.35">
      <c r="A4252" t="s">
        <v>660</v>
      </c>
    </row>
    <row r="4253" spans="1:1" x14ac:dyDescent="0.35">
      <c r="A4253" t="s">
        <v>661</v>
      </c>
    </row>
    <row r="4254" spans="1:1" x14ac:dyDescent="0.35">
      <c r="A4254" t="s">
        <v>662</v>
      </c>
    </row>
    <row r="4255" spans="1:1" x14ac:dyDescent="0.35">
      <c r="A4255" t="s">
        <v>663</v>
      </c>
    </row>
    <row r="4256" spans="1:1" x14ac:dyDescent="0.35">
      <c r="A4256" t="s">
        <v>70</v>
      </c>
    </row>
    <row r="4257" spans="1:1" x14ac:dyDescent="0.35">
      <c r="A4257" t="s">
        <v>1488</v>
      </c>
    </row>
    <row r="4258" spans="1:1" x14ac:dyDescent="0.35">
      <c r="A4258" t="s">
        <v>1489</v>
      </c>
    </row>
    <row r="4259" spans="1:1" x14ac:dyDescent="0.35">
      <c r="A4259" t="s">
        <v>1490</v>
      </c>
    </row>
    <row r="4260" spans="1:1" x14ac:dyDescent="0.35">
      <c r="A4260" t="s">
        <v>3344</v>
      </c>
    </row>
    <row r="4261" spans="1:1" x14ac:dyDescent="0.35">
      <c r="A4261" t="s">
        <v>70</v>
      </c>
    </row>
    <row r="4262" spans="1:1" x14ac:dyDescent="0.35">
      <c r="A4262" t="s">
        <v>3335</v>
      </c>
    </row>
    <row r="4263" spans="1:1" x14ac:dyDescent="0.35">
      <c r="A4263" t="s">
        <v>1507</v>
      </c>
    </row>
    <row r="4264" spans="1:1" x14ac:dyDescent="0.35">
      <c r="A4264" t="s">
        <v>3336</v>
      </c>
    </row>
    <row r="4265" spans="1:1" x14ac:dyDescent="0.35">
      <c r="A4265" t="s">
        <v>3337</v>
      </c>
    </row>
    <row r="4266" spans="1:1" x14ac:dyDescent="0.35">
      <c r="A4266" t="s">
        <v>1543</v>
      </c>
    </row>
    <row r="4267" spans="1:1" x14ac:dyDescent="0.35">
      <c r="A4267" t="s">
        <v>1544</v>
      </c>
    </row>
    <row r="4268" spans="1:1" x14ac:dyDescent="0.35">
      <c r="A4268" t="s">
        <v>1545</v>
      </c>
    </row>
    <row r="4269" spans="1:1" x14ac:dyDescent="0.35">
      <c r="A4269" t="s">
        <v>3338</v>
      </c>
    </row>
    <row r="4270" spans="1:1" x14ac:dyDescent="0.35">
      <c r="A4270" t="s">
        <v>70</v>
      </c>
    </row>
    <row r="4271" spans="1:1" x14ac:dyDescent="0.35">
      <c r="A4271" t="s">
        <v>1510</v>
      </c>
    </row>
    <row r="4272" spans="1:1" x14ac:dyDescent="0.35">
      <c r="A4272" t="s">
        <v>1507</v>
      </c>
    </row>
    <row r="4273" spans="1:1" x14ac:dyDescent="0.35">
      <c r="A4273" t="s">
        <v>1511</v>
      </c>
    </row>
    <row r="4274" spans="1:1" x14ac:dyDescent="0.35">
      <c r="A4274" t="s">
        <v>1512</v>
      </c>
    </row>
    <row r="4275" spans="1:1" x14ac:dyDescent="0.35">
      <c r="A4275" t="s">
        <v>1513</v>
      </c>
    </row>
    <row r="4276" spans="1:1" x14ac:dyDescent="0.35">
      <c r="A4276" t="s">
        <v>1514</v>
      </c>
    </row>
    <row r="4277" spans="1:1" x14ac:dyDescent="0.35">
      <c r="A4277" t="s">
        <v>70</v>
      </c>
    </row>
    <row r="4278" spans="1:1" x14ac:dyDescent="0.35">
      <c r="A4278" t="s">
        <v>1582</v>
      </c>
    </row>
    <row r="4279" spans="1:1" x14ac:dyDescent="0.35">
      <c r="A4279" t="s">
        <v>3339</v>
      </c>
    </row>
    <row r="4280" spans="1:1" x14ac:dyDescent="0.35">
      <c r="A4280" t="s">
        <v>3340</v>
      </c>
    </row>
    <row r="4281" spans="1:1" x14ac:dyDescent="0.35">
      <c r="A4281" t="s">
        <v>3341</v>
      </c>
    </row>
    <row r="4282" spans="1:1" x14ac:dyDescent="0.35">
      <c r="A4282" t="s">
        <v>3342</v>
      </c>
    </row>
    <row r="4283" spans="1:1" x14ac:dyDescent="0.35">
      <c r="A4283" t="s">
        <v>70</v>
      </c>
    </row>
    <row r="4284" spans="1:1" x14ac:dyDescent="0.35">
      <c r="A4284" t="s">
        <v>1531</v>
      </c>
    </row>
    <row r="4285" spans="1:1" x14ac:dyDescent="0.35">
      <c r="A4285" t="s">
        <v>1304</v>
      </c>
    </row>
    <row r="4286" spans="1:1" x14ac:dyDescent="0.35">
      <c r="A4286" t="s">
        <v>1169</v>
      </c>
    </row>
    <row r="4287" spans="1:1" x14ac:dyDescent="0.35">
      <c r="A4287" t="s">
        <v>1212</v>
      </c>
    </row>
    <row r="4288" spans="1:1" x14ac:dyDescent="0.35">
      <c r="A4288" t="s">
        <v>1213</v>
      </c>
    </row>
    <row r="4289" spans="1:1" x14ac:dyDescent="0.35">
      <c r="A4289" t="s">
        <v>173</v>
      </c>
    </row>
    <row r="4292" spans="1:1" x14ac:dyDescent="0.35">
      <c r="A4292" t="s">
        <v>1531</v>
      </c>
    </row>
    <row r="4293" spans="1:1" x14ac:dyDescent="0.35">
      <c r="A4293" t="s">
        <v>3345</v>
      </c>
    </row>
    <row r="4294" spans="1:1" x14ac:dyDescent="0.35">
      <c r="A4294" t="s">
        <v>70</v>
      </c>
    </row>
    <row r="4295" spans="1:1" x14ac:dyDescent="0.35">
      <c r="A4295" t="s">
        <v>3346</v>
      </c>
    </row>
    <row r="4296" spans="1:1" x14ac:dyDescent="0.35">
      <c r="A4296" t="s">
        <v>661</v>
      </c>
    </row>
    <row r="4297" spans="1:1" x14ac:dyDescent="0.35">
      <c r="A4297" t="s">
        <v>3347</v>
      </c>
    </row>
    <row r="4298" spans="1:1" x14ac:dyDescent="0.35">
      <c r="A4298" t="s">
        <v>3348</v>
      </c>
    </row>
    <row r="4299" spans="1:1" x14ac:dyDescent="0.35">
      <c r="A4299" t="s">
        <v>3349</v>
      </c>
    </row>
    <row r="4300" spans="1:1" x14ac:dyDescent="0.35">
      <c r="A4300" t="s">
        <v>3350</v>
      </c>
    </row>
    <row r="4301" spans="1:1" x14ac:dyDescent="0.35">
      <c r="A4301" t="s">
        <v>70</v>
      </c>
    </row>
    <row r="4302" spans="1:1" x14ac:dyDescent="0.35">
      <c r="A4302" t="s">
        <v>1582</v>
      </c>
    </row>
    <row r="4303" spans="1:1" x14ac:dyDescent="0.35">
      <c r="A4303" t="s">
        <v>3351</v>
      </c>
    </row>
    <row r="4304" spans="1:1" x14ac:dyDescent="0.35">
      <c r="A4304" t="s">
        <v>69</v>
      </c>
    </row>
    <row r="4305" spans="1:1" x14ac:dyDescent="0.35">
      <c r="A4305" t="s">
        <v>1305</v>
      </c>
    </row>
    <row r="4306" spans="1:1" x14ac:dyDescent="0.35">
      <c r="A4306" t="s">
        <v>3352</v>
      </c>
    </row>
    <row r="4308" spans="1:1" x14ac:dyDescent="0.35">
      <c r="A4308" t="s">
        <v>1531</v>
      </c>
    </row>
    <row r="4309" spans="1:1" x14ac:dyDescent="0.35">
      <c r="A4309" t="s">
        <v>3353</v>
      </c>
    </row>
    <row r="4310" spans="1:1" x14ac:dyDescent="0.35">
      <c r="A4310" t="s">
        <v>441</v>
      </c>
    </row>
    <row r="4311" spans="1:1" x14ac:dyDescent="0.35">
      <c r="A4311" t="s">
        <v>3334</v>
      </c>
    </row>
    <row r="4312" spans="1:1" x14ac:dyDescent="0.35">
      <c r="A4312" t="s">
        <v>657</v>
      </c>
    </row>
    <row r="4313" spans="1:1" x14ac:dyDescent="0.35">
      <c r="A4313" t="s">
        <v>658</v>
      </c>
    </row>
    <row r="4314" spans="1:1" x14ac:dyDescent="0.35">
      <c r="A4314" t="s">
        <v>659</v>
      </c>
    </row>
    <row r="4315" spans="1:1" x14ac:dyDescent="0.35">
      <c r="A4315" t="s">
        <v>70</v>
      </c>
    </row>
    <row r="4316" spans="1:1" x14ac:dyDescent="0.35">
      <c r="A4316" t="s">
        <v>660</v>
      </c>
    </row>
    <row r="4317" spans="1:1" x14ac:dyDescent="0.35">
      <c r="A4317" t="s">
        <v>661</v>
      </c>
    </row>
    <row r="4318" spans="1:1" x14ac:dyDescent="0.35">
      <c r="A4318" t="s">
        <v>662</v>
      </c>
    </row>
    <row r="4319" spans="1:1" x14ac:dyDescent="0.35">
      <c r="A4319" t="s">
        <v>663</v>
      </c>
    </row>
    <row r="4320" spans="1:1" x14ac:dyDescent="0.35">
      <c r="A4320" t="s">
        <v>70</v>
      </c>
    </row>
    <row r="4321" spans="1:1" x14ac:dyDescent="0.35">
      <c r="A4321" t="s">
        <v>664</v>
      </c>
    </row>
    <row r="4322" spans="1:1" x14ac:dyDescent="0.35">
      <c r="A4322" t="s">
        <v>665</v>
      </c>
    </row>
    <row r="4323" spans="1:1" x14ac:dyDescent="0.35">
      <c r="A4323" t="s">
        <v>666</v>
      </c>
    </row>
    <row r="4324" spans="1:1" x14ac:dyDescent="0.35">
      <c r="A4324" t="s">
        <v>667</v>
      </c>
    </row>
    <row r="4325" spans="1:1" x14ac:dyDescent="0.35">
      <c r="A4325" t="s">
        <v>70</v>
      </c>
    </row>
    <row r="4326" spans="1:1" x14ac:dyDescent="0.35">
      <c r="A4326" t="s">
        <v>668</v>
      </c>
    </row>
    <row r="4327" spans="1:1" x14ac:dyDescent="0.35">
      <c r="A4327" t="s">
        <v>669</v>
      </c>
    </row>
    <row r="4328" spans="1:1" x14ac:dyDescent="0.35">
      <c r="A4328" t="s">
        <v>670</v>
      </c>
    </row>
    <row r="4329" spans="1:1" x14ac:dyDescent="0.35">
      <c r="A4329" t="s">
        <v>671</v>
      </c>
    </row>
    <row r="4330" spans="1:1" x14ac:dyDescent="0.35">
      <c r="A4330" t="s">
        <v>672</v>
      </c>
    </row>
    <row r="4331" spans="1:1" x14ac:dyDescent="0.35">
      <c r="A4331" t="s">
        <v>673</v>
      </c>
    </row>
    <row r="4332" spans="1:1" x14ac:dyDescent="0.35">
      <c r="A4332" t="s">
        <v>70</v>
      </c>
    </row>
    <row r="4333" spans="1:1" x14ac:dyDescent="0.35">
      <c r="A4333" t="s">
        <v>674</v>
      </c>
    </row>
    <row r="4334" spans="1:1" x14ac:dyDescent="0.35">
      <c r="A4334" t="s">
        <v>675</v>
      </c>
    </row>
    <row r="4335" spans="1:1" x14ac:dyDescent="0.35">
      <c r="A4335" t="s">
        <v>670</v>
      </c>
    </row>
    <row r="4336" spans="1:1" x14ac:dyDescent="0.35">
      <c r="A4336" t="s">
        <v>1482</v>
      </c>
    </row>
    <row r="4337" spans="1:2" x14ac:dyDescent="0.35">
      <c r="A4337" t="s">
        <v>677</v>
      </c>
    </row>
    <row r="4338" spans="1:2" x14ac:dyDescent="0.35">
      <c r="A4338" t="s">
        <v>678</v>
      </c>
    </row>
    <row r="4339" spans="1:2" x14ac:dyDescent="0.35">
      <c r="A4339" t="s">
        <v>70</v>
      </c>
    </row>
    <row r="4340" spans="1:2" x14ac:dyDescent="0.35">
      <c r="A4340" t="s">
        <v>679</v>
      </c>
    </row>
    <row r="4341" spans="1:2" x14ac:dyDescent="0.35">
      <c r="A4341" t="s">
        <v>680</v>
      </c>
    </row>
    <row r="4342" spans="1:2" x14ac:dyDescent="0.35">
      <c r="A4342" t="s">
        <v>681</v>
      </c>
    </row>
    <row r="4343" spans="1:2" x14ac:dyDescent="0.35">
      <c r="A4343" t="s">
        <v>682</v>
      </c>
    </row>
    <row r="4344" spans="1:2" x14ac:dyDescent="0.35">
      <c r="A4344" t="s">
        <v>683</v>
      </c>
    </row>
    <row r="4345" spans="1:2" x14ac:dyDescent="0.35">
      <c r="A4345" t="s">
        <v>684</v>
      </c>
    </row>
    <row r="4346" spans="1:2" x14ac:dyDescent="0.35">
      <c r="A4346" t="s">
        <v>70</v>
      </c>
    </row>
    <row r="4347" spans="1:2" x14ac:dyDescent="0.35">
      <c r="A4347" t="s">
        <v>1483</v>
      </c>
    </row>
    <row r="4348" spans="1:2" x14ac:dyDescent="0.35">
      <c r="A4348" t="s">
        <v>70</v>
      </c>
    </row>
    <row r="4349" spans="1:2" x14ac:dyDescent="0.35">
      <c r="A4349" t="s">
        <v>1484</v>
      </c>
    </row>
    <row r="4350" spans="1:2" x14ac:dyDescent="0.35">
      <c r="A4350" t="s">
        <v>1485</v>
      </c>
    </row>
    <row r="4351" spans="1:2" x14ac:dyDescent="0.35">
      <c r="A4351" t="s">
        <v>70</v>
      </c>
      <c r="B4351" t="s">
        <v>1486</v>
      </c>
    </row>
    <row r="4352" spans="1:2" x14ac:dyDescent="0.35">
      <c r="A4352" t="s">
        <v>70</v>
      </c>
      <c r="B4352" t="s">
        <v>1487</v>
      </c>
    </row>
    <row r="4353" spans="1:1" x14ac:dyDescent="0.35">
      <c r="A4353" t="s">
        <v>70</v>
      </c>
    </row>
    <row r="4354" spans="1:1" x14ac:dyDescent="0.35">
      <c r="A4354" t="s">
        <v>441</v>
      </c>
    </row>
    <row r="4355" spans="1:1" x14ac:dyDescent="0.35">
      <c r="A4355" t="s">
        <v>685</v>
      </c>
    </row>
    <row r="4356" spans="1:1" x14ac:dyDescent="0.35">
      <c r="A4356" t="s">
        <v>661</v>
      </c>
    </row>
    <row r="4357" spans="1:1" x14ac:dyDescent="0.35">
      <c r="A4357" t="s">
        <v>686</v>
      </c>
    </row>
    <row r="4358" spans="1:1" x14ac:dyDescent="0.35">
      <c r="A4358" t="s">
        <v>70</v>
      </c>
    </row>
    <row r="4359" spans="1:1" x14ac:dyDescent="0.35">
      <c r="A4359" t="s">
        <v>1488</v>
      </c>
    </row>
    <row r="4360" spans="1:1" x14ac:dyDescent="0.35">
      <c r="A4360" t="s">
        <v>1489</v>
      </c>
    </row>
    <row r="4361" spans="1:1" x14ac:dyDescent="0.35">
      <c r="A4361" t="s">
        <v>1490</v>
      </c>
    </row>
    <row r="4362" spans="1:1" x14ac:dyDescent="0.35">
      <c r="A4362" t="s">
        <v>1491</v>
      </c>
    </row>
    <row r="4363" spans="1:1" x14ac:dyDescent="0.35">
      <c r="A4363" t="s">
        <v>1492</v>
      </c>
    </row>
    <row r="4364" spans="1:1" x14ac:dyDescent="0.35">
      <c r="A4364" t="s">
        <v>70</v>
      </c>
    </row>
    <row r="4365" spans="1:1" x14ac:dyDescent="0.35">
      <c r="A4365" t="s">
        <v>1493</v>
      </c>
    </row>
    <row r="4366" spans="1:1" x14ac:dyDescent="0.35">
      <c r="A4366" t="s">
        <v>1494</v>
      </c>
    </row>
    <row r="4367" spans="1:1" x14ac:dyDescent="0.35">
      <c r="A4367" t="s">
        <v>1495</v>
      </c>
    </row>
    <row r="4368" spans="1:1" x14ac:dyDescent="0.35">
      <c r="A4368" t="s">
        <v>1496</v>
      </c>
    </row>
    <row r="4369" spans="1:1" x14ac:dyDescent="0.35">
      <c r="A4369" t="s">
        <v>1497</v>
      </c>
    </row>
    <row r="4370" spans="1:1" x14ac:dyDescent="0.35">
      <c r="A4370" t="s">
        <v>1498</v>
      </c>
    </row>
    <row r="4371" spans="1:1" x14ac:dyDescent="0.35">
      <c r="A4371" t="s">
        <v>1499</v>
      </c>
    </row>
    <row r="4372" spans="1:1" x14ac:dyDescent="0.35">
      <c r="A4372" t="s">
        <v>1500</v>
      </c>
    </row>
    <row r="4373" spans="1:1" x14ac:dyDescent="0.35">
      <c r="A4373" t="s">
        <v>1501</v>
      </c>
    </row>
    <row r="4374" spans="1:1" x14ac:dyDescent="0.35">
      <c r="A4374" t="s">
        <v>1502</v>
      </c>
    </row>
    <row r="4375" spans="1:1" x14ac:dyDescent="0.35">
      <c r="A4375" t="s">
        <v>70</v>
      </c>
    </row>
    <row r="4376" spans="1:1" x14ac:dyDescent="0.35">
      <c r="A4376" t="s">
        <v>1503</v>
      </c>
    </row>
    <row r="4377" spans="1:1" x14ac:dyDescent="0.35">
      <c r="A4377" t="s">
        <v>657</v>
      </c>
    </row>
    <row r="4378" spans="1:1" x14ac:dyDescent="0.35">
      <c r="A4378" t="s">
        <v>1504</v>
      </c>
    </row>
    <row r="4379" spans="1:1" x14ac:dyDescent="0.35">
      <c r="A4379" t="s">
        <v>1505</v>
      </c>
    </row>
    <row r="4380" spans="1:1" x14ac:dyDescent="0.35">
      <c r="A4380" t="s">
        <v>70</v>
      </c>
    </row>
    <row r="4381" spans="1:1" x14ac:dyDescent="0.35">
      <c r="A4381" t="s">
        <v>1506</v>
      </c>
    </row>
    <row r="4382" spans="1:1" x14ac:dyDescent="0.35">
      <c r="A4382" t="s">
        <v>1507</v>
      </c>
    </row>
    <row r="4383" spans="1:1" x14ac:dyDescent="0.35">
      <c r="A4383" t="s">
        <v>1508</v>
      </c>
    </row>
    <row r="4384" spans="1:1" x14ac:dyDescent="0.35">
      <c r="A4384" t="s">
        <v>1509</v>
      </c>
    </row>
    <row r="4385" spans="1:1" x14ac:dyDescent="0.35">
      <c r="A4385" t="s">
        <v>70</v>
      </c>
    </row>
    <row r="4386" spans="1:1" x14ac:dyDescent="0.35">
      <c r="A4386" t="s">
        <v>1510</v>
      </c>
    </row>
    <row r="4387" spans="1:1" x14ac:dyDescent="0.35">
      <c r="A4387" t="s">
        <v>1507</v>
      </c>
    </row>
    <row r="4388" spans="1:1" x14ac:dyDescent="0.35">
      <c r="A4388" t="s">
        <v>1511</v>
      </c>
    </row>
    <row r="4389" spans="1:1" x14ac:dyDescent="0.35">
      <c r="A4389" t="s">
        <v>1512</v>
      </c>
    </row>
    <row r="4390" spans="1:1" x14ac:dyDescent="0.35">
      <c r="A4390" t="s">
        <v>1513</v>
      </c>
    </row>
    <row r="4391" spans="1:1" x14ac:dyDescent="0.35">
      <c r="A4391" t="s">
        <v>1514</v>
      </c>
    </row>
    <row r="4392" spans="1:1" x14ac:dyDescent="0.35">
      <c r="A4392" t="s">
        <v>1515</v>
      </c>
    </row>
    <row r="4393" spans="1:1" x14ac:dyDescent="0.35">
      <c r="A4393" t="s">
        <v>1516</v>
      </c>
    </row>
    <row r="4394" spans="1:1" x14ac:dyDescent="0.35">
      <c r="A4394" t="s">
        <v>1517</v>
      </c>
    </row>
    <row r="4395" spans="1:1" x14ac:dyDescent="0.35">
      <c r="A4395" t="s">
        <v>3328</v>
      </c>
    </row>
    <row r="4396" spans="1:1" x14ac:dyDescent="0.35">
      <c r="A4396" t="s">
        <v>3354</v>
      </c>
    </row>
    <row r="4397" spans="1:1" x14ac:dyDescent="0.35">
      <c r="A4397" t="s">
        <v>1520</v>
      </c>
    </row>
    <row r="4398" spans="1:1" x14ac:dyDescent="0.35">
      <c r="A4398" t="s">
        <v>3355</v>
      </c>
    </row>
    <row r="4399" spans="1:1" x14ac:dyDescent="0.35">
      <c r="A4399" t="s">
        <v>1522</v>
      </c>
    </row>
    <row r="4400" spans="1:1" x14ac:dyDescent="0.35">
      <c r="A4400" t="s">
        <v>1523</v>
      </c>
    </row>
    <row r="4401" spans="1:1" x14ac:dyDescent="0.35">
      <c r="A4401" t="s">
        <v>1524</v>
      </c>
    </row>
    <row r="4402" spans="1:1" x14ac:dyDescent="0.35">
      <c r="A4402" t="s">
        <v>1525</v>
      </c>
    </row>
    <row r="4403" spans="1:1" x14ac:dyDescent="0.35">
      <c r="A4403" t="s">
        <v>1526</v>
      </c>
    </row>
    <row r="4404" spans="1:1" x14ac:dyDescent="0.35">
      <c r="A4404" t="s">
        <v>1527</v>
      </c>
    </row>
    <row r="4405" spans="1:1" x14ac:dyDescent="0.35">
      <c r="A4405" t="s">
        <v>1528</v>
      </c>
    </row>
    <row r="4406" spans="1:1" x14ac:dyDescent="0.35">
      <c r="A4406" t="s">
        <v>1529</v>
      </c>
    </row>
    <row r="4407" spans="1:1" x14ac:dyDescent="0.35">
      <c r="A4407" t="s">
        <v>1530</v>
      </c>
    </row>
    <row r="4408" spans="1:1" x14ac:dyDescent="0.35">
      <c r="A4408" t="s">
        <v>1531</v>
      </c>
    </row>
    <row r="4409" spans="1:1" x14ac:dyDescent="0.35">
      <c r="A4409" t="s">
        <v>1168</v>
      </c>
    </row>
    <row r="4410" spans="1:1" x14ac:dyDescent="0.35">
      <c r="A4410" t="s">
        <v>1169</v>
      </c>
    </row>
    <row r="4411" spans="1:1" x14ac:dyDescent="0.35">
      <c r="A4411" t="s">
        <v>3332</v>
      </c>
    </row>
    <row r="4412" spans="1:1" x14ac:dyDescent="0.35">
      <c r="A4412" t="s">
        <v>3356</v>
      </c>
    </row>
    <row r="4413" spans="1:1" x14ac:dyDescent="0.35">
      <c r="A4413" t="s">
        <v>1187</v>
      </c>
    </row>
    <row r="4414" spans="1:1" x14ac:dyDescent="0.35">
      <c r="A4414" t="s">
        <v>1188</v>
      </c>
    </row>
    <row r="4415" spans="1:1" x14ac:dyDescent="0.35">
      <c r="A4415" t="s">
        <v>1173</v>
      </c>
    </row>
    <row r="4416" spans="1:1" x14ac:dyDescent="0.35">
      <c r="A4416" t="s">
        <v>1249</v>
      </c>
    </row>
    <row r="4417" spans="1:1" x14ac:dyDescent="0.35">
      <c r="A4417" t="s">
        <v>1175</v>
      </c>
    </row>
    <row r="4418" spans="1:1" x14ac:dyDescent="0.35">
      <c r="A4418" t="s">
        <v>1189</v>
      </c>
    </row>
    <row r="4419" spans="1:1" x14ac:dyDescent="0.35">
      <c r="A4419" t="s">
        <v>1177</v>
      </c>
    </row>
    <row r="4420" spans="1:1" x14ac:dyDescent="0.35">
      <c r="A4420" t="s">
        <v>1191</v>
      </c>
    </row>
    <row r="4421" spans="1:1" x14ac:dyDescent="0.35">
      <c r="A4421" t="s">
        <v>1179</v>
      </c>
    </row>
    <row r="4422" spans="1:1" x14ac:dyDescent="0.35">
      <c r="A4422" t="s">
        <v>1180</v>
      </c>
    </row>
    <row r="4423" spans="1:1" x14ac:dyDescent="0.35">
      <c r="A4423" t="s">
        <v>1193</v>
      </c>
    </row>
    <row r="4424" spans="1:1" x14ac:dyDescent="0.35">
      <c r="A4424" t="s">
        <v>1182</v>
      </c>
    </row>
    <row r="4427" spans="1:1" x14ac:dyDescent="0.35">
      <c r="A4427" t="s">
        <v>1531</v>
      </c>
    </row>
    <row r="4428" spans="1:1" x14ac:dyDescent="0.35">
      <c r="A4428" t="s">
        <v>3357</v>
      </c>
    </row>
    <row r="4429" spans="1:1" x14ac:dyDescent="0.35">
      <c r="A4429" t="s">
        <v>441</v>
      </c>
    </row>
    <row r="4430" spans="1:1" x14ac:dyDescent="0.35">
      <c r="A4430" t="s">
        <v>3334</v>
      </c>
    </row>
    <row r="4431" spans="1:1" x14ac:dyDescent="0.35">
      <c r="A4431" t="s">
        <v>657</v>
      </c>
    </row>
    <row r="4432" spans="1:1" x14ac:dyDescent="0.35">
      <c r="A4432" t="s">
        <v>658</v>
      </c>
    </row>
    <row r="4433" spans="1:1" x14ac:dyDescent="0.35">
      <c r="A4433" t="s">
        <v>659</v>
      </c>
    </row>
    <row r="4434" spans="1:1" x14ac:dyDescent="0.35">
      <c r="A4434" t="s">
        <v>70</v>
      </c>
    </row>
    <row r="4435" spans="1:1" x14ac:dyDescent="0.35">
      <c r="A4435" t="s">
        <v>660</v>
      </c>
    </row>
    <row r="4436" spans="1:1" x14ac:dyDescent="0.35">
      <c r="A4436" t="s">
        <v>661</v>
      </c>
    </row>
    <row r="4437" spans="1:1" x14ac:dyDescent="0.35">
      <c r="A4437" t="s">
        <v>662</v>
      </c>
    </row>
    <row r="4438" spans="1:1" x14ac:dyDescent="0.35">
      <c r="A4438" t="s">
        <v>663</v>
      </c>
    </row>
    <row r="4439" spans="1:1" x14ac:dyDescent="0.35">
      <c r="A4439" t="s">
        <v>70</v>
      </c>
    </row>
    <row r="4440" spans="1:1" x14ac:dyDescent="0.35">
      <c r="A4440" t="s">
        <v>664</v>
      </c>
    </row>
    <row r="4441" spans="1:1" x14ac:dyDescent="0.35">
      <c r="A4441" t="s">
        <v>665</v>
      </c>
    </row>
    <row r="4442" spans="1:1" x14ac:dyDescent="0.35">
      <c r="A4442" t="s">
        <v>666</v>
      </c>
    </row>
    <row r="4443" spans="1:1" x14ac:dyDescent="0.35">
      <c r="A4443" t="s">
        <v>667</v>
      </c>
    </row>
    <row r="4444" spans="1:1" x14ac:dyDescent="0.35">
      <c r="A4444" t="s">
        <v>70</v>
      </c>
    </row>
    <row r="4445" spans="1:1" x14ac:dyDescent="0.35">
      <c r="A4445" t="s">
        <v>668</v>
      </c>
    </row>
    <row r="4446" spans="1:1" x14ac:dyDescent="0.35">
      <c r="A4446" t="s">
        <v>669</v>
      </c>
    </row>
    <row r="4447" spans="1:1" x14ac:dyDescent="0.35">
      <c r="A4447" t="s">
        <v>670</v>
      </c>
    </row>
    <row r="4448" spans="1:1" x14ac:dyDescent="0.35">
      <c r="A4448" t="s">
        <v>671</v>
      </c>
    </row>
    <row r="4449" spans="1:1" x14ac:dyDescent="0.35">
      <c r="A4449" t="s">
        <v>672</v>
      </c>
    </row>
    <row r="4450" spans="1:1" x14ac:dyDescent="0.35">
      <c r="A4450" t="s">
        <v>673</v>
      </c>
    </row>
    <row r="4451" spans="1:1" x14ac:dyDescent="0.35">
      <c r="A4451" t="s">
        <v>70</v>
      </c>
    </row>
    <row r="4452" spans="1:1" x14ac:dyDescent="0.35">
      <c r="A4452" t="s">
        <v>674</v>
      </c>
    </row>
    <row r="4453" spans="1:1" x14ac:dyDescent="0.35">
      <c r="A4453" t="s">
        <v>675</v>
      </c>
    </row>
    <row r="4454" spans="1:1" x14ac:dyDescent="0.35">
      <c r="A4454" t="s">
        <v>670</v>
      </c>
    </row>
    <row r="4455" spans="1:1" x14ac:dyDescent="0.35">
      <c r="A4455" t="s">
        <v>1482</v>
      </c>
    </row>
    <row r="4456" spans="1:1" x14ac:dyDescent="0.35">
      <c r="A4456" t="s">
        <v>677</v>
      </c>
    </row>
    <row r="4457" spans="1:1" x14ac:dyDescent="0.35">
      <c r="A4457" t="s">
        <v>678</v>
      </c>
    </row>
    <row r="4458" spans="1:1" x14ac:dyDescent="0.35">
      <c r="A4458" t="s">
        <v>70</v>
      </c>
    </row>
    <row r="4459" spans="1:1" x14ac:dyDescent="0.35">
      <c r="A4459" t="s">
        <v>679</v>
      </c>
    </row>
    <row r="4460" spans="1:1" x14ac:dyDescent="0.35">
      <c r="A4460" t="s">
        <v>680</v>
      </c>
    </row>
    <row r="4461" spans="1:1" x14ac:dyDescent="0.35">
      <c r="A4461" t="s">
        <v>681</v>
      </c>
    </row>
    <row r="4462" spans="1:1" x14ac:dyDescent="0.35">
      <c r="A4462" t="s">
        <v>682</v>
      </c>
    </row>
    <row r="4463" spans="1:1" x14ac:dyDescent="0.35">
      <c r="A4463" t="s">
        <v>683</v>
      </c>
    </row>
    <row r="4464" spans="1:1" x14ac:dyDescent="0.35">
      <c r="A4464" t="s">
        <v>684</v>
      </c>
    </row>
    <row r="4465" spans="1:2" x14ac:dyDescent="0.35">
      <c r="A4465" t="s">
        <v>70</v>
      </c>
    </row>
    <row r="4466" spans="1:2" x14ac:dyDescent="0.35">
      <c r="A4466" t="s">
        <v>1483</v>
      </c>
    </row>
    <row r="4467" spans="1:2" x14ac:dyDescent="0.35">
      <c r="A4467" t="s">
        <v>70</v>
      </c>
    </row>
    <row r="4468" spans="1:2" x14ac:dyDescent="0.35">
      <c r="A4468" t="s">
        <v>1484</v>
      </c>
    </row>
    <row r="4469" spans="1:2" x14ac:dyDescent="0.35">
      <c r="A4469" t="s">
        <v>1485</v>
      </c>
    </row>
    <row r="4470" spans="1:2" x14ac:dyDescent="0.35">
      <c r="A4470" t="s">
        <v>70</v>
      </c>
      <c r="B4470" t="s">
        <v>1486</v>
      </c>
    </row>
    <row r="4471" spans="1:2" x14ac:dyDescent="0.35">
      <c r="A4471" t="s">
        <v>70</v>
      </c>
      <c r="B4471" t="s">
        <v>1487</v>
      </c>
    </row>
    <row r="4472" spans="1:2" x14ac:dyDescent="0.35">
      <c r="A4472" t="s">
        <v>70</v>
      </c>
    </row>
    <row r="4473" spans="1:2" x14ac:dyDescent="0.35">
      <c r="A4473" t="s">
        <v>441</v>
      </c>
    </row>
    <row r="4474" spans="1:2" x14ac:dyDescent="0.35">
      <c r="A4474" t="s">
        <v>685</v>
      </c>
    </row>
    <row r="4475" spans="1:2" x14ac:dyDescent="0.35">
      <c r="A4475" t="s">
        <v>661</v>
      </c>
    </row>
    <row r="4476" spans="1:2" x14ac:dyDescent="0.35">
      <c r="A4476" t="s">
        <v>686</v>
      </c>
    </row>
    <row r="4477" spans="1:2" x14ac:dyDescent="0.35">
      <c r="A4477" t="s">
        <v>70</v>
      </c>
    </row>
    <row r="4478" spans="1:2" x14ac:dyDescent="0.35">
      <c r="A4478" t="s">
        <v>1488</v>
      </c>
    </row>
    <row r="4479" spans="1:2" x14ac:dyDescent="0.35">
      <c r="A4479" t="s">
        <v>1489</v>
      </c>
    </row>
    <row r="4480" spans="1:2" x14ac:dyDescent="0.35">
      <c r="A4480" t="s">
        <v>1490</v>
      </c>
    </row>
    <row r="4481" spans="1:1" x14ac:dyDescent="0.35">
      <c r="A4481" t="s">
        <v>1491</v>
      </c>
    </row>
    <row r="4482" spans="1:1" x14ac:dyDescent="0.35">
      <c r="A4482" t="s">
        <v>1492</v>
      </c>
    </row>
    <row r="4483" spans="1:1" x14ac:dyDescent="0.35">
      <c r="A4483" t="s">
        <v>70</v>
      </c>
    </row>
    <row r="4484" spans="1:1" x14ac:dyDescent="0.35">
      <c r="A4484" t="s">
        <v>1493</v>
      </c>
    </row>
    <row r="4485" spans="1:1" x14ac:dyDescent="0.35">
      <c r="A4485" t="s">
        <v>1494</v>
      </c>
    </row>
    <row r="4486" spans="1:1" x14ac:dyDescent="0.35">
      <c r="A4486" t="s">
        <v>1495</v>
      </c>
    </row>
    <row r="4487" spans="1:1" x14ac:dyDescent="0.35">
      <c r="A4487" t="s">
        <v>1496</v>
      </c>
    </row>
    <row r="4488" spans="1:1" x14ac:dyDescent="0.35">
      <c r="A4488" t="s">
        <v>1497</v>
      </c>
    </row>
    <row r="4489" spans="1:1" x14ac:dyDescent="0.35">
      <c r="A4489" t="s">
        <v>1498</v>
      </c>
    </row>
    <row r="4490" spans="1:1" x14ac:dyDescent="0.35">
      <c r="A4490" t="s">
        <v>1499</v>
      </c>
    </row>
    <row r="4491" spans="1:1" x14ac:dyDescent="0.35">
      <c r="A4491" t="s">
        <v>1500</v>
      </c>
    </row>
    <row r="4492" spans="1:1" x14ac:dyDescent="0.35">
      <c r="A4492" t="s">
        <v>1501</v>
      </c>
    </row>
    <row r="4493" spans="1:1" x14ac:dyDescent="0.35">
      <c r="A4493" t="s">
        <v>1502</v>
      </c>
    </row>
    <row r="4494" spans="1:1" x14ac:dyDescent="0.35">
      <c r="A4494" t="s">
        <v>70</v>
      </c>
    </row>
    <row r="4495" spans="1:1" x14ac:dyDescent="0.35">
      <c r="A4495" t="s">
        <v>1503</v>
      </c>
    </row>
    <row r="4496" spans="1:1" x14ac:dyDescent="0.35">
      <c r="A4496" t="s">
        <v>657</v>
      </c>
    </row>
    <row r="4497" spans="1:1" x14ac:dyDescent="0.35">
      <c r="A4497" t="s">
        <v>1504</v>
      </c>
    </row>
    <row r="4498" spans="1:1" x14ac:dyDescent="0.35">
      <c r="A4498" t="s">
        <v>1505</v>
      </c>
    </row>
    <row r="4499" spans="1:1" x14ac:dyDescent="0.35">
      <c r="A4499" t="s">
        <v>70</v>
      </c>
    </row>
    <row r="4500" spans="1:1" x14ac:dyDescent="0.35">
      <c r="A4500" t="s">
        <v>1506</v>
      </c>
    </row>
    <row r="4501" spans="1:1" x14ac:dyDescent="0.35">
      <c r="A4501" t="s">
        <v>1507</v>
      </c>
    </row>
    <row r="4502" spans="1:1" x14ac:dyDescent="0.35">
      <c r="A4502" t="s">
        <v>1508</v>
      </c>
    </row>
    <row r="4503" spans="1:1" x14ac:dyDescent="0.35">
      <c r="A4503" t="s">
        <v>1509</v>
      </c>
    </row>
    <row r="4504" spans="1:1" x14ac:dyDescent="0.35">
      <c r="A4504" t="s">
        <v>70</v>
      </c>
    </row>
    <row r="4505" spans="1:1" x14ac:dyDescent="0.35">
      <c r="A4505" t="s">
        <v>1510</v>
      </c>
    </row>
    <row r="4506" spans="1:1" x14ac:dyDescent="0.35">
      <c r="A4506" t="s">
        <v>1507</v>
      </c>
    </row>
    <row r="4507" spans="1:1" x14ac:dyDescent="0.35">
      <c r="A4507" t="s">
        <v>1511</v>
      </c>
    </row>
    <row r="4508" spans="1:1" x14ac:dyDescent="0.35">
      <c r="A4508" t="s">
        <v>1512</v>
      </c>
    </row>
    <row r="4509" spans="1:1" x14ac:dyDescent="0.35">
      <c r="A4509" t="s">
        <v>1513</v>
      </c>
    </row>
    <row r="4510" spans="1:1" x14ac:dyDescent="0.35">
      <c r="A4510" t="s">
        <v>1514</v>
      </c>
    </row>
    <row r="4511" spans="1:1" x14ac:dyDescent="0.35">
      <c r="A4511" t="s">
        <v>1515</v>
      </c>
    </row>
    <row r="4512" spans="1:1" x14ac:dyDescent="0.35">
      <c r="A4512" t="s">
        <v>1516</v>
      </c>
    </row>
    <row r="4513" spans="1:1" x14ac:dyDescent="0.35">
      <c r="A4513" t="s">
        <v>1517</v>
      </c>
    </row>
    <row r="4514" spans="1:1" x14ac:dyDescent="0.35">
      <c r="A4514" t="s">
        <v>1518</v>
      </c>
    </row>
    <row r="4515" spans="1:1" x14ac:dyDescent="0.35">
      <c r="A4515" t="s">
        <v>1519</v>
      </c>
    </row>
    <row r="4516" spans="1:1" x14ac:dyDescent="0.35">
      <c r="A4516" t="s">
        <v>1520</v>
      </c>
    </row>
    <row r="4517" spans="1:1" x14ac:dyDescent="0.35">
      <c r="A4517" t="s">
        <v>1521</v>
      </c>
    </row>
    <row r="4518" spans="1:1" x14ac:dyDescent="0.35">
      <c r="A4518" t="s">
        <v>1522</v>
      </c>
    </row>
    <row r="4519" spans="1:1" x14ac:dyDescent="0.35">
      <c r="A4519" t="s">
        <v>1523</v>
      </c>
    </row>
    <row r="4520" spans="1:1" x14ac:dyDescent="0.35">
      <c r="A4520" t="s">
        <v>1524</v>
      </c>
    </row>
    <row r="4521" spans="1:1" x14ac:dyDescent="0.35">
      <c r="A4521" t="s">
        <v>1525</v>
      </c>
    </row>
    <row r="4522" spans="1:1" x14ac:dyDescent="0.35">
      <c r="A4522" t="s">
        <v>1526</v>
      </c>
    </row>
    <row r="4523" spans="1:1" x14ac:dyDescent="0.35">
      <c r="A4523" t="s">
        <v>1527</v>
      </c>
    </row>
    <row r="4524" spans="1:1" x14ac:dyDescent="0.35">
      <c r="A4524" t="s">
        <v>1528</v>
      </c>
    </row>
    <row r="4525" spans="1:1" x14ac:dyDescent="0.35">
      <c r="A4525" t="s">
        <v>1529</v>
      </c>
    </row>
    <row r="4526" spans="1:1" x14ac:dyDescent="0.35">
      <c r="A4526" t="s">
        <v>1530</v>
      </c>
    </row>
    <row r="4527" spans="1:1" x14ac:dyDescent="0.35">
      <c r="A4527" t="s">
        <v>1531</v>
      </c>
    </row>
    <row r="4528" spans="1:1" x14ac:dyDescent="0.35">
      <c r="A4528" t="s">
        <v>1186</v>
      </c>
    </row>
    <row r="4529" spans="1:1" x14ac:dyDescent="0.35">
      <c r="A4529" t="s">
        <v>1169</v>
      </c>
    </row>
    <row r="4530" spans="1:1" x14ac:dyDescent="0.35">
      <c r="A4530" t="s">
        <v>141</v>
      </c>
    </row>
    <row r="4531" spans="1:1" x14ac:dyDescent="0.35">
      <c r="A4531" t="s">
        <v>3356</v>
      </c>
    </row>
    <row r="4532" spans="1:1" x14ac:dyDescent="0.35">
      <c r="A4532" t="s">
        <v>1187</v>
      </c>
    </row>
    <row r="4533" spans="1:1" x14ac:dyDescent="0.35">
      <c r="A4533" t="s">
        <v>1188</v>
      </c>
    </row>
    <row r="4534" spans="1:1" x14ac:dyDescent="0.35">
      <c r="A4534" t="s">
        <v>1173</v>
      </c>
    </row>
    <row r="4535" spans="1:1" x14ac:dyDescent="0.35">
      <c r="A4535" t="s">
        <v>1249</v>
      </c>
    </row>
    <row r="4536" spans="1:1" x14ac:dyDescent="0.35">
      <c r="A4536" t="s">
        <v>1175</v>
      </c>
    </row>
    <row r="4537" spans="1:1" x14ac:dyDescent="0.35">
      <c r="A4537" t="s">
        <v>1189</v>
      </c>
    </row>
    <row r="4538" spans="1:1" x14ac:dyDescent="0.35">
      <c r="A4538" t="s">
        <v>1190</v>
      </c>
    </row>
    <row r="4539" spans="1:1" x14ac:dyDescent="0.35">
      <c r="A4539" t="s">
        <v>1191</v>
      </c>
    </row>
    <row r="4540" spans="1:1" x14ac:dyDescent="0.35">
      <c r="A4540" t="s">
        <v>1179</v>
      </c>
    </row>
    <row r="4541" spans="1:1" x14ac:dyDescent="0.35">
      <c r="A4541" t="s">
        <v>1180</v>
      </c>
    </row>
    <row r="4542" spans="1:1" x14ac:dyDescent="0.35">
      <c r="A4542" t="s">
        <v>1193</v>
      </c>
    </row>
    <row r="4543" spans="1:1" x14ac:dyDescent="0.35">
      <c r="A4543" t="s">
        <v>1182</v>
      </c>
    </row>
    <row r="4545" spans="1:1" x14ac:dyDescent="0.35">
      <c r="A4545" t="s">
        <v>1531</v>
      </c>
    </row>
    <row r="4546" spans="1:1" x14ac:dyDescent="0.35">
      <c r="A4546" t="s">
        <v>1241</v>
      </c>
    </row>
    <row r="4547" spans="1:1" x14ac:dyDescent="0.35">
      <c r="A4547" t="s">
        <v>1169</v>
      </c>
    </row>
    <row r="4548" spans="1:1" x14ac:dyDescent="0.35">
      <c r="A4548" t="s">
        <v>3332</v>
      </c>
    </row>
    <row r="4549" spans="1:1" x14ac:dyDescent="0.35">
      <c r="A4549" t="s">
        <v>3356</v>
      </c>
    </row>
    <row r="4550" spans="1:1" x14ac:dyDescent="0.35">
      <c r="A4550" t="s">
        <v>1171</v>
      </c>
    </row>
    <row r="4551" spans="1:1" x14ac:dyDescent="0.35">
      <c r="A4551" t="s">
        <v>1172</v>
      </c>
    </row>
    <row r="4552" spans="1:1" x14ac:dyDescent="0.35">
      <c r="A4552" t="s">
        <v>1173</v>
      </c>
    </row>
    <row r="4553" spans="1:1" x14ac:dyDescent="0.35">
      <c r="A4553" t="s">
        <v>1174</v>
      </c>
    </row>
    <row r="4554" spans="1:1" x14ac:dyDescent="0.35">
      <c r="A4554" t="s">
        <v>1175</v>
      </c>
    </row>
    <row r="4555" spans="1:1" x14ac:dyDescent="0.35">
      <c r="A4555" t="s">
        <v>1176</v>
      </c>
    </row>
    <row r="4556" spans="1:1" x14ac:dyDescent="0.35">
      <c r="A4556" t="s">
        <v>1177</v>
      </c>
    </row>
    <row r="4557" spans="1:1" x14ac:dyDescent="0.35">
      <c r="A4557" t="s">
        <v>1178</v>
      </c>
    </row>
    <row r="4558" spans="1:1" x14ac:dyDescent="0.35">
      <c r="A4558" t="s">
        <v>1179</v>
      </c>
    </row>
    <row r="4559" spans="1:1" x14ac:dyDescent="0.35">
      <c r="A4559" t="s">
        <v>1180</v>
      </c>
    </row>
    <row r="4560" spans="1:1" x14ac:dyDescent="0.35">
      <c r="A4560" t="s">
        <v>1181</v>
      </c>
    </row>
    <row r="4561" spans="1:1" x14ac:dyDescent="0.35">
      <c r="A4561" t="s">
        <v>1182</v>
      </c>
    </row>
    <row r="4563" spans="1:1" x14ac:dyDescent="0.35">
      <c r="A4563" t="s">
        <v>1531</v>
      </c>
    </row>
    <row r="4564" spans="1:1" x14ac:dyDescent="0.35">
      <c r="A4564" t="s">
        <v>1242</v>
      </c>
    </row>
    <row r="4565" spans="1:1" x14ac:dyDescent="0.35">
      <c r="A4565" t="s">
        <v>1169</v>
      </c>
    </row>
    <row r="4566" spans="1:1" x14ac:dyDescent="0.35">
      <c r="A4566" t="s">
        <v>141</v>
      </c>
    </row>
    <row r="4567" spans="1:1" x14ac:dyDescent="0.35">
      <c r="A4567" t="s">
        <v>1170</v>
      </c>
    </row>
    <row r="4568" spans="1:1" x14ac:dyDescent="0.35">
      <c r="A4568" t="s">
        <v>1171</v>
      </c>
    </row>
    <row r="4569" spans="1:1" x14ac:dyDescent="0.35">
      <c r="A4569" t="s">
        <v>1172</v>
      </c>
    </row>
    <row r="4570" spans="1:1" x14ac:dyDescent="0.35">
      <c r="A4570" t="s">
        <v>1173</v>
      </c>
    </row>
    <row r="4571" spans="1:1" x14ac:dyDescent="0.35">
      <c r="A4571" t="s">
        <v>1174</v>
      </c>
    </row>
    <row r="4572" spans="1:1" x14ac:dyDescent="0.35">
      <c r="A4572" t="s">
        <v>1175</v>
      </c>
    </row>
    <row r="4573" spans="1:1" x14ac:dyDescent="0.35">
      <c r="A4573" t="s">
        <v>1176</v>
      </c>
    </row>
    <row r="4574" spans="1:1" x14ac:dyDescent="0.35">
      <c r="A4574" t="s">
        <v>1190</v>
      </c>
    </row>
    <row r="4575" spans="1:1" x14ac:dyDescent="0.35">
      <c r="A4575" t="s">
        <v>1178</v>
      </c>
    </row>
    <row r="4576" spans="1:1" x14ac:dyDescent="0.35">
      <c r="A4576" t="s">
        <v>1179</v>
      </c>
    </row>
    <row r="4577" spans="1:1" x14ac:dyDescent="0.35">
      <c r="A4577" t="s">
        <v>1192</v>
      </c>
    </row>
    <row r="4578" spans="1:1" x14ac:dyDescent="0.35">
      <c r="A4578" t="s">
        <v>1181</v>
      </c>
    </row>
    <row r="4579" spans="1:1" x14ac:dyDescent="0.35">
      <c r="A4579" t="s">
        <v>1182</v>
      </c>
    </row>
    <row r="4581" spans="1:1" x14ac:dyDescent="0.35">
      <c r="A4581" t="s">
        <v>1531</v>
      </c>
    </row>
    <row r="4582" spans="1:1" x14ac:dyDescent="0.35">
      <c r="A4582" t="s">
        <v>1243</v>
      </c>
    </row>
    <row r="4583" spans="1:1" x14ac:dyDescent="0.35">
      <c r="A4583" t="s">
        <v>1169</v>
      </c>
    </row>
    <row r="4584" spans="1:1" x14ac:dyDescent="0.35">
      <c r="A4584" t="s">
        <v>3332</v>
      </c>
    </row>
    <row r="4585" spans="1:1" x14ac:dyDescent="0.35">
      <c r="A4585" t="s">
        <v>3356</v>
      </c>
    </row>
    <row r="4586" spans="1:1" x14ac:dyDescent="0.35">
      <c r="A4586" t="s">
        <v>1244</v>
      </c>
    </row>
    <row r="4587" spans="1:1" x14ac:dyDescent="0.35">
      <c r="A4587" t="s">
        <v>1245</v>
      </c>
    </row>
    <row r="4588" spans="1:1" x14ac:dyDescent="0.35">
      <c r="A4588" t="s">
        <v>1173</v>
      </c>
    </row>
    <row r="4589" spans="1:1" x14ac:dyDescent="0.35">
      <c r="A4589" t="s">
        <v>1246</v>
      </c>
    </row>
    <row r="4590" spans="1:1" x14ac:dyDescent="0.35">
      <c r="A4590" t="s">
        <v>1175</v>
      </c>
    </row>
    <row r="4591" spans="1:1" x14ac:dyDescent="0.35">
      <c r="A4591" t="s">
        <v>1189</v>
      </c>
    </row>
    <row r="4592" spans="1:1" x14ac:dyDescent="0.35">
      <c r="A4592" t="s">
        <v>1177</v>
      </c>
    </row>
    <row r="4593" spans="1:1" x14ac:dyDescent="0.35">
      <c r="A4593" t="s">
        <v>1191</v>
      </c>
    </row>
    <row r="4594" spans="1:1" x14ac:dyDescent="0.35">
      <c r="A4594" t="s">
        <v>1179</v>
      </c>
    </row>
    <row r="4595" spans="1:1" x14ac:dyDescent="0.35">
      <c r="A4595" t="s">
        <v>1180</v>
      </c>
    </row>
    <row r="4596" spans="1:1" x14ac:dyDescent="0.35">
      <c r="A4596" t="s">
        <v>1193</v>
      </c>
    </row>
    <row r="4597" spans="1:1" x14ac:dyDescent="0.35">
      <c r="A4597" t="s">
        <v>1182</v>
      </c>
    </row>
    <row r="4599" spans="1:1" x14ac:dyDescent="0.35">
      <c r="A4599" t="s">
        <v>1531</v>
      </c>
    </row>
    <row r="4600" spans="1:1" x14ac:dyDescent="0.35">
      <c r="A4600" t="s">
        <v>1247</v>
      </c>
    </row>
    <row r="4601" spans="1:1" x14ac:dyDescent="0.35">
      <c r="A4601" t="s">
        <v>1169</v>
      </c>
    </row>
    <row r="4602" spans="1:1" x14ac:dyDescent="0.35">
      <c r="A4602" t="s">
        <v>141</v>
      </c>
    </row>
    <row r="4603" spans="1:1" x14ac:dyDescent="0.35">
      <c r="A4603" t="s">
        <v>1170</v>
      </c>
    </row>
    <row r="4604" spans="1:1" x14ac:dyDescent="0.35">
      <c r="A4604" t="s">
        <v>1244</v>
      </c>
    </row>
    <row r="4605" spans="1:1" x14ac:dyDescent="0.35">
      <c r="A4605" t="s">
        <v>1245</v>
      </c>
    </row>
    <row r="4606" spans="1:1" x14ac:dyDescent="0.35">
      <c r="A4606" t="s">
        <v>1173</v>
      </c>
    </row>
    <row r="4607" spans="1:1" x14ac:dyDescent="0.35">
      <c r="A4607" t="s">
        <v>1246</v>
      </c>
    </row>
    <row r="4608" spans="1:1" x14ac:dyDescent="0.35">
      <c r="A4608" t="s">
        <v>1175</v>
      </c>
    </row>
    <row r="4609" spans="1:1" x14ac:dyDescent="0.35">
      <c r="A4609" t="s">
        <v>1189</v>
      </c>
    </row>
    <row r="4610" spans="1:1" x14ac:dyDescent="0.35">
      <c r="A4610" t="s">
        <v>1190</v>
      </c>
    </row>
    <row r="4611" spans="1:1" x14ac:dyDescent="0.35">
      <c r="A4611" t="s">
        <v>1191</v>
      </c>
    </row>
    <row r="4612" spans="1:1" x14ac:dyDescent="0.35">
      <c r="A4612" t="s">
        <v>1179</v>
      </c>
    </row>
    <row r="4613" spans="1:1" x14ac:dyDescent="0.35">
      <c r="A4613" t="s">
        <v>1192</v>
      </c>
    </row>
    <row r="4614" spans="1:1" x14ac:dyDescent="0.35">
      <c r="A4614" t="s">
        <v>1193</v>
      </c>
    </row>
    <row r="4615" spans="1:1" x14ac:dyDescent="0.35">
      <c r="A4615" t="s">
        <v>1182</v>
      </c>
    </row>
    <row r="4617" spans="1:1" x14ac:dyDescent="0.35">
      <c r="A4617" t="s">
        <v>1531</v>
      </c>
    </row>
    <row r="4618" spans="1:1" x14ac:dyDescent="0.35">
      <c r="A4618" t="s">
        <v>1248</v>
      </c>
    </row>
    <row r="4619" spans="1:1" x14ac:dyDescent="0.35">
      <c r="A4619" t="s">
        <v>1169</v>
      </c>
    </row>
    <row r="4620" spans="1:1" x14ac:dyDescent="0.35">
      <c r="A4620" t="s">
        <v>3332</v>
      </c>
    </row>
    <row r="4621" spans="1:1" x14ac:dyDescent="0.35">
      <c r="A4621" t="s">
        <v>3356</v>
      </c>
    </row>
    <row r="4622" spans="1:1" x14ac:dyDescent="0.35">
      <c r="A4622" t="s">
        <v>1187</v>
      </c>
    </row>
    <row r="4623" spans="1:1" x14ac:dyDescent="0.35">
      <c r="A4623" t="s">
        <v>1188</v>
      </c>
    </row>
    <row r="4624" spans="1:1" x14ac:dyDescent="0.35">
      <c r="A4624" t="s">
        <v>1173</v>
      </c>
    </row>
    <row r="4625" spans="1:1" x14ac:dyDescent="0.35">
      <c r="A4625" t="s">
        <v>1249</v>
      </c>
    </row>
    <row r="4626" spans="1:1" x14ac:dyDescent="0.35">
      <c r="A4626" t="s">
        <v>1175</v>
      </c>
    </row>
    <row r="4627" spans="1:1" x14ac:dyDescent="0.35">
      <c r="A4627" t="s">
        <v>1189</v>
      </c>
    </row>
    <row r="4628" spans="1:1" x14ac:dyDescent="0.35">
      <c r="A4628" t="s">
        <v>1177</v>
      </c>
    </row>
    <row r="4629" spans="1:1" x14ac:dyDescent="0.35">
      <c r="A4629" t="s">
        <v>1191</v>
      </c>
    </row>
    <row r="4630" spans="1:1" x14ac:dyDescent="0.35">
      <c r="A4630" t="s">
        <v>1179</v>
      </c>
    </row>
    <row r="4631" spans="1:1" x14ac:dyDescent="0.35">
      <c r="A4631" t="s">
        <v>1180</v>
      </c>
    </row>
    <row r="4632" spans="1:1" x14ac:dyDescent="0.35">
      <c r="A4632" t="s">
        <v>1193</v>
      </c>
    </row>
    <row r="4633" spans="1:1" x14ac:dyDescent="0.35">
      <c r="A4633" t="s">
        <v>1182</v>
      </c>
    </row>
    <row r="4635" spans="1:1" x14ac:dyDescent="0.35">
      <c r="A4635" t="s">
        <v>1531</v>
      </c>
    </row>
    <row r="4636" spans="1:1" x14ac:dyDescent="0.35">
      <c r="A4636" t="s">
        <v>1250</v>
      </c>
    </row>
    <row r="4637" spans="1:1" x14ac:dyDescent="0.35">
      <c r="A4637" t="s">
        <v>1169</v>
      </c>
    </row>
    <row r="4638" spans="1:1" x14ac:dyDescent="0.35">
      <c r="A4638" t="s">
        <v>141</v>
      </c>
    </row>
    <row r="4639" spans="1:1" x14ac:dyDescent="0.35">
      <c r="A4639" t="s">
        <v>1170</v>
      </c>
    </row>
    <row r="4640" spans="1:1" x14ac:dyDescent="0.35">
      <c r="A4640" t="s">
        <v>1187</v>
      </c>
    </row>
    <row r="4641" spans="1:1" x14ac:dyDescent="0.35">
      <c r="A4641" t="s">
        <v>1188</v>
      </c>
    </row>
    <row r="4642" spans="1:1" x14ac:dyDescent="0.35">
      <c r="A4642" t="s">
        <v>1173</v>
      </c>
    </row>
    <row r="4643" spans="1:1" x14ac:dyDescent="0.35">
      <c r="A4643" t="s">
        <v>1249</v>
      </c>
    </row>
    <row r="4644" spans="1:1" x14ac:dyDescent="0.35">
      <c r="A4644" t="s">
        <v>1175</v>
      </c>
    </row>
    <row r="4645" spans="1:1" x14ac:dyDescent="0.35">
      <c r="A4645" t="s">
        <v>1189</v>
      </c>
    </row>
    <row r="4646" spans="1:1" x14ac:dyDescent="0.35">
      <c r="A4646" t="s">
        <v>1190</v>
      </c>
    </row>
    <row r="4647" spans="1:1" x14ac:dyDescent="0.35">
      <c r="A4647" t="s">
        <v>1191</v>
      </c>
    </row>
    <row r="4648" spans="1:1" x14ac:dyDescent="0.35">
      <c r="A4648" t="s">
        <v>1179</v>
      </c>
    </row>
    <row r="4649" spans="1:1" x14ac:dyDescent="0.35">
      <c r="A4649" t="s">
        <v>1192</v>
      </c>
    </row>
    <row r="4650" spans="1:1" x14ac:dyDescent="0.35">
      <c r="A4650" t="s">
        <v>1193</v>
      </c>
    </row>
    <row r="4651" spans="1:1" x14ac:dyDescent="0.35">
      <c r="A4651" t="s">
        <v>1182</v>
      </c>
    </row>
    <row r="4653" spans="1:1" x14ac:dyDescent="0.35">
      <c r="A4653" t="s">
        <v>1531</v>
      </c>
    </row>
    <row r="4654" spans="1:1" x14ac:dyDescent="0.35">
      <c r="A4654" t="s">
        <v>3358</v>
      </c>
    </row>
    <row r="4655" spans="1:1" x14ac:dyDescent="0.35">
      <c r="A4655" t="s">
        <v>441</v>
      </c>
    </row>
    <row r="4656" spans="1:1" x14ac:dyDescent="0.35">
      <c r="A4656" t="s">
        <v>3334</v>
      </c>
    </row>
    <row r="4657" spans="1:1" x14ac:dyDescent="0.35">
      <c r="A4657" t="s">
        <v>657</v>
      </c>
    </row>
    <row r="4658" spans="1:1" x14ac:dyDescent="0.35">
      <c r="A4658" t="s">
        <v>658</v>
      </c>
    </row>
    <row r="4659" spans="1:1" x14ac:dyDescent="0.35">
      <c r="A4659" t="s">
        <v>659</v>
      </c>
    </row>
    <row r="4660" spans="1:1" x14ac:dyDescent="0.35">
      <c r="A4660" t="s">
        <v>70</v>
      </c>
    </row>
    <row r="4661" spans="1:1" x14ac:dyDescent="0.35">
      <c r="A4661" t="s">
        <v>660</v>
      </c>
    </row>
    <row r="4662" spans="1:1" x14ac:dyDescent="0.35">
      <c r="A4662" t="s">
        <v>661</v>
      </c>
    </row>
    <row r="4663" spans="1:1" x14ac:dyDescent="0.35">
      <c r="A4663" t="s">
        <v>662</v>
      </c>
    </row>
    <row r="4664" spans="1:1" x14ac:dyDescent="0.35">
      <c r="A4664" t="s">
        <v>663</v>
      </c>
    </row>
    <row r="4665" spans="1:1" x14ac:dyDescent="0.35">
      <c r="A4665" t="s">
        <v>70</v>
      </c>
    </row>
    <row r="4666" spans="1:1" x14ac:dyDescent="0.35">
      <c r="A4666" t="s">
        <v>664</v>
      </c>
    </row>
    <row r="4667" spans="1:1" x14ac:dyDescent="0.35">
      <c r="A4667" t="s">
        <v>665</v>
      </c>
    </row>
    <row r="4668" spans="1:1" x14ac:dyDescent="0.35">
      <c r="A4668" t="s">
        <v>666</v>
      </c>
    </row>
    <row r="4669" spans="1:1" x14ac:dyDescent="0.35">
      <c r="A4669" t="s">
        <v>667</v>
      </c>
    </row>
    <row r="4670" spans="1:1" x14ac:dyDescent="0.35">
      <c r="A4670" t="s">
        <v>70</v>
      </c>
    </row>
    <row r="4671" spans="1:1" x14ac:dyDescent="0.35">
      <c r="A4671" t="s">
        <v>668</v>
      </c>
    </row>
    <row r="4672" spans="1:1" x14ac:dyDescent="0.35">
      <c r="A4672" t="s">
        <v>669</v>
      </c>
    </row>
    <row r="4673" spans="1:1" x14ac:dyDescent="0.35">
      <c r="A4673" t="s">
        <v>670</v>
      </c>
    </row>
    <row r="4674" spans="1:1" x14ac:dyDescent="0.35">
      <c r="A4674" t="s">
        <v>671</v>
      </c>
    </row>
    <row r="4675" spans="1:1" x14ac:dyDescent="0.35">
      <c r="A4675" t="s">
        <v>672</v>
      </c>
    </row>
    <row r="4676" spans="1:1" x14ac:dyDescent="0.35">
      <c r="A4676" t="s">
        <v>673</v>
      </c>
    </row>
    <row r="4677" spans="1:1" x14ac:dyDescent="0.35">
      <c r="A4677" t="s">
        <v>70</v>
      </c>
    </row>
    <row r="4678" spans="1:1" x14ac:dyDescent="0.35">
      <c r="A4678" t="s">
        <v>674</v>
      </c>
    </row>
    <row r="4679" spans="1:1" x14ac:dyDescent="0.35">
      <c r="A4679" t="s">
        <v>675</v>
      </c>
    </row>
    <row r="4680" spans="1:1" x14ac:dyDescent="0.35">
      <c r="A4680" t="s">
        <v>670</v>
      </c>
    </row>
    <row r="4681" spans="1:1" x14ac:dyDescent="0.35">
      <c r="A4681" t="s">
        <v>1482</v>
      </c>
    </row>
    <row r="4682" spans="1:1" x14ac:dyDescent="0.35">
      <c r="A4682" t="s">
        <v>677</v>
      </c>
    </row>
    <row r="4683" spans="1:1" x14ac:dyDescent="0.35">
      <c r="A4683" t="s">
        <v>678</v>
      </c>
    </row>
    <row r="4684" spans="1:1" x14ac:dyDescent="0.35">
      <c r="A4684" t="s">
        <v>70</v>
      </c>
    </row>
    <row r="4685" spans="1:1" x14ac:dyDescent="0.35">
      <c r="A4685" t="s">
        <v>679</v>
      </c>
    </row>
    <row r="4686" spans="1:1" x14ac:dyDescent="0.35">
      <c r="A4686" t="s">
        <v>680</v>
      </c>
    </row>
    <row r="4687" spans="1:1" x14ac:dyDescent="0.35">
      <c r="A4687" t="s">
        <v>681</v>
      </c>
    </row>
    <row r="4688" spans="1:1" x14ac:dyDescent="0.35">
      <c r="A4688" t="s">
        <v>682</v>
      </c>
    </row>
    <row r="4689" spans="1:2" x14ac:dyDescent="0.35">
      <c r="A4689" t="s">
        <v>683</v>
      </c>
    </row>
    <row r="4690" spans="1:2" x14ac:dyDescent="0.35">
      <c r="A4690" t="s">
        <v>684</v>
      </c>
    </row>
    <row r="4691" spans="1:2" x14ac:dyDescent="0.35">
      <c r="A4691" t="s">
        <v>70</v>
      </c>
    </row>
    <row r="4692" spans="1:2" x14ac:dyDescent="0.35">
      <c r="A4692" t="s">
        <v>1483</v>
      </c>
    </row>
    <row r="4693" spans="1:2" x14ac:dyDescent="0.35">
      <c r="A4693" t="s">
        <v>70</v>
      </c>
    </row>
    <row r="4694" spans="1:2" x14ac:dyDescent="0.35">
      <c r="A4694" t="s">
        <v>1484</v>
      </c>
    </row>
    <row r="4695" spans="1:2" x14ac:dyDescent="0.35">
      <c r="A4695" t="s">
        <v>1485</v>
      </c>
    </row>
    <row r="4696" spans="1:2" x14ac:dyDescent="0.35">
      <c r="A4696" t="s">
        <v>70</v>
      </c>
      <c r="B4696" t="s">
        <v>1486</v>
      </c>
    </row>
    <row r="4697" spans="1:2" x14ac:dyDescent="0.35">
      <c r="A4697" t="s">
        <v>70</v>
      </c>
      <c r="B4697" t="s">
        <v>1487</v>
      </c>
    </row>
    <row r="4698" spans="1:2" x14ac:dyDescent="0.35">
      <c r="A4698" t="s">
        <v>70</v>
      </c>
    </row>
    <row r="4699" spans="1:2" x14ac:dyDescent="0.35">
      <c r="A4699" t="s">
        <v>441</v>
      </c>
    </row>
    <row r="4700" spans="1:2" x14ac:dyDescent="0.35">
      <c r="A4700" t="s">
        <v>685</v>
      </c>
    </row>
    <row r="4701" spans="1:2" x14ac:dyDescent="0.35">
      <c r="A4701" t="s">
        <v>661</v>
      </c>
    </row>
    <row r="4702" spans="1:2" x14ac:dyDescent="0.35">
      <c r="A4702" t="s">
        <v>686</v>
      </c>
    </row>
    <row r="4703" spans="1:2" x14ac:dyDescent="0.35">
      <c r="A4703" t="s">
        <v>70</v>
      </c>
    </row>
    <row r="4704" spans="1:2" x14ac:dyDescent="0.35">
      <c r="A4704" t="s">
        <v>1488</v>
      </c>
    </row>
    <row r="4705" spans="1:1" x14ac:dyDescent="0.35">
      <c r="A4705" t="s">
        <v>1489</v>
      </c>
    </row>
    <row r="4706" spans="1:1" x14ac:dyDescent="0.35">
      <c r="A4706" t="s">
        <v>1490</v>
      </c>
    </row>
    <row r="4707" spans="1:1" x14ac:dyDescent="0.35">
      <c r="A4707" t="s">
        <v>1491</v>
      </c>
    </row>
    <row r="4708" spans="1:1" x14ac:dyDescent="0.35">
      <c r="A4708" t="s">
        <v>1492</v>
      </c>
    </row>
    <row r="4709" spans="1:1" x14ac:dyDescent="0.35">
      <c r="A4709" t="s">
        <v>70</v>
      </c>
    </row>
    <row r="4710" spans="1:1" x14ac:dyDescent="0.35">
      <c r="A4710" t="s">
        <v>1493</v>
      </c>
    </row>
    <row r="4711" spans="1:1" x14ac:dyDescent="0.35">
      <c r="A4711" t="s">
        <v>1494</v>
      </c>
    </row>
    <row r="4712" spans="1:1" x14ac:dyDescent="0.35">
      <c r="A4712" t="s">
        <v>1495</v>
      </c>
    </row>
    <row r="4713" spans="1:1" x14ac:dyDescent="0.35">
      <c r="A4713" t="s">
        <v>1496</v>
      </c>
    </row>
    <row r="4714" spans="1:1" x14ac:dyDescent="0.35">
      <c r="A4714" t="s">
        <v>1497</v>
      </c>
    </row>
    <row r="4715" spans="1:1" x14ac:dyDescent="0.35">
      <c r="A4715" t="s">
        <v>1498</v>
      </c>
    </row>
    <row r="4716" spans="1:1" x14ac:dyDescent="0.35">
      <c r="A4716" t="s">
        <v>1499</v>
      </c>
    </row>
    <row r="4717" spans="1:1" x14ac:dyDescent="0.35">
      <c r="A4717" t="s">
        <v>1500</v>
      </c>
    </row>
    <row r="4718" spans="1:1" x14ac:dyDescent="0.35">
      <c r="A4718" t="s">
        <v>1501</v>
      </c>
    </row>
    <row r="4719" spans="1:1" x14ac:dyDescent="0.35">
      <c r="A4719" t="s">
        <v>1502</v>
      </c>
    </row>
    <row r="4720" spans="1:1" x14ac:dyDescent="0.35">
      <c r="A4720" t="s">
        <v>70</v>
      </c>
    </row>
    <row r="4721" spans="1:1" x14ac:dyDescent="0.35">
      <c r="A4721" t="s">
        <v>1503</v>
      </c>
    </row>
    <row r="4722" spans="1:1" x14ac:dyDescent="0.35">
      <c r="A4722" t="s">
        <v>657</v>
      </c>
    </row>
    <row r="4723" spans="1:1" x14ac:dyDescent="0.35">
      <c r="A4723" t="s">
        <v>1504</v>
      </c>
    </row>
    <row r="4724" spans="1:1" x14ac:dyDescent="0.35">
      <c r="A4724" t="s">
        <v>1505</v>
      </c>
    </row>
    <row r="4725" spans="1:1" x14ac:dyDescent="0.35">
      <c r="A4725" t="s">
        <v>70</v>
      </c>
    </row>
    <row r="4726" spans="1:1" x14ac:dyDescent="0.35">
      <c r="A4726" t="s">
        <v>1506</v>
      </c>
    </row>
    <row r="4727" spans="1:1" x14ac:dyDescent="0.35">
      <c r="A4727" t="s">
        <v>1507</v>
      </c>
    </row>
    <row r="4728" spans="1:1" x14ac:dyDescent="0.35">
      <c r="A4728" t="s">
        <v>1508</v>
      </c>
    </row>
    <row r="4729" spans="1:1" x14ac:dyDescent="0.35">
      <c r="A4729" t="s">
        <v>1509</v>
      </c>
    </row>
    <row r="4730" spans="1:1" x14ac:dyDescent="0.35">
      <c r="A4730" t="s">
        <v>70</v>
      </c>
    </row>
    <row r="4731" spans="1:1" x14ac:dyDescent="0.35">
      <c r="A4731" t="s">
        <v>1510</v>
      </c>
    </row>
    <row r="4732" spans="1:1" x14ac:dyDescent="0.35">
      <c r="A4732" t="s">
        <v>1507</v>
      </c>
    </row>
    <row r="4733" spans="1:1" x14ac:dyDescent="0.35">
      <c r="A4733" t="s">
        <v>1511</v>
      </c>
    </row>
    <row r="4734" spans="1:1" x14ac:dyDescent="0.35">
      <c r="A4734" t="s">
        <v>1512</v>
      </c>
    </row>
    <row r="4735" spans="1:1" x14ac:dyDescent="0.35">
      <c r="A4735" t="s">
        <v>1513</v>
      </c>
    </row>
    <row r="4736" spans="1:1" x14ac:dyDescent="0.35">
      <c r="A4736" t="s">
        <v>1514</v>
      </c>
    </row>
    <row r="4737" spans="1:1" x14ac:dyDescent="0.35">
      <c r="A4737" t="s">
        <v>1515</v>
      </c>
    </row>
    <row r="4738" spans="1:1" x14ac:dyDescent="0.35">
      <c r="A4738" t="s">
        <v>1516</v>
      </c>
    </row>
    <row r="4739" spans="1:1" x14ac:dyDescent="0.35">
      <c r="A4739" t="s">
        <v>1517</v>
      </c>
    </row>
    <row r="4740" spans="1:1" x14ac:dyDescent="0.35">
      <c r="A4740" t="s">
        <v>3328</v>
      </c>
    </row>
    <row r="4741" spans="1:1" x14ac:dyDescent="0.35">
      <c r="A4741" t="s">
        <v>3354</v>
      </c>
    </row>
    <row r="4742" spans="1:1" x14ac:dyDescent="0.35">
      <c r="A4742" t="s">
        <v>1520</v>
      </c>
    </row>
    <row r="4743" spans="1:1" x14ac:dyDescent="0.35">
      <c r="A4743" t="s">
        <v>3355</v>
      </c>
    </row>
    <row r="4744" spans="1:1" x14ac:dyDescent="0.35">
      <c r="A4744" t="s">
        <v>1522</v>
      </c>
    </row>
    <row r="4745" spans="1:1" x14ac:dyDescent="0.35">
      <c r="A4745" t="s">
        <v>1523</v>
      </c>
    </row>
    <row r="4746" spans="1:1" x14ac:dyDescent="0.35">
      <c r="A4746" t="s">
        <v>1524</v>
      </c>
    </row>
    <row r="4747" spans="1:1" x14ac:dyDescent="0.35">
      <c r="A4747" t="s">
        <v>1525</v>
      </c>
    </row>
    <row r="4748" spans="1:1" x14ac:dyDescent="0.35">
      <c r="A4748" t="s">
        <v>1526</v>
      </c>
    </row>
    <row r="4749" spans="1:1" x14ac:dyDescent="0.35">
      <c r="A4749" t="s">
        <v>1527</v>
      </c>
    </row>
    <row r="4750" spans="1:1" x14ac:dyDescent="0.35">
      <c r="A4750" t="s">
        <v>1528</v>
      </c>
    </row>
    <row r="4751" spans="1:1" x14ac:dyDescent="0.35">
      <c r="A4751" t="s">
        <v>1529</v>
      </c>
    </row>
    <row r="4752" spans="1:1" x14ac:dyDescent="0.35">
      <c r="A4752" t="s">
        <v>1530</v>
      </c>
    </row>
    <row r="4753" spans="1:1" x14ac:dyDescent="0.35">
      <c r="A4753" t="s">
        <v>1531</v>
      </c>
    </row>
    <row r="4754" spans="1:1" x14ac:dyDescent="0.35">
      <c r="A4754" t="s">
        <v>1238</v>
      </c>
    </row>
    <row r="4755" spans="1:1" x14ac:dyDescent="0.35">
      <c r="A4755" t="s">
        <v>1169</v>
      </c>
    </row>
    <row r="4756" spans="1:1" x14ac:dyDescent="0.35">
      <c r="A4756" t="s">
        <v>3332</v>
      </c>
    </row>
    <row r="4757" spans="1:1" x14ac:dyDescent="0.35">
      <c r="A4757" t="s">
        <v>3356</v>
      </c>
    </row>
    <row r="4758" spans="1:1" x14ac:dyDescent="0.35">
      <c r="A4758" t="s">
        <v>1171</v>
      </c>
    </row>
    <row r="4759" spans="1:1" x14ac:dyDescent="0.35">
      <c r="A4759" t="s">
        <v>1172</v>
      </c>
    </row>
    <row r="4760" spans="1:1" x14ac:dyDescent="0.35">
      <c r="A4760" t="s">
        <v>1173</v>
      </c>
    </row>
    <row r="4761" spans="1:1" x14ac:dyDescent="0.35">
      <c r="A4761" t="s">
        <v>1174</v>
      </c>
    </row>
    <row r="4762" spans="1:1" x14ac:dyDescent="0.35">
      <c r="A4762" t="s">
        <v>1175</v>
      </c>
    </row>
    <row r="4763" spans="1:1" x14ac:dyDescent="0.35">
      <c r="A4763" t="s">
        <v>1176</v>
      </c>
    </row>
    <row r="4764" spans="1:1" x14ac:dyDescent="0.35">
      <c r="A4764" t="s">
        <v>1177</v>
      </c>
    </row>
    <row r="4765" spans="1:1" x14ac:dyDescent="0.35">
      <c r="A4765" t="s">
        <v>1178</v>
      </c>
    </row>
    <row r="4766" spans="1:1" x14ac:dyDescent="0.35">
      <c r="A4766" t="s">
        <v>1179</v>
      </c>
    </row>
    <row r="4767" spans="1:1" x14ac:dyDescent="0.35">
      <c r="A4767" t="s">
        <v>1180</v>
      </c>
    </row>
    <row r="4768" spans="1:1" x14ac:dyDescent="0.35">
      <c r="A4768" t="s">
        <v>1181</v>
      </c>
    </row>
    <row r="4769" spans="1:1" x14ac:dyDescent="0.35">
      <c r="A4769" t="s">
        <v>1182</v>
      </c>
    </row>
    <row r="4771" spans="1:1" x14ac:dyDescent="0.35">
      <c r="A4771" t="s">
        <v>1531</v>
      </c>
    </row>
    <row r="4772" spans="1:1" x14ac:dyDescent="0.35">
      <c r="A4772" t="s">
        <v>3359</v>
      </c>
    </row>
    <row r="4773" spans="1:1" x14ac:dyDescent="0.35">
      <c r="A4773" t="s">
        <v>441</v>
      </c>
    </row>
    <row r="4774" spans="1:1" x14ac:dyDescent="0.35">
      <c r="A4774" t="s">
        <v>3334</v>
      </c>
    </row>
    <row r="4775" spans="1:1" x14ac:dyDescent="0.35">
      <c r="A4775" t="s">
        <v>657</v>
      </c>
    </row>
    <row r="4776" spans="1:1" x14ac:dyDescent="0.35">
      <c r="A4776" t="s">
        <v>658</v>
      </c>
    </row>
    <row r="4777" spans="1:1" x14ac:dyDescent="0.35">
      <c r="A4777" t="s">
        <v>659</v>
      </c>
    </row>
    <row r="4778" spans="1:1" x14ac:dyDescent="0.35">
      <c r="A4778" t="s">
        <v>70</v>
      </c>
    </row>
    <row r="4779" spans="1:1" x14ac:dyDescent="0.35">
      <c r="A4779" t="s">
        <v>660</v>
      </c>
    </row>
    <row r="4780" spans="1:1" x14ac:dyDescent="0.35">
      <c r="A4780" t="s">
        <v>661</v>
      </c>
    </row>
    <row r="4781" spans="1:1" x14ac:dyDescent="0.35">
      <c r="A4781" t="s">
        <v>662</v>
      </c>
    </row>
    <row r="4782" spans="1:1" x14ac:dyDescent="0.35">
      <c r="A4782" t="s">
        <v>663</v>
      </c>
    </row>
    <row r="4783" spans="1:1" x14ac:dyDescent="0.35">
      <c r="A4783" t="s">
        <v>70</v>
      </c>
    </row>
    <row r="4784" spans="1:1" x14ac:dyDescent="0.35">
      <c r="A4784" t="s">
        <v>664</v>
      </c>
    </row>
    <row r="4785" spans="1:1" x14ac:dyDescent="0.35">
      <c r="A4785" t="s">
        <v>665</v>
      </c>
    </row>
    <row r="4786" spans="1:1" x14ac:dyDescent="0.35">
      <c r="A4786" t="s">
        <v>666</v>
      </c>
    </row>
    <row r="4787" spans="1:1" x14ac:dyDescent="0.35">
      <c r="A4787" t="s">
        <v>667</v>
      </c>
    </row>
    <row r="4788" spans="1:1" x14ac:dyDescent="0.35">
      <c r="A4788" t="s">
        <v>70</v>
      </c>
    </row>
    <row r="4789" spans="1:1" x14ac:dyDescent="0.35">
      <c r="A4789" t="s">
        <v>668</v>
      </c>
    </row>
    <row r="4790" spans="1:1" x14ac:dyDescent="0.35">
      <c r="A4790" t="s">
        <v>669</v>
      </c>
    </row>
    <row r="4791" spans="1:1" x14ac:dyDescent="0.35">
      <c r="A4791" t="s">
        <v>670</v>
      </c>
    </row>
    <row r="4792" spans="1:1" x14ac:dyDescent="0.35">
      <c r="A4792" t="s">
        <v>671</v>
      </c>
    </row>
    <row r="4793" spans="1:1" x14ac:dyDescent="0.35">
      <c r="A4793" t="s">
        <v>672</v>
      </c>
    </row>
    <row r="4794" spans="1:1" x14ac:dyDescent="0.35">
      <c r="A4794" t="s">
        <v>673</v>
      </c>
    </row>
    <row r="4795" spans="1:1" x14ac:dyDescent="0.35">
      <c r="A4795" t="s">
        <v>70</v>
      </c>
    </row>
    <row r="4796" spans="1:1" x14ac:dyDescent="0.35">
      <c r="A4796" t="s">
        <v>674</v>
      </c>
    </row>
    <row r="4797" spans="1:1" x14ac:dyDescent="0.35">
      <c r="A4797" t="s">
        <v>675</v>
      </c>
    </row>
    <row r="4798" spans="1:1" x14ac:dyDescent="0.35">
      <c r="A4798" t="s">
        <v>670</v>
      </c>
    </row>
    <row r="4799" spans="1:1" x14ac:dyDescent="0.35">
      <c r="A4799" t="s">
        <v>1482</v>
      </c>
    </row>
    <row r="4800" spans="1:1" x14ac:dyDescent="0.35">
      <c r="A4800" t="s">
        <v>677</v>
      </c>
    </row>
    <row r="4801" spans="1:2" x14ac:dyDescent="0.35">
      <c r="A4801" t="s">
        <v>678</v>
      </c>
    </row>
    <row r="4802" spans="1:2" x14ac:dyDescent="0.35">
      <c r="A4802" t="s">
        <v>70</v>
      </c>
    </row>
    <row r="4803" spans="1:2" x14ac:dyDescent="0.35">
      <c r="A4803" t="s">
        <v>679</v>
      </c>
    </row>
    <row r="4804" spans="1:2" x14ac:dyDescent="0.35">
      <c r="A4804" t="s">
        <v>680</v>
      </c>
    </row>
    <row r="4805" spans="1:2" x14ac:dyDescent="0.35">
      <c r="A4805" t="s">
        <v>681</v>
      </c>
    </row>
    <row r="4806" spans="1:2" x14ac:dyDescent="0.35">
      <c r="A4806" t="s">
        <v>682</v>
      </c>
    </row>
    <row r="4807" spans="1:2" x14ac:dyDescent="0.35">
      <c r="A4807" t="s">
        <v>683</v>
      </c>
    </row>
    <row r="4808" spans="1:2" x14ac:dyDescent="0.35">
      <c r="A4808" t="s">
        <v>684</v>
      </c>
    </row>
    <row r="4809" spans="1:2" x14ac:dyDescent="0.35">
      <c r="A4809" t="s">
        <v>70</v>
      </c>
    </row>
    <row r="4810" spans="1:2" x14ac:dyDescent="0.35">
      <c r="A4810" t="s">
        <v>1483</v>
      </c>
    </row>
    <row r="4811" spans="1:2" x14ac:dyDescent="0.35">
      <c r="A4811" t="s">
        <v>70</v>
      </c>
    </row>
    <row r="4812" spans="1:2" x14ac:dyDescent="0.35">
      <c r="A4812" t="s">
        <v>1484</v>
      </c>
    </row>
    <row r="4813" spans="1:2" x14ac:dyDescent="0.35">
      <c r="A4813" t="s">
        <v>1485</v>
      </c>
    </row>
    <row r="4814" spans="1:2" x14ac:dyDescent="0.35">
      <c r="A4814" t="s">
        <v>70</v>
      </c>
      <c r="B4814" t="s">
        <v>1486</v>
      </c>
    </row>
    <row r="4815" spans="1:2" x14ac:dyDescent="0.35">
      <c r="A4815" t="s">
        <v>70</v>
      </c>
      <c r="B4815" t="s">
        <v>1487</v>
      </c>
    </row>
    <row r="4816" spans="1:2" x14ac:dyDescent="0.35">
      <c r="A4816" t="s">
        <v>70</v>
      </c>
    </row>
    <row r="4817" spans="1:1" x14ac:dyDescent="0.35">
      <c r="A4817" t="s">
        <v>441</v>
      </c>
    </row>
    <row r="4818" spans="1:1" x14ac:dyDescent="0.35">
      <c r="A4818" t="s">
        <v>685</v>
      </c>
    </row>
    <row r="4819" spans="1:1" x14ac:dyDescent="0.35">
      <c r="A4819" t="s">
        <v>661</v>
      </c>
    </row>
    <row r="4820" spans="1:1" x14ac:dyDescent="0.35">
      <c r="A4820" t="s">
        <v>686</v>
      </c>
    </row>
    <row r="4821" spans="1:1" x14ac:dyDescent="0.35">
      <c r="A4821" t="s">
        <v>70</v>
      </c>
    </row>
    <row r="4822" spans="1:1" x14ac:dyDescent="0.35">
      <c r="A4822" t="s">
        <v>1488</v>
      </c>
    </row>
    <row r="4823" spans="1:1" x14ac:dyDescent="0.35">
      <c r="A4823" t="s">
        <v>1489</v>
      </c>
    </row>
    <row r="4824" spans="1:1" x14ac:dyDescent="0.35">
      <c r="A4824" t="s">
        <v>1490</v>
      </c>
    </row>
    <row r="4825" spans="1:1" x14ac:dyDescent="0.35">
      <c r="A4825" t="s">
        <v>1491</v>
      </c>
    </row>
    <row r="4826" spans="1:1" x14ac:dyDescent="0.35">
      <c r="A4826" t="s">
        <v>1492</v>
      </c>
    </row>
    <row r="4827" spans="1:1" x14ac:dyDescent="0.35">
      <c r="A4827" t="s">
        <v>70</v>
      </c>
    </row>
    <row r="4828" spans="1:1" x14ac:dyDescent="0.35">
      <c r="A4828" t="s">
        <v>1493</v>
      </c>
    </row>
    <row r="4829" spans="1:1" x14ac:dyDescent="0.35">
      <c r="A4829" t="s">
        <v>1494</v>
      </c>
    </row>
    <row r="4830" spans="1:1" x14ac:dyDescent="0.35">
      <c r="A4830" t="s">
        <v>1495</v>
      </c>
    </row>
    <row r="4831" spans="1:1" x14ac:dyDescent="0.35">
      <c r="A4831" t="s">
        <v>1496</v>
      </c>
    </row>
    <row r="4832" spans="1:1" x14ac:dyDescent="0.35">
      <c r="A4832" t="s">
        <v>1497</v>
      </c>
    </row>
    <row r="4833" spans="1:1" x14ac:dyDescent="0.35">
      <c r="A4833" t="s">
        <v>1498</v>
      </c>
    </row>
    <row r="4834" spans="1:1" x14ac:dyDescent="0.35">
      <c r="A4834" t="s">
        <v>1499</v>
      </c>
    </row>
    <row r="4835" spans="1:1" x14ac:dyDescent="0.35">
      <c r="A4835" t="s">
        <v>1500</v>
      </c>
    </row>
    <row r="4836" spans="1:1" x14ac:dyDescent="0.35">
      <c r="A4836" t="s">
        <v>1501</v>
      </c>
    </row>
    <row r="4837" spans="1:1" x14ac:dyDescent="0.35">
      <c r="A4837" t="s">
        <v>1502</v>
      </c>
    </row>
    <row r="4838" spans="1:1" x14ac:dyDescent="0.35">
      <c r="A4838" t="s">
        <v>70</v>
      </c>
    </row>
    <row r="4839" spans="1:1" x14ac:dyDescent="0.35">
      <c r="A4839" t="s">
        <v>1503</v>
      </c>
    </row>
    <row r="4840" spans="1:1" x14ac:dyDescent="0.35">
      <c r="A4840" t="s">
        <v>657</v>
      </c>
    </row>
    <row r="4841" spans="1:1" x14ac:dyDescent="0.35">
      <c r="A4841" t="s">
        <v>1504</v>
      </c>
    </row>
    <row r="4842" spans="1:1" x14ac:dyDescent="0.35">
      <c r="A4842" t="s">
        <v>1505</v>
      </c>
    </row>
    <row r="4843" spans="1:1" x14ac:dyDescent="0.35">
      <c r="A4843" t="s">
        <v>70</v>
      </c>
    </row>
    <row r="4844" spans="1:1" x14ac:dyDescent="0.35">
      <c r="A4844" t="s">
        <v>1506</v>
      </c>
    </row>
    <row r="4845" spans="1:1" x14ac:dyDescent="0.35">
      <c r="A4845" t="s">
        <v>1507</v>
      </c>
    </row>
    <row r="4846" spans="1:1" x14ac:dyDescent="0.35">
      <c r="A4846" t="s">
        <v>1508</v>
      </c>
    </row>
    <row r="4847" spans="1:1" x14ac:dyDescent="0.35">
      <c r="A4847" t="s">
        <v>1509</v>
      </c>
    </row>
    <row r="4848" spans="1:1" x14ac:dyDescent="0.35">
      <c r="A4848" t="s">
        <v>70</v>
      </c>
    </row>
    <row r="4849" spans="1:1" x14ac:dyDescent="0.35">
      <c r="A4849" t="s">
        <v>1510</v>
      </c>
    </row>
    <row r="4850" spans="1:1" x14ac:dyDescent="0.35">
      <c r="A4850" t="s">
        <v>1507</v>
      </c>
    </row>
    <row r="4851" spans="1:1" x14ac:dyDescent="0.35">
      <c r="A4851" t="s">
        <v>1511</v>
      </c>
    </row>
    <row r="4852" spans="1:1" x14ac:dyDescent="0.35">
      <c r="A4852" t="s">
        <v>1512</v>
      </c>
    </row>
    <row r="4853" spans="1:1" x14ac:dyDescent="0.35">
      <c r="A4853" t="s">
        <v>1513</v>
      </c>
    </row>
    <row r="4854" spans="1:1" x14ac:dyDescent="0.35">
      <c r="A4854" t="s">
        <v>1514</v>
      </c>
    </row>
    <row r="4855" spans="1:1" x14ac:dyDescent="0.35">
      <c r="A4855" t="s">
        <v>1515</v>
      </c>
    </row>
    <row r="4856" spans="1:1" x14ac:dyDescent="0.35">
      <c r="A4856" t="s">
        <v>1516</v>
      </c>
    </row>
    <row r="4857" spans="1:1" x14ac:dyDescent="0.35">
      <c r="A4857" t="s">
        <v>1517</v>
      </c>
    </row>
    <row r="4858" spans="1:1" x14ac:dyDescent="0.35">
      <c r="A4858" t="s">
        <v>1518</v>
      </c>
    </row>
    <row r="4859" spans="1:1" x14ac:dyDescent="0.35">
      <c r="A4859" t="s">
        <v>1519</v>
      </c>
    </row>
    <row r="4860" spans="1:1" x14ac:dyDescent="0.35">
      <c r="A4860" t="s">
        <v>1520</v>
      </c>
    </row>
    <row r="4861" spans="1:1" x14ac:dyDescent="0.35">
      <c r="A4861" t="s">
        <v>1521</v>
      </c>
    </row>
    <row r="4862" spans="1:1" x14ac:dyDescent="0.35">
      <c r="A4862" t="s">
        <v>1522</v>
      </c>
    </row>
    <row r="4863" spans="1:1" x14ac:dyDescent="0.35">
      <c r="A4863" t="s">
        <v>1523</v>
      </c>
    </row>
    <row r="4864" spans="1:1" x14ac:dyDescent="0.35">
      <c r="A4864" t="s">
        <v>1524</v>
      </c>
    </row>
    <row r="4865" spans="1:1" x14ac:dyDescent="0.35">
      <c r="A4865" t="s">
        <v>1525</v>
      </c>
    </row>
    <row r="4866" spans="1:1" x14ac:dyDescent="0.35">
      <c r="A4866" t="s">
        <v>1526</v>
      </c>
    </row>
    <row r="4867" spans="1:1" x14ac:dyDescent="0.35">
      <c r="A4867" t="s">
        <v>1527</v>
      </c>
    </row>
    <row r="4868" spans="1:1" x14ac:dyDescent="0.35">
      <c r="A4868" t="s">
        <v>1528</v>
      </c>
    </row>
    <row r="4869" spans="1:1" x14ac:dyDescent="0.35">
      <c r="A4869" t="s">
        <v>1529</v>
      </c>
    </row>
    <row r="4870" spans="1:1" x14ac:dyDescent="0.35">
      <c r="A4870" t="s">
        <v>1530</v>
      </c>
    </row>
    <row r="4871" spans="1:1" x14ac:dyDescent="0.35">
      <c r="A4871" t="s">
        <v>1531</v>
      </c>
    </row>
    <row r="4872" spans="1:1" x14ac:dyDescent="0.35">
      <c r="A4872" t="s">
        <v>1240</v>
      </c>
    </row>
    <row r="4873" spans="1:1" x14ac:dyDescent="0.35">
      <c r="A4873" t="s">
        <v>1169</v>
      </c>
    </row>
    <row r="4874" spans="1:1" x14ac:dyDescent="0.35">
      <c r="A4874" t="s">
        <v>141</v>
      </c>
    </row>
    <row r="4875" spans="1:1" x14ac:dyDescent="0.35">
      <c r="A4875" t="s">
        <v>1170</v>
      </c>
    </row>
    <row r="4876" spans="1:1" x14ac:dyDescent="0.35">
      <c r="A4876" t="s">
        <v>1171</v>
      </c>
    </row>
    <row r="4877" spans="1:1" x14ac:dyDescent="0.35">
      <c r="A4877" t="s">
        <v>1172</v>
      </c>
    </row>
    <row r="4878" spans="1:1" x14ac:dyDescent="0.35">
      <c r="A4878" t="s">
        <v>1173</v>
      </c>
    </row>
    <row r="4879" spans="1:1" x14ac:dyDescent="0.35">
      <c r="A4879" t="s">
        <v>1174</v>
      </c>
    </row>
    <row r="4880" spans="1:1" x14ac:dyDescent="0.35">
      <c r="A4880" t="s">
        <v>1175</v>
      </c>
    </row>
    <row r="4881" spans="1:1" x14ac:dyDescent="0.35">
      <c r="A4881" t="s">
        <v>1176</v>
      </c>
    </row>
    <row r="4882" spans="1:1" x14ac:dyDescent="0.35">
      <c r="A4882" t="s">
        <v>1190</v>
      </c>
    </row>
    <row r="4883" spans="1:1" x14ac:dyDescent="0.35">
      <c r="A4883" t="s">
        <v>1178</v>
      </c>
    </row>
    <row r="4884" spans="1:1" x14ac:dyDescent="0.35">
      <c r="A4884" t="s">
        <v>1179</v>
      </c>
    </row>
    <row r="4885" spans="1:1" x14ac:dyDescent="0.35">
      <c r="A4885" t="s">
        <v>1192</v>
      </c>
    </row>
    <row r="4886" spans="1:1" x14ac:dyDescent="0.35">
      <c r="A4886" t="s">
        <v>1181</v>
      </c>
    </row>
    <row r="4887" spans="1:1" x14ac:dyDescent="0.35">
      <c r="A4887" t="s">
        <v>1182</v>
      </c>
    </row>
    <row r="4890" spans="1:1" x14ac:dyDescent="0.35">
      <c r="A4890" t="s">
        <v>1532</v>
      </c>
    </row>
    <row r="4891" spans="1:1" x14ac:dyDescent="0.35">
      <c r="A4891" t="s">
        <v>1533</v>
      </c>
    </row>
    <row r="4892" spans="1:1" x14ac:dyDescent="0.35">
      <c r="A4892" t="s">
        <v>70</v>
      </c>
    </row>
    <row r="4893" spans="1:1" x14ac:dyDescent="0.35">
      <c r="A4893" t="s">
        <v>489</v>
      </c>
    </row>
    <row r="4894" spans="1:1" x14ac:dyDescent="0.35">
      <c r="A4894" t="s">
        <v>490</v>
      </c>
    </row>
    <row r="4895" spans="1:1" x14ac:dyDescent="0.35">
      <c r="A4895" t="s">
        <v>3360</v>
      </c>
    </row>
    <row r="4896" spans="1:1" x14ac:dyDescent="0.35">
      <c r="A4896" t="s">
        <v>3361</v>
      </c>
    </row>
    <row r="4897" spans="1:1" x14ac:dyDescent="0.35">
      <c r="A4897" t="s">
        <v>3362</v>
      </c>
    </row>
    <row r="4898" spans="1:1" x14ac:dyDescent="0.35">
      <c r="A4898" t="s">
        <v>1536</v>
      </c>
    </row>
    <row r="4899" spans="1:1" x14ac:dyDescent="0.35">
      <c r="A4899" t="s">
        <v>70</v>
      </c>
    </row>
    <row r="4900" spans="1:1" x14ac:dyDescent="0.35">
      <c r="A4900" t="s">
        <v>1537</v>
      </c>
    </row>
    <row r="4901" spans="1:1" x14ac:dyDescent="0.35">
      <c r="A4901" t="s">
        <v>70</v>
      </c>
    </row>
    <row r="4902" spans="1:1" x14ac:dyDescent="0.35">
      <c r="A4902" t="s">
        <v>1538</v>
      </c>
    </row>
    <row r="4903" spans="1:1" x14ac:dyDescent="0.35">
      <c r="A4903" t="s">
        <v>70</v>
      </c>
    </row>
    <row r="4904" spans="1:1" x14ac:dyDescent="0.35">
      <c r="A4904" t="s">
        <v>1539</v>
      </c>
    </row>
    <row r="4905" spans="1:1" x14ac:dyDescent="0.35">
      <c r="A4905" t="s">
        <v>70</v>
      </c>
    </row>
    <row r="4906" spans="1:1" x14ac:dyDescent="0.35">
      <c r="A4906" t="s">
        <v>1540</v>
      </c>
    </row>
    <row r="4907" spans="1:1" x14ac:dyDescent="0.35">
      <c r="A4907" t="s">
        <v>1507</v>
      </c>
    </row>
    <row r="4908" spans="1:1" x14ac:dyDescent="0.35">
      <c r="A4908" t="s">
        <v>1541</v>
      </c>
    </row>
    <row r="4909" spans="1:1" x14ac:dyDescent="0.35">
      <c r="A4909" t="s">
        <v>1542</v>
      </c>
    </row>
    <row r="4910" spans="1:1" x14ac:dyDescent="0.35">
      <c r="A4910" t="s">
        <v>1543</v>
      </c>
    </row>
    <row r="4911" spans="1:1" x14ac:dyDescent="0.35">
      <c r="A4911" t="s">
        <v>1544</v>
      </c>
    </row>
    <row r="4912" spans="1:1" x14ac:dyDescent="0.35">
      <c r="A4912" t="s">
        <v>1545</v>
      </c>
    </row>
    <row r="4913" spans="1:1" x14ac:dyDescent="0.35">
      <c r="A4913" t="s">
        <v>1546</v>
      </c>
    </row>
    <row r="4914" spans="1:1" x14ac:dyDescent="0.35">
      <c r="A4914" t="s">
        <v>70</v>
      </c>
    </row>
    <row r="4915" spans="1:1" x14ac:dyDescent="0.35">
      <c r="A4915" t="s">
        <v>1547</v>
      </c>
    </row>
    <row r="4916" spans="1:1" x14ac:dyDescent="0.35">
      <c r="A4916" t="s">
        <v>1548</v>
      </c>
    </row>
    <row r="4917" spans="1:1" x14ac:dyDescent="0.35">
      <c r="A4917" t="s">
        <v>722</v>
      </c>
    </row>
    <row r="4918" spans="1:1" x14ac:dyDescent="0.35">
      <c r="A4918" t="s">
        <v>723</v>
      </c>
    </row>
    <row r="4919" spans="1:1" x14ac:dyDescent="0.35">
      <c r="A4919" t="s">
        <v>724</v>
      </c>
    </row>
    <row r="4920" spans="1:1" x14ac:dyDescent="0.35">
      <c r="A4920" t="s">
        <v>70</v>
      </c>
    </row>
    <row r="4921" spans="1:1" x14ac:dyDescent="0.35">
      <c r="A4921" t="s">
        <v>1549</v>
      </c>
    </row>
    <row r="4922" spans="1:1" x14ac:dyDescent="0.35">
      <c r="A4922" t="s">
        <v>662</v>
      </c>
    </row>
    <row r="4923" spans="1:1" x14ac:dyDescent="0.35">
      <c r="A4923" t="s">
        <v>1550</v>
      </c>
    </row>
    <row r="4924" spans="1:1" x14ac:dyDescent="0.35">
      <c r="A4924" t="s">
        <v>70</v>
      </c>
    </row>
    <row r="4925" spans="1:1" x14ac:dyDescent="0.35">
      <c r="A4925" t="s">
        <v>1551</v>
      </c>
    </row>
    <row r="4926" spans="1:1" x14ac:dyDescent="0.35">
      <c r="A4926" t="s">
        <v>670</v>
      </c>
    </row>
    <row r="4927" spans="1:1" x14ac:dyDescent="0.35">
      <c r="A4927" t="s">
        <v>671</v>
      </c>
    </row>
    <row r="4928" spans="1:1" x14ac:dyDescent="0.35">
      <c r="A4928" t="s">
        <v>672</v>
      </c>
    </row>
    <row r="4929" spans="1:1" x14ac:dyDescent="0.35">
      <c r="A4929" t="s">
        <v>1552</v>
      </c>
    </row>
    <row r="4930" spans="1:1" x14ac:dyDescent="0.35">
      <c r="A4930" t="s">
        <v>70</v>
      </c>
    </row>
    <row r="4931" spans="1:1" x14ac:dyDescent="0.35">
      <c r="A4931" t="s">
        <v>1553</v>
      </c>
    </row>
    <row r="4932" spans="1:1" x14ac:dyDescent="0.35">
      <c r="A4932" t="s">
        <v>670</v>
      </c>
    </row>
    <row r="4933" spans="1:1" x14ac:dyDescent="0.35">
      <c r="A4933" t="s">
        <v>1482</v>
      </c>
    </row>
    <row r="4934" spans="1:1" x14ac:dyDescent="0.35">
      <c r="A4934" t="s">
        <v>677</v>
      </c>
    </row>
    <row r="4935" spans="1:1" x14ac:dyDescent="0.35">
      <c r="A4935" t="s">
        <v>1554</v>
      </c>
    </row>
    <row r="4936" spans="1:1" x14ac:dyDescent="0.35">
      <c r="A4936" t="s">
        <v>70</v>
      </c>
    </row>
    <row r="4937" spans="1:1" x14ac:dyDescent="0.35">
      <c r="A4937" t="s">
        <v>1555</v>
      </c>
    </row>
    <row r="4938" spans="1:1" x14ac:dyDescent="0.35">
      <c r="A4938" t="s">
        <v>681</v>
      </c>
    </row>
    <row r="4939" spans="1:1" x14ac:dyDescent="0.35">
      <c r="A4939" t="s">
        <v>682</v>
      </c>
    </row>
    <row r="4940" spans="1:1" x14ac:dyDescent="0.35">
      <c r="A4940" t="s">
        <v>683</v>
      </c>
    </row>
    <row r="4941" spans="1:1" x14ac:dyDescent="0.35">
      <c r="A4941" t="s">
        <v>684</v>
      </c>
    </row>
    <row r="4942" spans="1:1" x14ac:dyDescent="0.35">
      <c r="A4942" t="s">
        <v>70</v>
      </c>
    </row>
    <row r="4943" spans="1:1" x14ac:dyDescent="0.35">
      <c r="A4943" t="s">
        <v>1556</v>
      </c>
    </row>
    <row r="4944" spans="1:1" x14ac:dyDescent="0.35">
      <c r="A4944" t="s">
        <v>1557</v>
      </c>
    </row>
    <row r="4945" spans="1:1" x14ac:dyDescent="0.35">
      <c r="A4945" t="s">
        <v>1558</v>
      </c>
    </row>
    <row r="4946" spans="1:1" x14ac:dyDescent="0.35">
      <c r="A4946" t="s">
        <v>1559</v>
      </c>
    </row>
    <row r="4947" spans="1:1" x14ac:dyDescent="0.35">
      <c r="A4947" t="s">
        <v>70</v>
      </c>
    </row>
    <row r="4948" spans="1:1" x14ac:dyDescent="0.35">
      <c r="A4948" t="s">
        <v>1560</v>
      </c>
    </row>
    <row r="4949" spans="1:1" x14ac:dyDescent="0.35">
      <c r="A4949" t="s">
        <v>1561</v>
      </c>
    </row>
    <row r="4950" spans="1:1" x14ac:dyDescent="0.35">
      <c r="A4950" t="s">
        <v>1562</v>
      </c>
    </row>
    <row r="4951" spans="1:1" x14ac:dyDescent="0.35">
      <c r="A4951" t="s">
        <v>70</v>
      </c>
    </row>
    <row r="4952" spans="1:1" x14ac:dyDescent="0.35">
      <c r="A4952" t="s">
        <v>1563</v>
      </c>
    </row>
    <row r="4953" spans="1:1" x14ac:dyDescent="0.35">
      <c r="A4953" t="s">
        <v>1564</v>
      </c>
    </row>
    <row r="4954" spans="1:1" x14ac:dyDescent="0.35">
      <c r="A4954" t="s">
        <v>1565</v>
      </c>
    </row>
    <row r="4955" spans="1:1" x14ac:dyDescent="0.35">
      <c r="A4955" t="s">
        <v>70</v>
      </c>
    </row>
    <row r="4956" spans="1:1" x14ac:dyDescent="0.35">
      <c r="A4956" t="s">
        <v>1566</v>
      </c>
    </row>
    <row r="4957" spans="1:1" x14ac:dyDescent="0.35">
      <c r="A4957" t="s">
        <v>1567</v>
      </c>
    </row>
    <row r="4958" spans="1:1" x14ac:dyDescent="0.35">
      <c r="A4958" t="s">
        <v>1568</v>
      </c>
    </row>
    <row r="4959" spans="1:1" x14ac:dyDescent="0.35">
      <c r="A4959" t="s">
        <v>1569</v>
      </c>
    </row>
    <row r="4960" spans="1:1" x14ac:dyDescent="0.35">
      <c r="A4960" t="s">
        <v>1570</v>
      </c>
    </row>
    <row r="4961" spans="1:1" x14ac:dyDescent="0.35">
      <c r="A4961" t="s">
        <v>1571</v>
      </c>
    </row>
    <row r="4962" spans="1:1" x14ac:dyDescent="0.35">
      <c r="A4962" t="s">
        <v>1572</v>
      </c>
    </row>
    <row r="4963" spans="1:1" x14ac:dyDescent="0.35">
      <c r="A4963" t="s">
        <v>1573</v>
      </c>
    </row>
    <row r="4964" spans="1:1" x14ac:dyDescent="0.35">
      <c r="A4964" t="s">
        <v>1574</v>
      </c>
    </row>
    <row r="4965" spans="1:1" x14ac:dyDescent="0.35">
      <c r="A4965" t="s">
        <v>70</v>
      </c>
    </row>
    <row r="4966" spans="1:1" x14ac:dyDescent="0.35">
      <c r="A4966" t="s">
        <v>1510</v>
      </c>
    </row>
    <row r="4967" spans="1:1" x14ac:dyDescent="0.35">
      <c r="A4967" t="s">
        <v>1575</v>
      </c>
    </row>
    <row r="4968" spans="1:1" x14ac:dyDescent="0.35">
      <c r="A4968" t="s">
        <v>1576</v>
      </c>
    </row>
    <row r="4969" spans="1:1" x14ac:dyDescent="0.35">
      <c r="A4969" t="s">
        <v>1577</v>
      </c>
    </row>
    <row r="4970" spans="1:1" x14ac:dyDescent="0.35">
      <c r="A4970" t="s">
        <v>1578</v>
      </c>
    </row>
    <row r="4971" spans="1:1" x14ac:dyDescent="0.35">
      <c r="A4971" t="s">
        <v>70</v>
      </c>
    </row>
    <row r="4972" spans="1:1" x14ac:dyDescent="0.35">
      <c r="A4972" t="s">
        <v>1503</v>
      </c>
    </row>
    <row r="4973" spans="1:1" x14ac:dyDescent="0.35">
      <c r="A4973" t="s">
        <v>657</v>
      </c>
    </row>
    <row r="4974" spans="1:1" x14ac:dyDescent="0.35">
      <c r="A4974" t="s">
        <v>1504</v>
      </c>
    </row>
    <row r="4975" spans="1:1" x14ac:dyDescent="0.35">
      <c r="A4975" t="s">
        <v>1505</v>
      </c>
    </row>
    <row r="4976" spans="1:1" x14ac:dyDescent="0.35">
      <c r="A4976" t="s">
        <v>70</v>
      </c>
    </row>
    <row r="4977" spans="1:1" x14ac:dyDescent="0.35">
      <c r="A4977" t="s">
        <v>1579</v>
      </c>
    </row>
    <row r="4978" spans="1:1" x14ac:dyDescent="0.35">
      <c r="A4978" t="s">
        <v>1494</v>
      </c>
    </row>
    <row r="4979" spans="1:1" x14ac:dyDescent="0.35">
      <c r="A4979" t="s">
        <v>1580</v>
      </c>
    </row>
    <row r="4980" spans="1:1" x14ac:dyDescent="0.35">
      <c r="A4980" t="s">
        <v>1581</v>
      </c>
    </row>
    <row r="4981" spans="1:1" x14ac:dyDescent="0.35">
      <c r="A4981" t="s">
        <v>70</v>
      </c>
    </row>
    <row r="4982" spans="1:1" x14ac:dyDescent="0.35">
      <c r="A4982" t="s">
        <v>1582</v>
      </c>
    </row>
    <row r="4983" spans="1:1" x14ac:dyDescent="0.35">
      <c r="A4983" t="s">
        <v>1517</v>
      </c>
    </row>
    <row r="4984" spans="1:1" x14ac:dyDescent="0.35">
      <c r="A4984" t="s">
        <v>1583</v>
      </c>
    </row>
    <row r="4985" spans="1:1" x14ac:dyDescent="0.35">
      <c r="A4985" t="s">
        <v>1584</v>
      </c>
    </row>
    <row r="4986" spans="1:1" x14ac:dyDescent="0.35">
      <c r="A4986" t="s">
        <v>1585</v>
      </c>
    </row>
    <row r="4987" spans="1:1" x14ac:dyDescent="0.35">
      <c r="A4987" t="s">
        <v>1586</v>
      </c>
    </row>
    <row r="4988" spans="1:1" x14ac:dyDescent="0.35">
      <c r="A4988" t="s">
        <v>1587</v>
      </c>
    </row>
    <row r="4989" spans="1:1" x14ac:dyDescent="0.35">
      <c r="A4989" t="s">
        <v>1588</v>
      </c>
    </row>
    <row r="4990" spans="1:1" x14ac:dyDescent="0.35">
      <c r="A4990" t="s">
        <v>1589</v>
      </c>
    </row>
    <row r="4991" spans="1:1" x14ac:dyDescent="0.35">
      <c r="A4991" t="s">
        <v>1518</v>
      </c>
    </row>
    <row r="4992" spans="1:1" x14ac:dyDescent="0.35">
      <c r="A4992" t="s">
        <v>1590</v>
      </c>
    </row>
    <row r="4993" spans="1:1" x14ac:dyDescent="0.35">
      <c r="A4993" t="s">
        <v>1591</v>
      </c>
    </row>
    <row r="4994" spans="1:1" x14ac:dyDescent="0.35">
      <c r="A4994" t="s">
        <v>1592</v>
      </c>
    </row>
    <row r="4995" spans="1:1" x14ac:dyDescent="0.35">
      <c r="A4995" t="s">
        <v>1593</v>
      </c>
    </row>
    <row r="4996" spans="1:1" x14ac:dyDescent="0.35">
      <c r="A4996" t="s">
        <v>1594</v>
      </c>
    </row>
    <row r="4997" spans="1:1" x14ac:dyDescent="0.35">
      <c r="A4997" t="s">
        <v>1595</v>
      </c>
    </row>
    <row r="4998" spans="1:1" x14ac:dyDescent="0.35">
      <c r="A4998" t="s">
        <v>1596</v>
      </c>
    </row>
    <row r="4999" spans="1:1" x14ac:dyDescent="0.35">
      <c r="A4999" t="s">
        <v>1597</v>
      </c>
    </row>
    <row r="5000" spans="1:1" x14ac:dyDescent="0.35">
      <c r="A5000" t="s">
        <v>1598</v>
      </c>
    </row>
    <row r="5001" spans="1:1" x14ac:dyDescent="0.35">
      <c r="A5001" t="s">
        <v>3363</v>
      </c>
    </row>
    <row r="5002" spans="1:1" x14ac:dyDescent="0.35">
      <c r="A5002" t="s">
        <v>70</v>
      </c>
    </row>
    <row r="5003" spans="1:1" x14ac:dyDescent="0.35">
      <c r="A5003" t="s">
        <v>1601</v>
      </c>
    </row>
    <row r="5004" spans="1:1" x14ac:dyDescent="0.35">
      <c r="A5004" t="s">
        <v>1307</v>
      </c>
    </row>
    <row r="5005" spans="1:1" x14ac:dyDescent="0.35">
      <c r="A5005" t="s">
        <v>1602</v>
      </c>
    </row>
    <row r="5006" spans="1:1" x14ac:dyDescent="0.35">
      <c r="A5006" t="s">
        <v>1603</v>
      </c>
    </row>
    <row r="5007" spans="1:1" x14ac:dyDescent="0.35">
      <c r="A5007" t="s">
        <v>1604</v>
      </c>
    </row>
    <row r="5008" spans="1:1" x14ac:dyDescent="0.35">
      <c r="A5008" t="s">
        <v>1605</v>
      </c>
    </row>
    <row r="5009" spans="1:1" x14ac:dyDescent="0.35">
      <c r="A5009" t="s">
        <v>1606</v>
      </c>
    </row>
    <row r="5010" spans="1:1" x14ac:dyDescent="0.35">
      <c r="A5010" t="s">
        <v>1607</v>
      </c>
    </row>
    <row r="5011" spans="1:1" x14ac:dyDescent="0.35">
      <c r="A5011" t="s">
        <v>1608</v>
      </c>
    </row>
    <row r="5012" spans="1:1" x14ac:dyDescent="0.35">
      <c r="A5012" t="s">
        <v>1609</v>
      </c>
    </row>
    <row r="5013" spans="1:1" x14ac:dyDescent="0.35">
      <c r="A5013" t="s">
        <v>1610</v>
      </c>
    </row>
    <row r="5014" spans="1:1" x14ac:dyDescent="0.35">
      <c r="A5014" t="s">
        <v>1611</v>
      </c>
    </row>
    <row r="5015" spans="1:1" x14ac:dyDescent="0.35">
      <c r="A5015" t="s">
        <v>1612</v>
      </c>
    </row>
    <row r="5016" spans="1:1" x14ac:dyDescent="0.35">
      <c r="A5016" t="s">
        <v>1613</v>
      </c>
    </row>
    <row r="5017" spans="1:1" x14ac:dyDescent="0.35">
      <c r="A5017" t="s">
        <v>3364</v>
      </c>
    </row>
    <row r="5018" spans="1:1" x14ac:dyDescent="0.35">
      <c r="A5018" t="s">
        <v>1615</v>
      </c>
    </row>
    <row r="5019" spans="1:1" x14ac:dyDescent="0.35">
      <c r="A5019" t="s">
        <v>1616</v>
      </c>
    </row>
    <row r="5020" spans="1:1" x14ac:dyDescent="0.35">
      <c r="A5020" t="s">
        <v>1617</v>
      </c>
    </row>
    <row r="5021" spans="1:1" x14ac:dyDescent="0.35">
      <c r="A5021" t="s">
        <v>1618</v>
      </c>
    </row>
    <row r="5022" spans="1:1" x14ac:dyDescent="0.35">
      <c r="A5022" t="s">
        <v>1619</v>
      </c>
    </row>
    <row r="5023" spans="1:1" x14ac:dyDescent="0.35">
      <c r="A5023" t="s">
        <v>3365</v>
      </c>
    </row>
    <row r="5024" spans="1:1" x14ac:dyDescent="0.35">
      <c r="A5024" t="s">
        <v>3366</v>
      </c>
    </row>
    <row r="5025" spans="1:1" x14ac:dyDescent="0.35">
      <c r="A5025" t="s">
        <v>1622</v>
      </c>
    </row>
    <row r="5026" spans="1:1" x14ac:dyDescent="0.35">
      <c r="A5026" t="s">
        <v>70</v>
      </c>
    </row>
    <row r="5027" spans="1:1" x14ac:dyDescent="0.35">
      <c r="A5027" t="s">
        <v>1623</v>
      </c>
    </row>
    <row r="5028" spans="1:1" x14ac:dyDescent="0.35">
      <c r="A5028" t="s">
        <v>70</v>
      </c>
    </row>
    <row r="5029" spans="1:1" x14ac:dyDescent="0.35">
      <c r="A5029" t="s">
        <v>1624</v>
      </c>
    </row>
    <row r="5030" spans="1:1" x14ac:dyDescent="0.35">
      <c r="A5030" t="s">
        <v>657</v>
      </c>
    </row>
    <row r="5031" spans="1:1" x14ac:dyDescent="0.35">
      <c r="A5031" t="s">
        <v>658</v>
      </c>
    </row>
    <row r="5032" spans="1:1" x14ac:dyDescent="0.35">
      <c r="A5032" t="s">
        <v>659</v>
      </c>
    </row>
    <row r="5033" spans="1:1" x14ac:dyDescent="0.35">
      <c r="A5033" t="s">
        <v>70</v>
      </c>
    </row>
    <row r="5034" spans="1:1" x14ac:dyDescent="0.35">
      <c r="A5034" t="s">
        <v>1625</v>
      </c>
    </row>
    <row r="5035" spans="1:1" x14ac:dyDescent="0.35">
      <c r="A5035" t="s">
        <v>661</v>
      </c>
    </row>
    <row r="5036" spans="1:1" x14ac:dyDescent="0.35">
      <c r="A5036" t="s">
        <v>662</v>
      </c>
    </row>
    <row r="5037" spans="1:1" x14ac:dyDescent="0.35">
      <c r="A5037" t="s">
        <v>663</v>
      </c>
    </row>
    <row r="5038" spans="1:1" x14ac:dyDescent="0.35">
      <c r="A5038" t="s">
        <v>70</v>
      </c>
    </row>
    <row r="5039" spans="1:1" x14ac:dyDescent="0.35">
      <c r="A5039" t="s">
        <v>1626</v>
      </c>
    </row>
    <row r="5040" spans="1:1" x14ac:dyDescent="0.35">
      <c r="A5040" t="s">
        <v>444</v>
      </c>
    </row>
    <row r="5041" spans="1:1" x14ac:dyDescent="0.35">
      <c r="A5041" t="s">
        <v>722</v>
      </c>
    </row>
    <row r="5042" spans="1:1" x14ac:dyDescent="0.35">
      <c r="A5042" t="s">
        <v>723</v>
      </c>
    </row>
    <row r="5043" spans="1:1" x14ac:dyDescent="0.35">
      <c r="A5043" t="s">
        <v>724</v>
      </c>
    </row>
    <row r="5044" spans="1:1" x14ac:dyDescent="0.35">
      <c r="A5044" t="s">
        <v>70</v>
      </c>
    </row>
    <row r="5045" spans="1:1" x14ac:dyDescent="0.35">
      <c r="A5045" t="s">
        <v>3367</v>
      </c>
    </row>
    <row r="5046" spans="1:1" x14ac:dyDescent="0.35">
      <c r="A5046" t="s">
        <v>3368</v>
      </c>
    </row>
    <row r="5047" spans="1:1" x14ac:dyDescent="0.35">
      <c r="A5047" t="s">
        <v>3369</v>
      </c>
    </row>
    <row r="5048" spans="1:1" x14ac:dyDescent="0.35">
      <c r="A5048" t="s">
        <v>3370</v>
      </c>
    </row>
    <row r="5049" spans="1:1" x14ac:dyDescent="0.35">
      <c r="A5049" t="s">
        <v>70</v>
      </c>
    </row>
    <row r="5050" spans="1:1" x14ac:dyDescent="0.35">
      <c r="A5050" t="s">
        <v>1622</v>
      </c>
    </row>
    <row r="5051" spans="1:1" x14ac:dyDescent="0.35">
      <c r="A5051" t="s">
        <v>1328</v>
      </c>
    </row>
    <row r="5052" spans="1:1" x14ac:dyDescent="0.35">
      <c r="A5052" t="s">
        <v>1631</v>
      </c>
    </row>
    <row r="5053" spans="1:1" x14ac:dyDescent="0.35">
      <c r="A5053" t="s">
        <v>1632</v>
      </c>
    </row>
    <row r="5054" spans="1:1" x14ac:dyDescent="0.35">
      <c r="A5054" t="s">
        <v>1633</v>
      </c>
    </row>
    <row r="5055" spans="1:1" x14ac:dyDescent="0.35">
      <c r="A5055" t="s">
        <v>1634</v>
      </c>
    </row>
    <row r="5056" spans="1:1" x14ac:dyDescent="0.35">
      <c r="A5056" t="s">
        <v>1635</v>
      </c>
    </row>
    <row r="5057" spans="1:1" x14ac:dyDescent="0.35">
      <c r="A5057" t="s">
        <v>1609</v>
      </c>
    </row>
    <row r="5058" spans="1:1" x14ac:dyDescent="0.35">
      <c r="A5058" t="s">
        <v>1636</v>
      </c>
    </row>
    <row r="5061" spans="1:1" x14ac:dyDescent="0.35">
      <c r="A5061" t="s">
        <v>1622</v>
      </c>
    </row>
    <row r="5062" spans="1:1" x14ac:dyDescent="0.35">
      <c r="A5062" t="s">
        <v>70</v>
      </c>
    </row>
    <row r="5063" spans="1:1" x14ac:dyDescent="0.35">
      <c r="A5063" t="s">
        <v>1637</v>
      </c>
    </row>
    <row r="5064" spans="1:1" x14ac:dyDescent="0.35">
      <c r="A5064" t="s">
        <v>70</v>
      </c>
    </row>
    <row r="5065" spans="1:1" x14ac:dyDescent="0.35">
      <c r="A5065" t="s">
        <v>1624</v>
      </c>
    </row>
    <row r="5066" spans="1:1" x14ac:dyDescent="0.35">
      <c r="A5066" t="s">
        <v>657</v>
      </c>
    </row>
    <row r="5067" spans="1:1" x14ac:dyDescent="0.35">
      <c r="A5067" t="s">
        <v>658</v>
      </c>
    </row>
    <row r="5068" spans="1:1" x14ac:dyDescent="0.35">
      <c r="A5068" t="s">
        <v>659</v>
      </c>
    </row>
    <row r="5069" spans="1:1" x14ac:dyDescent="0.35">
      <c r="A5069" t="s">
        <v>70</v>
      </c>
    </row>
    <row r="5070" spans="1:1" x14ac:dyDescent="0.35">
      <c r="A5070" t="s">
        <v>1625</v>
      </c>
    </row>
    <row r="5071" spans="1:1" x14ac:dyDescent="0.35">
      <c r="A5071" t="s">
        <v>661</v>
      </c>
    </row>
    <row r="5072" spans="1:1" x14ac:dyDescent="0.35">
      <c r="A5072" t="s">
        <v>662</v>
      </c>
    </row>
    <row r="5073" spans="1:1" x14ac:dyDescent="0.35">
      <c r="A5073" t="s">
        <v>663</v>
      </c>
    </row>
    <row r="5074" spans="1:1" x14ac:dyDescent="0.35">
      <c r="A5074" t="s">
        <v>70</v>
      </c>
    </row>
    <row r="5075" spans="1:1" x14ac:dyDescent="0.35">
      <c r="A5075" t="s">
        <v>1626</v>
      </c>
    </row>
    <row r="5076" spans="1:1" x14ac:dyDescent="0.35">
      <c r="A5076" t="s">
        <v>444</v>
      </c>
    </row>
    <row r="5077" spans="1:1" x14ac:dyDescent="0.35">
      <c r="A5077" t="s">
        <v>722</v>
      </c>
    </row>
    <row r="5078" spans="1:1" x14ac:dyDescent="0.35">
      <c r="A5078" t="s">
        <v>723</v>
      </c>
    </row>
    <row r="5079" spans="1:1" x14ac:dyDescent="0.35">
      <c r="A5079" t="s">
        <v>724</v>
      </c>
    </row>
    <row r="5080" spans="1:1" x14ac:dyDescent="0.35">
      <c r="A5080" t="s">
        <v>70</v>
      </c>
    </row>
    <row r="5081" spans="1:1" x14ac:dyDescent="0.35">
      <c r="A5081" t="s">
        <v>3367</v>
      </c>
    </row>
    <row r="5082" spans="1:1" x14ac:dyDescent="0.35">
      <c r="A5082" t="s">
        <v>3368</v>
      </c>
    </row>
    <row r="5083" spans="1:1" x14ac:dyDescent="0.35">
      <c r="A5083" t="s">
        <v>3369</v>
      </c>
    </row>
    <row r="5084" spans="1:1" x14ac:dyDescent="0.35">
      <c r="A5084" t="s">
        <v>3370</v>
      </c>
    </row>
    <row r="5085" spans="1:1" x14ac:dyDescent="0.35">
      <c r="A5085" t="s">
        <v>70</v>
      </c>
    </row>
    <row r="5086" spans="1:1" x14ac:dyDescent="0.35">
      <c r="A5086" t="s">
        <v>1622</v>
      </c>
    </row>
    <row r="5087" spans="1:1" x14ac:dyDescent="0.35">
      <c r="A5087" t="s">
        <v>1322</v>
      </c>
    </row>
    <row r="5088" spans="1:1" x14ac:dyDescent="0.35">
      <c r="A5088" t="s">
        <v>1631</v>
      </c>
    </row>
    <row r="5089" spans="1:1" x14ac:dyDescent="0.35">
      <c r="A5089" t="s">
        <v>1632</v>
      </c>
    </row>
    <row r="5090" spans="1:1" x14ac:dyDescent="0.35">
      <c r="A5090" t="s">
        <v>1633</v>
      </c>
    </row>
    <row r="5091" spans="1:1" x14ac:dyDescent="0.35">
      <c r="A5091" t="s">
        <v>1634</v>
      </c>
    </row>
    <row r="5092" spans="1:1" x14ac:dyDescent="0.35">
      <c r="A5092" t="s">
        <v>1635</v>
      </c>
    </row>
    <row r="5093" spans="1:1" x14ac:dyDescent="0.35">
      <c r="A5093" t="s">
        <v>1609</v>
      </c>
    </row>
    <row r="5094" spans="1:1" x14ac:dyDescent="0.35">
      <c r="A5094" t="s">
        <v>1638</v>
      </c>
    </row>
    <row r="5096" spans="1:1" x14ac:dyDescent="0.35">
      <c r="A5096" t="s">
        <v>1622</v>
      </c>
    </row>
    <row r="5097" spans="1:1" x14ac:dyDescent="0.35">
      <c r="A5097" t="s">
        <v>70</v>
      </c>
    </row>
    <row r="5098" spans="1:1" x14ac:dyDescent="0.35">
      <c r="A5098" t="s">
        <v>1639</v>
      </c>
    </row>
    <row r="5099" spans="1:1" x14ac:dyDescent="0.35">
      <c r="A5099" t="s">
        <v>70</v>
      </c>
    </row>
    <row r="5100" spans="1:1" x14ac:dyDescent="0.35">
      <c r="A5100" t="s">
        <v>1640</v>
      </c>
    </row>
    <row r="5101" spans="1:1" x14ac:dyDescent="0.35">
      <c r="A5101" t="s">
        <v>444</v>
      </c>
    </row>
    <row r="5102" spans="1:1" x14ac:dyDescent="0.35">
      <c r="A5102" t="s">
        <v>445</v>
      </c>
    </row>
    <row r="5103" spans="1:1" x14ac:dyDescent="0.35">
      <c r="A5103" t="s">
        <v>446</v>
      </c>
    </row>
    <row r="5104" spans="1:1" x14ac:dyDescent="0.35">
      <c r="A5104" t="s">
        <v>447</v>
      </c>
    </row>
    <row r="5105" spans="1:1" x14ac:dyDescent="0.35">
      <c r="A5105" t="s">
        <v>448</v>
      </c>
    </row>
    <row r="5106" spans="1:1" x14ac:dyDescent="0.35">
      <c r="A5106" t="s">
        <v>1641</v>
      </c>
    </row>
    <row r="5107" spans="1:1" x14ac:dyDescent="0.35">
      <c r="A5107" t="s">
        <v>1642</v>
      </c>
    </row>
    <row r="5108" spans="1:1" x14ac:dyDescent="0.35">
      <c r="A5108" t="s">
        <v>70</v>
      </c>
    </row>
    <row r="5109" spans="1:1" x14ac:dyDescent="0.35">
      <c r="A5109" t="s">
        <v>1643</v>
      </c>
    </row>
    <row r="5110" spans="1:1" x14ac:dyDescent="0.35">
      <c r="A5110" t="s">
        <v>490</v>
      </c>
    </row>
    <row r="5111" spans="1:1" x14ac:dyDescent="0.35">
      <c r="A5111" t="s">
        <v>1644</v>
      </c>
    </row>
    <row r="5112" spans="1:1" x14ac:dyDescent="0.35">
      <c r="A5112" t="s">
        <v>1645</v>
      </c>
    </row>
    <row r="5113" spans="1:1" x14ac:dyDescent="0.35">
      <c r="A5113" t="s">
        <v>70</v>
      </c>
    </row>
    <row r="5114" spans="1:1" x14ac:dyDescent="0.35">
      <c r="A5114" t="s">
        <v>1646</v>
      </c>
    </row>
    <row r="5115" spans="1:1" x14ac:dyDescent="0.35">
      <c r="A5115" t="s">
        <v>1647</v>
      </c>
    </row>
    <row r="5116" spans="1:1" x14ac:dyDescent="0.35">
      <c r="A5116" t="s">
        <v>1648</v>
      </c>
    </row>
    <row r="5117" spans="1:1" x14ac:dyDescent="0.35">
      <c r="A5117" t="s">
        <v>1649</v>
      </c>
    </row>
    <row r="5118" spans="1:1" x14ac:dyDescent="0.35">
      <c r="A5118" t="s">
        <v>70</v>
      </c>
    </row>
    <row r="5119" spans="1:1" x14ac:dyDescent="0.35">
      <c r="A5119" t="s">
        <v>1650</v>
      </c>
    </row>
    <row r="5120" spans="1:1" x14ac:dyDescent="0.35">
      <c r="A5120" t="s">
        <v>1651</v>
      </c>
    </row>
    <row r="5121" spans="1:1" x14ac:dyDescent="0.35">
      <c r="A5121" t="s">
        <v>1652</v>
      </c>
    </row>
    <row r="5122" spans="1:1" x14ac:dyDescent="0.35">
      <c r="A5122" t="s">
        <v>1653</v>
      </c>
    </row>
    <row r="5123" spans="1:1" x14ac:dyDescent="0.35">
      <c r="A5123" t="s">
        <v>1654</v>
      </c>
    </row>
    <row r="5124" spans="1:1" x14ac:dyDescent="0.35">
      <c r="A5124" t="s">
        <v>70</v>
      </c>
    </row>
    <row r="5125" spans="1:1" x14ac:dyDescent="0.35">
      <c r="A5125" t="s">
        <v>1622</v>
      </c>
    </row>
    <row r="5126" spans="1:1" x14ac:dyDescent="0.35">
      <c r="A5126" t="s">
        <v>1256</v>
      </c>
    </row>
    <row r="5127" spans="1:1" x14ac:dyDescent="0.35">
      <c r="A5127" t="s">
        <v>3371</v>
      </c>
    </row>
    <row r="5128" spans="1:1" x14ac:dyDescent="0.35">
      <c r="A5128" t="s">
        <v>3372</v>
      </c>
    </row>
    <row r="5129" spans="1:1" x14ac:dyDescent="0.35">
      <c r="A5129" t="s">
        <v>3373</v>
      </c>
    </row>
    <row r="5130" spans="1:1" x14ac:dyDescent="0.35">
      <c r="A5130" t="s">
        <v>1658</v>
      </c>
    </row>
    <row r="5131" spans="1:1" x14ac:dyDescent="0.35">
      <c r="A5131" t="s">
        <v>1659</v>
      </c>
    </row>
    <row r="5132" spans="1:1" x14ac:dyDescent="0.35">
      <c r="A5132" t="s">
        <v>1660</v>
      </c>
    </row>
    <row r="5133" spans="1:1" x14ac:dyDescent="0.35">
      <c r="A5133" t="s">
        <v>1661</v>
      </c>
    </row>
    <row r="5134" spans="1:1" x14ac:dyDescent="0.35">
      <c r="A5134" t="s">
        <v>1662</v>
      </c>
    </row>
    <row r="5135" spans="1:1" x14ac:dyDescent="0.35">
      <c r="A5135" t="s">
        <v>3374</v>
      </c>
    </row>
    <row r="5136" spans="1:1" x14ac:dyDescent="0.35">
      <c r="A5136" t="s">
        <v>3375</v>
      </c>
    </row>
    <row r="5139" spans="1:1" x14ac:dyDescent="0.35">
      <c r="A5139" t="s">
        <v>1693</v>
      </c>
    </row>
    <row r="5140" spans="1:1" x14ac:dyDescent="0.35">
      <c r="A5140" t="s">
        <v>1694</v>
      </c>
    </row>
    <row r="5141" spans="1:1" x14ac:dyDescent="0.35">
      <c r="A5141" t="s">
        <v>1695</v>
      </c>
    </row>
    <row r="5142" spans="1:1" x14ac:dyDescent="0.35">
      <c r="A5142" t="s">
        <v>1696</v>
      </c>
    </row>
    <row r="5143" spans="1:1" x14ac:dyDescent="0.35">
      <c r="A5143" t="s">
        <v>1697</v>
      </c>
    </row>
    <row r="5144" spans="1:1" x14ac:dyDescent="0.35">
      <c r="A5144" t="s">
        <v>1698</v>
      </c>
    </row>
    <row r="5145" spans="1:1" x14ac:dyDescent="0.35">
      <c r="A5145" t="s">
        <v>1699</v>
      </c>
    </row>
    <row r="5146" spans="1:1" x14ac:dyDescent="0.35">
      <c r="A5146" t="s">
        <v>1700</v>
      </c>
    </row>
    <row r="5147" spans="1:1" x14ac:dyDescent="0.35">
      <c r="A5147" t="s">
        <v>1333</v>
      </c>
    </row>
    <row r="5148" spans="1:1" x14ac:dyDescent="0.35">
      <c r="A5148" t="s">
        <v>3376</v>
      </c>
    </row>
    <row r="5149" spans="1:1" x14ac:dyDescent="0.35">
      <c r="A5149" t="s">
        <v>3377</v>
      </c>
    </row>
    <row r="5150" spans="1:1" x14ac:dyDescent="0.35">
      <c r="A5150" t="s">
        <v>3378</v>
      </c>
    </row>
    <row r="5151" spans="1:1" x14ac:dyDescent="0.35">
      <c r="A5151" t="s">
        <v>3379</v>
      </c>
    </row>
    <row r="5152" spans="1:1" x14ac:dyDescent="0.35">
      <c r="A5152" t="s">
        <v>3380</v>
      </c>
    </row>
    <row r="5153" spans="1:1" x14ac:dyDescent="0.35">
      <c r="A5153" t="s">
        <v>3381</v>
      </c>
    </row>
    <row r="5154" spans="1:1" x14ac:dyDescent="0.35">
      <c r="A5154" t="s">
        <v>3382</v>
      </c>
    </row>
    <row r="5155" spans="1:1" x14ac:dyDescent="0.35">
      <c r="A5155" t="s">
        <v>3383</v>
      </c>
    </row>
    <row r="5156" spans="1:1" x14ac:dyDescent="0.35">
      <c r="A5156" t="s">
        <v>3384</v>
      </c>
    </row>
    <row r="5157" spans="1:1" x14ac:dyDescent="0.35">
      <c r="A5157" t="s">
        <v>3385</v>
      </c>
    </row>
    <row r="5158" spans="1:1" x14ac:dyDescent="0.35">
      <c r="A5158" t="s">
        <v>3386</v>
      </c>
    </row>
    <row r="5159" spans="1:1" x14ac:dyDescent="0.35">
      <c r="A5159" t="s">
        <v>3387</v>
      </c>
    </row>
    <row r="5160" spans="1:1" x14ac:dyDescent="0.35">
      <c r="A5160" t="s">
        <v>3388</v>
      </c>
    </row>
    <row r="5161" spans="1:1" x14ac:dyDescent="0.35">
      <c r="A5161" t="s">
        <v>3389</v>
      </c>
    </row>
    <row r="5162" spans="1:1" x14ac:dyDescent="0.35">
      <c r="A5162" t="s">
        <v>3390</v>
      </c>
    </row>
    <row r="5163" spans="1:1" x14ac:dyDescent="0.35">
      <c r="A5163" t="s">
        <v>3391</v>
      </c>
    </row>
    <row r="5164" spans="1:1" x14ac:dyDescent="0.35">
      <c r="A5164" t="s">
        <v>3392</v>
      </c>
    </row>
    <row r="5165" spans="1:1" x14ac:dyDescent="0.35">
      <c r="A5165" t="s">
        <v>3393</v>
      </c>
    </row>
    <row r="5166" spans="1:1" x14ac:dyDescent="0.35">
      <c r="A5166" t="s">
        <v>3394</v>
      </c>
    </row>
    <row r="5167" spans="1:1" x14ac:dyDescent="0.35">
      <c r="A5167" t="s">
        <v>3395</v>
      </c>
    </row>
    <row r="5168" spans="1:1" x14ac:dyDescent="0.35">
      <c r="A5168" t="s">
        <v>3396</v>
      </c>
    </row>
    <row r="5169" spans="1:1" x14ac:dyDescent="0.35">
      <c r="A5169" t="s">
        <v>3397</v>
      </c>
    </row>
    <row r="5170" spans="1:1" x14ac:dyDescent="0.35">
      <c r="A5170" t="s">
        <v>3398</v>
      </c>
    </row>
    <row r="5171" spans="1:1" x14ac:dyDescent="0.35">
      <c r="A5171" t="s">
        <v>3399</v>
      </c>
    </row>
    <row r="5172" spans="1:1" x14ac:dyDescent="0.35">
      <c r="A5172" t="s">
        <v>3400</v>
      </c>
    </row>
    <row r="5173" spans="1:1" x14ac:dyDescent="0.35">
      <c r="A5173" t="s">
        <v>3401</v>
      </c>
    </row>
    <row r="5174" spans="1:1" x14ac:dyDescent="0.35">
      <c r="A5174" t="s">
        <v>3402</v>
      </c>
    </row>
    <row r="5175" spans="1:1" x14ac:dyDescent="0.35">
      <c r="A5175" t="s">
        <v>3403</v>
      </c>
    </row>
    <row r="5176" spans="1:1" x14ac:dyDescent="0.35">
      <c r="A5176" t="s">
        <v>3404</v>
      </c>
    </row>
    <row r="5177" spans="1:1" x14ac:dyDescent="0.35">
      <c r="A5177" t="s">
        <v>3405</v>
      </c>
    </row>
    <row r="5178" spans="1:1" x14ac:dyDescent="0.35">
      <c r="A5178" t="s">
        <v>3406</v>
      </c>
    </row>
    <row r="5179" spans="1:1" x14ac:dyDescent="0.35">
      <c r="A5179" t="s">
        <v>3407</v>
      </c>
    </row>
    <row r="5180" spans="1:1" x14ac:dyDescent="0.35">
      <c r="A5180" t="s">
        <v>3408</v>
      </c>
    </row>
    <row r="5181" spans="1:1" x14ac:dyDescent="0.35">
      <c r="A5181" t="s">
        <v>3409</v>
      </c>
    </row>
    <row r="5182" spans="1:1" x14ac:dyDescent="0.35">
      <c r="A5182" t="s">
        <v>3410</v>
      </c>
    </row>
    <row r="5183" spans="1:1" x14ac:dyDescent="0.35">
      <c r="A5183" t="s">
        <v>3411</v>
      </c>
    </row>
    <row r="5184" spans="1:1" x14ac:dyDescent="0.35">
      <c r="A5184" t="s">
        <v>3412</v>
      </c>
    </row>
    <row r="5185" spans="1:1" x14ac:dyDescent="0.35">
      <c r="A5185" t="s">
        <v>3413</v>
      </c>
    </row>
    <row r="5186" spans="1:1" x14ac:dyDescent="0.35">
      <c r="A5186" t="s">
        <v>3414</v>
      </c>
    </row>
    <row r="5187" spans="1:1" x14ac:dyDescent="0.35">
      <c r="A5187" t="s">
        <v>3415</v>
      </c>
    </row>
    <row r="5188" spans="1:1" x14ac:dyDescent="0.35">
      <c r="A5188" t="s">
        <v>3416</v>
      </c>
    </row>
    <row r="5189" spans="1:1" x14ac:dyDescent="0.35">
      <c r="A5189" t="s">
        <v>3417</v>
      </c>
    </row>
    <row r="5190" spans="1:1" x14ac:dyDescent="0.35">
      <c r="A5190" t="s">
        <v>3418</v>
      </c>
    </row>
    <row r="5191" spans="1:1" x14ac:dyDescent="0.35">
      <c r="A5191" t="s">
        <v>3419</v>
      </c>
    </row>
    <row r="5192" spans="1:1" x14ac:dyDescent="0.35">
      <c r="A5192" t="s">
        <v>3420</v>
      </c>
    </row>
    <row r="5193" spans="1:1" x14ac:dyDescent="0.35">
      <c r="A5193" t="s">
        <v>1404</v>
      </c>
    </row>
    <row r="5194" spans="1:1" x14ac:dyDescent="0.35">
      <c r="A5194" t="s">
        <v>3421</v>
      </c>
    </row>
    <row r="5195" spans="1:1" x14ac:dyDescent="0.35">
      <c r="A5195" t="s">
        <v>3422</v>
      </c>
    </row>
    <row r="5196" spans="1:1" x14ac:dyDescent="0.35">
      <c r="A5196" t="s">
        <v>3423</v>
      </c>
    </row>
    <row r="5197" spans="1:1" x14ac:dyDescent="0.35">
      <c r="A5197" t="s">
        <v>3424</v>
      </c>
    </row>
    <row r="5198" spans="1:1" x14ac:dyDescent="0.35">
      <c r="A5198" t="s">
        <v>3425</v>
      </c>
    </row>
    <row r="5199" spans="1:1" x14ac:dyDescent="0.35">
      <c r="A5199" t="s">
        <v>3426</v>
      </c>
    </row>
    <row r="5200" spans="1:1" x14ac:dyDescent="0.35">
      <c r="A5200" t="s">
        <v>3427</v>
      </c>
    </row>
    <row r="5201" spans="1:1" x14ac:dyDescent="0.35">
      <c r="A5201" t="s">
        <v>3428</v>
      </c>
    </row>
    <row r="5202" spans="1:1" x14ac:dyDescent="0.35">
      <c r="A5202" t="s">
        <v>3429</v>
      </c>
    </row>
    <row r="5203" spans="1:1" x14ac:dyDescent="0.35">
      <c r="A5203" t="s">
        <v>3430</v>
      </c>
    </row>
    <row r="5204" spans="1:1" x14ac:dyDescent="0.35">
      <c r="A5204" t="s">
        <v>3431</v>
      </c>
    </row>
    <row r="5205" spans="1:1" x14ac:dyDescent="0.35">
      <c r="A5205" t="s">
        <v>3432</v>
      </c>
    </row>
    <row r="5206" spans="1:1" x14ac:dyDescent="0.35">
      <c r="A5206" t="s">
        <v>3433</v>
      </c>
    </row>
    <row r="5207" spans="1:1" x14ac:dyDescent="0.35">
      <c r="A5207" t="s">
        <v>3434</v>
      </c>
    </row>
    <row r="5208" spans="1:1" x14ac:dyDescent="0.35">
      <c r="A5208" t="s">
        <v>3435</v>
      </c>
    </row>
    <row r="5209" spans="1:1" x14ac:dyDescent="0.35">
      <c r="A5209" t="s">
        <v>3436</v>
      </c>
    </row>
    <row r="5210" spans="1:1" x14ac:dyDescent="0.35">
      <c r="A5210" t="s">
        <v>3437</v>
      </c>
    </row>
    <row r="5211" spans="1:1" x14ac:dyDescent="0.35">
      <c r="A5211" t="s">
        <v>3438</v>
      </c>
    </row>
    <row r="5212" spans="1:1" x14ac:dyDescent="0.35">
      <c r="A5212" t="s">
        <v>3439</v>
      </c>
    </row>
    <row r="5213" spans="1:1" x14ac:dyDescent="0.35">
      <c r="A5213" t="s">
        <v>3440</v>
      </c>
    </row>
    <row r="5214" spans="1:1" x14ac:dyDescent="0.35">
      <c r="A5214" t="s">
        <v>3441</v>
      </c>
    </row>
    <row r="5215" spans="1:1" x14ac:dyDescent="0.35">
      <c r="A5215" t="s">
        <v>3442</v>
      </c>
    </row>
    <row r="5216" spans="1:1" x14ac:dyDescent="0.35">
      <c r="A5216" t="s">
        <v>3443</v>
      </c>
    </row>
    <row r="5217" spans="1:1" x14ac:dyDescent="0.35">
      <c r="A5217" t="s">
        <v>3444</v>
      </c>
    </row>
    <row r="5218" spans="1:1" x14ac:dyDescent="0.35">
      <c r="A5218" t="s">
        <v>3445</v>
      </c>
    </row>
    <row r="5219" spans="1:1" x14ac:dyDescent="0.35">
      <c r="A5219" t="s">
        <v>3446</v>
      </c>
    </row>
    <row r="5220" spans="1:1" x14ac:dyDescent="0.35">
      <c r="A5220" t="s">
        <v>3447</v>
      </c>
    </row>
    <row r="5221" spans="1:1" x14ac:dyDescent="0.35">
      <c r="A5221" t="s">
        <v>3448</v>
      </c>
    </row>
    <row r="5222" spans="1:1" x14ac:dyDescent="0.35">
      <c r="A5222" t="s">
        <v>3449</v>
      </c>
    </row>
    <row r="5223" spans="1:1" x14ac:dyDescent="0.35">
      <c r="A5223" t="s">
        <v>3450</v>
      </c>
    </row>
    <row r="5224" spans="1:1" x14ac:dyDescent="0.35">
      <c r="A5224" t="s">
        <v>3451</v>
      </c>
    </row>
    <row r="5225" spans="1:1" x14ac:dyDescent="0.35">
      <c r="A5225" t="s">
        <v>3452</v>
      </c>
    </row>
    <row r="5226" spans="1:1" x14ac:dyDescent="0.35">
      <c r="A5226" t="s">
        <v>3453</v>
      </c>
    </row>
    <row r="5227" spans="1:1" x14ac:dyDescent="0.35">
      <c r="A5227" t="s">
        <v>3454</v>
      </c>
    </row>
    <row r="5228" spans="1:1" x14ac:dyDescent="0.35">
      <c r="A5228" t="s">
        <v>3455</v>
      </c>
    </row>
    <row r="5229" spans="1:1" x14ac:dyDescent="0.35">
      <c r="A5229" t="s">
        <v>3456</v>
      </c>
    </row>
    <row r="5230" spans="1:1" x14ac:dyDescent="0.35">
      <c r="A5230" t="s">
        <v>3457</v>
      </c>
    </row>
    <row r="5231" spans="1:1" x14ac:dyDescent="0.35">
      <c r="A5231" t="s">
        <v>3458</v>
      </c>
    </row>
    <row r="5232" spans="1:1" x14ac:dyDescent="0.35">
      <c r="A5232" t="s">
        <v>3459</v>
      </c>
    </row>
    <row r="5233" spans="1:1" x14ac:dyDescent="0.35">
      <c r="A5233" t="s">
        <v>3460</v>
      </c>
    </row>
    <row r="5234" spans="1:1" x14ac:dyDescent="0.35">
      <c r="A5234" t="s">
        <v>3461</v>
      </c>
    </row>
    <row r="5235" spans="1:1" x14ac:dyDescent="0.35">
      <c r="A5235" t="s">
        <v>3462</v>
      </c>
    </row>
    <row r="5236" spans="1:1" x14ac:dyDescent="0.35">
      <c r="A5236" t="s">
        <v>3463</v>
      </c>
    </row>
    <row r="5237" spans="1:1" x14ac:dyDescent="0.35">
      <c r="A5237" t="s">
        <v>3464</v>
      </c>
    </row>
    <row r="5238" spans="1:1" x14ac:dyDescent="0.35">
      <c r="A5238" t="s">
        <v>3465</v>
      </c>
    </row>
    <row r="5239" spans="1:1" x14ac:dyDescent="0.35">
      <c r="A5239" t="s">
        <v>3466</v>
      </c>
    </row>
    <row r="5240" spans="1:1" x14ac:dyDescent="0.35">
      <c r="A5240" t="s">
        <v>3467</v>
      </c>
    </row>
    <row r="5241" spans="1:1" x14ac:dyDescent="0.35">
      <c r="A5241" t="s">
        <v>3468</v>
      </c>
    </row>
    <row r="5242" spans="1:1" x14ac:dyDescent="0.35">
      <c r="A5242" t="s">
        <v>3469</v>
      </c>
    </row>
    <row r="5243" spans="1:1" x14ac:dyDescent="0.35">
      <c r="A5243" t="s">
        <v>3470</v>
      </c>
    </row>
    <row r="5244" spans="1:1" x14ac:dyDescent="0.35">
      <c r="A5244" t="s">
        <v>3471</v>
      </c>
    </row>
    <row r="5245" spans="1:1" x14ac:dyDescent="0.35">
      <c r="A5245" t="s">
        <v>3472</v>
      </c>
    </row>
    <row r="5246" spans="1:1" x14ac:dyDescent="0.35">
      <c r="A5246" t="s">
        <v>3473</v>
      </c>
    </row>
    <row r="5247" spans="1:1" x14ac:dyDescent="0.35">
      <c r="A5247" t="s">
        <v>3474</v>
      </c>
    </row>
    <row r="5248" spans="1:1" x14ac:dyDescent="0.35">
      <c r="A5248" t="s">
        <v>3475</v>
      </c>
    </row>
    <row r="5249" spans="1:1" x14ac:dyDescent="0.35">
      <c r="A5249" t="s">
        <v>3476</v>
      </c>
    </row>
    <row r="5250" spans="1:1" x14ac:dyDescent="0.35">
      <c r="A5250" t="s">
        <v>3477</v>
      </c>
    </row>
    <row r="5251" spans="1:1" x14ac:dyDescent="0.35">
      <c r="A5251" t="s">
        <v>3478</v>
      </c>
    </row>
    <row r="5252" spans="1:1" x14ac:dyDescent="0.35">
      <c r="A5252" t="s">
        <v>3479</v>
      </c>
    </row>
    <row r="5253" spans="1:1" x14ac:dyDescent="0.35">
      <c r="A5253" t="s">
        <v>3480</v>
      </c>
    </row>
    <row r="5254" spans="1:1" x14ac:dyDescent="0.35">
      <c r="A5254" t="s">
        <v>3481</v>
      </c>
    </row>
    <row r="5255" spans="1:1" x14ac:dyDescent="0.35">
      <c r="A5255" t="s">
        <v>3482</v>
      </c>
    </row>
    <row r="5256" spans="1:1" x14ac:dyDescent="0.35">
      <c r="A5256" t="s">
        <v>3483</v>
      </c>
    </row>
    <row r="5257" spans="1:1" x14ac:dyDescent="0.35">
      <c r="A5257" t="s">
        <v>3484</v>
      </c>
    </row>
    <row r="5258" spans="1:1" x14ac:dyDescent="0.35">
      <c r="A5258" t="s">
        <v>3485</v>
      </c>
    </row>
    <row r="5259" spans="1:1" x14ac:dyDescent="0.35">
      <c r="A5259" t="s">
        <v>3486</v>
      </c>
    </row>
    <row r="5260" spans="1:1" x14ac:dyDescent="0.35">
      <c r="A5260" t="s">
        <v>3487</v>
      </c>
    </row>
    <row r="5261" spans="1:1" x14ac:dyDescent="0.35">
      <c r="A5261" t="s">
        <v>3488</v>
      </c>
    </row>
    <row r="5262" spans="1:1" x14ac:dyDescent="0.35">
      <c r="A5262" t="s">
        <v>3489</v>
      </c>
    </row>
    <row r="5263" spans="1:1" x14ac:dyDescent="0.35">
      <c r="A5263" t="s">
        <v>3490</v>
      </c>
    </row>
    <row r="5264" spans="1:1" x14ac:dyDescent="0.35">
      <c r="A5264" t="s">
        <v>3491</v>
      </c>
    </row>
    <row r="5265" spans="1:1" x14ac:dyDescent="0.35">
      <c r="A5265" t="s">
        <v>3492</v>
      </c>
    </row>
    <row r="5266" spans="1:1" x14ac:dyDescent="0.35">
      <c r="A5266" t="s">
        <v>3493</v>
      </c>
    </row>
    <row r="5267" spans="1:1" x14ac:dyDescent="0.35">
      <c r="A5267" t="s">
        <v>3494</v>
      </c>
    </row>
    <row r="5268" spans="1:1" x14ac:dyDescent="0.35">
      <c r="A5268" t="s">
        <v>3495</v>
      </c>
    </row>
    <row r="5269" spans="1:1" x14ac:dyDescent="0.35">
      <c r="A5269" t="s">
        <v>3496</v>
      </c>
    </row>
    <row r="5270" spans="1:1" x14ac:dyDescent="0.35">
      <c r="A5270" t="s">
        <v>3497</v>
      </c>
    </row>
    <row r="5271" spans="1:1" x14ac:dyDescent="0.35">
      <c r="A5271" t="s">
        <v>3498</v>
      </c>
    </row>
    <row r="5272" spans="1:1" x14ac:dyDescent="0.35">
      <c r="A5272" t="s">
        <v>3499</v>
      </c>
    </row>
    <row r="5273" spans="1:1" x14ac:dyDescent="0.35">
      <c r="A5273" t="s">
        <v>3500</v>
      </c>
    </row>
    <row r="5274" spans="1:1" x14ac:dyDescent="0.35">
      <c r="A5274" t="s">
        <v>3501</v>
      </c>
    </row>
    <row r="5275" spans="1:1" x14ac:dyDescent="0.35">
      <c r="A5275" t="s">
        <v>3502</v>
      </c>
    </row>
    <row r="5276" spans="1:1" x14ac:dyDescent="0.35">
      <c r="A5276" t="s">
        <v>3503</v>
      </c>
    </row>
    <row r="5277" spans="1:1" x14ac:dyDescent="0.35">
      <c r="A5277" t="s">
        <v>3504</v>
      </c>
    </row>
    <row r="5278" spans="1:1" x14ac:dyDescent="0.35">
      <c r="A5278" t="s">
        <v>3505</v>
      </c>
    </row>
    <row r="5279" spans="1:1" x14ac:dyDescent="0.35">
      <c r="A5279" t="s">
        <v>3506</v>
      </c>
    </row>
    <row r="5280" spans="1:1" x14ac:dyDescent="0.35">
      <c r="A5280" t="s">
        <v>3507</v>
      </c>
    </row>
    <row r="5281" spans="1:1" x14ac:dyDescent="0.35">
      <c r="A5281" t="s">
        <v>3508</v>
      </c>
    </row>
    <row r="5282" spans="1:1" x14ac:dyDescent="0.35">
      <c r="A5282" t="s">
        <v>3509</v>
      </c>
    </row>
    <row r="5283" spans="1:1" x14ac:dyDescent="0.35">
      <c r="A5283" t="s">
        <v>3510</v>
      </c>
    </row>
    <row r="5284" spans="1:1" x14ac:dyDescent="0.35">
      <c r="A5284" t="s">
        <v>3511</v>
      </c>
    </row>
    <row r="5285" spans="1:1" x14ac:dyDescent="0.35">
      <c r="A5285" t="s">
        <v>3512</v>
      </c>
    </row>
    <row r="5286" spans="1:1" x14ac:dyDescent="0.35">
      <c r="A5286" t="s">
        <v>3513</v>
      </c>
    </row>
    <row r="5287" spans="1:1" x14ac:dyDescent="0.35">
      <c r="A5287" t="s">
        <v>3514</v>
      </c>
    </row>
    <row r="5288" spans="1:1" x14ac:dyDescent="0.35">
      <c r="A5288" t="s">
        <v>3515</v>
      </c>
    </row>
    <row r="5289" spans="1:1" x14ac:dyDescent="0.35">
      <c r="A5289" t="s">
        <v>3516</v>
      </c>
    </row>
    <row r="5290" spans="1:1" x14ac:dyDescent="0.35">
      <c r="A5290" t="s">
        <v>3517</v>
      </c>
    </row>
    <row r="5291" spans="1:1" x14ac:dyDescent="0.35">
      <c r="A5291" t="s">
        <v>3518</v>
      </c>
    </row>
    <row r="5292" spans="1:1" x14ac:dyDescent="0.35">
      <c r="A5292" t="s">
        <v>3519</v>
      </c>
    </row>
    <row r="5293" spans="1:1" x14ac:dyDescent="0.35">
      <c r="A5293" t="s">
        <v>3520</v>
      </c>
    </row>
    <row r="5294" spans="1:1" x14ac:dyDescent="0.35">
      <c r="A5294" t="s">
        <v>3521</v>
      </c>
    </row>
    <row r="5295" spans="1:1" x14ac:dyDescent="0.35">
      <c r="A5295" t="s">
        <v>3522</v>
      </c>
    </row>
    <row r="5296" spans="1:1" x14ac:dyDescent="0.35">
      <c r="A5296" t="s">
        <v>3523</v>
      </c>
    </row>
    <row r="5297" spans="1:1" x14ac:dyDescent="0.35">
      <c r="A5297" t="s">
        <v>3524</v>
      </c>
    </row>
    <row r="5298" spans="1:1" x14ac:dyDescent="0.35">
      <c r="A5298" t="s">
        <v>3525</v>
      </c>
    </row>
    <row r="5299" spans="1:1" x14ac:dyDescent="0.35">
      <c r="A5299" t="s">
        <v>3526</v>
      </c>
    </row>
    <row r="5300" spans="1:1" x14ac:dyDescent="0.35">
      <c r="A5300" t="s">
        <v>3527</v>
      </c>
    </row>
    <row r="5301" spans="1:1" x14ac:dyDescent="0.35">
      <c r="A5301" t="s">
        <v>3528</v>
      </c>
    </row>
    <row r="5302" spans="1:1" x14ac:dyDescent="0.35">
      <c r="A5302" t="s">
        <v>3529</v>
      </c>
    </row>
    <row r="5303" spans="1:1" x14ac:dyDescent="0.35">
      <c r="A5303" t="s">
        <v>3530</v>
      </c>
    </row>
    <row r="5304" spans="1:1" x14ac:dyDescent="0.35">
      <c r="A5304" t="s">
        <v>3531</v>
      </c>
    </row>
    <row r="5305" spans="1:1" x14ac:dyDescent="0.35">
      <c r="A5305" t="s">
        <v>3532</v>
      </c>
    </row>
    <row r="5306" spans="1:1" x14ac:dyDescent="0.35">
      <c r="A5306" t="s">
        <v>3533</v>
      </c>
    </row>
    <row r="5307" spans="1:1" x14ac:dyDescent="0.35">
      <c r="A5307" t="s">
        <v>3534</v>
      </c>
    </row>
    <row r="5308" spans="1:1" x14ac:dyDescent="0.35">
      <c r="A5308" t="s">
        <v>3535</v>
      </c>
    </row>
    <row r="5309" spans="1:1" x14ac:dyDescent="0.35">
      <c r="A5309" t="s">
        <v>3536</v>
      </c>
    </row>
    <row r="5310" spans="1:1" x14ac:dyDescent="0.35">
      <c r="A5310" t="s">
        <v>3537</v>
      </c>
    </row>
    <row r="5311" spans="1:1" x14ac:dyDescent="0.35">
      <c r="A5311" t="s">
        <v>3538</v>
      </c>
    </row>
    <row r="5312" spans="1:1" x14ac:dyDescent="0.35">
      <c r="A5312" t="s">
        <v>3539</v>
      </c>
    </row>
    <row r="5313" spans="1:1" x14ac:dyDescent="0.35">
      <c r="A5313" t="s">
        <v>3540</v>
      </c>
    </row>
    <row r="5314" spans="1:1" x14ac:dyDescent="0.35">
      <c r="A5314" t="s">
        <v>3541</v>
      </c>
    </row>
    <row r="5315" spans="1:1" x14ac:dyDescent="0.35">
      <c r="A5315" t="s">
        <v>3542</v>
      </c>
    </row>
    <row r="5316" spans="1:1" x14ac:dyDescent="0.35">
      <c r="A5316" t="s">
        <v>3543</v>
      </c>
    </row>
    <row r="5317" spans="1:1" x14ac:dyDescent="0.35">
      <c r="A5317" t="s">
        <v>3544</v>
      </c>
    </row>
    <row r="5318" spans="1:1" x14ac:dyDescent="0.35">
      <c r="A5318" t="s">
        <v>3545</v>
      </c>
    </row>
    <row r="5319" spans="1:1" x14ac:dyDescent="0.35">
      <c r="A5319" t="s">
        <v>3546</v>
      </c>
    </row>
    <row r="5320" spans="1:1" x14ac:dyDescent="0.35">
      <c r="A5320" t="s">
        <v>3547</v>
      </c>
    </row>
    <row r="5321" spans="1:1" x14ac:dyDescent="0.35">
      <c r="A5321" t="s">
        <v>3548</v>
      </c>
    </row>
    <row r="5322" spans="1:1" x14ac:dyDescent="0.35">
      <c r="A5322" t="s">
        <v>3549</v>
      </c>
    </row>
    <row r="5323" spans="1:1" x14ac:dyDescent="0.35">
      <c r="A5323" t="s">
        <v>3550</v>
      </c>
    </row>
    <row r="5324" spans="1:1" x14ac:dyDescent="0.35">
      <c r="A5324" t="s">
        <v>3551</v>
      </c>
    </row>
    <row r="5325" spans="1:1" x14ac:dyDescent="0.35">
      <c r="A5325" t="s">
        <v>3552</v>
      </c>
    </row>
    <row r="5326" spans="1:1" x14ac:dyDescent="0.35">
      <c r="A5326" t="s">
        <v>3553</v>
      </c>
    </row>
    <row r="5327" spans="1:1" x14ac:dyDescent="0.35">
      <c r="A5327" t="s">
        <v>3554</v>
      </c>
    </row>
    <row r="5328" spans="1:1" x14ac:dyDescent="0.35">
      <c r="A5328" t="s">
        <v>3555</v>
      </c>
    </row>
    <row r="5329" spans="1:1" x14ac:dyDescent="0.35">
      <c r="A5329" t="s">
        <v>3556</v>
      </c>
    </row>
    <row r="5330" spans="1:1" x14ac:dyDescent="0.35">
      <c r="A5330" t="s">
        <v>3557</v>
      </c>
    </row>
    <row r="5331" spans="1:1" x14ac:dyDescent="0.35">
      <c r="A5331" t="s">
        <v>3558</v>
      </c>
    </row>
    <row r="5332" spans="1:1" x14ac:dyDescent="0.35">
      <c r="A5332" t="s">
        <v>3559</v>
      </c>
    </row>
    <row r="5333" spans="1:1" x14ac:dyDescent="0.35">
      <c r="A5333" t="s">
        <v>3560</v>
      </c>
    </row>
    <row r="5334" spans="1:1" x14ac:dyDescent="0.35">
      <c r="A5334" t="s">
        <v>3561</v>
      </c>
    </row>
    <row r="5335" spans="1:1" x14ac:dyDescent="0.35">
      <c r="A5335" t="s">
        <v>3562</v>
      </c>
    </row>
    <row r="5336" spans="1:1" x14ac:dyDescent="0.35">
      <c r="A5336" t="s">
        <v>3563</v>
      </c>
    </row>
    <row r="5337" spans="1:1" x14ac:dyDescent="0.35">
      <c r="A5337" t="s">
        <v>3564</v>
      </c>
    </row>
    <row r="5338" spans="1:1" x14ac:dyDescent="0.35">
      <c r="A5338" t="s">
        <v>3565</v>
      </c>
    </row>
    <row r="5339" spans="1:1" x14ac:dyDescent="0.35">
      <c r="A5339" t="s">
        <v>3566</v>
      </c>
    </row>
    <row r="5340" spans="1:1" x14ac:dyDescent="0.35">
      <c r="A5340" t="s">
        <v>3567</v>
      </c>
    </row>
    <row r="5341" spans="1:1" x14ac:dyDescent="0.35">
      <c r="A5341" t="s">
        <v>3568</v>
      </c>
    </row>
    <row r="5342" spans="1:1" x14ac:dyDescent="0.35">
      <c r="A5342" t="s">
        <v>3569</v>
      </c>
    </row>
    <row r="5343" spans="1:1" x14ac:dyDescent="0.35">
      <c r="A5343" t="s">
        <v>3570</v>
      </c>
    </row>
    <row r="5344" spans="1:1" x14ac:dyDescent="0.35">
      <c r="A5344" t="s">
        <v>3571</v>
      </c>
    </row>
    <row r="5345" spans="1:1" x14ac:dyDescent="0.35">
      <c r="A5345" t="s">
        <v>3572</v>
      </c>
    </row>
    <row r="5346" spans="1:1" x14ac:dyDescent="0.35">
      <c r="A5346" t="s">
        <v>3573</v>
      </c>
    </row>
    <row r="5347" spans="1:1" x14ac:dyDescent="0.35">
      <c r="A5347" t="s">
        <v>3574</v>
      </c>
    </row>
    <row r="5348" spans="1:1" x14ac:dyDescent="0.35">
      <c r="A5348" t="s">
        <v>3575</v>
      </c>
    </row>
    <row r="5349" spans="1:1" x14ac:dyDescent="0.35">
      <c r="A5349" t="s">
        <v>3576</v>
      </c>
    </row>
    <row r="5350" spans="1:1" x14ac:dyDescent="0.35">
      <c r="A5350" t="s">
        <v>3577</v>
      </c>
    </row>
    <row r="5351" spans="1:1" x14ac:dyDescent="0.35">
      <c r="A5351" t="s">
        <v>3578</v>
      </c>
    </row>
    <row r="5352" spans="1:1" x14ac:dyDescent="0.35">
      <c r="A5352" t="s">
        <v>3579</v>
      </c>
    </row>
    <row r="5353" spans="1:1" x14ac:dyDescent="0.35">
      <c r="A5353" t="s">
        <v>3580</v>
      </c>
    </row>
    <row r="5354" spans="1:1" x14ac:dyDescent="0.35">
      <c r="A5354" t="s">
        <v>3581</v>
      </c>
    </row>
    <row r="5355" spans="1:1" x14ac:dyDescent="0.35">
      <c r="A5355" t="s">
        <v>3582</v>
      </c>
    </row>
    <row r="5356" spans="1:1" x14ac:dyDescent="0.35">
      <c r="A5356" t="s">
        <v>3583</v>
      </c>
    </row>
    <row r="5357" spans="1:1" x14ac:dyDescent="0.35">
      <c r="A5357" t="s">
        <v>3584</v>
      </c>
    </row>
    <row r="5358" spans="1:1" x14ac:dyDescent="0.35">
      <c r="A5358" t="s">
        <v>3585</v>
      </c>
    </row>
    <row r="5359" spans="1:1" x14ac:dyDescent="0.35">
      <c r="A5359" t="s">
        <v>3586</v>
      </c>
    </row>
    <row r="5360" spans="1:1" x14ac:dyDescent="0.35">
      <c r="A5360" t="s">
        <v>3587</v>
      </c>
    </row>
    <row r="5361" spans="1:1" x14ac:dyDescent="0.35">
      <c r="A5361" t="s">
        <v>3588</v>
      </c>
    </row>
    <row r="5362" spans="1:1" x14ac:dyDescent="0.35">
      <c r="A5362" t="s">
        <v>3589</v>
      </c>
    </row>
    <row r="5363" spans="1:1" x14ac:dyDescent="0.35">
      <c r="A5363" t="s">
        <v>3590</v>
      </c>
    </row>
    <row r="5364" spans="1:1" x14ac:dyDescent="0.35">
      <c r="A5364" t="s">
        <v>3591</v>
      </c>
    </row>
    <row r="5365" spans="1:1" x14ac:dyDescent="0.35">
      <c r="A5365" t="s">
        <v>3592</v>
      </c>
    </row>
    <row r="5366" spans="1:1" x14ac:dyDescent="0.35">
      <c r="A5366" t="s">
        <v>3593</v>
      </c>
    </row>
    <row r="5367" spans="1:1" x14ac:dyDescent="0.35">
      <c r="A5367" t="s">
        <v>3594</v>
      </c>
    </row>
    <row r="5368" spans="1:1" x14ac:dyDescent="0.35">
      <c r="A5368" t="s">
        <v>3595</v>
      </c>
    </row>
    <row r="5369" spans="1:1" x14ac:dyDescent="0.35">
      <c r="A5369" t="s">
        <v>3596</v>
      </c>
    </row>
    <row r="5370" spans="1:1" x14ac:dyDescent="0.35">
      <c r="A5370" t="s">
        <v>3597</v>
      </c>
    </row>
    <row r="5371" spans="1:1" x14ac:dyDescent="0.35">
      <c r="A5371" t="s">
        <v>3598</v>
      </c>
    </row>
    <row r="5372" spans="1:1" x14ac:dyDescent="0.35">
      <c r="A5372" t="s">
        <v>3599</v>
      </c>
    </row>
    <row r="5373" spans="1:1" x14ac:dyDescent="0.35">
      <c r="A5373" t="s">
        <v>3600</v>
      </c>
    </row>
    <row r="5374" spans="1:1" x14ac:dyDescent="0.35">
      <c r="A5374" t="s">
        <v>3601</v>
      </c>
    </row>
    <row r="5375" spans="1:1" x14ac:dyDescent="0.35">
      <c r="A5375" t="s">
        <v>3602</v>
      </c>
    </row>
    <row r="5376" spans="1:1" x14ac:dyDescent="0.35">
      <c r="A5376" t="s">
        <v>3603</v>
      </c>
    </row>
    <row r="5377" spans="1:1" x14ac:dyDescent="0.35">
      <c r="A5377" t="s">
        <v>3604</v>
      </c>
    </row>
    <row r="5378" spans="1:1" x14ac:dyDescent="0.35">
      <c r="A5378" t="s">
        <v>3605</v>
      </c>
    </row>
    <row r="5379" spans="1:1" x14ac:dyDescent="0.35">
      <c r="A5379" t="s">
        <v>3606</v>
      </c>
    </row>
    <row r="5380" spans="1:1" x14ac:dyDescent="0.35">
      <c r="A5380" t="s">
        <v>3607</v>
      </c>
    </row>
    <row r="5381" spans="1:1" x14ac:dyDescent="0.35">
      <c r="A5381" t="s">
        <v>3608</v>
      </c>
    </row>
    <row r="5382" spans="1:1" x14ac:dyDescent="0.35">
      <c r="A5382" t="s">
        <v>3609</v>
      </c>
    </row>
    <row r="5383" spans="1:1" x14ac:dyDescent="0.35">
      <c r="A5383" t="s">
        <v>3610</v>
      </c>
    </row>
    <row r="5384" spans="1:1" x14ac:dyDescent="0.35">
      <c r="A5384" t="s">
        <v>3611</v>
      </c>
    </row>
    <row r="5385" spans="1:1" x14ac:dyDescent="0.35">
      <c r="A5385" t="s">
        <v>3612</v>
      </c>
    </row>
    <row r="5386" spans="1:1" x14ac:dyDescent="0.35">
      <c r="A5386" t="s">
        <v>3613</v>
      </c>
    </row>
    <row r="5387" spans="1:1" x14ac:dyDescent="0.35">
      <c r="A5387" t="s">
        <v>3614</v>
      </c>
    </row>
    <row r="5388" spans="1:1" x14ac:dyDescent="0.35">
      <c r="A5388" t="s">
        <v>3615</v>
      </c>
    </row>
    <row r="5389" spans="1:1" x14ac:dyDescent="0.35">
      <c r="A5389" t="s">
        <v>3616</v>
      </c>
    </row>
    <row r="5390" spans="1:1" x14ac:dyDescent="0.35">
      <c r="A5390" t="s">
        <v>3617</v>
      </c>
    </row>
    <row r="5391" spans="1:1" x14ac:dyDescent="0.35">
      <c r="A5391" t="s">
        <v>3618</v>
      </c>
    </row>
    <row r="5392" spans="1:1" x14ac:dyDescent="0.35">
      <c r="A5392" t="s">
        <v>3619</v>
      </c>
    </row>
    <row r="5393" spans="1:1" x14ac:dyDescent="0.35">
      <c r="A5393" t="s">
        <v>3620</v>
      </c>
    </row>
    <row r="5394" spans="1:1" x14ac:dyDescent="0.35">
      <c r="A5394" t="s">
        <v>3621</v>
      </c>
    </row>
    <row r="5395" spans="1:1" x14ac:dyDescent="0.35">
      <c r="A5395" t="s">
        <v>3622</v>
      </c>
    </row>
    <row r="5396" spans="1:1" x14ac:dyDescent="0.35">
      <c r="A5396" t="s">
        <v>3623</v>
      </c>
    </row>
    <row r="5397" spans="1:1" x14ac:dyDescent="0.35">
      <c r="A5397" t="s">
        <v>3624</v>
      </c>
    </row>
    <row r="5398" spans="1:1" x14ac:dyDescent="0.35">
      <c r="A5398" t="s">
        <v>3625</v>
      </c>
    </row>
    <row r="5399" spans="1:1" x14ac:dyDescent="0.35">
      <c r="A5399" t="s">
        <v>3626</v>
      </c>
    </row>
    <row r="5400" spans="1:1" x14ac:dyDescent="0.35">
      <c r="A5400" t="s">
        <v>3627</v>
      </c>
    </row>
    <row r="5401" spans="1:1" x14ac:dyDescent="0.35">
      <c r="A5401" t="s">
        <v>3628</v>
      </c>
    </row>
    <row r="5402" spans="1:1" x14ac:dyDescent="0.35">
      <c r="A5402" t="s">
        <v>3629</v>
      </c>
    </row>
    <row r="5403" spans="1:1" x14ac:dyDescent="0.35">
      <c r="A5403" t="s">
        <v>3630</v>
      </c>
    </row>
    <row r="5404" spans="1:1" x14ac:dyDescent="0.35">
      <c r="A5404" t="s">
        <v>3631</v>
      </c>
    </row>
    <row r="5405" spans="1:1" x14ac:dyDescent="0.35">
      <c r="A5405" t="s">
        <v>3632</v>
      </c>
    </row>
    <row r="5406" spans="1:1" x14ac:dyDescent="0.35">
      <c r="A5406" t="s">
        <v>3633</v>
      </c>
    </row>
    <row r="5407" spans="1:1" x14ac:dyDescent="0.35">
      <c r="A5407" t="s">
        <v>3634</v>
      </c>
    </row>
    <row r="5408" spans="1:1" x14ac:dyDescent="0.35">
      <c r="A5408" t="s">
        <v>3635</v>
      </c>
    </row>
    <row r="5409" spans="1:1" x14ac:dyDescent="0.35">
      <c r="A5409" t="s">
        <v>3636</v>
      </c>
    </row>
    <row r="5410" spans="1:1" x14ac:dyDescent="0.35">
      <c r="A5410" t="s">
        <v>3637</v>
      </c>
    </row>
    <row r="5411" spans="1:1" x14ac:dyDescent="0.35">
      <c r="A5411" t="s">
        <v>3638</v>
      </c>
    </row>
    <row r="5412" spans="1:1" x14ac:dyDescent="0.35">
      <c r="A5412" t="s">
        <v>3639</v>
      </c>
    </row>
    <row r="5413" spans="1:1" x14ac:dyDescent="0.35">
      <c r="A5413" t="s">
        <v>3640</v>
      </c>
    </row>
    <row r="5414" spans="1:1" x14ac:dyDescent="0.35">
      <c r="A5414" t="s">
        <v>3641</v>
      </c>
    </row>
    <row r="5415" spans="1:1" x14ac:dyDescent="0.35">
      <c r="A5415" t="s">
        <v>3642</v>
      </c>
    </row>
    <row r="5416" spans="1:1" x14ac:dyDescent="0.35">
      <c r="A5416" t="s">
        <v>3643</v>
      </c>
    </row>
    <row r="5417" spans="1:1" x14ac:dyDescent="0.35">
      <c r="A5417" t="s">
        <v>3644</v>
      </c>
    </row>
    <row r="5418" spans="1:1" x14ac:dyDescent="0.35">
      <c r="A5418" t="s">
        <v>3645</v>
      </c>
    </row>
    <row r="5419" spans="1:1" x14ac:dyDescent="0.35">
      <c r="A5419" t="s">
        <v>3646</v>
      </c>
    </row>
    <row r="5420" spans="1:1" x14ac:dyDescent="0.35">
      <c r="A5420" t="s">
        <v>3647</v>
      </c>
    </row>
    <row r="5421" spans="1:1" x14ac:dyDescent="0.35">
      <c r="A5421" t="s">
        <v>3648</v>
      </c>
    </row>
    <row r="5422" spans="1:1" x14ac:dyDescent="0.35">
      <c r="A5422" t="s">
        <v>3649</v>
      </c>
    </row>
    <row r="5423" spans="1:1" x14ac:dyDescent="0.35">
      <c r="A5423" t="s">
        <v>3650</v>
      </c>
    </row>
    <row r="5424" spans="1:1" x14ac:dyDescent="0.35">
      <c r="A5424" t="s">
        <v>3651</v>
      </c>
    </row>
    <row r="5425" spans="1:1" x14ac:dyDescent="0.35">
      <c r="A5425" t="s">
        <v>3652</v>
      </c>
    </row>
    <row r="5426" spans="1:1" x14ac:dyDescent="0.35">
      <c r="A5426" t="s">
        <v>3653</v>
      </c>
    </row>
    <row r="5427" spans="1:1" x14ac:dyDescent="0.35">
      <c r="A5427" t="s">
        <v>3654</v>
      </c>
    </row>
    <row r="5428" spans="1:1" x14ac:dyDescent="0.35">
      <c r="A5428" t="s">
        <v>3655</v>
      </c>
    </row>
    <row r="5429" spans="1:1" x14ac:dyDescent="0.35">
      <c r="A5429" t="s">
        <v>3656</v>
      </c>
    </row>
    <row r="5430" spans="1:1" x14ac:dyDescent="0.35">
      <c r="A5430" t="s">
        <v>3657</v>
      </c>
    </row>
    <row r="5431" spans="1:1" x14ac:dyDescent="0.35">
      <c r="A5431" t="s">
        <v>3658</v>
      </c>
    </row>
    <row r="5432" spans="1:1" x14ac:dyDescent="0.35">
      <c r="A5432" t="s">
        <v>3659</v>
      </c>
    </row>
    <row r="5433" spans="1:1" x14ac:dyDescent="0.35">
      <c r="A5433" t="s">
        <v>3660</v>
      </c>
    </row>
    <row r="5434" spans="1:1" x14ac:dyDescent="0.35">
      <c r="A5434" t="s">
        <v>3661</v>
      </c>
    </row>
    <row r="5435" spans="1:1" x14ac:dyDescent="0.35">
      <c r="A5435" t="s">
        <v>3662</v>
      </c>
    </row>
    <row r="5436" spans="1:1" x14ac:dyDescent="0.35">
      <c r="A5436" t="s">
        <v>3663</v>
      </c>
    </row>
    <row r="5437" spans="1:1" x14ac:dyDescent="0.35">
      <c r="A5437" t="s">
        <v>3664</v>
      </c>
    </row>
    <row r="5438" spans="1:1" x14ac:dyDescent="0.35">
      <c r="A5438" t="s">
        <v>3665</v>
      </c>
    </row>
    <row r="5439" spans="1:1" x14ac:dyDescent="0.35">
      <c r="A5439" t="s">
        <v>3666</v>
      </c>
    </row>
    <row r="5440" spans="1:1" x14ac:dyDescent="0.35">
      <c r="A5440" t="s">
        <v>3667</v>
      </c>
    </row>
    <row r="5441" spans="1:1" x14ac:dyDescent="0.35">
      <c r="A5441" t="s">
        <v>3668</v>
      </c>
    </row>
    <row r="5442" spans="1:1" x14ac:dyDescent="0.35">
      <c r="A5442" t="s">
        <v>3669</v>
      </c>
    </row>
    <row r="5443" spans="1:1" x14ac:dyDescent="0.35">
      <c r="A5443" t="s">
        <v>3670</v>
      </c>
    </row>
    <row r="5444" spans="1:1" x14ac:dyDescent="0.35">
      <c r="A5444" t="s">
        <v>3671</v>
      </c>
    </row>
    <row r="5445" spans="1:1" x14ac:dyDescent="0.35">
      <c r="A5445" t="s">
        <v>3672</v>
      </c>
    </row>
    <row r="5446" spans="1:1" x14ac:dyDescent="0.35">
      <c r="A5446" t="s">
        <v>3673</v>
      </c>
    </row>
    <row r="5447" spans="1:1" x14ac:dyDescent="0.35">
      <c r="A5447" t="s">
        <v>3674</v>
      </c>
    </row>
    <row r="5448" spans="1:1" x14ac:dyDescent="0.35">
      <c r="A5448" t="s">
        <v>3675</v>
      </c>
    </row>
    <row r="5449" spans="1:1" x14ac:dyDescent="0.35">
      <c r="A5449" t="s">
        <v>1405</v>
      </c>
    </row>
    <row r="5450" spans="1:1" x14ac:dyDescent="0.35">
      <c r="A5450" t="s">
        <v>1406</v>
      </c>
    </row>
    <row r="5451" spans="1:1" x14ac:dyDescent="0.35">
      <c r="A5451" t="s">
        <v>1407</v>
      </c>
    </row>
    <row r="5452" spans="1:1" x14ac:dyDescent="0.35">
      <c r="A5452" t="s">
        <v>3676</v>
      </c>
    </row>
    <row r="5453" spans="1:1" x14ac:dyDescent="0.35">
      <c r="A5453" t="s">
        <v>3677</v>
      </c>
    </row>
    <row r="5454" spans="1:1" x14ac:dyDescent="0.35">
      <c r="A5454" t="s">
        <v>3678</v>
      </c>
    </row>
    <row r="5455" spans="1:1" x14ac:dyDescent="0.35">
      <c r="A5455" t="s">
        <v>3679</v>
      </c>
    </row>
    <row r="5456" spans="1:1" x14ac:dyDescent="0.35">
      <c r="A5456" t="s">
        <v>3680</v>
      </c>
    </row>
    <row r="5457" spans="1:1" x14ac:dyDescent="0.35">
      <c r="A5457" t="s">
        <v>3681</v>
      </c>
    </row>
    <row r="5458" spans="1:1" x14ac:dyDescent="0.35">
      <c r="A5458" t="s">
        <v>3682</v>
      </c>
    </row>
    <row r="5459" spans="1:1" x14ac:dyDescent="0.35">
      <c r="A5459" t="s">
        <v>3683</v>
      </c>
    </row>
    <row r="5460" spans="1:1" x14ac:dyDescent="0.35">
      <c r="A5460" t="s">
        <v>3684</v>
      </c>
    </row>
    <row r="5461" spans="1:1" x14ac:dyDescent="0.35">
      <c r="A5461" t="s">
        <v>3685</v>
      </c>
    </row>
    <row r="5462" spans="1:1" x14ac:dyDescent="0.35">
      <c r="A5462" t="s">
        <v>3686</v>
      </c>
    </row>
    <row r="5463" spans="1:1" x14ac:dyDescent="0.35">
      <c r="A5463" t="s">
        <v>3687</v>
      </c>
    </row>
    <row r="5464" spans="1:1" x14ac:dyDescent="0.35">
      <c r="A5464" t="s">
        <v>3688</v>
      </c>
    </row>
    <row r="5465" spans="1:1" x14ac:dyDescent="0.35">
      <c r="A5465" t="s">
        <v>3689</v>
      </c>
    </row>
    <row r="5466" spans="1:1" x14ac:dyDescent="0.35">
      <c r="A5466" t="s">
        <v>3690</v>
      </c>
    </row>
    <row r="5467" spans="1:1" x14ac:dyDescent="0.35">
      <c r="A5467" t="s">
        <v>3691</v>
      </c>
    </row>
    <row r="5468" spans="1:1" x14ac:dyDescent="0.35">
      <c r="A5468" t="s">
        <v>3692</v>
      </c>
    </row>
    <row r="5469" spans="1:1" x14ac:dyDescent="0.35">
      <c r="A5469" t="s">
        <v>3693</v>
      </c>
    </row>
    <row r="5470" spans="1:1" x14ac:dyDescent="0.35">
      <c r="A5470" t="s">
        <v>3694</v>
      </c>
    </row>
    <row r="5471" spans="1:1" x14ac:dyDescent="0.35">
      <c r="A5471" t="s">
        <v>3695</v>
      </c>
    </row>
    <row r="5472" spans="1:1" x14ac:dyDescent="0.35">
      <c r="A5472" t="s">
        <v>3696</v>
      </c>
    </row>
    <row r="5473" spans="1:1" x14ac:dyDescent="0.35">
      <c r="A5473" t="s">
        <v>3697</v>
      </c>
    </row>
    <row r="5474" spans="1:1" x14ac:dyDescent="0.35">
      <c r="A5474" t="s">
        <v>3698</v>
      </c>
    </row>
    <row r="5475" spans="1:1" x14ac:dyDescent="0.35">
      <c r="A5475" t="s">
        <v>3699</v>
      </c>
    </row>
    <row r="5476" spans="1:1" x14ac:dyDescent="0.35">
      <c r="A5476" t="s">
        <v>3700</v>
      </c>
    </row>
    <row r="5477" spans="1:1" x14ac:dyDescent="0.35">
      <c r="A5477" t="s">
        <v>3701</v>
      </c>
    </row>
    <row r="5478" spans="1:1" x14ac:dyDescent="0.35">
      <c r="A5478" t="s">
        <v>3702</v>
      </c>
    </row>
    <row r="5479" spans="1:1" x14ac:dyDescent="0.35">
      <c r="A5479" t="s">
        <v>3703</v>
      </c>
    </row>
    <row r="5480" spans="1:1" x14ac:dyDescent="0.35">
      <c r="A5480" t="s">
        <v>3704</v>
      </c>
    </row>
    <row r="5481" spans="1:1" x14ac:dyDescent="0.35">
      <c r="A5481" t="s">
        <v>3705</v>
      </c>
    </row>
    <row r="5482" spans="1:1" x14ac:dyDescent="0.35">
      <c r="A5482" t="s">
        <v>3706</v>
      </c>
    </row>
    <row r="5483" spans="1:1" x14ac:dyDescent="0.35">
      <c r="A5483" t="s">
        <v>3707</v>
      </c>
    </row>
    <row r="5484" spans="1:1" x14ac:dyDescent="0.35">
      <c r="A5484" t="s">
        <v>3708</v>
      </c>
    </row>
    <row r="5485" spans="1:1" x14ac:dyDescent="0.35">
      <c r="A5485" t="s">
        <v>3709</v>
      </c>
    </row>
    <row r="5486" spans="1:1" x14ac:dyDescent="0.35">
      <c r="A5486" t="s">
        <v>3710</v>
      </c>
    </row>
    <row r="5487" spans="1:1" x14ac:dyDescent="0.35">
      <c r="A5487" t="s">
        <v>3711</v>
      </c>
    </row>
    <row r="5488" spans="1:1" x14ac:dyDescent="0.35">
      <c r="A5488" t="s">
        <v>3712</v>
      </c>
    </row>
    <row r="5489" spans="1:1" x14ac:dyDescent="0.35">
      <c r="A5489" t="s">
        <v>3713</v>
      </c>
    </row>
    <row r="5490" spans="1:1" x14ac:dyDescent="0.35">
      <c r="A5490" t="s">
        <v>3714</v>
      </c>
    </row>
    <row r="5491" spans="1:1" x14ac:dyDescent="0.35">
      <c r="A5491" t="s">
        <v>3715</v>
      </c>
    </row>
    <row r="5492" spans="1:1" x14ac:dyDescent="0.35">
      <c r="A5492" t="s">
        <v>3716</v>
      </c>
    </row>
    <row r="5493" spans="1:1" x14ac:dyDescent="0.35">
      <c r="A5493" t="s">
        <v>3717</v>
      </c>
    </row>
    <row r="5494" spans="1:1" x14ac:dyDescent="0.35">
      <c r="A5494" t="s">
        <v>3718</v>
      </c>
    </row>
    <row r="5495" spans="1:1" x14ac:dyDescent="0.35">
      <c r="A5495" t="s">
        <v>3719</v>
      </c>
    </row>
    <row r="5496" spans="1:1" x14ac:dyDescent="0.35">
      <c r="A5496" t="s">
        <v>3720</v>
      </c>
    </row>
    <row r="5497" spans="1:1" x14ac:dyDescent="0.35">
      <c r="A5497" t="s">
        <v>3721</v>
      </c>
    </row>
    <row r="5498" spans="1:1" x14ac:dyDescent="0.35">
      <c r="A5498" t="s">
        <v>3722</v>
      </c>
    </row>
    <row r="5499" spans="1:1" x14ac:dyDescent="0.35">
      <c r="A5499" t="s">
        <v>3723</v>
      </c>
    </row>
    <row r="5500" spans="1:1" x14ac:dyDescent="0.35">
      <c r="A5500" t="s">
        <v>3724</v>
      </c>
    </row>
    <row r="5501" spans="1:1" x14ac:dyDescent="0.35">
      <c r="A5501" t="s">
        <v>3725</v>
      </c>
    </row>
    <row r="5502" spans="1:1" x14ac:dyDescent="0.35">
      <c r="A5502" t="s">
        <v>3726</v>
      </c>
    </row>
    <row r="5503" spans="1:1" x14ac:dyDescent="0.35">
      <c r="A5503" t="s">
        <v>3727</v>
      </c>
    </row>
    <row r="5504" spans="1:1" x14ac:dyDescent="0.35">
      <c r="A5504" t="s">
        <v>3728</v>
      </c>
    </row>
    <row r="5505" spans="1:1" x14ac:dyDescent="0.35">
      <c r="A5505" t="s">
        <v>3729</v>
      </c>
    </row>
    <row r="5506" spans="1:1" x14ac:dyDescent="0.35">
      <c r="A5506" t="s">
        <v>3730</v>
      </c>
    </row>
    <row r="5507" spans="1:1" x14ac:dyDescent="0.35">
      <c r="A5507" t="s">
        <v>3731</v>
      </c>
    </row>
    <row r="5508" spans="1:1" x14ac:dyDescent="0.35">
      <c r="A5508" t="s">
        <v>3732</v>
      </c>
    </row>
    <row r="5509" spans="1:1" x14ac:dyDescent="0.35">
      <c r="A5509" t="s">
        <v>3733</v>
      </c>
    </row>
    <row r="5510" spans="1:1" x14ac:dyDescent="0.35">
      <c r="A5510" t="s">
        <v>3734</v>
      </c>
    </row>
    <row r="5511" spans="1:1" x14ac:dyDescent="0.35">
      <c r="A5511" t="s">
        <v>3735</v>
      </c>
    </row>
    <row r="5512" spans="1:1" x14ac:dyDescent="0.35">
      <c r="A5512" t="s">
        <v>3736</v>
      </c>
    </row>
    <row r="5513" spans="1:1" x14ac:dyDescent="0.35">
      <c r="A5513" t="s">
        <v>3737</v>
      </c>
    </row>
    <row r="5514" spans="1:1" x14ac:dyDescent="0.35">
      <c r="A5514" t="s">
        <v>3738</v>
      </c>
    </row>
    <row r="5515" spans="1:1" x14ac:dyDescent="0.35">
      <c r="A5515" t="s">
        <v>3739</v>
      </c>
    </row>
    <row r="5516" spans="1:1" x14ac:dyDescent="0.35">
      <c r="A5516" t="s">
        <v>3740</v>
      </c>
    </row>
    <row r="5517" spans="1:1" x14ac:dyDescent="0.35">
      <c r="A5517" t="s">
        <v>3741</v>
      </c>
    </row>
    <row r="5518" spans="1:1" x14ac:dyDescent="0.35">
      <c r="A5518" t="s">
        <v>3742</v>
      </c>
    </row>
    <row r="5519" spans="1:1" x14ac:dyDescent="0.35">
      <c r="A5519" t="s">
        <v>3743</v>
      </c>
    </row>
    <row r="5520" spans="1:1" x14ac:dyDescent="0.35">
      <c r="A5520" t="s">
        <v>3744</v>
      </c>
    </row>
    <row r="5521" spans="1:1" x14ac:dyDescent="0.35">
      <c r="A5521" t="s">
        <v>3745</v>
      </c>
    </row>
    <row r="5522" spans="1:1" x14ac:dyDescent="0.35">
      <c r="A5522" t="s">
        <v>3746</v>
      </c>
    </row>
    <row r="5523" spans="1:1" x14ac:dyDescent="0.35">
      <c r="A5523" t="s">
        <v>3747</v>
      </c>
    </row>
    <row r="5524" spans="1:1" x14ac:dyDescent="0.35">
      <c r="A5524" t="s">
        <v>3748</v>
      </c>
    </row>
    <row r="5525" spans="1:1" x14ac:dyDescent="0.35">
      <c r="A5525" t="s">
        <v>3749</v>
      </c>
    </row>
    <row r="5526" spans="1:1" x14ac:dyDescent="0.35">
      <c r="A5526" t="s">
        <v>3750</v>
      </c>
    </row>
    <row r="5527" spans="1:1" x14ac:dyDescent="0.35">
      <c r="A5527" t="s">
        <v>3751</v>
      </c>
    </row>
    <row r="5528" spans="1:1" x14ac:dyDescent="0.35">
      <c r="A5528" t="s">
        <v>3752</v>
      </c>
    </row>
    <row r="5529" spans="1:1" x14ac:dyDescent="0.35">
      <c r="A5529" t="s">
        <v>3753</v>
      </c>
    </row>
    <row r="5530" spans="1:1" x14ac:dyDescent="0.35">
      <c r="A5530" t="s">
        <v>3754</v>
      </c>
    </row>
    <row r="5531" spans="1:1" x14ac:dyDescent="0.35">
      <c r="A5531" t="s">
        <v>3755</v>
      </c>
    </row>
    <row r="5532" spans="1:1" x14ac:dyDescent="0.35">
      <c r="A5532" t="s">
        <v>3756</v>
      </c>
    </row>
    <row r="5533" spans="1:1" x14ac:dyDescent="0.35">
      <c r="A5533" t="s">
        <v>3757</v>
      </c>
    </row>
    <row r="5534" spans="1:1" x14ac:dyDescent="0.35">
      <c r="A5534" t="s">
        <v>3758</v>
      </c>
    </row>
    <row r="5535" spans="1:1" x14ac:dyDescent="0.35">
      <c r="A5535" t="s">
        <v>3759</v>
      </c>
    </row>
    <row r="5536" spans="1:1" x14ac:dyDescent="0.35">
      <c r="A5536" t="s">
        <v>3760</v>
      </c>
    </row>
    <row r="5537" spans="1:1" x14ac:dyDescent="0.35">
      <c r="A5537" t="s">
        <v>3761</v>
      </c>
    </row>
    <row r="5538" spans="1:1" x14ac:dyDescent="0.35">
      <c r="A5538" t="s">
        <v>3762</v>
      </c>
    </row>
    <row r="5539" spans="1:1" x14ac:dyDescent="0.35">
      <c r="A5539" t="s">
        <v>3763</v>
      </c>
    </row>
    <row r="5540" spans="1:1" x14ac:dyDescent="0.35">
      <c r="A5540" t="s">
        <v>3764</v>
      </c>
    </row>
    <row r="5541" spans="1:1" x14ac:dyDescent="0.35">
      <c r="A5541" t="s">
        <v>3765</v>
      </c>
    </row>
    <row r="5542" spans="1:1" x14ac:dyDescent="0.35">
      <c r="A5542" t="s">
        <v>3766</v>
      </c>
    </row>
    <row r="5543" spans="1:1" x14ac:dyDescent="0.35">
      <c r="A5543" t="s">
        <v>3767</v>
      </c>
    </row>
    <row r="5544" spans="1:1" x14ac:dyDescent="0.35">
      <c r="A5544" t="s">
        <v>3768</v>
      </c>
    </row>
    <row r="5545" spans="1:1" x14ac:dyDescent="0.35">
      <c r="A5545" t="s">
        <v>3769</v>
      </c>
    </row>
    <row r="5546" spans="1:1" x14ac:dyDescent="0.35">
      <c r="A5546" t="s">
        <v>3770</v>
      </c>
    </row>
    <row r="5547" spans="1:1" x14ac:dyDescent="0.35">
      <c r="A5547" t="s">
        <v>3771</v>
      </c>
    </row>
    <row r="5548" spans="1:1" x14ac:dyDescent="0.35">
      <c r="A5548" t="s">
        <v>3772</v>
      </c>
    </row>
    <row r="5549" spans="1:1" x14ac:dyDescent="0.35">
      <c r="A5549" t="s">
        <v>3773</v>
      </c>
    </row>
    <row r="5550" spans="1:1" x14ac:dyDescent="0.35">
      <c r="A5550" t="s">
        <v>3774</v>
      </c>
    </row>
    <row r="5551" spans="1:1" x14ac:dyDescent="0.35">
      <c r="A5551" t="s">
        <v>3775</v>
      </c>
    </row>
    <row r="5552" spans="1:1" x14ac:dyDescent="0.35">
      <c r="A5552" t="s">
        <v>3776</v>
      </c>
    </row>
    <row r="5553" spans="1:1" x14ac:dyDescent="0.35">
      <c r="A5553" t="s">
        <v>3777</v>
      </c>
    </row>
    <row r="5554" spans="1:1" x14ac:dyDescent="0.35">
      <c r="A5554" t="s">
        <v>3778</v>
      </c>
    </row>
    <row r="5555" spans="1:1" x14ac:dyDescent="0.35">
      <c r="A5555" t="s">
        <v>3779</v>
      </c>
    </row>
    <row r="5556" spans="1:1" x14ac:dyDescent="0.35">
      <c r="A5556" t="s">
        <v>3780</v>
      </c>
    </row>
    <row r="5557" spans="1:1" x14ac:dyDescent="0.35">
      <c r="A5557" t="s">
        <v>3781</v>
      </c>
    </row>
    <row r="5558" spans="1:1" x14ac:dyDescent="0.35">
      <c r="A5558" t="s">
        <v>3782</v>
      </c>
    </row>
    <row r="5559" spans="1:1" x14ac:dyDescent="0.35">
      <c r="A5559" t="s">
        <v>3783</v>
      </c>
    </row>
    <row r="5560" spans="1:1" x14ac:dyDescent="0.35">
      <c r="A5560" t="s">
        <v>3784</v>
      </c>
    </row>
    <row r="5561" spans="1:1" x14ac:dyDescent="0.35">
      <c r="A5561" t="s">
        <v>3785</v>
      </c>
    </row>
    <row r="5562" spans="1:1" x14ac:dyDescent="0.35">
      <c r="A5562" t="s">
        <v>3786</v>
      </c>
    </row>
    <row r="5563" spans="1:1" x14ac:dyDescent="0.35">
      <c r="A5563" t="s">
        <v>3787</v>
      </c>
    </row>
    <row r="5564" spans="1:1" x14ac:dyDescent="0.35">
      <c r="A5564" t="s">
        <v>3788</v>
      </c>
    </row>
    <row r="5565" spans="1:1" x14ac:dyDescent="0.35">
      <c r="A5565" t="s">
        <v>3789</v>
      </c>
    </row>
    <row r="5566" spans="1:1" x14ac:dyDescent="0.35">
      <c r="A5566" t="s">
        <v>3790</v>
      </c>
    </row>
    <row r="5567" spans="1:1" x14ac:dyDescent="0.35">
      <c r="A5567" t="s">
        <v>3791</v>
      </c>
    </row>
    <row r="5568" spans="1:1" x14ac:dyDescent="0.35">
      <c r="A5568" t="s">
        <v>3792</v>
      </c>
    </row>
    <row r="5569" spans="1:1" x14ac:dyDescent="0.35">
      <c r="A5569" t="s">
        <v>3793</v>
      </c>
    </row>
    <row r="5570" spans="1:1" x14ac:dyDescent="0.35">
      <c r="A5570" t="s">
        <v>3794</v>
      </c>
    </row>
    <row r="5571" spans="1:1" x14ac:dyDescent="0.35">
      <c r="A5571" t="s">
        <v>3795</v>
      </c>
    </row>
    <row r="5572" spans="1:1" x14ac:dyDescent="0.35">
      <c r="A5572" t="s">
        <v>3796</v>
      </c>
    </row>
    <row r="5573" spans="1:1" x14ac:dyDescent="0.35">
      <c r="A5573" t="s">
        <v>3797</v>
      </c>
    </row>
    <row r="5574" spans="1:1" x14ac:dyDescent="0.35">
      <c r="A5574" t="s">
        <v>3798</v>
      </c>
    </row>
    <row r="5575" spans="1:1" x14ac:dyDescent="0.35">
      <c r="A5575" t="s">
        <v>3799</v>
      </c>
    </row>
    <row r="5576" spans="1:1" x14ac:dyDescent="0.35">
      <c r="A5576" t="s">
        <v>3800</v>
      </c>
    </row>
    <row r="5577" spans="1:1" x14ac:dyDescent="0.35">
      <c r="A5577" t="s">
        <v>3801</v>
      </c>
    </row>
    <row r="5578" spans="1:1" x14ac:dyDescent="0.35">
      <c r="A5578" t="s">
        <v>3802</v>
      </c>
    </row>
    <row r="5579" spans="1:1" x14ac:dyDescent="0.35">
      <c r="A5579" t="s">
        <v>3803</v>
      </c>
    </row>
    <row r="5580" spans="1:1" x14ac:dyDescent="0.35">
      <c r="A5580" t="s">
        <v>3804</v>
      </c>
    </row>
    <row r="5581" spans="1:1" x14ac:dyDescent="0.35">
      <c r="A5581" t="s">
        <v>3805</v>
      </c>
    </row>
    <row r="5582" spans="1:1" x14ac:dyDescent="0.35">
      <c r="A5582" t="s">
        <v>3806</v>
      </c>
    </row>
    <row r="5583" spans="1:1" x14ac:dyDescent="0.35">
      <c r="A5583" t="s">
        <v>3807</v>
      </c>
    </row>
    <row r="5584" spans="1:1" x14ac:dyDescent="0.35">
      <c r="A5584" t="s">
        <v>3808</v>
      </c>
    </row>
    <row r="5585" spans="1:1" x14ac:dyDescent="0.35">
      <c r="A5585" t="s">
        <v>3809</v>
      </c>
    </row>
    <row r="5586" spans="1:1" x14ac:dyDescent="0.35">
      <c r="A5586" t="s">
        <v>3810</v>
      </c>
    </row>
    <row r="5587" spans="1:1" x14ac:dyDescent="0.35">
      <c r="A5587" t="s">
        <v>3811</v>
      </c>
    </row>
    <row r="5588" spans="1:1" x14ac:dyDescent="0.35">
      <c r="A5588" t="s">
        <v>3812</v>
      </c>
    </row>
    <row r="5589" spans="1:1" x14ac:dyDescent="0.35">
      <c r="A5589" t="s">
        <v>3813</v>
      </c>
    </row>
    <row r="5590" spans="1:1" x14ac:dyDescent="0.35">
      <c r="A5590" t="s">
        <v>3814</v>
      </c>
    </row>
    <row r="5591" spans="1:1" x14ac:dyDescent="0.35">
      <c r="A5591" t="s">
        <v>3815</v>
      </c>
    </row>
    <row r="5592" spans="1:1" x14ac:dyDescent="0.35">
      <c r="A5592" t="s">
        <v>3816</v>
      </c>
    </row>
    <row r="5593" spans="1:1" x14ac:dyDescent="0.35">
      <c r="A5593" t="s">
        <v>3817</v>
      </c>
    </row>
    <row r="5594" spans="1:1" x14ac:dyDescent="0.35">
      <c r="A5594" t="s">
        <v>3818</v>
      </c>
    </row>
    <row r="5595" spans="1:1" x14ac:dyDescent="0.35">
      <c r="A5595" t="s">
        <v>3819</v>
      </c>
    </row>
    <row r="5596" spans="1:1" x14ac:dyDescent="0.35">
      <c r="A5596" t="s">
        <v>3820</v>
      </c>
    </row>
    <row r="5597" spans="1:1" x14ac:dyDescent="0.35">
      <c r="A5597" t="s">
        <v>3821</v>
      </c>
    </row>
    <row r="5598" spans="1:1" x14ac:dyDescent="0.35">
      <c r="A5598" t="s">
        <v>3822</v>
      </c>
    </row>
    <row r="5599" spans="1:1" x14ac:dyDescent="0.35">
      <c r="A5599" t="s">
        <v>3823</v>
      </c>
    </row>
    <row r="5600" spans="1:1" x14ac:dyDescent="0.35">
      <c r="A5600" t="s">
        <v>3824</v>
      </c>
    </row>
    <row r="5601" spans="1:1" x14ac:dyDescent="0.35">
      <c r="A5601" t="s">
        <v>3825</v>
      </c>
    </row>
    <row r="5602" spans="1:1" x14ac:dyDescent="0.35">
      <c r="A5602" t="s">
        <v>3826</v>
      </c>
    </row>
    <row r="5603" spans="1:1" x14ac:dyDescent="0.35">
      <c r="A5603" t="s">
        <v>3827</v>
      </c>
    </row>
    <row r="5604" spans="1:1" x14ac:dyDescent="0.35">
      <c r="A5604" t="s">
        <v>3828</v>
      </c>
    </row>
    <row r="5605" spans="1:1" x14ac:dyDescent="0.35">
      <c r="A5605" t="s">
        <v>3829</v>
      </c>
    </row>
    <row r="5606" spans="1:1" x14ac:dyDescent="0.35">
      <c r="A5606" t="s">
        <v>3830</v>
      </c>
    </row>
    <row r="5607" spans="1:1" x14ac:dyDescent="0.35">
      <c r="A5607" t="s">
        <v>3831</v>
      </c>
    </row>
    <row r="5608" spans="1:1" x14ac:dyDescent="0.35">
      <c r="A5608" t="s">
        <v>3832</v>
      </c>
    </row>
    <row r="5609" spans="1:1" x14ac:dyDescent="0.35">
      <c r="A5609" t="s">
        <v>3833</v>
      </c>
    </row>
    <row r="5610" spans="1:1" x14ac:dyDescent="0.35">
      <c r="A5610" t="s">
        <v>3834</v>
      </c>
    </row>
    <row r="5611" spans="1:1" x14ac:dyDescent="0.35">
      <c r="A5611" t="s">
        <v>3835</v>
      </c>
    </row>
    <row r="5612" spans="1:1" x14ac:dyDescent="0.35">
      <c r="A5612" t="s">
        <v>3836</v>
      </c>
    </row>
    <row r="5613" spans="1:1" x14ac:dyDescent="0.35">
      <c r="A5613" t="s">
        <v>3837</v>
      </c>
    </row>
    <row r="5614" spans="1:1" x14ac:dyDescent="0.35">
      <c r="A5614" t="s">
        <v>3838</v>
      </c>
    </row>
    <row r="5615" spans="1:1" x14ac:dyDescent="0.35">
      <c r="A5615" t="s">
        <v>3839</v>
      </c>
    </row>
    <row r="5616" spans="1:1" x14ac:dyDescent="0.35">
      <c r="A5616" t="s">
        <v>3840</v>
      </c>
    </row>
    <row r="5617" spans="1:1" x14ac:dyDescent="0.35">
      <c r="A5617" t="s">
        <v>3841</v>
      </c>
    </row>
    <row r="5618" spans="1:1" x14ac:dyDescent="0.35">
      <c r="A5618" t="s">
        <v>3842</v>
      </c>
    </row>
    <row r="5619" spans="1:1" x14ac:dyDescent="0.35">
      <c r="A5619" t="s">
        <v>3843</v>
      </c>
    </row>
    <row r="5620" spans="1:1" x14ac:dyDescent="0.35">
      <c r="A5620" t="s">
        <v>3844</v>
      </c>
    </row>
    <row r="5621" spans="1:1" x14ac:dyDescent="0.35">
      <c r="A5621" t="s">
        <v>3845</v>
      </c>
    </row>
    <row r="5622" spans="1:1" x14ac:dyDescent="0.35">
      <c r="A5622" t="s">
        <v>3846</v>
      </c>
    </row>
    <row r="5623" spans="1:1" x14ac:dyDescent="0.35">
      <c r="A5623" t="s">
        <v>3847</v>
      </c>
    </row>
    <row r="5624" spans="1:1" x14ac:dyDescent="0.35">
      <c r="A5624" t="s">
        <v>3848</v>
      </c>
    </row>
    <row r="5625" spans="1:1" x14ac:dyDescent="0.35">
      <c r="A5625" t="s">
        <v>3849</v>
      </c>
    </row>
    <row r="5626" spans="1:1" x14ac:dyDescent="0.35">
      <c r="A5626" t="s">
        <v>3850</v>
      </c>
    </row>
    <row r="5627" spans="1:1" x14ac:dyDescent="0.35">
      <c r="A5627" t="s">
        <v>3851</v>
      </c>
    </row>
    <row r="5628" spans="1:1" x14ac:dyDescent="0.35">
      <c r="A5628" t="s">
        <v>3852</v>
      </c>
    </row>
    <row r="5629" spans="1:1" x14ac:dyDescent="0.35">
      <c r="A5629" t="s">
        <v>3853</v>
      </c>
    </row>
    <row r="5630" spans="1:1" x14ac:dyDescent="0.35">
      <c r="A5630" t="s">
        <v>3854</v>
      </c>
    </row>
    <row r="5631" spans="1:1" x14ac:dyDescent="0.35">
      <c r="A5631" t="s">
        <v>3855</v>
      </c>
    </row>
    <row r="5632" spans="1:1" x14ac:dyDescent="0.35">
      <c r="A5632" t="s">
        <v>3856</v>
      </c>
    </row>
    <row r="5633" spans="1:1" x14ac:dyDescent="0.35">
      <c r="A5633" t="s">
        <v>3857</v>
      </c>
    </row>
    <row r="5634" spans="1:1" x14ac:dyDescent="0.35">
      <c r="A5634" t="s">
        <v>3858</v>
      </c>
    </row>
    <row r="5635" spans="1:1" x14ac:dyDescent="0.35">
      <c r="A5635" t="s">
        <v>3859</v>
      </c>
    </row>
    <row r="5636" spans="1:1" x14ac:dyDescent="0.35">
      <c r="A5636" t="s">
        <v>3860</v>
      </c>
    </row>
    <row r="5637" spans="1:1" x14ac:dyDescent="0.35">
      <c r="A5637" t="s">
        <v>3861</v>
      </c>
    </row>
    <row r="5638" spans="1:1" x14ac:dyDescent="0.35">
      <c r="A5638" t="s">
        <v>3862</v>
      </c>
    </row>
    <row r="5639" spans="1:1" x14ac:dyDescent="0.35">
      <c r="A5639" t="s">
        <v>3863</v>
      </c>
    </row>
    <row r="5640" spans="1:1" x14ac:dyDescent="0.35">
      <c r="A5640" t="s">
        <v>3864</v>
      </c>
    </row>
    <row r="5641" spans="1:1" x14ac:dyDescent="0.35">
      <c r="A5641" t="s">
        <v>3865</v>
      </c>
    </row>
    <row r="5642" spans="1:1" x14ac:dyDescent="0.35">
      <c r="A5642" t="s">
        <v>3866</v>
      </c>
    </row>
    <row r="5643" spans="1:1" x14ac:dyDescent="0.35">
      <c r="A5643" t="s">
        <v>3867</v>
      </c>
    </row>
    <row r="5644" spans="1:1" x14ac:dyDescent="0.35">
      <c r="A5644" t="s">
        <v>3868</v>
      </c>
    </row>
    <row r="5645" spans="1:1" x14ac:dyDescent="0.35">
      <c r="A5645" t="s">
        <v>3869</v>
      </c>
    </row>
    <row r="5646" spans="1:1" x14ac:dyDescent="0.35">
      <c r="A5646" t="s">
        <v>3870</v>
      </c>
    </row>
    <row r="5647" spans="1:1" x14ac:dyDescent="0.35">
      <c r="A5647" t="s">
        <v>3871</v>
      </c>
    </row>
    <row r="5648" spans="1:1" x14ac:dyDescent="0.35">
      <c r="A5648" t="s">
        <v>3872</v>
      </c>
    </row>
    <row r="5649" spans="1:1" x14ac:dyDescent="0.35">
      <c r="A5649" t="s">
        <v>3873</v>
      </c>
    </row>
    <row r="5650" spans="1:1" x14ac:dyDescent="0.35">
      <c r="A5650" t="s">
        <v>3874</v>
      </c>
    </row>
    <row r="5651" spans="1:1" x14ac:dyDescent="0.35">
      <c r="A5651" t="s">
        <v>3875</v>
      </c>
    </row>
    <row r="5652" spans="1:1" x14ac:dyDescent="0.35">
      <c r="A5652" t="s">
        <v>3876</v>
      </c>
    </row>
    <row r="5653" spans="1:1" x14ac:dyDescent="0.35">
      <c r="A5653" t="s">
        <v>3877</v>
      </c>
    </row>
    <row r="5654" spans="1:1" x14ac:dyDescent="0.35">
      <c r="A5654" t="s">
        <v>3878</v>
      </c>
    </row>
    <row r="5655" spans="1:1" x14ac:dyDescent="0.35">
      <c r="A5655" t="s">
        <v>3879</v>
      </c>
    </row>
    <row r="5656" spans="1:1" x14ac:dyDescent="0.35">
      <c r="A5656" t="s">
        <v>3880</v>
      </c>
    </row>
    <row r="5657" spans="1:1" x14ac:dyDescent="0.35">
      <c r="A5657" t="s">
        <v>3881</v>
      </c>
    </row>
    <row r="5658" spans="1:1" x14ac:dyDescent="0.35">
      <c r="A5658" t="s">
        <v>3882</v>
      </c>
    </row>
    <row r="5659" spans="1:1" x14ac:dyDescent="0.35">
      <c r="A5659" t="s">
        <v>3883</v>
      </c>
    </row>
    <row r="5660" spans="1:1" x14ac:dyDescent="0.35">
      <c r="A5660" t="s">
        <v>3884</v>
      </c>
    </row>
    <row r="5661" spans="1:1" x14ac:dyDescent="0.35">
      <c r="A5661" t="s">
        <v>3885</v>
      </c>
    </row>
    <row r="5662" spans="1:1" x14ac:dyDescent="0.35">
      <c r="A5662" t="s">
        <v>3886</v>
      </c>
    </row>
    <row r="5663" spans="1:1" x14ac:dyDescent="0.35">
      <c r="A5663" t="s">
        <v>3887</v>
      </c>
    </row>
    <row r="5664" spans="1:1" x14ac:dyDescent="0.35">
      <c r="A5664" t="s">
        <v>3888</v>
      </c>
    </row>
    <row r="5665" spans="1:1" x14ac:dyDescent="0.35">
      <c r="A5665" t="s">
        <v>3889</v>
      </c>
    </row>
    <row r="5666" spans="1:1" x14ac:dyDescent="0.35">
      <c r="A5666" t="s">
        <v>3890</v>
      </c>
    </row>
    <row r="5667" spans="1:1" x14ac:dyDescent="0.35">
      <c r="A5667" t="s">
        <v>3891</v>
      </c>
    </row>
    <row r="5668" spans="1:1" x14ac:dyDescent="0.35">
      <c r="A5668" t="s">
        <v>3892</v>
      </c>
    </row>
    <row r="5669" spans="1:1" x14ac:dyDescent="0.35">
      <c r="A5669" t="s">
        <v>3893</v>
      </c>
    </row>
    <row r="5670" spans="1:1" x14ac:dyDescent="0.35">
      <c r="A5670" t="s">
        <v>3894</v>
      </c>
    </row>
    <row r="5671" spans="1:1" x14ac:dyDescent="0.35">
      <c r="A5671" t="s">
        <v>3895</v>
      </c>
    </row>
    <row r="5672" spans="1:1" x14ac:dyDescent="0.35">
      <c r="A5672" t="s">
        <v>3896</v>
      </c>
    </row>
    <row r="5673" spans="1:1" x14ac:dyDescent="0.35">
      <c r="A5673" t="s">
        <v>3897</v>
      </c>
    </row>
    <row r="5674" spans="1:1" x14ac:dyDescent="0.35">
      <c r="A5674" t="s">
        <v>3898</v>
      </c>
    </row>
    <row r="5675" spans="1:1" x14ac:dyDescent="0.35">
      <c r="A5675" t="s">
        <v>3899</v>
      </c>
    </row>
    <row r="5676" spans="1:1" x14ac:dyDescent="0.35">
      <c r="A5676" t="s">
        <v>3900</v>
      </c>
    </row>
    <row r="5677" spans="1:1" x14ac:dyDescent="0.35">
      <c r="A5677" t="s">
        <v>3901</v>
      </c>
    </row>
    <row r="5678" spans="1:1" x14ac:dyDescent="0.35">
      <c r="A5678" t="s">
        <v>3902</v>
      </c>
    </row>
    <row r="5679" spans="1:1" x14ac:dyDescent="0.35">
      <c r="A5679" t="s">
        <v>3903</v>
      </c>
    </row>
    <row r="5680" spans="1:1" x14ac:dyDescent="0.35">
      <c r="A5680" t="s">
        <v>3904</v>
      </c>
    </row>
    <row r="5681" spans="1:1" x14ac:dyDescent="0.35">
      <c r="A5681" t="s">
        <v>3905</v>
      </c>
    </row>
    <row r="5682" spans="1:1" x14ac:dyDescent="0.35">
      <c r="A5682" t="s">
        <v>3906</v>
      </c>
    </row>
    <row r="5683" spans="1:1" x14ac:dyDescent="0.35">
      <c r="A5683" t="s">
        <v>3907</v>
      </c>
    </row>
    <row r="5684" spans="1:1" x14ac:dyDescent="0.35">
      <c r="A5684" t="s">
        <v>3908</v>
      </c>
    </row>
    <row r="5685" spans="1:1" x14ac:dyDescent="0.35">
      <c r="A5685" t="s">
        <v>3909</v>
      </c>
    </row>
    <row r="5686" spans="1:1" x14ac:dyDescent="0.35">
      <c r="A5686" t="s">
        <v>3910</v>
      </c>
    </row>
    <row r="5687" spans="1:1" x14ac:dyDescent="0.35">
      <c r="A5687" t="s">
        <v>3911</v>
      </c>
    </row>
    <row r="5688" spans="1:1" x14ac:dyDescent="0.35">
      <c r="A5688" t="s">
        <v>3912</v>
      </c>
    </row>
    <row r="5689" spans="1:1" x14ac:dyDescent="0.35">
      <c r="A5689" t="s">
        <v>3913</v>
      </c>
    </row>
    <row r="5690" spans="1:1" x14ac:dyDescent="0.35">
      <c r="A5690" t="s">
        <v>3914</v>
      </c>
    </row>
    <row r="5691" spans="1:1" x14ac:dyDescent="0.35">
      <c r="A5691" t="s">
        <v>3915</v>
      </c>
    </row>
    <row r="5692" spans="1:1" x14ac:dyDescent="0.35">
      <c r="A5692" t="s">
        <v>3916</v>
      </c>
    </row>
    <row r="5693" spans="1:1" x14ac:dyDescent="0.35">
      <c r="A5693" t="s">
        <v>3917</v>
      </c>
    </row>
    <row r="5694" spans="1:1" x14ac:dyDescent="0.35">
      <c r="A5694" t="s">
        <v>3918</v>
      </c>
    </row>
    <row r="5695" spans="1:1" x14ac:dyDescent="0.35">
      <c r="A5695" t="s">
        <v>3919</v>
      </c>
    </row>
    <row r="5696" spans="1:1" x14ac:dyDescent="0.35">
      <c r="A5696" t="s">
        <v>3920</v>
      </c>
    </row>
    <row r="5697" spans="1:1" x14ac:dyDescent="0.35">
      <c r="A5697" t="s">
        <v>3921</v>
      </c>
    </row>
    <row r="5698" spans="1:1" x14ac:dyDescent="0.35">
      <c r="A5698" t="s">
        <v>3922</v>
      </c>
    </row>
    <row r="5699" spans="1:1" x14ac:dyDescent="0.35">
      <c r="A5699" t="s">
        <v>3923</v>
      </c>
    </row>
    <row r="5700" spans="1:1" x14ac:dyDescent="0.35">
      <c r="A5700" t="s">
        <v>3924</v>
      </c>
    </row>
    <row r="5701" spans="1:1" x14ac:dyDescent="0.35">
      <c r="A5701" t="s">
        <v>3925</v>
      </c>
    </row>
    <row r="5702" spans="1:1" x14ac:dyDescent="0.35">
      <c r="A5702" t="s">
        <v>3926</v>
      </c>
    </row>
    <row r="5703" spans="1:1" x14ac:dyDescent="0.35">
      <c r="A5703" t="s">
        <v>3927</v>
      </c>
    </row>
    <row r="5704" spans="1:1" x14ac:dyDescent="0.35">
      <c r="A5704" t="s">
        <v>3928</v>
      </c>
    </row>
    <row r="5705" spans="1:1" x14ac:dyDescent="0.35">
      <c r="A5705" t="s">
        <v>3929</v>
      </c>
    </row>
    <row r="5706" spans="1:1" x14ac:dyDescent="0.35">
      <c r="A5706" t="s">
        <v>3930</v>
      </c>
    </row>
    <row r="5707" spans="1:1" x14ac:dyDescent="0.35">
      <c r="A5707" t="s">
        <v>3931</v>
      </c>
    </row>
    <row r="5708" spans="1:1" x14ac:dyDescent="0.35">
      <c r="A5708" t="s">
        <v>3932</v>
      </c>
    </row>
    <row r="5709" spans="1:1" x14ac:dyDescent="0.35">
      <c r="A5709" t="s">
        <v>3933</v>
      </c>
    </row>
    <row r="5710" spans="1:1" x14ac:dyDescent="0.35">
      <c r="A5710" t="s">
        <v>3934</v>
      </c>
    </row>
    <row r="5711" spans="1:1" x14ac:dyDescent="0.35">
      <c r="A5711" t="s">
        <v>3935</v>
      </c>
    </row>
    <row r="5712" spans="1:1" x14ac:dyDescent="0.35">
      <c r="A5712" t="s">
        <v>3936</v>
      </c>
    </row>
    <row r="5713" spans="1:1" x14ac:dyDescent="0.35">
      <c r="A5713" t="s">
        <v>3937</v>
      </c>
    </row>
    <row r="5714" spans="1:1" x14ac:dyDescent="0.35">
      <c r="A5714" t="s">
        <v>3938</v>
      </c>
    </row>
    <row r="5715" spans="1:1" x14ac:dyDescent="0.35">
      <c r="A5715" t="s">
        <v>3939</v>
      </c>
    </row>
    <row r="5716" spans="1:1" x14ac:dyDescent="0.35">
      <c r="A5716" t="s">
        <v>3940</v>
      </c>
    </row>
    <row r="5717" spans="1:1" x14ac:dyDescent="0.35">
      <c r="A5717" t="s">
        <v>3941</v>
      </c>
    </row>
    <row r="5718" spans="1:1" x14ac:dyDescent="0.35">
      <c r="A5718" t="s">
        <v>3942</v>
      </c>
    </row>
    <row r="5719" spans="1:1" x14ac:dyDescent="0.35">
      <c r="A5719" t="s">
        <v>3943</v>
      </c>
    </row>
    <row r="5720" spans="1:1" x14ac:dyDescent="0.35">
      <c r="A5720" t="s">
        <v>3944</v>
      </c>
    </row>
    <row r="5721" spans="1:1" x14ac:dyDescent="0.35">
      <c r="A5721" t="s">
        <v>3945</v>
      </c>
    </row>
    <row r="5722" spans="1:1" x14ac:dyDescent="0.35">
      <c r="A5722" t="s">
        <v>3946</v>
      </c>
    </row>
    <row r="5723" spans="1:1" x14ac:dyDescent="0.35">
      <c r="A5723" t="s">
        <v>3947</v>
      </c>
    </row>
    <row r="5724" spans="1:1" x14ac:dyDescent="0.35">
      <c r="A5724" t="s">
        <v>3948</v>
      </c>
    </row>
    <row r="5725" spans="1:1" x14ac:dyDescent="0.35">
      <c r="A5725" t="s">
        <v>3949</v>
      </c>
    </row>
    <row r="5726" spans="1:1" x14ac:dyDescent="0.35">
      <c r="A5726" t="s">
        <v>3950</v>
      </c>
    </row>
    <row r="5727" spans="1:1" x14ac:dyDescent="0.35">
      <c r="A5727" t="s">
        <v>3951</v>
      </c>
    </row>
    <row r="5728" spans="1:1" x14ac:dyDescent="0.35">
      <c r="A5728" t="s">
        <v>3952</v>
      </c>
    </row>
    <row r="5729" spans="1:1" x14ac:dyDescent="0.35">
      <c r="A5729" t="s">
        <v>3953</v>
      </c>
    </row>
    <row r="5730" spans="1:1" x14ac:dyDescent="0.35">
      <c r="A5730" t="s">
        <v>3954</v>
      </c>
    </row>
    <row r="5731" spans="1:1" x14ac:dyDescent="0.35">
      <c r="A5731" t="s">
        <v>3955</v>
      </c>
    </row>
    <row r="5732" spans="1:1" x14ac:dyDescent="0.35">
      <c r="A5732" t="s">
        <v>3956</v>
      </c>
    </row>
    <row r="5733" spans="1:1" x14ac:dyDescent="0.35">
      <c r="A5733" t="s">
        <v>3957</v>
      </c>
    </row>
    <row r="5734" spans="1:1" x14ac:dyDescent="0.35">
      <c r="A5734" t="s">
        <v>3958</v>
      </c>
    </row>
    <row r="5735" spans="1:1" x14ac:dyDescent="0.35">
      <c r="A5735" t="s">
        <v>3959</v>
      </c>
    </row>
    <row r="5736" spans="1:1" x14ac:dyDescent="0.35">
      <c r="A5736" t="s">
        <v>3960</v>
      </c>
    </row>
    <row r="5737" spans="1:1" x14ac:dyDescent="0.35">
      <c r="A5737" t="s">
        <v>3961</v>
      </c>
    </row>
    <row r="5738" spans="1:1" x14ac:dyDescent="0.35">
      <c r="A5738" t="s">
        <v>3962</v>
      </c>
    </row>
    <row r="5739" spans="1:1" x14ac:dyDescent="0.35">
      <c r="A5739" t="s">
        <v>3963</v>
      </c>
    </row>
    <row r="5740" spans="1:1" x14ac:dyDescent="0.35">
      <c r="A5740" t="s">
        <v>3964</v>
      </c>
    </row>
    <row r="5741" spans="1:1" x14ac:dyDescent="0.35">
      <c r="A5741" t="s">
        <v>3965</v>
      </c>
    </row>
    <row r="5742" spans="1:1" x14ac:dyDescent="0.35">
      <c r="A5742" t="s">
        <v>3966</v>
      </c>
    </row>
    <row r="5743" spans="1:1" x14ac:dyDescent="0.35">
      <c r="A5743" t="s">
        <v>3967</v>
      </c>
    </row>
    <row r="5744" spans="1:1" x14ac:dyDescent="0.35">
      <c r="A5744" t="s">
        <v>3968</v>
      </c>
    </row>
    <row r="5745" spans="1:1" x14ac:dyDescent="0.35">
      <c r="A5745" t="s">
        <v>3969</v>
      </c>
    </row>
    <row r="5746" spans="1:1" x14ac:dyDescent="0.35">
      <c r="A5746" t="s">
        <v>3970</v>
      </c>
    </row>
    <row r="5747" spans="1:1" x14ac:dyDescent="0.35">
      <c r="A5747" t="s">
        <v>3971</v>
      </c>
    </row>
    <row r="5748" spans="1:1" x14ac:dyDescent="0.35">
      <c r="A5748" t="s">
        <v>3972</v>
      </c>
    </row>
    <row r="5749" spans="1:1" x14ac:dyDescent="0.35">
      <c r="A5749" t="s">
        <v>3973</v>
      </c>
    </row>
    <row r="5750" spans="1:1" x14ac:dyDescent="0.35">
      <c r="A5750" t="s">
        <v>3974</v>
      </c>
    </row>
    <row r="5751" spans="1:1" x14ac:dyDescent="0.35">
      <c r="A5751" t="s">
        <v>3975</v>
      </c>
    </row>
    <row r="5752" spans="1:1" x14ac:dyDescent="0.35">
      <c r="A5752" t="s">
        <v>3976</v>
      </c>
    </row>
    <row r="5753" spans="1:1" x14ac:dyDescent="0.35">
      <c r="A5753" t="s">
        <v>3977</v>
      </c>
    </row>
    <row r="5754" spans="1:1" x14ac:dyDescent="0.35">
      <c r="A5754" t="s">
        <v>3978</v>
      </c>
    </row>
    <row r="5755" spans="1:1" x14ac:dyDescent="0.35">
      <c r="A5755" t="s">
        <v>3979</v>
      </c>
    </row>
    <row r="5756" spans="1:1" x14ac:dyDescent="0.35">
      <c r="A5756" t="s">
        <v>3980</v>
      </c>
    </row>
    <row r="5757" spans="1:1" x14ac:dyDescent="0.35">
      <c r="A5757" t="s">
        <v>3981</v>
      </c>
    </row>
    <row r="5758" spans="1:1" x14ac:dyDescent="0.35">
      <c r="A5758" t="s">
        <v>3982</v>
      </c>
    </row>
    <row r="5759" spans="1:1" x14ac:dyDescent="0.35">
      <c r="A5759" t="s">
        <v>3983</v>
      </c>
    </row>
    <row r="5760" spans="1:1" x14ac:dyDescent="0.35">
      <c r="A5760" t="s">
        <v>3984</v>
      </c>
    </row>
    <row r="5761" spans="1:1" x14ac:dyDescent="0.35">
      <c r="A5761" t="s">
        <v>3985</v>
      </c>
    </row>
    <row r="5762" spans="1:1" x14ac:dyDescent="0.35">
      <c r="A5762" t="s">
        <v>3986</v>
      </c>
    </row>
    <row r="5763" spans="1:1" x14ac:dyDescent="0.35">
      <c r="A5763" t="s">
        <v>3987</v>
      </c>
    </row>
    <row r="5764" spans="1:1" x14ac:dyDescent="0.35">
      <c r="A5764" t="s">
        <v>3988</v>
      </c>
    </row>
    <row r="5765" spans="1:1" x14ac:dyDescent="0.35">
      <c r="A5765" t="s">
        <v>3989</v>
      </c>
    </row>
    <row r="5766" spans="1:1" x14ac:dyDescent="0.35">
      <c r="A5766" t="s">
        <v>3990</v>
      </c>
    </row>
    <row r="5767" spans="1:1" x14ac:dyDescent="0.35">
      <c r="A5767" t="s">
        <v>3991</v>
      </c>
    </row>
    <row r="5768" spans="1:1" x14ac:dyDescent="0.35">
      <c r="A5768" t="s">
        <v>3992</v>
      </c>
    </row>
    <row r="5769" spans="1:1" x14ac:dyDescent="0.35">
      <c r="A5769" t="s">
        <v>3993</v>
      </c>
    </row>
    <row r="5770" spans="1:1" x14ac:dyDescent="0.35">
      <c r="A5770" t="s">
        <v>3994</v>
      </c>
    </row>
    <row r="5771" spans="1:1" x14ac:dyDescent="0.35">
      <c r="A5771" t="s">
        <v>3995</v>
      </c>
    </row>
    <row r="5772" spans="1:1" x14ac:dyDescent="0.35">
      <c r="A5772" t="s">
        <v>3996</v>
      </c>
    </row>
    <row r="5773" spans="1:1" x14ac:dyDescent="0.35">
      <c r="A5773" t="s">
        <v>3997</v>
      </c>
    </row>
    <row r="5774" spans="1:1" x14ac:dyDescent="0.35">
      <c r="A5774" t="s">
        <v>3998</v>
      </c>
    </row>
    <row r="5775" spans="1:1" x14ac:dyDescent="0.35">
      <c r="A5775" t="s">
        <v>3999</v>
      </c>
    </row>
    <row r="5776" spans="1:1" x14ac:dyDescent="0.35">
      <c r="A5776" t="s">
        <v>4000</v>
      </c>
    </row>
    <row r="5777" spans="1:1" x14ac:dyDescent="0.35">
      <c r="A5777" t="s">
        <v>4001</v>
      </c>
    </row>
    <row r="5778" spans="1:1" x14ac:dyDescent="0.35">
      <c r="A5778" t="s">
        <v>4002</v>
      </c>
    </row>
    <row r="5779" spans="1:1" x14ac:dyDescent="0.35">
      <c r="A5779" t="s">
        <v>4003</v>
      </c>
    </row>
    <row r="5780" spans="1:1" x14ac:dyDescent="0.35">
      <c r="A5780" t="s">
        <v>4004</v>
      </c>
    </row>
    <row r="5781" spans="1:1" x14ac:dyDescent="0.35">
      <c r="A5781" t="s">
        <v>4005</v>
      </c>
    </row>
    <row r="5782" spans="1:1" x14ac:dyDescent="0.35">
      <c r="A5782" t="s">
        <v>4006</v>
      </c>
    </row>
    <row r="5783" spans="1:1" x14ac:dyDescent="0.35">
      <c r="A5783" t="s">
        <v>4007</v>
      </c>
    </row>
    <row r="5784" spans="1:1" x14ac:dyDescent="0.35">
      <c r="A5784" t="s">
        <v>4008</v>
      </c>
    </row>
    <row r="5785" spans="1:1" x14ac:dyDescent="0.35">
      <c r="A5785" t="s">
        <v>4009</v>
      </c>
    </row>
    <row r="5786" spans="1:1" x14ac:dyDescent="0.35">
      <c r="A5786" t="s">
        <v>4010</v>
      </c>
    </row>
    <row r="5787" spans="1:1" x14ac:dyDescent="0.35">
      <c r="A5787" t="s">
        <v>4011</v>
      </c>
    </row>
    <row r="5788" spans="1:1" x14ac:dyDescent="0.35">
      <c r="A5788" t="s">
        <v>4012</v>
      </c>
    </row>
    <row r="5789" spans="1:1" x14ac:dyDescent="0.35">
      <c r="A5789" t="s">
        <v>4013</v>
      </c>
    </row>
    <row r="5790" spans="1:1" x14ac:dyDescent="0.35">
      <c r="A5790" t="s">
        <v>4014</v>
      </c>
    </row>
    <row r="5791" spans="1:1" x14ac:dyDescent="0.35">
      <c r="A5791" t="s">
        <v>4015</v>
      </c>
    </row>
    <row r="5792" spans="1:1" x14ac:dyDescent="0.35">
      <c r="A5792" t="s">
        <v>4016</v>
      </c>
    </row>
    <row r="5793" spans="1:1" x14ac:dyDescent="0.35">
      <c r="A5793" t="s">
        <v>4017</v>
      </c>
    </row>
    <row r="5794" spans="1:1" x14ac:dyDescent="0.35">
      <c r="A5794" t="s">
        <v>4018</v>
      </c>
    </row>
    <row r="5795" spans="1:1" x14ac:dyDescent="0.35">
      <c r="A5795" t="s">
        <v>4019</v>
      </c>
    </row>
    <row r="5796" spans="1:1" x14ac:dyDescent="0.35">
      <c r="A5796" t="s">
        <v>4020</v>
      </c>
    </row>
    <row r="5797" spans="1:1" x14ac:dyDescent="0.35">
      <c r="A5797" t="s">
        <v>4021</v>
      </c>
    </row>
    <row r="5798" spans="1:1" x14ac:dyDescent="0.35">
      <c r="A5798" t="s">
        <v>4022</v>
      </c>
    </row>
    <row r="5799" spans="1:1" x14ac:dyDescent="0.35">
      <c r="A5799" t="s">
        <v>4023</v>
      </c>
    </row>
    <row r="5800" spans="1:1" x14ac:dyDescent="0.35">
      <c r="A5800" t="s">
        <v>4024</v>
      </c>
    </row>
    <row r="5801" spans="1:1" x14ac:dyDescent="0.35">
      <c r="A5801" t="s">
        <v>4025</v>
      </c>
    </row>
    <row r="5802" spans="1:1" x14ac:dyDescent="0.35">
      <c r="A5802" t="s">
        <v>4026</v>
      </c>
    </row>
    <row r="5803" spans="1:1" x14ac:dyDescent="0.35">
      <c r="A5803" t="s">
        <v>4027</v>
      </c>
    </row>
    <row r="5804" spans="1:1" x14ac:dyDescent="0.35">
      <c r="A5804" t="s">
        <v>4028</v>
      </c>
    </row>
    <row r="5805" spans="1:1" x14ac:dyDescent="0.35">
      <c r="A5805" t="s">
        <v>4029</v>
      </c>
    </row>
    <row r="5806" spans="1:1" x14ac:dyDescent="0.35">
      <c r="A5806" t="s">
        <v>4030</v>
      </c>
    </row>
    <row r="5807" spans="1:1" x14ac:dyDescent="0.35">
      <c r="A5807" t="s">
        <v>4031</v>
      </c>
    </row>
    <row r="5808" spans="1:1" x14ac:dyDescent="0.35">
      <c r="A5808" t="s">
        <v>4032</v>
      </c>
    </row>
    <row r="5809" spans="1:1" x14ac:dyDescent="0.35">
      <c r="A5809" t="s">
        <v>4033</v>
      </c>
    </row>
    <row r="5810" spans="1:1" x14ac:dyDescent="0.35">
      <c r="A5810" t="s">
        <v>4034</v>
      </c>
    </row>
    <row r="5811" spans="1:1" x14ac:dyDescent="0.35">
      <c r="A5811" t="s">
        <v>4035</v>
      </c>
    </row>
    <row r="5812" spans="1:1" x14ac:dyDescent="0.35">
      <c r="A5812" t="s">
        <v>4036</v>
      </c>
    </row>
    <row r="5813" spans="1:1" x14ac:dyDescent="0.35">
      <c r="A5813" t="s">
        <v>4037</v>
      </c>
    </row>
    <row r="5814" spans="1:1" x14ac:dyDescent="0.35">
      <c r="A5814" t="s">
        <v>4038</v>
      </c>
    </row>
    <row r="5815" spans="1:1" x14ac:dyDescent="0.35">
      <c r="A5815" t="s">
        <v>4039</v>
      </c>
    </row>
    <row r="5816" spans="1:1" x14ac:dyDescent="0.35">
      <c r="A5816" t="s">
        <v>4040</v>
      </c>
    </row>
    <row r="5817" spans="1:1" x14ac:dyDescent="0.35">
      <c r="A5817" t="s">
        <v>4041</v>
      </c>
    </row>
    <row r="5818" spans="1:1" x14ac:dyDescent="0.35">
      <c r="A5818" t="s">
        <v>4042</v>
      </c>
    </row>
    <row r="5819" spans="1:1" x14ac:dyDescent="0.35">
      <c r="A5819" t="s">
        <v>4043</v>
      </c>
    </row>
    <row r="5820" spans="1:1" x14ac:dyDescent="0.35">
      <c r="A5820" t="s">
        <v>4044</v>
      </c>
    </row>
    <row r="5821" spans="1:1" x14ac:dyDescent="0.35">
      <c r="A5821" t="s">
        <v>4045</v>
      </c>
    </row>
    <row r="5822" spans="1:1" x14ac:dyDescent="0.35">
      <c r="A5822" t="s">
        <v>4046</v>
      </c>
    </row>
    <row r="5823" spans="1:1" x14ac:dyDescent="0.35">
      <c r="A5823" t="s">
        <v>4047</v>
      </c>
    </row>
    <row r="5824" spans="1:1" x14ac:dyDescent="0.35">
      <c r="A5824" t="s">
        <v>4048</v>
      </c>
    </row>
    <row r="5825" spans="1:1" x14ac:dyDescent="0.35">
      <c r="A5825" t="s">
        <v>4049</v>
      </c>
    </row>
    <row r="5826" spans="1:1" x14ac:dyDescent="0.35">
      <c r="A5826" t="s">
        <v>4050</v>
      </c>
    </row>
    <row r="5827" spans="1:1" x14ac:dyDescent="0.35">
      <c r="A5827" t="s">
        <v>4051</v>
      </c>
    </row>
    <row r="5828" spans="1:1" x14ac:dyDescent="0.35">
      <c r="A5828" t="s">
        <v>4052</v>
      </c>
    </row>
    <row r="5829" spans="1:1" x14ac:dyDescent="0.35">
      <c r="A5829" t="s">
        <v>4053</v>
      </c>
    </row>
    <row r="5830" spans="1:1" x14ac:dyDescent="0.35">
      <c r="A5830" t="s">
        <v>4054</v>
      </c>
    </row>
    <row r="5831" spans="1:1" x14ac:dyDescent="0.35">
      <c r="A5831" t="s">
        <v>4055</v>
      </c>
    </row>
    <row r="5832" spans="1:1" x14ac:dyDescent="0.35">
      <c r="A5832" t="s">
        <v>4056</v>
      </c>
    </row>
    <row r="5833" spans="1:1" x14ac:dyDescent="0.35">
      <c r="A5833" t="s">
        <v>4057</v>
      </c>
    </row>
    <row r="5834" spans="1:1" x14ac:dyDescent="0.35">
      <c r="A5834" t="s">
        <v>4058</v>
      </c>
    </row>
    <row r="5835" spans="1:1" x14ac:dyDescent="0.35">
      <c r="A5835" t="s">
        <v>4059</v>
      </c>
    </row>
    <row r="5836" spans="1:1" x14ac:dyDescent="0.35">
      <c r="A5836" t="s">
        <v>4060</v>
      </c>
    </row>
    <row r="5837" spans="1:1" x14ac:dyDescent="0.35">
      <c r="A5837" t="s">
        <v>4061</v>
      </c>
    </row>
    <row r="5838" spans="1:1" x14ac:dyDescent="0.35">
      <c r="A5838" t="s">
        <v>4062</v>
      </c>
    </row>
    <row r="5839" spans="1:1" x14ac:dyDescent="0.35">
      <c r="A5839" t="s">
        <v>4063</v>
      </c>
    </row>
    <row r="5840" spans="1:1" x14ac:dyDescent="0.35">
      <c r="A5840" t="s">
        <v>4064</v>
      </c>
    </row>
    <row r="5841" spans="1:1" x14ac:dyDescent="0.35">
      <c r="A5841" t="s">
        <v>4065</v>
      </c>
    </row>
    <row r="5842" spans="1:1" x14ac:dyDescent="0.35">
      <c r="A5842" t="s">
        <v>4066</v>
      </c>
    </row>
    <row r="5843" spans="1:1" x14ac:dyDescent="0.35">
      <c r="A5843" t="s">
        <v>4067</v>
      </c>
    </row>
    <row r="5844" spans="1:1" x14ac:dyDescent="0.35">
      <c r="A5844" t="s">
        <v>4068</v>
      </c>
    </row>
    <row r="5845" spans="1:1" x14ac:dyDescent="0.35">
      <c r="A5845" t="s">
        <v>4069</v>
      </c>
    </row>
    <row r="5846" spans="1:1" x14ac:dyDescent="0.35">
      <c r="A5846" t="s">
        <v>4070</v>
      </c>
    </row>
    <row r="5847" spans="1:1" x14ac:dyDescent="0.35">
      <c r="A5847" t="s">
        <v>4071</v>
      </c>
    </row>
    <row r="5848" spans="1:1" x14ac:dyDescent="0.35">
      <c r="A5848" t="s">
        <v>4072</v>
      </c>
    </row>
    <row r="5849" spans="1:1" x14ac:dyDescent="0.35">
      <c r="A5849" t="s">
        <v>4073</v>
      </c>
    </row>
    <row r="5850" spans="1:1" x14ac:dyDescent="0.35">
      <c r="A5850" t="s">
        <v>4074</v>
      </c>
    </row>
    <row r="5851" spans="1:1" x14ac:dyDescent="0.35">
      <c r="A5851" t="s">
        <v>4075</v>
      </c>
    </row>
    <row r="5852" spans="1:1" x14ac:dyDescent="0.35">
      <c r="A5852" t="s">
        <v>4076</v>
      </c>
    </row>
    <row r="5853" spans="1:1" x14ac:dyDescent="0.35">
      <c r="A5853" t="s">
        <v>4077</v>
      </c>
    </row>
    <row r="5854" spans="1:1" x14ac:dyDescent="0.35">
      <c r="A5854" t="s">
        <v>4078</v>
      </c>
    </row>
    <row r="5855" spans="1:1" x14ac:dyDescent="0.35">
      <c r="A5855" t="s">
        <v>4079</v>
      </c>
    </row>
    <row r="5856" spans="1:1" x14ac:dyDescent="0.35">
      <c r="A5856" t="s">
        <v>4080</v>
      </c>
    </row>
    <row r="5857" spans="1:1" x14ac:dyDescent="0.35">
      <c r="A5857" t="s">
        <v>4081</v>
      </c>
    </row>
    <row r="5858" spans="1:1" x14ac:dyDescent="0.35">
      <c r="A5858" t="s">
        <v>4082</v>
      </c>
    </row>
    <row r="5859" spans="1:1" x14ac:dyDescent="0.35">
      <c r="A5859" t="s">
        <v>4083</v>
      </c>
    </row>
    <row r="5860" spans="1:1" x14ac:dyDescent="0.35">
      <c r="A5860" t="s">
        <v>4084</v>
      </c>
    </row>
    <row r="5861" spans="1:1" x14ac:dyDescent="0.35">
      <c r="A5861" t="s">
        <v>4085</v>
      </c>
    </row>
    <row r="5862" spans="1:1" x14ac:dyDescent="0.35">
      <c r="A5862" t="s">
        <v>4086</v>
      </c>
    </row>
    <row r="5863" spans="1:1" x14ac:dyDescent="0.35">
      <c r="A5863" t="s">
        <v>4087</v>
      </c>
    </row>
    <row r="5864" spans="1:1" x14ac:dyDescent="0.35">
      <c r="A5864" t="s">
        <v>4088</v>
      </c>
    </row>
    <row r="5865" spans="1:1" x14ac:dyDescent="0.35">
      <c r="A5865" t="s">
        <v>4089</v>
      </c>
    </row>
    <row r="5866" spans="1:1" x14ac:dyDescent="0.35">
      <c r="A5866" t="s">
        <v>4090</v>
      </c>
    </row>
    <row r="5867" spans="1:1" x14ac:dyDescent="0.35">
      <c r="A5867" t="s">
        <v>4091</v>
      </c>
    </row>
    <row r="5868" spans="1:1" x14ac:dyDescent="0.35">
      <c r="A5868" t="s">
        <v>4092</v>
      </c>
    </row>
    <row r="5869" spans="1:1" x14ac:dyDescent="0.35">
      <c r="A5869" t="s">
        <v>4093</v>
      </c>
    </row>
    <row r="5870" spans="1:1" x14ac:dyDescent="0.35">
      <c r="A5870" t="s">
        <v>4094</v>
      </c>
    </row>
    <row r="5871" spans="1:1" x14ac:dyDescent="0.35">
      <c r="A5871" t="s">
        <v>4095</v>
      </c>
    </row>
    <row r="5872" spans="1:1" x14ac:dyDescent="0.35">
      <c r="A5872" t="s">
        <v>4096</v>
      </c>
    </row>
    <row r="5873" spans="1:1" x14ac:dyDescent="0.35">
      <c r="A5873" t="s">
        <v>4097</v>
      </c>
    </row>
    <row r="5874" spans="1:1" x14ac:dyDescent="0.35">
      <c r="A5874" t="s">
        <v>4098</v>
      </c>
    </row>
    <row r="5875" spans="1:1" x14ac:dyDescent="0.35">
      <c r="A5875" t="s">
        <v>4099</v>
      </c>
    </row>
    <row r="5876" spans="1:1" x14ac:dyDescent="0.35">
      <c r="A5876" t="s">
        <v>4100</v>
      </c>
    </row>
    <row r="5877" spans="1:1" x14ac:dyDescent="0.35">
      <c r="A5877" t="s">
        <v>4101</v>
      </c>
    </row>
    <row r="5878" spans="1:1" x14ac:dyDescent="0.35">
      <c r="A5878" t="s">
        <v>4102</v>
      </c>
    </row>
    <row r="5879" spans="1:1" x14ac:dyDescent="0.35">
      <c r="A5879" t="s">
        <v>4103</v>
      </c>
    </row>
    <row r="5880" spans="1:1" x14ac:dyDescent="0.35">
      <c r="A5880" t="s">
        <v>4104</v>
      </c>
    </row>
    <row r="5881" spans="1:1" x14ac:dyDescent="0.35">
      <c r="A5881" t="s">
        <v>4105</v>
      </c>
    </row>
    <row r="5882" spans="1:1" x14ac:dyDescent="0.35">
      <c r="A5882" t="s">
        <v>4106</v>
      </c>
    </row>
    <row r="5883" spans="1:1" x14ac:dyDescent="0.35">
      <c r="A5883" t="s">
        <v>4107</v>
      </c>
    </row>
    <row r="5884" spans="1:1" x14ac:dyDescent="0.35">
      <c r="A5884" t="s">
        <v>4108</v>
      </c>
    </row>
    <row r="5885" spans="1:1" x14ac:dyDescent="0.35">
      <c r="A5885" t="s">
        <v>4109</v>
      </c>
    </row>
    <row r="5886" spans="1:1" x14ac:dyDescent="0.35">
      <c r="A5886" t="s">
        <v>4110</v>
      </c>
    </row>
    <row r="5887" spans="1:1" x14ac:dyDescent="0.35">
      <c r="A5887" t="s">
        <v>4111</v>
      </c>
    </row>
    <row r="5888" spans="1:1" x14ac:dyDescent="0.35">
      <c r="A5888" t="s">
        <v>4112</v>
      </c>
    </row>
    <row r="5889" spans="1:1" x14ac:dyDescent="0.35">
      <c r="A5889" t="s">
        <v>4113</v>
      </c>
    </row>
    <row r="5890" spans="1:1" x14ac:dyDescent="0.35">
      <c r="A5890" t="s">
        <v>4114</v>
      </c>
    </row>
    <row r="5891" spans="1:1" x14ac:dyDescent="0.35">
      <c r="A5891" t="s">
        <v>4115</v>
      </c>
    </row>
    <row r="5892" spans="1:1" x14ac:dyDescent="0.35">
      <c r="A5892" t="s">
        <v>4116</v>
      </c>
    </row>
    <row r="5893" spans="1:1" x14ac:dyDescent="0.35">
      <c r="A5893" t="s">
        <v>4117</v>
      </c>
    </row>
    <row r="5894" spans="1:1" x14ac:dyDescent="0.35">
      <c r="A5894" t="s">
        <v>4118</v>
      </c>
    </row>
    <row r="5895" spans="1:1" x14ac:dyDescent="0.35">
      <c r="A5895" t="s">
        <v>4119</v>
      </c>
    </row>
    <row r="5896" spans="1:1" x14ac:dyDescent="0.35">
      <c r="A5896" t="s">
        <v>4120</v>
      </c>
    </row>
    <row r="5897" spans="1:1" x14ac:dyDescent="0.35">
      <c r="A5897" t="s">
        <v>4121</v>
      </c>
    </row>
    <row r="5898" spans="1:1" x14ac:dyDescent="0.35">
      <c r="A5898" t="s">
        <v>4122</v>
      </c>
    </row>
    <row r="5899" spans="1:1" x14ac:dyDescent="0.35">
      <c r="A5899" t="s">
        <v>4123</v>
      </c>
    </row>
    <row r="5900" spans="1:1" x14ac:dyDescent="0.35">
      <c r="A5900" t="s">
        <v>4124</v>
      </c>
    </row>
    <row r="5901" spans="1:1" x14ac:dyDescent="0.35">
      <c r="A5901" t="s">
        <v>4125</v>
      </c>
    </row>
    <row r="5902" spans="1:1" x14ac:dyDescent="0.35">
      <c r="A5902" t="s">
        <v>4126</v>
      </c>
    </row>
    <row r="5903" spans="1:1" x14ac:dyDescent="0.35">
      <c r="A5903" t="s">
        <v>4127</v>
      </c>
    </row>
    <row r="5904" spans="1:1" x14ac:dyDescent="0.35">
      <c r="A5904" t="s">
        <v>4128</v>
      </c>
    </row>
    <row r="5905" spans="1:1" x14ac:dyDescent="0.35">
      <c r="A5905" t="s">
        <v>4129</v>
      </c>
    </row>
    <row r="5906" spans="1:1" x14ac:dyDescent="0.35">
      <c r="A5906" t="s">
        <v>4130</v>
      </c>
    </row>
    <row r="5907" spans="1:1" x14ac:dyDescent="0.35">
      <c r="A5907" t="s">
        <v>4131</v>
      </c>
    </row>
    <row r="5908" spans="1:1" x14ac:dyDescent="0.35">
      <c r="A5908" t="s">
        <v>4132</v>
      </c>
    </row>
    <row r="5909" spans="1:1" x14ac:dyDescent="0.35">
      <c r="A5909" t="s">
        <v>4133</v>
      </c>
    </row>
    <row r="5910" spans="1:1" x14ac:dyDescent="0.35">
      <c r="A5910" t="s">
        <v>4134</v>
      </c>
    </row>
    <row r="5911" spans="1:1" x14ac:dyDescent="0.35">
      <c r="A5911" t="s">
        <v>4135</v>
      </c>
    </row>
    <row r="5912" spans="1:1" x14ac:dyDescent="0.35">
      <c r="A5912" t="s">
        <v>4136</v>
      </c>
    </row>
    <row r="5913" spans="1:1" x14ac:dyDescent="0.35">
      <c r="A5913" t="s">
        <v>4137</v>
      </c>
    </row>
    <row r="5914" spans="1:1" x14ac:dyDescent="0.35">
      <c r="A5914" t="s">
        <v>4138</v>
      </c>
    </row>
    <row r="5915" spans="1:1" x14ac:dyDescent="0.35">
      <c r="A5915" t="s">
        <v>4139</v>
      </c>
    </row>
    <row r="5916" spans="1:1" x14ac:dyDescent="0.35">
      <c r="A5916" t="s">
        <v>4140</v>
      </c>
    </row>
    <row r="5917" spans="1:1" x14ac:dyDescent="0.35">
      <c r="A5917" t="s">
        <v>4141</v>
      </c>
    </row>
    <row r="5918" spans="1:1" x14ac:dyDescent="0.35">
      <c r="A5918" t="s">
        <v>4142</v>
      </c>
    </row>
    <row r="5919" spans="1:1" x14ac:dyDescent="0.35">
      <c r="A5919" t="s">
        <v>4143</v>
      </c>
    </row>
    <row r="5920" spans="1:1" x14ac:dyDescent="0.35">
      <c r="A5920" t="s">
        <v>4144</v>
      </c>
    </row>
    <row r="5921" spans="1:1" x14ac:dyDescent="0.35">
      <c r="A5921" t="s">
        <v>4145</v>
      </c>
    </row>
    <row r="5922" spans="1:1" x14ac:dyDescent="0.35">
      <c r="A5922" t="s">
        <v>4146</v>
      </c>
    </row>
    <row r="5923" spans="1:1" x14ac:dyDescent="0.35">
      <c r="A5923" t="s">
        <v>4147</v>
      </c>
    </row>
    <row r="5924" spans="1:1" x14ac:dyDescent="0.35">
      <c r="A5924" t="s">
        <v>4148</v>
      </c>
    </row>
    <row r="5925" spans="1:1" x14ac:dyDescent="0.35">
      <c r="A5925" t="s">
        <v>4149</v>
      </c>
    </row>
    <row r="5926" spans="1:1" x14ac:dyDescent="0.35">
      <c r="A5926" t="s">
        <v>4150</v>
      </c>
    </row>
    <row r="5927" spans="1:1" x14ac:dyDescent="0.35">
      <c r="A5927" t="s">
        <v>4151</v>
      </c>
    </row>
    <row r="5928" spans="1:1" x14ac:dyDescent="0.35">
      <c r="A5928" t="s">
        <v>4152</v>
      </c>
    </row>
    <row r="5929" spans="1:1" x14ac:dyDescent="0.35">
      <c r="A5929" t="s">
        <v>4153</v>
      </c>
    </row>
    <row r="5930" spans="1:1" x14ac:dyDescent="0.35">
      <c r="A5930" t="s">
        <v>4154</v>
      </c>
    </row>
    <row r="5931" spans="1:1" x14ac:dyDescent="0.35">
      <c r="A5931" t="s">
        <v>4155</v>
      </c>
    </row>
    <row r="5932" spans="1:1" x14ac:dyDescent="0.35">
      <c r="A5932" t="s">
        <v>4156</v>
      </c>
    </row>
    <row r="5933" spans="1:1" x14ac:dyDescent="0.35">
      <c r="A5933" t="s">
        <v>4157</v>
      </c>
    </row>
    <row r="5934" spans="1:1" x14ac:dyDescent="0.35">
      <c r="A5934" t="s">
        <v>4158</v>
      </c>
    </row>
    <row r="5935" spans="1:1" x14ac:dyDescent="0.35">
      <c r="A5935" t="s">
        <v>4159</v>
      </c>
    </row>
    <row r="5936" spans="1:1" x14ac:dyDescent="0.35">
      <c r="A5936" t="s">
        <v>4160</v>
      </c>
    </row>
    <row r="5937" spans="1:1" x14ac:dyDescent="0.35">
      <c r="A5937" t="s">
        <v>4161</v>
      </c>
    </row>
    <row r="5938" spans="1:1" x14ac:dyDescent="0.35">
      <c r="A5938" t="s">
        <v>4162</v>
      </c>
    </row>
    <row r="5939" spans="1:1" x14ac:dyDescent="0.35">
      <c r="A5939" t="s">
        <v>4163</v>
      </c>
    </row>
    <row r="5940" spans="1:1" x14ac:dyDescent="0.35">
      <c r="A5940" t="s">
        <v>4164</v>
      </c>
    </row>
    <row r="5941" spans="1:1" x14ac:dyDescent="0.35">
      <c r="A5941" t="s">
        <v>4165</v>
      </c>
    </row>
    <row r="5942" spans="1:1" x14ac:dyDescent="0.35">
      <c r="A5942" t="s">
        <v>4166</v>
      </c>
    </row>
    <row r="5943" spans="1:1" x14ac:dyDescent="0.35">
      <c r="A5943" t="s">
        <v>4167</v>
      </c>
    </row>
    <row r="5944" spans="1:1" x14ac:dyDescent="0.35">
      <c r="A5944" t="s">
        <v>4168</v>
      </c>
    </row>
    <row r="5945" spans="1:1" x14ac:dyDescent="0.35">
      <c r="A5945" t="s">
        <v>4169</v>
      </c>
    </row>
    <row r="5946" spans="1:1" x14ac:dyDescent="0.35">
      <c r="A5946" t="s">
        <v>4170</v>
      </c>
    </row>
    <row r="5947" spans="1:1" x14ac:dyDescent="0.35">
      <c r="A5947" t="s">
        <v>4171</v>
      </c>
    </row>
    <row r="5948" spans="1:1" x14ac:dyDescent="0.35">
      <c r="A5948" t="s">
        <v>4172</v>
      </c>
    </row>
    <row r="5949" spans="1:1" x14ac:dyDescent="0.35">
      <c r="A5949" t="s">
        <v>4173</v>
      </c>
    </row>
    <row r="5950" spans="1:1" x14ac:dyDescent="0.35">
      <c r="A5950" t="s">
        <v>4174</v>
      </c>
    </row>
    <row r="5951" spans="1:1" x14ac:dyDescent="0.35">
      <c r="A5951" t="s">
        <v>4175</v>
      </c>
    </row>
    <row r="5952" spans="1:1" x14ac:dyDescent="0.35">
      <c r="A5952" t="s">
        <v>4176</v>
      </c>
    </row>
    <row r="5953" spans="1:1" x14ac:dyDescent="0.35">
      <c r="A5953" t="s">
        <v>4177</v>
      </c>
    </row>
    <row r="5954" spans="1:1" x14ac:dyDescent="0.35">
      <c r="A5954" t="s">
        <v>4178</v>
      </c>
    </row>
    <row r="5955" spans="1:1" x14ac:dyDescent="0.35">
      <c r="A5955" t="s">
        <v>4179</v>
      </c>
    </row>
    <row r="5956" spans="1:1" x14ac:dyDescent="0.35">
      <c r="A5956" t="s">
        <v>4180</v>
      </c>
    </row>
    <row r="5957" spans="1:1" x14ac:dyDescent="0.35">
      <c r="A5957" t="s">
        <v>4181</v>
      </c>
    </row>
    <row r="5958" spans="1:1" x14ac:dyDescent="0.35">
      <c r="A5958" t="s">
        <v>4182</v>
      </c>
    </row>
    <row r="5959" spans="1:1" x14ac:dyDescent="0.35">
      <c r="A5959" t="s">
        <v>4183</v>
      </c>
    </row>
    <row r="5960" spans="1:1" x14ac:dyDescent="0.35">
      <c r="A5960" t="s">
        <v>4184</v>
      </c>
    </row>
    <row r="5961" spans="1:1" x14ac:dyDescent="0.35">
      <c r="A5961" t="s">
        <v>4185</v>
      </c>
    </row>
    <row r="5962" spans="1:1" x14ac:dyDescent="0.35">
      <c r="A5962" t="s">
        <v>4186</v>
      </c>
    </row>
    <row r="5963" spans="1:1" x14ac:dyDescent="0.35">
      <c r="A5963" t="s">
        <v>4187</v>
      </c>
    </row>
    <row r="5964" spans="1:1" x14ac:dyDescent="0.35">
      <c r="A5964" t="s">
        <v>4188</v>
      </c>
    </row>
    <row r="5965" spans="1:1" x14ac:dyDescent="0.35">
      <c r="A5965" t="s">
        <v>4189</v>
      </c>
    </row>
    <row r="5966" spans="1:1" x14ac:dyDescent="0.35">
      <c r="A5966" t="s">
        <v>4190</v>
      </c>
    </row>
    <row r="5967" spans="1:1" x14ac:dyDescent="0.35">
      <c r="A5967" t="s">
        <v>4191</v>
      </c>
    </row>
    <row r="5968" spans="1:1" x14ac:dyDescent="0.35">
      <c r="A5968" t="s">
        <v>4192</v>
      </c>
    </row>
    <row r="5969" spans="1:1" x14ac:dyDescent="0.35">
      <c r="A5969" t="s">
        <v>4193</v>
      </c>
    </row>
    <row r="5970" spans="1:1" x14ac:dyDescent="0.35">
      <c r="A5970" t="s">
        <v>4194</v>
      </c>
    </row>
    <row r="5971" spans="1:1" x14ac:dyDescent="0.35">
      <c r="A5971" t="s">
        <v>4195</v>
      </c>
    </row>
    <row r="5972" spans="1:1" x14ac:dyDescent="0.35">
      <c r="A5972" t="s">
        <v>4196</v>
      </c>
    </row>
    <row r="5973" spans="1:1" x14ac:dyDescent="0.35">
      <c r="A5973" t="s">
        <v>4197</v>
      </c>
    </row>
    <row r="5974" spans="1:1" x14ac:dyDescent="0.35">
      <c r="A5974" t="s">
        <v>4198</v>
      </c>
    </row>
    <row r="5975" spans="1:1" x14ac:dyDescent="0.35">
      <c r="A5975" t="s">
        <v>4199</v>
      </c>
    </row>
    <row r="5976" spans="1:1" x14ac:dyDescent="0.35">
      <c r="A5976" t="s">
        <v>4200</v>
      </c>
    </row>
    <row r="5977" spans="1:1" x14ac:dyDescent="0.35">
      <c r="A5977" t="s">
        <v>4201</v>
      </c>
    </row>
    <row r="5978" spans="1:1" x14ac:dyDescent="0.35">
      <c r="A5978" t="s">
        <v>4202</v>
      </c>
    </row>
    <row r="5979" spans="1:1" x14ac:dyDescent="0.35">
      <c r="A5979" t="s">
        <v>4203</v>
      </c>
    </row>
    <row r="5980" spans="1:1" x14ac:dyDescent="0.35">
      <c r="A5980" t="s">
        <v>4204</v>
      </c>
    </row>
    <row r="5981" spans="1:1" x14ac:dyDescent="0.35">
      <c r="A5981" t="s">
        <v>4205</v>
      </c>
    </row>
    <row r="5982" spans="1:1" x14ac:dyDescent="0.35">
      <c r="A5982" t="s">
        <v>4206</v>
      </c>
    </row>
    <row r="5983" spans="1:1" x14ac:dyDescent="0.35">
      <c r="A5983" t="s">
        <v>4207</v>
      </c>
    </row>
    <row r="5984" spans="1:1" x14ac:dyDescent="0.35">
      <c r="A5984" t="s">
        <v>4208</v>
      </c>
    </row>
    <row r="5985" spans="1:1" x14ac:dyDescent="0.35">
      <c r="A5985" t="s">
        <v>4209</v>
      </c>
    </row>
    <row r="5986" spans="1:1" x14ac:dyDescent="0.35">
      <c r="A5986" t="s">
        <v>4210</v>
      </c>
    </row>
    <row r="5987" spans="1:1" x14ac:dyDescent="0.35">
      <c r="A5987" t="s">
        <v>4211</v>
      </c>
    </row>
    <row r="5988" spans="1:1" x14ac:dyDescent="0.35">
      <c r="A5988" t="s">
        <v>4212</v>
      </c>
    </row>
    <row r="5989" spans="1:1" x14ac:dyDescent="0.35">
      <c r="A5989" t="s">
        <v>4213</v>
      </c>
    </row>
    <row r="5990" spans="1:1" x14ac:dyDescent="0.35">
      <c r="A5990" t="s">
        <v>4214</v>
      </c>
    </row>
    <row r="5991" spans="1:1" x14ac:dyDescent="0.35">
      <c r="A5991" t="s">
        <v>4215</v>
      </c>
    </row>
    <row r="5992" spans="1:1" x14ac:dyDescent="0.35">
      <c r="A5992" t="s">
        <v>4216</v>
      </c>
    </row>
    <row r="5993" spans="1:1" x14ac:dyDescent="0.35">
      <c r="A5993" t="s">
        <v>4217</v>
      </c>
    </row>
    <row r="5994" spans="1:1" x14ac:dyDescent="0.35">
      <c r="A5994" t="s">
        <v>4218</v>
      </c>
    </row>
    <row r="5995" spans="1:1" x14ac:dyDescent="0.35">
      <c r="A5995" t="s">
        <v>4219</v>
      </c>
    </row>
    <row r="5996" spans="1:1" x14ac:dyDescent="0.35">
      <c r="A5996" t="s">
        <v>4220</v>
      </c>
    </row>
    <row r="5997" spans="1:1" x14ac:dyDescent="0.35">
      <c r="A5997" t="s">
        <v>4221</v>
      </c>
    </row>
    <row r="5998" spans="1:1" x14ac:dyDescent="0.35">
      <c r="A5998" t="s">
        <v>4222</v>
      </c>
    </row>
    <row r="5999" spans="1:1" x14ac:dyDescent="0.35">
      <c r="A5999" t="s">
        <v>4223</v>
      </c>
    </row>
    <row r="6000" spans="1:1" x14ac:dyDescent="0.35">
      <c r="A6000" t="s">
        <v>4224</v>
      </c>
    </row>
    <row r="6001" spans="1:1" x14ac:dyDescent="0.35">
      <c r="A6001" t="s">
        <v>4225</v>
      </c>
    </row>
    <row r="6002" spans="1:1" x14ac:dyDescent="0.35">
      <c r="A6002" t="s">
        <v>4226</v>
      </c>
    </row>
    <row r="6003" spans="1:1" x14ac:dyDescent="0.35">
      <c r="A6003" t="s">
        <v>4227</v>
      </c>
    </row>
    <row r="6004" spans="1:1" x14ac:dyDescent="0.35">
      <c r="A6004" t="s">
        <v>4228</v>
      </c>
    </row>
    <row r="6005" spans="1:1" x14ac:dyDescent="0.35">
      <c r="A6005" t="s">
        <v>4229</v>
      </c>
    </row>
    <row r="6006" spans="1:1" x14ac:dyDescent="0.35">
      <c r="A6006" t="s">
        <v>4230</v>
      </c>
    </row>
    <row r="6007" spans="1:1" x14ac:dyDescent="0.35">
      <c r="A6007" t="s">
        <v>4231</v>
      </c>
    </row>
    <row r="6008" spans="1:1" x14ac:dyDescent="0.35">
      <c r="A6008" t="s">
        <v>4232</v>
      </c>
    </row>
    <row r="6009" spans="1:1" x14ac:dyDescent="0.35">
      <c r="A6009" t="s">
        <v>4233</v>
      </c>
    </row>
    <row r="6010" spans="1:1" x14ac:dyDescent="0.35">
      <c r="A6010" t="s">
        <v>4234</v>
      </c>
    </row>
    <row r="6011" spans="1:1" x14ac:dyDescent="0.35">
      <c r="A6011" t="s">
        <v>4235</v>
      </c>
    </row>
    <row r="6012" spans="1:1" x14ac:dyDescent="0.35">
      <c r="A6012" t="s">
        <v>4236</v>
      </c>
    </row>
    <row r="6013" spans="1:1" x14ac:dyDescent="0.35">
      <c r="A6013" t="s">
        <v>4237</v>
      </c>
    </row>
    <row r="6014" spans="1:1" x14ac:dyDescent="0.35">
      <c r="A6014" t="s">
        <v>4238</v>
      </c>
    </row>
    <row r="6015" spans="1:1" x14ac:dyDescent="0.35">
      <c r="A6015" t="s">
        <v>4239</v>
      </c>
    </row>
    <row r="6016" spans="1:1" x14ac:dyDescent="0.35">
      <c r="A6016" t="s">
        <v>4240</v>
      </c>
    </row>
    <row r="6017" spans="1:1" x14ac:dyDescent="0.35">
      <c r="A6017" t="s">
        <v>4241</v>
      </c>
    </row>
    <row r="6018" spans="1:1" x14ac:dyDescent="0.35">
      <c r="A6018" t="s">
        <v>4242</v>
      </c>
    </row>
    <row r="6019" spans="1:1" x14ac:dyDescent="0.35">
      <c r="A6019" t="s">
        <v>4243</v>
      </c>
    </row>
    <row r="6020" spans="1:1" x14ac:dyDescent="0.35">
      <c r="A6020" t="s">
        <v>4244</v>
      </c>
    </row>
    <row r="6021" spans="1:1" x14ac:dyDescent="0.35">
      <c r="A6021" t="s">
        <v>4245</v>
      </c>
    </row>
    <row r="6022" spans="1:1" x14ac:dyDescent="0.35">
      <c r="A6022" t="s">
        <v>4246</v>
      </c>
    </row>
    <row r="6023" spans="1:1" x14ac:dyDescent="0.35">
      <c r="A6023" t="s">
        <v>4247</v>
      </c>
    </row>
    <row r="6024" spans="1:1" x14ac:dyDescent="0.35">
      <c r="A6024" t="s">
        <v>4248</v>
      </c>
    </row>
    <row r="6025" spans="1:1" x14ac:dyDescent="0.35">
      <c r="A6025" t="s">
        <v>4249</v>
      </c>
    </row>
    <row r="6026" spans="1:1" x14ac:dyDescent="0.35">
      <c r="A6026" t="s">
        <v>4250</v>
      </c>
    </row>
    <row r="6027" spans="1:1" x14ac:dyDescent="0.35">
      <c r="A6027" t="s">
        <v>4251</v>
      </c>
    </row>
    <row r="6028" spans="1:1" x14ac:dyDescent="0.35">
      <c r="A6028" t="s">
        <v>4252</v>
      </c>
    </row>
    <row r="6029" spans="1:1" x14ac:dyDescent="0.35">
      <c r="A6029" t="s">
        <v>4253</v>
      </c>
    </row>
    <row r="6030" spans="1:1" x14ac:dyDescent="0.35">
      <c r="A6030" t="s">
        <v>4254</v>
      </c>
    </row>
    <row r="6031" spans="1:1" x14ac:dyDescent="0.35">
      <c r="A6031" t="s">
        <v>4255</v>
      </c>
    </row>
    <row r="6032" spans="1:1" x14ac:dyDescent="0.35">
      <c r="A6032" t="s">
        <v>4256</v>
      </c>
    </row>
    <row r="6033" spans="1:1" x14ac:dyDescent="0.35">
      <c r="A6033" t="s">
        <v>4257</v>
      </c>
    </row>
    <row r="6034" spans="1:1" x14ac:dyDescent="0.35">
      <c r="A6034" t="s">
        <v>4258</v>
      </c>
    </row>
    <row r="6035" spans="1:1" x14ac:dyDescent="0.35">
      <c r="A6035" t="s">
        <v>4259</v>
      </c>
    </row>
    <row r="6036" spans="1:1" x14ac:dyDescent="0.35">
      <c r="A6036" t="s">
        <v>4260</v>
      </c>
    </row>
    <row r="6037" spans="1:1" x14ac:dyDescent="0.35">
      <c r="A6037" t="s">
        <v>4261</v>
      </c>
    </row>
    <row r="6038" spans="1:1" x14ac:dyDescent="0.35">
      <c r="A6038" t="s">
        <v>4262</v>
      </c>
    </row>
    <row r="6039" spans="1:1" x14ac:dyDescent="0.35">
      <c r="A6039" t="s">
        <v>4263</v>
      </c>
    </row>
    <row r="6040" spans="1:1" x14ac:dyDescent="0.35">
      <c r="A6040" t="s">
        <v>4264</v>
      </c>
    </row>
    <row r="6041" spans="1:1" x14ac:dyDescent="0.35">
      <c r="A6041" t="s">
        <v>4265</v>
      </c>
    </row>
    <row r="6042" spans="1:1" x14ac:dyDescent="0.35">
      <c r="A6042" t="s">
        <v>4266</v>
      </c>
    </row>
    <row r="6043" spans="1:1" x14ac:dyDescent="0.35">
      <c r="A6043" t="s">
        <v>4267</v>
      </c>
    </row>
    <row r="6044" spans="1:1" x14ac:dyDescent="0.35">
      <c r="A6044" t="s">
        <v>4268</v>
      </c>
    </row>
    <row r="6045" spans="1:1" x14ac:dyDescent="0.35">
      <c r="A6045" t="s">
        <v>4269</v>
      </c>
    </row>
    <row r="6046" spans="1:1" x14ac:dyDescent="0.35">
      <c r="A6046" t="s">
        <v>4270</v>
      </c>
    </row>
    <row r="6047" spans="1:1" x14ac:dyDescent="0.35">
      <c r="A6047" t="s">
        <v>4271</v>
      </c>
    </row>
    <row r="6048" spans="1:1" x14ac:dyDescent="0.35">
      <c r="A6048" t="s">
        <v>4272</v>
      </c>
    </row>
    <row r="6049" spans="1:1" x14ac:dyDescent="0.35">
      <c r="A6049" t="s">
        <v>4273</v>
      </c>
    </row>
    <row r="6050" spans="1:1" x14ac:dyDescent="0.35">
      <c r="A6050" t="s">
        <v>4274</v>
      </c>
    </row>
    <row r="6051" spans="1:1" x14ac:dyDescent="0.35">
      <c r="A6051" t="s">
        <v>4275</v>
      </c>
    </row>
    <row r="6052" spans="1:1" x14ac:dyDescent="0.35">
      <c r="A6052" t="s">
        <v>4276</v>
      </c>
    </row>
    <row r="6053" spans="1:1" x14ac:dyDescent="0.35">
      <c r="A6053" t="s">
        <v>4277</v>
      </c>
    </row>
    <row r="6054" spans="1:1" x14ac:dyDescent="0.35">
      <c r="A6054" t="s">
        <v>4278</v>
      </c>
    </row>
    <row r="6055" spans="1:1" x14ac:dyDescent="0.35">
      <c r="A6055" t="s">
        <v>4279</v>
      </c>
    </row>
    <row r="6056" spans="1:1" x14ac:dyDescent="0.35">
      <c r="A6056" t="s">
        <v>4280</v>
      </c>
    </row>
    <row r="6057" spans="1:1" x14ac:dyDescent="0.35">
      <c r="A6057" t="s">
        <v>4281</v>
      </c>
    </row>
    <row r="6058" spans="1:1" x14ac:dyDescent="0.35">
      <c r="A6058" t="s">
        <v>4282</v>
      </c>
    </row>
    <row r="6059" spans="1:1" x14ac:dyDescent="0.35">
      <c r="A6059" t="s">
        <v>4283</v>
      </c>
    </row>
    <row r="6060" spans="1:1" x14ac:dyDescent="0.35">
      <c r="A6060" t="s">
        <v>4284</v>
      </c>
    </row>
    <row r="6061" spans="1:1" x14ac:dyDescent="0.35">
      <c r="A6061" t="s">
        <v>4285</v>
      </c>
    </row>
    <row r="6062" spans="1:1" x14ac:dyDescent="0.35">
      <c r="A6062" t="s">
        <v>4286</v>
      </c>
    </row>
    <row r="6063" spans="1:1" x14ac:dyDescent="0.35">
      <c r="A6063" t="s">
        <v>4287</v>
      </c>
    </row>
    <row r="6064" spans="1:1" x14ac:dyDescent="0.35">
      <c r="A6064" t="s">
        <v>4288</v>
      </c>
    </row>
    <row r="6065" spans="1:1" x14ac:dyDescent="0.35">
      <c r="A6065" t="s">
        <v>4289</v>
      </c>
    </row>
    <row r="6066" spans="1:1" x14ac:dyDescent="0.35">
      <c r="A6066" t="s">
        <v>4290</v>
      </c>
    </row>
    <row r="6067" spans="1:1" x14ac:dyDescent="0.35">
      <c r="A6067" t="s">
        <v>4291</v>
      </c>
    </row>
    <row r="6068" spans="1:1" x14ac:dyDescent="0.35">
      <c r="A6068" t="s">
        <v>4292</v>
      </c>
    </row>
    <row r="6069" spans="1:1" x14ac:dyDescent="0.35">
      <c r="A6069" t="s">
        <v>4293</v>
      </c>
    </row>
    <row r="6070" spans="1:1" x14ac:dyDescent="0.35">
      <c r="A6070" t="s">
        <v>4294</v>
      </c>
    </row>
    <row r="6071" spans="1:1" x14ac:dyDescent="0.35">
      <c r="A6071" t="s">
        <v>4295</v>
      </c>
    </row>
    <row r="6072" spans="1:1" x14ac:dyDescent="0.35">
      <c r="A6072" t="s">
        <v>4296</v>
      </c>
    </row>
    <row r="6073" spans="1:1" x14ac:dyDescent="0.35">
      <c r="A6073" t="s">
        <v>4297</v>
      </c>
    </row>
    <row r="6074" spans="1:1" x14ac:dyDescent="0.35">
      <c r="A6074" t="s">
        <v>4298</v>
      </c>
    </row>
    <row r="6075" spans="1:1" x14ac:dyDescent="0.35">
      <c r="A6075" t="s">
        <v>4299</v>
      </c>
    </row>
    <row r="6076" spans="1:1" x14ac:dyDescent="0.35">
      <c r="A6076" t="s">
        <v>4300</v>
      </c>
    </row>
    <row r="6077" spans="1:1" x14ac:dyDescent="0.35">
      <c r="A6077" t="s">
        <v>4301</v>
      </c>
    </row>
    <row r="6078" spans="1:1" x14ac:dyDescent="0.35">
      <c r="A6078" t="s">
        <v>4302</v>
      </c>
    </row>
    <row r="6079" spans="1:1" x14ac:dyDescent="0.35">
      <c r="A6079" t="s">
        <v>4303</v>
      </c>
    </row>
    <row r="6080" spans="1:1" x14ac:dyDescent="0.35">
      <c r="A6080" t="s">
        <v>4304</v>
      </c>
    </row>
    <row r="6081" spans="1:1" x14ac:dyDescent="0.35">
      <c r="A6081" t="s">
        <v>4305</v>
      </c>
    </row>
    <row r="6082" spans="1:1" x14ac:dyDescent="0.35">
      <c r="A6082" t="s">
        <v>4306</v>
      </c>
    </row>
    <row r="6083" spans="1:1" x14ac:dyDescent="0.35">
      <c r="A6083" t="s">
        <v>4307</v>
      </c>
    </row>
    <row r="6084" spans="1:1" x14ac:dyDescent="0.35">
      <c r="A6084" t="s">
        <v>4308</v>
      </c>
    </row>
    <row r="6085" spans="1:1" x14ac:dyDescent="0.35">
      <c r="A6085" t="s">
        <v>4309</v>
      </c>
    </row>
    <row r="6086" spans="1:1" x14ac:dyDescent="0.35">
      <c r="A6086" t="s">
        <v>4310</v>
      </c>
    </row>
    <row r="6087" spans="1:1" x14ac:dyDescent="0.35">
      <c r="A6087" t="s">
        <v>4311</v>
      </c>
    </row>
    <row r="6088" spans="1:1" x14ac:dyDescent="0.35">
      <c r="A6088" t="s">
        <v>4312</v>
      </c>
    </row>
    <row r="6089" spans="1:1" x14ac:dyDescent="0.35">
      <c r="A6089" t="s">
        <v>4313</v>
      </c>
    </row>
    <row r="6090" spans="1:1" x14ac:dyDescent="0.35">
      <c r="A6090" t="s">
        <v>4314</v>
      </c>
    </row>
    <row r="6091" spans="1:1" x14ac:dyDescent="0.35">
      <c r="A6091" t="s">
        <v>4315</v>
      </c>
    </row>
    <row r="6092" spans="1:1" x14ac:dyDescent="0.35">
      <c r="A6092" t="s">
        <v>4316</v>
      </c>
    </row>
    <row r="6093" spans="1:1" x14ac:dyDescent="0.35">
      <c r="A6093" t="s">
        <v>4317</v>
      </c>
    </row>
    <row r="6094" spans="1:1" x14ac:dyDescent="0.35">
      <c r="A6094" t="s">
        <v>4318</v>
      </c>
    </row>
    <row r="6095" spans="1:1" x14ac:dyDescent="0.35">
      <c r="A6095" t="s">
        <v>4319</v>
      </c>
    </row>
    <row r="6096" spans="1:1" x14ac:dyDescent="0.35">
      <c r="A6096" t="s">
        <v>4320</v>
      </c>
    </row>
    <row r="6097" spans="1:1" x14ac:dyDescent="0.35">
      <c r="A6097" t="s">
        <v>4321</v>
      </c>
    </row>
    <row r="6098" spans="1:1" x14ac:dyDescent="0.35">
      <c r="A6098" t="s">
        <v>4322</v>
      </c>
    </row>
    <row r="6099" spans="1:1" x14ac:dyDescent="0.35">
      <c r="A6099" t="s">
        <v>4323</v>
      </c>
    </row>
    <row r="6100" spans="1:1" x14ac:dyDescent="0.35">
      <c r="A6100" t="s">
        <v>4324</v>
      </c>
    </row>
    <row r="6101" spans="1:1" x14ac:dyDescent="0.35">
      <c r="A6101" t="s">
        <v>4325</v>
      </c>
    </row>
    <row r="6102" spans="1:1" x14ac:dyDescent="0.35">
      <c r="A6102" t="s">
        <v>4326</v>
      </c>
    </row>
    <row r="6103" spans="1:1" x14ac:dyDescent="0.35">
      <c r="A6103" t="s">
        <v>4327</v>
      </c>
    </row>
    <row r="6104" spans="1:1" x14ac:dyDescent="0.35">
      <c r="A6104" t="s">
        <v>4328</v>
      </c>
    </row>
    <row r="6105" spans="1:1" x14ac:dyDescent="0.35">
      <c r="A6105" t="s">
        <v>4329</v>
      </c>
    </row>
    <row r="6106" spans="1:1" x14ac:dyDescent="0.35">
      <c r="A6106" t="s">
        <v>4330</v>
      </c>
    </row>
    <row r="6107" spans="1:1" x14ac:dyDescent="0.35">
      <c r="A6107" t="s">
        <v>4331</v>
      </c>
    </row>
    <row r="6108" spans="1:1" x14ac:dyDescent="0.35">
      <c r="A6108" t="s">
        <v>4332</v>
      </c>
    </row>
    <row r="6109" spans="1:1" x14ac:dyDescent="0.35">
      <c r="A6109" t="s">
        <v>4333</v>
      </c>
    </row>
    <row r="6110" spans="1:1" x14ac:dyDescent="0.35">
      <c r="A6110" t="s">
        <v>4334</v>
      </c>
    </row>
    <row r="6111" spans="1:1" x14ac:dyDescent="0.35">
      <c r="A6111" t="s">
        <v>4335</v>
      </c>
    </row>
    <row r="6112" spans="1:1" x14ac:dyDescent="0.35">
      <c r="A6112" t="s">
        <v>4336</v>
      </c>
    </row>
    <row r="6113" spans="1:1" x14ac:dyDescent="0.35">
      <c r="A6113" t="s">
        <v>4337</v>
      </c>
    </row>
    <row r="6114" spans="1:1" x14ac:dyDescent="0.35">
      <c r="A6114" t="s">
        <v>4338</v>
      </c>
    </row>
    <row r="6115" spans="1:1" x14ac:dyDescent="0.35">
      <c r="A6115" t="s">
        <v>4339</v>
      </c>
    </row>
    <row r="6116" spans="1:1" x14ac:dyDescent="0.35">
      <c r="A6116" t="s">
        <v>4340</v>
      </c>
    </row>
    <row r="6117" spans="1:1" x14ac:dyDescent="0.35">
      <c r="A6117" t="s">
        <v>4341</v>
      </c>
    </row>
    <row r="6118" spans="1:1" x14ac:dyDescent="0.35">
      <c r="A6118" t="s">
        <v>4342</v>
      </c>
    </row>
    <row r="6119" spans="1:1" x14ac:dyDescent="0.35">
      <c r="A6119" t="s">
        <v>4343</v>
      </c>
    </row>
    <row r="6120" spans="1:1" x14ac:dyDescent="0.35">
      <c r="A6120" t="s">
        <v>4344</v>
      </c>
    </row>
    <row r="6121" spans="1:1" x14ac:dyDescent="0.35">
      <c r="A6121" t="s">
        <v>4345</v>
      </c>
    </row>
    <row r="6122" spans="1:1" x14ac:dyDescent="0.35">
      <c r="A6122" t="s">
        <v>4346</v>
      </c>
    </row>
    <row r="6123" spans="1:1" x14ac:dyDescent="0.35">
      <c r="A6123" t="s">
        <v>4347</v>
      </c>
    </row>
    <row r="6124" spans="1:1" x14ac:dyDescent="0.35">
      <c r="A6124" t="s">
        <v>4348</v>
      </c>
    </row>
    <row r="6125" spans="1:1" x14ac:dyDescent="0.35">
      <c r="A6125" t="s">
        <v>4349</v>
      </c>
    </row>
    <row r="6126" spans="1:1" x14ac:dyDescent="0.35">
      <c r="A6126" t="s">
        <v>4350</v>
      </c>
    </row>
    <row r="6127" spans="1:1" x14ac:dyDescent="0.35">
      <c r="A6127" t="s">
        <v>4351</v>
      </c>
    </row>
    <row r="6128" spans="1:1" x14ac:dyDescent="0.35">
      <c r="A6128" t="s">
        <v>4352</v>
      </c>
    </row>
    <row r="6129" spans="1:1" x14ac:dyDescent="0.35">
      <c r="A6129" t="s">
        <v>4353</v>
      </c>
    </row>
    <row r="6130" spans="1:1" x14ac:dyDescent="0.35">
      <c r="A6130" t="s">
        <v>4354</v>
      </c>
    </row>
    <row r="6131" spans="1:1" x14ac:dyDescent="0.35">
      <c r="A6131" t="s">
        <v>4355</v>
      </c>
    </row>
    <row r="6132" spans="1:1" x14ac:dyDescent="0.35">
      <c r="A6132" t="s">
        <v>4356</v>
      </c>
    </row>
    <row r="6133" spans="1:1" x14ac:dyDescent="0.35">
      <c r="A6133" t="s">
        <v>4357</v>
      </c>
    </row>
    <row r="6134" spans="1:1" x14ac:dyDescent="0.35">
      <c r="A6134" t="s">
        <v>4358</v>
      </c>
    </row>
    <row r="6135" spans="1:1" x14ac:dyDescent="0.35">
      <c r="A6135" t="s">
        <v>4359</v>
      </c>
    </row>
    <row r="6136" spans="1:1" x14ac:dyDescent="0.35">
      <c r="A6136" t="s">
        <v>4360</v>
      </c>
    </row>
    <row r="6137" spans="1:1" x14ac:dyDescent="0.35">
      <c r="A6137" t="s">
        <v>4361</v>
      </c>
    </row>
    <row r="6138" spans="1:1" x14ac:dyDescent="0.35">
      <c r="A6138" t="s">
        <v>4362</v>
      </c>
    </row>
    <row r="6139" spans="1:1" x14ac:dyDescent="0.35">
      <c r="A6139" t="s">
        <v>4363</v>
      </c>
    </row>
    <row r="6140" spans="1:1" x14ac:dyDescent="0.35">
      <c r="A6140" t="s">
        <v>4364</v>
      </c>
    </row>
    <row r="6141" spans="1:1" x14ac:dyDescent="0.35">
      <c r="A6141" t="s">
        <v>4365</v>
      </c>
    </row>
    <row r="6142" spans="1:1" x14ac:dyDescent="0.35">
      <c r="A6142" t="s">
        <v>4366</v>
      </c>
    </row>
    <row r="6143" spans="1:1" x14ac:dyDescent="0.35">
      <c r="A6143" t="s">
        <v>4367</v>
      </c>
    </row>
    <row r="6144" spans="1:1" x14ac:dyDescent="0.35">
      <c r="A6144" t="s">
        <v>4368</v>
      </c>
    </row>
    <row r="6145" spans="1:1" x14ac:dyDescent="0.35">
      <c r="A6145" t="s">
        <v>4369</v>
      </c>
    </row>
    <row r="6146" spans="1:1" x14ac:dyDescent="0.35">
      <c r="A6146" t="s">
        <v>4370</v>
      </c>
    </row>
    <row r="6147" spans="1:1" x14ac:dyDescent="0.35">
      <c r="A6147" t="s">
        <v>4371</v>
      </c>
    </row>
    <row r="6148" spans="1:1" x14ac:dyDescent="0.35">
      <c r="A6148" t="s">
        <v>4372</v>
      </c>
    </row>
    <row r="6149" spans="1:1" x14ac:dyDescent="0.35">
      <c r="A6149" t="s">
        <v>4373</v>
      </c>
    </row>
    <row r="6150" spans="1:1" x14ac:dyDescent="0.35">
      <c r="A6150" t="s">
        <v>4374</v>
      </c>
    </row>
    <row r="6151" spans="1:1" x14ac:dyDescent="0.35">
      <c r="A6151" t="s">
        <v>4375</v>
      </c>
    </row>
    <row r="6152" spans="1:1" x14ac:dyDescent="0.35">
      <c r="A6152" t="s">
        <v>4376</v>
      </c>
    </row>
    <row r="6153" spans="1:1" x14ac:dyDescent="0.35">
      <c r="A6153" t="s">
        <v>4377</v>
      </c>
    </row>
    <row r="6154" spans="1:1" x14ac:dyDescent="0.35">
      <c r="A6154" t="s">
        <v>4378</v>
      </c>
    </row>
    <row r="6155" spans="1:1" x14ac:dyDescent="0.35">
      <c r="A6155" t="s">
        <v>4379</v>
      </c>
    </row>
    <row r="6156" spans="1:1" x14ac:dyDescent="0.35">
      <c r="A6156" t="s">
        <v>4380</v>
      </c>
    </row>
    <row r="6157" spans="1:1" x14ac:dyDescent="0.35">
      <c r="A6157" t="s">
        <v>4381</v>
      </c>
    </row>
    <row r="6158" spans="1:1" x14ac:dyDescent="0.35">
      <c r="A6158" t="s">
        <v>4382</v>
      </c>
    </row>
    <row r="6159" spans="1:1" x14ac:dyDescent="0.35">
      <c r="A6159" t="s">
        <v>4383</v>
      </c>
    </row>
    <row r="6160" spans="1:1" x14ac:dyDescent="0.35">
      <c r="A6160" t="s">
        <v>4384</v>
      </c>
    </row>
    <row r="6161" spans="1:1" x14ac:dyDescent="0.35">
      <c r="A6161" t="s">
        <v>4385</v>
      </c>
    </row>
    <row r="6162" spans="1:1" x14ac:dyDescent="0.35">
      <c r="A6162" t="s">
        <v>4386</v>
      </c>
    </row>
    <row r="6163" spans="1:1" x14ac:dyDescent="0.35">
      <c r="A6163" t="s">
        <v>4387</v>
      </c>
    </row>
    <row r="6164" spans="1:1" x14ac:dyDescent="0.35">
      <c r="A6164" t="s">
        <v>4388</v>
      </c>
    </row>
    <row r="6165" spans="1:1" x14ac:dyDescent="0.35">
      <c r="A6165" t="s">
        <v>4389</v>
      </c>
    </row>
    <row r="6166" spans="1:1" x14ac:dyDescent="0.35">
      <c r="A6166" t="s">
        <v>4390</v>
      </c>
    </row>
    <row r="6167" spans="1:1" x14ac:dyDescent="0.35">
      <c r="A6167" t="s">
        <v>4391</v>
      </c>
    </row>
    <row r="6168" spans="1:1" x14ac:dyDescent="0.35">
      <c r="A6168" t="s">
        <v>4392</v>
      </c>
    </row>
    <row r="6169" spans="1:1" x14ac:dyDescent="0.35">
      <c r="A6169" t="s">
        <v>4393</v>
      </c>
    </row>
    <row r="6170" spans="1:1" x14ac:dyDescent="0.35">
      <c r="A6170" t="s">
        <v>4394</v>
      </c>
    </row>
    <row r="6171" spans="1:1" x14ac:dyDescent="0.35">
      <c r="A6171" t="s">
        <v>4395</v>
      </c>
    </row>
    <row r="6172" spans="1:1" x14ac:dyDescent="0.35">
      <c r="A6172" t="s">
        <v>4396</v>
      </c>
    </row>
    <row r="6173" spans="1:1" x14ac:dyDescent="0.35">
      <c r="A6173" t="s">
        <v>4397</v>
      </c>
    </row>
    <row r="6174" spans="1:1" x14ac:dyDescent="0.35">
      <c r="A6174" t="s">
        <v>4398</v>
      </c>
    </row>
    <row r="6175" spans="1:1" x14ac:dyDescent="0.35">
      <c r="A6175" t="s">
        <v>4399</v>
      </c>
    </row>
    <row r="6176" spans="1:1" x14ac:dyDescent="0.35">
      <c r="A6176" t="s">
        <v>4400</v>
      </c>
    </row>
    <row r="6177" spans="1:1" x14ac:dyDescent="0.35">
      <c r="A6177" t="s">
        <v>4401</v>
      </c>
    </row>
    <row r="6178" spans="1:1" x14ac:dyDescent="0.35">
      <c r="A6178" t="s">
        <v>4402</v>
      </c>
    </row>
    <row r="6179" spans="1:1" x14ac:dyDescent="0.35">
      <c r="A6179" t="s">
        <v>4403</v>
      </c>
    </row>
    <row r="6180" spans="1:1" x14ac:dyDescent="0.35">
      <c r="A6180" t="s">
        <v>4404</v>
      </c>
    </row>
    <row r="6181" spans="1:1" x14ac:dyDescent="0.35">
      <c r="A6181" t="s">
        <v>4405</v>
      </c>
    </row>
    <row r="6182" spans="1:1" x14ac:dyDescent="0.35">
      <c r="A6182" t="s">
        <v>4406</v>
      </c>
    </row>
    <row r="6183" spans="1:1" x14ac:dyDescent="0.35">
      <c r="A6183" t="s">
        <v>4407</v>
      </c>
    </row>
    <row r="6184" spans="1:1" x14ac:dyDescent="0.35">
      <c r="A6184" t="s">
        <v>4408</v>
      </c>
    </row>
    <row r="6185" spans="1:1" x14ac:dyDescent="0.35">
      <c r="A6185" t="s">
        <v>4409</v>
      </c>
    </row>
    <row r="6186" spans="1:1" x14ac:dyDescent="0.35">
      <c r="A6186" t="s">
        <v>4410</v>
      </c>
    </row>
    <row r="6187" spans="1:1" x14ac:dyDescent="0.35">
      <c r="A6187" t="s">
        <v>4411</v>
      </c>
    </row>
    <row r="6188" spans="1:1" x14ac:dyDescent="0.35">
      <c r="A6188" t="s">
        <v>4412</v>
      </c>
    </row>
    <row r="6189" spans="1:1" x14ac:dyDescent="0.35">
      <c r="A6189" t="s">
        <v>4413</v>
      </c>
    </row>
    <row r="6190" spans="1:1" x14ac:dyDescent="0.35">
      <c r="A6190" t="s">
        <v>4414</v>
      </c>
    </row>
    <row r="6191" spans="1:1" x14ac:dyDescent="0.35">
      <c r="A6191" t="s">
        <v>4415</v>
      </c>
    </row>
    <row r="6192" spans="1:1" x14ac:dyDescent="0.35">
      <c r="A6192" t="s">
        <v>4416</v>
      </c>
    </row>
    <row r="6193" spans="1:1" x14ac:dyDescent="0.35">
      <c r="A6193" t="s">
        <v>4417</v>
      </c>
    </row>
    <row r="6194" spans="1:1" x14ac:dyDescent="0.35">
      <c r="A6194" t="s">
        <v>4418</v>
      </c>
    </row>
    <row r="6195" spans="1:1" x14ac:dyDescent="0.35">
      <c r="A6195" t="s">
        <v>4419</v>
      </c>
    </row>
    <row r="6196" spans="1:1" x14ac:dyDescent="0.35">
      <c r="A6196" t="s">
        <v>4420</v>
      </c>
    </row>
    <row r="6197" spans="1:1" x14ac:dyDescent="0.35">
      <c r="A6197" t="s">
        <v>4421</v>
      </c>
    </row>
    <row r="6198" spans="1:1" x14ac:dyDescent="0.35">
      <c r="A6198" t="s">
        <v>4422</v>
      </c>
    </row>
    <row r="6199" spans="1:1" x14ac:dyDescent="0.35">
      <c r="A6199" t="s">
        <v>4423</v>
      </c>
    </row>
    <row r="6200" spans="1:1" x14ac:dyDescent="0.35">
      <c r="A6200" t="s">
        <v>4424</v>
      </c>
    </row>
    <row r="6201" spans="1:1" x14ac:dyDescent="0.35">
      <c r="A6201" t="s">
        <v>4425</v>
      </c>
    </row>
    <row r="6202" spans="1:1" x14ac:dyDescent="0.35">
      <c r="A6202" t="s">
        <v>4426</v>
      </c>
    </row>
    <row r="6203" spans="1:1" x14ac:dyDescent="0.35">
      <c r="A6203" t="s">
        <v>4427</v>
      </c>
    </row>
    <row r="6204" spans="1:1" x14ac:dyDescent="0.35">
      <c r="A6204" t="s">
        <v>4428</v>
      </c>
    </row>
    <row r="6205" spans="1:1" x14ac:dyDescent="0.35">
      <c r="A6205" t="s">
        <v>4429</v>
      </c>
    </row>
    <row r="6206" spans="1:1" x14ac:dyDescent="0.35">
      <c r="A6206" t="s">
        <v>4430</v>
      </c>
    </row>
    <row r="6207" spans="1:1" x14ac:dyDescent="0.35">
      <c r="A6207" t="s">
        <v>4431</v>
      </c>
    </row>
    <row r="6208" spans="1:1" x14ac:dyDescent="0.35">
      <c r="A6208" t="s">
        <v>4432</v>
      </c>
    </row>
    <row r="6209" spans="1:1" x14ac:dyDescent="0.35">
      <c r="A6209" t="s">
        <v>4433</v>
      </c>
    </row>
    <row r="6210" spans="1:1" x14ac:dyDescent="0.35">
      <c r="A6210" t="s">
        <v>4434</v>
      </c>
    </row>
    <row r="6211" spans="1:1" x14ac:dyDescent="0.35">
      <c r="A6211" t="s">
        <v>4435</v>
      </c>
    </row>
    <row r="6212" spans="1:1" x14ac:dyDescent="0.35">
      <c r="A6212" t="s">
        <v>4436</v>
      </c>
    </row>
    <row r="6213" spans="1:1" x14ac:dyDescent="0.35">
      <c r="A6213" t="s">
        <v>4437</v>
      </c>
    </row>
    <row r="6214" spans="1:1" x14ac:dyDescent="0.35">
      <c r="A6214" t="s">
        <v>4438</v>
      </c>
    </row>
    <row r="6215" spans="1:1" x14ac:dyDescent="0.35">
      <c r="A6215" t="s">
        <v>4439</v>
      </c>
    </row>
    <row r="6216" spans="1:1" x14ac:dyDescent="0.35">
      <c r="A6216" t="s">
        <v>4440</v>
      </c>
    </row>
    <row r="6217" spans="1:1" x14ac:dyDescent="0.35">
      <c r="A6217" t="s">
        <v>4441</v>
      </c>
    </row>
    <row r="6218" spans="1:1" x14ac:dyDescent="0.35">
      <c r="A6218" t="s">
        <v>4442</v>
      </c>
    </row>
    <row r="6219" spans="1:1" x14ac:dyDescent="0.35">
      <c r="A6219" t="s">
        <v>4443</v>
      </c>
    </row>
    <row r="6220" spans="1:1" x14ac:dyDescent="0.35">
      <c r="A6220" t="s">
        <v>4444</v>
      </c>
    </row>
    <row r="6221" spans="1:1" x14ac:dyDescent="0.35">
      <c r="A6221" t="s">
        <v>4445</v>
      </c>
    </row>
    <row r="6222" spans="1:1" x14ac:dyDescent="0.35">
      <c r="A6222" t="s">
        <v>4446</v>
      </c>
    </row>
    <row r="6223" spans="1:1" x14ac:dyDescent="0.35">
      <c r="A6223" t="s">
        <v>4447</v>
      </c>
    </row>
    <row r="6224" spans="1:1" x14ac:dyDescent="0.35">
      <c r="A6224" t="s">
        <v>4448</v>
      </c>
    </row>
    <row r="6225" spans="1:1" x14ac:dyDescent="0.35">
      <c r="A6225" t="s">
        <v>4449</v>
      </c>
    </row>
    <row r="6226" spans="1:1" x14ac:dyDescent="0.35">
      <c r="A6226" t="s">
        <v>4450</v>
      </c>
    </row>
    <row r="6227" spans="1:1" x14ac:dyDescent="0.35">
      <c r="A6227" t="s">
        <v>4451</v>
      </c>
    </row>
    <row r="6228" spans="1:1" x14ac:dyDescent="0.35">
      <c r="A6228" t="s">
        <v>4452</v>
      </c>
    </row>
    <row r="6229" spans="1:1" x14ac:dyDescent="0.35">
      <c r="A6229" t="s">
        <v>4453</v>
      </c>
    </row>
    <row r="6230" spans="1:1" x14ac:dyDescent="0.35">
      <c r="A6230" t="s">
        <v>4454</v>
      </c>
    </row>
    <row r="6231" spans="1:1" x14ac:dyDescent="0.35">
      <c r="A6231" t="s">
        <v>4455</v>
      </c>
    </row>
    <row r="6232" spans="1:1" x14ac:dyDescent="0.35">
      <c r="A6232" t="s">
        <v>4456</v>
      </c>
    </row>
    <row r="6233" spans="1:1" x14ac:dyDescent="0.35">
      <c r="A6233" t="s">
        <v>4457</v>
      </c>
    </row>
    <row r="6234" spans="1:1" x14ac:dyDescent="0.35">
      <c r="A6234" t="s">
        <v>4458</v>
      </c>
    </row>
    <row r="6235" spans="1:1" x14ac:dyDescent="0.35">
      <c r="A6235" t="s">
        <v>4459</v>
      </c>
    </row>
    <row r="6236" spans="1:1" x14ac:dyDescent="0.35">
      <c r="A6236" t="s">
        <v>4460</v>
      </c>
    </row>
    <row r="6237" spans="1:1" x14ac:dyDescent="0.35">
      <c r="A6237" t="s">
        <v>4461</v>
      </c>
    </row>
    <row r="6238" spans="1:1" x14ac:dyDescent="0.35">
      <c r="A6238" t="s">
        <v>4462</v>
      </c>
    </row>
    <row r="6239" spans="1:1" x14ac:dyDescent="0.35">
      <c r="A6239" t="s">
        <v>4463</v>
      </c>
    </row>
    <row r="6240" spans="1:1" x14ac:dyDescent="0.35">
      <c r="A6240" t="s">
        <v>4464</v>
      </c>
    </row>
    <row r="6241" spans="1:1" x14ac:dyDescent="0.35">
      <c r="A6241" t="s">
        <v>4465</v>
      </c>
    </row>
    <row r="6242" spans="1:1" x14ac:dyDescent="0.35">
      <c r="A6242" t="s">
        <v>4466</v>
      </c>
    </row>
    <row r="6243" spans="1:1" x14ac:dyDescent="0.35">
      <c r="A6243" t="s">
        <v>4467</v>
      </c>
    </row>
    <row r="6244" spans="1:1" x14ac:dyDescent="0.35">
      <c r="A6244" t="s">
        <v>4468</v>
      </c>
    </row>
    <row r="6245" spans="1:1" x14ac:dyDescent="0.35">
      <c r="A6245" t="s">
        <v>4469</v>
      </c>
    </row>
    <row r="6246" spans="1:1" x14ac:dyDescent="0.35">
      <c r="A6246" t="s">
        <v>4470</v>
      </c>
    </row>
    <row r="6247" spans="1:1" x14ac:dyDescent="0.35">
      <c r="A6247" t="s">
        <v>4471</v>
      </c>
    </row>
    <row r="6248" spans="1:1" x14ac:dyDescent="0.35">
      <c r="A6248" t="s">
        <v>4472</v>
      </c>
    </row>
    <row r="6249" spans="1:1" x14ac:dyDescent="0.35">
      <c r="A6249" t="s">
        <v>4473</v>
      </c>
    </row>
    <row r="6250" spans="1:1" x14ac:dyDescent="0.35">
      <c r="A6250" t="s">
        <v>4474</v>
      </c>
    </row>
    <row r="6251" spans="1:1" x14ac:dyDescent="0.35">
      <c r="A6251" t="s">
        <v>4475</v>
      </c>
    </row>
    <row r="6252" spans="1:1" x14ac:dyDescent="0.35">
      <c r="A6252" t="s">
        <v>4476</v>
      </c>
    </row>
    <row r="6253" spans="1:1" x14ac:dyDescent="0.35">
      <c r="A6253" t="s">
        <v>4477</v>
      </c>
    </row>
    <row r="6254" spans="1:1" x14ac:dyDescent="0.35">
      <c r="A6254" t="s">
        <v>4478</v>
      </c>
    </row>
    <row r="6255" spans="1:1" x14ac:dyDescent="0.35">
      <c r="A6255" t="s">
        <v>4479</v>
      </c>
    </row>
    <row r="6256" spans="1:1" x14ac:dyDescent="0.35">
      <c r="A6256" t="s">
        <v>4480</v>
      </c>
    </row>
    <row r="6257" spans="1:1" x14ac:dyDescent="0.35">
      <c r="A6257" t="s">
        <v>4481</v>
      </c>
    </row>
    <row r="6258" spans="1:1" x14ac:dyDescent="0.35">
      <c r="A6258" t="s">
        <v>4482</v>
      </c>
    </row>
    <row r="6259" spans="1:1" x14ac:dyDescent="0.35">
      <c r="A6259" t="s">
        <v>4483</v>
      </c>
    </row>
    <row r="6260" spans="1:1" x14ac:dyDescent="0.35">
      <c r="A6260" t="s">
        <v>4484</v>
      </c>
    </row>
    <row r="6261" spans="1:1" x14ac:dyDescent="0.35">
      <c r="A6261" t="s">
        <v>4485</v>
      </c>
    </row>
    <row r="6262" spans="1:1" x14ac:dyDescent="0.35">
      <c r="A6262" t="s">
        <v>4486</v>
      </c>
    </row>
    <row r="6263" spans="1:1" x14ac:dyDescent="0.35">
      <c r="A6263" t="s">
        <v>4487</v>
      </c>
    </row>
    <row r="6264" spans="1:1" x14ac:dyDescent="0.35">
      <c r="A6264" t="s">
        <v>4488</v>
      </c>
    </row>
    <row r="6265" spans="1:1" x14ac:dyDescent="0.35">
      <c r="A6265" t="s">
        <v>4489</v>
      </c>
    </row>
    <row r="6266" spans="1:1" x14ac:dyDescent="0.35">
      <c r="A6266" t="s">
        <v>4490</v>
      </c>
    </row>
    <row r="6267" spans="1:1" x14ac:dyDescent="0.35">
      <c r="A6267" t="s">
        <v>4491</v>
      </c>
    </row>
    <row r="6268" spans="1:1" x14ac:dyDescent="0.35">
      <c r="A6268" t="s">
        <v>4492</v>
      </c>
    </row>
    <row r="6269" spans="1:1" x14ac:dyDescent="0.35">
      <c r="A6269" t="s">
        <v>4493</v>
      </c>
    </row>
    <row r="6270" spans="1:1" x14ac:dyDescent="0.35">
      <c r="A6270" t="s">
        <v>4494</v>
      </c>
    </row>
    <row r="6271" spans="1:1" x14ac:dyDescent="0.35">
      <c r="A6271" t="s">
        <v>4495</v>
      </c>
    </row>
    <row r="6272" spans="1:1" x14ac:dyDescent="0.35">
      <c r="A6272" t="s">
        <v>4496</v>
      </c>
    </row>
    <row r="6273" spans="1:1" x14ac:dyDescent="0.35">
      <c r="A6273" t="s">
        <v>4497</v>
      </c>
    </row>
    <row r="6274" spans="1:1" x14ac:dyDescent="0.35">
      <c r="A6274" t="s">
        <v>4498</v>
      </c>
    </row>
    <row r="6275" spans="1:1" x14ac:dyDescent="0.35">
      <c r="A6275" t="s">
        <v>4499</v>
      </c>
    </row>
    <row r="6276" spans="1:1" x14ac:dyDescent="0.35">
      <c r="A6276" t="s">
        <v>4500</v>
      </c>
    </row>
    <row r="6277" spans="1:1" x14ac:dyDescent="0.35">
      <c r="A6277" t="s">
        <v>4501</v>
      </c>
    </row>
    <row r="6278" spans="1:1" x14ac:dyDescent="0.35">
      <c r="A6278" t="s">
        <v>4502</v>
      </c>
    </row>
    <row r="6279" spans="1:1" x14ac:dyDescent="0.35">
      <c r="A6279" t="s">
        <v>4503</v>
      </c>
    </row>
    <row r="6280" spans="1:1" x14ac:dyDescent="0.35">
      <c r="A6280" t="s">
        <v>4504</v>
      </c>
    </row>
    <row r="6281" spans="1:1" x14ac:dyDescent="0.35">
      <c r="A6281" t="s">
        <v>4505</v>
      </c>
    </row>
    <row r="6282" spans="1:1" x14ac:dyDescent="0.35">
      <c r="A6282" t="s">
        <v>4506</v>
      </c>
    </row>
    <row r="6283" spans="1:1" x14ac:dyDescent="0.35">
      <c r="A6283" t="s">
        <v>4507</v>
      </c>
    </row>
    <row r="6284" spans="1:1" x14ac:dyDescent="0.35">
      <c r="A6284" t="s">
        <v>4508</v>
      </c>
    </row>
    <row r="6285" spans="1:1" x14ac:dyDescent="0.35">
      <c r="A6285" t="s">
        <v>4509</v>
      </c>
    </row>
    <row r="6286" spans="1:1" x14ac:dyDescent="0.35">
      <c r="A6286" t="s">
        <v>4510</v>
      </c>
    </row>
    <row r="6287" spans="1:1" x14ac:dyDescent="0.35">
      <c r="A6287" t="s">
        <v>4511</v>
      </c>
    </row>
    <row r="6288" spans="1:1" x14ac:dyDescent="0.35">
      <c r="A6288" t="s">
        <v>4512</v>
      </c>
    </row>
    <row r="6289" spans="1:1" x14ac:dyDescent="0.35">
      <c r="A6289" t="s">
        <v>4513</v>
      </c>
    </row>
    <row r="6290" spans="1:1" x14ac:dyDescent="0.35">
      <c r="A6290" t="s">
        <v>4514</v>
      </c>
    </row>
    <row r="6291" spans="1:1" x14ac:dyDescent="0.35">
      <c r="A6291" t="s">
        <v>4515</v>
      </c>
    </row>
    <row r="6292" spans="1:1" x14ac:dyDescent="0.35">
      <c r="A6292" t="s">
        <v>4516</v>
      </c>
    </row>
    <row r="6293" spans="1:1" x14ac:dyDescent="0.35">
      <c r="A6293" t="s">
        <v>4517</v>
      </c>
    </row>
    <row r="6294" spans="1:1" x14ac:dyDescent="0.35">
      <c r="A6294" t="s">
        <v>4518</v>
      </c>
    </row>
    <row r="6295" spans="1:1" x14ac:dyDescent="0.35">
      <c r="A6295" t="s">
        <v>4519</v>
      </c>
    </row>
    <row r="6296" spans="1:1" x14ac:dyDescent="0.35">
      <c r="A6296" t="s">
        <v>4520</v>
      </c>
    </row>
    <row r="6297" spans="1:1" x14ac:dyDescent="0.35">
      <c r="A6297" t="s">
        <v>4521</v>
      </c>
    </row>
    <row r="6298" spans="1:1" x14ac:dyDescent="0.35">
      <c r="A6298" t="s">
        <v>4522</v>
      </c>
    </row>
    <row r="6299" spans="1:1" x14ac:dyDescent="0.35">
      <c r="A6299" t="s">
        <v>4523</v>
      </c>
    </row>
    <row r="6300" spans="1:1" x14ac:dyDescent="0.35">
      <c r="A6300" t="s">
        <v>4524</v>
      </c>
    </row>
    <row r="6301" spans="1:1" x14ac:dyDescent="0.35">
      <c r="A6301" t="s">
        <v>4525</v>
      </c>
    </row>
    <row r="6302" spans="1:1" x14ac:dyDescent="0.35">
      <c r="A6302" t="s">
        <v>4526</v>
      </c>
    </row>
    <row r="6303" spans="1:1" x14ac:dyDescent="0.35">
      <c r="A6303" t="s">
        <v>4527</v>
      </c>
    </row>
    <row r="6304" spans="1:1" x14ac:dyDescent="0.35">
      <c r="A6304" t="s">
        <v>4528</v>
      </c>
    </row>
    <row r="6305" spans="1:1" x14ac:dyDescent="0.35">
      <c r="A6305" t="s">
        <v>4529</v>
      </c>
    </row>
    <row r="6306" spans="1:1" x14ac:dyDescent="0.35">
      <c r="A6306" t="s">
        <v>4530</v>
      </c>
    </row>
    <row r="6307" spans="1:1" x14ac:dyDescent="0.35">
      <c r="A6307" t="s">
        <v>4531</v>
      </c>
    </row>
    <row r="6308" spans="1:1" x14ac:dyDescent="0.35">
      <c r="A6308" t="s">
        <v>4532</v>
      </c>
    </row>
    <row r="6309" spans="1:1" x14ac:dyDescent="0.35">
      <c r="A6309" t="s">
        <v>4533</v>
      </c>
    </row>
    <row r="6310" spans="1:1" x14ac:dyDescent="0.35">
      <c r="A6310" t="s">
        <v>4534</v>
      </c>
    </row>
    <row r="6311" spans="1:1" x14ac:dyDescent="0.35">
      <c r="A6311" t="s">
        <v>4535</v>
      </c>
    </row>
    <row r="6312" spans="1:1" x14ac:dyDescent="0.35">
      <c r="A6312" t="s">
        <v>4536</v>
      </c>
    </row>
    <row r="6313" spans="1:1" x14ac:dyDescent="0.35">
      <c r="A6313" t="s">
        <v>4537</v>
      </c>
    </row>
    <row r="6314" spans="1:1" x14ac:dyDescent="0.35">
      <c r="A6314" t="s">
        <v>4538</v>
      </c>
    </row>
    <row r="6315" spans="1:1" x14ac:dyDescent="0.35">
      <c r="A6315" t="s">
        <v>4539</v>
      </c>
    </row>
    <row r="6316" spans="1:1" x14ac:dyDescent="0.35">
      <c r="A6316" t="s">
        <v>4540</v>
      </c>
    </row>
    <row r="6317" spans="1:1" x14ac:dyDescent="0.35">
      <c r="A6317" t="s">
        <v>4541</v>
      </c>
    </row>
    <row r="6318" spans="1:1" x14ac:dyDescent="0.35">
      <c r="A6318" t="s">
        <v>4542</v>
      </c>
    </row>
    <row r="6319" spans="1:1" x14ac:dyDescent="0.35">
      <c r="A6319" t="s">
        <v>4543</v>
      </c>
    </row>
    <row r="6320" spans="1:1" x14ac:dyDescent="0.35">
      <c r="A6320" t="s">
        <v>4544</v>
      </c>
    </row>
    <row r="6321" spans="1:1" x14ac:dyDescent="0.35">
      <c r="A6321" t="s">
        <v>4545</v>
      </c>
    </row>
    <row r="6322" spans="1:1" x14ac:dyDescent="0.35">
      <c r="A6322" t="s">
        <v>4546</v>
      </c>
    </row>
    <row r="6323" spans="1:1" x14ac:dyDescent="0.35">
      <c r="A6323" t="s">
        <v>4547</v>
      </c>
    </row>
    <row r="6324" spans="1:1" x14ac:dyDescent="0.35">
      <c r="A6324" t="s">
        <v>4548</v>
      </c>
    </row>
    <row r="6325" spans="1:1" x14ac:dyDescent="0.35">
      <c r="A6325" t="s">
        <v>4549</v>
      </c>
    </row>
    <row r="6326" spans="1:1" x14ac:dyDescent="0.35">
      <c r="A6326" t="s">
        <v>4550</v>
      </c>
    </row>
    <row r="6327" spans="1:1" x14ac:dyDescent="0.35">
      <c r="A6327" t="s">
        <v>4551</v>
      </c>
    </row>
    <row r="6328" spans="1:1" x14ac:dyDescent="0.35">
      <c r="A6328" t="s">
        <v>4552</v>
      </c>
    </row>
    <row r="6329" spans="1:1" x14ac:dyDescent="0.35">
      <c r="A6329" t="s">
        <v>4553</v>
      </c>
    </row>
    <row r="6330" spans="1:1" x14ac:dyDescent="0.35">
      <c r="A6330" t="s">
        <v>4554</v>
      </c>
    </row>
    <row r="6331" spans="1:1" x14ac:dyDescent="0.35">
      <c r="A6331" t="s">
        <v>4555</v>
      </c>
    </row>
    <row r="6332" spans="1:1" x14ac:dyDescent="0.35">
      <c r="A6332" t="s">
        <v>4556</v>
      </c>
    </row>
    <row r="6333" spans="1:1" x14ac:dyDescent="0.35">
      <c r="A6333" t="s">
        <v>4557</v>
      </c>
    </row>
    <row r="6334" spans="1:1" x14ac:dyDescent="0.35">
      <c r="A6334" t="s">
        <v>4558</v>
      </c>
    </row>
    <row r="6335" spans="1:1" x14ac:dyDescent="0.35">
      <c r="A6335" t="s">
        <v>4559</v>
      </c>
    </row>
    <row r="6336" spans="1:1" x14ac:dyDescent="0.35">
      <c r="A6336" t="s">
        <v>4560</v>
      </c>
    </row>
    <row r="6337" spans="1:1" x14ac:dyDescent="0.35">
      <c r="A6337" t="s">
        <v>4561</v>
      </c>
    </row>
    <row r="6338" spans="1:1" x14ac:dyDescent="0.35">
      <c r="A6338" t="s">
        <v>4562</v>
      </c>
    </row>
    <row r="6339" spans="1:1" x14ac:dyDescent="0.35">
      <c r="A6339" t="s">
        <v>4563</v>
      </c>
    </row>
    <row r="6340" spans="1:1" x14ac:dyDescent="0.35">
      <c r="A6340" t="s">
        <v>4564</v>
      </c>
    </row>
    <row r="6341" spans="1:1" x14ac:dyDescent="0.35">
      <c r="A6341" t="s">
        <v>4565</v>
      </c>
    </row>
    <row r="6342" spans="1:1" x14ac:dyDescent="0.35">
      <c r="A6342" t="s">
        <v>4566</v>
      </c>
    </row>
    <row r="6343" spans="1:1" x14ac:dyDescent="0.35">
      <c r="A6343" t="s">
        <v>4567</v>
      </c>
    </row>
    <row r="6344" spans="1:1" x14ac:dyDescent="0.35">
      <c r="A6344" t="s">
        <v>4568</v>
      </c>
    </row>
    <row r="6345" spans="1:1" x14ac:dyDescent="0.35">
      <c r="A6345" t="s">
        <v>4569</v>
      </c>
    </row>
    <row r="6346" spans="1:1" x14ac:dyDescent="0.35">
      <c r="A6346" t="s">
        <v>4570</v>
      </c>
    </row>
    <row r="6347" spans="1:1" x14ac:dyDescent="0.35">
      <c r="A6347" t="s">
        <v>4571</v>
      </c>
    </row>
    <row r="6348" spans="1:1" x14ac:dyDescent="0.35">
      <c r="A6348" t="s">
        <v>4572</v>
      </c>
    </row>
    <row r="6349" spans="1:1" x14ac:dyDescent="0.35">
      <c r="A6349" t="s">
        <v>4573</v>
      </c>
    </row>
    <row r="6350" spans="1:1" x14ac:dyDescent="0.35">
      <c r="A6350" t="s">
        <v>4574</v>
      </c>
    </row>
    <row r="6351" spans="1:1" x14ac:dyDescent="0.35">
      <c r="A6351" t="s">
        <v>4575</v>
      </c>
    </row>
    <row r="6352" spans="1:1" x14ac:dyDescent="0.35">
      <c r="A6352" t="s">
        <v>4576</v>
      </c>
    </row>
    <row r="6353" spans="1:1" x14ac:dyDescent="0.35">
      <c r="A6353" t="s">
        <v>4577</v>
      </c>
    </row>
    <row r="6354" spans="1:1" x14ac:dyDescent="0.35">
      <c r="A6354" t="s">
        <v>4578</v>
      </c>
    </row>
    <row r="6355" spans="1:1" x14ac:dyDescent="0.35">
      <c r="A6355" t="s">
        <v>4579</v>
      </c>
    </row>
    <row r="6356" spans="1:1" x14ac:dyDescent="0.35">
      <c r="A6356" t="s">
        <v>4580</v>
      </c>
    </row>
    <row r="6357" spans="1:1" x14ac:dyDescent="0.35">
      <c r="A6357" t="s">
        <v>4581</v>
      </c>
    </row>
    <row r="6358" spans="1:1" x14ac:dyDescent="0.35">
      <c r="A6358" t="s">
        <v>4582</v>
      </c>
    </row>
    <row r="6359" spans="1:1" x14ac:dyDescent="0.35">
      <c r="A6359" t="s">
        <v>4583</v>
      </c>
    </row>
    <row r="6360" spans="1:1" x14ac:dyDescent="0.35">
      <c r="A6360" t="s">
        <v>4584</v>
      </c>
    </row>
    <row r="6361" spans="1:1" x14ac:dyDescent="0.35">
      <c r="A6361" t="s">
        <v>4585</v>
      </c>
    </row>
    <row r="6362" spans="1:1" x14ac:dyDescent="0.35">
      <c r="A6362" t="s">
        <v>4586</v>
      </c>
    </row>
    <row r="6363" spans="1:1" x14ac:dyDescent="0.35">
      <c r="A6363" t="s">
        <v>4587</v>
      </c>
    </row>
    <row r="6364" spans="1:1" x14ac:dyDescent="0.35">
      <c r="A6364" t="s">
        <v>4588</v>
      </c>
    </row>
    <row r="6365" spans="1:1" x14ac:dyDescent="0.35">
      <c r="A6365" t="s">
        <v>4589</v>
      </c>
    </row>
    <row r="6366" spans="1:1" x14ac:dyDescent="0.35">
      <c r="A6366" t="s">
        <v>4590</v>
      </c>
    </row>
    <row r="6367" spans="1:1" x14ac:dyDescent="0.35">
      <c r="A6367" t="s">
        <v>4591</v>
      </c>
    </row>
    <row r="6368" spans="1:1" x14ac:dyDescent="0.35">
      <c r="A6368" t="s">
        <v>4592</v>
      </c>
    </row>
    <row r="6369" spans="1:1" x14ac:dyDescent="0.35">
      <c r="A6369" t="s">
        <v>4593</v>
      </c>
    </row>
    <row r="6370" spans="1:1" x14ac:dyDescent="0.35">
      <c r="A6370" t="s">
        <v>4594</v>
      </c>
    </row>
    <row r="6371" spans="1:1" x14ac:dyDescent="0.35">
      <c r="A6371" t="s">
        <v>4595</v>
      </c>
    </row>
    <row r="6372" spans="1:1" x14ac:dyDescent="0.35">
      <c r="A6372" t="s">
        <v>4596</v>
      </c>
    </row>
    <row r="6373" spans="1:1" x14ac:dyDescent="0.35">
      <c r="A6373" t="s">
        <v>4597</v>
      </c>
    </row>
    <row r="6374" spans="1:1" x14ac:dyDescent="0.35">
      <c r="A6374" t="s">
        <v>4598</v>
      </c>
    </row>
    <row r="6375" spans="1:1" x14ac:dyDescent="0.35">
      <c r="A6375" t="s">
        <v>4599</v>
      </c>
    </row>
    <row r="6376" spans="1:1" x14ac:dyDescent="0.35">
      <c r="A6376" t="s">
        <v>4600</v>
      </c>
    </row>
    <row r="6377" spans="1:1" x14ac:dyDescent="0.35">
      <c r="A6377" t="s">
        <v>4601</v>
      </c>
    </row>
    <row r="6378" spans="1:1" x14ac:dyDescent="0.35">
      <c r="A6378" t="s">
        <v>4602</v>
      </c>
    </row>
    <row r="6379" spans="1:1" x14ac:dyDescent="0.35">
      <c r="A6379" t="s">
        <v>4603</v>
      </c>
    </row>
    <row r="6380" spans="1:1" x14ac:dyDescent="0.35">
      <c r="A6380" t="s">
        <v>4604</v>
      </c>
    </row>
    <row r="6381" spans="1:1" x14ac:dyDescent="0.35">
      <c r="A6381" t="s">
        <v>4605</v>
      </c>
    </row>
    <row r="6382" spans="1:1" x14ac:dyDescent="0.35">
      <c r="A6382" t="s">
        <v>4606</v>
      </c>
    </row>
    <row r="6383" spans="1:1" x14ac:dyDescent="0.35">
      <c r="A6383" t="s">
        <v>4607</v>
      </c>
    </row>
    <row r="6384" spans="1:1" x14ac:dyDescent="0.35">
      <c r="A6384" t="s">
        <v>4608</v>
      </c>
    </row>
    <row r="6385" spans="1:1" x14ac:dyDescent="0.35">
      <c r="A6385" t="s">
        <v>4609</v>
      </c>
    </row>
    <row r="6386" spans="1:1" x14ac:dyDescent="0.35">
      <c r="A6386" t="s">
        <v>4610</v>
      </c>
    </row>
    <row r="6387" spans="1:1" x14ac:dyDescent="0.35">
      <c r="A6387" t="s">
        <v>4611</v>
      </c>
    </row>
    <row r="6388" spans="1:1" x14ac:dyDescent="0.35">
      <c r="A6388" t="s">
        <v>4612</v>
      </c>
    </row>
    <row r="6389" spans="1:1" x14ac:dyDescent="0.35">
      <c r="A6389" t="s">
        <v>4613</v>
      </c>
    </row>
    <row r="6390" spans="1:1" x14ac:dyDescent="0.35">
      <c r="A6390" t="s">
        <v>4614</v>
      </c>
    </row>
    <row r="6391" spans="1:1" x14ac:dyDescent="0.35">
      <c r="A6391" t="s">
        <v>4615</v>
      </c>
    </row>
    <row r="6392" spans="1:1" x14ac:dyDescent="0.35">
      <c r="A6392" t="s">
        <v>4616</v>
      </c>
    </row>
    <row r="6393" spans="1:1" x14ac:dyDescent="0.35">
      <c r="A6393" t="s">
        <v>4617</v>
      </c>
    </row>
    <row r="6394" spans="1:1" x14ac:dyDescent="0.35">
      <c r="A6394" t="s">
        <v>4618</v>
      </c>
    </row>
    <row r="6395" spans="1:1" x14ac:dyDescent="0.35">
      <c r="A6395" t="s">
        <v>4619</v>
      </c>
    </row>
    <row r="6396" spans="1:1" x14ac:dyDescent="0.35">
      <c r="A6396" t="s">
        <v>4620</v>
      </c>
    </row>
    <row r="6397" spans="1:1" x14ac:dyDescent="0.35">
      <c r="A6397" t="s">
        <v>4621</v>
      </c>
    </row>
    <row r="6398" spans="1:1" x14ac:dyDescent="0.35">
      <c r="A6398" t="s">
        <v>4622</v>
      </c>
    </row>
    <row r="6399" spans="1:1" x14ac:dyDescent="0.35">
      <c r="A6399" t="s">
        <v>4623</v>
      </c>
    </row>
    <row r="6400" spans="1:1" x14ac:dyDescent="0.35">
      <c r="A6400" t="s">
        <v>4624</v>
      </c>
    </row>
    <row r="6401" spans="1:1" x14ac:dyDescent="0.35">
      <c r="A6401" t="s">
        <v>4625</v>
      </c>
    </row>
    <row r="6402" spans="1:1" x14ac:dyDescent="0.35">
      <c r="A6402" t="s">
        <v>4626</v>
      </c>
    </row>
    <row r="6403" spans="1:1" x14ac:dyDescent="0.35">
      <c r="A6403" t="s">
        <v>4627</v>
      </c>
    </row>
    <row r="6404" spans="1:1" x14ac:dyDescent="0.35">
      <c r="A6404" t="s">
        <v>4628</v>
      </c>
    </row>
    <row r="6405" spans="1:1" x14ac:dyDescent="0.35">
      <c r="A6405" t="s">
        <v>4629</v>
      </c>
    </row>
    <row r="6406" spans="1:1" x14ac:dyDescent="0.35">
      <c r="A6406" t="s">
        <v>4630</v>
      </c>
    </row>
    <row r="6407" spans="1:1" x14ac:dyDescent="0.35">
      <c r="A6407" t="s">
        <v>4631</v>
      </c>
    </row>
    <row r="6408" spans="1:1" x14ac:dyDescent="0.35">
      <c r="A6408" t="s">
        <v>4632</v>
      </c>
    </row>
    <row r="6409" spans="1:1" x14ac:dyDescent="0.35">
      <c r="A6409" t="s">
        <v>4633</v>
      </c>
    </row>
    <row r="6410" spans="1:1" x14ac:dyDescent="0.35">
      <c r="A6410" t="s">
        <v>4634</v>
      </c>
    </row>
    <row r="6411" spans="1:1" x14ac:dyDescent="0.35">
      <c r="A6411" t="s">
        <v>4635</v>
      </c>
    </row>
    <row r="6412" spans="1:1" x14ac:dyDescent="0.35">
      <c r="A6412" t="s">
        <v>4636</v>
      </c>
    </row>
    <row r="6413" spans="1:1" x14ac:dyDescent="0.35">
      <c r="A6413" t="s">
        <v>4637</v>
      </c>
    </row>
    <row r="6414" spans="1:1" x14ac:dyDescent="0.35">
      <c r="A6414" t="s">
        <v>4638</v>
      </c>
    </row>
    <row r="6415" spans="1:1" x14ac:dyDescent="0.35">
      <c r="A6415" t="s">
        <v>4639</v>
      </c>
    </row>
    <row r="6416" spans="1:1" x14ac:dyDescent="0.35">
      <c r="A6416" t="s">
        <v>4640</v>
      </c>
    </row>
    <row r="6417" spans="1:1" x14ac:dyDescent="0.35">
      <c r="A6417" t="s">
        <v>4641</v>
      </c>
    </row>
    <row r="6418" spans="1:1" x14ac:dyDescent="0.35">
      <c r="A6418" t="s">
        <v>4642</v>
      </c>
    </row>
    <row r="6419" spans="1:1" x14ac:dyDescent="0.35">
      <c r="A6419" t="s">
        <v>4643</v>
      </c>
    </row>
    <row r="6420" spans="1:1" x14ac:dyDescent="0.35">
      <c r="A6420" t="s">
        <v>4644</v>
      </c>
    </row>
    <row r="6421" spans="1:1" x14ac:dyDescent="0.35">
      <c r="A6421" t="s">
        <v>4645</v>
      </c>
    </row>
    <row r="6422" spans="1:1" x14ac:dyDescent="0.35">
      <c r="A6422" t="s">
        <v>4646</v>
      </c>
    </row>
    <row r="6423" spans="1:1" x14ac:dyDescent="0.35">
      <c r="A6423" t="s">
        <v>4647</v>
      </c>
    </row>
    <row r="6424" spans="1:1" x14ac:dyDescent="0.35">
      <c r="A6424" t="s">
        <v>4648</v>
      </c>
    </row>
    <row r="6425" spans="1:1" x14ac:dyDescent="0.35">
      <c r="A6425" t="s">
        <v>4649</v>
      </c>
    </row>
    <row r="6426" spans="1:1" x14ac:dyDescent="0.35">
      <c r="A6426" t="s">
        <v>4650</v>
      </c>
    </row>
    <row r="6427" spans="1:1" x14ac:dyDescent="0.35">
      <c r="A6427" t="s">
        <v>4651</v>
      </c>
    </row>
    <row r="6428" spans="1:1" x14ac:dyDescent="0.35">
      <c r="A6428" t="s">
        <v>4652</v>
      </c>
    </row>
    <row r="6429" spans="1:1" x14ac:dyDescent="0.35">
      <c r="A6429" t="s">
        <v>4653</v>
      </c>
    </row>
    <row r="6430" spans="1:1" x14ac:dyDescent="0.35">
      <c r="A6430" t="s">
        <v>4654</v>
      </c>
    </row>
    <row r="6431" spans="1:1" x14ac:dyDescent="0.35">
      <c r="A6431" t="s">
        <v>4655</v>
      </c>
    </row>
    <row r="6432" spans="1:1" x14ac:dyDescent="0.35">
      <c r="A6432" t="s">
        <v>4656</v>
      </c>
    </row>
    <row r="6433" spans="1:1" x14ac:dyDescent="0.35">
      <c r="A6433" t="s">
        <v>4657</v>
      </c>
    </row>
    <row r="6434" spans="1:1" x14ac:dyDescent="0.35">
      <c r="A6434" t="s">
        <v>4658</v>
      </c>
    </row>
    <row r="6435" spans="1:1" x14ac:dyDescent="0.35">
      <c r="A6435" t="s">
        <v>4659</v>
      </c>
    </row>
    <row r="6436" spans="1:1" x14ac:dyDescent="0.35">
      <c r="A6436" t="s">
        <v>4660</v>
      </c>
    </row>
    <row r="6437" spans="1:1" x14ac:dyDescent="0.35">
      <c r="A6437" t="s">
        <v>4661</v>
      </c>
    </row>
    <row r="6438" spans="1:1" x14ac:dyDescent="0.35">
      <c r="A6438" t="s">
        <v>4662</v>
      </c>
    </row>
    <row r="6439" spans="1:1" x14ac:dyDescent="0.35">
      <c r="A6439" t="s">
        <v>4663</v>
      </c>
    </row>
    <row r="6440" spans="1:1" x14ac:dyDescent="0.35">
      <c r="A6440" t="s">
        <v>4664</v>
      </c>
    </row>
    <row r="6441" spans="1:1" x14ac:dyDescent="0.35">
      <c r="A6441" t="s">
        <v>4665</v>
      </c>
    </row>
    <row r="6442" spans="1:1" x14ac:dyDescent="0.35">
      <c r="A6442" t="s">
        <v>4666</v>
      </c>
    </row>
    <row r="6443" spans="1:1" x14ac:dyDescent="0.35">
      <c r="A6443" t="s">
        <v>4667</v>
      </c>
    </row>
    <row r="6444" spans="1:1" x14ac:dyDescent="0.35">
      <c r="A6444" t="s">
        <v>4668</v>
      </c>
    </row>
    <row r="6445" spans="1:1" x14ac:dyDescent="0.35">
      <c r="A6445" t="s">
        <v>4669</v>
      </c>
    </row>
    <row r="6446" spans="1:1" x14ac:dyDescent="0.35">
      <c r="A6446" t="s">
        <v>4670</v>
      </c>
    </row>
    <row r="6447" spans="1:1" x14ac:dyDescent="0.35">
      <c r="A6447" t="s">
        <v>4671</v>
      </c>
    </row>
    <row r="6448" spans="1:1" x14ac:dyDescent="0.35">
      <c r="A6448" t="s">
        <v>4672</v>
      </c>
    </row>
    <row r="6449" spans="1:1" x14ac:dyDescent="0.35">
      <c r="A6449" t="s">
        <v>4673</v>
      </c>
    </row>
    <row r="6450" spans="1:1" x14ac:dyDescent="0.35">
      <c r="A6450" t="s">
        <v>4674</v>
      </c>
    </row>
    <row r="6451" spans="1:1" x14ac:dyDescent="0.35">
      <c r="A6451" t="s">
        <v>4675</v>
      </c>
    </row>
    <row r="6452" spans="1:1" x14ac:dyDescent="0.35">
      <c r="A6452" t="s">
        <v>4676</v>
      </c>
    </row>
    <row r="6453" spans="1:1" x14ac:dyDescent="0.35">
      <c r="A6453" t="s">
        <v>4677</v>
      </c>
    </row>
    <row r="6454" spans="1:1" x14ac:dyDescent="0.35">
      <c r="A6454" t="s">
        <v>4678</v>
      </c>
    </row>
    <row r="6455" spans="1:1" x14ac:dyDescent="0.35">
      <c r="A6455" t="s">
        <v>4679</v>
      </c>
    </row>
    <row r="6456" spans="1:1" x14ac:dyDescent="0.35">
      <c r="A6456" t="s">
        <v>4680</v>
      </c>
    </row>
    <row r="6457" spans="1:1" x14ac:dyDescent="0.35">
      <c r="A6457" t="s">
        <v>4681</v>
      </c>
    </row>
    <row r="6458" spans="1:1" x14ac:dyDescent="0.35">
      <c r="A6458" t="s">
        <v>4682</v>
      </c>
    </row>
    <row r="6459" spans="1:1" x14ac:dyDescent="0.35">
      <c r="A6459" t="s">
        <v>4683</v>
      </c>
    </row>
    <row r="6460" spans="1:1" x14ac:dyDescent="0.35">
      <c r="A6460" t="s">
        <v>4684</v>
      </c>
    </row>
    <row r="6461" spans="1:1" x14ac:dyDescent="0.35">
      <c r="A6461" t="s">
        <v>4685</v>
      </c>
    </row>
    <row r="6462" spans="1:1" x14ac:dyDescent="0.35">
      <c r="A6462" t="s">
        <v>4686</v>
      </c>
    </row>
    <row r="6463" spans="1:1" x14ac:dyDescent="0.35">
      <c r="A6463" t="s">
        <v>4687</v>
      </c>
    </row>
    <row r="6464" spans="1:1" x14ac:dyDescent="0.35">
      <c r="A6464" t="s">
        <v>4688</v>
      </c>
    </row>
    <row r="6465" spans="1:1" x14ac:dyDescent="0.35">
      <c r="A6465" t="s">
        <v>1408</v>
      </c>
    </row>
    <row r="6466" spans="1:1" x14ac:dyDescent="0.35">
      <c r="A6466" t="s">
        <v>1413</v>
      </c>
    </row>
    <row r="6467" spans="1:1" x14ac:dyDescent="0.35">
      <c r="A6467" t="s">
        <v>4689</v>
      </c>
    </row>
    <row r="6468" spans="1:1" x14ac:dyDescent="0.35">
      <c r="A6468" t="s">
        <v>4690</v>
      </c>
    </row>
    <row r="6469" spans="1:1" x14ac:dyDescent="0.35">
      <c r="A6469" t="s">
        <v>4691</v>
      </c>
    </row>
    <row r="6470" spans="1:1" x14ac:dyDescent="0.35">
      <c r="A6470" t="s">
        <v>1079</v>
      </c>
    </row>
    <row r="6471" spans="1:1" x14ac:dyDescent="0.35">
      <c r="A6471" t="s">
        <v>1080</v>
      </c>
    </row>
    <row r="6472" spans="1:1" x14ac:dyDescent="0.35">
      <c r="A6472" t="s">
        <v>1081</v>
      </c>
    </row>
    <row r="6473" spans="1:1" x14ac:dyDescent="0.35">
      <c r="A6473" t="s">
        <v>1420</v>
      </c>
    </row>
    <row r="6474" spans="1:1" x14ac:dyDescent="0.35">
      <c r="A6474" t="s">
        <v>2363</v>
      </c>
    </row>
    <row r="6475" spans="1:1" x14ac:dyDescent="0.35">
      <c r="A6475" t="s">
        <v>4692</v>
      </c>
    </row>
    <row r="6476" spans="1:1" x14ac:dyDescent="0.35">
      <c r="A6476" t="s">
        <v>4693</v>
      </c>
    </row>
    <row r="6477" spans="1:1" x14ac:dyDescent="0.35">
      <c r="A6477" t="s">
        <v>4694</v>
      </c>
    </row>
    <row r="6478" spans="1:1" x14ac:dyDescent="0.35">
      <c r="A6478" t="s">
        <v>4695</v>
      </c>
    </row>
    <row r="6479" spans="1:1" x14ac:dyDescent="0.35">
      <c r="A6479" t="s">
        <v>4696</v>
      </c>
    </row>
    <row r="6480" spans="1:1" x14ac:dyDescent="0.35">
      <c r="A6480" t="s">
        <v>4697</v>
      </c>
    </row>
    <row r="6481" spans="1:1" x14ac:dyDescent="0.35">
      <c r="A6481" t="s">
        <v>4698</v>
      </c>
    </row>
    <row r="6482" spans="1:1" x14ac:dyDescent="0.35">
      <c r="A6482" t="s">
        <v>4699</v>
      </c>
    </row>
    <row r="6483" spans="1:1" x14ac:dyDescent="0.35">
      <c r="A6483" t="s">
        <v>4700</v>
      </c>
    </row>
    <row r="6484" spans="1:1" x14ac:dyDescent="0.35">
      <c r="A6484" t="s">
        <v>4701</v>
      </c>
    </row>
    <row r="6485" spans="1:1" x14ac:dyDescent="0.35">
      <c r="A6485" t="s">
        <v>4702</v>
      </c>
    </row>
    <row r="6486" spans="1:1" x14ac:dyDescent="0.35">
      <c r="A6486" t="s">
        <v>4703</v>
      </c>
    </row>
    <row r="6487" spans="1:1" x14ac:dyDescent="0.35">
      <c r="A6487" t="s">
        <v>4704</v>
      </c>
    </row>
    <row r="6488" spans="1:1" x14ac:dyDescent="0.35">
      <c r="A6488" t="s">
        <v>4705</v>
      </c>
    </row>
    <row r="6489" spans="1:1" x14ac:dyDescent="0.35">
      <c r="A6489" t="s">
        <v>4706</v>
      </c>
    </row>
    <row r="6490" spans="1:1" x14ac:dyDescent="0.35">
      <c r="A6490" t="s">
        <v>4707</v>
      </c>
    </row>
    <row r="6491" spans="1:1" x14ac:dyDescent="0.35">
      <c r="A6491" t="s">
        <v>4708</v>
      </c>
    </row>
    <row r="6492" spans="1:1" x14ac:dyDescent="0.35">
      <c r="A6492" t="s">
        <v>4709</v>
      </c>
    </row>
    <row r="6493" spans="1:1" x14ac:dyDescent="0.35">
      <c r="A6493" t="s">
        <v>4710</v>
      </c>
    </row>
    <row r="6494" spans="1:1" x14ac:dyDescent="0.35">
      <c r="A6494" t="s">
        <v>4711</v>
      </c>
    </row>
    <row r="6495" spans="1:1" x14ac:dyDescent="0.35">
      <c r="A6495" t="s">
        <v>4712</v>
      </c>
    </row>
    <row r="6496" spans="1:1" x14ac:dyDescent="0.35">
      <c r="A6496" t="s">
        <v>4713</v>
      </c>
    </row>
    <row r="6497" spans="1:1" x14ac:dyDescent="0.35">
      <c r="A6497" t="s">
        <v>4714</v>
      </c>
    </row>
    <row r="6498" spans="1:1" x14ac:dyDescent="0.35">
      <c r="A6498" t="s">
        <v>4715</v>
      </c>
    </row>
    <row r="6499" spans="1:1" x14ac:dyDescent="0.35">
      <c r="A6499" t="s">
        <v>4716</v>
      </c>
    </row>
    <row r="6500" spans="1:1" x14ac:dyDescent="0.35">
      <c r="A6500" t="s">
        <v>4717</v>
      </c>
    </row>
    <row r="6501" spans="1:1" x14ac:dyDescent="0.35">
      <c r="A6501" t="s">
        <v>4718</v>
      </c>
    </row>
    <row r="6502" spans="1:1" x14ac:dyDescent="0.35">
      <c r="A6502" t="s">
        <v>4719</v>
      </c>
    </row>
    <row r="6503" spans="1:1" x14ac:dyDescent="0.35">
      <c r="A6503" t="s">
        <v>4720</v>
      </c>
    </row>
    <row r="6504" spans="1:1" x14ac:dyDescent="0.35">
      <c r="A6504" t="s">
        <v>4721</v>
      </c>
    </row>
    <row r="6505" spans="1:1" x14ac:dyDescent="0.35">
      <c r="A6505" t="s">
        <v>4722</v>
      </c>
    </row>
    <row r="6506" spans="1:1" x14ac:dyDescent="0.35">
      <c r="A6506" t="s">
        <v>4723</v>
      </c>
    </row>
    <row r="6507" spans="1:1" x14ac:dyDescent="0.35">
      <c r="A6507" t="s">
        <v>4724</v>
      </c>
    </row>
    <row r="6508" spans="1:1" x14ac:dyDescent="0.35">
      <c r="A6508" t="s">
        <v>4725</v>
      </c>
    </row>
    <row r="6509" spans="1:1" x14ac:dyDescent="0.35">
      <c r="A6509" t="s">
        <v>4726</v>
      </c>
    </row>
    <row r="6510" spans="1:1" x14ac:dyDescent="0.35">
      <c r="A6510" t="s">
        <v>4727</v>
      </c>
    </row>
    <row r="6511" spans="1:1" x14ac:dyDescent="0.35">
      <c r="A6511" t="s">
        <v>4728</v>
      </c>
    </row>
    <row r="6512" spans="1:1" x14ac:dyDescent="0.35">
      <c r="A6512" t="s">
        <v>4729</v>
      </c>
    </row>
    <row r="6513" spans="1:1" x14ac:dyDescent="0.35">
      <c r="A6513" t="s">
        <v>4730</v>
      </c>
    </row>
    <row r="6514" spans="1:1" x14ac:dyDescent="0.35">
      <c r="A6514" t="s">
        <v>4731</v>
      </c>
    </row>
    <row r="6515" spans="1:1" x14ac:dyDescent="0.35">
      <c r="A6515" t="s">
        <v>4732</v>
      </c>
    </row>
    <row r="6516" spans="1:1" x14ac:dyDescent="0.35">
      <c r="A6516" t="s">
        <v>4733</v>
      </c>
    </row>
    <row r="6517" spans="1:1" x14ac:dyDescent="0.35">
      <c r="A6517" t="s">
        <v>4734</v>
      </c>
    </row>
    <row r="6518" spans="1:1" x14ac:dyDescent="0.35">
      <c r="A6518" t="s">
        <v>4735</v>
      </c>
    </row>
    <row r="6519" spans="1:1" x14ac:dyDescent="0.35">
      <c r="A6519" t="s">
        <v>4736</v>
      </c>
    </row>
    <row r="6520" spans="1:1" x14ac:dyDescent="0.35">
      <c r="A6520" t="s">
        <v>4737</v>
      </c>
    </row>
    <row r="6521" spans="1:1" x14ac:dyDescent="0.35">
      <c r="A6521" t="s">
        <v>4738</v>
      </c>
    </row>
    <row r="6522" spans="1:1" x14ac:dyDescent="0.35">
      <c r="A6522" t="s">
        <v>4739</v>
      </c>
    </row>
    <row r="6523" spans="1:1" x14ac:dyDescent="0.35">
      <c r="A6523" t="s">
        <v>4740</v>
      </c>
    </row>
    <row r="6524" spans="1:1" x14ac:dyDescent="0.35">
      <c r="A6524" t="s">
        <v>4741</v>
      </c>
    </row>
    <row r="6525" spans="1:1" x14ac:dyDescent="0.35">
      <c r="A6525" t="s">
        <v>4742</v>
      </c>
    </row>
    <row r="6526" spans="1:1" x14ac:dyDescent="0.35">
      <c r="A6526" t="s">
        <v>4743</v>
      </c>
    </row>
    <row r="6527" spans="1:1" x14ac:dyDescent="0.35">
      <c r="A6527" t="s">
        <v>4744</v>
      </c>
    </row>
    <row r="6528" spans="1:1" x14ac:dyDescent="0.35">
      <c r="A6528" t="s">
        <v>4745</v>
      </c>
    </row>
    <row r="6529" spans="1:1" x14ac:dyDescent="0.35">
      <c r="A6529" t="s">
        <v>4746</v>
      </c>
    </row>
    <row r="6530" spans="1:1" x14ac:dyDescent="0.35">
      <c r="A6530" t="s">
        <v>4747</v>
      </c>
    </row>
    <row r="6531" spans="1:1" x14ac:dyDescent="0.35">
      <c r="A6531" t="s">
        <v>4748</v>
      </c>
    </row>
    <row r="6532" spans="1:1" x14ac:dyDescent="0.35">
      <c r="A6532" t="s">
        <v>4749</v>
      </c>
    </row>
    <row r="6533" spans="1:1" x14ac:dyDescent="0.35">
      <c r="A6533" t="s">
        <v>4750</v>
      </c>
    </row>
    <row r="6534" spans="1:1" x14ac:dyDescent="0.35">
      <c r="A6534" t="s">
        <v>4751</v>
      </c>
    </row>
    <row r="6535" spans="1:1" x14ac:dyDescent="0.35">
      <c r="A6535" t="s">
        <v>4752</v>
      </c>
    </row>
    <row r="6536" spans="1:1" x14ac:dyDescent="0.35">
      <c r="A6536" t="s">
        <v>4753</v>
      </c>
    </row>
    <row r="6537" spans="1:1" x14ac:dyDescent="0.35">
      <c r="A6537" t="s">
        <v>4754</v>
      </c>
    </row>
    <row r="6538" spans="1:1" x14ac:dyDescent="0.35">
      <c r="A6538" t="s">
        <v>4755</v>
      </c>
    </row>
    <row r="6539" spans="1:1" x14ac:dyDescent="0.35">
      <c r="A6539" t="s">
        <v>4756</v>
      </c>
    </row>
    <row r="6540" spans="1:1" x14ac:dyDescent="0.35">
      <c r="A6540" t="s">
        <v>4757</v>
      </c>
    </row>
    <row r="6541" spans="1:1" x14ac:dyDescent="0.35">
      <c r="A6541" t="s">
        <v>4758</v>
      </c>
    </row>
    <row r="6542" spans="1:1" x14ac:dyDescent="0.35">
      <c r="A6542" t="s">
        <v>4759</v>
      </c>
    </row>
    <row r="6543" spans="1:1" x14ac:dyDescent="0.35">
      <c r="A6543" t="s">
        <v>4760</v>
      </c>
    </row>
    <row r="6544" spans="1:1" x14ac:dyDescent="0.35">
      <c r="A6544" t="s">
        <v>4761</v>
      </c>
    </row>
    <row r="6545" spans="1:1" x14ac:dyDescent="0.35">
      <c r="A6545" t="s">
        <v>4762</v>
      </c>
    </row>
    <row r="6546" spans="1:1" x14ac:dyDescent="0.35">
      <c r="A6546" t="s">
        <v>4763</v>
      </c>
    </row>
    <row r="6547" spans="1:1" x14ac:dyDescent="0.35">
      <c r="A6547" t="s">
        <v>4764</v>
      </c>
    </row>
    <row r="6548" spans="1:1" x14ac:dyDescent="0.35">
      <c r="A6548" t="s">
        <v>4765</v>
      </c>
    </row>
    <row r="6549" spans="1:1" x14ac:dyDescent="0.35">
      <c r="A6549" t="s">
        <v>4766</v>
      </c>
    </row>
    <row r="6550" spans="1:1" x14ac:dyDescent="0.35">
      <c r="A6550" t="s">
        <v>4767</v>
      </c>
    </row>
    <row r="6551" spans="1:1" x14ac:dyDescent="0.35">
      <c r="A6551" t="s">
        <v>4768</v>
      </c>
    </row>
    <row r="6552" spans="1:1" x14ac:dyDescent="0.35">
      <c r="A6552" t="s">
        <v>4769</v>
      </c>
    </row>
    <row r="6553" spans="1:1" x14ac:dyDescent="0.35">
      <c r="A6553" t="s">
        <v>4770</v>
      </c>
    </row>
    <row r="6554" spans="1:1" x14ac:dyDescent="0.35">
      <c r="A6554" t="s">
        <v>4771</v>
      </c>
    </row>
    <row r="6555" spans="1:1" x14ac:dyDescent="0.35">
      <c r="A6555" t="s">
        <v>4772</v>
      </c>
    </row>
    <row r="6556" spans="1:1" x14ac:dyDescent="0.35">
      <c r="A6556" t="s">
        <v>4773</v>
      </c>
    </row>
    <row r="6557" spans="1:1" x14ac:dyDescent="0.35">
      <c r="A6557" t="s">
        <v>4774</v>
      </c>
    </row>
    <row r="6558" spans="1:1" x14ac:dyDescent="0.35">
      <c r="A6558" t="s">
        <v>4775</v>
      </c>
    </row>
    <row r="6559" spans="1:1" x14ac:dyDescent="0.35">
      <c r="A6559" t="s">
        <v>4776</v>
      </c>
    </row>
    <row r="6560" spans="1:1" x14ac:dyDescent="0.35">
      <c r="A6560" t="s">
        <v>4777</v>
      </c>
    </row>
    <row r="6561" spans="1:1" x14ac:dyDescent="0.35">
      <c r="A6561" t="s">
        <v>4778</v>
      </c>
    </row>
    <row r="6562" spans="1:1" x14ac:dyDescent="0.35">
      <c r="A6562" t="s">
        <v>4779</v>
      </c>
    </row>
    <row r="6563" spans="1:1" x14ac:dyDescent="0.35">
      <c r="A6563" t="s">
        <v>4780</v>
      </c>
    </row>
    <row r="6564" spans="1:1" x14ac:dyDescent="0.35">
      <c r="A6564" t="s">
        <v>4781</v>
      </c>
    </row>
    <row r="6565" spans="1:1" x14ac:dyDescent="0.35">
      <c r="A6565" t="s">
        <v>4782</v>
      </c>
    </row>
    <row r="6566" spans="1:1" x14ac:dyDescent="0.35">
      <c r="A6566" t="s">
        <v>4783</v>
      </c>
    </row>
    <row r="6567" spans="1:1" x14ac:dyDescent="0.35">
      <c r="A6567" t="s">
        <v>4784</v>
      </c>
    </row>
    <row r="6568" spans="1:1" x14ac:dyDescent="0.35">
      <c r="A6568" t="s">
        <v>4785</v>
      </c>
    </row>
    <row r="6569" spans="1:1" x14ac:dyDescent="0.35">
      <c r="A6569" t="s">
        <v>4786</v>
      </c>
    </row>
    <row r="6570" spans="1:1" x14ac:dyDescent="0.35">
      <c r="A6570" t="s">
        <v>4787</v>
      </c>
    </row>
    <row r="6571" spans="1:1" x14ac:dyDescent="0.35">
      <c r="A6571" t="s">
        <v>4788</v>
      </c>
    </row>
    <row r="6572" spans="1:1" x14ac:dyDescent="0.35">
      <c r="A6572" t="s">
        <v>4789</v>
      </c>
    </row>
    <row r="6573" spans="1:1" x14ac:dyDescent="0.35">
      <c r="A6573" t="s">
        <v>4790</v>
      </c>
    </row>
    <row r="6574" spans="1:1" x14ac:dyDescent="0.35">
      <c r="A6574" t="s">
        <v>4791</v>
      </c>
    </row>
    <row r="6575" spans="1:1" x14ac:dyDescent="0.35">
      <c r="A6575" t="s">
        <v>4792</v>
      </c>
    </row>
    <row r="6576" spans="1:1" x14ac:dyDescent="0.35">
      <c r="A6576" t="s">
        <v>4793</v>
      </c>
    </row>
    <row r="6577" spans="1:1" x14ac:dyDescent="0.35">
      <c r="A6577" t="s">
        <v>4794</v>
      </c>
    </row>
    <row r="6578" spans="1:1" x14ac:dyDescent="0.35">
      <c r="A6578" t="s">
        <v>4795</v>
      </c>
    </row>
    <row r="6579" spans="1:1" x14ac:dyDescent="0.35">
      <c r="A6579" t="s">
        <v>4796</v>
      </c>
    </row>
    <row r="6580" spans="1:1" x14ac:dyDescent="0.35">
      <c r="A6580" t="s">
        <v>4797</v>
      </c>
    </row>
    <row r="6581" spans="1:1" x14ac:dyDescent="0.35">
      <c r="A6581" t="s">
        <v>4798</v>
      </c>
    </row>
    <row r="6582" spans="1:1" x14ac:dyDescent="0.35">
      <c r="A6582" t="s">
        <v>4799</v>
      </c>
    </row>
    <row r="6583" spans="1:1" x14ac:dyDescent="0.35">
      <c r="A6583" t="s">
        <v>4800</v>
      </c>
    </row>
    <row r="6584" spans="1:1" x14ac:dyDescent="0.35">
      <c r="A6584" t="s">
        <v>4801</v>
      </c>
    </row>
    <row r="6585" spans="1:1" x14ac:dyDescent="0.35">
      <c r="A6585" t="s">
        <v>4802</v>
      </c>
    </row>
    <row r="6586" spans="1:1" x14ac:dyDescent="0.35">
      <c r="A6586" t="s">
        <v>4803</v>
      </c>
    </row>
    <row r="6587" spans="1:1" x14ac:dyDescent="0.35">
      <c r="A6587" t="s">
        <v>4804</v>
      </c>
    </row>
    <row r="6588" spans="1:1" x14ac:dyDescent="0.35">
      <c r="A6588" t="s">
        <v>4805</v>
      </c>
    </row>
    <row r="6589" spans="1:1" x14ac:dyDescent="0.35">
      <c r="A6589" t="s">
        <v>4806</v>
      </c>
    </row>
    <row r="6590" spans="1:1" x14ac:dyDescent="0.35">
      <c r="A6590" t="s">
        <v>4807</v>
      </c>
    </row>
    <row r="6591" spans="1:1" x14ac:dyDescent="0.35">
      <c r="A6591" t="s">
        <v>4808</v>
      </c>
    </row>
    <row r="6592" spans="1:1" x14ac:dyDescent="0.35">
      <c r="A6592" t="s">
        <v>4809</v>
      </c>
    </row>
    <row r="6593" spans="1:1" x14ac:dyDescent="0.35">
      <c r="A6593" t="s">
        <v>4810</v>
      </c>
    </row>
    <row r="6594" spans="1:1" x14ac:dyDescent="0.35">
      <c r="A6594" t="s">
        <v>4811</v>
      </c>
    </row>
    <row r="6595" spans="1:1" x14ac:dyDescent="0.35">
      <c r="A6595" t="s">
        <v>4812</v>
      </c>
    </row>
    <row r="6596" spans="1:1" x14ac:dyDescent="0.35">
      <c r="A6596" t="s">
        <v>4813</v>
      </c>
    </row>
    <row r="6597" spans="1:1" x14ac:dyDescent="0.35">
      <c r="A6597" t="s">
        <v>4814</v>
      </c>
    </row>
    <row r="6598" spans="1:1" x14ac:dyDescent="0.35">
      <c r="A6598" t="s">
        <v>4815</v>
      </c>
    </row>
    <row r="6599" spans="1:1" x14ac:dyDescent="0.35">
      <c r="A6599" t="s">
        <v>4816</v>
      </c>
    </row>
    <row r="6600" spans="1:1" x14ac:dyDescent="0.35">
      <c r="A6600" t="s">
        <v>4817</v>
      </c>
    </row>
    <row r="6601" spans="1:1" x14ac:dyDescent="0.35">
      <c r="A6601" t="s">
        <v>4818</v>
      </c>
    </row>
    <row r="6602" spans="1:1" x14ac:dyDescent="0.35">
      <c r="A6602" t="s">
        <v>4819</v>
      </c>
    </row>
    <row r="6603" spans="1:1" x14ac:dyDescent="0.35">
      <c r="A6603" t="s">
        <v>4820</v>
      </c>
    </row>
    <row r="6604" spans="1:1" x14ac:dyDescent="0.35">
      <c r="A6604" t="s">
        <v>4821</v>
      </c>
    </row>
    <row r="6605" spans="1:1" x14ac:dyDescent="0.35">
      <c r="A6605" t="s">
        <v>4822</v>
      </c>
    </row>
    <row r="6606" spans="1:1" x14ac:dyDescent="0.35">
      <c r="A6606" t="s">
        <v>4823</v>
      </c>
    </row>
    <row r="6607" spans="1:1" x14ac:dyDescent="0.35">
      <c r="A6607" t="s">
        <v>4824</v>
      </c>
    </row>
    <row r="6608" spans="1:1" x14ac:dyDescent="0.35">
      <c r="A6608" t="s">
        <v>4825</v>
      </c>
    </row>
    <row r="6609" spans="1:1" x14ac:dyDescent="0.35">
      <c r="A6609" t="s">
        <v>4826</v>
      </c>
    </row>
    <row r="6610" spans="1:1" x14ac:dyDescent="0.35">
      <c r="A6610" t="s">
        <v>4827</v>
      </c>
    </row>
    <row r="6611" spans="1:1" x14ac:dyDescent="0.35">
      <c r="A6611" t="s">
        <v>4828</v>
      </c>
    </row>
    <row r="6612" spans="1:1" x14ac:dyDescent="0.35">
      <c r="A6612" t="s">
        <v>4829</v>
      </c>
    </row>
    <row r="6613" spans="1:1" x14ac:dyDescent="0.35">
      <c r="A6613" t="s">
        <v>4830</v>
      </c>
    </row>
    <row r="6614" spans="1:1" x14ac:dyDescent="0.35">
      <c r="A6614" t="s">
        <v>4831</v>
      </c>
    </row>
    <row r="6615" spans="1:1" x14ac:dyDescent="0.35">
      <c r="A6615" t="s">
        <v>4832</v>
      </c>
    </row>
    <row r="6616" spans="1:1" x14ac:dyDescent="0.35">
      <c r="A6616" t="s">
        <v>4833</v>
      </c>
    </row>
    <row r="6617" spans="1:1" x14ac:dyDescent="0.35">
      <c r="A6617" t="s">
        <v>4834</v>
      </c>
    </row>
    <row r="6618" spans="1:1" x14ac:dyDescent="0.35">
      <c r="A6618" t="s">
        <v>4835</v>
      </c>
    </row>
    <row r="6619" spans="1:1" x14ac:dyDescent="0.35">
      <c r="A6619" t="s">
        <v>4836</v>
      </c>
    </row>
    <row r="6620" spans="1:1" x14ac:dyDescent="0.35">
      <c r="A6620" t="s">
        <v>4837</v>
      </c>
    </row>
    <row r="6621" spans="1:1" x14ac:dyDescent="0.35">
      <c r="A6621" t="s">
        <v>4838</v>
      </c>
    </row>
    <row r="6622" spans="1:1" x14ac:dyDescent="0.35">
      <c r="A6622" t="s">
        <v>4839</v>
      </c>
    </row>
    <row r="6623" spans="1:1" x14ac:dyDescent="0.35">
      <c r="A6623" t="s">
        <v>4840</v>
      </c>
    </row>
    <row r="6624" spans="1:1" x14ac:dyDescent="0.35">
      <c r="A6624" t="s">
        <v>4841</v>
      </c>
    </row>
    <row r="6625" spans="1:1" x14ac:dyDescent="0.35">
      <c r="A6625" t="s">
        <v>4842</v>
      </c>
    </row>
    <row r="6626" spans="1:1" x14ac:dyDescent="0.35">
      <c r="A6626" t="s">
        <v>4843</v>
      </c>
    </row>
    <row r="6627" spans="1:1" x14ac:dyDescent="0.35">
      <c r="A6627" t="s">
        <v>4844</v>
      </c>
    </row>
    <row r="6628" spans="1:1" x14ac:dyDescent="0.35">
      <c r="A6628" t="s">
        <v>4845</v>
      </c>
    </row>
    <row r="6629" spans="1:1" x14ac:dyDescent="0.35">
      <c r="A6629" t="s">
        <v>4846</v>
      </c>
    </row>
    <row r="6630" spans="1:1" x14ac:dyDescent="0.35">
      <c r="A6630" t="s">
        <v>4847</v>
      </c>
    </row>
    <row r="6631" spans="1:1" x14ac:dyDescent="0.35">
      <c r="A6631" t="s">
        <v>4848</v>
      </c>
    </row>
    <row r="6632" spans="1:1" x14ac:dyDescent="0.35">
      <c r="A6632" t="s">
        <v>4849</v>
      </c>
    </row>
    <row r="6633" spans="1:1" x14ac:dyDescent="0.35">
      <c r="A6633" t="s">
        <v>4850</v>
      </c>
    </row>
    <row r="6634" spans="1:1" x14ac:dyDescent="0.35">
      <c r="A6634" t="s">
        <v>4851</v>
      </c>
    </row>
    <row r="6635" spans="1:1" x14ac:dyDescent="0.35">
      <c r="A6635" t="s">
        <v>4852</v>
      </c>
    </row>
    <row r="6636" spans="1:1" x14ac:dyDescent="0.35">
      <c r="A6636" t="s">
        <v>4853</v>
      </c>
    </row>
    <row r="6637" spans="1:1" x14ac:dyDescent="0.35">
      <c r="A6637" t="s">
        <v>4854</v>
      </c>
    </row>
    <row r="6638" spans="1:1" x14ac:dyDescent="0.35">
      <c r="A6638" t="s">
        <v>4855</v>
      </c>
    </row>
    <row r="6639" spans="1:1" x14ac:dyDescent="0.35">
      <c r="A6639" t="s">
        <v>4856</v>
      </c>
    </row>
    <row r="6640" spans="1:1" x14ac:dyDescent="0.35">
      <c r="A6640" t="s">
        <v>4857</v>
      </c>
    </row>
    <row r="6641" spans="1:1" x14ac:dyDescent="0.35">
      <c r="A6641" t="s">
        <v>4858</v>
      </c>
    </row>
    <row r="6642" spans="1:1" x14ac:dyDescent="0.35">
      <c r="A6642" t="s">
        <v>4859</v>
      </c>
    </row>
    <row r="6643" spans="1:1" x14ac:dyDescent="0.35">
      <c r="A6643" t="s">
        <v>4860</v>
      </c>
    </row>
    <row r="6644" spans="1:1" x14ac:dyDescent="0.35">
      <c r="A6644" t="s">
        <v>4861</v>
      </c>
    </row>
    <row r="6645" spans="1:1" x14ac:dyDescent="0.35">
      <c r="A6645" t="s">
        <v>4862</v>
      </c>
    </row>
    <row r="6646" spans="1:1" x14ac:dyDescent="0.35">
      <c r="A6646" t="s">
        <v>4863</v>
      </c>
    </row>
    <row r="6647" spans="1:1" x14ac:dyDescent="0.35">
      <c r="A6647" t="s">
        <v>4864</v>
      </c>
    </row>
    <row r="6648" spans="1:1" x14ac:dyDescent="0.35">
      <c r="A6648" t="s">
        <v>4865</v>
      </c>
    </row>
    <row r="6649" spans="1:1" x14ac:dyDescent="0.35">
      <c r="A6649" t="s">
        <v>4866</v>
      </c>
    </row>
    <row r="6650" spans="1:1" x14ac:dyDescent="0.35">
      <c r="A6650" t="s">
        <v>4867</v>
      </c>
    </row>
    <row r="6651" spans="1:1" x14ac:dyDescent="0.35">
      <c r="A6651" t="s">
        <v>4868</v>
      </c>
    </row>
    <row r="6652" spans="1:1" x14ac:dyDescent="0.35">
      <c r="A6652" t="s">
        <v>4869</v>
      </c>
    </row>
    <row r="6653" spans="1:1" x14ac:dyDescent="0.35">
      <c r="A6653" t="s">
        <v>4870</v>
      </c>
    </row>
    <row r="6654" spans="1:1" x14ac:dyDescent="0.35">
      <c r="A6654" t="s">
        <v>4871</v>
      </c>
    </row>
    <row r="6655" spans="1:1" x14ac:dyDescent="0.35">
      <c r="A6655" t="s">
        <v>4872</v>
      </c>
    </row>
    <row r="6656" spans="1:1" x14ac:dyDescent="0.35">
      <c r="A6656" t="s">
        <v>4873</v>
      </c>
    </row>
    <row r="6657" spans="1:1" x14ac:dyDescent="0.35">
      <c r="A6657" t="s">
        <v>4874</v>
      </c>
    </row>
    <row r="6658" spans="1:1" x14ac:dyDescent="0.35">
      <c r="A6658" t="s">
        <v>4875</v>
      </c>
    </row>
    <row r="6659" spans="1:1" x14ac:dyDescent="0.35">
      <c r="A6659" t="s">
        <v>4876</v>
      </c>
    </row>
    <row r="6660" spans="1:1" x14ac:dyDescent="0.35">
      <c r="A6660" t="s">
        <v>4877</v>
      </c>
    </row>
    <row r="6661" spans="1:1" x14ac:dyDescent="0.35">
      <c r="A6661" t="s">
        <v>4878</v>
      </c>
    </row>
    <row r="6662" spans="1:1" x14ac:dyDescent="0.35">
      <c r="A6662" t="s">
        <v>4879</v>
      </c>
    </row>
    <row r="6663" spans="1:1" x14ac:dyDescent="0.35">
      <c r="A6663" t="s">
        <v>4880</v>
      </c>
    </row>
    <row r="6664" spans="1:1" x14ac:dyDescent="0.35">
      <c r="A6664" t="s">
        <v>4881</v>
      </c>
    </row>
    <row r="6665" spans="1:1" x14ac:dyDescent="0.35">
      <c r="A6665" t="s">
        <v>4882</v>
      </c>
    </row>
    <row r="6666" spans="1:1" x14ac:dyDescent="0.35">
      <c r="A6666" t="s">
        <v>4883</v>
      </c>
    </row>
    <row r="6667" spans="1:1" x14ac:dyDescent="0.35">
      <c r="A6667" t="s">
        <v>4884</v>
      </c>
    </row>
    <row r="6668" spans="1:1" x14ac:dyDescent="0.35">
      <c r="A6668" t="s">
        <v>4885</v>
      </c>
    </row>
    <row r="6669" spans="1:1" x14ac:dyDescent="0.35">
      <c r="A6669" t="s">
        <v>4886</v>
      </c>
    </row>
    <row r="6670" spans="1:1" x14ac:dyDescent="0.35">
      <c r="A6670" t="s">
        <v>4887</v>
      </c>
    </row>
    <row r="6671" spans="1:1" x14ac:dyDescent="0.35">
      <c r="A6671" t="s">
        <v>4888</v>
      </c>
    </row>
    <row r="6672" spans="1:1" x14ac:dyDescent="0.35">
      <c r="A6672" t="s">
        <v>4889</v>
      </c>
    </row>
    <row r="6673" spans="1:1" x14ac:dyDescent="0.35">
      <c r="A6673" t="s">
        <v>4890</v>
      </c>
    </row>
    <row r="6674" spans="1:1" x14ac:dyDescent="0.35">
      <c r="A6674" t="s">
        <v>4891</v>
      </c>
    </row>
    <row r="6675" spans="1:1" x14ac:dyDescent="0.35">
      <c r="A6675" t="s">
        <v>4892</v>
      </c>
    </row>
    <row r="6676" spans="1:1" x14ac:dyDescent="0.35">
      <c r="A6676" t="s">
        <v>4893</v>
      </c>
    </row>
    <row r="6677" spans="1:1" x14ac:dyDescent="0.35">
      <c r="A6677" t="s">
        <v>4894</v>
      </c>
    </row>
    <row r="6678" spans="1:1" x14ac:dyDescent="0.35">
      <c r="A6678" t="s">
        <v>4895</v>
      </c>
    </row>
    <row r="6679" spans="1:1" x14ac:dyDescent="0.35">
      <c r="A6679" t="s">
        <v>4896</v>
      </c>
    </row>
    <row r="6680" spans="1:1" x14ac:dyDescent="0.35">
      <c r="A6680" t="s">
        <v>4897</v>
      </c>
    </row>
    <row r="6681" spans="1:1" x14ac:dyDescent="0.35">
      <c r="A6681" t="s">
        <v>4898</v>
      </c>
    </row>
    <row r="6682" spans="1:1" x14ac:dyDescent="0.35">
      <c r="A6682" t="s">
        <v>4899</v>
      </c>
    </row>
    <row r="6683" spans="1:1" x14ac:dyDescent="0.35">
      <c r="A6683" t="s">
        <v>4900</v>
      </c>
    </row>
    <row r="6684" spans="1:1" x14ac:dyDescent="0.35">
      <c r="A6684" t="s">
        <v>4901</v>
      </c>
    </row>
    <row r="6685" spans="1:1" x14ac:dyDescent="0.35">
      <c r="A6685" t="s">
        <v>4902</v>
      </c>
    </row>
    <row r="6686" spans="1:1" x14ac:dyDescent="0.35">
      <c r="A6686" t="s">
        <v>4903</v>
      </c>
    </row>
    <row r="6687" spans="1:1" x14ac:dyDescent="0.35">
      <c r="A6687" t="s">
        <v>4904</v>
      </c>
    </row>
    <row r="6688" spans="1:1" x14ac:dyDescent="0.35">
      <c r="A6688" t="s">
        <v>4905</v>
      </c>
    </row>
    <row r="6689" spans="1:1" x14ac:dyDescent="0.35">
      <c r="A6689" t="s">
        <v>4906</v>
      </c>
    </row>
    <row r="6690" spans="1:1" x14ac:dyDescent="0.35">
      <c r="A6690" t="s">
        <v>4907</v>
      </c>
    </row>
    <row r="6691" spans="1:1" x14ac:dyDescent="0.35">
      <c r="A6691" t="s">
        <v>4908</v>
      </c>
    </row>
    <row r="6692" spans="1:1" x14ac:dyDescent="0.35">
      <c r="A6692" t="s">
        <v>4909</v>
      </c>
    </row>
    <row r="6693" spans="1:1" x14ac:dyDescent="0.35">
      <c r="A6693" t="s">
        <v>4910</v>
      </c>
    </row>
    <row r="6694" spans="1:1" x14ac:dyDescent="0.35">
      <c r="A6694" t="s">
        <v>4911</v>
      </c>
    </row>
    <row r="6695" spans="1:1" x14ac:dyDescent="0.35">
      <c r="A6695" t="s">
        <v>4912</v>
      </c>
    </row>
    <row r="6696" spans="1:1" x14ac:dyDescent="0.35">
      <c r="A6696" t="s">
        <v>4913</v>
      </c>
    </row>
    <row r="6697" spans="1:1" x14ac:dyDescent="0.35">
      <c r="A6697" t="s">
        <v>1421</v>
      </c>
    </row>
    <row r="6698" spans="1:1" x14ac:dyDescent="0.35">
      <c r="A6698" t="s">
        <v>2363</v>
      </c>
    </row>
    <row r="6699" spans="1:1" x14ac:dyDescent="0.35">
      <c r="A6699" t="s">
        <v>4692</v>
      </c>
    </row>
    <row r="6700" spans="1:1" x14ac:dyDescent="0.35">
      <c r="A6700" t="s">
        <v>4693</v>
      </c>
    </row>
    <row r="6701" spans="1:1" x14ac:dyDescent="0.35">
      <c r="A6701" t="s">
        <v>4694</v>
      </c>
    </row>
    <row r="6702" spans="1:1" x14ac:dyDescent="0.35">
      <c r="A6702" t="s">
        <v>4695</v>
      </c>
    </row>
    <row r="6703" spans="1:1" x14ac:dyDescent="0.35">
      <c r="A6703" t="s">
        <v>4696</v>
      </c>
    </row>
    <row r="6704" spans="1:1" x14ac:dyDescent="0.35">
      <c r="A6704" t="s">
        <v>4697</v>
      </c>
    </row>
    <row r="6705" spans="1:1" x14ac:dyDescent="0.35">
      <c r="A6705" t="s">
        <v>4698</v>
      </c>
    </row>
    <row r="6706" spans="1:1" x14ac:dyDescent="0.35">
      <c r="A6706" t="s">
        <v>4699</v>
      </c>
    </row>
    <row r="6707" spans="1:1" x14ac:dyDescent="0.35">
      <c r="A6707" t="s">
        <v>4700</v>
      </c>
    </row>
    <row r="6708" spans="1:1" x14ac:dyDescent="0.35">
      <c r="A6708" t="s">
        <v>4701</v>
      </c>
    </row>
    <row r="6709" spans="1:1" x14ac:dyDescent="0.35">
      <c r="A6709" t="s">
        <v>4702</v>
      </c>
    </row>
    <row r="6710" spans="1:1" x14ac:dyDescent="0.35">
      <c r="A6710" t="s">
        <v>4703</v>
      </c>
    </row>
    <row r="6711" spans="1:1" x14ac:dyDescent="0.35">
      <c r="A6711" t="s">
        <v>4704</v>
      </c>
    </row>
    <row r="6712" spans="1:1" x14ac:dyDescent="0.35">
      <c r="A6712" t="s">
        <v>4705</v>
      </c>
    </row>
    <row r="6713" spans="1:1" x14ac:dyDescent="0.35">
      <c r="A6713" t="s">
        <v>4706</v>
      </c>
    </row>
    <row r="6714" spans="1:1" x14ac:dyDescent="0.35">
      <c r="A6714" t="s">
        <v>4707</v>
      </c>
    </row>
    <row r="6715" spans="1:1" x14ac:dyDescent="0.35">
      <c r="A6715" t="s">
        <v>4708</v>
      </c>
    </row>
    <row r="6716" spans="1:1" x14ac:dyDescent="0.35">
      <c r="A6716" t="s">
        <v>4709</v>
      </c>
    </row>
    <row r="6717" spans="1:1" x14ac:dyDescent="0.35">
      <c r="A6717" t="s">
        <v>4710</v>
      </c>
    </row>
    <row r="6718" spans="1:1" x14ac:dyDescent="0.35">
      <c r="A6718" t="s">
        <v>4711</v>
      </c>
    </row>
    <row r="6719" spans="1:1" x14ac:dyDescent="0.35">
      <c r="A6719" t="s">
        <v>4712</v>
      </c>
    </row>
    <row r="6720" spans="1:1" x14ac:dyDescent="0.35">
      <c r="A6720" t="s">
        <v>4713</v>
      </c>
    </row>
    <row r="6721" spans="1:1" x14ac:dyDescent="0.35">
      <c r="A6721" t="s">
        <v>4714</v>
      </c>
    </row>
    <row r="6722" spans="1:1" x14ac:dyDescent="0.35">
      <c r="A6722" t="s">
        <v>4715</v>
      </c>
    </row>
    <row r="6723" spans="1:1" x14ac:dyDescent="0.35">
      <c r="A6723" t="s">
        <v>4716</v>
      </c>
    </row>
    <row r="6724" spans="1:1" x14ac:dyDescent="0.35">
      <c r="A6724" t="s">
        <v>4717</v>
      </c>
    </row>
    <row r="6725" spans="1:1" x14ac:dyDescent="0.35">
      <c r="A6725" t="s">
        <v>4718</v>
      </c>
    </row>
    <row r="6726" spans="1:1" x14ac:dyDescent="0.35">
      <c r="A6726" t="s">
        <v>4719</v>
      </c>
    </row>
    <row r="6727" spans="1:1" x14ac:dyDescent="0.35">
      <c r="A6727" t="s">
        <v>4720</v>
      </c>
    </row>
    <row r="6728" spans="1:1" x14ac:dyDescent="0.35">
      <c r="A6728" t="s">
        <v>4721</v>
      </c>
    </row>
    <row r="6729" spans="1:1" x14ac:dyDescent="0.35">
      <c r="A6729" t="s">
        <v>4722</v>
      </c>
    </row>
    <row r="6730" spans="1:1" x14ac:dyDescent="0.35">
      <c r="A6730" t="s">
        <v>4723</v>
      </c>
    </row>
    <row r="6731" spans="1:1" x14ac:dyDescent="0.35">
      <c r="A6731" t="s">
        <v>4724</v>
      </c>
    </row>
    <row r="6732" spans="1:1" x14ac:dyDescent="0.35">
      <c r="A6732" t="s">
        <v>4725</v>
      </c>
    </row>
    <row r="6733" spans="1:1" x14ac:dyDescent="0.35">
      <c r="A6733" t="s">
        <v>4726</v>
      </c>
    </row>
    <row r="6734" spans="1:1" x14ac:dyDescent="0.35">
      <c r="A6734" t="s">
        <v>4727</v>
      </c>
    </row>
    <row r="6735" spans="1:1" x14ac:dyDescent="0.35">
      <c r="A6735" t="s">
        <v>4728</v>
      </c>
    </row>
    <row r="6736" spans="1:1" x14ac:dyDescent="0.35">
      <c r="A6736" t="s">
        <v>4729</v>
      </c>
    </row>
    <row r="6737" spans="1:1" x14ac:dyDescent="0.35">
      <c r="A6737" t="s">
        <v>4730</v>
      </c>
    </row>
    <row r="6738" spans="1:1" x14ac:dyDescent="0.35">
      <c r="A6738" t="s">
        <v>4731</v>
      </c>
    </row>
    <row r="6739" spans="1:1" x14ac:dyDescent="0.35">
      <c r="A6739" t="s">
        <v>4732</v>
      </c>
    </row>
    <row r="6740" spans="1:1" x14ac:dyDescent="0.35">
      <c r="A6740" t="s">
        <v>4733</v>
      </c>
    </row>
    <row r="6741" spans="1:1" x14ac:dyDescent="0.35">
      <c r="A6741" t="s">
        <v>4734</v>
      </c>
    </row>
    <row r="6742" spans="1:1" x14ac:dyDescent="0.35">
      <c r="A6742" t="s">
        <v>4735</v>
      </c>
    </row>
    <row r="6743" spans="1:1" x14ac:dyDescent="0.35">
      <c r="A6743" t="s">
        <v>4736</v>
      </c>
    </row>
    <row r="6744" spans="1:1" x14ac:dyDescent="0.35">
      <c r="A6744" t="s">
        <v>4737</v>
      </c>
    </row>
    <row r="6745" spans="1:1" x14ac:dyDescent="0.35">
      <c r="A6745" t="s">
        <v>4738</v>
      </c>
    </row>
    <row r="6746" spans="1:1" x14ac:dyDescent="0.35">
      <c r="A6746" t="s">
        <v>4739</v>
      </c>
    </row>
    <row r="6747" spans="1:1" x14ac:dyDescent="0.35">
      <c r="A6747" t="s">
        <v>4740</v>
      </c>
    </row>
    <row r="6748" spans="1:1" x14ac:dyDescent="0.35">
      <c r="A6748" t="s">
        <v>4741</v>
      </c>
    </row>
    <row r="6749" spans="1:1" x14ac:dyDescent="0.35">
      <c r="A6749" t="s">
        <v>4742</v>
      </c>
    </row>
    <row r="6750" spans="1:1" x14ac:dyDescent="0.35">
      <c r="A6750" t="s">
        <v>4743</v>
      </c>
    </row>
    <row r="6751" spans="1:1" x14ac:dyDescent="0.35">
      <c r="A6751" t="s">
        <v>4744</v>
      </c>
    </row>
    <row r="6752" spans="1:1" x14ac:dyDescent="0.35">
      <c r="A6752" t="s">
        <v>4745</v>
      </c>
    </row>
    <row r="6753" spans="1:1" x14ac:dyDescent="0.35">
      <c r="A6753" t="s">
        <v>4746</v>
      </c>
    </row>
    <row r="6754" spans="1:1" x14ac:dyDescent="0.35">
      <c r="A6754" t="s">
        <v>4747</v>
      </c>
    </row>
    <row r="6755" spans="1:1" x14ac:dyDescent="0.35">
      <c r="A6755" t="s">
        <v>4748</v>
      </c>
    </row>
    <row r="6756" spans="1:1" x14ac:dyDescent="0.35">
      <c r="A6756" t="s">
        <v>4749</v>
      </c>
    </row>
    <row r="6757" spans="1:1" x14ac:dyDescent="0.35">
      <c r="A6757" t="s">
        <v>4750</v>
      </c>
    </row>
    <row r="6758" spans="1:1" x14ac:dyDescent="0.35">
      <c r="A6758" t="s">
        <v>4751</v>
      </c>
    </row>
    <row r="6759" spans="1:1" x14ac:dyDescent="0.35">
      <c r="A6759" t="s">
        <v>4752</v>
      </c>
    </row>
    <row r="6760" spans="1:1" x14ac:dyDescent="0.35">
      <c r="A6760" t="s">
        <v>4753</v>
      </c>
    </row>
    <row r="6761" spans="1:1" x14ac:dyDescent="0.35">
      <c r="A6761" t="s">
        <v>4754</v>
      </c>
    </row>
    <row r="6762" spans="1:1" x14ac:dyDescent="0.35">
      <c r="A6762" t="s">
        <v>4755</v>
      </c>
    </row>
    <row r="6763" spans="1:1" x14ac:dyDescent="0.35">
      <c r="A6763" t="s">
        <v>4756</v>
      </c>
    </row>
    <row r="6764" spans="1:1" x14ac:dyDescent="0.35">
      <c r="A6764" t="s">
        <v>4757</v>
      </c>
    </row>
    <row r="6765" spans="1:1" x14ac:dyDescent="0.35">
      <c r="A6765" t="s">
        <v>4758</v>
      </c>
    </row>
    <row r="6766" spans="1:1" x14ac:dyDescent="0.35">
      <c r="A6766" t="s">
        <v>4759</v>
      </c>
    </row>
    <row r="6767" spans="1:1" x14ac:dyDescent="0.35">
      <c r="A6767" t="s">
        <v>4760</v>
      </c>
    </row>
    <row r="6768" spans="1:1" x14ac:dyDescent="0.35">
      <c r="A6768" t="s">
        <v>4761</v>
      </c>
    </row>
    <row r="6769" spans="1:1" x14ac:dyDescent="0.35">
      <c r="A6769" t="s">
        <v>4762</v>
      </c>
    </row>
    <row r="6770" spans="1:1" x14ac:dyDescent="0.35">
      <c r="A6770" t="s">
        <v>4763</v>
      </c>
    </row>
    <row r="6771" spans="1:1" x14ac:dyDescent="0.35">
      <c r="A6771" t="s">
        <v>4764</v>
      </c>
    </row>
    <row r="6772" spans="1:1" x14ac:dyDescent="0.35">
      <c r="A6772" t="s">
        <v>4765</v>
      </c>
    </row>
    <row r="6773" spans="1:1" x14ac:dyDescent="0.35">
      <c r="A6773" t="s">
        <v>4766</v>
      </c>
    </row>
    <row r="6774" spans="1:1" x14ac:dyDescent="0.35">
      <c r="A6774" t="s">
        <v>4767</v>
      </c>
    </row>
    <row r="6775" spans="1:1" x14ac:dyDescent="0.35">
      <c r="A6775" t="s">
        <v>4768</v>
      </c>
    </row>
    <row r="6776" spans="1:1" x14ac:dyDescent="0.35">
      <c r="A6776" t="s">
        <v>4769</v>
      </c>
    </row>
    <row r="6777" spans="1:1" x14ac:dyDescent="0.35">
      <c r="A6777" t="s">
        <v>4770</v>
      </c>
    </row>
    <row r="6778" spans="1:1" x14ac:dyDescent="0.35">
      <c r="A6778" t="s">
        <v>4771</v>
      </c>
    </row>
    <row r="6779" spans="1:1" x14ac:dyDescent="0.35">
      <c r="A6779" t="s">
        <v>4772</v>
      </c>
    </row>
    <row r="6780" spans="1:1" x14ac:dyDescent="0.35">
      <c r="A6780" t="s">
        <v>4773</v>
      </c>
    </row>
    <row r="6781" spans="1:1" x14ac:dyDescent="0.35">
      <c r="A6781" t="s">
        <v>4774</v>
      </c>
    </row>
    <row r="6782" spans="1:1" x14ac:dyDescent="0.35">
      <c r="A6782" t="s">
        <v>4775</v>
      </c>
    </row>
    <row r="6783" spans="1:1" x14ac:dyDescent="0.35">
      <c r="A6783" t="s">
        <v>4776</v>
      </c>
    </row>
    <row r="6784" spans="1:1" x14ac:dyDescent="0.35">
      <c r="A6784" t="s">
        <v>4777</v>
      </c>
    </row>
    <row r="6785" spans="1:1" x14ac:dyDescent="0.35">
      <c r="A6785" t="s">
        <v>4778</v>
      </c>
    </row>
    <row r="6786" spans="1:1" x14ac:dyDescent="0.35">
      <c r="A6786" t="s">
        <v>4779</v>
      </c>
    </row>
    <row r="6787" spans="1:1" x14ac:dyDescent="0.35">
      <c r="A6787" t="s">
        <v>4780</v>
      </c>
    </row>
    <row r="6788" spans="1:1" x14ac:dyDescent="0.35">
      <c r="A6788" t="s">
        <v>4781</v>
      </c>
    </row>
    <row r="6789" spans="1:1" x14ac:dyDescent="0.35">
      <c r="A6789" t="s">
        <v>4782</v>
      </c>
    </row>
    <row r="6790" spans="1:1" x14ac:dyDescent="0.35">
      <c r="A6790" t="s">
        <v>4783</v>
      </c>
    </row>
    <row r="6791" spans="1:1" x14ac:dyDescent="0.35">
      <c r="A6791" t="s">
        <v>4784</v>
      </c>
    </row>
    <row r="6792" spans="1:1" x14ac:dyDescent="0.35">
      <c r="A6792" t="s">
        <v>4785</v>
      </c>
    </row>
    <row r="6793" spans="1:1" x14ac:dyDescent="0.35">
      <c r="A6793" t="s">
        <v>4786</v>
      </c>
    </row>
    <row r="6794" spans="1:1" x14ac:dyDescent="0.35">
      <c r="A6794" t="s">
        <v>4787</v>
      </c>
    </row>
    <row r="6795" spans="1:1" x14ac:dyDescent="0.35">
      <c r="A6795" t="s">
        <v>4788</v>
      </c>
    </row>
    <row r="6796" spans="1:1" x14ac:dyDescent="0.35">
      <c r="A6796" t="s">
        <v>4789</v>
      </c>
    </row>
    <row r="6797" spans="1:1" x14ac:dyDescent="0.35">
      <c r="A6797" t="s">
        <v>4790</v>
      </c>
    </row>
    <row r="6798" spans="1:1" x14ac:dyDescent="0.35">
      <c r="A6798" t="s">
        <v>4791</v>
      </c>
    </row>
    <row r="6799" spans="1:1" x14ac:dyDescent="0.35">
      <c r="A6799" t="s">
        <v>4792</v>
      </c>
    </row>
    <row r="6800" spans="1:1" x14ac:dyDescent="0.35">
      <c r="A6800" t="s">
        <v>4793</v>
      </c>
    </row>
    <row r="6801" spans="1:1" x14ac:dyDescent="0.35">
      <c r="A6801" t="s">
        <v>4794</v>
      </c>
    </row>
    <row r="6802" spans="1:1" x14ac:dyDescent="0.35">
      <c r="A6802" t="s">
        <v>4795</v>
      </c>
    </row>
    <row r="6803" spans="1:1" x14ac:dyDescent="0.35">
      <c r="A6803" t="s">
        <v>4796</v>
      </c>
    </row>
    <row r="6804" spans="1:1" x14ac:dyDescent="0.35">
      <c r="A6804" t="s">
        <v>4797</v>
      </c>
    </row>
    <row r="6805" spans="1:1" x14ac:dyDescent="0.35">
      <c r="A6805" t="s">
        <v>4798</v>
      </c>
    </row>
    <row r="6806" spans="1:1" x14ac:dyDescent="0.35">
      <c r="A6806" t="s">
        <v>4799</v>
      </c>
    </row>
    <row r="6807" spans="1:1" x14ac:dyDescent="0.35">
      <c r="A6807" t="s">
        <v>4800</v>
      </c>
    </row>
    <row r="6808" spans="1:1" x14ac:dyDescent="0.35">
      <c r="A6808" t="s">
        <v>4801</v>
      </c>
    </row>
    <row r="6809" spans="1:1" x14ac:dyDescent="0.35">
      <c r="A6809" t="s">
        <v>4802</v>
      </c>
    </row>
    <row r="6810" spans="1:1" x14ac:dyDescent="0.35">
      <c r="A6810" t="s">
        <v>4803</v>
      </c>
    </row>
    <row r="6811" spans="1:1" x14ac:dyDescent="0.35">
      <c r="A6811" t="s">
        <v>4804</v>
      </c>
    </row>
    <row r="6812" spans="1:1" x14ac:dyDescent="0.35">
      <c r="A6812" t="s">
        <v>4805</v>
      </c>
    </row>
    <row r="6813" spans="1:1" x14ac:dyDescent="0.35">
      <c r="A6813" t="s">
        <v>4806</v>
      </c>
    </row>
    <row r="6814" spans="1:1" x14ac:dyDescent="0.35">
      <c r="A6814" t="s">
        <v>4807</v>
      </c>
    </row>
    <row r="6815" spans="1:1" x14ac:dyDescent="0.35">
      <c r="A6815" t="s">
        <v>4808</v>
      </c>
    </row>
    <row r="6816" spans="1:1" x14ac:dyDescent="0.35">
      <c r="A6816" t="s">
        <v>4809</v>
      </c>
    </row>
    <row r="6817" spans="1:1" x14ac:dyDescent="0.35">
      <c r="A6817" t="s">
        <v>4810</v>
      </c>
    </row>
    <row r="6818" spans="1:1" x14ac:dyDescent="0.35">
      <c r="A6818" t="s">
        <v>4811</v>
      </c>
    </row>
    <row r="6819" spans="1:1" x14ac:dyDescent="0.35">
      <c r="A6819" t="s">
        <v>4812</v>
      </c>
    </row>
    <row r="6820" spans="1:1" x14ac:dyDescent="0.35">
      <c r="A6820" t="s">
        <v>4813</v>
      </c>
    </row>
    <row r="6821" spans="1:1" x14ac:dyDescent="0.35">
      <c r="A6821" t="s">
        <v>4814</v>
      </c>
    </row>
    <row r="6822" spans="1:1" x14ac:dyDescent="0.35">
      <c r="A6822" t="s">
        <v>4815</v>
      </c>
    </row>
    <row r="6823" spans="1:1" x14ac:dyDescent="0.35">
      <c r="A6823" t="s">
        <v>4816</v>
      </c>
    </row>
    <row r="6824" spans="1:1" x14ac:dyDescent="0.35">
      <c r="A6824" t="s">
        <v>4817</v>
      </c>
    </row>
    <row r="6825" spans="1:1" x14ac:dyDescent="0.35">
      <c r="A6825" t="s">
        <v>4818</v>
      </c>
    </row>
    <row r="6826" spans="1:1" x14ac:dyDescent="0.35">
      <c r="A6826" t="s">
        <v>4819</v>
      </c>
    </row>
    <row r="6827" spans="1:1" x14ac:dyDescent="0.35">
      <c r="A6827" t="s">
        <v>4820</v>
      </c>
    </row>
    <row r="6828" spans="1:1" x14ac:dyDescent="0.35">
      <c r="A6828" t="s">
        <v>4821</v>
      </c>
    </row>
    <row r="6829" spans="1:1" x14ac:dyDescent="0.35">
      <c r="A6829" t="s">
        <v>4822</v>
      </c>
    </row>
    <row r="6830" spans="1:1" x14ac:dyDescent="0.35">
      <c r="A6830" t="s">
        <v>4823</v>
      </c>
    </row>
    <row r="6831" spans="1:1" x14ac:dyDescent="0.35">
      <c r="A6831" t="s">
        <v>4824</v>
      </c>
    </row>
    <row r="6832" spans="1:1" x14ac:dyDescent="0.35">
      <c r="A6832" t="s">
        <v>4825</v>
      </c>
    </row>
    <row r="6833" spans="1:1" x14ac:dyDescent="0.35">
      <c r="A6833" t="s">
        <v>4826</v>
      </c>
    </row>
    <row r="6834" spans="1:1" x14ac:dyDescent="0.35">
      <c r="A6834" t="s">
        <v>4827</v>
      </c>
    </row>
    <row r="6835" spans="1:1" x14ac:dyDescent="0.35">
      <c r="A6835" t="s">
        <v>4828</v>
      </c>
    </row>
    <row r="6836" spans="1:1" x14ac:dyDescent="0.35">
      <c r="A6836" t="s">
        <v>4829</v>
      </c>
    </row>
    <row r="6837" spans="1:1" x14ac:dyDescent="0.35">
      <c r="A6837" t="s">
        <v>4830</v>
      </c>
    </row>
    <row r="6838" spans="1:1" x14ac:dyDescent="0.35">
      <c r="A6838" t="s">
        <v>4831</v>
      </c>
    </row>
    <row r="6839" spans="1:1" x14ac:dyDescent="0.35">
      <c r="A6839" t="s">
        <v>4832</v>
      </c>
    </row>
    <row r="6840" spans="1:1" x14ac:dyDescent="0.35">
      <c r="A6840" t="s">
        <v>4833</v>
      </c>
    </row>
    <row r="6841" spans="1:1" x14ac:dyDescent="0.35">
      <c r="A6841" t="s">
        <v>4834</v>
      </c>
    </row>
    <row r="6842" spans="1:1" x14ac:dyDescent="0.35">
      <c r="A6842" t="s">
        <v>4835</v>
      </c>
    </row>
    <row r="6843" spans="1:1" x14ac:dyDescent="0.35">
      <c r="A6843" t="s">
        <v>4836</v>
      </c>
    </row>
    <row r="6844" spans="1:1" x14ac:dyDescent="0.35">
      <c r="A6844" t="s">
        <v>4837</v>
      </c>
    </row>
    <row r="6845" spans="1:1" x14ac:dyDescent="0.35">
      <c r="A6845" t="s">
        <v>4838</v>
      </c>
    </row>
    <row r="6846" spans="1:1" x14ac:dyDescent="0.35">
      <c r="A6846" t="s">
        <v>4839</v>
      </c>
    </row>
    <row r="6847" spans="1:1" x14ac:dyDescent="0.35">
      <c r="A6847" t="s">
        <v>4840</v>
      </c>
    </row>
    <row r="6848" spans="1:1" x14ac:dyDescent="0.35">
      <c r="A6848" t="s">
        <v>4841</v>
      </c>
    </row>
    <row r="6849" spans="1:1" x14ac:dyDescent="0.35">
      <c r="A6849" t="s">
        <v>4842</v>
      </c>
    </row>
    <row r="6850" spans="1:1" x14ac:dyDescent="0.35">
      <c r="A6850" t="s">
        <v>4843</v>
      </c>
    </row>
    <row r="6851" spans="1:1" x14ac:dyDescent="0.35">
      <c r="A6851" t="s">
        <v>4844</v>
      </c>
    </row>
    <row r="6852" spans="1:1" x14ac:dyDescent="0.35">
      <c r="A6852" t="s">
        <v>4845</v>
      </c>
    </row>
    <row r="6853" spans="1:1" x14ac:dyDescent="0.35">
      <c r="A6853" t="s">
        <v>4846</v>
      </c>
    </row>
    <row r="6854" spans="1:1" x14ac:dyDescent="0.35">
      <c r="A6854" t="s">
        <v>4847</v>
      </c>
    </row>
    <row r="6855" spans="1:1" x14ac:dyDescent="0.35">
      <c r="A6855" t="s">
        <v>4848</v>
      </c>
    </row>
    <row r="6856" spans="1:1" x14ac:dyDescent="0.35">
      <c r="A6856" t="s">
        <v>4849</v>
      </c>
    </row>
    <row r="6857" spans="1:1" x14ac:dyDescent="0.35">
      <c r="A6857" t="s">
        <v>4850</v>
      </c>
    </row>
    <row r="6858" spans="1:1" x14ac:dyDescent="0.35">
      <c r="A6858" t="s">
        <v>4851</v>
      </c>
    </row>
    <row r="6859" spans="1:1" x14ac:dyDescent="0.35">
      <c r="A6859" t="s">
        <v>4852</v>
      </c>
    </row>
    <row r="6860" spans="1:1" x14ac:dyDescent="0.35">
      <c r="A6860" t="s">
        <v>4853</v>
      </c>
    </row>
    <row r="6861" spans="1:1" x14ac:dyDescent="0.35">
      <c r="A6861" t="s">
        <v>4854</v>
      </c>
    </row>
    <row r="6862" spans="1:1" x14ac:dyDescent="0.35">
      <c r="A6862" t="s">
        <v>4855</v>
      </c>
    </row>
    <row r="6863" spans="1:1" x14ac:dyDescent="0.35">
      <c r="A6863" t="s">
        <v>4856</v>
      </c>
    </row>
    <row r="6864" spans="1:1" x14ac:dyDescent="0.35">
      <c r="A6864" t="s">
        <v>4857</v>
      </c>
    </row>
    <row r="6865" spans="1:1" x14ac:dyDescent="0.35">
      <c r="A6865" t="s">
        <v>4858</v>
      </c>
    </row>
    <row r="6866" spans="1:1" x14ac:dyDescent="0.35">
      <c r="A6866" t="s">
        <v>4859</v>
      </c>
    </row>
    <row r="6867" spans="1:1" x14ac:dyDescent="0.35">
      <c r="A6867" t="s">
        <v>4860</v>
      </c>
    </row>
    <row r="6868" spans="1:1" x14ac:dyDescent="0.35">
      <c r="A6868" t="s">
        <v>4861</v>
      </c>
    </row>
    <row r="6869" spans="1:1" x14ac:dyDescent="0.35">
      <c r="A6869" t="s">
        <v>4862</v>
      </c>
    </row>
    <row r="6870" spans="1:1" x14ac:dyDescent="0.35">
      <c r="A6870" t="s">
        <v>4863</v>
      </c>
    </row>
    <row r="6871" spans="1:1" x14ac:dyDescent="0.35">
      <c r="A6871" t="s">
        <v>4864</v>
      </c>
    </row>
    <row r="6872" spans="1:1" x14ac:dyDescent="0.35">
      <c r="A6872" t="s">
        <v>4865</v>
      </c>
    </row>
    <row r="6873" spans="1:1" x14ac:dyDescent="0.35">
      <c r="A6873" t="s">
        <v>4866</v>
      </c>
    </row>
    <row r="6874" spans="1:1" x14ac:dyDescent="0.35">
      <c r="A6874" t="s">
        <v>4867</v>
      </c>
    </row>
    <row r="6875" spans="1:1" x14ac:dyDescent="0.35">
      <c r="A6875" t="s">
        <v>4868</v>
      </c>
    </row>
    <row r="6876" spans="1:1" x14ac:dyDescent="0.35">
      <c r="A6876" t="s">
        <v>4869</v>
      </c>
    </row>
    <row r="6877" spans="1:1" x14ac:dyDescent="0.35">
      <c r="A6877" t="s">
        <v>4870</v>
      </c>
    </row>
    <row r="6878" spans="1:1" x14ac:dyDescent="0.35">
      <c r="A6878" t="s">
        <v>4871</v>
      </c>
    </row>
    <row r="6879" spans="1:1" x14ac:dyDescent="0.35">
      <c r="A6879" t="s">
        <v>4872</v>
      </c>
    </row>
    <row r="6880" spans="1:1" x14ac:dyDescent="0.35">
      <c r="A6880" t="s">
        <v>4873</v>
      </c>
    </row>
    <row r="6881" spans="1:1" x14ac:dyDescent="0.35">
      <c r="A6881" t="s">
        <v>4874</v>
      </c>
    </row>
    <row r="6882" spans="1:1" x14ac:dyDescent="0.35">
      <c r="A6882" t="s">
        <v>4875</v>
      </c>
    </row>
    <row r="6883" spans="1:1" x14ac:dyDescent="0.35">
      <c r="A6883" t="s">
        <v>4876</v>
      </c>
    </row>
    <row r="6884" spans="1:1" x14ac:dyDescent="0.35">
      <c r="A6884" t="s">
        <v>4877</v>
      </c>
    </row>
    <row r="6885" spans="1:1" x14ac:dyDescent="0.35">
      <c r="A6885" t="s">
        <v>4878</v>
      </c>
    </row>
    <row r="6886" spans="1:1" x14ac:dyDescent="0.35">
      <c r="A6886" t="s">
        <v>4879</v>
      </c>
    </row>
    <row r="6887" spans="1:1" x14ac:dyDescent="0.35">
      <c r="A6887" t="s">
        <v>4880</v>
      </c>
    </row>
    <row r="6888" spans="1:1" x14ac:dyDescent="0.35">
      <c r="A6888" t="s">
        <v>4881</v>
      </c>
    </row>
    <row r="6889" spans="1:1" x14ac:dyDescent="0.35">
      <c r="A6889" t="s">
        <v>4882</v>
      </c>
    </row>
    <row r="6890" spans="1:1" x14ac:dyDescent="0.35">
      <c r="A6890" t="s">
        <v>4883</v>
      </c>
    </row>
    <row r="6891" spans="1:1" x14ac:dyDescent="0.35">
      <c r="A6891" t="s">
        <v>4884</v>
      </c>
    </row>
    <row r="6892" spans="1:1" x14ac:dyDescent="0.35">
      <c r="A6892" t="s">
        <v>4885</v>
      </c>
    </row>
    <row r="6893" spans="1:1" x14ac:dyDescent="0.35">
      <c r="A6893" t="s">
        <v>4886</v>
      </c>
    </row>
    <row r="6894" spans="1:1" x14ac:dyDescent="0.35">
      <c r="A6894" t="s">
        <v>4887</v>
      </c>
    </row>
    <row r="6895" spans="1:1" x14ac:dyDescent="0.35">
      <c r="A6895" t="s">
        <v>4888</v>
      </c>
    </row>
    <row r="6896" spans="1:1" x14ac:dyDescent="0.35">
      <c r="A6896" t="s">
        <v>4889</v>
      </c>
    </row>
    <row r="6897" spans="1:1" x14ac:dyDescent="0.35">
      <c r="A6897" t="s">
        <v>4890</v>
      </c>
    </row>
    <row r="6898" spans="1:1" x14ac:dyDescent="0.35">
      <c r="A6898" t="s">
        <v>4891</v>
      </c>
    </row>
    <row r="6899" spans="1:1" x14ac:dyDescent="0.35">
      <c r="A6899" t="s">
        <v>4892</v>
      </c>
    </row>
    <row r="6900" spans="1:1" x14ac:dyDescent="0.35">
      <c r="A6900" t="s">
        <v>4893</v>
      </c>
    </row>
    <row r="6901" spans="1:1" x14ac:dyDescent="0.35">
      <c r="A6901" t="s">
        <v>4894</v>
      </c>
    </row>
    <row r="6902" spans="1:1" x14ac:dyDescent="0.35">
      <c r="A6902" t="s">
        <v>4895</v>
      </c>
    </row>
    <row r="6903" spans="1:1" x14ac:dyDescent="0.35">
      <c r="A6903" t="s">
        <v>4896</v>
      </c>
    </row>
    <row r="6904" spans="1:1" x14ac:dyDescent="0.35">
      <c r="A6904" t="s">
        <v>4897</v>
      </c>
    </row>
    <row r="6905" spans="1:1" x14ac:dyDescent="0.35">
      <c r="A6905" t="s">
        <v>4898</v>
      </c>
    </row>
    <row r="6906" spans="1:1" x14ac:dyDescent="0.35">
      <c r="A6906" t="s">
        <v>4899</v>
      </c>
    </row>
    <row r="6907" spans="1:1" x14ac:dyDescent="0.35">
      <c r="A6907" t="s">
        <v>4900</v>
      </c>
    </row>
    <row r="6908" spans="1:1" x14ac:dyDescent="0.35">
      <c r="A6908" t="s">
        <v>4901</v>
      </c>
    </row>
    <row r="6909" spans="1:1" x14ac:dyDescent="0.35">
      <c r="A6909" t="s">
        <v>4902</v>
      </c>
    </row>
    <row r="6910" spans="1:1" x14ac:dyDescent="0.35">
      <c r="A6910" t="s">
        <v>4903</v>
      </c>
    </row>
    <row r="6911" spans="1:1" x14ac:dyDescent="0.35">
      <c r="A6911" t="s">
        <v>4904</v>
      </c>
    </row>
    <row r="6912" spans="1:1" x14ac:dyDescent="0.35">
      <c r="A6912" t="s">
        <v>4905</v>
      </c>
    </row>
    <row r="6913" spans="1:1" x14ac:dyDescent="0.35">
      <c r="A6913" t="s">
        <v>4906</v>
      </c>
    </row>
    <row r="6914" spans="1:1" x14ac:dyDescent="0.35">
      <c r="A6914" t="s">
        <v>4907</v>
      </c>
    </row>
    <row r="6915" spans="1:1" x14ac:dyDescent="0.35">
      <c r="A6915" t="s">
        <v>4908</v>
      </c>
    </row>
    <row r="6916" spans="1:1" x14ac:dyDescent="0.35">
      <c r="A6916" t="s">
        <v>4909</v>
      </c>
    </row>
    <row r="6917" spans="1:1" x14ac:dyDescent="0.35">
      <c r="A6917" t="s">
        <v>4910</v>
      </c>
    </row>
    <row r="6918" spans="1:1" x14ac:dyDescent="0.35">
      <c r="A6918" t="s">
        <v>4911</v>
      </c>
    </row>
    <row r="6919" spans="1:1" x14ac:dyDescent="0.35">
      <c r="A6919" t="s">
        <v>4912</v>
      </c>
    </row>
    <row r="6920" spans="1:1" x14ac:dyDescent="0.35">
      <c r="A6920" t="s">
        <v>4913</v>
      </c>
    </row>
    <row r="6921" spans="1:1" x14ac:dyDescent="0.35">
      <c r="A6921" t="s">
        <v>1111</v>
      </c>
    </row>
    <row r="6922" spans="1:1" x14ac:dyDescent="0.35">
      <c r="A6922" t="s">
        <v>1217</v>
      </c>
    </row>
    <row r="6923" spans="1:1" x14ac:dyDescent="0.35">
      <c r="A6923" t="s">
        <v>1218</v>
      </c>
    </row>
    <row r="6924" spans="1:1" x14ac:dyDescent="0.35">
      <c r="A6924" t="s">
        <v>1220</v>
      </c>
    </row>
    <row r="6925" spans="1:1" x14ac:dyDescent="0.35">
      <c r="A6925" t="s">
        <v>1221</v>
      </c>
    </row>
    <row r="6926" spans="1:1" x14ac:dyDescent="0.35">
      <c r="A6926" t="s">
        <v>1222</v>
      </c>
    </row>
    <row r="6927" spans="1:1" x14ac:dyDescent="0.35">
      <c r="A6927" t="s">
        <v>1223</v>
      </c>
    </row>
    <row r="6928" spans="1:1" x14ac:dyDescent="0.35">
      <c r="A6928" t="s">
        <v>1224</v>
      </c>
    </row>
    <row r="6929" spans="1:1" x14ac:dyDescent="0.35">
      <c r="A6929" t="s">
        <v>1225</v>
      </c>
    </row>
    <row r="6930" spans="1:1" x14ac:dyDescent="0.35">
      <c r="A6930" t="s">
        <v>1226</v>
      </c>
    </row>
    <row r="6931" spans="1:1" x14ac:dyDescent="0.35">
      <c r="A6931" t="s">
        <v>1227</v>
      </c>
    </row>
    <row r="6932" spans="1:1" x14ac:dyDescent="0.35">
      <c r="A6932" t="s">
        <v>1426</v>
      </c>
    </row>
    <row r="6933" spans="1:1" x14ac:dyDescent="0.35">
      <c r="A6933" t="s">
        <v>1427</v>
      </c>
    </row>
    <row r="6934" spans="1:1" x14ac:dyDescent="0.35">
      <c r="A6934" t="s">
        <v>1428</v>
      </c>
    </row>
    <row r="6935" spans="1:1" x14ac:dyDescent="0.35">
      <c r="A6935" t="s">
        <v>1429</v>
      </c>
    </row>
    <row r="6936" spans="1:1" x14ac:dyDescent="0.35">
      <c r="A6936" t="s">
        <v>1430</v>
      </c>
    </row>
    <row r="6937" spans="1:1" x14ac:dyDescent="0.35">
      <c r="A6937" t="s">
        <v>1431</v>
      </c>
    </row>
    <row r="6938" spans="1:1" x14ac:dyDescent="0.35">
      <c r="A6938" t="s">
        <v>1432</v>
      </c>
    </row>
    <row r="6939" spans="1:1" x14ac:dyDescent="0.35">
      <c r="A6939" t="s">
        <v>1433</v>
      </c>
    </row>
    <row r="6940" spans="1:1" x14ac:dyDescent="0.35">
      <c r="A6940" t="s">
        <v>1434</v>
      </c>
    </row>
    <row r="6941" spans="1:1" x14ac:dyDescent="0.35">
      <c r="A6941" t="s">
        <v>1435</v>
      </c>
    </row>
    <row r="6942" spans="1:1" x14ac:dyDescent="0.35">
      <c r="A6942" t="s">
        <v>1436</v>
      </c>
    </row>
    <row r="6943" spans="1:1" x14ac:dyDescent="0.35">
      <c r="A6943" t="s">
        <v>1437</v>
      </c>
    </row>
    <row r="6944" spans="1:1" x14ac:dyDescent="0.35">
      <c r="A6944" t="s">
        <v>4914</v>
      </c>
    </row>
    <row r="6945" spans="1:1" x14ac:dyDescent="0.35">
      <c r="A6945" t="s">
        <v>4915</v>
      </c>
    </row>
    <row r="6946" spans="1:1" x14ac:dyDescent="0.35">
      <c r="A6946" t="s">
        <v>4916</v>
      </c>
    </row>
    <row r="6947" spans="1:1" x14ac:dyDescent="0.35">
      <c r="A6947" t="s">
        <v>4917</v>
      </c>
    </row>
    <row r="6948" spans="1:1" x14ac:dyDescent="0.35">
      <c r="A6948" t="s">
        <v>4918</v>
      </c>
    </row>
    <row r="6949" spans="1:1" x14ac:dyDescent="0.35">
      <c r="A6949" t="s">
        <v>4919</v>
      </c>
    </row>
    <row r="6950" spans="1:1" x14ac:dyDescent="0.35">
      <c r="A6950" t="s">
        <v>4920</v>
      </c>
    </row>
    <row r="6951" spans="1:1" x14ac:dyDescent="0.35">
      <c r="A6951" t="s">
        <v>1414</v>
      </c>
    </row>
    <row r="6952" spans="1:1" x14ac:dyDescent="0.35">
      <c r="A6952" t="s">
        <v>1416</v>
      </c>
    </row>
    <row r="6953" spans="1:1" x14ac:dyDescent="0.35">
      <c r="A6953" t="s">
        <v>1417</v>
      </c>
    </row>
    <row r="6954" spans="1:1" x14ac:dyDescent="0.35">
      <c r="A6954" t="s">
        <v>1422</v>
      </c>
    </row>
    <row r="6955" spans="1:1" x14ac:dyDescent="0.35">
      <c r="A6955" t="s">
        <v>1423</v>
      </c>
    </row>
    <row r="6956" spans="1:1" x14ac:dyDescent="0.35">
      <c r="A6956" t="s">
        <v>1424</v>
      </c>
    </row>
    <row r="6957" spans="1:1" x14ac:dyDescent="0.35">
      <c r="A6957" t="s">
        <v>1425</v>
      </c>
    </row>
    <row r="6958" spans="1:1" x14ac:dyDescent="0.35">
      <c r="A6958" t="s">
        <v>1219</v>
      </c>
    </row>
    <row r="6959" spans="1:1" x14ac:dyDescent="0.35">
      <c r="A6959" t="s">
        <v>1450</v>
      </c>
    </row>
    <row r="6960" spans="1:1" x14ac:dyDescent="0.35">
      <c r="A6960" t="s">
        <v>1451</v>
      </c>
    </row>
    <row r="6961" spans="1:1" x14ac:dyDescent="0.35">
      <c r="A6961" t="s">
        <v>1329</v>
      </c>
    </row>
    <row r="6962" spans="1:1" x14ac:dyDescent="0.35">
      <c r="A6962" t="s">
        <v>1330</v>
      </c>
    </row>
    <row r="6963" spans="1:1" x14ac:dyDescent="0.35">
      <c r="A6963" t="s">
        <v>1331</v>
      </c>
    </row>
    <row r="6964" spans="1:1" x14ac:dyDescent="0.35">
      <c r="A6964" t="s">
        <v>1332</v>
      </c>
    </row>
    <row r="6965" spans="1:1" x14ac:dyDescent="0.35">
      <c r="A6965" t="s">
        <v>1154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AA17F-2F55-4BEB-B5D0-4A36FC276FC7}">
  <sheetPr codeName="Sheet15"/>
  <dimension ref="A2:L19"/>
  <sheetViews>
    <sheetView workbookViewId="0">
      <selection activeCell="C3" sqref="C3:C13"/>
    </sheetView>
  </sheetViews>
  <sheetFormatPr defaultColWidth="8.90625" defaultRowHeight="14.5" x14ac:dyDescent="0.35"/>
  <cols>
    <col min="1" max="1" width="20" style="11" customWidth="1"/>
    <col min="2" max="2" width="8.90625" style="11"/>
    <col min="3" max="3" width="25.81640625" style="11" bestFit="1" customWidth="1"/>
    <col min="4" max="4" width="8.90625" style="11"/>
    <col min="5" max="5" width="39.453125" style="11" customWidth="1"/>
    <col min="6" max="16384" width="8.90625" style="11"/>
  </cols>
  <sheetData>
    <row r="2" spans="1:12" ht="18.5" x14ac:dyDescent="0.35">
      <c r="A2" s="50" t="s">
        <v>44</v>
      </c>
      <c r="C2" s="50" t="s">
        <v>10</v>
      </c>
      <c r="E2" s="50" t="s">
        <v>5024</v>
      </c>
      <c r="F2" s="53"/>
      <c r="G2" s="50" t="s">
        <v>5101</v>
      </c>
      <c r="L2" s="50" t="s">
        <v>5069</v>
      </c>
    </row>
    <row r="3" spans="1:12" x14ac:dyDescent="0.35">
      <c r="A3" s="11" t="s">
        <v>53</v>
      </c>
      <c r="C3" s="11" t="s">
        <v>17</v>
      </c>
      <c r="E3" s="11" t="s">
        <v>5001</v>
      </c>
      <c r="F3" s="53"/>
      <c r="G3" s="11" t="s">
        <v>5102</v>
      </c>
      <c r="L3" s="11" t="s">
        <v>4994</v>
      </c>
    </row>
    <row r="4" spans="1:12" x14ac:dyDescent="0.35">
      <c r="A4" s="11" t="s">
        <v>56</v>
      </c>
      <c r="C4" s="11" t="s">
        <v>21</v>
      </c>
      <c r="E4" s="11" t="s">
        <v>5002</v>
      </c>
      <c r="F4" s="53"/>
      <c r="G4" s="11" t="s">
        <v>5103</v>
      </c>
      <c r="L4" s="11" t="s">
        <v>4968</v>
      </c>
    </row>
    <row r="5" spans="1:12" x14ac:dyDescent="0.35">
      <c r="A5" s="11" t="s">
        <v>59</v>
      </c>
      <c r="C5" s="11" t="s">
        <v>25</v>
      </c>
      <c r="E5" s="11" t="s">
        <v>58</v>
      </c>
      <c r="F5" s="53"/>
      <c r="G5" s="11" t="s">
        <v>5104</v>
      </c>
    </row>
    <row r="6" spans="1:12" x14ac:dyDescent="0.35">
      <c r="A6" s="11" t="s">
        <v>60</v>
      </c>
      <c r="C6" s="11" t="s">
        <v>31</v>
      </c>
      <c r="E6" s="11" t="s">
        <v>5003</v>
      </c>
      <c r="F6" s="53"/>
      <c r="G6" s="11" t="s">
        <v>5105</v>
      </c>
    </row>
    <row r="7" spans="1:12" x14ac:dyDescent="0.35">
      <c r="A7" s="11" t="s">
        <v>61</v>
      </c>
      <c r="C7" s="11" t="s">
        <v>5053</v>
      </c>
      <c r="E7" s="11" t="s">
        <v>55</v>
      </c>
      <c r="F7" s="53"/>
      <c r="G7" s="11" t="s">
        <v>5106</v>
      </c>
    </row>
    <row r="8" spans="1:12" x14ac:dyDescent="0.35">
      <c r="A8" s="11" t="s">
        <v>63</v>
      </c>
      <c r="C8" s="11" t="s">
        <v>5015</v>
      </c>
      <c r="E8" s="11" t="s">
        <v>5004</v>
      </c>
      <c r="F8" s="53"/>
      <c r="G8" s="11" t="s">
        <v>5107</v>
      </c>
    </row>
    <row r="9" spans="1:12" x14ac:dyDescent="0.35">
      <c r="C9" s="11" t="s">
        <v>23</v>
      </c>
      <c r="E9" s="11" t="s">
        <v>5005</v>
      </c>
      <c r="F9" s="53"/>
    </row>
    <row r="10" spans="1:12" x14ac:dyDescent="0.35">
      <c r="C10" s="11" t="s">
        <v>32</v>
      </c>
      <c r="E10" s="11" t="s">
        <v>5006</v>
      </c>
      <c r="F10" s="53"/>
    </row>
    <row r="11" spans="1:12" x14ac:dyDescent="0.35">
      <c r="C11" s="11" t="s">
        <v>33</v>
      </c>
      <c r="E11" s="11" t="s">
        <v>5007</v>
      </c>
      <c r="F11" s="53"/>
    </row>
    <row r="12" spans="1:12" x14ac:dyDescent="0.35">
      <c r="C12" s="11" t="s">
        <v>34</v>
      </c>
      <c r="E12" s="11" t="s">
        <v>5008</v>
      </c>
      <c r="F12" s="53"/>
    </row>
    <row r="13" spans="1:12" x14ac:dyDescent="0.35">
      <c r="C13" s="11" t="s">
        <v>5129</v>
      </c>
      <c r="E13" s="11" t="s">
        <v>5009</v>
      </c>
      <c r="F13" s="53"/>
    </row>
    <row r="14" spans="1:12" x14ac:dyDescent="0.35">
      <c r="E14" s="11" t="s">
        <v>5010</v>
      </c>
      <c r="F14" s="53"/>
    </row>
    <row r="15" spans="1:12" x14ac:dyDescent="0.35">
      <c r="E15" s="11" t="s">
        <v>5011</v>
      </c>
      <c r="F15" s="53"/>
    </row>
    <row r="16" spans="1:12" x14ac:dyDescent="0.35">
      <c r="E16" s="11" t="s">
        <v>5012</v>
      </c>
      <c r="F16" s="53"/>
    </row>
    <row r="17" spans="5:6" x14ac:dyDescent="0.35">
      <c r="E17" s="11" t="s">
        <v>5013</v>
      </c>
      <c r="F17" s="53"/>
    </row>
    <row r="18" spans="5:6" x14ac:dyDescent="0.35">
      <c r="E18" s="11" t="s">
        <v>5014</v>
      </c>
      <c r="F18" s="53"/>
    </row>
    <row r="19" spans="5:6" x14ac:dyDescent="0.35">
      <c r="E19" s="11" t="s">
        <v>5073</v>
      </c>
      <c r="F19" s="5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D99B-D15B-400B-9D47-32FBD91CEBE3}">
  <sheetPr codeName="Sheet5"/>
  <dimension ref="B2:G29"/>
  <sheetViews>
    <sheetView workbookViewId="0">
      <selection activeCell="K22" sqref="K22"/>
    </sheetView>
  </sheetViews>
  <sheetFormatPr defaultRowHeight="14.5" x14ac:dyDescent="0.35"/>
  <cols>
    <col min="2" max="2" width="16" bestFit="1" customWidth="1"/>
    <col min="3" max="3" width="26.90625" bestFit="1" customWidth="1"/>
    <col min="6" max="6" width="29.90625" bestFit="1" customWidth="1"/>
    <col min="7" max="7" width="26.90625" bestFit="1" customWidth="1"/>
  </cols>
  <sheetData>
    <row r="2" spans="2:7" ht="15.5" x14ac:dyDescent="0.35">
      <c r="B2" s="35" t="s">
        <v>5055</v>
      </c>
      <c r="F2" s="35" t="s">
        <v>5057</v>
      </c>
    </row>
    <row r="3" spans="2:7" x14ac:dyDescent="0.35">
      <c r="B3" s="42" t="s">
        <v>5021</v>
      </c>
      <c r="C3" t="s">
        <v>5056</v>
      </c>
      <c r="F3" s="42" t="s">
        <v>5021</v>
      </c>
      <c r="G3" t="s">
        <v>5056</v>
      </c>
    </row>
    <row r="4" spans="2:7" x14ac:dyDescent="0.35">
      <c r="B4" s="33" t="s">
        <v>5039</v>
      </c>
      <c r="C4">
        <v>3</v>
      </c>
      <c r="F4" s="33" t="s">
        <v>5039</v>
      </c>
      <c r="G4">
        <v>3</v>
      </c>
    </row>
    <row r="5" spans="2:7" x14ac:dyDescent="0.35">
      <c r="B5" s="33" t="s">
        <v>5038</v>
      </c>
      <c r="C5">
        <v>6</v>
      </c>
      <c r="F5" s="43" t="s">
        <v>23</v>
      </c>
      <c r="G5">
        <v>1</v>
      </c>
    </row>
    <row r="6" spans="2:7" x14ac:dyDescent="0.35">
      <c r="B6" s="33" t="s">
        <v>5040</v>
      </c>
      <c r="C6">
        <v>12</v>
      </c>
      <c r="F6" s="43" t="s">
        <v>33</v>
      </c>
      <c r="G6">
        <v>1</v>
      </c>
    </row>
    <row r="7" spans="2:7" x14ac:dyDescent="0.35">
      <c r="B7" s="33" t="s">
        <v>5016</v>
      </c>
      <c r="F7" s="43" t="s">
        <v>34</v>
      </c>
      <c r="G7">
        <v>1</v>
      </c>
    </row>
    <row r="8" spans="2:7" x14ac:dyDescent="0.35">
      <c r="B8" s="33" t="s">
        <v>13</v>
      </c>
      <c r="C8">
        <v>21</v>
      </c>
      <c r="F8" s="33" t="s">
        <v>5038</v>
      </c>
      <c r="G8">
        <v>6</v>
      </c>
    </row>
    <row r="9" spans="2:7" x14ac:dyDescent="0.35">
      <c r="F9" s="43" t="s">
        <v>17</v>
      </c>
      <c r="G9">
        <v>1</v>
      </c>
    </row>
    <row r="10" spans="2:7" x14ac:dyDescent="0.35">
      <c r="F10" s="43" t="s">
        <v>25</v>
      </c>
      <c r="G10">
        <v>1</v>
      </c>
    </row>
    <row r="11" spans="2:7" x14ac:dyDescent="0.35">
      <c r="F11" s="43" t="s">
        <v>23</v>
      </c>
      <c r="G11">
        <v>1</v>
      </c>
    </row>
    <row r="12" spans="2:7" x14ac:dyDescent="0.35">
      <c r="F12" s="43" t="s">
        <v>32</v>
      </c>
      <c r="G12">
        <v>1</v>
      </c>
    </row>
    <row r="13" spans="2:7" x14ac:dyDescent="0.35">
      <c r="F13" s="43" t="s">
        <v>34</v>
      </c>
      <c r="G13">
        <v>1</v>
      </c>
    </row>
    <row r="14" spans="2:7" x14ac:dyDescent="0.35">
      <c r="F14" s="43" t="s">
        <v>5129</v>
      </c>
      <c r="G14">
        <v>1</v>
      </c>
    </row>
    <row r="15" spans="2:7" x14ac:dyDescent="0.35">
      <c r="F15" s="33" t="s">
        <v>5040</v>
      </c>
      <c r="G15">
        <v>12</v>
      </c>
    </row>
    <row r="16" spans="2:7" x14ac:dyDescent="0.35">
      <c r="F16" s="43" t="s">
        <v>21</v>
      </c>
      <c r="G16">
        <v>2</v>
      </c>
    </row>
    <row r="17" spans="6:7" x14ac:dyDescent="0.35">
      <c r="F17" s="43" t="s">
        <v>23</v>
      </c>
      <c r="G17">
        <v>3</v>
      </c>
    </row>
    <row r="18" spans="6:7" x14ac:dyDescent="0.35">
      <c r="F18" s="43" t="s">
        <v>5015</v>
      </c>
      <c r="G18">
        <v>1</v>
      </c>
    </row>
    <row r="19" spans="6:7" x14ac:dyDescent="0.35">
      <c r="F19" s="43" t="s">
        <v>33</v>
      </c>
      <c r="G19">
        <v>2</v>
      </c>
    </row>
    <row r="20" spans="6:7" x14ac:dyDescent="0.35">
      <c r="F20" s="43" t="s">
        <v>34</v>
      </c>
      <c r="G20">
        <v>4</v>
      </c>
    </row>
    <row r="21" spans="6:7" x14ac:dyDescent="0.35">
      <c r="F21" s="33" t="s">
        <v>5016</v>
      </c>
    </row>
    <row r="22" spans="6:7" x14ac:dyDescent="0.35">
      <c r="F22" s="43" t="s">
        <v>21</v>
      </c>
    </row>
    <row r="23" spans="6:7" x14ac:dyDescent="0.35">
      <c r="F23" s="43" t="s">
        <v>31</v>
      </c>
    </row>
    <row r="24" spans="6:7" x14ac:dyDescent="0.35">
      <c r="F24" s="43" t="s">
        <v>23</v>
      </c>
    </row>
    <row r="25" spans="6:7" x14ac:dyDescent="0.35">
      <c r="F25" s="43" t="s">
        <v>5053</v>
      </c>
    </row>
    <row r="26" spans="6:7" x14ac:dyDescent="0.35">
      <c r="F26" s="43" t="s">
        <v>33</v>
      </c>
    </row>
    <row r="27" spans="6:7" x14ac:dyDescent="0.35">
      <c r="F27" s="43" t="s">
        <v>34</v>
      </c>
    </row>
    <row r="28" spans="6:7" x14ac:dyDescent="0.35">
      <c r="F28" s="43" t="s">
        <v>5016</v>
      </c>
    </row>
    <row r="29" spans="6:7" x14ac:dyDescent="0.35">
      <c r="F29" s="33" t="s">
        <v>13</v>
      </c>
      <c r="G29">
        <v>21</v>
      </c>
    </row>
  </sheetData>
  <sheetProtection pivotTables="0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363e9a1-58fb-4499-b030-3aeb6b3987bb}" enabled="1" method="Standard" siteId="{078256a4-c4a0-4e95-b107-2ae7d5db858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Title Page</vt:lpstr>
      <vt:lpstr>Guidlines</vt:lpstr>
      <vt:lpstr>Implementation Tracker</vt:lpstr>
      <vt:lpstr>Install and Cert</vt:lpstr>
      <vt:lpstr>Application Data</vt:lpstr>
      <vt:lpstr>ConfigGrouping</vt:lpstr>
      <vt:lpstr>StarInfo.txt</vt:lpstr>
      <vt:lpstr>ActiveMonitorData.txt</vt:lpstr>
      <vt:lpstr>TagData.txt</vt:lpstr>
      <vt:lpstr>IRDeviceDetails</vt:lpstr>
      <vt:lpstr>ConfigurationTracker</vt:lpstr>
      <vt:lpstr>Server.INI File</vt:lpstr>
      <vt:lpstr>DropDowns</vt:lpstr>
      <vt:lpstr>Installation Tracker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 Compton</dc:creator>
  <cp:keywords/>
  <dc:description/>
  <cp:lastModifiedBy>Collette Cosgrove</cp:lastModifiedBy>
  <cp:revision/>
  <dcterms:created xsi:type="dcterms:W3CDTF">2016-07-21T13:21:48Z</dcterms:created>
  <dcterms:modified xsi:type="dcterms:W3CDTF">2024-12-02T22:39:32Z</dcterms:modified>
  <cp:category/>
  <cp:contentStatus/>
</cp:coreProperties>
</file>